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8"/>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21-22\Stats Release\Release Documents\Ecomms Tables\July 2023 Update\"/>
    </mc:Choice>
  </mc:AlternateContent>
  <xr:revisionPtr revIDLastSave="0" documentId="13_ncr:1_{E452DF30-DA5A-4CE2-A4D7-CCC260D5D9FF}" xr6:coauthVersionLast="47" xr6:coauthVersionMax="47" xr10:uidLastSave="{00000000-0000-0000-0000-000000000000}"/>
  <bookViews>
    <workbookView xWindow="-120" yWindow="-120" windowWidth="30960" windowHeight="15570" tabRatio="803" firstSheet="1" activeTab="1"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DatasheetPart1!$A$3:$AD$313</definedName>
    <definedName name="_xlnm._FilterDatabase" localSheetId="8" hidden="1">DatasheetPart2!$A$3:$BY$3</definedName>
    <definedName name="_xlnm._FilterDatabase" localSheetId="9" hidden="1">DatasheetPart2DA!$B$1:$M$235</definedName>
    <definedName name="_xlnm._FilterDatabase" localSheetId="10" hidden="1">DatasheetPart3!$A$3:$IN$3</definedName>
    <definedName name="_xlnm._FilterDatabase" localSheetId="11" hidden="1">DatasheetPart4!$A$3:$GP$3</definedName>
    <definedName name="_xlnm._FilterDatabase" localSheetId="12" hidden="1">DatasheetPart5!$A$3:$FB$3</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1_1" hidden="1">{"'Trust by name'!$A$6:$E$350","'Trust by name'!$A$1:$D$348"}</definedName>
    <definedName name="eh_1_1_1_1" hidden="1">{"'Trust by name'!$A$6:$E$350","'Trust by name'!$A$1:$D$348"}</definedName>
    <definedName name="eh_1_1_1_2" hidden="1">{"'Trust by name'!$A$6:$E$350","'Trust by name'!$A$1:$D$348"}</definedName>
    <definedName name="eh_1_1_1_3" hidden="1">{"'Trust by name'!$A$6:$E$350","'Trust by name'!$A$1:$D$348"}</definedName>
    <definedName name="eh_1_1_1_4" hidden="1">{"'Trust by name'!$A$6:$E$350","'Trust by name'!$A$1:$D$348"}</definedName>
    <definedName name="eh_1_1_1_5" hidden="1">{"'Trust by name'!$A$6:$E$350","'Trust by name'!$A$1:$D$348"}</definedName>
    <definedName name="eh_1_1_2" hidden="1">{"'Trust by name'!$A$6:$E$350","'Trust by name'!$A$1:$D$348"}</definedName>
    <definedName name="eh_1_1_3" hidden="1">{"'Trust by name'!$A$6:$E$350","'Trust by name'!$A$1:$D$348"}</definedName>
    <definedName name="eh_1_1_4" hidden="1">{"'Trust by name'!$A$6:$E$350","'Trust by name'!$A$1:$D$348"}</definedName>
    <definedName name="eh_1_1_5" hidden="1">{"'Trust by name'!$A$6:$E$350","'Trust by name'!$A$1:$D$348"}</definedName>
    <definedName name="eh_1_2" hidden="1">{"'Trust by name'!$A$6:$E$350","'Trust by name'!$A$1:$D$348"}</definedName>
    <definedName name="eh_1_2_1" hidden="1">{"'Trust by name'!$A$6:$E$350","'Trust by name'!$A$1:$D$348"}</definedName>
    <definedName name="eh_1_2_1_1" hidden="1">{"'Trust by name'!$A$6:$E$350","'Trust by name'!$A$1:$D$348"}</definedName>
    <definedName name="eh_1_2_1_2" hidden="1">{"'Trust by name'!$A$6:$E$350","'Trust by name'!$A$1:$D$348"}</definedName>
    <definedName name="eh_1_2_1_3" hidden="1">{"'Trust by name'!$A$6:$E$350","'Trust by name'!$A$1:$D$348"}</definedName>
    <definedName name="eh_1_2_1_4" hidden="1">{"'Trust by name'!$A$6:$E$350","'Trust by name'!$A$1:$D$348"}</definedName>
    <definedName name="eh_1_2_1_5" hidden="1">{"'Trust by name'!$A$6:$E$350","'Trust by name'!$A$1:$D$348"}</definedName>
    <definedName name="eh_1_2_2" hidden="1">{"'Trust by name'!$A$6:$E$350","'Trust by name'!$A$1:$D$348"}</definedName>
    <definedName name="eh_1_2_3" hidden="1">{"'Trust by name'!$A$6:$E$350","'Trust by name'!$A$1:$D$348"}</definedName>
    <definedName name="eh_1_2_4" hidden="1">{"'Trust by name'!$A$6:$E$350","'Trust by name'!$A$1:$D$348"}</definedName>
    <definedName name="eh_1_2_5" hidden="1">{"'Trust by name'!$A$6:$E$350","'Trust by name'!$A$1:$D$348"}</definedName>
    <definedName name="eh_1_3" hidden="1">{"'Trust by name'!$A$6:$E$350","'Trust by name'!$A$1:$D$348"}</definedName>
    <definedName name="eh_1_3_1" hidden="1">{"'Trust by name'!$A$6:$E$350","'Trust by name'!$A$1:$D$348"}</definedName>
    <definedName name="eh_1_3_1_1" hidden="1">{"'Trust by name'!$A$6:$E$350","'Trust by name'!$A$1:$D$348"}</definedName>
    <definedName name="eh_1_3_1_2" hidden="1">{"'Trust by name'!$A$6:$E$350","'Trust by name'!$A$1:$D$348"}</definedName>
    <definedName name="eh_1_3_1_3" hidden="1">{"'Trust by name'!$A$6:$E$350","'Trust by name'!$A$1:$D$348"}</definedName>
    <definedName name="eh_1_3_1_4" hidden="1">{"'Trust by name'!$A$6:$E$350","'Trust by name'!$A$1:$D$348"}</definedName>
    <definedName name="eh_1_3_1_5" hidden="1">{"'Trust by name'!$A$6:$E$350","'Trust by name'!$A$1:$D$348"}</definedName>
    <definedName name="eh_1_3_2" hidden="1">{"'Trust by name'!$A$6:$E$350","'Trust by name'!$A$1:$D$348"}</definedName>
    <definedName name="eh_1_3_3" hidden="1">{"'Trust by name'!$A$6:$E$350","'Trust by name'!$A$1:$D$348"}</definedName>
    <definedName name="eh_1_3_4" hidden="1">{"'Trust by name'!$A$6:$E$350","'Trust by name'!$A$1:$D$348"}</definedName>
    <definedName name="eh_1_3_5" hidden="1">{"'Trust by name'!$A$6:$E$350","'Trust by name'!$A$1:$D$348"}</definedName>
    <definedName name="eh_1_4" hidden="1">{"'Trust by name'!$A$6:$E$350","'Trust by name'!$A$1:$D$348"}</definedName>
    <definedName name="eh_1_4_1" hidden="1">{"'Trust by name'!$A$6:$E$350","'Trust by name'!$A$1:$D$348"}</definedName>
    <definedName name="eh_1_4_1_1" hidden="1">{"'Trust by name'!$A$6:$E$350","'Trust by name'!$A$1:$D$348"}</definedName>
    <definedName name="eh_1_4_1_2" hidden="1">{"'Trust by name'!$A$6:$E$350","'Trust by name'!$A$1:$D$348"}</definedName>
    <definedName name="eh_1_4_1_3" hidden="1">{"'Trust by name'!$A$6:$E$350","'Trust by name'!$A$1:$D$348"}</definedName>
    <definedName name="eh_1_4_1_4" hidden="1">{"'Trust by name'!$A$6:$E$350","'Trust by name'!$A$1:$D$348"}</definedName>
    <definedName name="eh_1_4_2" hidden="1">{"'Trust by name'!$A$6:$E$350","'Trust by name'!$A$1:$D$348"}</definedName>
    <definedName name="eh_1_4_3" hidden="1">{"'Trust by name'!$A$6:$E$350","'Trust by name'!$A$1:$D$348"}</definedName>
    <definedName name="eh_1_4_4" hidden="1">{"'Trust by name'!$A$6:$E$350","'Trust by name'!$A$1:$D$348"}</definedName>
    <definedName name="eh_1_4_5" hidden="1">{"'Trust by name'!$A$6:$E$350","'Trust by name'!$A$1:$D$348"}</definedName>
    <definedName name="eh_1_5" hidden="1">{"'Trust by name'!$A$6:$E$350","'Trust by name'!$A$1:$D$348"}</definedName>
    <definedName name="eh_1_5_1" hidden="1">{"'Trust by name'!$A$6:$E$350","'Trust by name'!$A$1:$D$348"}</definedName>
    <definedName name="eh_1_5_2" hidden="1">{"'Trust by name'!$A$6:$E$350","'Trust by name'!$A$1:$D$348"}</definedName>
    <definedName name="eh_1_5_3" hidden="1">{"'Trust by name'!$A$6:$E$350","'Trust by name'!$A$1:$D$348"}</definedName>
    <definedName name="eh_1_5_4" hidden="1">{"'Trust by name'!$A$6:$E$350","'Trust by name'!$A$1:$D$348"}</definedName>
    <definedName name="eh_2" hidden="1">{"'Trust by name'!$A$6:$E$350","'Trust by name'!$A$1:$D$348"}</definedName>
    <definedName name="eh_2_1" hidden="1">{"'Trust by name'!$A$6:$E$350","'Trust by name'!$A$1:$D$348"}</definedName>
    <definedName name="eh_2_1_1" hidden="1">{"'Trust by name'!$A$6:$E$350","'Trust by name'!$A$1:$D$348"}</definedName>
    <definedName name="eh_2_1_2" hidden="1">{"'Trust by name'!$A$6:$E$350","'Trust by name'!$A$1:$D$348"}</definedName>
    <definedName name="eh_2_1_3" hidden="1">{"'Trust by name'!$A$6:$E$350","'Trust by name'!$A$1:$D$348"}</definedName>
    <definedName name="eh_2_1_4" hidden="1">{"'Trust by name'!$A$6:$E$350","'Trust by name'!$A$1:$D$348"}</definedName>
    <definedName name="eh_2_1_5" hidden="1">{"'Trust by name'!$A$6:$E$350","'Trust by name'!$A$1:$D$348"}</definedName>
    <definedName name="eh_2_2" hidden="1">{"'Trust by name'!$A$6:$E$350","'Trust by name'!$A$1:$D$348"}</definedName>
    <definedName name="eh_2_3" hidden="1">{"'Trust by name'!$A$6:$E$350","'Trust by name'!$A$1:$D$348"}</definedName>
    <definedName name="eh_2_4" hidden="1">{"'Trust by name'!$A$6:$E$350","'Trust by name'!$A$1:$D$348"}</definedName>
    <definedName name="eh_2_5" hidden="1">{"'Trust by name'!$A$6:$E$350","'Trust by name'!$A$1:$D$348"}</definedName>
    <definedName name="eh_3" hidden="1">{"'Trust by name'!$A$6:$E$350","'Trust by name'!$A$1:$D$348"}</definedName>
    <definedName name="eh_3_1" hidden="1">{"'Trust by name'!$A$6:$E$350","'Trust by name'!$A$1:$D$348"}</definedName>
    <definedName name="eh_3_1_1" hidden="1">{"'Trust by name'!$A$6:$E$350","'Trust by name'!$A$1:$D$348"}</definedName>
    <definedName name="eh_3_1_2" hidden="1">{"'Trust by name'!$A$6:$E$350","'Trust by name'!$A$1:$D$348"}</definedName>
    <definedName name="eh_3_1_3" hidden="1">{"'Trust by name'!$A$6:$E$350","'Trust by name'!$A$1:$D$348"}</definedName>
    <definedName name="eh_3_1_4" hidden="1">{"'Trust by name'!$A$6:$E$350","'Trust by name'!$A$1:$D$348"}</definedName>
    <definedName name="eh_3_1_5" hidden="1">{"'Trust by name'!$A$6:$E$350","'Trust by name'!$A$1:$D$348"}</definedName>
    <definedName name="eh_3_2" hidden="1">{"'Trust by name'!$A$6:$E$350","'Trust by name'!$A$1:$D$348"}</definedName>
    <definedName name="eh_3_3" hidden="1">{"'Trust by name'!$A$6:$E$350","'Trust by name'!$A$1:$D$348"}</definedName>
    <definedName name="eh_3_4" hidden="1">{"'Trust by name'!$A$6:$E$350","'Trust by name'!$A$1:$D$348"}</definedName>
    <definedName name="eh_3_5" hidden="1">{"'Trust by name'!$A$6:$E$350","'Trust by name'!$A$1:$D$348"}</definedName>
    <definedName name="eh_4" hidden="1">{"'Trust by name'!$A$6:$E$350","'Trust by name'!$A$1:$D$348"}</definedName>
    <definedName name="eh_4_1" hidden="1">{"'Trust by name'!$A$6:$E$350","'Trust by name'!$A$1:$D$348"}</definedName>
    <definedName name="eh_4_1_1" hidden="1">{"'Trust by name'!$A$6:$E$350","'Trust by name'!$A$1:$D$348"}</definedName>
    <definedName name="eh_4_1_2" hidden="1">{"'Trust by name'!$A$6:$E$350","'Trust by name'!$A$1:$D$348"}</definedName>
    <definedName name="eh_4_1_3" hidden="1">{"'Trust by name'!$A$6:$E$350","'Trust by name'!$A$1:$D$348"}</definedName>
    <definedName name="eh_4_1_4" hidden="1">{"'Trust by name'!$A$6:$E$350","'Trust by name'!$A$1:$D$348"}</definedName>
    <definedName name="eh_4_1_5" hidden="1">{"'Trust by name'!$A$6:$E$350","'Trust by name'!$A$1:$D$348"}</definedName>
    <definedName name="eh_4_2" hidden="1">{"'Trust by name'!$A$6:$E$350","'Trust by name'!$A$1:$D$348"}</definedName>
    <definedName name="eh_4_3" hidden="1">{"'Trust by name'!$A$6:$E$350","'Trust by name'!$A$1:$D$348"}</definedName>
    <definedName name="eh_4_4" hidden="1">{"'Trust by name'!$A$6:$E$350","'Trust by name'!$A$1:$D$348"}</definedName>
    <definedName name="eh_4_5" hidden="1">{"'Trust by name'!$A$6:$E$350","'Trust by name'!$A$1:$D$348"}</definedName>
    <definedName name="eh_5" hidden="1">{"'Trust by name'!$A$6:$E$350","'Trust by name'!$A$1:$D$348"}</definedName>
    <definedName name="eh_5_1" hidden="1">{"'Trust by name'!$A$6:$E$350","'Trust by name'!$A$1:$D$348"}</definedName>
    <definedName name="eh_5_1_1" hidden="1">{"'Trust by name'!$A$6:$E$350","'Trust by name'!$A$1:$D$348"}</definedName>
    <definedName name="eh_5_1_2" hidden="1">{"'Trust by name'!$A$6:$E$350","'Trust by name'!$A$1:$D$348"}</definedName>
    <definedName name="eh_5_1_3" hidden="1">{"'Trust by name'!$A$6:$E$350","'Trust by name'!$A$1:$D$348"}</definedName>
    <definedName name="eh_5_1_4" hidden="1">{"'Trust by name'!$A$6:$E$350","'Trust by name'!$A$1:$D$348"}</definedName>
    <definedName name="eh_5_1_5" hidden="1">{"'Trust by name'!$A$6:$E$350","'Trust by name'!$A$1:$D$348"}</definedName>
    <definedName name="eh_5_2" hidden="1">{"'Trust by name'!$A$6:$E$350","'Trust by name'!$A$1:$D$348"}</definedName>
    <definedName name="eh_5_3" hidden="1">{"'Trust by name'!$A$6:$E$350","'Trust by name'!$A$1:$D$348"}</definedName>
    <definedName name="eh_5_4" hidden="1">{"'Trust by name'!$A$6:$E$350","'Trust by name'!$A$1:$D$348"}</definedName>
    <definedName name="eh_5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1_1" hidden="1">{"'Trust by name'!$A$6:$E$350","'Trust by name'!$A$1:$D$348"}</definedName>
    <definedName name="HTML_Control_1_1_1_1" hidden="1">{"'Trust by name'!$A$6:$E$350","'Trust by name'!$A$1:$D$348"}</definedName>
    <definedName name="HTML_Control_1_1_1_2" hidden="1">{"'Trust by name'!$A$6:$E$350","'Trust by name'!$A$1:$D$348"}</definedName>
    <definedName name="HTML_Control_1_1_1_3" hidden="1">{"'Trust by name'!$A$6:$E$350","'Trust by name'!$A$1:$D$348"}</definedName>
    <definedName name="HTML_Control_1_1_1_4" hidden="1">{"'Trust by name'!$A$6:$E$350","'Trust by name'!$A$1:$D$348"}</definedName>
    <definedName name="HTML_Control_1_1_1_5" hidden="1">{"'Trust by name'!$A$6:$E$350","'Trust by name'!$A$1:$D$348"}</definedName>
    <definedName name="HTML_Control_1_1_2" hidden="1">{"'Trust by name'!$A$6:$E$350","'Trust by name'!$A$1:$D$348"}</definedName>
    <definedName name="HTML_Control_1_1_3" hidden="1">{"'Trust by name'!$A$6:$E$350","'Trust by name'!$A$1:$D$348"}</definedName>
    <definedName name="HTML_Control_1_1_4" hidden="1">{"'Trust by name'!$A$6:$E$350","'Trust by name'!$A$1:$D$348"}</definedName>
    <definedName name="HTML_Control_1_1_5" hidden="1">{"'Trust by name'!$A$6:$E$350","'Trust by name'!$A$1:$D$348"}</definedName>
    <definedName name="HTML_Control_1_2" hidden="1">{"'Trust by name'!$A$6:$E$350","'Trust by name'!$A$1:$D$348"}</definedName>
    <definedName name="HTML_Control_1_2_1" hidden="1">{"'Trust by name'!$A$6:$E$350","'Trust by name'!$A$1:$D$348"}</definedName>
    <definedName name="HTML_Control_1_2_1_1" hidden="1">{"'Trust by name'!$A$6:$E$350","'Trust by name'!$A$1:$D$348"}</definedName>
    <definedName name="HTML_Control_1_2_1_2" hidden="1">{"'Trust by name'!$A$6:$E$350","'Trust by name'!$A$1:$D$348"}</definedName>
    <definedName name="HTML_Control_1_2_1_3" hidden="1">{"'Trust by name'!$A$6:$E$350","'Trust by name'!$A$1:$D$348"}</definedName>
    <definedName name="HTML_Control_1_2_1_4" hidden="1">{"'Trust by name'!$A$6:$E$350","'Trust by name'!$A$1:$D$348"}</definedName>
    <definedName name="HTML_Control_1_2_1_5" hidden="1">{"'Trust by name'!$A$6:$E$350","'Trust by name'!$A$1:$D$348"}</definedName>
    <definedName name="HTML_Control_1_2_2" hidden="1">{"'Trust by name'!$A$6:$E$350","'Trust by name'!$A$1:$D$348"}</definedName>
    <definedName name="HTML_Control_1_2_3" hidden="1">{"'Trust by name'!$A$6:$E$350","'Trust by name'!$A$1:$D$348"}</definedName>
    <definedName name="HTML_Control_1_2_4" hidden="1">{"'Trust by name'!$A$6:$E$350","'Trust by name'!$A$1:$D$348"}</definedName>
    <definedName name="HTML_Control_1_2_5" hidden="1">{"'Trust by name'!$A$6:$E$350","'Trust by name'!$A$1:$D$348"}</definedName>
    <definedName name="HTML_Control_1_3" hidden="1">{"'Trust by name'!$A$6:$E$350","'Trust by name'!$A$1:$D$348"}</definedName>
    <definedName name="HTML_Control_1_3_1" hidden="1">{"'Trust by name'!$A$6:$E$350","'Trust by name'!$A$1:$D$348"}</definedName>
    <definedName name="HTML_Control_1_3_1_1" hidden="1">{"'Trust by name'!$A$6:$E$350","'Trust by name'!$A$1:$D$348"}</definedName>
    <definedName name="HTML_Control_1_3_1_2" hidden="1">{"'Trust by name'!$A$6:$E$350","'Trust by name'!$A$1:$D$348"}</definedName>
    <definedName name="HTML_Control_1_3_1_3" hidden="1">{"'Trust by name'!$A$6:$E$350","'Trust by name'!$A$1:$D$348"}</definedName>
    <definedName name="HTML_Control_1_3_1_4" hidden="1">{"'Trust by name'!$A$6:$E$350","'Trust by name'!$A$1:$D$348"}</definedName>
    <definedName name="HTML_Control_1_3_1_5" hidden="1">{"'Trust by name'!$A$6:$E$350","'Trust by name'!$A$1:$D$348"}</definedName>
    <definedName name="HTML_Control_1_3_2" hidden="1">{"'Trust by name'!$A$6:$E$350","'Trust by name'!$A$1:$D$348"}</definedName>
    <definedName name="HTML_Control_1_3_3" hidden="1">{"'Trust by name'!$A$6:$E$350","'Trust by name'!$A$1:$D$348"}</definedName>
    <definedName name="HTML_Control_1_3_4" hidden="1">{"'Trust by name'!$A$6:$E$350","'Trust by name'!$A$1:$D$348"}</definedName>
    <definedName name="HTML_Control_1_3_5" hidden="1">{"'Trust by name'!$A$6:$E$350","'Trust by name'!$A$1:$D$348"}</definedName>
    <definedName name="HTML_Control_1_4" hidden="1">{"'Trust by name'!$A$6:$E$350","'Trust by name'!$A$1:$D$348"}</definedName>
    <definedName name="HTML_Control_1_4_1" hidden="1">{"'Trust by name'!$A$6:$E$350","'Trust by name'!$A$1:$D$348"}</definedName>
    <definedName name="HTML_Control_1_4_1_1" hidden="1">{"'Trust by name'!$A$6:$E$350","'Trust by name'!$A$1:$D$348"}</definedName>
    <definedName name="HTML_Control_1_4_1_2" hidden="1">{"'Trust by name'!$A$6:$E$350","'Trust by name'!$A$1:$D$348"}</definedName>
    <definedName name="HTML_Control_1_4_1_3" hidden="1">{"'Trust by name'!$A$6:$E$350","'Trust by name'!$A$1:$D$348"}</definedName>
    <definedName name="HTML_Control_1_4_1_4" hidden="1">{"'Trust by name'!$A$6:$E$350","'Trust by name'!$A$1:$D$348"}</definedName>
    <definedName name="HTML_Control_1_4_2" hidden="1">{"'Trust by name'!$A$6:$E$350","'Trust by name'!$A$1:$D$348"}</definedName>
    <definedName name="HTML_Control_1_4_3" hidden="1">{"'Trust by name'!$A$6:$E$350","'Trust by name'!$A$1:$D$348"}</definedName>
    <definedName name="HTML_Control_1_4_4" hidden="1">{"'Trust by name'!$A$6:$E$350","'Trust by name'!$A$1:$D$348"}</definedName>
    <definedName name="HTML_Control_1_4_5" hidden="1">{"'Trust by name'!$A$6:$E$350","'Trust by name'!$A$1:$D$348"}</definedName>
    <definedName name="HTML_Control_1_5" hidden="1">{"'Trust by name'!$A$6:$E$350","'Trust by name'!$A$1:$D$348"}</definedName>
    <definedName name="HTML_Control_1_5_1" hidden="1">{"'Trust by name'!$A$6:$E$350","'Trust by name'!$A$1:$D$348"}</definedName>
    <definedName name="HTML_Control_1_5_2" hidden="1">{"'Trust by name'!$A$6:$E$350","'Trust by name'!$A$1:$D$348"}</definedName>
    <definedName name="HTML_Control_1_5_3" hidden="1">{"'Trust by name'!$A$6:$E$350","'Trust by name'!$A$1:$D$348"}</definedName>
    <definedName name="HTML_Control_1_5_4" hidden="1">{"'Trust by name'!$A$6:$E$350","'Trust by name'!$A$1:$D$348"}</definedName>
    <definedName name="HTML_Control_2" hidden="1">{"'Trust by name'!$A$6:$E$350","'Trust by name'!$A$1:$D$348"}</definedName>
    <definedName name="HTML_Control_2_1" hidden="1">{"'Trust by name'!$A$6:$E$350","'Trust by name'!$A$1:$D$348"}</definedName>
    <definedName name="HTML_Control_2_1_1" hidden="1">{"'Trust by name'!$A$6:$E$350","'Trust by name'!$A$1:$D$348"}</definedName>
    <definedName name="HTML_Control_2_1_2" hidden="1">{"'Trust by name'!$A$6:$E$350","'Trust by name'!$A$1:$D$348"}</definedName>
    <definedName name="HTML_Control_2_1_3" hidden="1">{"'Trust by name'!$A$6:$E$350","'Trust by name'!$A$1:$D$348"}</definedName>
    <definedName name="HTML_Control_2_1_4" hidden="1">{"'Trust by name'!$A$6:$E$350","'Trust by name'!$A$1:$D$348"}</definedName>
    <definedName name="HTML_Control_2_1_5" hidden="1">{"'Trust by name'!$A$6:$E$350","'Trust by name'!$A$1:$D$348"}</definedName>
    <definedName name="HTML_Control_2_2" hidden="1">{"'Trust by name'!$A$6:$E$350","'Trust by name'!$A$1:$D$348"}</definedName>
    <definedName name="HTML_Control_2_3" hidden="1">{"'Trust by name'!$A$6:$E$350","'Trust by name'!$A$1:$D$348"}</definedName>
    <definedName name="HTML_Control_2_4" hidden="1">{"'Trust by name'!$A$6:$E$350","'Trust by name'!$A$1:$D$348"}</definedName>
    <definedName name="HTML_Control_2_5" hidden="1">{"'Trust by name'!$A$6:$E$350","'Trust by name'!$A$1:$D$348"}</definedName>
    <definedName name="HTML_Control_3" hidden="1">{"'Trust by name'!$A$6:$E$350","'Trust by name'!$A$1:$D$348"}</definedName>
    <definedName name="HTML_Control_3_1" hidden="1">{"'Trust by name'!$A$6:$E$350","'Trust by name'!$A$1:$D$348"}</definedName>
    <definedName name="HTML_Control_3_1_1" hidden="1">{"'Trust by name'!$A$6:$E$350","'Trust by name'!$A$1:$D$348"}</definedName>
    <definedName name="HTML_Control_3_1_2" hidden="1">{"'Trust by name'!$A$6:$E$350","'Trust by name'!$A$1:$D$348"}</definedName>
    <definedName name="HTML_Control_3_1_3" hidden="1">{"'Trust by name'!$A$6:$E$350","'Trust by name'!$A$1:$D$348"}</definedName>
    <definedName name="HTML_Control_3_1_4" hidden="1">{"'Trust by name'!$A$6:$E$350","'Trust by name'!$A$1:$D$348"}</definedName>
    <definedName name="HTML_Control_3_1_5" hidden="1">{"'Trust by name'!$A$6:$E$350","'Trust by name'!$A$1:$D$348"}</definedName>
    <definedName name="HTML_Control_3_2" hidden="1">{"'Trust by name'!$A$6:$E$350","'Trust by name'!$A$1:$D$348"}</definedName>
    <definedName name="HTML_Control_3_3" hidden="1">{"'Trust by name'!$A$6:$E$350","'Trust by name'!$A$1:$D$348"}</definedName>
    <definedName name="HTML_Control_3_4" hidden="1">{"'Trust by name'!$A$6:$E$350","'Trust by name'!$A$1:$D$348"}</definedName>
    <definedName name="HTML_Control_3_5" hidden="1">{"'Trust by name'!$A$6:$E$350","'Trust by name'!$A$1:$D$348"}</definedName>
    <definedName name="HTML_Control_4" hidden="1">{"'Trust by name'!$A$6:$E$350","'Trust by name'!$A$1:$D$348"}</definedName>
    <definedName name="HTML_Control_4_1" hidden="1">{"'Trust by name'!$A$6:$E$350","'Trust by name'!$A$1:$D$348"}</definedName>
    <definedName name="HTML_Control_4_1_1" hidden="1">{"'Trust by name'!$A$6:$E$350","'Trust by name'!$A$1:$D$348"}</definedName>
    <definedName name="HTML_Control_4_1_2" hidden="1">{"'Trust by name'!$A$6:$E$350","'Trust by name'!$A$1:$D$348"}</definedName>
    <definedName name="HTML_Control_4_1_3" hidden="1">{"'Trust by name'!$A$6:$E$350","'Trust by name'!$A$1:$D$348"}</definedName>
    <definedName name="HTML_Control_4_1_4" hidden="1">{"'Trust by name'!$A$6:$E$350","'Trust by name'!$A$1:$D$348"}</definedName>
    <definedName name="HTML_Control_4_1_5" hidden="1">{"'Trust by name'!$A$6:$E$350","'Trust by name'!$A$1:$D$348"}</definedName>
    <definedName name="HTML_Control_4_2" hidden="1">{"'Trust by name'!$A$6:$E$350","'Trust by name'!$A$1:$D$348"}</definedName>
    <definedName name="HTML_Control_4_3" hidden="1">{"'Trust by name'!$A$6:$E$350","'Trust by name'!$A$1:$D$348"}</definedName>
    <definedName name="HTML_Control_4_4" hidden="1">{"'Trust by name'!$A$6:$E$350","'Trust by name'!$A$1:$D$348"}</definedName>
    <definedName name="HTML_Control_4_5" hidden="1">{"'Trust by name'!$A$6:$E$350","'Trust by name'!$A$1:$D$348"}</definedName>
    <definedName name="HTML_Control_5" hidden="1">{"'Trust by name'!$A$6:$E$350","'Trust by name'!$A$1:$D$348"}</definedName>
    <definedName name="HTML_Control_5_1" hidden="1">{"'Trust by name'!$A$6:$E$350","'Trust by name'!$A$1:$D$348"}</definedName>
    <definedName name="HTML_Control_5_1_1" hidden="1">{"'Trust by name'!$A$6:$E$350","'Trust by name'!$A$1:$D$348"}</definedName>
    <definedName name="HTML_Control_5_1_2" hidden="1">{"'Trust by name'!$A$6:$E$350","'Trust by name'!$A$1:$D$348"}</definedName>
    <definedName name="HTML_Control_5_1_3" hidden="1">{"'Trust by name'!$A$6:$E$350","'Trust by name'!$A$1:$D$348"}</definedName>
    <definedName name="HTML_Control_5_1_4" hidden="1">{"'Trust by name'!$A$6:$E$350","'Trust by name'!$A$1:$D$348"}</definedName>
    <definedName name="HTML_Control_5_1_5" hidden="1">{"'Trust by name'!$A$6:$E$350","'Trust by name'!$A$1:$D$348"}</definedName>
    <definedName name="HTML_Control_5_2" hidden="1">{"'Trust by name'!$A$6:$E$350","'Trust by name'!$A$1:$D$348"}</definedName>
    <definedName name="HTML_Control_5_3" hidden="1">{"'Trust by name'!$A$6:$E$350","'Trust by name'!$A$1:$D$348"}</definedName>
    <definedName name="HTML_Control_5_4" hidden="1">{"'Trust by name'!$A$6:$E$350","'Trust by name'!$A$1:$D$348"}</definedName>
    <definedName name="HTML_Control_5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1_1" hidden="1">{#N/A,#N/A,FALSE,"CGBR95C"}</definedName>
    <definedName name="wrn.table1._1_1_1_1" hidden="1">{#N/A,#N/A,FALSE,"CGBR95C"}</definedName>
    <definedName name="wrn.table1._1_1_1_2" hidden="1">{#N/A,#N/A,FALSE,"CGBR95C"}</definedName>
    <definedName name="wrn.table1._1_1_1_3" hidden="1">{#N/A,#N/A,FALSE,"CGBR95C"}</definedName>
    <definedName name="wrn.table1._1_1_1_4" hidden="1">{#N/A,#N/A,FALSE,"CGBR95C"}</definedName>
    <definedName name="wrn.table1._1_1_1_5" hidden="1">{#N/A,#N/A,FALSE,"CGBR95C"}</definedName>
    <definedName name="wrn.table1._1_1_2" hidden="1">{#N/A,#N/A,FALSE,"CGBR95C"}</definedName>
    <definedName name="wrn.table1._1_1_3" hidden="1">{#N/A,#N/A,FALSE,"CGBR95C"}</definedName>
    <definedName name="wrn.table1._1_1_4" hidden="1">{#N/A,#N/A,FALSE,"CGBR95C"}</definedName>
    <definedName name="wrn.table1._1_1_5" hidden="1">{#N/A,#N/A,FALSE,"CGBR95C"}</definedName>
    <definedName name="wrn.table1._1_2" hidden="1">{#N/A,#N/A,FALSE,"CGBR95C"}</definedName>
    <definedName name="wrn.table1._1_2_1" hidden="1">{#N/A,#N/A,FALSE,"CGBR95C"}</definedName>
    <definedName name="wrn.table1._1_2_1_1" hidden="1">{#N/A,#N/A,FALSE,"CGBR95C"}</definedName>
    <definedName name="wrn.table1._1_2_1_2" hidden="1">{#N/A,#N/A,FALSE,"CGBR95C"}</definedName>
    <definedName name="wrn.table1._1_2_1_3" hidden="1">{#N/A,#N/A,FALSE,"CGBR95C"}</definedName>
    <definedName name="wrn.table1._1_2_1_4" hidden="1">{#N/A,#N/A,FALSE,"CGBR95C"}</definedName>
    <definedName name="wrn.table1._1_2_1_5" hidden="1">{#N/A,#N/A,FALSE,"CGBR95C"}</definedName>
    <definedName name="wrn.table1._1_2_2" hidden="1">{#N/A,#N/A,FALSE,"CGBR95C"}</definedName>
    <definedName name="wrn.table1._1_2_3" hidden="1">{#N/A,#N/A,FALSE,"CGBR95C"}</definedName>
    <definedName name="wrn.table1._1_2_4" hidden="1">{#N/A,#N/A,FALSE,"CGBR95C"}</definedName>
    <definedName name="wrn.table1._1_2_5" hidden="1">{#N/A,#N/A,FALSE,"CGBR95C"}</definedName>
    <definedName name="wrn.table1._1_3" hidden="1">{#N/A,#N/A,FALSE,"CGBR95C"}</definedName>
    <definedName name="wrn.table1._1_3_1" hidden="1">{#N/A,#N/A,FALSE,"CGBR95C"}</definedName>
    <definedName name="wrn.table1._1_3_1_1" hidden="1">{#N/A,#N/A,FALSE,"CGBR95C"}</definedName>
    <definedName name="wrn.table1._1_3_1_2" hidden="1">{#N/A,#N/A,FALSE,"CGBR95C"}</definedName>
    <definedName name="wrn.table1._1_3_1_3" hidden="1">{#N/A,#N/A,FALSE,"CGBR95C"}</definedName>
    <definedName name="wrn.table1._1_3_1_4" hidden="1">{#N/A,#N/A,FALSE,"CGBR95C"}</definedName>
    <definedName name="wrn.table1._1_3_1_5" hidden="1">{#N/A,#N/A,FALSE,"CGBR95C"}</definedName>
    <definedName name="wrn.table1._1_3_2" hidden="1">{#N/A,#N/A,FALSE,"CGBR95C"}</definedName>
    <definedName name="wrn.table1._1_3_3" hidden="1">{#N/A,#N/A,FALSE,"CGBR95C"}</definedName>
    <definedName name="wrn.table1._1_3_4" hidden="1">{#N/A,#N/A,FALSE,"CGBR95C"}</definedName>
    <definedName name="wrn.table1._1_3_5" hidden="1">{#N/A,#N/A,FALSE,"CGBR95C"}</definedName>
    <definedName name="wrn.table1._1_4" hidden="1">{#N/A,#N/A,FALSE,"CGBR95C"}</definedName>
    <definedName name="wrn.table1._1_4_1" hidden="1">{#N/A,#N/A,FALSE,"CGBR95C"}</definedName>
    <definedName name="wrn.table1._1_4_1_1" hidden="1">{#N/A,#N/A,FALSE,"CGBR95C"}</definedName>
    <definedName name="wrn.table1._1_4_1_2" hidden="1">{#N/A,#N/A,FALSE,"CGBR95C"}</definedName>
    <definedName name="wrn.table1._1_4_1_3" hidden="1">{#N/A,#N/A,FALSE,"CGBR95C"}</definedName>
    <definedName name="wrn.table1._1_4_1_4" hidden="1">{#N/A,#N/A,FALSE,"CGBR95C"}</definedName>
    <definedName name="wrn.table1._1_4_2" hidden="1">{#N/A,#N/A,FALSE,"CGBR95C"}</definedName>
    <definedName name="wrn.table1._1_4_3" hidden="1">{#N/A,#N/A,FALSE,"CGBR95C"}</definedName>
    <definedName name="wrn.table1._1_4_4" hidden="1">{#N/A,#N/A,FALSE,"CGBR95C"}</definedName>
    <definedName name="wrn.table1._1_4_5" hidden="1">{#N/A,#N/A,FALSE,"CGBR95C"}</definedName>
    <definedName name="wrn.table1._1_5" hidden="1">{#N/A,#N/A,FALSE,"CGBR95C"}</definedName>
    <definedName name="wrn.table1._1_5_1" hidden="1">{#N/A,#N/A,FALSE,"CGBR95C"}</definedName>
    <definedName name="wrn.table1._1_5_2" hidden="1">{#N/A,#N/A,FALSE,"CGBR95C"}</definedName>
    <definedName name="wrn.table1._1_5_3" hidden="1">{#N/A,#N/A,FALSE,"CGBR95C"}</definedName>
    <definedName name="wrn.table1._1_5_4" hidden="1">{#N/A,#N/A,FALSE,"CGBR95C"}</definedName>
    <definedName name="wrn.table1._2" hidden="1">{#N/A,#N/A,FALSE,"CGBR95C"}</definedName>
    <definedName name="wrn.table1._2_1" hidden="1">{#N/A,#N/A,FALSE,"CGBR95C"}</definedName>
    <definedName name="wrn.table1._2_1_1" hidden="1">{#N/A,#N/A,FALSE,"CGBR95C"}</definedName>
    <definedName name="wrn.table1._2_1_2" hidden="1">{#N/A,#N/A,FALSE,"CGBR95C"}</definedName>
    <definedName name="wrn.table1._2_1_3" hidden="1">{#N/A,#N/A,FALSE,"CGBR95C"}</definedName>
    <definedName name="wrn.table1._2_1_4" hidden="1">{#N/A,#N/A,FALSE,"CGBR95C"}</definedName>
    <definedName name="wrn.table1._2_1_5" hidden="1">{#N/A,#N/A,FALSE,"CGBR95C"}</definedName>
    <definedName name="wrn.table1._2_2" hidden="1">{#N/A,#N/A,FALSE,"CGBR95C"}</definedName>
    <definedName name="wrn.table1._2_3" hidden="1">{#N/A,#N/A,FALSE,"CGBR95C"}</definedName>
    <definedName name="wrn.table1._2_4" hidden="1">{#N/A,#N/A,FALSE,"CGBR95C"}</definedName>
    <definedName name="wrn.table1._2_5" hidden="1">{#N/A,#N/A,FALSE,"CGBR95C"}</definedName>
    <definedName name="wrn.table1._3" hidden="1">{#N/A,#N/A,FALSE,"CGBR95C"}</definedName>
    <definedName name="wrn.table1._3_1" hidden="1">{#N/A,#N/A,FALSE,"CGBR95C"}</definedName>
    <definedName name="wrn.table1._3_1_1" hidden="1">{#N/A,#N/A,FALSE,"CGBR95C"}</definedName>
    <definedName name="wrn.table1._3_1_2" hidden="1">{#N/A,#N/A,FALSE,"CGBR95C"}</definedName>
    <definedName name="wrn.table1._3_1_3" hidden="1">{#N/A,#N/A,FALSE,"CGBR95C"}</definedName>
    <definedName name="wrn.table1._3_1_4" hidden="1">{#N/A,#N/A,FALSE,"CGBR95C"}</definedName>
    <definedName name="wrn.table1._3_1_5" hidden="1">{#N/A,#N/A,FALSE,"CGBR95C"}</definedName>
    <definedName name="wrn.table1._3_2" hidden="1">{#N/A,#N/A,FALSE,"CGBR95C"}</definedName>
    <definedName name="wrn.table1._3_3" hidden="1">{#N/A,#N/A,FALSE,"CGBR95C"}</definedName>
    <definedName name="wrn.table1._3_4" hidden="1">{#N/A,#N/A,FALSE,"CGBR95C"}</definedName>
    <definedName name="wrn.table1._3_5" hidden="1">{#N/A,#N/A,FALSE,"CGBR95C"}</definedName>
    <definedName name="wrn.table1._4" hidden="1">{#N/A,#N/A,FALSE,"CGBR95C"}</definedName>
    <definedName name="wrn.table1._4_1" hidden="1">{#N/A,#N/A,FALSE,"CGBR95C"}</definedName>
    <definedName name="wrn.table1._4_1_1" hidden="1">{#N/A,#N/A,FALSE,"CGBR95C"}</definedName>
    <definedName name="wrn.table1._4_1_2" hidden="1">{#N/A,#N/A,FALSE,"CGBR95C"}</definedName>
    <definedName name="wrn.table1._4_1_3" hidden="1">{#N/A,#N/A,FALSE,"CGBR95C"}</definedName>
    <definedName name="wrn.table1._4_1_4" hidden="1">{#N/A,#N/A,FALSE,"CGBR95C"}</definedName>
    <definedName name="wrn.table1._4_1_5" hidden="1">{#N/A,#N/A,FALSE,"CGBR95C"}</definedName>
    <definedName name="wrn.table1._4_2" hidden="1">{#N/A,#N/A,FALSE,"CGBR95C"}</definedName>
    <definedName name="wrn.table1._4_3" hidden="1">{#N/A,#N/A,FALSE,"CGBR95C"}</definedName>
    <definedName name="wrn.table1._4_4" hidden="1">{#N/A,#N/A,FALSE,"CGBR95C"}</definedName>
    <definedName name="wrn.table1._4_5" hidden="1">{#N/A,#N/A,FALSE,"CGBR95C"}</definedName>
    <definedName name="wrn.table1._5" hidden="1">{#N/A,#N/A,FALSE,"CGBR95C"}</definedName>
    <definedName name="wrn.table1._5_1" hidden="1">{#N/A,#N/A,FALSE,"CGBR95C"}</definedName>
    <definedName name="wrn.table1._5_1_1" hidden="1">{#N/A,#N/A,FALSE,"CGBR95C"}</definedName>
    <definedName name="wrn.table1._5_1_2" hidden="1">{#N/A,#N/A,FALSE,"CGBR95C"}</definedName>
    <definedName name="wrn.table1._5_1_3" hidden="1">{#N/A,#N/A,FALSE,"CGBR95C"}</definedName>
    <definedName name="wrn.table1._5_1_4" hidden="1">{#N/A,#N/A,FALSE,"CGBR95C"}</definedName>
    <definedName name="wrn.table1._5_1_5" hidden="1">{#N/A,#N/A,FALSE,"CGBR95C"}</definedName>
    <definedName name="wrn.table1._5_2" hidden="1">{#N/A,#N/A,FALSE,"CGBR95C"}</definedName>
    <definedName name="wrn.table1._5_3" hidden="1">{#N/A,#N/A,FALSE,"CGBR95C"}</definedName>
    <definedName name="wrn.table1._5_4" hidden="1">{#N/A,#N/A,FALSE,"CGBR95C"}</definedName>
    <definedName name="wrn.table1._5_5" hidden="1">{#N/A,#N/A,FALSE,"CGBR95C"}</definedName>
    <definedName name="wrn.table2." hidden="1">{#N/A,#N/A,FALSE,"CGBR95C"}</definedName>
    <definedName name="wrn.table2._1" hidden="1">{#N/A,#N/A,FALSE,"CGBR95C"}</definedName>
    <definedName name="wrn.table2._1_1" hidden="1">{#N/A,#N/A,FALSE,"CGBR95C"}</definedName>
    <definedName name="wrn.table2._1_1_1" hidden="1">{#N/A,#N/A,FALSE,"CGBR95C"}</definedName>
    <definedName name="wrn.table2._1_1_1_1" hidden="1">{#N/A,#N/A,FALSE,"CGBR95C"}</definedName>
    <definedName name="wrn.table2._1_1_1_2" hidden="1">{#N/A,#N/A,FALSE,"CGBR95C"}</definedName>
    <definedName name="wrn.table2._1_1_1_3" hidden="1">{#N/A,#N/A,FALSE,"CGBR95C"}</definedName>
    <definedName name="wrn.table2._1_1_1_4" hidden="1">{#N/A,#N/A,FALSE,"CGBR95C"}</definedName>
    <definedName name="wrn.table2._1_1_1_5" hidden="1">{#N/A,#N/A,FALSE,"CGBR95C"}</definedName>
    <definedName name="wrn.table2._1_1_2" hidden="1">{#N/A,#N/A,FALSE,"CGBR95C"}</definedName>
    <definedName name="wrn.table2._1_1_3" hidden="1">{#N/A,#N/A,FALSE,"CGBR95C"}</definedName>
    <definedName name="wrn.table2._1_1_4" hidden="1">{#N/A,#N/A,FALSE,"CGBR95C"}</definedName>
    <definedName name="wrn.table2._1_1_5" hidden="1">{#N/A,#N/A,FALSE,"CGBR95C"}</definedName>
    <definedName name="wrn.table2._1_2" hidden="1">{#N/A,#N/A,FALSE,"CGBR95C"}</definedName>
    <definedName name="wrn.table2._1_2_1" hidden="1">{#N/A,#N/A,FALSE,"CGBR95C"}</definedName>
    <definedName name="wrn.table2._1_2_1_1" hidden="1">{#N/A,#N/A,FALSE,"CGBR95C"}</definedName>
    <definedName name="wrn.table2._1_2_1_2" hidden="1">{#N/A,#N/A,FALSE,"CGBR95C"}</definedName>
    <definedName name="wrn.table2._1_2_1_3" hidden="1">{#N/A,#N/A,FALSE,"CGBR95C"}</definedName>
    <definedName name="wrn.table2._1_2_1_4" hidden="1">{#N/A,#N/A,FALSE,"CGBR95C"}</definedName>
    <definedName name="wrn.table2._1_2_1_5" hidden="1">{#N/A,#N/A,FALSE,"CGBR95C"}</definedName>
    <definedName name="wrn.table2._1_2_2" hidden="1">{#N/A,#N/A,FALSE,"CGBR95C"}</definedName>
    <definedName name="wrn.table2._1_2_3" hidden="1">{#N/A,#N/A,FALSE,"CGBR95C"}</definedName>
    <definedName name="wrn.table2._1_2_4" hidden="1">{#N/A,#N/A,FALSE,"CGBR95C"}</definedName>
    <definedName name="wrn.table2._1_2_5" hidden="1">{#N/A,#N/A,FALSE,"CGBR95C"}</definedName>
    <definedName name="wrn.table2._1_3" hidden="1">{#N/A,#N/A,FALSE,"CGBR95C"}</definedName>
    <definedName name="wrn.table2._1_3_1" hidden="1">{#N/A,#N/A,FALSE,"CGBR95C"}</definedName>
    <definedName name="wrn.table2._1_3_1_1" hidden="1">{#N/A,#N/A,FALSE,"CGBR95C"}</definedName>
    <definedName name="wrn.table2._1_3_1_2" hidden="1">{#N/A,#N/A,FALSE,"CGBR95C"}</definedName>
    <definedName name="wrn.table2._1_3_1_3" hidden="1">{#N/A,#N/A,FALSE,"CGBR95C"}</definedName>
    <definedName name="wrn.table2._1_3_1_4" hidden="1">{#N/A,#N/A,FALSE,"CGBR95C"}</definedName>
    <definedName name="wrn.table2._1_3_1_5" hidden="1">{#N/A,#N/A,FALSE,"CGBR95C"}</definedName>
    <definedName name="wrn.table2._1_3_2" hidden="1">{#N/A,#N/A,FALSE,"CGBR95C"}</definedName>
    <definedName name="wrn.table2._1_3_3" hidden="1">{#N/A,#N/A,FALSE,"CGBR95C"}</definedName>
    <definedName name="wrn.table2._1_3_4" hidden="1">{#N/A,#N/A,FALSE,"CGBR95C"}</definedName>
    <definedName name="wrn.table2._1_3_5" hidden="1">{#N/A,#N/A,FALSE,"CGBR95C"}</definedName>
    <definedName name="wrn.table2._1_4" hidden="1">{#N/A,#N/A,FALSE,"CGBR95C"}</definedName>
    <definedName name="wrn.table2._1_4_1" hidden="1">{#N/A,#N/A,FALSE,"CGBR95C"}</definedName>
    <definedName name="wrn.table2._1_4_1_1" hidden="1">{#N/A,#N/A,FALSE,"CGBR95C"}</definedName>
    <definedName name="wrn.table2._1_4_1_2" hidden="1">{#N/A,#N/A,FALSE,"CGBR95C"}</definedName>
    <definedName name="wrn.table2._1_4_1_3" hidden="1">{#N/A,#N/A,FALSE,"CGBR95C"}</definedName>
    <definedName name="wrn.table2._1_4_1_4" hidden="1">{#N/A,#N/A,FALSE,"CGBR95C"}</definedName>
    <definedName name="wrn.table2._1_4_2" hidden="1">{#N/A,#N/A,FALSE,"CGBR95C"}</definedName>
    <definedName name="wrn.table2._1_4_3" hidden="1">{#N/A,#N/A,FALSE,"CGBR95C"}</definedName>
    <definedName name="wrn.table2._1_4_4" hidden="1">{#N/A,#N/A,FALSE,"CGBR95C"}</definedName>
    <definedName name="wrn.table2._1_4_5" hidden="1">{#N/A,#N/A,FALSE,"CGBR95C"}</definedName>
    <definedName name="wrn.table2._1_5" hidden="1">{#N/A,#N/A,FALSE,"CGBR95C"}</definedName>
    <definedName name="wrn.table2._1_5_1" hidden="1">{#N/A,#N/A,FALSE,"CGBR95C"}</definedName>
    <definedName name="wrn.table2._1_5_2" hidden="1">{#N/A,#N/A,FALSE,"CGBR95C"}</definedName>
    <definedName name="wrn.table2._1_5_3" hidden="1">{#N/A,#N/A,FALSE,"CGBR95C"}</definedName>
    <definedName name="wrn.table2._1_5_4" hidden="1">{#N/A,#N/A,FALSE,"CGBR95C"}</definedName>
    <definedName name="wrn.table2._2" hidden="1">{#N/A,#N/A,FALSE,"CGBR95C"}</definedName>
    <definedName name="wrn.table2._2_1" hidden="1">{#N/A,#N/A,FALSE,"CGBR95C"}</definedName>
    <definedName name="wrn.table2._2_1_1" hidden="1">{#N/A,#N/A,FALSE,"CGBR95C"}</definedName>
    <definedName name="wrn.table2._2_1_2" hidden="1">{#N/A,#N/A,FALSE,"CGBR95C"}</definedName>
    <definedName name="wrn.table2._2_1_3" hidden="1">{#N/A,#N/A,FALSE,"CGBR95C"}</definedName>
    <definedName name="wrn.table2._2_1_4" hidden="1">{#N/A,#N/A,FALSE,"CGBR95C"}</definedName>
    <definedName name="wrn.table2._2_1_5" hidden="1">{#N/A,#N/A,FALSE,"CGBR95C"}</definedName>
    <definedName name="wrn.table2._2_2" hidden="1">{#N/A,#N/A,FALSE,"CGBR95C"}</definedName>
    <definedName name="wrn.table2._2_3" hidden="1">{#N/A,#N/A,FALSE,"CGBR95C"}</definedName>
    <definedName name="wrn.table2._2_4" hidden="1">{#N/A,#N/A,FALSE,"CGBR95C"}</definedName>
    <definedName name="wrn.table2._2_5" hidden="1">{#N/A,#N/A,FALSE,"CGBR95C"}</definedName>
    <definedName name="wrn.table2._3" hidden="1">{#N/A,#N/A,FALSE,"CGBR95C"}</definedName>
    <definedName name="wrn.table2._3_1" hidden="1">{#N/A,#N/A,FALSE,"CGBR95C"}</definedName>
    <definedName name="wrn.table2._3_1_1" hidden="1">{#N/A,#N/A,FALSE,"CGBR95C"}</definedName>
    <definedName name="wrn.table2._3_1_2" hidden="1">{#N/A,#N/A,FALSE,"CGBR95C"}</definedName>
    <definedName name="wrn.table2._3_1_3" hidden="1">{#N/A,#N/A,FALSE,"CGBR95C"}</definedName>
    <definedName name="wrn.table2._3_1_4" hidden="1">{#N/A,#N/A,FALSE,"CGBR95C"}</definedName>
    <definedName name="wrn.table2._3_1_5" hidden="1">{#N/A,#N/A,FALSE,"CGBR95C"}</definedName>
    <definedName name="wrn.table2._3_2" hidden="1">{#N/A,#N/A,FALSE,"CGBR95C"}</definedName>
    <definedName name="wrn.table2._3_3" hidden="1">{#N/A,#N/A,FALSE,"CGBR95C"}</definedName>
    <definedName name="wrn.table2._3_4" hidden="1">{#N/A,#N/A,FALSE,"CGBR95C"}</definedName>
    <definedName name="wrn.table2._3_5" hidden="1">{#N/A,#N/A,FALSE,"CGBR95C"}</definedName>
    <definedName name="wrn.table2._4" hidden="1">{#N/A,#N/A,FALSE,"CGBR95C"}</definedName>
    <definedName name="wrn.table2._4_1" hidden="1">{#N/A,#N/A,FALSE,"CGBR95C"}</definedName>
    <definedName name="wrn.table2._4_1_1" hidden="1">{#N/A,#N/A,FALSE,"CGBR95C"}</definedName>
    <definedName name="wrn.table2._4_1_2" hidden="1">{#N/A,#N/A,FALSE,"CGBR95C"}</definedName>
    <definedName name="wrn.table2._4_1_3" hidden="1">{#N/A,#N/A,FALSE,"CGBR95C"}</definedName>
    <definedName name="wrn.table2._4_1_4" hidden="1">{#N/A,#N/A,FALSE,"CGBR95C"}</definedName>
    <definedName name="wrn.table2._4_1_5" hidden="1">{#N/A,#N/A,FALSE,"CGBR95C"}</definedName>
    <definedName name="wrn.table2._4_2" hidden="1">{#N/A,#N/A,FALSE,"CGBR95C"}</definedName>
    <definedName name="wrn.table2._4_3" hidden="1">{#N/A,#N/A,FALSE,"CGBR95C"}</definedName>
    <definedName name="wrn.table2._4_4" hidden="1">{#N/A,#N/A,FALSE,"CGBR95C"}</definedName>
    <definedName name="wrn.table2._4_5" hidden="1">{#N/A,#N/A,FALSE,"CGBR95C"}</definedName>
    <definedName name="wrn.table2._5" hidden="1">{#N/A,#N/A,FALSE,"CGBR95C"}</definedName>
    <definedName name="wrn.table2._5_1" hidden="1">{#N/A,#N/A,FALSE,"CGBR95C"}</definedName>
    <definedName name="wrn.table2._5_1_1" hidden="1">{#N/A,#N/A,FALSE,"CGBR95C"}</definedName>
    <definedName name="wrn.table2._5_1_2" hidden="1">{#N/A,#N/A,FALSE,"CGBR95C"}</definedName>
    <definedName name="wrn.table2._5_1_3" hidden="1">{#N/A,#N/A,FALSE,"CGBR95C"}</definedName>
    <definedName name="wrn.table2._5_1_4" hidden="1">{#N/A,#N/A,FALSE,"CGBR95C"}</definedName>
    <definedName name="wrn.table2._5_1_5" hidden="1">{#N/A,#N/A,FALSE,"CGBR95C"}</definedName>
    <definedName name="wrn.table2._5_2" hidden="1">{#N/A,#N/A,FALSE,"CGBR95C"}</definedName>
    <definedName name="wrn.table2._5_3" hidden="1">{#N/A,#N/A,FALSE,"CGBR95C"}</definedName>
    <definedName name="wrn.table2._5_4" hidden="1">{#N/A,#N/A,FALSE,"CGBR95C"}</definedName>
    <definedName name="wrn.table2._5_5" hidden="1">{#N/A,#N/A,FALSE,"CGBR95C"}</definedName>
    <definedName name="wrn.tablea." hidden="1">{#N/A,#N/A,FALSE,"CGBR95C"}</definedName>
    <definedName name="wrn.tablea._1" hidden="1">{#N/A,#N/A,FALSE,"CGBR95C"}</definedName>
    <definedName name="wrn.tablea._1_1" hidden="1">{#N/A,#N/A,FALSE,"CGBR95C"}</definedName>
    <definedName name="wrn.tablea._1_1_1" hidden="1">{#N/A,#N/A,FALSE,"CGBR95C"}</definedName>
    <definedName name="wrn.tablea._1_1_1_1" hidden="1">{#N/A,#N/A,FALSE,"CGBR95C"}</definedName>
    <definedName name="wrn.tablea._1_1_1_2" hidden="1">{#N/A,#N/A,FALSE,"CGBR95C"}</definedName>
    <definedName name="wrn.tablea._1_1_1_3" hidden="1">{#N/A,#N/A,FALSE,"CGBR95C"}</definedName>
    <definedName name="wrn.tablea._1_1_1_4" hidden="1">{#N/A,#N/A,FALSE,"CGBR95C"}</definedName>
    <definedName name="wrn.tablea._1_1_1_5" hidden="1">{#N/A,#N/A,FALSE,"CGBR95C"}</definedName>
    <definedName name="wrn.tablea._1_1_2" hidden="1">{#N/A,#N/A,FALSE,"CGBR95C"}</definedName>
    <definedName name="wrn.tablea._1_1_3" hidden="1">{#N/A,#N/A,FALSE,"CGBR95C"}</definedName>
    <definedName name="wrn.tablea._1_1_4" hidden="1">{#N/A,#N/A,FALSE,"CGBR95C"}</definedName>
    <definedName name="wrn.tablea._1_1_5" hidden="1">{#N/A,#N/A,FALSE,"CGBR95C"}</definedName>
    <definedName name="wrn.tablea._1_2" hidden="1">{#N/A,#N/A,FALSE,"CGBR95C"}</definedName>
    <definedName name="wrn.tablea._1_2_1" hidden="1">{#N/A,#N/A,FALSE,"CGBR95C"}</definedName>
    <definedName name="wrn.tablea._1_2_1_1" hidden="1">{#N/A,#N/A,FALSE,"CGBR95C"}</definedName>
    <definedName name="wrn.tablea._1_2_1_2" hidden="1">{#N/A,#N/A,FALSE,"CGBR95C"}</definedName>
    <definedName name="wrn.tablea._1_2_1_3" hidden="1">{#N/A,#N/A,FALSE,"CGBR95C"}</definedName>
    <definedName name="wrn.tablea._1_2_1_4" hidden="1">{#N/A,#N/A,FALSE,"CGBR95C"}</definedName>
    <definedName name="wrn.tablea._1_2_1_5" hidden="1">{#N/A,#N/A,FALSE,"CGBR95C"}</definedName>
    <definedName name="wrn.tablea._1_2_2" hidden="1">{#N/A,#N/A,FALSE,"CGBR95C"}</definedName>
    <definedName name="wrn.tablea._1_2_3" hidden="1">{#N/A,#N/A,FALSE,"CGBR95C"}</definedName>
    <definedName name="wrn.tablea._1_2_4" hidden="1">{#N/A,#N/A,FALSE,"CGBR95C"}</definedName>
    <definedName name="wrn.tablea._1_2_5" hidden="1">{#N/A,#N/A,FALSE,"CGBR95C"}</definedName>
    <definedName name="wrn.tablea._1_3" hidden="1">{#N/A,#N/A,FALSE,"CGBR95C"}</definedName>
    <definedName name="wrn.tablea._1_3_1" hidden="1">{#N/A,#N/A,FALSE,"CGBR95C"}</definedName>
    <definedName name="wrn.tablea._1_3_1_1" hidden="1">{#N/A,#N/A,FALSE,"CGBR95C"}</definedName>
    <definedName name="wrn.tablea._1_3_1_2" hidden="1">{#N/A,#N/A,FALSE,"CGBR95C"}</definedName>
    <definedName name="wrn.tablea._1_3_1_3" hidden="1">{#N/A,#N/A,FALSE,"CGBR95C"}</definedName>
    <definedName name="wrn.tablea._1_3_1_4" hidden="1">{#N/A,#N/A,FALSE,"CGBR95C"}</definedName>
    <definedName name="wrn.tablea._1_3_1_5" hidden="1">{#N/A,#N/A,FALSE,"CGBR95C"}</definedName>
    <definedName name="wrn.tablea._1_3_2" hidden="1">{#N/A,#N/A,FALSE,"CGBR95C"}</definedName>
    <definedName name="wrn.tablea._1_3_3" hidden="1">{#N/A,#N/A,FALSE,"CGBR95C"}</definedName>
    <definedName name="wrn.tablea._1_3_4" hidden="1">{#N/A,#N/A,FALSE,"CGBR95C"}</definedName>
    <definedName name="wrn.tablea._1_3_5" hidden="1">{#N/A,#N/A,FALSE,"CGBR95C"}</definedName>
    <definedName name="wrn.tablea._1_4" hidden="1">{#N/A,#N/A,FALSE,"CGBR95C"}</definedName>
    <definedName name="wrn.tablea._1_4_1" hidden="1">{#N/A,#N/A,FALSE,"CGBR95C"}</definedName>
    <definedName name="wrn.tablea._1_4_1_1" hidden="1">{#N/A,#N/A,FALSE,"CGBR95C"}</definedName>
    <definedName name="wrn.tablea._1_4_1_2" hidden="1">{#N/A,#N/A,FALSE,"CGBR95C"}</definedName>
    <definedName name="wrn.tablea._1_4_1_3" hidden="1">{#N/A,#N/A,FALSE,"CGBR95C"}</definedName>
    <definedName name="wrn.tablea._1_4_1_4" hidden="1">{#N/A,#N/A,FALSE,"CGBR95C"}</definedName>
    <definedName name="wrn.tablea._1_4_2" hidden="1">{#N/A,#N/A,FALSE,"CGBR95C"}</definedName>
    <definedName name="wrn.tablea._1_4_3" hidden="1">{#N/A,#N/A,FALSE,"CGBR95C"}</definedName>
    <definedName name="wrn.tablea._1_4_4" hidden="1">{#N/A,#N/A,FALSE,"CGBR95C"}</definedName>
    <definedName name="wrn.tablea._1_4_5" hidden="1">{#N/A,#N/A,FALSE,"CGBR95C"}</definedName>
    <definedName name="wrn.tablea._1_5" hidden="1">{#N/A,#N/A,FALSE,"CGBR95C"}</definedName>
    <definedName name="wrn.tablea._1_5_1" hidden="1">{#N/A,#N/A,FALSE,"CGBR95C"}</definedName>
    <definedName name="wrn.tablea._1_5_2" hidden="1">{#N/A,#N/A,FALSE,"CGBR95C"}</definedName>
    <definedName name="wrn.tablea._1_5_3" hidden="1">{#N/A,#N/A,FALSE,"CGBR95C"}</definedName>
    <definedName name="wrn.tablea._1_5_4" hidden="1">{#N/A,#N/A,FALSE,"CGBR95C"}</definedName>
    <definedName name="wrn.tablea._2" hidden="1">{#N/A,#N/A,FALSE,"CGBR95C"}</definedName>
    <definedName name="wrn.tablea._2_1" hidden="1">{#N/A,#N/A,FALSE,"CGBR95C"}</definedName>
    <definedName name="wrn.tablea._2_1_1" hidden="1">{#N/A,#N/A,FALSE,"CGBR95C"}</definedName>
    <definedName name="wrn.tablea._2_1_2" hidden="1">{#N/A,#N/A,FALSE,"CGBR95C"}</definedName>
    <definedName name="wrn.tablea._2_1_3" hidden="1">{#N/A,#N/A,FALSE,"CGBR95C"}</definedName>
    <definedName name="wrn.tablea._2_1_4" hidden="1">{#N/A,#N/A,FALSE,"CGBR95C"}</definedName>
    <definedName name="wrn.tablea._2_1_5" hidden="1">{#N/A,#N/A,FALSE,"CGBR95C"}</definedName>
    <definedName name="wrn.tablea._2_2" hidden="1">{#N/A,#N/A,FALSE,"CGBR95C"}</definedName>
    <definedName name="wrn.tablea._2_3" hidden="1">{#N/A,#N/A,FALSE,"CGBR95C"}</definedName>
    <definedName name="wrn.tablea._2_4" hidden="1">{#N/A,#N/A,FALSE,"CGBR95C"}</definedName>
    <definedName name="wrn.tablea._2_5" hidden="1">{#N/A,#N/A,FALSE,"CGBR95C"}</definedName>
    <definedName name="wrn.tablea._3" hidden="1">{#N/A,#N/A,FALSE,"CGBR95C"}</definedName>
    <definedName name="wrn.tablea._3_1" hidden="1">{#N/A,#N/A,FALSE,"CGBR95C"}</definedName>
    <definedName name="wrn.tablea._3_1_1" hidden="1">{#N/A,#N/A,FALSE,"CGBR95C"}</definedName>
    <definedName name="wrn.tablea._3_1_2" hidden="1">{#N/A,#N/A,FALSE,"CGBR95C"}</definedName>
    <definedName name="wrn.tablea._3_1_3" hidden="1">{#N/A,#N/A,FALSE,"CGBR95C"}</definedName>
    <definedName name="wrn.tablea._3_1_4" hidden="1">{#N/A,#N/A,FALSE,"CGBR95C"}</definedName>
    <definedName name="wrn.tablea._3_1_5" hidden="1">{#N/A,#N/A,FALSE,"CGBR95C"}</definedName>
    <definedName name="wrn.tablea._3_2" hidden="1">{#N/A,#N/A,FALSE,"CGBR95C"}</definedName>
    <definedName name="wrn.tablea._3_3" hidden="1">{#N/A,#N/A,FALSE,"CGBR95C"}</definedName>
    <definedName name="wrn.tablea._3_4" hidden="1">{#N/A,#N/A,FALSE,"CGBR95C"}</definedName>
    <definedName name="wrn.tablea._3_5" hidden="1">{#N/A,#N/A,FALSE,"CGBR95C"}</definedName>
    <definedName name="wrn.tablea._4" hidden="1">{#N/A,#N/A,FALSE,"CGBR95C"}</definedName>
    <definedName name="wrn.tablea._4_1" hidden="1">{#N/A,#N/A,FALSE,"CGBR95C"}</definedName>
    <definedName name="wrn.tablea._4_1_1" hidden="1">{#N/A,#N/A,FALSE,"CGBR95C"}</definedName>
    <definedName name="wrn.tablea._4_1_2" hidden="1">{#N/A,#N/A,FALSE,"CGBR95C"}</definedName>
    <definedName name="wrn.tablea._4_1_3" hidden="1">{#N/A,#N/A,FALSE,"CGBR95C"}</definedName>
    <definedName name="wrn.tablea._4_1_4" hidden="1">{#N/A,#N/A,FALSE,"CGBR95C"}</definedName>
    <definedName name="wrn.tablea._4_1_5" hidden="1">{#N/A,#N/A,FALSE,"CGBR95C"}</definedName>
    <definedName name="wrn.tablea._4_2" hidden="1">{#N/A,#N/A,FALSE,"CGBR95C"}</definedName>
    <definedName name="wrn.tablea._4_3" hidden="1">{#N/A,#N/A,FALSE,"CGBR95C"}</definedName>
    <definedName name="wrn.tablea._4_4" hidden="1">{#N/A,#N/A,FALSE,"CGBR95C"}</definedName>
    <definedName name="wrn.tablea._4_5" hidden="1">{#N/A,#N/A,FALSE,"CGBR95C"}</definedName>
    <definedName name="wrn.tablea._5" hidden="1">{#N/A,#N/A,FALSE,"CGBR95C"}</definedName>
    <definedName name="wrn.tablea._5_1" hidden="1">{#N/A,#N/A,FALSE,"CGBR95C"}</definedName>
    <definedName name="wrn.tablea._5_1_1" hidden="1">{#N/A,#N/A,FALSE,"CGBR95C"}</definedName>
    <definedName name="wrn.tablea._5_1_2" hidden="1">{#N/A,#N/A,FALSE,"CGBR95C"}</definedName>
    <definedName name="wrn.tablea._5_1_3" hidden="1">{#N/A,#N/A,FALSE,"CGBR95C"}</definedName>
    <definedName name="wrn.tablea._5_1_4" hidden="1">{#N/A,#N/A,FALSE,"CGBR95C"}</definedName>
    <definedName name="wrn.tablea._5_1_5" hidden="1">{#N/A,#N/A,FALSE,"CGBR95C"}</definedName>
    <definedName name="wrn.tablea._5_2" hidden="1">{#N/A,#N/A,FALSE,"CGBR95C"}</definedName>
    <definedName name="wrn.tablea._5_3" hidden="1">{#N/A,#N/A,FALSE,"CGBR95C"}</definedName>
    <definedName name="wrn.tablea._5_4" hidden="1">{#N/A,#N/A,FALSE,"CGBR95C"}</definedName>
    <definedName name="wrn.tablea._5_5" hidden="1">{#N/A,#N/A,FALSE,"CGBR95C"}</definedName>
    <definedName name="wrn.tableb." hidden="1">{#N/A,#N/A,FALSE,"CGBR95C"}</definedName>
    <definedName name="wrn.tableb._1" hidden="1">{#N/A,#N/A,FALSE,"CGBR95C"}</definedName>
    <definedName name="wrn.tableb._1_1" hidden="1">{#N/A,#N/A,FALSE,"CGBR95C"}</definedName>
    <definedName name="wrn.tableb._1_1_1" hidden="1">{#N/A,#N/A,FALSE,"CGBR95C"}</definedName>
    <definedName name="wrn.tableb._1_1_1_1" hidden="1">{#N/A,#N/A,FALSE,"CGBR95C"}</definedName>
    <definedName name="wrn.tableb._1_1_1_2" hidden="1">{#N/A,#N/A,FALSE,"CGBR95C"}</definedName>
    <definedName name="wrn.tableb._1_1_1_3" hidden="1">{#N/A,#N/A,FALSE,"CGBR95C"}</definedName>
    <definedName name="wrn.tableb._1_1_1_4" hidden="1">{#N/A,#N/A,FALSE,"CGBR95C"}</definedName>
    <definedName name="wrn.tableb._1_1_1_5" hidden="1">{#N/A,#N/A,FALSE,"CGBR95C"}</definedName>
    <definedName name="wrn.tableb._1_1_2" hidden="1">{#N/A,#N/A,FALSE,"CGBR95C"}</definedName>
    <definedName name="wrn.tableb._1_1_3" hidden="1">{#N/A,#N/A,FALSE,"CGBR95C"}</definedName>
    <definedName name="wrn.tableb._1_1_4" hidden="1">{#N/A,#N/A,FALSE,"CGBR95C"}</definedName>
    <definedName name="wrn.tableb._1_1_5" hidden="1">{#N/A,#N/A,FALSE,"CGBR95C"}</definedName>
    <definedName name="wrn.tableb._1_2" hidden="1">{#N/A,#N/A,FALSE,"CGBR95C"}</definedName>
    <definedName name="wrn.tableb._1_2_1" hidden="1">{#N/A,#N/A,FALSE,"CGBR95C"}</definedName>
    <definedName name="wrn.tableb._1_2_1_1" hidden="1">{#N/A,#N/A,FALSE,"CGBR95C"}</definedName>
    <definedName name="wrn.tableb._1_2_1_2" hidden="1">{#N/A,#N/A,FALSE,"CGBR95C"}</definedName>
    <definedName name="wrn.tableb._1_2_1_3" hidden="1">{#N/A,#N/A,FALSE,"CGBR95C"}</definedName>
    <definedName name="wrn.tableb._1_2_1_4" hidden="1">{#N/A,#N/A,FALSE,"CGBR95C"}</definedName>
    <definedName name="wrn.tableb._1_2_1_5" hidden="1">{#N/A,#N/A,FALSE,"CGBR95C"}</definedName>
    <definedName name="wrn.tableb._1_2_2" hidden="1">{#N/A,#N/A,FALSE,"CGBR95C"}</definedName>
    <definedName name="wrn.tableb._1_2_3" hidden="1">{#N/A,#N/A,FALSE,"CGBR95C"}</definedName>
    <definedName name="wrn.tableb._1_2_4" hidden="1">{#N/A,#N/A,FALSE,"CGBR95C"}</definedName>
    <definedName name="wrn.tableb._1_2_5" hidden="1">{#N/A,#N/A,FALSE,"CGBR95C"}</definedName>
    <definedName name="wrn.tableb._1_3" hidden="1">{#N/A,#N/A,FALSE,"CGBR95C"}</definedName>
    <definedName name="wrn.tableb._1_3_1" hidden="1">{#N/A,#N/A,FALSE,"CGBR95C"}</definedName>
    <definedName name="wrn.tableb._1_3_1_1" hidden="1">{#N/A,#N/A,FALSE,"CGBR95C"}</definedName>
    <definedName name="wrn.tableb._1_3_1_2" hidden="1">{#N/A,#N/A,FALSE,"CGBR95C"}</definedName>
    <definedName name="wrn.tableb._1_3_1_3" hidden="1">{#N/A,#N/A,FALSE,"CGBR95C"}</definedName>
    <definedName name="wrn.tableb._1_3_1_4" hidden="1">{#N/A,#N/A,FALSE,"CGBR95C"}</definedName>
    <definedName name="wrn.tableb._1_3_1_5" hidden="1">{#N/A,#N/A,FALSE,"CGBR95C"}</definedName>
    <definedName name="wrn.tableb._1_3_2" hidden="1">{#N/A,#N/A,FALSE,"CGBR95C"}</definedName>
    <definedName name="wrn.tableb._1_3_3" hidden="1">{#N/A,#N/A,FALSE,"CGBR95C"}</definedName>
    <definedName name="wrn.tableb._1_3_4" hidden="1">{#N/A,#N/A,FALSE,"CGBR95C"}</definedName>
    <definedName name="wrn.tableb._1_3_5" hidden="1">{#N/A,#N/A,FALSE,"CGBR95C"}</definedName>
    <definedName name="wrn.tableb._1_4" hidden="1">{#N/A,#N/A,FALSE,"CGBR95C"}</definedName>
    <definedName name="wrn.tableb._1_4_1" hidden="1">{#N/A,#N/A,FALSE,"CGBR95C"}</definedName>
    <definedName name="wrn.tableb._1_4_1_1" hidden="1">{#N/A,#N/A,FALSE,"CGBR95C"}</definedName>
    <definedName name="wrn.tableb._1_4_1_2" hidden="1">{#N/A,#N/A,FALSE,"CGBR95C"}</definedName>
    <definedName name="wrn.tableb._1_4_1_3" hidden="1">{#N/A,#N/A,FALSE,"CGBR95C"}</definedName>
    <definedName name="wrn.tableb._1_4_1_4" hidden="1">{#N/A,#N/A,FALSE,"CGBR95C"}</definedName>
    <definedName name="wrn.tableb._1_4_2" hidden="1">{#N/A,#N/A,FALSE,"CGBR95C"}</definedName>
    <definedName name="wrn.tableb._1_4_3" hidden="1">{#N/A,#N/A,FALSE,"CGBR95C"}</definedName>
    <definedName name="wrn.tableb._1_4_4" hidden="1">{#N/A,#N/A,FALSE,"CGBR95C"}</definedName>
    <definedName name="wrn.tableb._1_4_5" hidden="1">{#N/A,#N/A,FALSE,"CGBR95C"}</definedName>
    <definedName name="wrn.tableb._1_5" hidden="1">{#N/A,#N/A,FALSE,"CGBR95C"}</definedName>
    <definedName name="wrn.tableb._1_5_1" hidden="1">{#N/A,#N/A,FALSE,"CGBR95C"}</definedName>
    <definedName name="wrn.tableb._1_5_2" hidden="1">{#N/A,#N/A,FALSE,"CGBR95C"}</definedName>
    <definedName name="wrn.tableb._1_5_3" hidden="1">{#N/A,#N/A,FALSE,"CGBR95C"}</definedName>
    <definedName name="wrn.tableb._1_5_4" hidden="1">{#N/A,#N/A,FALSE,"CGBR95C"}</definedName>
    <definedName name="wrn.tableb._2" hidden="1">{#N/A,#N/A,FALSE,"CGBR95C"}</definedName>
    <definedName name="wrn.tableb._2_1" hidden="1">{#N/A,#N/A,FALSE,"CGBR95C"}</definedName>
    <definedName name="wrn.tableb._2_1_1" hidden="1">{#N/A,#N/A,FALSE,"CGBR95C"}</definedName>
    <definedName name="wrn.tableb._2_1_2" hidden="1">{#N/A,#N/A,FALSE,"CGBR95C"}</definedName>
    <definedName name="wrn.tableb._2_1_3" hidden="1">{#N/A,#N/A,FALSE,"CGBR95C"}</definedName>
    <definedName name="wrn.tableb._2_1_4" hidden="1">{#N/A,#N/A,FALSE,"CGBR95C"}</definedName>
    <definedName name="wrn.tableb._2_1_5" hidden="1">{#N/A,#N/A,FALSE,"CGBR95C"}</definedName>
    <definedName name="wrn.tableb._2_2" hidden="1">{#N/A,#N/A,FALSE,"CGBR95C"}</definedName>
    <definedName name="wrn.tableb._2_3" hidden="1">{#N/A,#N/A,FALSE,"CGBR95C"}</definedName>
    <definedName name="wrn.tableb._2_4" hidden="1">{#N/A,#N/A,FALSE,"CGBR95C"}</definedName>
    <definedName name="wrn.tableb._2_5" hidden="1">{#N/A,#N/A,FALSE,"CGBR95C"}</definedName>
    <definedName name="wrn.tableb._3" hidden="1">{#N/A,#N/A,FALSE,"CGBR95C"}</definedName>
    <definedName name="wrn.tableb._3_1" hidden="1">{#N/A,#N/A,FALSE,"CGBR95C"}</definedName>
    <definedName name="wrn.tableb._3_1_1" hidden="1">{#N/A,#N/A,FALSE,"CGBR95C"}</definedName>
    <definedName name="wrn.tableb._3_1_2" hidden="1">{#N/A,#N/A,FALSE,"CGBR95C"}</definedName>
    <definedName name="wrn.tableb._3_1_3" hidden="1">{#N/A,#N/A,FALSE,"CGBR95C"}</definedName>
    <definedName name="wrn.tableb._3_1_4" hidden="1">{#N/A,#N/A,FALSE,"CGBR95C"}</definedName>
    <definedName name="wrn.tableb._3_1_5" hidden="1">{#N/A,#N/A,FALSE,"CGBR95C"}</definedName>
    <definedName name="wrn.tableb._3_2" hidden="1">{#N/A,#N/A,FALSE,"CGBR95C"}</definedName>
    <definedName name="wrn.tableb._3_3" hidden="1">{#N/A,#N/A,FALSE,"CGBR95C"}</definedName>
    <definedName name="wrn.tableb._3_4" hidden="1">{#N/A,#N/A,FALSE,"CGBR95C"}</definedName>
    <definedName name="wrn.tableb._3_5" hidden="1">{#N/A,#N/A,FALSE,"CGBR95C"}</definedName>
    <definedName name="wrn.tableb._4" hidden="1">{#N/A,#N/A,FALSE,"CGBR95C"}</definedName>
    <definedName name="wrn.tableb._4_1" hidden="1">{#N/A,#N/A,FALSE,"CGBR95C"}</definedName>
    <definedName name="wrn.tableb._4_1_1" hidden="1">{#N/A,#N/A,FALSE,"CGBR95C"}</definedName>
    <definedName name="wrn.tableb._4_1_2" hidden="1">{#N/A,#N/A,FALSE,"CGBR95C"}</definedName>
    <definedName name="wrn.tableb._4_1_3" hidden="1">{#N/A,#N/A,FALSE,"CGBR95C"}</definedName>
    <definedName name="wrn.tableb._4_1_4" hidden="1">{#N/A,#N/A,FALSE,"CGBR95C"}</definedName>
    <definedName name="wrn.tableb._4_1_5" hidden="1">{#N/A,#N/A,FALSE,"CGBR95C"}</definedName>
    <definedName name="wrn.tableb._4_2" hidden="1">{#N/A,#N/A,FALSE,"CGBR95C"}</definedName>
    <definedName name="wrn.tableb._4_3" hidden="1">{#N/A,#N/A,FALSE,"CGBR95C"}</definedName>
    <definedName name="wrn.tableb._4_4" hidden="1">{#N/A,#N/A,FALSE,"CGBR95C"}</definedName>
    <definedName name="wrn.tableb._4_5" hidden="1">{#N/A,#N/A,FALSE,"CGBR95C"}</definedName>
    <definedName name="wrn.tableb._5" hidden="1">{#N/A,#N/A,FALSE,"CGBR95C"}</definedName>
    <definedName name="wrn.tableb._5_1" hidden="1">{#N/A,#N/A,FALSE,"CGBR95C"}</definedName>
    <definedName name="wrn.tableb._5_1_1" hidden="1">{#N/A,#N/A,FALSE,"CGBR95C"}</definedName>
    <definedName name="wrn.tableb._5_1_2" hidden="1">{#N/A,#N/A,FALSE,"CGBR95C"}</definedName>
    <definedName name="wrn.tableb._5_1_3" hidden="1">{#N/A,#N/A,FALSE,"CGBR95C"}</definedName>
    <definedName name="wrn.tableb._5_1_4" hidden="1">{#N/A,#N/A,FALSE,"CGBR95C"}</definedName>
    <definedName name="wrn.tableb._5_1_5" hidden="1">{#N/A,#N/A,FALSE,"CGBR95C"}</definedName>
    <definedName name="wrn.tableb._5_2" hidden="1">{#N/A,#N/A,FALSE,"CGBR95C"}</definedName>
    <definedName name="wrn.tableb._5_3" hidden="1">{#N/A,#N/A,FALSE,"CGBR95C"}</definedName>
    <definedName name="wrn.tableb._5_4" hidden="1">{#N/A,#N/A,FALSE,"CGBR95C"}</definedName>
    <definedName name="wrn.tableb._5_5" hidden="1">{#N/A,#N/A,FALSE,"CGBR95C"}</definedName>
    <definedName name="wrn.tableq." hidden="1">{#N/A,#N/A,FALSE,"CGBR95C"}</definedName>
    <definedName name="wrn.tableq._1" hidden="1">{#N/A,#N/A,FALSE,"CGBR95C"}</definedName>
    <definedName name="wrn.tableq._1_1" hidden="1">{#N/A,#N/A,FALSE,"CGBR95C"}</definedName>
    <definedName name="wrn.tableq._1_1_1" hidden="1">{#N/A,#N/A,FALSE,"CGBR95C"}</definedName>
    <definedName name="wrn.tableq._1_1_1_1" hidden="1">{#N/A,#N/A,FALSE,"CGBR95C"}</definedName>
    <definedName name="wrn.tableq._1_1_1_2" hidden="1">{#N/A,#N/A,FALSE,"CGBR95C"}</definedName>
    <definedName name="wrn.tableq._1_1_1_3" hidden="1">{#N/A,#N/A,FALSE,"CGBR95C"}</definedName>
    <definedName name="wrn.tableq._1_1_1_4" hidden="1">{#N/A,#N/A,FALSE,"CGBR95C"}</definedName>
    <definedName name="wrn.tableq._1_1_1_5" hidden="1">{#N/A,#N/A,FALSE,"CGBR95C"}</definedName>
    <definedName name="wrn.tableq._1_1_2" hidden="1">{#N/A,#N/A,FALSE,"CGBR95C"}</definedName>
    <definedName name="wrn.tableq._1_1_3" hidden="1">{#N/A,#N/A,FALSE,"CGBR95C"}</definedName>
    <definedName name="wrn.tableq._1_1_4" hidden="1">{#N/A,#N/A,FALSE,"CGBR95C"}</definedName>
    <definedName name="wrn.tableq._1_1_5" hidden="1">{#N/A,#N/A,FALSE,"CGBR95C"}</definedName>
    <definedName name="wrn.tableq._1_2" hidden="1">{#N/A,#N/A,FALSE,"CGBR95C"}</definedName>
    <definedName name="wrn.tableq._1_2_1" hidden="1">{#N/A,#N/A,FALSE,"CGBR95C"}</definedName>
    <definedName name="wrn.tableq._1_2_1_1" hidden="1">{#N/A,#N/A,FALSE,"CGBR95C"}</definedName>
    <definedName name="wrn.tableq._1_2_1_2" hidden="1">{#N/A,#N/A,FALSE,"CGBR95C"}</definedName>
    <definedName name="wrn.tableq._1_2_1_3" hidden="1">{#N/A,#N/A,FALSE,"CGBR95C"}</definedName>
    <definedName name="wrn.tableq._1_2_1_4" hidden="1">{#N/A,#N/A,FALSE,"CGBR95C"}</definedName>
    <definedName name="wrn.tableq._1_2_1_5" hidden="1">{#N/A,#N/A,FALSE,"CGBR95C"}</definedName>
    <definedName name="wrn.tableq._1_2_2" hidden="1">{#N/A,#N/A,FALSE,"CGBR95C"}</definedName>
    <definedName name="wrn.tableq._1_2_3" hidden="1">{#N/A,#N/A,FALSE,"CGBR95C"}</definedName>
    <definedName name="wrn.tableq._1_2_4" hidden="1">{#N/A,#N/A,FALSE,"CGBR95C"}</definedName>
    <definedName name="wrn.tableq._1_2_5" hidden="1">{#N/A,#N/A,FALSE,"CGBR95C"}</definedName>
    <definedName name="wrn.tableq._1_3" hidden="1">{#N/A,#N/A,FALSE,"CGBR95C"}</definedName>
    <definedName name="wrn.tableq._1_3_1" hidden="1">{#N/A,#N/A,FALSE,"CGBR95C"}</definedName>
    <definedName name="wrn.tableq._1_3_1_1" hidden="1">{#N/A,#N/A,FALSE,"CGBR95C"}</definedName>
    <definedName name="wrn.tableq._1_3_1_2" hidden="1">{#N/A,#N/A,FALSE,"CGBR95C"}</definedName>
    <definedName name="wrn.tableq._1_3_1_3" hidden="1">{#N/A,#N/A,FALSE,"CGBR95C"}</definedName>
    <definedName name="wrn.tableq._1_3_1_4" hidden="1">{#N/A,#N/A,FALSE,"CGBR95C"}</definedName>
    <definedName name="wrn.tableq._1_3_1_5" hidden="1">{#N/A,#N/A,FALSE,"CGBR95C"}</definedName>
    <definedName name="wrn.tableq._1_3_2" hidden="1">{#N/A,#N/A,FALSE,"CGBR95C"}</definedName>
    <definedName name="wrn.tableq._1_3_3" hidden="1">{#N/A,#N/A,FALSE,"CGBR95C"}</definedName>
    <definedName name="wrn.tableq._1_3_4" hidden="1">{#N/A,#N/A,FALSE,"CGBR95C"}</definedName>
    <definedName name="wrn.tableq._1_3_5" hidden="1">{#N/A,#N/A,FALSE,"CGBR95C"}</definedName>
    <definedName name="wrn.tableq._1_4" hidden="1">{#N/A,#N/A,FALSE,"CGBR95C"}</definedName>
    <definedName name="wrn.tableq._1_4_1" hidden="1">{#N/A,#N/A,FALSE,"CGBR95C"}</definedName>
    <definedName name="wrn.tableq._1_4_1_1" hidden="1">{#N/A,#N/A,FALSE,"CGBR95C"}</definedName>
    <definedName name="wrn.tableq._1_4_1_2" hidden="1">{#N/A,#N/A,FALSE,"CGBR95C"}</definedName>
    <definedName name="wrn.tableq._1_4_1_3" hidden="1">{#N/A,#N/A,FALSE,"CGBR95C"}</definedName>
    <definedName name="wrn.tableq._1_4_1_4" hidden="1">{#N/A,#N/A,FALSE,"CGBR95C"}</definedName>
    <definedName name="wrn.tableq._1_4_2" hidden="1">{#N/A,#N/A,FALSE,"CGBR95C"}</definedName>
    <definedName name="wrn.tableq._1_4_3" hidden="1">{#N/A,#N/A,FALSE,"CGBR95C"}</definedName>
    <definedName name="wrn.tableq._1_4_4" hidden="1">{#N/A,#N/A,FALSE,"CGBR95C"}</definedName>
    <definedName name="wrn.tableq._1_4_5" hidden="1">{#N/A,#N/A,FALSE,"CGBR95C"}</definedName>
    <definedName name="wrn.tableq._1_5" hidden="1">{#N/A,#N/A,FALSE,"CGBR95C"}</definedName>
    <definedName name="wrn.tableq._1_5_1" hidden="1">{#N/A,#N/A,FALSE,"CGBR95C"}</definedName>
    <definedName name="wrn.tableq._1_5_2" hidden="1">{#N/A,#N/A,FALSE,"CGBR95C"}</definedName>
    <definedName name="wrn.tableq._1_5_3" hidden="1">{#N/A,#N/A,FALSE,"CGBR95C"}</definedName>
    <definedName name="wrn.tableq._1_5_4" hidden="1">{#N/A,#N/A,FALSE,"CGBR95C"}</definedName>
    <definedName name="wrn.tableq._2" hidden="1">{#N/A,#N/A,FALSE,"CGBR95C"}</definedName>
    <definedName name="wrn.tableq._2_1" hidden="1">{#N/A,#N/A,FALSE,"CGBR95C"}</definedName>
    <definedName name="wrn.tableq._2_1_1" hidden="1">{#N/A,#N/A,FALSE,"CGBR95C"}</definedName>
    <definedName name="wrn.tableq._2_1_2" hidden="1">{#N/A,#N/A,FALSE,"CGBR95C"}</definedName>
    <definedName name="wrn.tableq._2_1_3" hidden="1">{#N/A,#N/A,FALSE,"CGBR95C"}</definedName>
    <definedName name="wrn.tableq._2_1_4" hidden="1">{#N/A,#N/A,FALSE,"CGBR95C"}</definedName>
    <definedName name="wrn.tableq._2_1_5" hidden="1">{#N/A,#N/A,FALSE,"CGBR95C"}</definedName>
    <definedName name="wrn.tableq._2_2" hidden="1">{#N/A,#N/A,FALSE,"CGBR95C"}</definedName>
    <definedName name="wrn.tableq._2_3" hidden="1">{#N/A,#N/A,FALSE,"CGBR95C"}</definedName>
    <definedName name="wrn.tableq._2_4" hidden="1">{#N/A,#N/A,FALSE,"CGBR95C"}</definedName>
    <definedName name="wrn.tableq._2_5" hidden="1">{#N/A,#N/A,FALSE,"CGBR95C"}</definedName>
    <definedName name="wrn.tableq._3" hidden="1">{#N/A,#N/A,FALSE,"CGBR95C"}</definedName>
    <definedName name="wrn.tableq._3_1" hidden="1">{#N/A,#N/A,FALSE,"CGBR95C"}</definedName>
    <definedName name="wrn.tableq._3_1_1" hidden="1">{#N/A,#N/A,FALSE,"CGBR95C"}</definedName>
    <definedName name="wrn.tableq._3_1_2" hidden="1">{#N/A,#N/A,FALSE,"CGBR95C"}</definedName>
    <definedName name="wrn.tableq._3_1_3" hidden="1">{#N/A,#N/A,FALSE,"CGBR95C"}</definedName>
    <definedName name="wrn.tableq._3_1_4" hidden="1">{#N/A,#N/A,FALSE,"CGBR95C"}</definedName>
    <definedName name="wrn.tableq._3_1_5" hidden="1">{#N/A,#N/A,FALSE,"CGBR95C"}</definedName>
    <definedName name="wrn.tableq._3_2" hidden="1">{#N/A,#N/A,FALSE,"CGBR95C"}</definedName>
    <definedName name="wrn.tableq._3_3" hidden="1">{#N/A,#N/A,FALSE,"CGBR95C"}</definedName>
    <definedName name="wrn.tableq._3_4" hidden="1">{#N/A,#N/A,FALSE,"CGBR95C"}</definedName>
    <definedName name="wrn.tableq._3_5" hidden="1">{#N/A,#N/A,FALSE,"CGBR95C"}</definedName>
    <definedName name="wrn.tableq._4" hidden="1">{#N/A,#N/A,FALSE,"CGBR95C"}</definedName>
    <definedName name="wrn.tableq._4_1" hidden="1">{#N/A,#N/A,FALSE,"CGBR95C"}</definedName>
    <definedName name="wrn.tableq._4_1_1" hidden="1">{#N/A,#N/A,FALSE,"CGBR95C"}</definedName>
    <definedName name="wrn.tableq._4_1_2" hidden="1">{#N/A,#N/A,FALSE,"CGBR95C"}</definedName>
    <definedName name="wrn.tableq._4_1_3" hidden="1">{#N/A,#N/A,FALSE,"CGBR95C"}</definedName>
    <definedName name="wrn.tableq._4_1_4" hidden="1">{#N/A,#N/A,FALSE,"CGBR95C"}</definedName>
    <definedName name="wrn.tableq._4_1_5" hidden="1">{#N/A,#N/A,FALSE,"CGBR95C"}</definedName>
    <definedName name="wrn.tableq._4_2" hidden="1">{#N/A,#N/A,FALSE,"CGBR95C"}</definedName>
    <definedName name="wrn.tableq._4_3" hidden="1">{#N/A,#N/A,FALSE,"CGBR95C"}</definedName>
    <definedName name="wrn.tableq._4_4" hidden="1">{#N/A,#N/A,FALSE,"CGBR95C"}</definedName>
    <definedName name="wrn.tableq._4_5" hidden="1">{#N/A,#N/A,FALSE,"CGBR95C"}</definedName>
    <definedName name="wrn.tableq._5" hidden="1">{#N/A,#N/A,FALSE,"CGBR95C"}</definedName>
    <definedName name="wrn.tableq._5_1" hidden="1">{#N/A,#N/A,FALSE,"CGBR95C"}</definedName>
    <definedName name="wrn.tableq._5_1_1" hidden="1">{#N/A,#N/A,FALSE,"CGBR95C"}</definedName>
    <definedName name="wrn.tableq._5_1_2" hidden="1">{#N/A,#N/A,FALSE,"CGBR95C"}</definedName>
    <definedName name="wrn.tableq._5_1_3" hidden="1">{#N/A,#N/A,FALSE,"CGBR95C"}</definedName>
    <definedName name="wrn.tableq._5_1_4" hidden="1">{#N/A,#N/A,FALSE,"CGBR95C"}</definedName>
    <definedName name="wrn.tableq._5_1_5" hidden="1">{#N/A,#N/A,FALSE,"CGBR95C"}</definedName>
    <definedName name="wrn.tableq._5_2" hidden="1">{#N/A,#N/A,FALSE,"CGBR95C"}</definedName>
    <definedName name="wrn.tableq._5_3" hidden="1">{#N/A,#N/A,FALSE,"CGBR95C"}</definedName>
    <definedName name="wrn.tableq._5_4" hidden="1">{#N/A,#N/A,FALSE,"CGBR95C"}</definedName>
    <definedName name="wrn.tableq._5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1" l="1"/>
  <c r="V163" i="82"/>
  <c r="AF104" i="25" l="1"/>
  <c r="AF101" i="25"/>
  <c r="AF99" i="25"/>
  <c r="AF97" i="25"/>
  <c r="AF94" i="25"/>
  <c r="AF92" i="25"/>
  <c r="AF90" i="25"/>
  <c r="AF76" i="25"/>
  <c r="AF74" i="25"/>
  <c r="AF72" i="25"/>
  <c r="AF70" i="25"/>
  <c r="AF68" i="25"/>
  <c r="AF62" i="25"/>
  <c r="AF58" i="25"/>
  <c r="AF56" i="25"/>
  <c r="AF54" i="25"/>
  <c r="AF52" i="25"/>
  <c r="AF49" i="25"/>
  <c r="AF47" i="25"/>
  <c r="AF43" i="25"/>
  <c r="W196" i="24"/>
  <c r="W194" i="24"/>
  <c r="W190" i="24"/>
  <c r="W187" i="24"/>
  <c r="W184" i="24"/>
  <c r="W182" i="24"/>
  <c r="W180" i="24"/>
  <c r="W176" i="24"/>
  <c r="W174" i="24"/>
  <c r="W172" i="24"/>
  <c r="W169" i="24"/>
  <c r="W167" i="24"/>
  <c r="W165" i="24"/>
  <c r="W162" i="24"/>
  <c r="W159" i="24"/>
  <c r="W157" i="24"/>
  <c r="W155" i="24"/>
  <c r="W152" i="24"/>
  <c r="W150" i="24"/>
  <c r="W148" i="24"/>
  <c r="W145" i="24"/>
  <c r="W142" i="24"/>
  <c r="W139" i="24"/>
  <c r="W137" i="24"/>
  <c r="W135" i="24"/>
  <c r="W132" i="24"/>
  <c r="W130" i="24"/>
  <c r="W128" i="24"/>
  <c r="W125" i="24"/>
  <c r="W123" i="24"/>
  <c r="W121" i="24"/>
  <c r="W118" i="24"/>
  <c r="W115" i="24"/>
  <c r="W113" i="24"/>
  <c r="W111" i="24"/>
  <c r="W108" i="24"/>
  <c r="W105" i="24"/>
  <c r="W102" i="24"/>
  <c r="W99" i="24"/>
  <c r="W96" i="24"/>
  <c r="W94" i="24"/>
  <c r="W92" i="24"/>
  <c r="W89" i="24"/>
  <c r="W86" i="24"/>
  <c r="W78" i="24"/>
  <c r="W76" i="24"/>
  <c r="W73" i="24"/>
  <c r="W70" i="24"/>
  <c r="W68" i="24"/>
  <c r="W65" i="24"/>
  <c r="W62" i="24"/>
  <c r="W60" i="24"/>
  <c r="W58" i="24"/>
  <c r="W55" i="24"/>
  <c r="W53" i="24"/>
  <c r="W51" i="24"/>
  <c r="V245" i="82"/>
  <c r="V241" i="82"/>
  <c r="V239" i="82"/>
  <c r="V235" i="82"/>
  <c r="V232" i="82"/>
  <c r="V228" i="82"/>
  <c r="V226" i="82"/>
  <c r="V222" i="82"/>
  <c r="V220" i="82"/>
  <c r="V216" i="82"/>
  <c r="V212" i="82"/>
  <c r="V208" i="82"/>
  <c r="V206" i="82"/>
  <c r="V202" i="82"/>
  <c r="V200" i="82"/>
  <c r="V196" i="82"/>
  <c r="V194" i="82"/>
  <c r="V190" i="82"/>
  <c r="V186" i="82"/>
  <c r="V184" i="82"/>
  <c r="V180" i="82"/>
  <c r="V176" i="82"/>
  <c r="V172" i="82"/>
  <c r="V167" i="82"/>
  <c r="V161" i="82"/>
  <c r="V159" i="82"/>
  <c r="V156" i="82"/>
  <c r="V154" i="82"/>
  <c r="V150" i="82"/>
  <c r="V148" i="82"/>
  <c r="V144" i="82"/>
  <c r="V142" i="82"/>
  <c r="V138" i="82"/>
  <c r="V136" i="82"/>
  <c r="V132" i="82"/>
  <c r="V130" i="82"/>
  <c r="V126" i="82"/>
  <c r="V124" i="82"/>
  <c r="V119" i="82"/>
  <c r="V115" i="82"/>
  <c r="V113" i="82"/>
  <c r="V109" i="82"/>
  <c r="V107" i="82"/>
  <c r="V102" i="82"/>
  <c r="V99" i="82"/>
  <c r="V97" i="82"/>
  <c r="V93" i="82"/>
  <c r="V91" i="82"/>
  <c r="V87" i="82"/>
  <c r="V85" i="82"/>
  <c r="V81" i="82"/>
  <c r="V79" i="82"/>
  <c r="V75" i="82"/>
  <c r="V73" i="82"/>
  <c r="V69" i="82"/>
  <c r="V66" i="82"/>
  <c r="V60" i="82"/>
  <c r="V54" i="82"/>
  <c r="V48" i="82"/>
  <c r="L13" i="1" l="1" a="1"/>
  <c r="L13" i="1" s="1"/>
  <c r="L12" i="1" a="1"/>
  <c r="L12" i="1" s="1"/>
  <c r="E11" i="1" s="1"/>
  <c r="J163" i="82" l="1"/>
  <c r="S99" i="24"/>
  <c r="K99" i="24"/>
  <c r="O99" i="24"/>
  <c r="S187" i="24"/>
  <c r="O184" i="24"/>
  <c r="K182" i="24"/>
  <c r="R232" i="82"/>
  <c r="N228" i="82"/>
  <c r="P102" i="5"/>
  <c r="I104" i="5"/>
  <c r="O190" i="24"/>
  <c r="O180" i="24"/>
  <c r="P98" i="5"/>
  <c r="T33" i="25"/>
  <c r="S190" i="24"/>
  <c r="O187" i="24"/>
  <c r="K184" i="24"/>
  <c r="S180" i="24"/>
  <c r="N232" i="82"/>
  <c r="J228" i="82"/>
  <c r="P100" i="5"/>
  <c r="I102" i="5"/>
  <c r="S182" i="24"/>
  <c r="P106" i="5"/>
  <c r="K190" i="24"/>
  <c r="S184" i="24"/>
  <c r="O182" i="24"/>
  <c r="K180" i="24"/>
  <c r="R228" i="82"/>
  <c r="P104" i="5"/>
  <c r="I106" i="5"/>
  <c r="I98" i="5"/>
  <c r="K187" i="24"/>
  <c r="J232" i="82"/>
  <c r="I100" i="5"/>
  <c r="J29" i="24"/>
  <c r="P77" i="5"/>
  <c r="P20" i="25"/>
  <c r="R29" i="24"/>
  <c r="AB20" i="25"/>
  <c r="X20" i="25"/>
  <c r="L20" i="25"/>
  <c r="T20" i="25"/>
  <c r="N29" i="24"/>
  <c r="R51" i="82"/>
  <c r="N51" i="82"/>
  <c r="J51" i="82"/>
  <c r="O172" i="24"/>
  <c r="S152" i="24"/>
  <c r="K135" i="24"/>
  <c r="S121" i="24"/>
  <c r="O108" i="24"/>
  <c r="K92" i="24"/>
  <c r="G76" i="24"/>
  <c r="G68" i="24"/>
  <c r="O53" i="24"/>
  <c r="O174" i="24"/>
  <c r="S155" i="24"/>
  <c r="K137" i="24"/>
  <c r="S123" i="24"/>
  <c r="O111" i="24"/>
  <c r="K94" i="24"/>
  <c r="K78" i="24"/>
  <c r="S68" i="24"/>
  <c r="K58" i="24"/>
  <c r="G33" i="24"/>
  <c r="O176" i="24"/>
  <c r="K165" i="24"/>
  <c r="S157" i="24"/>
  <c r="O145" i="24"/>
  <c r="K139" i="24"/>
  <c r="S125" i="24"/>
  <c r="O113" i="24"/>
  <c r="K96" i="24"/>
  <c r="S82" i="24"/>
  <c r="O70" i="24"/>
  <c r="K60" i="24"/>
  <c r="S33" i="24"/>
  <c r="O194" i="24"/>
  <c r="K167" i="24"/>
  <c r="S159" i="24"/>
  <c r="O148" i="24"/>
  <c r="K142" i="24"/>
  <c r="S128" i="24"/>
  <c r="O115" i="24"/>
  <c r="K102" i="24"/>
  <c r="S84" i="24"/>
  <c r="K62" i="24"/>
  <c r="K41" i="24"/>
  <c r="L82" i="5"/>
  <c r="L68" i="5"/>
  <c r="I51" i="5"/>
  <c r="I68" i="5"/>
  <c r="L43" i="5"/>
  <c r="L38" i="5"/>
  <c r="L32" i="5"/>
  <c r="L27" i="5"/>
  <c r="P94" i="5"/>
  <c r="P70" i="5"/>
  <c r="P51" i="5"/>
  <c r="P38" i="5"/>
  <c r="P27" i="5"/>
  <c r="L19" i="5"/>
  <c r="O196" i="24"/>
  <c r="K169" i="24"/>
  <c r="S162" i="24"/>
  <c r="O150" i="24"/>
  <c r="S130" i="24"/>
  <c r="O118" i="24"/>
  <c r="K105" i="24"/>
  <c r="S86" i="24"/>
  <c r="G65" i="24"/>
  <c r="K48" i="24"/>
  <c r="K172" i="24"/>
  <c r="O152" i="24"/>
  <c r="S132" i="24"/>
  <c r="O121" i="24"/>
  <c r="K108" i="24"/>
  <c r="S89" i="24"/>
  <c r="K73" i="24"/>
  <c r="S65" i="24"/>
  <c r="K53" i="24"/>
  <c r="K174" i="24"/>
  <c r="O155" i="24"/>
  <c r="S135" i="24"/>
  <c r="O123" i="24"/>
  <c r="K111" i="24"/>
  <c r="S92" i="24"/>
  <c r="G78" i="24"/>
  <c r="O68" i="24"/>
  <c r="O55" i="24"/>
  <c r="K176" i="24"/>
  <c r="O157" i="24"/>
  <c r="K145" i="24"/>
  <c r="S137" i="24"/>
  <c r="O125" i="24"/>
  <c r="K113" i="24"/>
  <c r="S94" i="24"/>
  <c r="O82" i="24"/>
  <c r="K70" i="24"/>
  <c r="S58" i="24"/>
  <c r="O33" i="24"/>
  <c r="L94" i="5"/>
  <c r="I82" i="5"/>
  <c r="L66" i="5"/>
  <c r="P112" i="5"/>
  <c r="I66" i="5"/>
  <c r="I43" i="5"/>
  <c r="I38" i="5"/>
  <c r="I32" i="5"/>
  <c r="I27" i="5"/>
  <c r="P90" i="5"/>
  <c r="P86" i="5"/>
  <c r="P68" i="5"/>
  <c r="P46" i="5"/>
  <c r="P35" i="5"/>
  <c r="P23" i="5"/>
  <c r="K194" i="24"/>
  <c r="S165" i="24"/>
  <c r="O159" i="24"/>
  <c r="K148" i="24"/>
  <c r="S139" i="24"/>
  <c r="O128" i="24"/>
  <c r="K115" i="24"/>
  <c r="S96" i="24"/>
  <c r="O84" i="24"/>
  <c r="S60" i="24"/>
  <c r="K39" i="24"/>
  <c r="K196" i="24"/>
  <c r="S167" i="24"/>
  <c r="O162" i="24"/>
  <c r="K150" i="24"/>
  <c r="S142" i="24"/>
  <c r="O130" i="24"/>
  <c r="K118" i="24"/>
  <c r="S102" i="24"/>
  <c r="O86" i="24"/>
  <c r="S62" i="24"/>
  <c r="K46" i="24"/>
  <c r="S169" i="24"/>
  <c r="K152" i="24"/>
  <c r="O132" i="24"/>
  <c r="K121" i="24"/>
  <c r="S105" i="24"/>
  <c r="O89" i="24"/>
  <c r="G73" i="24"/>
  <c r="O65" i="24"/>
  <c r="O51" i="24"/>
  <c r="S172" i="24"/>
  <c r="K155" i="24"/>
  <c r="O135" i="24"/>
  <c r="K123" i="24"/>
  <c r="S108" i="24"/>
  <c r="O92" i="24"/>
  <c r="K76" i="24"/>
  <c r="K68" i="24"/>
  <c r="K55" i="24"/>
  <c r="I94" i="5"/>
  <c r="L86" i="5"/>
  <c r="L72" i="5"/>
  <c r="L61" i="5"/>
  <c r="P110" i="5"/>
  <c r="L46" i="5"/>
  <c r="L41" i="5"/>
  <c r="L35" i="5"/>
  <c r="L29" i="5"/>
  <c r="L23" i="5"/>
  <c r="P82" i="5"/>
  <c r="P66" i="5"/>
  <c r="P43" i="5"/>
  <c r="P32" i="5"/>
  <c r="P19" i="5"/>
  <c r="S174" i="24"/>
  <c r="K157" i="24"/>
  <c r="O137" i="24"/>
  <c r="K125" i="24"/>
  <c r="S111" i="24"/>
  <c r="O94" i="24"/>
  <c r="K82" i="24"/>
  <c r="G70" i="24"/>
  <c r="O58" i="24"/>
  <c r="K33" i="24"/>
  <c r="S176" i="24"/>
  <c r="O165" i="24"/>
  <c r="K159" i="24"/>
  <c r="S145" i="24"/>
  <c r="O139" i="24"/>
  <c r="K128" i="24"/>
  <c r="S113" i="24"/>
  <c r="O96" i="24"/>
  <c r="K84" i="24"/>
  <c r="S70" i="24"/>
  <c r="O60" i="24"/>
  <c r="K37" i="24"/>
  <c r="S194" i="24"/>
  <c r="O167" i="24"/>
  <c r="K162" i="24"/>
  <c r="S148" i="24"/>
  <c r="O142" i="24"/>
  <c r="K130" i="24"/>
  <c r="S115" i="24"/>
  <c r="O102" i="24"/>
  <c r="K86" i="24"/>
  <c r="O62" i="24"/>
  <c r="K44" i="24"/>
  <c r="S196" i="24"/>
  <c r="O169" i="24"/>
  <c r="S150" i="24"/>
  <c r="K132" i="24"/>
  <c r="S118" i="24"/>
  <c r="O105" i="24"/>
  <c r="K89" i="24"/>
  <c r="K65" i="24"/>
  <c r="K51" i="24"/>
  <c r="I86" i="5"/>
  <c r="L70" i="5"/>
  <c r="L51" i="5"/>
  <c r="I90" i="5"/>
  <c r="I46" i="5"/>
  <c r="I41" i="5"/>
  <c r="I35" i="5"/>
  <c r="I29" i="5"/>
  <c r="I23" i="5"/>
  <c r="P72" i="5"/>
  <c r="P61" i="5"/>
  <c r="P41" i="5"/>
  <c r="P29" i="5"/>
  <c r="I19" i="5"/>
  <c r="X16" i="25" l="1"/>
  <c r="X87" i="25"/>
  <c r="T87" i="25"/>
  <c r="T16" i="25"/>
  <c r="P16" i="25"/>
  <c r="P87" i="25"/>
  <c r="T37" i="25"/>
  <c r="L24" i="25"/>
  <c r="T80" i="25"/>
  <c r="T43" i="25"/>
  <c r="P35" i="25"/>
  <c r="AB62" i="25"/>
  <c r="P24" i="25"/>
  <c r="AB68" i="25"/>
  <c r="L78" i="25"/>
  <c r="L80" i="25"/>
  <c r="P92" i="25"/>
  <c r="T99" i="25"/>
  <c r="X64" i="25"/>
  <c r="T56" i="25"/>
  <c r="P49" i="25"/>
  <c r="X39" i="25"/>
  <c r="L26" i="25"/>
  <c r="X54" i="25"/>
  <c r="T47" i="25"/>
  <c r="X37" i="25"/>
  <c r="AB80" i="25"/>
  <c r="P78" i="25"/>
  <c r="X66" i="25"/>
  <c r="L64" i="25"/>
  <c r="T58" i="25"/>
  <c r="X56" i="25"/>
  <c r="P52" i="25"/>
  <c r="T49" i="25"/>
  <c r="AB39" i="25"/>
  <c r="AB37" i="25"/>
  <c r="AB35" i="25"/>
  <c r="P33" i="25"/>
  <c r="AB26" i="25"/>
  <c r="T24" i="25"/>
  <c r="AB24" i="25"/>
  <c r="AB31" i="25"/>
  <c r="T39" i="25"/>
  <c r="L52" i="25"/>
  <c r="P58" i="25"/>
  <c r="T64" i="25"/>
  <c r="T66" i="25"/>
  <c r="X70" i="25"/>
  <c r="X72" i="25"/>
  <c r="AB76" i="25"/>
  <c r="AB78" i="25"/>
  <c r="P101" i="25"/>
  <c r="AB64" i="25"/>
  <c r="L94" i="25"/>
  <c r="P104" i="25"/>
  <c r="AB97" i="25"/>
  <c r="L97" i="25"/>
  <c r="P31" i="25"/>
  <c r="T35" i="25"/>
  <c r="X43" i="25"/>
  <c r="L62" i="25"/>
  <c r="P66" i="25"/>
  <c r="P68" i="25"/>
  <c r="T72" i="25"/>
  <c r="T74" i="25"/>
  <c r="X78" i="25"/>
  <c r="X80" i="25"/>
  <c r="AB94" i="25"/>
  <c r="L104" i="25"/>
  <c r="S20" i="24"/>
  <c r="O18" i="24"/>
  <c r="K18" i="24"/>
  <c r="K23" i="24"/>
  <c r="S23" i="24"/>
  <c r="S18" i="24"/>
  <c r="O20" i="24"/>
  <c r="J54" i="82"/>
  <c r="J267" i="82"/>
  <c r="J257" i="82"/>
  <c r="R239" i="82"/>
  <c r="R24" i="82"/>
  <c r="R28" i="82"/>
  <c r="N126" i="82"/>
  <c r="R245" i="82"/>
  <c r="J261" i="82"/>
  <c r="J42" i="82"/>
  <c r="N63" i="82"/>
  <c r="N267" i="82"/>
  <c r="J20" i="82"/>
  <c r="N35" i="82"/>
  <c r="R57" i="82"/>
  <c r="J235" i="82"/>
  <c r="N253" i="82"/>
  <c r="R263" i="82"/>
  <c r="K32" i="1"/>
  <c r="K42" i="1"/>
  <c r="K30" i="1"/>
  <c r="AB43" i="25" l="1"/>
  <c r="AB52" i="25"/>
  <c r="X99" i="25"/>
  <c r="L54" i="25"/>
  <c r="P62" i="25"/>
  <c r="P76" i="25"/>
  <c r="P94" i="25"/>
  <c r="P74" i="25"/>
  <c r="X47" i="25"/>
  <c r="AB54" i="25"/>
  <c r="T90" i="25"/>
  <c r="T101" i="25"/>
  <c r="L76" i="25"/>
  <c r="X90" i="25"/>
  <c r="AB104" i="25"/>
  <c r="AB41" i="25"/>
  <c r="T92" i="25"/>
  <c r="L70" i="25"/>
  <c r="AB70" i="25"/>
  <c r="L68" i="25"/>
  <c r="X97" i="25"/>
  <c r="R142" i="82"/>
  <c r="N216" i="82"/>
  <c r="N222" i="82"/>
  <c r="J109" i="82"/>
  <c r="R97" i="82"/>
  <c r="T104" i="25"/>
  <c r="P97" i="25"/>
  <c r="L90" i="25"/>
  <c r="AB74" i="25"/>
  <c r="X68" i="25"/>
  <c r="T62" i="25"/>
  <c r="P54" i="25"/>
  <c r="L47" i="25"/>
  <c r="P37" i="25"/>
  <c r="X101" i="25"/>
  <c r="T94" i="25"/>
  <c r="P80" i="25"/>
  <c r="L74" i="25"/>
  <c r="AB66" i="25"/>
  <c r="X58" i="25"/>
  <c r="T52" i="25"/>
  <c r="P43" i="25"/>
  <c r="AB33" i="25"/>
  <c r="AB99" i="25"/>
  <c r="X92" i="25"/>
  <c r="T78" i="25"/>
  <c r="P72" i="25"/>
  <c r="L66" i="25"/>
  <c r="AB56" i="25"/>
  <c r="X49" i="25"/>
  <c r="P41" i="25"/>
  <c r="L28" i="25"/>
  <c r="L99" i="25"/>
  <c r="AB90" i="25"/>
  <c r="X76" i="25"/>
  <c r="T70" i="25"/>
  <c r="P64" i="25"/>
  <c r="L56" i="25"/>
  <c r="AB47" i="25"/>
  <c r="P39" i="25"/>
  <c r="X24" i="25"/>
  <c r="O23" i="24"/>
  <c r="K20" i="24"/>
  <c r="R265" i="82"/>
  <c r="N251" i="82"/>
  <c r="N194" i="82"/>
  <c r="N40" i="82"/>
  <c r="J18" i="82"/>
  <c r="J251" i="82"/>
  <c r="R42" i="82"/>
  <c r="R20" i="82"/>
  <c r="J40" i="82"/>
  <c r="N60" i="82"/>
  <c r="N115" i="82"/>
  <c r="R235" i="82"/>
  <c r="J255" i="82"/>
  <c r="N265" i="82"/>
  <c r="N259" i="82"/>
  <c r="N239" i="82"/>
  <c r="N206" i="82"/>
  <c r="N79" i="82"/>
  <c r="N57" i="82"/>
  <c r="J28" i="82"/>
  <c r="N132" i="82"/>
  <c r="J66" i="82"/>
  <c r="R261" i="82"/>
  <c r="R241" i="82"/>
  <c r="R208" i="82"/>
  <c r="J156" i="82"/>
  <c r="R60" i="82"/>
  <c r="N31" i="82"/>
  <c r="N241" i="82"/>
  <c r="R148" i="82"/>
  <c r="R91" i="82"/>
  <c r="J31" i="82"/>
  <c r="J265" i="82"/>
  <c r="R69" i="82"/>
  <c r="J26" i="82"/>
  <c r="N42" i="82"/>
  <c r="R63" i="82"/>
  <c r="N102" i="82"/>
  <c r="R119" i="82"/>
  <c r="J138" i="82"/>
  <c r="N154" i="82"/>
  <c r="N196" i="82"/>
  <c r="J241" i="82"/>
  <c r="N257" i="82"/>
  <c r="R267" i="82"/>
  <c r="R255" i="82"/>
  <c r="N200" i="82"/>
  <c r="R124" i="82"/>
  <c r="R93" i="82"/>
  <c r="R73" i="82"/>
  <c r="N24" i="82"/>
  <c r="J115" i="82"/>
  <c r="R35" i="82"/>
  <c r="J259" i="82"/>
  <c r="J239" i="82"/>
  <c r="R180" i="82"/>
  <c r="J107" i="82"/>
  <c r="J79" i="82"/>
  <c r="R54" i="82"/>
  <c r="R26" i="82"/>
  <c r="N261" i="82"/>
  <c r="N235" i="82"/>
  <c r="J186" i="82"/>
  <c r="N138" i="82"/>
  <c r="N75" i="82"/>
  <c r="N26" i="82"/>
  <c r="R253" i="82"/>
  <c r="R154" i="82"/>
  <c r="N54" i="82"/>
  <c r="N28" i="82"/>
  <c r="R107" i="82"/>
  <c r="N148" i="82"/>
  <c r="R156" i="82"/>
  <c r="R200" i="82"/>
  <c r="N245" i="82"/>
  <c r="R259" i="82"/>
  <c r="J253" i="82"/>
  <c r="R212" i="82"/>
  <c r="R167" i="82"/>
  <c r="J142" i="82"/>
  <c r="J91" i="82"/>
  <c r="R66" i="82"/>
  <c r="R40" i="82"/>
  <c r="R18" i="82"/>
  <c r="N180" i="82"/>
  <c r="R102" i="82"/>
  <c r="N20" i="82"/>
  <c r="N255" i="82"/>
  <c r="J200" i="82"/>
  <c r="J176" i="82"/>
  <c r="N144" i="82"/>
  <c r="N124" i="82"/>
  <c r="J24" i="82"/>
  <c r="R257" i="82"/>
  <c r="J212" i="82"/>
  <c r="J124" i="82"/>
  <c r="J60" i="82"/>
  <c r="R126" i="82"/>
  <c r="N18" i="82"/>
  <c r="R31" i="82"/>
  <c r="J57" i="82"/>
  <c r="N73" i="82"/>
  <c r="J113" i="82"/>
  <c r="N130" i="82"/>
  <c r="R144" i="82"/>
  <c r="N167" i="82"/>
  <c r="R186" i="82"/>
  <c r="J206" i="82"/>
  <c r="R251" i="82"/>
  <c r="J263" i="82"/>
  <c r="N263" i="82"/>
  <c r="J245" i="82"/>
  <c r="J190" i="82"/>
  <c r="N156" i="82"/>
  <c r="N136" i="82"/>
  <c r="N113" i="82"/>
  <c r="J63" i="82"/>
  <c r="J35" i="82"/>
  <c r="J144" i="82"/>
  <c r="N81" i="82"/>
  <c r="K20" i="1"/>
  <c r="K40" i="1"/>
  <c r="K48" i="1"/>
  <c r="K34" i="1"/>
  <c r="K54" i="1"/>
  <c r="K51" i="1"/>
  <c r="K27" i="1"/>
  <c r="K46" i="1"/>
  <c r="K25" i="1"/>
  <c r="K37" i="1"/>
  <c r="X94" i="25" l="1"/>
  <c r="L92" i="25"/>
  <c r="T54" i="25"/>
  <c r="X104" i="25"/>
  <c r="L58" i="25"/>
  <c r="AB58" i="25"/>
  <c r="X62" i="25"/>
  <c r="AB101" i="25"/>
  <c r="L49" i="25"/>
  <c r="T76" i="25"/>
  <c r="AB92" i="25"/>
  <c r="AB72" i="25"/>
  <c r="X74" i="25"/>
  <c r="X52" i="25"/>
  <c r="L72" i="25"/>
  <c r="P99" i="25"/>
  <c r="P70" i="25"/>
  <c r="P47" i="25"/>
  <c r="T97" i="25"/>
  <c r="T68" i="25"/>
  <c r="L101" i="25"/>
  <c r="P90" i="25"/>
  <c r="P56" i="25"/>
  <c r="AB49" i="25"/>
  <c r="R194" i="82"/>
  <c r="R216" i="82"/>
  <c r="R222" i="82"/>
  <c r="J73" i="82"/>
  <c r="J126" i="82"/>
  <c r="R45" i="82"/>
  <c r="R48" i="82"/>
  <c r="N150" i="82"/>
  <c r="N45" i="82"/>
  <c r="N48" i="82"/>
  <c r="J148" i="82"/>
  <c r="R190" i="82"/>
  <c r="R150" i="82"/>
  <c r="N208" i="82"/>
  <c r="R132" i="82"/>
  <c r="N202" i="82"/>
  <c r="J208" i="82"/>
  <c r="N66" i="82"/>
  <c r="J167" i="82"/>
  <c r="R85" i="82"/>
  <c r="R113" i="82"/>
  <c r="J75" i="82"/>
  <c r="J102" i="82"/>
  <c r="N93" i="82"/>
  <c r="N184" i="82"/>
  <c r="N176" i="82"/>
  <c r="R196" i="82"/>
  <c r="R81" i="82"/>
  <c r="N186" i="82"/>
  <c r="J184" i="82"/>
  <c r="J194" i="82"/>
  <c r="N69" i="82"/>
  <c r="N190" i="82"/>
  <c r="J202" i="82"/>
  <c r="J196" i="82"/>
  <c r="J220" i="82"/>
  <c r="J226" i="82"/>
  <c r="R202" i="82"/>
  <c r="J180" i="82"/>
  <c r="R109" i="82"/>
  <c r="N107" i="82"/>
  <c r="R172" i="82"/>
  <c r="J93" i="82"/>
  <c r="N109" i="82"/>
  <c r="R115" i="82"/>
  <c r="N212" i="82"/>
  <c r="R184" i="82"/>
  <c r="J132" i="82"/>
  <c r="J154" i="82"/>
  <c r="R176" i="82"/>
  <c r="N91" i="82"/>
  <c r="N220" i="82"/>
  <c r="N226" i="82"/>
  <c r="N172" i="82"/>
  <c r="J45" i="82"/>
  <c r="J48" i="82"/>
  <c r="J119" i="82"/>
  <c r="J216" i="82"/>
  <c r="J222" i="82"/>
  <c r="N142" i="82"/>
  <c r="J69" i="82"/>
  <c r="J130" i="82"/>
  <c r="R220" i="82"/>
  <c r="R226" i="82"/>
  <c r="J81" i="82"/>
  <c r="J136" i="82"/>
  <c r="R130" i="82"/>
  <c r="J150" i="82"/>
  <c r="R75" i="82"/>
  <c r="J161" i="82"/>
  <c r="R138" i="82"/>
  <c r="R136" i="82"/>
  <c r="N119" i="82"/>
  <c r="R206" i="82"/>
  <c r="R79" i="82"/>
  <c r="N159" i="82"/>
  <c r="J172" i="82"/>
  <c r="J85" i="82"/>
  <c r="J97" i="82"/>
  <c r="R87" i="82"/>
  <c r="R99" i="82"/>
  <c r="N85" i="82"/>
  <c r="N97" i="82"/>
  <c r="J87" i="82"/>
  <c r="J99" i="82"/>
  <c r="N87" i="82"/>
  <c r="N99" i="82"/>
  <c r="A3" i="25"/>
  <c r="A3" i="24"/>
  <c r="A3" i="82"/>
  <c r="A3" i="5" l="1"/>
  <c r="AI83" i="24" l="1"/>
  <c r="AI84"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1"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<sst xmlns="http://schemas.openxmlformats.org/spreadsheetml/2006/main" count="15287" uniqueCount="2609">
  <si>
    <t>Background</t>
  </si>
  <si>
    <t xml:space="preserve">This workbook provides detailed information on the Business Rates Income for 2021-22 that local authorities have reported through the NNDR3 form to the Department for Levelling Up, Housing and Communities. Local authorities complete this with information included in their draft accounts that are then subject to local audit. Once the audits are complete, local authorities provide us with their final data. The majority of the data (230 authorities) included in this release are provisional (P in column A of the datasheets indicates provisional data; F indicates final post-audit data). </t>
  </si>
  <si>
    <t>Our intention is to provide a revised set of data when more audits are complete.  We do not expect significant changes to the data.</t>
  </si>
  <si>
    <r>
      <t>Data from this workbook have been used to compile the statistics release "National non-domestic rates collected by local authorities in England 2021-22". This was published on</t>
    </r>
    <r>
      <rPr>
        <sz val="10"/>
        <color rgb="FFFF0000"/>
        <rFont val="Arial"/>
        <family val="2"/>
      </rPr>
      <t xml:space="preserve"> </t>
    </r>
    <r>
      <rPr>
        <sz val="10"/>
        <rFont val="Arial"/>
        <family val="2"/>
      </rPr>
      <t>29 September 2022 and update on 25 January 2023 and 10 July 2023. This is available on the Department’s website at</t>
    </r>
  </si>
  <si>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</si>
  <si>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</si>
  <si>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</si>
  <si>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</si>
  <si>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</si>
  <si>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Authorities complete data cells for the net rates payable by ratepayers in 2021-22 after taking account of any reliefs awarded and accounting adjustments for bad debts and appeal provisions. It leads to figures for collectible rates and disregarded amounts for the year.</t>
  </si>
  <si>
    <t>DA Summary</t>
  </si>
  <si>
    <t>Part 2 Individual Designated Area data for each local authority.</t>
  </si>
  <si>
    <t>Part 3 –</t>
  </si>
  <si>
    <t>Authorities complete data cells for the amount of mandatory and discretionary relief they have awarded, including amounts that will be compensated through Section 31 payments due to/from the authority. This will include reliefs not awarded in 2021-22 but where amounts have been adjusted in respect of previous years.  It also allows authorities to reconcile figures for “gross rates payable” and “reliefs” to the net rates payable figure in Part 2.</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</si>
  <si>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</si>
  <si>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</si>
  <si>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</si>
  <si>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</si>
  <si>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</si>
  <si>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Definitions and uses of the data are described in the 2021-22 NNDR3 Statistical Release and Technical Note on the Department’s website at</t>
  </si>
  <si>
    <t>Data Collection and quality</t>
  </si>
  <si>
    <t xml:space="preserve"> </t>
  </si>
  <si>
    <t xml:space="preserve">NNDR3 forms were completed on behalf of 309 billing authorities in England to show their outturn figures for national non-domestic rates that they collected in 2021-22. Figures are subjected to rigorous pre-defined validation tests both within the form itself, while the form is being completed by the authority and also by MHCLG as the data are received and stored.  </t>
  </si>
  <si>
    <t>Public Enquiries</t>
  </si>
  <si>
    <t>For enquiries about these data please contact: nndr.statistics@levellingup.gov.uk</t>
  </si>
  <si>
    <r>
      <t xml:space="preserve">Published: </t>
    </r>
    <r>
      <rPr>
        <sz val="10"/>
        <rFont val="Arial"/>
        <family val="2"/>
      </rPr>
      <t>29 September</t>
    </r>
    <r>
      <rPr>
        <b/>
        <sz val="10"/>
        <rFont val="Arial"/>
        <family val="2"/>
      </rPr>
      <t xml:space="preserve"> </t>
    </r>
    <r>
      <rPr>
        <sz val="10"/>
        <rFont val="Arial"/>
        <family val="2"/>
      </rPr>
      <t>2022</t>
    </r>
  </si>
  <si>
    <r>
      <rPr>
        <b/>
        <sz val="10"/>
        <rFont val="Arial"/>
        <family val="2"/>
      </rPr>
      <t>Revisions Published:</t>
    </r>
    <r>
      <rPr>
        <sz val="10"/>
        <rFont val="Arial"/>
        <family val="2"/>
      </rPr>
      <t xml:space="preserve"> 25 January 2023</t>
    </r>
  </si>
  <si>
    <r>
      <rPr>
        <b/>
        <sz val="10"/>
        <rFont val="Arial"/>
        <family val="2"/>
      </rPr>
      <t>Lastest Revision:</t>
    </r>
    <r>
      <rPr>
        <sz val="10"/>
        <rFont val="Arial"/>
        <family val="2"/>
      </rPr>
      <t xml:space="preserve"> 10 July 2023</t>
    </r>
  </si>
  <si>
    <r>
      <rPr>
        <b/>
        <sz val="10"/>
        <rFont val="Arial"/>
        <family val="2"/>
      </rPr>
      <t>Next update</t>
    </r>
    <r>
      <rPr>
        <sz val="10"/>
        <rFont val="Arial"/>
        <family val="2"/>
      </rPr>
      <t>: 2022-23 NNDR3 data September 2023</t>
    </r>
  </si>
  <si>
    <t>NATIONAL NON-DOMESTIC RATES RETURN - NNDR3</t>
  </si>
  <si>
    <t>2021-22</t>
  </si>
  <si>
    <t xml:space="preserve">Select your local authority's name from this list: </t>
  </si>
  <si>
    <t>Authority Name</t>
  </si>
  <si>
    <t>E-code</t>
  </si>
  <si>
    <t xml:space="preserve">PART 1: NON-DOMESTIC RATING INCOME </t>
  </si>
  <si>
    <t>This section of the form uses entries from other parts to calculate the net rates income for the authority in 2021-22. Note that you still need to enter data for line 5 and line 9a, but otherwise it is all calculated.</t>
  </si>
  <si>
    <t>COLLECTIBLE RATES</t>
  </si>
  <si>
    <t>£</t>
  </si>
  <si>
    <t xml:space="preserve">1. Net amount receivable from rate payers after taking account of transitional adjustments, empty property rate, mandatory and discretionary reliefs and accounting adjustments </t>
  </si>
  <si>
    <t>TRANSITIONAL PROTECTION PAYMENTS</t>
  </si>
  <si>
    <t>2. Sums due to the authority</t>
  </si>
  <si>
    <t xml:space="preserve">3. Sums due from the authority </t>
  </si>
  <si>
    <t>COST OF COLLECTION (See Note A)</t>
  </si>
  <si>
    <t>4. Cost of collection formula</t>
  </si>
  <si>
    <t>5. Legal costs</t>
  </si>
  <si>
    <t>6. Allowance for cost of collection</t>
  </si>
  <si>
    <t>SPECIAL AUTHORITY DEDUCTIONS</t>
  </si>
  <si>
    <t xml:space="preserve">DISREGARDED AMOUNTS </t>
  </si>
  <si>
    <t>8. Amounts retained in respect of Designated Areas</t>
  </si>
  <si>
    <t>9. Amounts retained in respect of Renewable Energy Schemes
(See Note B)</t>
  </si>
  <si>
    <t xml:space="preserve">of which: </t>
  </si>
  <si>
    <t>9a. sums retained by billing authority</t>
  </si>
  <si>
    <t>9b. sums retained by major precepting authority</t>
  </si>
  <si>
    <t>10. Amounts retained in respect of Shale Oil and Gas Schemes  sites (see Note C)</t>
  </si>
  <si>
    <t xml:space="preserve">NON-DOMESTIC RATING INCOME </t>
  </si>
  <si>
    <t>11. Line 1 plus line 2, minus lines 3 and 6 - 10</t>
  </si>
  <si>
    <t>All figures should be shown in whole £</t>
  </si>
  <si>
    <t>Please check the Validation tab to see if there are any validation queries that need to be answered</t>
  </si>
  <si>
    <t>PART 2: COLLECTIBLE RATES AND DISREGARDED AMOUNTS</t>
  </si>
  <si>
    <t>This section of the form deducts accounting adjustments which you enter from the net rates calculated from entries in Part 3.</t>
  </si>
  <si>
    <t>Column 1</t>
  </si>
  <si>
    <t>Column 2</t>
  </si>
  <si>
    <t>Column 3</t>
  </si>
  <si>
    <t>BA Area (exc. Designated Areas)</t>
  </si>
  <si>
    <t>Designated Areas</t>
  </si>
  <si>
    <t>Total
(All BA Area)</t>
  </si>
  <si>
    <t>NET RATES PAYABLE BY RATEPAYERS</t>
  </si>
  <si>
    <t>1. Sum paid by rate payers after taking account of transitional adjustments, empty property rate, mandatory and discretionary reliefs</t>
  </si>
  <si>
    <t>INTEREST</t>
  </si>
  <si>
    <t>2. (Less) Interest paid on refunds to ratepayers</t>
  </si>
  <si>
    <t>ACCOUNTING ADJUSTMENTS</t>
  </si>
  <si>
    <t>Losses On Collection</t>
  </si>
  <si>
    <t>3. Write-offs charged to the allowance for non-collection</t>
  </si>
  <si>
    <t>4. Add/(Less): any sums written off or written back during year in excess of the allowance for non-collection</t>
  </si>
  <si>
    <t>5. Add/(Less): change in allowance for non collection</t>
  </si>
  <si>
    <t>Provision for alteration of lists and appeals</t>
  </si>
  <si>
    <t xml:space="preserve">6. Add: RV list amendments charged against the 2010 List regarding </t>
  </si>
  <si>
    <t>the provision for alteration of lists and appeals</t>
  </si>
  <si>
    <t>7. Add: RV list amendments charged against the 2017 List regarding</t>
  </si>
  <si>
    <t>8. Add/(Less): changes in provision for alteration of lists and appeals: 2010 list</t>
  </si>
  <si>
    <t>9. Add/(Less): changes in provision for alteration of lists and appeals: 2017 list</t>
  </si>
  <si>
    <t>of which:</t>
  </si>
  <si>
    <t>9a. in respect of Material Change of Circumstances applications</t>
  </si>
  <si>
    <t>9a</t>
  </si>
  <si>
    <t xml:space="preserve">COLLECTIBLE RATES </t>
  </si>
  <si>
    <t>10. Net Rates payable less accounting adjustments</t>
  </si>
  <si>
    <t>10</t>
  </si>
  <si>
    <t>PART 2A DESIGNATED AREAS</t>
  </si>
  <si>
    <t>This section of the form calculates disregarded amounts and other deductions from your entries in Part 2A, Part 3 and some entries in this section. Please note line 24 and 25 at the end which cover debtors and prepayments.</t>
  </si>
  <si>
    <t>11. Net Rates Payable less accounting adjustments</t>
  </si>
  <si>
    <t>11</t>
  </si>
  <si>
    <r>
      <t>DISRERGARDED AMOUNTS</t>
    </r>
    <r>
      <rPr>
        <sz val="12"/>
        <rFont val="Arial"/>
        <family val="2"/>
      </rPr>
      <t xml:space="preserve"> (See Note D)</t>
    </r>
  </si>
  <si>
    <t>12. Renewable Energy</t>
  </si>
  <si>
    <t>12</t>
  </si>
  <si>
    <t>13. Shale Oil and Gas Scheme sites</t>
  </si>
  <si>
    <t>13</t>
  </si>
  <si>
    <t xml:space="preserve">14. Transitional Protection Payment </t>
  </si>
  <si>
    <t>14</t>
  </si>
  <si>
    <t xml:space="preserve">15. Baseline </t>
  </si>
  <si>
    <t>15</t>
  </si>
  <si>
    <t>Total Designated Area</t>
  </si>
  <si>
    <t>16. Total Disregarded Amounts</t>
  </si>
  <si>
    <t>16</t>
  </si>
  <si>
    <t>DESIGNATED AREAS IN 100% BUSINESS RATES RETENTION AREAS</t>
  </si>
  <si>
    <t>17. Designated Area Qualifying Relief (S31 grants in 100% business rates retention areas)</t>
  </si>
  <si>
    <t>17</t>
  </si>
  <si>
    <t>DEDUCTIONS FROM CENTRAL SHARE</t>
  </si>
  <si>
    <t>18. Designated Area Qualifying Relief (Deduction from Central Share)</t>
  </si>
  <si>
    <t>18</t>
  </si>
  <si>
    <t>PORT OF BRISTOL</t>
  </si>
  <si>
    <t>19. In respect of Port of Bristol</t>
  </si>
  <si>
    <t>19</t>
  </si>
  <si>
    <t>20. Total Deductions</t>
  </si>
  <si>
    <t>20</t>
  </si>
  <si>
    <t>FREEPORTS (see Note E)</t>
  </si>
  <si>
    <t>21. Collectible Rates: net rates payable less accounting adjustments</t>
  </si>
  <si>
    <t>21</t>
  </si>
  <si>
    <t>22. Renewable Energy</t>
  </si>
  <si>
    <t>22</t>
  </si>
  <si>
    <t>23. Shale Oil and Gas Scheme sites</t>
  </si>
  <si>
    <t>23</t>
  </si>
  <si>
    <t xml:space="preserve">24. Transitional Protection Payment </t>
  </si>
  <si>
    <t>24</t>
  </si>
  <si>
    <t xml:space="preserve">25. Baseline </t>
  </si>
  <si>
    <t>25</t>
  </si>
  <si>
    <r>
      <t>DEBTORS AND PRE-PAYMENTS</t>
    </r>
    <r>
      <rPr>
        <sz val="12"/>
        <rFont val="Arial"/>
        <family val="2"/>
      </rPr>
      <t xml:space="preserve"> (See Note F)</t>
    </r>
  </si>
  <si>
    <t>26. Sums outstanding from ratepayers (debtors)</t>
  </si>
  <si>
    <t>26</t>
  </si>
  <si>
    <t>27. Sums owed to ratepayers</t>
  </si>
  <si>
    <t>27</t>
  </si>
  <si>
    <t>Part 2 DA Summary: Designated Areas</t>
  </si>
  <si>
    <t>COLLECTABLE RATES</t>
  </si>
  <si>
    <t>DISREGARDED AMOUNTS</t>
  </si>
  <si>
    <t>EZ RELIEF</t>
  </si>
  <si>
    <t>Total Designated Area value</t>
  </si>
  <si>
    <t>All figures must be entered in whole £</t>
  </si>
  <si>
    <t>A</t>
  </si>
  <si>
    <t>B</t>
  </si>
  <si>
    <t>Designated Area</t>
  </si>
  <si>
    <t xml:space="preserve">Net amount receivable from rate payers after taking account of transitional adjustments, empty property rate, mandatory and discretionary reliefs and accounting adjustments </t>
  </si>
  <si>
    <t xml:space="preserve"> Renewable Energy</t>
  </si>
  <si>
    <t>Shale Oil and Gas scheme sites</t>
  </si>
  <si>
    <t xml:space="preserve">Transitional Protection Payment  </t>
  </si>
  <si>
    <t>Baseline</t>
  </si>
  <si>
    <t>Total Disregarded Amounts</t>
  </si>
  <si>
    <t>Relief Given to Case A Hereditaments</t>
  </si>
  <si>
    <t>Compensation Due</t>
  </si>
  <si>
    <t>Enter as +ve figure</t>
  </si>
  <si>
    <t>Enter as either a +ve or -ve figure consistent with the calculation in Part 4 Line 1</t>
  </si>
  <si>
    <t>Pre-filled</t>
  </si>
  <si>
    <t>automatically calculated</t>
  </si>
  <si>
    <t>formula</t>
  </si>
  <si>
    <t>PART 3: GROSS RATES PAYABLE AND RELIEFS</t>
  </si>
  <si>
    <t>This section of the form is for you to enter the gross rates for the authority and the amounts of various reliefs given in 2020-21. At the end of the section there is a calculated reconciliation down to net rates payable.</t>
  </si>
  <si>
    <t>BA Area (exc. Designated Areas)
(exc. NDD &amp; EZ)</t>
  </si>
  <si>
    <t>GROSS RATES PAYABLE (See Note G)</t>
  </si>
  <si>
    <t>1. Gross Rates Payable in respect of 2021-22 liability</t>
  </si>
  <si>
    <t>2. Adjustments to gross rates payable in respect of previous years</t>
  </si>
  <si>
    <t>TRANSITIONAL ARRANGEMENTS (See Note H)</t>
  </si>
  <si>
    <t>3. Revenue foregone in respect of 2021-22 liability</t>
  </si>
  <si>
    <t>4. Revenue foregone in respect of previous years' liability</t>
  </si>
  <si>
    <t>5. Additional income received in respect of 2021-22 liability</t>
  </si>
  <si>
    <t>6. Additional income received in respect of previous years' liability</t>
  </si>
  <si>
    <t>7. Net cost of transitional arrangments</t>
  </si>
  <si>
    <t>MANDATORY RELIEFS (See Note I)</t>
  </si>
  <si>
    <t>Small Business Rate Relief</t>
  </si>
  <si>
    <t>8. Amount of relief in respect of 2021-22 liability</t>
  </si>
  <si>
    <t xml:space="preserve">8a.  relief on existing properties where a </t>
  </si>
  <si>
    <t>8a</t>
  </si>
  <si>
    <t>2nd property is occupied</t>
  </si>
  <si>
    <t>9. Adjustments to relief provided in respect of previous years</t>
  </si>
  <si>
    <t>10. adjustments in respect of 2012-13 and earlier</t>
  </si>
  <si>
    <t>10a. adjustments to relief on existing properties where a 2nd property is occupied in respect of 2012-13 and earlier</t>
  </si>
  <si>
    <t>10a</t>
  </si>
  <si>
    <t>11. adjustments in respect of 2013-14 to 2016-17</t>
  </si>
  <si>
    <t>11a. adjustments to relief on existing properties where a 2nd property is occupied in respect of 2013-14 to 2016-17</t>
  </si>
  <si>
    <t>11a</t>
  </si>
  <si>
    <t>12. adjustments in respect of 2017-18 to 2020-21</t>
  </si>
  <si>
    <t>12a. adjustments to relief on existing properties where a 2nd property is occupied in respect of 2017-18 to 2020-21</t>
  </si>
  <si>
    <t>12a</t>
  </si>
  <si>
    <t>13. Additional yield from the small business supplement in 2021-22</t>
  </si>
  <si>
    <t>14. Adjustments to the yield from the small business supplement in respect of previous years</t>
  </si>
  <si>
    <t>Charitable occupation</t>
  </si>
  <si>
    <t>15. Amount of relief in respect of 2021-22 liability</t>
  </si>
  <si>
    <t>16. Adjustments to amount of relief provided in respect of previous years</t>
  </si>
  <si>
    <t>Community Amateur Sports Clubs (CASCs)</t>
  </si>
  <si>
    <t>17. Amount of relief in respect of 2021-22 liability</t>
  </si>
  <si>
    <t>18. Adjustments to amount of relief provided in respect of previous years</t>
  </si>
  <si>
    <t>Rural rate relief</t>
  </si>
  <si>
    <t>19. Amount of relief in respect of 2021-22 liability</t>
  </si>
  <si>
    <t>20. Adjustments to amount of relief provided in respect of previous years</t>
  </si>
  <si>
    <t>Telecoms Relief (see Note J)</t>
  </si>
  <si>
    <t>21. Amount of relief in respect of 2021-22 liability</t>
  </si>
  <si>
    <t>22. Adjustments to amount of relief provided in</t>
  </si>
  <si>
    <t>respect of previous years</t>
  </si>
  <si>
    <t>Public lavatories relief (see Note K)</t>
  </si>
  <si>
    <t>23. Amount of relief in respect of 2021-22 liability</t>
  </si>
  <si>
    <t>24. Amount of relief in respect of 2020-21 liability</t>
  </si>
  <si>
    <t>25. TOTAL MANDATORY RELIEFS</t>
  </si>
  <si>
    <t>UNOCCUPIED PROPERTY (See Note J)</t>
  </si>
  <si>
    <t>Partially occupied hereditaments</t>
  </si>
  <si>
    <t>26. Amount of relief in respect of 2020-21 liability</t>
  </si>
  <si>
    <t>27. Adjustments to amount of relief provided in respect of previous years</t>
  </si>
  <si>
    <t>Empty premises</t>
  </si>
  <si>
    <t>28. Amount of relief in respect of 2020-21 liability</t>
  </si>
  <si>
    <t>29. Adjustments to amount of relief provided in respect of previous years</t>
  </si>
  <si>
    <t>30. TOTAL UNOCCUPIED PROPERTY "RELIEF"</t>
  </si>
  <si>
    <t>DISCRETIONARY RELIEFS (UNFUNDED) (See Note K)</t>
  </si>
  <si>
    <t>31. Amount of relief in respect of 2021-22 liability</t>
  </si>
  <si>
    <t>32. Adjustments to amount of relief provided in respect of previous years</t>
  </si>
  <si>
    <t>Non-profit making bodies</t>
  </si>
  <si>
    <t>33. Amount of relief in respect of 2021-22 liability</t>
  </si>
  <si>
    <t>34. Adjustments to amount of relief provided in respect of previous years</t>
  </si>
  <si>
    <t>35. Amount of relief in respect of 2021-22 liability</t>
  </si>
  <si>
    <t>36. Adjustments to amount of relief provided in respect of previous years</t>
  </si>
  <si>
    <t>Rural shops etc</t>
  </si>
  <si>
    <t>37. Amount of relief in respect of 2021-22 liability</t>
  </si>
  <si>
    <t>38. Adjustments to amount of relief provided in respect of previous years</t>
  </si>
  <si>
    <t>Small rural businesses</t>
  </si>
  <si>
    <t>39. Amount of relief in respect of 2021-22 liability</t>
  </si>
  <si>
    <t>40. Adjustments to amount of relief provided in respect of previous years</t>
  </si>
  <si>
    <t>Other ratepayers</t>
  </si>
  <si>
    <t>41. Amount of relief in respect of 2021-22 liability</t>
  </si>
  <si>
    <t>42. Adjustments to amount of relief provided in respect of previous years</t>
  </si>
  <si>
    <t>43. Relief given to Case A hereditaments</t>
  </si>
  <si>
    <t>44. Relief given to Case B hereditaments</t>
  </si>
  <si>
    <t>45. Relief given to Freeports</t>
  </si>
  <si>
    <t>46. TOTAL DISCRETIONARY RELIEFS (UNFUNDED)</t>
  </si>
  <si>
    <t>DISCRETIONARY RELIEFS FUNDED THROUGH SECTION 31 GRANT (See Note L)</t>
  </si>
  <si>
    <t>"New Empty" properties</t>
  </si>
  <si>
    <t>47. Adjustments to amount of relief provided in</t>
  </si>
  <si>
    <t>"Long-term empty" properties</t>
  </si>
  <si>
    <t>48. Adjustments to amount of relief provided in</t>
  </si>
  <si>
    <t>Retail Relief</t>
  </si>
  <si>
    <t>49. Adjustments to amount of relief provided in</t>
  </si>
  <si>
    <t>Flooding relief</t>
  </si>
  <si>
    <t>50. Amount of relief in respect of 2021-22 liability</t>
  </si>
  <si>
    <t>51. Adjustments to amount of relief provided in</t>
  </si>
  <si>
    <t>In lieu of Transitional Relief</t>
  </si>
  <si>
    <t>52. Adjustments to amount of relief provided in</t>
  </si>
  <si>
    <t>53. Amount of relief in respect of 2021-22 liability</t>
  </si>
  <si>
    <t>54. Adjustments to amount of relief provided in</t>
  </si>
  <si>
    <t>Local Newspaper Relief</t>
  </si>
  <si>
    <t>55. Amount of relief in respect of 2021-22 liability</t>
  </si>
  <si>
    <t>56. Adjustments to amount of relief provided in</t>
  </si>
  <si>
    <t>Supporting Small Business Relief</t>
  </si>
  <si>
    <t>57. Amount of relief in respect of 2021-22 liability</t>
  </si>
  <si>
    <t>58. Adjustments to amount of relief provided in</t>
  </si>
  <si>
    <t>Discretionary Scheme Relief</t>
  </si>
  <si>
    <t>59. Adjustments to amount of relief provided in</t>
  </si>
  <si>
    <t>Pub Relief (where RV is less than £100,000)</t>
  </si>
  <si>
    <t>60. Adjustments to amount of relief provided in</t>
  </si>
  <si>
    <t>Expanded Retail discount relief</t>
  </si>
  <si>
    <t>61. Amount of relief in respect of 2021-22 liability</t>
  </si>
  <si>
    <t>62. Adjustments to amount of relief provided in</t>
  </si>
  <si>
    <t>Nursery Relief</t>
  </si>
  <si>
    <t>63. Amount of relief in respect of 2021-22 liability</t>
  </si>
  <si>
    <t>64. Adjustments to amount of relief provided in</t>
  </si>
  <si>
    <t>COVID-19 Additional Relief Fund Relief</t>
  </si>
  <si>
    <t>65. Amount of relief in respect of 2021-22 liability</t>
  </si>
  <si>
    <t>66. TOTAL DISCRETIONARY RELIEF (FUNDED S.31)</t>
  </si>
  <si>
    <t>HARDSHIP RELIEF</t>
  </si>
  <si>
    <t>67. Amount of relief in respect of 2021-22 liability</t>
  </si>
  <si>
    <t>68. Adjustments to amount of relief provided in respect of previous years</t>
  </si>
  <si>
    <t>69. TOTAL HARDSHIP RELIEF</t>
  </si>
  <si>
    <t>RECONCILIATION</t>
  </si>
  <si>
    <t>Gross Rates Payable by Ratepayers</t>
  </si>
  <si>
    <t>(Less):</t>
  </si>
  <si>
    <t>Transitional Relief</t>
  </si>
  <si>
    <t>Mandatory Reliefs</t>
  </si>
  <si>
    <t>Unoccupied Property Relief</t>
  </si>
  <si>
    <t>Discretionary Reliefs (unfunded)</t>
  </si>
  <si>
    <t>Discretionary Reliefs (funded through S.31 grant)</t>
  </si>
  <si>
    <t>Hardship Relief</t>
  </si>
  <si>
    <t>Total Cost of Reliefs</t>
  </si>
  <si>
    <t>Net Rates Payable by Ratepayers</t>
  </si>
  <si>
    <t>Check : to be hidden</t>
  </si>
  <si>
    <t>PART 4A: TRANSITIONAL PROTECTION PAYMENTS</t>
  </si>
  <si>
    <t>This section reconciles entries from Part 3 with the payment already received based on NNDR1 2020-21. This is for information and does not require any input.</t>
  </si>
  <si>
    <t>1. Transitional protection payment due to (+) / from (-) the authority for 2021-22</t>
  </si>
  <si>
    <t>2. Payment on account received by authority (+), or paid by the authority (-) (based on NNDR1 2021-22)</t>
  </si>
  <si>
    <t xml:space="preserve">3. Sum due to (+) / from (-) authority (line 1 minus line 2) </t>
  </si>
  <si>
    <r>
      <t>PART 4B: RECONCILIATIONS</t>
    </r>
    <r>
      <rPr>
        <sz val="12"/>
        <rFont val="Arial"/>
        <family val="2"/>
      </rPr>
      <t xml:space="preserve"> (See Note M)</t>
    </r>
  </si>
  <si>
    <t>This section reconciles entries from Parts 2 and 3 with the payment already received based on NNDR1 2020-21. This is for information and does not require any input.</t>
  </si>
  <si>
    <t>Column 4</t>
  </si>
  <si>
    <t>Central 
Government</t>
  </si>
  <si>
    <t>% of non-domestic rating income to be allocated to each authority</t>
  </si>
  <si>
    <t>Split</t>
  </si>
  <si>
    <t>Cost of collection</t>
  </si>
  <si>
    <t>4. Amount to be retained by billing authority in 2021-22</t>
  </si>
  <si>
    <t>5. Amount previously retained (based on NNDR1)</t>
  </si>
  <si>
    <t>6. Sum due to (+) / from (-) billing authority (line 4 minus line 5)</t>
  </si>
  <si>
    <t>7. Amount to be retained by billing authority in 2021-22</t>
  </si>
  <si>
    <t>8. Amount previously retained (based on NNDR1)</t>
  </si>
  <si>
    <t>9. Sum due to (+) / from (-) billing authority (line 7 minus line 8)</t>
  </si>
  <si>
    <t>Renewable Energy Schemes</t>
  </si>
  <si>
    <t>10. Amount to be retained by authority in 2021-22</t>
  </si>
  <si>
    <t>11. Amount previously retained (based on NNDR1)</t>
  </si>
  <si>
    <t>12. Sum due to (+) / from (-) authority (line 10 minus line 11)</t>
  </si>
  <si>
    <t>13. Amount to be retained by authority in 2021-22</t>
  </si>
  <si>
    <t>14. Amount previously retained (based on NNDR1)</t>
  </si>
  <si>
    <t>15. Sum due to (+) / from (-) authority (line 13 minus line 14)</t>
  </si>
  <si>
    <r>
      <t>Qualifying relief in Designated Areas in non-100% business rates retention areas</t>
    </r>
    <r>
      <rPr>
        <sz val="12"/>
        <rFont val="Arial"/>
        <family val="2"/>
      </rPr>
      <t xml:space="preserve"> (See Note N)</t>
    </r>
  </si>
  <si>
    <t>Total</t>
  </si>
  <si>
    <t>16. Amount deducted from central share and retained by authorities</t>
  </si>
  <si>
    <t>17. Amount deducted/retained (based on NNDR1)</t>
  </si>
  <si>
    <t>18. Sum due to (+) / from (-) authority (line 16 minus line 17)</t>
  </si>
  <si>
    <t>Port of Bristol</t>
  </si>
  <si>
    <t>19. Amount deducted from central share and retained by North Somerset</t>
  </si>
  <si>
    <t>20. Amount deducted/retained (based on NNDR1)</t>
  </si>
  <si>
    <t>21. Sum due to (+) / from (-) authority (line 22 minus line 23)</t>
  </si>
  <si>
    <r>
      <t xml:space="preserve">SECTION 31 GRANTS </t>
    </r>
    <r>
      <rPr>
        <sz val="12"/>
        <rFont val="Arial"/>
        <family val="2"/>
      </rPr>
      <t>(See Note O)</t>
    </r>
  </si>
  <si>
    <t>Small Business Rates Relief scheme</t>
  </si>
  <si>
    <t>22a. Amount due to authority in 2021-22 for SBRR doubling and changes in thresholds</t>
  </si>
  <si>
    <t>22a</t>
  </si>
  <si>
    <t>22b. Amount due to authority in 2021-22 for loss of supplementary multiplier income</t>
  </si>
  <si>
    <t>22b</t>
  </si>
  <si>
    <t xml:space="preserve">23. Amount provisionally paid (based on NNDR1 2021-22 [Part 1C] </t>
  </si>
  <si>
    <t>&amp; in-year provision)</t>
  </si>
  <si>
    <t>24. Sum due to (+) / from (-) authority (line 22a plus line 22b minus line 23)</t>
  </si>
  <si>
    <t>Small Business Rates Relief on existing property where 2nd property is occupied</t>
  </si>
  <si>
    <t xml:space="preserve">25. Amount due to authority in 2021-22 </t>
  </si>
  <si>
    <t>26. Amount provisionally paid (based on NNDR1 2021-22 [Part 1C])</t>
  </si>
  <si>
    <t>27. Sum due to (+) / from (-) authority (line 25 minus line 26)</t>
  </si>
  <si>
    <t>Public lavatories relief</t>
  </si>
  <si>
    <t>28. Amount due to authority in 2021-22</t>
  </si>
  <si>
    <t>29. Amount due to authority in 2021-22 (in respect of previous years)</t>
  </si>
  <si>
    <t>"Long term empty" properties</t>
  </si>
  <si>
    <t xml:space="preserve">30. Amount due to authority in 2021-22 (in respect of previous years) </t>
  </si>
  <si>
    <t>31. Amount due to authority in 2021-22  (in respect of previous years)</t>
  </si>
  <si>
    <t>Flooding Relief</t>
  </si>
  <si>
    <t xml:space="preserve">32. Amount due to authority in 2021-22 </t>
  </si>
  <si>
    <t>33. Amount provisionally paid (based on grant determination) (not applicable)</t>
  </si>
  <si>
    <t>34. Sum due to (+) / from (-) authority (line 32 minus line 33)</t>
  </si>
  <si>
    <t>35. Amount due to billing authority in 2021-22 (in respect of previous years)</t>
  </si>
  <si>
    <t xml:space="preserve">36. Amount due to authority in 2021-22 </t>
  </si>
  <si>
    <t>37. Amount provisionally paid (based on NNDR1 2021-22 [Part 1C])</t>
  </si>
  <si>
    <t>38. Sum due to (+) / from (-) authority (line 36 minus line 37)</t>
  </si>
  <si>
    <t>Local newspaper relief</t>
  </si>
  <si>
    <t xml:space="preserve">39. Amount due to authority in 2021-22 </t>
  </si>
  <si>
    <t>40. Amount provisionally paid (based on NNDR1 2021-22 [Part 1C])</t>
  </si>
  <si>
    <t>41. Sum due to (+) / from (-) authority (line 39 minus line 40)</t>
  </si>
  <si>
    <t>Supporting small businesses relief</t>
  </si>
  <si>
    <t xml:space="preserve">42. Amount due to authority in 2021-22 </t>
  </si>
  <si>
    <t>43. Amount provisionally paid in respect of 2021-22 (based on NNDR1 2021-22 [Part 1C])</t>
  </si>
  <si>
    <t>44. Sum due to (+) / from (-) authority (line 42 minus line 43)</t>
  </si>
  <si>
    <t>Discretionary scheme relief</t>
  </si>
  <si>
    <t>45. Amount due to authority in 2021-22  (in respect of previous years)</t>
  </si>
  <si>
    <t>46. Amount due to authority in 2021-22  (in respect of previous years)</t>
  </si>
  <si>
    <t>Telecomms relief</t>
  </si>
  <si>
    <t>47. Amount due to authority in 2021-22</t>
  </si>
  <si>
    <t>48. Amount provisionally paid in respect of 2021-22 (based on NNDR1 2021-22 [Part 1C])</t>
  </si>
  <si>
    <t>49. Sum due to (+) / from (-) authority (line 47 minus line 48)</t>
  </si>
  <si>
    <t>Expanded Retail discount and Nursery relief</t>
  </si>
  <si>
    <t>50. Amount due to authority in 2021-22 for expanded retail discount relief</t>
  </si>
  <si>
    <t>51. Amount due to authority in 2021-22 for nursery relief</t>
  </si>
  <si>
    <t xml:space="preserve">52. Amount provisionally paid for retail discount and nursery reliefs </t>
  </si>
  <si>
    <t>(based on supplementary NNDR1 collection)</t>
  </si>
  <si>
    <t>53. Sum due to (+) / from (-) billing authority (lines 50 plus line 51 minus line 52)</t>
  </si>
  <si>
    <t>2020-21 Multiplier Cap</t>
  </si>
  <si>
    <t xml:space="preserve">54. Amount due to authority in 2021-22 </t>
  </si>
  <si>
    <t>55. Amount provisionally paid (based on NNDR1 2021-22 [Part 1C])</t>
  </si>
  <si>
    <t>56. Sum due to (+) / from (-) billing authority (line 54 minus line 55)</t>
  </si>
  <si>
    <t>Designated areas relief granted in 100% business rates retention areas</t>
  </si>
  <si>
    <t>57.  Amount due to authority in 2021-22</t>
  </si>
  <si>
    <t>58. Amount provisionally paid (based on NNDR1 2021-22 [Part 1C])</t>
  </si>
  <si>
    <t>59. Sum due to (+) / from (-) billing authority (line 57 minus line 58)</t>
  </si>
  <si>
    <t xml:space="preserve">60. Amount due to authority in 2021-22 </t>
  </si>
  <si>
    <t>61. Amount provisionally paid (based on CARF Allocations)</t>
  </si>
  <si>
    <t>62. Sum due to (+) / from (-) billing authority (line 60 minus line 61)</t>
  </si>
  <si>
    <t>Freeports Relief</t>
  </si>
  <si>
    <t>63. Amount due to authority in 2021-22</t>
  </si>
  <si>
    <t>Freeports additional growth</t>
  </si>
  <si>
    <t>64. Amount due to authority in 2021-22</t>
  </si>
  <si>
    <t>SECTION 31 GRANTS TOTAL</t>
  </si>
  <si>
    <t>65. Total Amount due to authority</t>
  </si>
  <si>
    <t>66. Sum due to (+) / from (-) authority</t>
  </si>
  <si>
    <t>PART 5: ACCOUNTING SUMMARY</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</si>
  <si>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2021-22.</t>
  </si>
  <si>
    <t>Column 5</t>
  </si>
  <si>
    <t>Central Government</t>
  </si>
  <si>
    <t>Non-Domestic Rating Income for 2020-21</t>
  </si>
  <si>
    <t xml:space="preserve">1. Non-domestic rating income from rates retention scheme </t>
  </si>
  <si>
    <t>2. (less) deductions from central share</t>
  </si>
  <si>
    <t xml:space="preserve">TOTAL: </t>
  </si>
  <si>
    <t>Other Income for 2020-21</t>
  </si>
  <si>
    <t>4. add: cost of collection allowance</t>
  </si>
  <si>
    <t xml:space="preserve">5. add: amounts retained in respect of Designated Areas </t>
  </si>
  <si>
    <t xml:space="preserve">6. add: amounts retained in respect of renewable energy schemes </t>
  </si>
  <si>
    <t>7. add: amounts retained in respect of shale oil and gas scheme sites</t>
  </si>
  <si>
    <t>8. add: qualifying relief in Designated Areas</t>
  </si>
  <si>
    <t>9. add: Port of Bristol: not applicable</t>
  </si>
  <si>
    <t>10. add: Section 31 grants</t>
  </si>
  <si>
    <t>Balance Sheet</t>
  </si>
  <si>
    <t>Sums receivable / payable (ratepayers)</t>
  </si>
  <si>
    <t>11. Sums outstanding from ratepayers</t>
  </si>
  <si>
    <t>12. Sums outstanding owed to ratepayers</t>
  </si>
  <si>
    <t>Allowance for non-collection</t>
  </si>
  <si>
    <t>13. Opening balance as at 1 April 2021</t>
  </si>
  <si>
    <t>14. Amounts charged to allowances</t>
  </si>
  <si>
    <t>15. Change in allowance (charged to Collection Fund)</t>
  </si>
  <si>
    <t>16. Closing balance on 31 March 2022</t>
  </si>
  <si>
    <t>Appeal adjustment</t>
  </si>
  <si>
    <t>17. Opening balance as at 1 April 2021</t>
  </si>
  <si>
    <t xml:space="preserve">     17a. In relation to 2010 List</t>
  </si>
  <si>
    <t>17a</t>
  </si>
  <si>
    <t xml:space="preserve">     17b. In relation to 2017 List</t>
  </si>
  <si>
    <t>17b</t>
  </si>
  <si>
    <t>18. Amounts charged to provision from 2010 List</t>
  </si>
  <si>
    <t>19. Amounts charged to provision from 2017 List</t>
  </si>
  <si>
    <t>20. Change in provision: 2010 List (charged to Collection Fund)</t>
  </si>
  <si>
    <t>21. Change in provision: 2017 List (charged to Collection Fund)</t>
  </si>
  <si>
    <t>22. Closing balance on 31 March 2022</t>
  </si>
  <si>
    <t xml:space="preserve">     22a. In relation to 2010 List</t>
  </si>
  <si>
    <t xml:space="preserve">     22b. In relation to 2017 List</t>
  </si>
  <si>
    <t>COLLECTION FUND STATEMENT</t>
  </si>
  <si>
    <t>Collection Fund Balance</t>
  </si>
  <si>
    <t>23. Opening balance on 1 April 2021 (surplus(+)/deficit(-))</t>
  </si>
  <si>
    <t>24.  Estimated Surplus(+)/Deficit(-) Payable in 2021-22</t>
  </si>
  <si>
    <t>25.  Prior-year surplus(+)/deficit(-) included in closing balance (line 24 minus line 25)</t>
  </si>
  <si>
    <t>26. Estimated non-domestic income 2021-22</t>
  </si>
  <si>
    <t>27. Actual non-domestic rating income 2021-22</t>
  </si>
  <si>
    <t>28. In-year surplus(+)/deficit(-) (line 27 minus line 26)</t>
  </si>
  <si>
    <t>Total:</t>
  </si>
  <si>
    <t>29. Closing balance at 31 March 2022 (surplus(+)/deficit(-))</t>
  </si>
  <si>
    <t>DatasheetPart1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</si>
  <si>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</si>
  <si>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</si>
  <si>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</si>
  <si>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</si>
  <si>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</si>
  <si>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</si>
  <si>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</si>
  <si>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</si>
  <si>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</si>
  <si>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</si>
  <si>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</si>
  <si>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</si>
  <si>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</si>
  <si>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Row/Column</t>
  </si>
  <si>
    <t>1/1</t>
  </si>
  <si>
    <t>2/1</t>
  </si>
  <si>
    <t>3/1</t>
  </si>
  <si>
    <t>4/1</t>
  </si>
  <si>
    <t>5/1</t>
  </si>
  <si>
    <t>6/1</t>
  </si>
  <si>
    <t>7/1</t>
  </si>
  <si>
    <t>8/1</t>
  </si>
  <si>
    <t>9/1</t>
  </si>
  <si>
    <t>10/1</t>
  </si>
  <si>
    <t>11/1</t>
  </si>
  <si>
    <t>12/1</t>
  </si>
  <si>
    <t>13/1</t>
  </si>
  <si>
    <t>Status</t>
  </si>
  <si>
    <t>Ecode</t>
  </si>
  <si>
    <t>Local Authority</t>
  </si>
  <si>
    <t>County (if applicable)</t>
  </si>
  <si>
    <t>Fire Authority</t>
  </si>
  <si>
    <t>Class of Authority</t>
  </si>
  <si>
    <t>Region</t>
  </si>
  <si>
    <t>ONS Code</t>
  </si>
  <si>
    <t>F</t>
  </si>
  <si>
    <t>E3831</t>
  </si>
  <si>
    <t>Adur</t>
  </si>
  <si>
    <t>West Sussex</t>
  </si>
  <si>
    <t>County</t>
  </si>
  <si>
    <t>SD</t>
  </si>
  <si>
    <t>South East</t>
  </si>
  <si>
    <t>E07000223</t>
  </si>
  <si>
    <t>P</t>
  </si>
  <si>
    <t>E0931</t>
  </si>
  <si>
    <t>Allerdale</t>
  </si>
  <si>
    <t>Cumbria</t>
  </si>
  <si>
    <t>North West</t>
  </si>
  <si>
    <t>E07000026</t>
  </si>
  <si>
    <t>E1031</t>
  </si>
  <si>
    <t>Amber Valley</t>
  </si>
  <si>
    <t>Derbyshire</t>
  </si>
  <si>
    <t>Derbyshire Fire Authority</t>
  </si>
  <si>
    <t>East Midlands</t>
  </si>
  <si>
    <t>E07000032</t>
  </si>
  <si>
    <t>E3832</t>
  </si>
  <si>
    <t>Arun</t>
  </si>
  <si>
    <t>E07000224</t>
  </si>
  <si>
    <t>E3031</t>
  </si>
  <si>
    <t>Ashfield</t>
  </si>
  <si>
    <t>Nottinghamshire</t>
  </si>
  <si>
    <t>Nottinghamshire Fire Authority</t>
  </si>
  <si>
    <t>E07000170</t>
  </si>
  <si>
    <t>E2231</t>
  </si>
  <si>
    <t>Ashford</t>
  </si>
  <si>
    <t>Kent</t>
  </si>
  <si>
    <t>Kent Fire Authority</t>
  </si>
  <si>
    <t>E07000105</t>
  </si>
  <si>
    <t>E3531</t>
  </si>
  <si>
    <t>Babergh</t>
  </si>
  <si>
    <t>Suffolk</t>
  </si>
  <si>
    <t>East of England</t>
  </si>
  <si>
    <t>E07000200</t>
  </si>
  <si>
    <t>E5030</t>
  </si>
  <si>
    <t>Barking and Dagenham</t>
  </si>
  <si>
    <t>Greater London Authority</t>
  </si>
  <si>
    <t>NA</t>
  </si>
  <si>
    <t>OLB</t>
  </si>
  <si>
    <t>London</t>
  </si>
  <si>
    <t>E09000002</t>
  </si>
  <si>
    <t>E5031</t>
  </si>
  <si>
    <t>Barnet</t>
  </si>
  <si>
    <t>E09000003</t>
  </si>
  <si>
    <t>E4401</t>
  </si>
  <si>
    <t>Barnsley</t>
  </si>
  <si>
    <t>MD</t>
  </si>
  <si>
    <t>South Yorkshire Fire</t>
  </si>
  <si>
    <t>Met</t>
  </si>
  <si>
    <t>Yorkshire and The Humber</t>
  </si>
  <si>
    <t>E08000016</t>
  </si>
  <si>
    <t>E0932</t>
  </si>
  <si>
    <t>Barrow-in-Furness</t>
  </si>
  <si>
    <t>E07000027</t>
  </si>
  <si>
    <t>E1531</t>
  </si>
  <si>
    <t>Basildon</t>
  </si>
  <si>
    <t>Essex</t>
  </si>
  <si>
    <t>Essex Fire Authority</t>
  </si>
  <si>
    <t>E07000066</t>
  </si>
  <si>
    <t>E1731</t>
  </si>
  <si>
    <t>Basingstoke and Deane</t>
  </si>
  <si>
    <t>Hampshire</t>
  </si>
  <si>
    <t>Hampshire Fire Authority</t>
  </si>
  <si>
    <t>E07000084</t>
  </si>
  <si>
    <t>E3032</t>
  </si>
  <si>
    <t>Bassetlaw</t>
  </si>
  <si>
    <t>E07000171</t>
  </si>
  <si>
    <t>E0101</t>
  </si>
  <si>
    <t>Bath and North East Somerset</t>
  </si>
  <si>
    <t>West of England CA</t>
  </si>
  <si>
    <t>Avon Fire Authority</t>
  </si>
  <si>
    <t>UA</t>
  </si>
  <si>
    <t>South West</t>
  </si>
  <si>
    <t>E06000022</t>
  </si>
  <si>
    <t>E0202</t>
  </si>
  <si>
    <t>Bedford UA</t>
  </si>
  <si>
    <t>Bedfordshire Fire Authority</t>
  </si>
  <si>
    <t>E06000055</t>
  </si>
  <si>
    <t>E5032</t>
  </si>
  <si>
    <t>Bexley</t>
  </si>
  <si>
    <t>E09000004</t>
  </si>
  <si>
    <t>E4601</t>
  </si>
  <si>
    <t>Birmingham</t>
  </si>
  <si>
    <t>West Midlands Fire</t>
  </si>
  <si>
    <t>West Midlands</t>
  </si>
  <si>
    <t>E08000025</t>
  </si>
  <si>
    <t>E2431</t>
  </si>
  <si>
    <t>Blaby</t>
  </si>
  <si>
    <t>Leicestershire</t>
  </si>
  <si>
    <t>Leicestershire Fire Authority</t>
  </si>
  <si>
    <t>E07000129</t>
  </si>
  <si>
    <t>E2301</t>
  </si>
  <si>
    <t>Blackburn with Darwen</t>
  </si>
  <si>
    <t>Lancashire Fire Authority</t>
  </si>
  <si>
    <t>E06000008</t>
  </si>
  <si>
    <t>E2302</t>
  </si>
  <si>
    <t>Blackpool</t>
  </si>
  <si>
    <t>E06000009</t>
  </si>
  <si>
    <t>E1032</t>
  </si>
  <si>
    <t>Bolsover</t>
  </si>
  <si>
    <t>E07000033</t>
  </si>
  <si>
    <t>E4201</t>
  </si>
  <si>
    <t>Bolton</t>
  </si>
  <si>
    <t>Greater Manchester Fire</t>
  </si>
  <si>
    <t>E08000001</t>
  </si>
  <si>
    <t>E2531</t>
  </si>
  <si>
    <t>Boston</t>
  </si>
  <si>
    <t>Lincolnshire</t>
  </si>
  <si>
    <t>E07000136</t>
  </si>
  <si>
    <t>E1204</t>
  </si>
  <si>
    <t>Bournemouth, Christchurch &amp; Poole (R)</t>
  </si>
  <si>
    <t>Dorset &amp; Wiltshire Fire Authority</t>
  </si>
  <si>
    <t>E06000058</t>
  </si>
  <si>
    <t>E0301</t>
  </si>
  <si>
    <t>Bracknell Forest</t>
  </si>
  <si>
    <t>Berkshire Fire Authority</t>
  </si>
  <si>
    <t>E06000036</t>
  </si>
  <si>
    <t>E4701</t>
  </si>
  <si>
    <t>Bradford</t>
  </si>
  <si>
    <t>West Yorkshire Fire</t>
  </si>
  <si>
    <t>E08000032</t>
  </si>
  <si>
    <t>E1532</t>
  </si>
  <si>
    <t>Braintree</t>
  </si>
  <si>
    <t>E07000067</t>
  </si>
  <si>
    <t>E2631</t>
  </si>
  <si>
    <t>Breckland</t>
  </si>
  <si>
    <t>Norfolk</t>
  </si>
  <si>
    <t>E07000143</t>
  </si>
  <si>
    <t>E5033</t>
  </si>
  <si>
    <t>Brent</t>
  </si>
  <si>
    <t>E09000005</t>
  </si>
  <si>
    <t>E1533</t>
  </si>
  <si>
    <t>Brentwood (R)</t>
  </si>
  <si>
    <t>E07000068</t>
  </si>
  <si>
    <t>E1401</t>
  </si>
  <si>
    <t>Brighton and Hove</t>
  </si>
  <si>
    <t>East Sussex Fire Authority</t>
  </si>
  <si>
    <t>E06000043</t>
  </si>
  <si>
    <t>E0102</t>
  </si>
  <si>
    <t>Bristol</t>
  </si>
  <si>
    <t>E06000023</t>
  </si>
  <si>
    <t>E2632</t>
  </si>
  <si>
    <t>Broadland</t>
  </si>
  <si>
    <t>E07000144</t>
  </si>
  <si>
    <t>E5034</t>
  </si>
  <si>
    <t>Bromley (R)</t>
  </si>
  <si>
    <t>E09000006</t>
  </si>
  <si>
    <t>E1831</t>
  </si>
  <si>
    <t>Bromsgrove</t>
  </si>
  <si>
    <t>Worcestershire</t>
  </si>
  <si>
    <t>Hereford and Worcester Fire Authority</t>
  </si>
  <si>
    <t>E07000234</t>
  </si>
  <si>
    <t>E1931</t>
  </si>
  <si>
    <t>Broxbourne</t>
  </si>
  <si>
    <t>Hertfordshire</t>
  </si>
  <si>
    <t>E07000095</t>
  </si>
  <si>
    <t>E3033</t>
  </si>
  <si>
    <t>Broxtowe</t>
  </si>
  <si>
    <t>E07000172</t>
  </si>
  <si>
    <t>E0402</t>
  </si>
  <si>
    <t>Buckinghamshire UA</t>
  </si>
  <si>
    <t>Buckinghamshire Fire Authority</t>
  </si>
  <si>
    <t>E06000060</t>
  </si>
  <si>
    <t>E2333</t>
  </si>
  <si>
    <t>Burnley</t>
  </si>
  <si>
    <t>Lancashire</t>
  </si>
  <si>
    <t>E07000117</t>
  </si>
  <si>
    <t>E4202</t>
  </si>
  <si>
    <t>Bury</t>
  </si>
  <si>
    <t>E08000002</t>
  </si>
  <si>
    <t>E4702</t>
  </si>
  <si>
    <t>Calderdale</t>
  </si>
  <si>
    <t>E08000033</t>
  </si>
  <si>
    <t>E0531</t>
  </si>
  <si>
    <t>Cambridge</t>
  </si>
  <si>
    <t>Cambridgeshire</t>
  </si>
  <si>
    <t>Cambridgeshire Fire Authority</t>
  </si>
  <si>
    <t>E07000008</t>
  </si>
  <si>
    <t>E5011</t>
  </si>
  <si>
    <t>Camden</t>
  </si>
  <si>
    <t>ILB</t>
  </si>
  <si>
    <t>E09000007</t>
  </si>
  <si>
    <t>E3431</t>
  </si>
  <si>
    <t>Cannock Chase</t>
  </si>
  <si>
    <t>Staffordshire</t>
  </si>
  <si>
    <t>Staffordshire Fire Authority</t>
  </si>
  <si>
    <t>E07000192</t>
  </si>
  <si>
    <t>E2232</t>
  </si>
  <si>
    <t>Canterbury</t>
  </si>
  <si>
    <t>E07000106</t>
  </si>
  <si>
    <t>E0933</t>
  </si>
  <si>
    <t>Carlisle</t>
  </si>
  <si>
    <t>E07000028</t>
  </si>
  <si>
    <t>E1534</t>
  </si>
  <si>
    <t>Castle Point (R)</t>
  </si>
  <si>
    <t>E07000069</t>
  </si>
  <si>
    <t>E0203</t>
  </si>
  <si>
    <t>Central Bedfordshire</t>
  </si>
  <si>
    <t>E06000056</t>
  </si>
  <si>
    <t>E2432</t>
  </si>
  <si>
    <t>Charnwood</t>
  </si>
  <si>
    <t>E07000130</t>
  </si>
  <si>
    <t>E1535</t>
  </si>
  <si>
    <t>Chelmsford</t>
  </si>
  <si>
    <t>E07000070</t>
  </si>
  <si>
    <t>E1631</t>
  </si>
  <si>
    <t>Cheltenham</t>
  </si>
  <si>
    <t>Gloucestershire</t>
  </si>
  <si>
    <t>E07000078</t>
  </si>
  <si>
    <t>E3131</t>
  </si>
  <si>
    <t>Cherwell</t>
  </si>
  <si>
    <t>Oxfordshire</t>
  </si>
  <si>
    <t>E07000177</t>
  </si>
  <si>
    <t>E0603</t>
  </si>
  <si>
    <t>Cheshire East</t>
  </si>
  <si>
    <t>Cheshire Fire Authority</t>
  </si>
  <si>
    <t>E06000049</t>
  </si>
  <si>
    <t>E0604</t>
  </si>
  <si>
    <t>Cheshire West and Chester</t>
  </si>
  <si>
    <t>E06000050</t>
  </si>
  <si>
    <t>E1033</t>
  </si>
  <si>
    <t>Chesterfield</t>
  </si>
  <si>
    <t>E07000034</t>
  </si>
  <si>
    <t>E3833</t>
  </si>
  <si>
    <t>Chichester (R)</t>
  </si>
  <si>
    <t>E07000225</t>
  </si>
  <si>
    <t>E2334</t>
  </si>
  <si>
    <t>Chorley</t>
  </si>
  <si>
    <t>E07000118</t>
  </si>
  <si>
    <t>E5010</t>
  </si>
  <si>
    <t>City of London</t>
  </si>
  <si>
    <t>GLA - functions exc police</t>
  </si>
  <si>
    <t>E09000001</t>
  </si>
  <si>
    <t>E1536</t>
  </si>
  <si>
    <t>Colchester</t>
  </si>
  <si>
    <t>E07000071</t>
  </si>
  <si>
    <t>E0934</t>
  </si>
  <si>
    <t>Copeland</t>
  </si>
  <si>
    <t>E07000029</t>
  </si>
  <si>
    <t>E0801</t>
  </si>
  <si>
    <t>Cornwall UA</t>
  </si>
  <si>
    <t>E06000052</t>
  </si>
  <si>
    <t>E1632</t>
  </si>
  <si>
    <t>Cotswold</t>
  </si>
  <si>
    <t>E07000079</t>
  </si>
  <si>
    <t>E4602</t>
  </si>
  <si>
    <t>Coventry</t>
  </si>
  <si>
    <t>E08000026</t>
  </si>
  <si>
    <t>E2731</t>
  </si>
  <si>
    <t>Craven</t>
  </si>
  <si>
    <t>North Yorkshire</t>
  </si>
  <si>
    <t>North Yorkshire Fire Authority</t>
  </si>
  <si>
    <t>E07000163</t>
  </si>
  <si>
    <t>E3834</t>
  </si>
  <si>
    <t>Crawley</t>
  </si>
  <si>
    <t>E07000226</t>
  </si>
  <si>
    <t>E5035</t>
  </si>
  <si>
    <t>Croydon</t>
  </si>
  <si>
    <t>E09000008</t>
  </si>
  <si>
    <t>E1932</t>
  </si>
  <si>
    <t>Dacorum</t>
  </si>
  <si>
    <t>E07000096</t>
  </si>
  <si>
    <t>E1301</t>
  </si>
  <si>
    <t>Darlington</t>
  </si>
  <si>
    <t>Durham Fire Authority</t>
  </si>
  <si>
    <t>North East</t>
  </si>
  <si>
    <t>E06000005</t>
  </si>
  <si>
    <t>E2233</t>
  </si>
  <si>
    <t>Dartford</t>
  </si>
  <si>
    <t>E07000107</t>
  </si>
  <si>
    <t>E1001</t>
  </si>
  <si>
    <t>Derby</t>
  </si>
  <si>
    <t>E06000015</t>
  </si>
  <si>
    <t>E1035</t>
  </si>
  <si>
    <t>Derbyshire Dales (R)</t>
  </si>
  <si>
    <t>E07000035</t>
  </si>
  <si>
    <t>E4402</t>
  </si>
  <si>
    <t>Doncaster (R)</t>
  </si>
  <si>
    <t>E08000017</t>
  </si>
  <si>
    <t>E1203</t>
  </si>
  <si>
    <t>Dorset Council</t>
  </si>
  <si>
    <t>E06000059</t>
  </si>
  <si>
    <t>E2234</t>
  </si>
  <si>
    <t>Dover</t>
  </si>
  <si>
    <t>E07000108</t>
  </si>
  <si>
    <t>E4603</t>
  </si>
  <si>
    <t>Dudley</t>
  </si>
  <si>
    <t>E08000027</t>
  </si>
  <si>
    <t>E1302</t>
  </si>
  <si>
    <t>Durham UA</t>
  </si>
  <si>
    <t>E06000047</t>
  </si>
  <si>
    <t>E5036</t>
  </si>
  <si>
    <t>Ealing</t>
  </si>
  <si>
    <t>E09000009</t>
  </si>
  <si>
    <t>E0532</t>
  </si>
  <si>
    <t>East Cambridgeshire</t>
  </si>
  <si>
    <t>E07000009</t>
  </si>
  <si>
    <t>E1131</t>
  </si>
  <si>
    <t>East Devon</t>
  </si>
  <si>
    <t>Devon</t>
  </si>
  <si>
    <t>Devon and Somerset Fire Authority</t>
  </si>
  <si>
    <t>E07000040</t>
  </si>
  <si>
    <t>E1732</t>
  </si>
  <si>
    <t>East Hampshire</t>
  </si>
  <si>
    <t>E07000085</t>
  </si>
  <si>
    <t>E1933</t>
  </si>
  <si>
    <t>East Hertfordshire</t>
  </si>
  <si>
    <t>E07000242</t>
  </si>
  <si>
    <t>E2532</t>
  </si>
  <si>
    <t>East Lindsey</t>
  </si>
  <si>
    <t>E07000137</t>
  </si>
  <si>
    <t>E2001</t>
  </si>
  <si>
    <t>East Riding of Yorkshire</t>
  </si>
  <si>
    <t>Humberside Fire Authority</t>
  </si>
  <si>
    <t>E06000011</t>
  </si>
  <si>
    <t>E3432</t>
  </si>
  <si>
    <t>East Staffordshire</t>
  </si>
  <si>
    <t>E07000193</t>
  </si>
  <si>
    <t>E3538</t>
  </si>
  <si>
    <t>East Suffolk</t>
  </si>
  <si>
    <t>E07000244</t>
  </si>
  <si>
    <t>E1432</t>
  </si>
  <si>
    <t>Eastbourne</t>
  </si>
  <si>
    <t>East Sussex</t>
  </si>
  <si>
    <t>E07000061</t>
  </si>
  <si>
    <t>E1733</t>
  </si>
  <si>
    <t>Eastleigh</t>
  </si>
  <si>
    <t>E07000086</t>
  </si>
  <si>
    <t>E0935</t>
  </si>
  <si>
    <t>Eden</t>
  </si>
  <si>
    <t>E07000030</t>
  </si>
  <si>
    <t>E3631</t>
  </si>
  <si>
    <t>Elmbridge</t>
  </si>
  <si>
    <t>Surrey</t>
  </si>
  <si>
    <t>E07000207</t>
  </si>
  <si>
    <t>E5037</t>
  </si>
  <si>
    <t>Enfield</t>
  </si>
  <si>
    <t>E09000010</t>
  </si>
  <si>
    <t>E1537</t>
  </si>
  <si>
    <t>Epping Forest</t>
  </si>
  <si>
    <t>E07000072</t>
  </si>
  <si>
    <t>E3632</t>
  </si>
  <si>
    <t>Epsom and Ewell</t>
  </si>
  <si>
    <t>E07000208</t>
  </si>
  <si>
    <t>E1036</t>
  </si>
  <si>
    <t>Erewash</t>
  </si>
  <si>
    <t>E07000036</t>
  </si>
  <si>
    <t>E1132</t>
  </si>
  <si>
    <t>Exeter (R)</t>
  </si>
  <si>
    <t>E07000041</t>
  </si>
  <si>
    <t>E1734</t>
  </si>
  <si>
    <t>Fareham (R)</t>
  </si>
  <si>
    <t>E07000087</t>
  </si>
  <si>
    <t>E0533</t>
  </si>
  <si>
    <t>Fenland</t>
  </si>
  <si>
    <t>E07000010</t>
  </si>
  <si>
    <t>E2240</t>
  </si>
  <si>
    <t>Folkestone &amp; Hythe</t>
  </si>
  <si>
    <t>E07000112</t>
  </si>
  <si>
    <t>E1633</t>
  </si>
  <si>
    <t>Forest of Dean</t>
  </si>
  <si>
    <t>E07000080</t>
  </si>
  <si>
    <t>E2335</t>
  </si>
  <si>
    <t>Fylde</t>
  </si>
  <si>
    <t>E07000119</t>
  </si>
  <si>
    <t>E4501</t>
  </si>
  <si>
    <t>Gateshead</t>
  </si>
  <si>
    <t>Tyne and Wear Fire</t>
  </si>
  <si>
    <t>E08000037</t>
  </si>
  <si>
    <t>E3034</t>
  </si>
  <si>
    <t>Gedling</t>
  </si>
  <si>
    <t>E07000173</t>
  </si>
  <si>
    <t>E1634</t>
  </si>
  <si>
    <t>Gloucester</t>
  </si>
  <si>
    <t>E07000081</t>
  </si>
  <si>
    <t>E1735</t>
  </si>
  <si>
    <t>Gosport</t>
  </si>
  <si>
    <t>E07000088</t>
  </si>
  <si>
    <t>E2236</t>
  </si>
  <si>
    <t>Gravesham</t>
  </si>
  <si>
    <t>E07000109</t>
  </si>
  <si>
    <t>E2633</t>
  </si>
  <si>
    <t>Great Yarmouth</t>
  </si>
  <si>
    <t>E07000145</t>
  </si>
  <si>
    <t>E5012</t>
  </si>
  <si>
    <t>Greenwich</t>
  </si>
  <si>
    <t>E09000011</t>
  </si>
  <si>
    <t>E3633</t>
  </si>
  <si>
    <t>Guildford</t>
  </si>
  <si>
    <t>E07000209</t>
  </si>
  <si>
    <t>E5013</t>
  </si>
  <si>
    <t>Hackney</t>
  </si>
  <si>
    <t>E09000012</t>
  </si>
  <si>
    <t>E0601</t>
  </si>
  <si>
    <t>Halton</t>
  </si>
  <si>
    <t>E06000006</t>
  </si>
  <si>
    <t>E2732</t>
  </si>
  <si>
    <t>Hambleton</t>
  </si>
  <si>
    <t>E07000164</t>
  </si>
  <si>
    <t>E5014</t>
  </si>
  <si>
    <t>Hammersmith and Fulham</t>
  </si>
  <si>
    <t>E09000013</t>
  </si>
  <si>
    <t>E2433</t>
  </si>
  <si>
    <t>Harborough</t>
  </si>
  <si>
    <t>E07000131</t>
  </si>
  <si>
    <t>E5038</t>
  </si>
  <si>
    <t>Haringey</t>
  </si>
  <si>
    <t>E09000014</t>
  </si>
  <si>
    <t>E1538</t>
  </si>
  <si>
    <t>Harlow</t>
  </si>
  <si>
    <t>E07000073</t>
  </si>
  <si>
    <t>E2753</t>
  </si>
  <si>
    <t>Harrogate</t>
  </si>
  <si>
    <t>E07000165</t>
  </si>
  <si>
    <t>E5039</t>
  </si>
  <si>
    <t>Harrow</t>
  </si>
  <si>
    <t>E09000015</t>
  </si>
  <si>
    <t>E1736</t>
  </si>
  <si>
    <t>Hart</t>
  </si>
  <si>
    <t>E07000089</t>
  </si>
  <si>
    <t>E0701</t>
  </si>
  <si>
    <t>Hartlepool</t>
  </si>
  <si>
    <t>Cleveland Fire Authority</t>
  </si>
  <si>
    <t>E06000001</t>
  </si>
  <si>
    <t>E1433</t>
  </si>
  <si>
    <t>Hastings</t>
  </si>
  <si>
    <t>E07000062</t>
  </si>
  <si>
    <t>E1737</t>
  </si>
  <si>
    <t>Havant (R)</t>
  </si>
  <si>
    <t>E07000090</t>
  </si>
  <si>
    <t>E5040</t>
  </si>
  <si>
    <t>Havering</t>
  </si>
  <si>
    <t>E09000016</t>
  </si>
  <si>
    <t>E1801</t>
  </si>
  <si>
    <t>Herefordshire</t>
  </si>
  <si>
    <t>E06000019</t>
  </si>
  <si>
    <t>E1934</t>
  </si>
  <si>
    <t>Hertsmere</t>
  </si>
  <si>
    <t>E07000098</t>
  </si>
  <si>
    <t>E1037</t>
  </si>
  <si>
    <t>High Peak</t>
  </si>
  <si>
    <t>E07000037</t>
  </si>
  <si>
    <t>E5041</t>
  </si>
  <si>
    <t>Hillingdon</t>
  </si>
  <si>
    <t>E09000017</t>
  </si>
  <si>
    <t>E2434</t>
  </si>
  <si>
    <t>Hinckley and Bosworth</t>
  </si>
  <si>
    <t>E07000132</t>
  </si>
  <si>
    <t>E3835</t>
  </si>
  <si>
    <t>Horsham</t>
  </si>
  <si>
    <t>E07000227</t>
  </si>
  <si>
    <t>E5042</t>
  </si>
  <si>
    <t>Hounslow</t>
  </si>
  <si>
    <t>E09000018</t>
  </si>
  <si>
    <t>E0551</t>
  </si>
  <si>
    <t>Huntingdonshire</t>
  </si>
  <si>
    <t>E07000011</t>
  </si>
  <si>
    <t>E2336</t>
  </si>
  <si>
    <t>Hyndburn</t>
  </si>
  <si>
    <t>E07000120</t>
  </si>
  <si>
    <t>E3533</t>
  </si>
  <si>
    <t>Ipswich</t>
  </si>
  <si>
    <t>E07000202</t>
  </si>
  <si>
    <t>E2101</t>
  </si>
  <si>
    <t>Isle of Wight (R)</t>
  </si>
  <si>
    <t>E06000046</t>
  </si>
  <si>
    <t>E4001</t>
  </si>
  <si>
    <t>Isles of Scilly</t>
  </si>
  <si>
    <t>E06000053</t>
  </si>
  <si>
    <t>E5015</t>
  </si>
  <si>
    <t>Islington (R)</t>
  </si>
  <si>
    <t>E09000019</t>
  </si>
  <si>
    <t>E5016</t>
  </si>
  <si>
    <t>Kensington and Chelsea</t>
  </si>
  <si>
    <t>E09000020</t>
  </si>
  <si>
    <t>E2634</t>
  </si>
  <si>
    <t>King’s Lynn and West Norfolk</t>
  </si>
  <si>
    <t>E07000146</t>
  </si>
  <si>
    <t>E2002</t>
  </si>
  <si>
    <t>Kingston upon Hull</t>
  </si>
  <si>
    <t>E06000010</t>
  </si>
  <si>
    <t>E5043</t>
  </si>
  <si>
    <t>Kingston upon Thames</t>
  </si>
  <si>
    <t>E09000021</t>
  </si>
  <si>
    <t>E4703</t>
  </si>
  <si>
    <t>Kirklees</t>
  </si>
  <si>
    <t>E08000034</t>
  </si>
  <si>
    <t>E4301</t>
  </si>
  <si>
    <t>Knowsley</t>
  </si>
  <si>
    <t>Merseyside Fire</t>
  </si>
  <si>
    <t>E08000011</t>
  </si>
  <si>
    <t>E5017</t>
  </si>
  <si>
    <t>Lambeth</t>
  </si>
  <si>
    <t>E09000022</t>
  </si>
  <si>
    <t>E2337</t>
  </si>
  <si>
    <t>Lancaster</t>
  </si>
  <si>
    <t>E07000121</t>
  </si>
  <si>
    <t>E4704</t>
  </si>
  <si>
    <t>Leeds</t>
  </si>
  <si>
    <t>E08000035</t>
  </si>
  <si>
    <t>E2401</t>
  </si>
  <si>
    <t>Leicester</t>
  </si>
  <si>
    <t>E06000016</t>
  </si>
  <si>
    <t>E1435</t>
  </si>
  <si>
    <t>Lewes</t>
  </si>
  <si>
    <t>E07000063</t>
  </si>
  <si>
    <t>E5018</t>
  </si>
  <si>
    <t>Lewisham (R)</t>
  </si>
  <si>
    <t>E09000023</t>
  </si>
  <si>
    <t>E3433</t>
  </si>
  <si>
    <t>Lichfield</t>
  </si>
  <si>
    <t>E07000194</t>
  </si>
  <si>
    <t>E2533</t>
  </si>
  <si>
    <t>Lincoln</t>
  </si>
  <si>
    <t>E07000138</t>
  </si>
  <si>
    <t>E4302</t>
  </si>
  <si>
    <t>Liverpool</t>
  </si>
  <si>
    <t>E08000012</t>
  </si>
  <si>
    <t>E0201</t>
  </si>
  <si>
    <t>Luton</t>
  </si>
  <si>
    <t>E06000032</t>
  </si>
  <si>
    <t>E2237</t>
  </si>
  <si>
    <t>Maidstone</t>
  </si>
  <si>
    <t>E07000110</t>
  </si>
  <si>
    <t>E1539</t>
  </si>
  <si>
    <t>Maldon</t>
  </si>
  <si>
    <t>E07000074</t>
  </si>
  <si>
    <t>E1851</t>
  </si>
  <si>
    <t>Malvern Hills</t>
  </si>
  <si>
    <t>E07000235</t>
  </si>
  <si>
    <t>E4203</t>
  </si>
  <si>
    <t>Manchester</t>
  </si>
  <si>
    <t>E08000003</t>
  </si>
  <si>
    <t>E3035</t>
  </si>
  <si>
    <t>Mansfield</t>
  </si>
  <si>
    <t>E07000174</t>
  </si>
  <si>
    <t>E2201</t>
  </si>
  <si>
    <t>Medway</t>
  </si>
  <si>
    <t>E06000035</t>
  </si>
  <si>
    <t>E2436</t>
  </si>
  <si>
    <t>Melton</t>
  </si>
  <si>
    <t>E07000133</t>
  </si>
  <si>
    <t>E3331</t>
  </si>
  <si>
    <t>Mendip</t>
  </si>
  <si>
    <t>Somerset</t>
  </si>
  <si>
    <t>E07000187</t>
  </si>
  <si>
    <t>E5044</t>
  </si>
  <si>
    <t>Merton (R)</t>
  </si>
  <si>
    <t>E09000024</t>
  </si>
  <si>
    <t>E1133</t>
  </si>
  <si>
    <t>Mid Devon</t>
  </si>
  <si>
    <t>E07000042</t>
  </si>
  <si>
    <t>E3534</t>
  </si>
  <si>
    <t>Mid Suffolk</t>
  </si>
  <si>
    <t>E07000203</t>
  </si>
  <si>
    <t>E3836</t>
  </si>
  <si>
    <t>Mid Sussex</t>
  </si>
  <si>
    <t>E07000228</t>
  </si>
  <si>
    <t>E0702</t>
  </si>
  <si>
    <t>Middlesbrough</t>
  </si>
  <si>
    <t>E06000002</t>
  </si>
  <si>
    <t>E0401</t>
  </si>
  <si>
    <t>Milton Keynes</t>
  </si>
  <si>
    <t>E06000042</t>
  </si>
  <si>
    <t>E3634</t>
  </si>
  <si>
    <t>Mole Valley</t>
  </si>
  <si>
    <t>E07000210</t>
  </si>
  <si>
    <t>E1738</t>
  </si>
  <si>
    <t>New Forest</t>
  </si>
  <si>
    <t>E07000091</t>
  </si>
  <si>
    <t>E3036</t>
  </si>
  <si>
    <t>Newark and Sherwood</t>
  </si>
  <si>
    <t>E07000175</t>
  </si>
  <si>
    <t>E4502</t>
  </si>
  <si>
    <t>Newcastle upon Tyne</t>
  </si>
  <si>
    <t>E08000021</t>
  </si>
  <si>
    <t>E3434</t>
  </si>
  <si>
    <t>Newcastle-under-Lyme</t>
  </si>
  <si>
    <t>E07000195</t>
  </si>
  <si>
    <t>E5045</t>
  </si>
  <si>
    <t>Newham</t>
  </si>
  <si>
    <t>E09000025</t>
  </si>
  <si>
    <t>E1134</t>
  </si>
  <si>
    <t>North Devon</t>
  </si>
  <si>
    <t>E07000043</t>
  </si>
  <si>
    <t>E1038</t>
  </si>
  <si>
    <t>North East Derbyshire</t>
  </si>
  <si>
    <t>E07000038</t>
  </si>
  <si>
    <t>E2003</t>
  </si>
  <si>
    <t>North East Lincolnshire</t>
  </si>
  <si>
    <t>E06000012</t>
  </si>
  <si>
    <t>E1935</t>
  </si>
  <si>
    <t>North Hertfordshire</t>
  </si>
  <si>
    <t>E07000099</t>
  </si>
  <si>
    <t>E2534</t>
  </si>
  <si>
    <t>North Kesteven</t>
  </si>
  <si>
    <t>E07000139</t>
  </si>
  <si>
    <t>E2004</t>
  </si>
  <si>
    <t>North Lincolnshire</t>
  </si>
  <si>
    <t>E06000013</t>
  </si>
  <si>
    <t>E2635</t>
  </si>
  <si>
    <t>North Norfolk</t>
  </si>
  <si>
    <t>E07000147</t>
  </si>
  <si>
    <t>E2801</t>
  </si>
  <si>
    <t>North Northamptonshire</t>
  </si>
  <si>
    <t>Northamptonshire</t>
  </si>
  <si>
    <t xml:space="preserve"> Northamptonshire PCC-Fire</t>
  </si>
  <si>
    <t>E06000061</t>
  </si>
  <si>
    <t>E0104</t>
  </si>
  <si>
    <t>North Somerset</t>
  </si>
  <si>
    <t>E06000024</t>
  </si>
  <si>
    <t>E4503</t>
  </si>
  <si>
    <t>North Tyneside</t>
  </si>
  <si>
    <t>E08000022</t>
  </si>
  <si>
    <t>E3731</t>
  </si>
  <si>
    <t>North Warwickshire (R)</t>
  </si>
  <si>
    <t>Warwickshire</t>
  </si>
  <si>
    <t>E07000218</t>
  </si>
  <si>
    <t>E2437</t>
  </si>
  <si>
    <t>North West Leicestershire</t>
  </si>
  <si>
    <t>E07000134</t>
  </si>
  <si>
    <t>E2901</t>
  </si>
  <si>
    <t>Northumberland UA</t>
  </si>
  <si>
    <t>E06000057</t>
  </si>
  <si>
    <t>E2636</t>
  </si>
  <si>
    <t>Norwich</t>
  </si>
  <si>
    <t>E07000148</t>
  </si>
  <si>
    <t>E3001</t>
  </si>
  <si>
    <t>Nottingham (R)</t>
  </si>
  <si>
    <t>E06000018</t>
  </si>
  <si>
    <t>E3732</t>
  </si>
  <si>
    <t>Nuneaton and Bedworth (R)</t>
  </si>
  <si>
    <t>E07000219</t>
  </si>
  <si>
    <t>E2438</t>
  </si>
  <si>
    <t>Oadby and Wigston</t>
  </si>
  <si>
    <t>E07000135</t>
  </si>
  <si>
    <t>E4204</t>
  </si>
  <si>
    <t>Oldham</t>
  </si>
  <si>
    <t>E08000004</t>
  </si>
  <si>
    <t>E3132</t>
  </si>
  <si>
    <t>Oxford</t>
  </si>
  <si>
    <t>E07000178</t>
  </si>
  <si>
    <t>E2338</t>
  </si>
  <si>
    <t>Pendle</t>
  </si>
  <si>
    <t>E07000122</t>
  </si>
  <si>
    <t>E0501</t>
  </si>
  <si>
    <t>Peterborough</t>
  </si>
  <si>
    <t>E06000031</t>
  </si>
  <si>
    <t>E1101</t>
  </si>
  <si>
    <t>Plymouth</t>
  </si>
  <si>
    <t>E06000026</t>
  </si>
  <si>
    <t>E1701</t>
  </si>
  <si>
    <t>Portsmouth</t>
  </si>
  <si>
    <t>E06000044</t>
  </si>
  <si>
    <t>E2339</t>
  </si>
  <si>
    <t>Preston</t>
  </si>
  <si>
    <t>E07000123</t>
  </si>
  <si>
    <t>E0303</t>
  </si>
  <si>
    <t>Reading</t>
  </si>
  <si>
    <t>E06000038</t>
  </si>
  <si>
    <t>E5046</t>
  </si>
  <si>
    <t>Redbridge</t>
  </si>
  <si>
    <t>E09000026</t>
  </si>
  <si>
    <t>E0703</t>
  </si>
  <si>
    <t>Redcar and Cleveland</t>
  </si>
  <si>
    <t>E06000003</t>
  </si>
  <si>
    <t>E1835</t>
  </si>
  <si>
    <t>Redditch</t>
  </si>
  <si>
    <t>E07000236</t>
  </si>
  <si>
    <t>E3635</t>
  </si>
  <si>
    <t>Reigate and Banstead</t>
  </si>
  <si>
    <t>E07000211</t>
  </si>
  <si>
    <t>E2340</t>
  </si>
  <si>
    <t>Ribble Valley</t>
  </si>
  <si>
    <t>E07000124</t>
  </si>
  <si>
    <t>E5047</t>
  </si>
  <si>
    <t>Richmond upon Thames</t>
  </si>
  <si>
    <t>E09000027</t>
  </si>
  <si>
    <t>E2734</t>
  </si>
  <si>
    <t>Richmondshire</t>
  </si>
  <si>
    <t>E07000166</t>
  </si>
  <si>
    <t>E4205</t>
  </si>
  <si>
    <t>Rochdale</t>
  </si>
  <si>
    <t>E08000005</t>
  </si>
  <si>
    <t>E1540</t>
  </si>
  <si>
    <t>Rochford</t>
  </si>
  <si>
    <t>E07000075</t>
  </si>
  <si>
    <t>E2341</t>
  </si>
  <si>
    <t>Rossendale (R)</t>
  </si>
  <si>
    <t>E07000125</t>
  </si>
  <si>
    <t>E1436</t>
  </si>
  <si>
    <t>Rother</t>
  </si>
  <si>
    <t>E07000064</t>
  </si>
  <si>
    <t>E4403</t>
  </si>
  <si>
    <t>Rotherham (R)</t>
  </si>
  <si>
    <t>E08000018</t>
  </si>
  <si>
    <t>E3733</t>
  </si>
  <si>
    <t>Rugby</t>
  </si>
  <si>
    <t>E07000220</t>
  </si>
  <si>
    <t>E3636</t>
  </si>
  <si>
    <t>Runnymede</t>
  </si>
  <si>
    <t>E07000212</t>
  </si>
  <si>
    <t>E3038</t>
  </si>
  <si>
    <t>Rushcliffe</t>
  </si>
  <si>
    <t>E07000176</t>
  </si>
  <si>
    <t>E1740</t>
  </si>
  <si>
    <t>Rushmoor</t>
  </si>
  <si>
    <t>E07000092</t>
  </si>
  <si>
    <t>E2402</t>
  </si>
  <si>
    <t>Rutland</t>
  </si>
  <si>
    <t>E06000017</t>
  </si>
  <si>
    <t>E2755</t>
  </si>
  <si>
    <t>Ryedale</t>
  </si>
  <si>
    <t>E07000167</t>
  </si>
  <si>
    <t>E4206</t>
  </si>
  <si>
    <t>Salford</t>
  </si>
  <si>
    <t>E08000006</t>
  </si>
  <si>
    <t>E4604</t>
  </si>
  <si>
    <t>Sandwell</t>
  </si>
  <si>
    <t>E08000028</t>
  </si>
  <si>
    <t>E2736</t>
  </si>
  <si>
    <t>Scarborough</t>
  </si>
  <si>
    <t>E07000168</t>
  </si>
  <si>
    <t>E3332</t>
  </si>
  <si>
    <t>Sedgemoor</t>
  </si>
  <si>
    <t>E07000188</t>
  </si>
  <si>
    <t>E4304</t>
  </si>
  <si>
    <t>Sefton</t>
  </si>
  <si>
    <t>E08000014</t>
  </si>
  <si>
    <t>E2757</t>
  </si>
  <si>
    <t>Selby</t>
  </si>
  <si>
    <t>E07000169</t>
  </si>
  <si>
    <t>E2239</t>
  </si>
  <si>
    <t>Sevenoaks</t>
  </si>
  <si>
    <t>E07000111</t>
  </si>
  <si>
    <t>E4404</t>
  </si>
  <si>
    <t>Sheffield</t>
  </si>
  <si>
    <t>E08000019</t>
  </si>
  <si>
    <t>E3202</t>
  </si>
  <si>
    <t>Shropshire UA</t>
  </si>
  <si>
    <t>Shropshire Fire Authority</t>
  </si>
  <si>
    <t>E06000051</t>
  </si>
  <si>
    <t>E0304</t>
  </si>
  <si>
    <t>Slough</t>
  </si>
  <si>
    <t>E06000039</t>
  </si>
  <si>
    <t>E4605</t>
  </si>
  <si>
    <t>Solihull</t>
  </si>
  <si>
    <t>E08000029</t>
  </si>
  <si>
    <t>E3336</t>
  </si>
  <si>
    <t>Somerset West &amp; Taunton (R)</t>
  </si>
  <si>
    <t>E07000246</t>
  </si>
  <si>
    <t>E0536</t>
  </si>
  <si>
    <t>South Cambridgeshire</t>
  </si>
  <si>
    <t>E07000012</t>
  </si>
  <si>
    <t>E1039</t>
  </si>
  <si>
    <t>South Derbyshire</t>
  </si>
  <si>
    <t>E07000039</t>
  </si>
  <si>
    <t>E0103</t>
  </si>
  <si>
    <t>South Gloucestershire (R)</t>
  </si>
  <si>
    <t>E06000025</t>
  </si>
  <si>
    <t>E1136</t>
  </si>
  <si>
    <t>South Hams</t>
  </si>
  <si>
    <t>E07000044</t>
  </si>
  <si>
    <t>E2535</t>
  </si>
  <si>
    <t>South Holland</t>
  </si>
  <si>
    <t>E07000140</t>
  </si>
  <si>
    <t>E2536</t>
  </si>
  <si>
    <t>South Kesteven</t>
  </si>
  <si>
    <t>E07000141</t>
  </si>
  <si>
    <t>E0936</t>
  </si>
  <si>
    <t>South Lakeland</t>
  </si>
  <si>
    <t>E07000031</t>
  </si>
  <si>
    <t>E2637</t>
  </si>
  <si>
    <t>South Norfolk</t>
  </si>
  <si>
    <t>E07000149</t>
  </si>
  <si>
    <t>E3133</t>
  </si>
  <si>
    <t>South Oxfordshire</t>
  </si>
  <si>
    <t>E07000179</t>
  </si>
  <si>
    <t>E2342</t>
  </si>
  <si>
    <t>South Ribble</t>
  </si>
  <si>
    <t>E07000126</t>
  </si>
  <si>
    <t>E3334</t>
  </si>
  <si>
    <t>South Somerset</t>
  </si>
  <si>
    <t>E07000189</t>
  </si>
  <si>
    <t>E3435</t>
  </si>
  <si>
    <t>South Staffordshire</t>
  </si>
  <si>
    <t>E07000196</t>
  </si>
  <si>
    <t>E4504</t>
  </si>
  <si>
    <t>South Tyneside</t>
  </si>
  <si>
    <t>E08000023</t>
  </si>
  <si>
    <t>E1702</t>
  </si>
  <si>
    <t>Southampton</t>
  </si>
  <si>
    <t>E06000045</t>
  </si>
  <si>
    <t>E1501</t>
  </si>
  <si>
    <t>Southend-on-Sea</t>
  </si>
  <si>
    <t>E06000033</t>
  </si>
  <si>
    <t>E5019</t>
  </si>
  <si>
    <t>Southwark</t>
  </si>
  <si>
    <t>E09000028</t>
  </si>
  <si>
    <t>E3637</t>
  </si>
  <si>
    <t>Spelthorne</t>
  </si>
  <si>
    <t>E07000213</t>
  </si>
  <si>
    <t>E1936</t>
  </si>
  <si>
    <t>St Albans (R)</t>
  </si>
  <si>
    <t>E07000240</t>
  </si>
  <si>
    <t>E4303</t>
  </si>
  <si>
    <t>St. Helens</t>
  </si>
  <si>
    <t>E08000013</t>
  </si>
  <si>
    <t>E3436</t>
  </si>
  <si>
    <t>Stafford</t>
  </si>
  <si>
    <t>E07000197</t>
  </si>
  <si>
    <t>E3437</t>
  </si>
  <si>
    <t>Staffordshire Moorlands</t>
  </si>
  <si>
    <t>E07000198</t>
  </si>
  <si>
    <t>E1937</t>
  </si>
  <si>
    <t>Stevenage</t>
  </si>
  <si>
    <t>E07000243</t>
  </si>
  <si>
    <t>E4207</t>
  </si>
  <si>
    <t>Stockport</t>
  </si>
  <si>
    <t>E08000007</t>
  </si>
  <si>
    <t>E0704</t>
  </si>
  <si>
    <t>Stockton-on-Tees</t>
  </si>
  <si>
    <t>E06000004</t>
  </si>
  <si>
    <t>E3401</t>
  </si>
  <si>
    <t>Stoke-on-Trent</t>
  </si>
  <si>
    <t>E06000021</t>
  </si>
  <si>
    <t>E3734</t>
  </si>
  <si>
    <t>Stratford-on-Avon</t>
  </si>
  <si>
    <t>E07000221</t>
  </si>
  <si>
    <t>E1635</t>
  </si>
  <si>
    <t>Stroud</t>
  </si>
  <si>
    <t>E07000082</t>
  </si>
  <si>
    <t>E4505</t>
  </si>
  <si>
    <t>Sunderland</t>
  </si>
  <si>
    <t>E08000024</t>
  </si>
  <si>
    <t>E3638</t>
  </si>
  <si>
    <t>Surrey Heath</t>
  </si>
  <si>
    <t>E07000214</t>
  </si>
  <si>
    <t>E5048</t>
  </si>
  <si>
    <t>Sutton</t>
  </si>
  <si>
    <t>E09000029</t>
  </si>
  <si>
    <t>E2241</t>
  </si>
  <si>
    <t>Swale</t>
  </si>
  <si>
    <t>E07000113</t>
  </si>
  <si>
    <t>E3901</t>
  </si>
  <si>
    <t>Swindon</t>
  </si>
  <si>
    <t>Dorset &amp; Wiltshire Fire &amp; Rescue Authority</t>
  </si>
  <si>
    <t>E06000030</t>
  </si>
  <si>
    <t>E4208</t>
  </si>
  <si>
    <t>Tameside</t>
  </si>
  <si>
    <t>E08000008</t>
  </si>
  <si>
    <t>E3439</t>
  </si>
  <si>
    <t>Tamworth</t>
  </si>
  <si>
    <t>E07000199</t>
  </si>
  <si>
    <t>E3639</t>
  </si>
  <si>
    <t>Tandridge</t>
  </si>
  <si>
    <t>E07000215</t>
  </si>
  <si>
    <t>E1137</t>
  </si>
  <si>
    <t>Teignbridge</t>
  </si>
  <si>
    <t>E07000045</t>
  </si>
  <si>
    <t>E3201</t>
  </si>
  <si>
    <t>Telford and Wrekin</t>
  </si>
  <si>
    <t>E06000020</t>
  </si>
  <si>
    <t>E1542</t>
  </si>
  <si>
    <t>Tendring</t>
  </si>
  <si>
    <t>E07000076</t>
  </si>
  <si>
    <t>E1742</t>
  </si>
  <si>
    <t>Test Valley (R)</t>
  </si>
  <si>
    <t>E07000093</t>
  </si>
  <si>
    <t>E1636</t>
  </si>
  <si>
    <t>Tewkesbury</t>
  </si>
  <si>
    <t>E07000083</t>
  </si>
  <si>
    <t>E2242</t>
  </si>
  <si>
    <t>Thanet (R)</t>
  </si>
  <si>
    <t>E07000114</t>
  </si>
  <si>
    <t>E1938</t>
  </si>
  <si>
    <t>Three Rivers</t>
  </si>
  <si>
    <t>E07000102</t>
  </si>
  <si>
    <t>E1502</t>
  </si>
  <si>
    <t>Thurrock</t>
  </si>
  <si>
    <t>E06000034</t>
  </si>
  <si>
    <t>E2243</t>
  </si>
  <si>
    <t>Tonbridge and Malling</t>
  </si>
  <si>
    <t>E07000115</t>
  </si>
  <si>
    <t>E1102</t>
  </si>
  <si>
    <t>Torbay</t>
  </si>
  <si>
    <t>E06000027</t>
  </si>
  <si>
    <t>E1139</t>
  </si>
  <si>
    <t>Torridge</t>
  </si>
  <si>
    <t>E07000046</t>
  </si>
  <si>
    <t>E5020</t>
  </si>
  <si>
    <t>Tower Hamlets (R)</t>
  </si>
  <si>
    <t>E09000030</t>
  </si>
  <si>
    <t>E4209</t>
  </si>
  <si>
    <t>Trafford</t>
  </si>
  <si>
    <t>E08000009</t>
  </si>
  <si>
    <t>E2244</t>
  </si>
  <si>
    <t>Tunbridge Wells</t>
  </si>
  <si>
    <t>E07000116</t>
  </si>
  <si>
    <t>E1544</t>
  </si>
  <si>
    <t>Uttlesford</t>
  </si>
  <si>
    <t>E07000077</t>
  </si>
  <si>
    <t>E3134</t>
  </si>
  <si>
    <t>Vale of White Horse</t>
  </si>
  <si>
    <t>E07000180</t>
  </si>
  <si>
    <t>E4705</t>
  </si>
  <si>
    <t>Wakefield</t>
  </si>
  <si>
    <t>E08000036</t>
  </si>
  <si>
    <t>E4606</t>
  </si>
  <si>
    <t>Walsall</t>
  </si>
  <si>
    <t>E08000030</t>
  </si>
  <si>
    <t>E5049</t>
  </si>
  <si>
    <t>Waltham Forest</t>
  </si>
  <si>
    <t>E09000031</t>
  </si>
  <si>
    <t>E5021</t>
  </si>
  <si>
    <t>Wandsworth</t>
  </si>
  <si>
    <t>E09000032</t>
  </si>
  <si>
    <t>E0602</t>
  </si>
  <si>
    <t>Warrington</t>
  </si>
  <si>
    <t>E06000007</t>
  </si>
  <si>
    <t>E3735</t>
  </si>
  <si>
    <t>Warwick</t>
  </si>
  <si>
    <t>E07000222</t>
  </si>
  <si>
    <t>E1939</t>
  </si>
  <si>
    <t>Watford</t>
  </si>
  <si>
    <t>E07000103</t>
  </si>
  <si>
    <t>E3640</t>
  </si>
  <si>
    <t>Waverley</t>
  </si>
  <si>
    <t>E07000216</t>
  </si>
  <si>
    <t>E1437</t>
  </si>
  <si>
    <t>Wealden</t>
  </si>
  <si>
    <t>E07000065</t>
  </si>
  <si>
    <t>E1940</t>
  </si>
  <si>
    <t>Welwyn Hatfield</t>
  </si>
  <si>
    <t>E07000241</t>
  </si>
  <si>
    <t>E0302</t>
  </si>
  <si>
    <t>West Berkshire</t>
  </si>
  <si>
    <t>E06000037</t>
  </si>
  <si>
    <t>E1140</t>
  </si>
  <si>
    <t>West Devon</t>
  </si>
  <si>
    <t>E07000047</t>
  </si>
  <si>
    <t>E2343</t>
  </si>
  <si>
    <t>West Lancashire</t>
  </si>
  <si>
    <t>E07000127</t>
  </si>
  <si>
    <t>E2537</t>
  </si>
  <si>
    <t>West Lindsey</t>
  </si>
  <si>
    <t>E07000142</t>
  </si>
  <si>
    <t>E2802</t>
  </si>
  <si>
    <t>West Northamptonshire</t>
  </si>
  <si>
    <t>Northamptonshire PCC-Fire</t>
  </si>
  <si>
    <t>E06000062</t>
  </si>
  <si>
    <t>E3135</t>
  </si>
  <si>
    <t>West Oxfordshire</t>
  </si>
  <si>
    <t>E07000181</t>
  </si>
  <si>
    <t>E3539</t>
  </si>
  <si>
    <t>West Suffolk</t>
  </si>
  <si>
    <t>E07000245</t>
  </si>
  <si>
    <t>E5022</t>
  </si>
  <si>
    <t>Westminster (R)</t>
  </si>
  <si>
    <t>E09000033</t>
  </si>
  <si>
    <t>E4210</t>
  </si>
  <si>
    <t>Wigan</t>
  </si>
  <si>
    <t>E08000010</t>
  </si>
  <si>
    <t>E3902</t>
  </si>
  <si>
    <t>Wiltshire UA</t>
  </si>
  <si>
    <t>E06000054</t>
  </si>
  <si>
    <t>E1743</t>
  </si>
  <si>
    <t>Winchester</t>
  </si>
  <si>
    <t>E07000094</t>
  </si>
  <si>
    <t>E0305</t>
  </si>
  <si>
    <t>Windsor and Maidenhead</t>
  </si>
  <si>
    <t>E06000040</t>
  </si>
  <si>
    <t>E4305</t>
  </si>
  <si>
    <t>Wirral</t>
  </si>
  <si>
    <t>E08000015</t>
  </si>
  <si>
    <t>E3641</t>
  </si>
  <si>
    <t>Woking (R)</t>
  </si>
  <si>
    <t>E07000217</t>
  </si>
  <si>
    <t>E0306</t>
  </si>
  <si>
    <t>Wokingham</t>
  </si>
  <si>
    <t>E06000041</t>
  </si>
  <si>
    <t>E4607</t>
  </si>
  <si>
    <t>Wolverhampton</t>
  </si>
  <si>
    <t>E08000031</t>
  </si>
  <si>
    <t>E1837</t>
  </si>
  <si>
    <t>Worcester</t>
  </si>
  <si>
    <t>E07000237</t>
  </si>
  <si>
    <t>E3837</t>
  </si>
  <si>
    <t>Worthing</t>
  </si>
  <si>
    <t>E07000229</t>
  </si>
  <si>
    <t>E1838</t>
  </si>
  <si>
    <t>Wychavon</t>
  </si>
  <si>
    <t>E07000238</t>
  </si>
  <si>
    <t>E2344</t>
  </si>
  <si>
    <t>Wyre</t>
  </si>
  <si>
    <t>E07000128</t>
  </si>
  <si>
    <t>E1839</t>
  </si>
  <si>
    <t>Wyre Forest (R)</t>
  </si>
  <si>
    <t>E07000239</t>
  </si>
  <si>
    <t>E2701</t>
  </si>
  <si>
    <t>York</t>
  </si>
  <si>
    <t>E06000014</t>
  </si>
  <si>
    <t>E0000</t>
  </si>
  <si>
    <t>England</t>
  </si>
  <si>
    <t/>
  </si>
  <si>
    <t>(R) = Revised since the original release of this data</t>
  </si>
  <si>
    <t>DatasheetPart2</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</si>
  <si>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</si>
  <si>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</si>
  <si>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</si>
  <si>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</si>
  <si>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</si>
  <si>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</si>
  <si>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</si>
  <si>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</si>
  <si>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</si>
  <si>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Change in provision for appeals: 2017 list in respect of Material Change of Circumstances applications</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</si>
  <si>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</si>
  <si>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</si>
  <si>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</si>
  <si>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</si>
  <si>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</si>
  <si>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</si>
  <si>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</si>
  <si>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</si>
  <si>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</si>
  <si>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Freeports: Collectible Rates</t>
  </si>
  <si>
    <t>Freeports: Renewable Energy</t>
  </si>
  <si>
    <t>Freeports: Shale Gas</t>
  </si>
  <si>
    <t>Freeports: Transitional Protection Payment</t>
  </si>
  <si>
    <t>Freeports: Baseline</t>
  </si>
  <si>
    <t>Sums outstanding from ratepayers (debtors)</t>
  </si>
  <si>
    <t>Sums owed to ratepayers</t>
  </si>
  <si>
    <t>1/2</t>
  </si>
  <si>
    <t>1/3</t>
  </si>
  <si>
    <t>2/2</t>
  </si>
  <si>
    <t>2/3</t>
  </si>
  <si>
    <t>3/2</t>
  </si>
  <si>
    <t>3/3</t>
  </si>
  <si>
    <t>4/2</t>
  </si>
  <si>
    <t>4/3</t>
  </si>
  <si>
    <t>5/2</t>
  </si>
  <si>
    <t>5/3</t>
  </si>
  <si>
    <t>6/2</t>
  </si>
  <si>
    <t>6/3</t>
  </si>
  <si>
    <t>7/2</t>
  </si>
  <si>
    <t>7/3</t>
  </si>
  <si>
    <t>8/2</t>
  </si>
  <si>
    <t>8/3</t>
  </si>
  <si>
    <t>9/2</t>
  </si>
  <si>
    <t>9/3</t>
  </si>
  <si>
    <t>9a/1</t>
  </si>
  <si>
    <t>9a/2</t>
  </si>
  <si>
    <t>9a/3</t>
  </si>
  <si>
    <t>10/2</t>
  </si>
  <si>
    <t>10/3</t>
  </si>
  <si>
    <t>11/2</t>
  </si>
  <si>
    <t>11/3</t>
  </si>
  <si>
    <t>12/2</t>
  </si>
  <si>
    <t>12/3</t>
  </si>
  <si>
    <t>13/2</t>
  </si>
  <si>
    <t>13/3</t>
  </si>
  <si>
    <t>14/2</t>
  </si>
  <si>
    <t>14/3</t>
  </si>
  <si>
    <t>15/2</t>
  </si>
  <si>
    <t>15/3</t>
  </si>
  <si>
    <t>16/3</t>
  </si>
  <si>
    <t>17/1</t>
  </si>
  <si>
    <t>17/2</t>
  </si>
  <si>
    <t>17/3</t>
  </si>
  <si>
    <t>18/1</t>
  </si>
  <si>
    <t>18/2</t>
  </si>
  <si>
    <t>18/3</t>
  </si>
  <si>
    <t>19/1</t>
  </si>
  <si>
    <t>19/3</t>
  </si>
  <si>
    <t>20/1</t>
  </si>
  <si>
    <t>20/2</t>
  </si>
  <si>
    <t>20/3</t>
  </si>
  <si>
    <t>21/1</t>
  </si>
  <si>
    <t>21/3</t>
  </si>
  <si>
    <t>22/1</t>
  </si>
  <si>
    <t>22/3</t>
  </si>
  <si>
    <t>23/1</t>
  </si>
  <si>
    <t>23/3</t>
  </si>
  <si>
    <t>24/1</t>
  </si>
  <si>
    <t>24/3</t>
  </si>
  <si>
    <t>25/1</t>
  </si>
  <si>
    <t>25/3</t>
  </si>
  <si>
    <t>26/3</t>
  </si>
  <si>
    <t>27/3</t>
  </si>
  <si>
    <t>LA Code</t>
  </si>
  <si>
    <t>DA Code</t>
  </si>
  <si>
    <t>LA Name</t>
  </si>
  <si>
    <t>DA Name</t>
  </si>
  <si>
    <t>Shale Gas</t>
  </si>
  <si>
    <t>E3531EZ1</t>
  </si>
  <si>
    <t>New Anglia EZ: Sproughton Road</t>
  </si>
  <si>
    <t>E5031EZ1</t>
  </si>
  <si>
    <t>Brent Cross LGZ</t>
  </si>
  <si>
    <t>E4401EZ1</t>
  </si>
  <si>
    <t>Sheffield City region</t>
  </si>
  <si>
    <t>E1731EZ1</t>
  </si>
  <si>
    <t>Basingstoke &amp; Deane</t>
  </si>
  <si>
    <t>Basing View</t>
  </si>
  <si>
    <t>E0101EZ1</t>
  </si>
  <si>
    <t>Bath &amp; North East Somerset</t>
  </si>
  <si>
    <t>Enterprise Area</t>
  </si>
  <si>
    <t>E0101EZ2</t>
  </si>
  <si>
    <t>Bath Enterprise Area</t>
  </si>
  <si>
    <t>E0101EZ3</t>
  </si>
  <si>
    <t>Roseberry Place</t>
  </si>
  <si>
    <t>E0101EZ4</t>
  </si>
  <si>
    <t>Old Mills</t>
  </si>
  <si>
    <t>E4601EZ1</t>
  </si>
  <si>
    <t>Birmingham City Centre</t>
  </si>
  <si>
    <t>E4601EZ2</t>
  </si>
  <si>
    <t>Birmingham Curzon Extension</t>
  </si>
  <si>
    <t>E2302EZ1</t>
  </si>
  <si>
    <t>Blackpool Airport Corridor</t>
  </si>
  <si>
    <t>E4701EZ1</t>
  </si>
  <si>
    <t>Parry Lane</t>
  </si>
  <si>
    <t>E4701EZ2</t>
  </si>
  <si>
    <t>Staithgate Lane</t>
  </si>
  <si>
    <t>E4701EZ3</t>
  </si>
  <si>
    <t>Gain Lane</t>
  </si>
  <si>
    <t>E0102EZ1</t>
  </si>
  <si>
    <t>West of England</t>
  </si>
  <si>
    <t>E0102EZ2</t>
  </si>
  <si>
    <t>E0102EZ3</t>
  </si>
  <si>
    <t>Bristol Temple Quarter Enterprise Zone Expansion Area</t>
  </si>
  <si>
    <t>E3033EZ1</t>
  </si>
  <si>
    <t>Notts Broxtowe</t>
  </si>
  <si>
    <t>E0402EZ1</t>
  </si>
  <si>
    <t>Buckinghamshire Thames Valley: Silverstone</t>
  </si>
  <si>
    <t>E0402EZ2</t>
  </si>
  <si>
    <t>Buckinghamshire Thames Valley: Aria/Woodlands</t>
  </si>
  <si>
    <t>E0402EZ3</t>
  </si>
  <si>
    <t>Buckinghamshire Thames Valley: Westcott</t>
  </si>
  <si>
    <t>E4702EZ1</t>
  </si>
  <si>
    <t>Clifton Business Park</t>
  </si>
  <si>
    <t>E0933EZ1</t>
  </si>
  <si>
    <t>Carlisle Kingmoor Park EZ</t>
  </si>
  <si>
    <t>E2432EZ1</t>
  </si>
  <si>
    <t>Loughborough Science and Enterprise Park</t>
  </si>
  <si>
    <t>E2432EZ2</t>
  </si>
  <si>
    <t>Charnwood Campus</t>
  </si>
  <si>
    <t>E0603EZ1</t>
  </si>
  <si>
    <t>Cheshire East UA</t>
  </si>
  <si>
    <t>Cheshire Science Corridor EZ: Alderley Park</t>
  </si>
  <si>
    <t>E0604EZ1</t>
  </si>
  <si>
    <t>Cheshire West and Chester UA</t>
  </si>
  <si>
    <t>Cheshire Science Corridor EZ: South Road</t>
  </si>
  <si>
    <t>E0604EZ2</t>
  </si>
  <si>
    <t>Cheshire Science Corridor EZ: Cloister Way (Andrews)</t>
  </si>
  <si>
    <t>E0604EZ3</t>
  </si>
  <si>
    <t>Cheshire Science Corridor EZ: Cloister Way (CWAC)</t>
  </si>
  <si>
    <t>E0604EZ4</t>
  </si>
  <si>
    <t>Cheshire Science Corridor EZ: Dufton Green</t>
  </si>
  <si>
    <t>E0604EZ5</t>
  </si>
  <si>
    <t>Cheshire Science Corridor EZ: Former DSM Land</t>
  </si>
  <si>
    <t>E0604EZ6</t>
  </si>
  <si>
    <t>Cheshire Science Corridor EZ: New Port Business Park</t>
  </si>
  <si>
    <t>E0604EZ7</t>
  </si>
  <si>
    <t>Cheshire Science Corridor EZ: Stanney Mill Lane</t>
  </si>
  <si>
    <t>E0604EZ8</t>
  </si>
  <si>
    <t>Cheshire Science Corridor EZ: Thornton Science Park</t>
  </si>
  <si>
    <t>E0604EZ9</t>
  </si>
  <si>
    <t>Cheshire Science Corridor EZ: Hooton Park</t>
  </si>
  <si>
    <t>E0604EZ10</t>
  </si>
  <si>
    <t>Cheshire Science Corridor EZ: Ince Park</t>
  </si>
  <si>
    <t>E1033EZ1</t>
  </si>
  <si>
    <t>Sheffield City Region</t>
  </si>
  <si>
    <t>E0801EZ1</t>
  </si>
  <si>
    <t>NewQuay Aerohub</t>
  </si>
  <si>
    <t>E0801EZ2</t>
  </si>
  <si>
    <t>Cornwall Aerohub+ - Goon Hilly Earth Station</t>
  </si>
  <si>
    <t>E0801EZ3</t>
  </si>
  <si>
    <t>Hayle North Quay</t>
  </si>
  <si>
    <t>E0801EZ4</t>
  </si>
  <si>
    <t>Tolvaddon</t>
  </si>
  <si>
    <t>E0801EZ5</t>
  </si>
  <si>
    <t>Falmouth Docks</t>
  </si>
  <si>
    <t>E5035EZ1</t>
  </si>
  <si>
    <t>Croydon LGZ</t>
  </si>
  <si>
    <t>E1932EZ1</t>
  </si>
  <si>
    <t>Kier site</t>
  </si>
  <si>
    <t>E1932EZ2</t>
  </si>
  <si>
    <t>Spencer's Park (Phase 2) site</t>
  </si>
  <si>
    <t>E1932EZ3</t>
  </si>
  <si>
    <t>HCA site</t>
  </si>
  <si>
    <t>E1932EZ4</t>
  </si>
  <si>
    <t>DBC site</t>
  </si>
  <si>
    <t>E1301EZ1</t>
  </si>
  <si>
    <t>Tees Valley EZ Growth Extension: Central Park</t>
  </si>
  <si>
    <t>E2233EZ1</t>
  </si>
  <si>
    <t>Ebsfleet Central - Northfleet Rise</t>
  </si>
  <si>
    <t>E1001EZ1</t>
  </si>
  <si>
    <t>Infinity Park</t>
  </si>
  <si>
    <t>E1001EZ2</t>
  </si>
  <si>
    <t>Infinity Park Extension</t>
  </si>
  <si>
    <t>E1203EZ1</t>
  </si>
  <si>
    <t>Dorset Technology Park</t>
  </si>
  <si>
    <t>E4603EZ1</t>
  </si>
  <si>
    <t>Waterfront</t>
  </si>
  <si>
    <t>E4603EZ2</t>
  </si>
  <si>
    <t>Archill</t>
  </si>
  <si>
    <t>E4603EZ3</t>
  </si>
  <si>
    <t>Harts Hill</t>
  </si>
  <si>
    <t>E4603EZ4</t>
  </si>
  <si>
    <t>Canal Walk</t>
  </si>
  <si>
    <t>E4603EZ5</t>
  </si>
  <si>
    <t>Blackbrook Valley</t>
  </si>
  <si>
    <t>E4603EZ6</t>
  </si>
  <si>
    <t>Pensnett</t>
  </si>
  <si>
    <t>E1302EZ1</t>
  </si>
  <si>
    <t>Hawthorn Prestige Business Park</t>
  </si>
  <si>
    <t>E0532EZ1</t>
  </si>
  <si>
    <t>Cambridge Compass: Lancaster Way</t>
  </si>
  <si>
    <t>E1131EZ1</t>
  </si>
  <si>
    <t>Exeter Science Park</t>
  </si>
  <si>
    <t>E1131EZ2</t>
  </si>
  <si>
    <t>Sky Park, Exeter</t>
  </si>
  <si>
    <t>E1131EZ3</t>
  </si>
  <si>
    <t>Exeter Airport Business Park Expansion Area</t>
  </si>
  <si>
    <t>E1131EZ4</t>
  </si>
  <si>
    <t>Cranbrook Commercial Area</t>
  </si>
  <si>
    <t>E1732EZ1</t>
  </si>
  <si>
    <t>Louisburg</t>
  </si>
  <si>
    <t>E2001EZ1</t>
  </si>
  <si>
    <t>Humber Port Corridor</t>
  </si>
  <si>
    <t>E2001EZ2</t>
  </si>
  <si>
    <t>Humber Super Energy Cluster</t>
  </si>
  <si>
    <t>E2001EZ3</t>
  </si>
  <si>
    <t>Humber EZ: Capital Park Goole</t>
  </si>
  <si>
    <t>E2001EZ4</t>
  </si>
  <si>
    <t>Humber EZ: Goole 36</t>
  </si>
  <si>
    <t>E2001EZ5</t>
  </si>
  <si>
    <t>Humber EZ: Goole Intermodal Terminal</t>
  </si>
  <si>
    <t>E2001EZ6</t>
  </si>
  <si>
    <t>Humber EZ: Melton Park</t>
  </si>
  <si>
    <t>E2001EZ7</t>
  </si>
  <si>
    <t>Humber EZ: Melton West</t>
  </si>
  <si>
    <t>E3538EZ1</t>
  </si>
  <si>
    <t>New Anglia</t>
  </si>
  <si>
    <t>E3538EZ2</t>
  </si>
  <si>
    <t>Riverside Road</t>
  </si>
  <si>
    <t>E3538EZ3</t>
  </si>
  <si>
    <t>Mobbs Way</t>
  </si>
  <si>
    <t>E1734EZ1</t>
  </si>
  <si>
    <t>Fareham</t>
  </si>
  <si>
    <t>Solent</t>
  </si>
  <si>
    <t>E2335EZ1</t>
  </si>
  <si>
    <t>Lancs Advanced Eng. &amp; Manufacturing</t>
  </si>
  <si>
    <t>E2335EZ2</t>
  </si>
  <si>
    <t>E4501EZ1</t>
  </si>
  <si>
    <t>Development Area - Gateshead Quays and Baltic Business Centre</t>
  </si>
  <si>
    <t>E4501EZ2</t>
  </si>
  <si>
    <t>Follingsby Business Park</t>
  </si>
  <si>
    <t>E1735EZ1</t>
  </si>
  <si>
    <t>E2236EZ1</t>
  </si>
  <si>
    <t>Northfleet Riverside East</t>
  </si>
  <si>
    <t>E2236EZ2</t>
  </si>
  <si>
    <t>Northfleet Riverside West</t>
  </si>
  <si>
    <t>E2236EZ3</t>
  </si>
  <si>
    <t>E2633EZ1</t>
  </si>
  <si>
    <t>E2633EZ2</t>
  </si>
  <si>
    <t>Beacon Park Phase 3</t>
  </si>
  <si>
    <t>E2633EZ3</t>
  </si>
  <si>
    <t>Vanguard Point</t>
  </si>
  <si>
    <t>E2633EZ4</t>
  </si>
  <si>
    <t>Havenshore Base South</t>
  </si>
  <si>
    <t>E2633EZ5</t>
  </si>
  <si>
    <t>Victory Court</t>
  </si>
  <si>
    <t>E0601EZ1</t>
  </si>
  <si>
    <t>Sci-Tech Daresbury</t>
  </si>
  <si>
    <t>E1538EZ1</t>
  </si>
  <si>
    <t>E0701EZ1</t>
  </si>
  <si>
    <t>Tees Valley</t>
  </si>
  <si>
    <t>E1801EZ1</t>
  </si>
  <si>
    <t>Hereford</t>
  </si>
  <si>
    <t>E2434EZ1</t>
  </si>
  <si>
    <t>MIRA Technology Park</t>
  </si>
  <si>
    <t>E2434EZ2</t>
  </si>
  <si>
    <t>MIRA extension</t>
  </si>
  <si>
    <t>E0551EZ1</t>
  </si>
  <si>
    <t>Alconbury Enterprise Campus</t>
  </si>
  <si>
    <t>E3533EZ1</t>
  </si>
  <si>
    <t>New Anglia EZ: Futura Park</t>
  </si>
  <si>
    <t>E3533EZ2</t>
  </si>
  <si>
    <t>New Anglia EZ: Princes Street</t>
  </si>
  <si>
    <t>E3533EZ3</t>
  </si>
  <si>
    <t>New Anglia EZ: Waterfront Island</t>
  </si>
  <si>
    <t>E2634EZ1</t>
  </si>
  <si>
    <t>Kings Lynn and West Norfolk</t>
  </si>
  <si>
    <t>New Anglia EZ: Nar Ouse</t>
  </si>
  <si>
    <t>E2002EZ1</t>
  </si>
  <si>
    <t>E2002EZ2</t>
  </si>
  <si>
    <t>E2002EZ3</t>
  </si>
  <si>
    <t>Humber EZ: Bird's Eye</t>
  </si>
  <si>
    <t>E2002EZ4</t>
  </si>
  <si>
    <t>Humber EZ: Priory Park</t>
  </si>
  <si>
    <t>E2002EZ5</t>
  </si>
  <si>
    <t>Humber EZ: Former Cavaghan and Gray</t>
  </si>
  <si>
    <t>E2002EZ6</t>
  </si>
  <si>
    <t>Humber EZ: Benchmark Pods</t>
  </si>
  <si>
    <t>E2002EZ7</t>
  </si>
  <si>
    <t>Humber EZ: Energy Works</t>
  </si>
  <si>
    <t>E2002EZ8</t>
  </si>
  <si>
    <t>Humber EZ: Rix Stoneberry</t>
  </si>
  <si>
    <t>E2002EZ9</t>
  </si>
  <si>
    <t>Humber EZ: Foster Street</t>
  </si>
  <si>
    <t>E2002EZ10</t>
  </si>
  <si>
    <t>Humber EZ: Ashcourt</t>
  </si>
  <si>
    <t>E2002EZ11</t>
  </si>
  <si>
    <t>Humber EZ: Former Two Wheel Centre</t>
  </si>
  <si>
    <t>E2002EZ12</t>
  </si>
  <si>
    <t>Humber EZ: St Mark Street</t>
  </si>
  <si>
    <t>E2002EZ13</t>
  </si>
  <si>
    <t>Humber EZ: Former LA site</t>
  </si>
  <si>
    <t>E2002EZ14</t>
  </si>
  <si>
    <t>Humber EZ: Sammy's Point</t>
  </si>
  <si>
    <t>E2002EZ15</t>
  </si>
  <si>
    <t>Humber EZ: Albert Dock</t>
  </si>
  <si>
    <t>E2002EZ16</t>
  </si>
  <si>
    <t>Humber EZ: John Street Car Park</t>
  </si>
  <si>
    <t>E2002EZ17</t>
  </si>
  <si>
    <t>Humber EZ: Pepi's</t>
  </si>
  <si>
    <t>E2002EZ18</t>
  </si>
  <si>
    <t>Humber EZ: Osborne Street</t>
  </si>
  <si>
    <t>E2002EZ19</t>
  </si>
  <si>
    <t>Humber EZ: Albion Street</t>
  </si>
  <si>
    <t>E2002EZ20</t>
  </si>
  <si>
    <t>Humber EZ: Former Bonus Site</t>
  </si>
  <si>
    <t>E2002EZ21</t>
  </si>
  <si>
    <t>Humber EZ: Somerden Road</t>
  </si>
  <si>
    <t>E2002EZ22</t>
  </si>
  <si>
    <t>Humber EZ: Queen Elizabeth Dock</t>
  </si>
  <si>
    <t>E4703EZ1</t>
  </si>
  <si>
    <t>Lindley Moor East</t>
  </si>
  <si>
    <t>E4703EZ2</t>
  </si>
  <si>
    <t>Lindley Moor West</t>
  </si>
  <si>
    <t>E4703EZ3</t>
  </si>
  <si>
    <t>Moor Park, Mirfield</t>
  </si>
  <si>
    <t>E5017EZ1</t>
  </si>
  <si>
    <t>Nine Elms</t>
  </si>
  <si>
    <t>E4704EZ1</t>
  </si>
  <si>
    <t>Aire Valley</t>
  </si>
  <si>
    <t>E2401EZ1</t>
  </si>
  <si>
    <t>Leicester Waterside</t>
  </si>
  <si>
    <t>E1435EZ1</t>
  </si>
  <si>
    <t>East Quay</t>
  </si>
  <si>
    <t>E1435EZ2</t>
  </si>
  <si>
    <t>Eastside North</t>
  </si>
  <si>
    <t>E1435EZ3</t>
  </si>
  <si>
    <t>Eastside South</t>
  </si>
  <si>
    <t>E1435EZ4</t>
  </si>
  <si>
    <t>North Quay</t>
  </si>
  <si>
    <t>E1435EZ5</t>
  </si>
  <si>
    <t>Railway Quay</t>
  </si>
  <si>
    <t>E1435EZ6</t>
  </si>
  <si>
    <t>Bevan Funnell</t>
  </si>
  <si>
    <t>E1435EZ7</t>
  </si>
  <si>
    <t>Town Centre</t>
  </si>
  <si>
    <t>E1435EZ8</t>
  </si>
  <si>
    <t>Avis Way</t>
  </si>
  <si>
    <t>E4302EZ1</t>
  </si>
  <si>
    <t>Mersey Waters</t>
  </si>
  <si>
    <t>E4302EZ2</t>
  </si>
  <si>
    <t>Liverpool City</t>
  </si>
  <si>
    <t>E0201EZ1</t>
  </si>
  <si>
    <t>Luton Airport EZ</t>
  </si>
  <si>
    <t>E2237EZ1</t>
  </si>
  <si>
    <t>Kent Medical Campus</t>
  </si>
  <si>
    <t>E4203EZ1</t>
  </si>
  <si>
    <t>Greater Manchester Airport City</t>
  </si>
  <si>
    <t>E4203EZ2</t>
  </si>
  <si>
    <t>Greater Manchester Life Science: MSP Central Campus</t>
  </si>
  <si>
    <t>E4203EZ3</t>
  </si>
  <si>
    <t>Greater Manchester Life Science: CMFT Site</t>
  </si>
  <si>
    <t>E4203EZ4</t>
  </si>
  <si>
    <t>Greater Manchester Airport City 2</t>
  </si>
  <si>
    <t>E2201EZ1</t>
  </si>
  <si>
    <t>Rochester Airport Technology Park</t>
  </si>
  <si>
    <t>E3534EZ1</t>
  </si>
  <si>
    <t>New Anglia EZ: Mill Lane</t>
  </si>
  <si>
    <t>E0702EZ1</t>
  </si>
  <si>
    <t>E0702EZ2</t>
  </si>
  <si>
    <t>Tees Valley EZ Growth Extension: Middlesbrough historic quarter</t>
  </si>
  <si>
    <t>E4502EZ1</t>
  </si>
  <si>
    <t>NE Newcastle</t>
  </si>
  <si>
    <t>E4502EZ2</t>
  </si>
  <si>
    <t>Development Area</t>
  </si>
  <si>
    <t>E4502EZ3</t>
  </si>
  <si>
    <t>North Bank of the Tyne extension</t>
  </si>
  <si>
    <t>E4502EZ4</t>
  </si>
  <si>
    <t>Newcastle International Airport Business Park</t>
  </si>
  <si>
    <t>E3434EZ1</t>
  </si>
  <si>
    <t>Ceramics Valley: Chatterley Valley West</t>
  </si>
  <si>
    <t>E5045EZ1</t>
  </si>
  <si>
    <t>Royal Docks</t>
  </si>
  <si>
    <t>E2003EZ1</t>
  </si>
  <si>
    <t>E2003EZ2</t>
  </si>
  <si>
    <t>E2003EZ3</t>
  </si>
  <si>
    <t>Humber EZ: Stallingborough Interchange</t>
  </si>
  <si>
    <t>E2003EZ4</t>
  </si>
  <si>
    <t>Humber EZ: Great Coates Business Park</t>
  </si>
  <si>
    <t>E2003EZ5</t>
  </si>
  <si>
    <t>Humber EZ: King's Road</t>
  </si>
  <si>
    <t>E2003EZ6</t>
  </si>
  <si>
    <t>Humber EZ: Queen's Road</t>
  </si>
  <si>
    <t>E2003EZ7</t>
  </si>
  <si>
    <t>Humber EZ: Abengoa</t>
  </si>
  <si>
    <t>E2003EZ8</t>
  </si>
  <si>
    <t>Humber EZ: Huntsman Tioxide</t>
  </si>
  <si>
    <t>E2004EZ1</t>
  </si>
  <si>
    <t>E2004EZ2</t>
  </si>
  <si>
    <t>Humber EZ: Humberside Airport</t>
  </si>
  <si>
    <t>E2635EZ1</t>
  </si>
  <si>
    <t>New Anglia EZ: Scottow Enterprise Park</t>
  </si>
  <si>
    <t>E2635EZ2</t>
  </si>
  <si>
    <t>New Anglia EZ: Egmere Business Park</t>
  </si>
  <si>
    <t>E0104EZ1</t>
  </si>
  <si>
    <t>E4503EZ1</t>
  </si>
  <si>
    <t>E2901EZ1</t>
  </si>
  <si>
    <t xml:space="preserve">North East </t>
  </si>
  <si>
    <t>E2901EZ2</t>
  </si>
  <si>
    <t>Fairmoor</t>
  </si>
  <si>
    <t>E2901EZ3</t>
  </si>
  <si>
    <t>Ashwood Business Park</t>
  </si>
  <si>
    <t>E2901EZ4</t>
  </si>
  <si>
    <t>Ramparts Business Park</t>
  </si>
  <si>
    <t>E3001EZ1</t>
  </si>
  <si>
    <t>Nottingham</t>
  </si>
  <si>
    <t>Nottingham City</t>
  </si>
  <si>
    <t>E3001EZ2</t>
  </si>
  <si>
    <t>Development  Area</t>
  </si>
  <si>
    <t>E1101EZ1</t>
  </si>
  <si>
    <t>South Yard</t>
  </si>
  <si>
    <t>E0703EZ1</t>
  </si>
  <si>
    <t>E0703EZ2</t>
  </si>
  <si>
    <t>South Tees Development Corporation</t>
  </si>
  <si>
    <t>E2340EZ1</t>
  </si>
  <si>
    <t>E4403EZ1</t>
  </si>
  <si>
    <t>Rotherham</t>
  </si>
  <si>
    <t>E3636EZ1</t>
  </si>
  <si>
    <t>Longcross Park</t>
  </si>
  <si>
    <t>E3332EZ1</t>
  </si>
  <si>
    <t>Huntspill Energy Park</t>
  </si>
  <si>
    <t>E4404EZ1</t>
  </si>
  <si>
    <t>E4404EZ2</t>
  </si>
  <si>
    <t>E0536EZ1</t>
  </si>
  <si>
    <t>Cambridge Compass: Cambourne Business Park</t>
  </si>
  <si>
    <t>E0536EZ2</t>
  </si>
  <si>
    <t>Cambridge Compass: Cambridge Research Park</t>
  </si>
  <si>
    <t>E0536EZ3</t>
  </si>
  <si>
    <t>Cambridge Compass: Northstowe</t>
  </si>
  <si>
    <t>E0103EZ1</t>
  </si>
  <si>
    <t>South Gloucestershire</t>
  </si>
  <si>
    <t>E2637EZ1</t>
  </si>
  <si>
    <t>New Anglia EZ: Norwich Research Park</t>
  </si>
  <si>
    <t>E3133EZ1</t>
  </si>
  <si>
    <t>Didcot Growth Accelerator: Didcot A (South Oxfordshire)</t>
  </si>
  <si>
    <t>E3133EZ2</t>
  </si>
  <si>
    <t>Didcot Growth Accelerator: Southmead 1</t>
  </si>
  <si>
    <t>E3133EZ3</t>
  </si>
  <si>
    <t>Didcot Growth Accelerator: Southmead 2</t>
  </si>
  <si>
    <t>E3133EZ4</t>
  </si>
  <si>
    <t>Didcot Growth Accelerator: Southmead 3</t>
  </si>
  <si>
    <t>E2342EZ1</t>
  </si>
  <si>
    <t>E3435EZ1</t>
  </si>
  <si>
    <t>Black Country</t>
  </si>
  <si>
    <t>E4504EZ1</t>
  </si>
  <si>
    <t>Development</t>
  </si>
  <si>
    <t>E4504EZ2</t>
  </si>
  <si>
    <t>Tyne Dock Enterprise Park</t>
  </si>
  <si>
    <t>E1936EZ1</t>
  </si>
  <si>
    <t>St Albans</t>
  </si>
  <si>
    <t>Crown Estates site</t>
  </si>
  <si>
    <t>E1936EZ2</t>
  </si>
  <si>
    <t>Building Research Establishment site</t>
  </si>
  <si>
    <t>E1936EZ3</t>
  </si>
  <si>
    <t>Rothamsted Research site</t>
  </si>
  <si>
    <t>E4207EZ1</t>
  </si>
  <si>
    <t>Manchester City Airport</t>
  </si>
  <si>
    <t>E0704EZ1</t>
  </si>
  <si>
    <t>E0704EZ2</t>
  </si>
  <si>
    <t>Tees Valley EZ Growth Extension: Northshore</t>
  </si>
  <si>
    <t>E3401EZ1</t>
  </si>
  <si>
    <t>Ceramics Valley: Chatterley Valley East</t>
  </si>
  <si>
    <t>E3401EZ2</t>
  </si>
  <si>
    <t>Ceramics Valley: Tunstall Arrow</t>
  </si>
  <si>
    <t>E3401EZ3</t>
  </si>
  <si>
    <t>Ceramics Valley: Highgate/Ravensdale</t>
  </si>
  <si>
    <t>E3401EZ4</t>
  </si>
  <si>
    <t>Ceramics Valley: Etruria Valley</t>
  </si>
  <si>
    <t>E3401EZ5</t>
  </si>
  <si>
    <t>Ceramics Valley: Cliffe Vale</t>
  </si>
  <si>
    <t>E4505EZ1</t>
  </si>
  <si>
    <t>E4505EZ2</t>
  </si>
  <si>
    <t>Port of Sunderland</t>
  </si>
  <si>
    <t>E4505EZ3</t>
  </si>
  <si>
    <t>IAMP</t>
  </si>
  <si>
    <t>E2243EZ1</t>
  </si>
  <si>
    <t>E3134EZ1</t>
  </si>
  <si>
    <t>Science Vale UK</t>
  </si>
  <si>
    <t>E3134EZ2</t>
  </si>
  <si>
    <t>Didcot Growth Accelerator: Diageo Site</t>
  </si>
  <si>
    <t>E3134EZ3</t>
  </si>
  <si>
    <t>Didcot Growth Accelerator: Didcot A (Vale of White Horse)</t>
  </si>
  <si>
    <t>E3134EZ4</t>
  </si>
  <si>
    <t>Didcot Growth Accelerator: Didcot Park</t>
  </si>
  <si>
    <t>E3134EZ5</t>
  </si>
  <si>
    <t>Didcot Growth Accelerator: Milton Interchange</t>
  </si>
  <si>
    <t>E3134EZ6</t>
  </si>
  <si>
    <t>Oxfordshire Milton Park Extension- Site A</t>
  </si>
  <si>
    <t>E3134EZ7</t>
  </si>
  <si>
    <t>Oxfordshire Milton Park Extension- Site B</t>
  </si>
  <si>
    <t>E3134EZ8</t>
  </si>
  <si>
    <t>Oxfordshire Milton Park Extension- Site C</t>
  </si>
  <si>
    <t>E3134EZ9</t>
  </si>
  <si>
    <t>Oxfordshire Milton Park Extension- Site D</t>
  </si>
  <si>
    <t>E3134EZ10</t>
  </si>
  <si>
    <t>Oxfordshire Milton Park Extension- Site E</t>
  </si>
  <si>
    <t>E3134EZ11</t>
  </si>
  <si>
    <t>Oxfordshire Milton Park Extension- Site F</t>
  </si>
  <si>
    <t>E4705EZ1</t>
  </si>
  <si>
    <t>Langhthwaite Business Park extension</t>
  </si>
  <si>
    <t>E4705EZ2</t>
  </si>
  <si>
    <t>South Kirby Business Park</t>
  </si>
  <si>
    <t>E4606EZ1</t>
  </si>
  <si>
    <t>E5021EZ1</t>
  </si>
  <si>
    <t>Nine Elms and Battersea Power station</t>
  </si>
  <si>
    <t>E0602EZ1</t>
  </si>
  <si>
    <t>Cheshire Science Corridor EZ: Birchwood Sites</t>
  </si>
  <si>
    <t>E2802EZ1</t>
  </si>
  <si>
    <t>Waterside</t>
  </si>
  <si>
    <t>E3539EZ1</t>
  </si>
  <si>
    <t>Cambridge Compass: Haverhill Research Park</t>
  </si>
  <si>
    <t>E3539EZ2</t>
  </si>
  <si>
    <t>New Anglia EZ: Suffolk Business Park</t>
  </si>
  <si>
    <t>E4305EZ1</t>
  </si>
  <si>
    <t>E4305EZ2</t>
  </si>
  <si>
    <t>Wirral Waters</t>
  </si>
  <si>
    <t>E4607EZ1</t>
  </si>
  <si>
    <t>E2344EZ1</t>
  </si>
  <si>
    <t>Lancashire - Hillhouse Chemicals and Energy EZ</t>
  </si>
  <si>
    <t>E2701EZ1</t>
  </si>
  <si>
    <t>York Central site</t>
  </si>
  <si>
    <t>DatasheetPart3</t>
  </si>
  <si>
    <t>Gross Rates Payable - Gross Rates Payable in respect of 2021-22 liability</t>
  </si>
  <si>
    <t>Gross Rates Payable - Adjustments to gross rates payable in respect of previous years</t>
  </si>
  <si>
    <t>Transitional Arrangements -  Revenue foregone in respect of 2021-22 liability</t>
  </si>
  <si>
    <t>Transitional Arrangements -  Revenue foregone in respect of previous years' liability</t>
  </si>
  <si>
    <t>Transitional Arrangements -  Additional income received in respect of 2021-22 liability</t>
  </si>
  <si>
    <t>Transitional Arrangements -  Additional income received in respect of previous years' liability</t>
  </si>
  <si>
    <t>Net cost of transitional arrangments</t>
  </si>
  <si>
    <t>Small Business Rate Relief -  Amount of relief in respect of 2021-22 liability</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</si>
  <si>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</si>
  <si>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</si>
  <si>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2012-13 and earlier</t>
  </si>
  <si>
    <t>Small Business Rate Relief -  Amount of which -  adjustments on existing properties where a 2nd property is occupied in respect of years 2012-13 and earlier</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</si>
  <si>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</si>
  <si>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</si>
  <si>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</si>
  <si>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</si>
  <si>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Additional yield from the small business supplement in 2021-22</t>
  </si>
  <si>
    <t>Small Business Rate Relief -  Adjustments to the yield from the small business supplement in respect of previous years</t>
  </si>
  <si>
    <t>Charitable occupation -  Amount of relief provided in 2021-22</t>
  </si>
  <si>
    <t>Charitable occupation -  Adjustments to amount of relief provided in respect of previous years</t>
  </si>
  <si>
    <t>Community Amateur Sports Clubs (CASCs) -  Amount of relief in respect of 2021-22 liability</t>
  </si>
  <si>
    <t>Community Amateur Sports Clubs (CASCs) -  Adjustments to amount of relief provided in respect of previous years</t>
  </si>
  <si>
    <t>Rural rate relief -  Amount of relief provided in 2021-22</t>
  </si>
  <si>
    <t>Rural rate relief -  Adjustments to amount of relief provided in respect of previous years</t>
  </si>
  <si>
    <t>Telecoms Relief -  Amount of relief in respect of 2021-22 liability</t>
  </si>
  <si>
    <t>Telecoms Relief -  Adjustments to amount of relief provided in respect of previous years</t>
  </si>
  <si>
    <t>Public lavatories Relief -  Amount of relief in respect of 2021-22 liability</t>
  </si>
  <si>
    <t>Public lavatories Relief -  Adjustments to amount of relief provided in respect of previous years</t>
  </si>
  <si>
    <t>Total Mandatory Reliefs</t>
  </si>
  <si>
    <t>Partially occupied hereditaments -  Amount of relief in respect of 2021-22 liability</t>
  </si>
  <si>
    <t>Partially occupied hereditaments -  Adjustments to amount of relief provided in respect of previous years</t>
  </si>
  <si>
    <t>Empty premises -  Amount of relief in respect of 2021-22 liability</t>
  </si>
  <si>
    <t>Empty premises -  Adjustments to amount of relief provided in respect of previous years</t>
  </si>
  <si>
    <t xml:space="preserve">Total Unoccupied Property Relief </t>
  </si>
  <si>
    <t>Charitable occupation -  Amount of relief in respect of 2021-22 liability</t>
  </si>
  <si>
    <t>Non-profit making bodies -  Amount of relief in respect of 2021-22 liability</t>
  </si>
  <si>
    <t>Non-profit making bodies -  Adjustments to amount of relief provided in respect of previous years</t>
  </si>
  <si>
    <t>Rural shops etc -  Amount of relief in respect of 2021-22 liability</t>
  </si>
  <si>
    <t>Rural shops etc -  Adjustments to amount of relief provided in respect of previous years</t>
  </si>
  <si>
    <t>Small rural businesses -  Amount of relief in respect of 2021-22 liability</t>
  </si>
  <si>
    <t>Small rural businesses -  Adjustments to amount of relief provided in respect of previous years</t>
  </si>
  <si>
    <t>Other ratepayers -  Amount of relief in respect of 2021-22 liability</t>
  </si>
  <si>
    <t>Other ratepayers -  Adjustments to amount of relief provided in respect of previous years</t>
  </si>
  <si>
    <t>Relief given to Case A hereditaments</t>
  </si>
  <si>
    <t>Relief given to Case B hereditaments</t>
  </si>
  <si>
    <t>Relief given to Freeports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</si>
  <si>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</si>
  <si>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</si>
  <si>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</si>
  <si>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</si>
  <si>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Amount of relief in respect of 2021-22 liability</t>
  </si>
  <si>
    <t>Flooding relief -  Adjustments to amount of relief provided in respect of previous years</t>
  </si>
  <si>
    <t>In lieu of Transitional Relief -  Adjustments to amount of relief provided in respect of previous years</t>
  </si>
  <si>
    <t>Rural Rate Relief - Amount of relief in respect of 2021-22 liability</t>
  </si>
  <si>
    <t>Rural Rate Relief - Adjustments to amount of relief provided in respect of previous years</t>
  </si>
  <si>
    <t>Local Newspaper Temporary Relief - Amount of relief in respect of 2021-22 liability</t>
  </si>
  <si>
    <t>Local Newspaper Temporary Relief - Adjustments to amount of relief provided in respect of previous years</t>
  </si>
  <si>
    <t>Supporting Small Businesses Relief - Amount of relief in respect of 2021-22 liability</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</si>
  <si>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</si>
  <si>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</si>
  <si>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</si>
  <si>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Retail discount -  Amount of relief in respect of 2021-22 liability</t>
  </si>
  <si>
    <t>Retail discount -  Adjustments to amount of relief provided in respect of previous years</t>
  </si>
  <si>
    <t>Nursery relief -  Amount of relief in respect of 2021-22 liability</t>
  </si>
  <si>
    <t>Nursery relief -  Adjustments to amount of relief provided in respect of previous years</t>
  </si>
  <si>
    <t>COVID-19 additional relief -  Amount of relief in respect of 2021-22 liability</t>
  </si>
  <si>
    <t>Total Discretionary Relief (Funded S31)</t>
  </si>
  <si>
    <t>HardshIp Relief -  Amount of relief in respect of 2021-22 liability</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</si>
  <si>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</si>
  <si>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</si>
  <si>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</si>
  <si>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</si>
  <si>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</si>
  <si>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</si>
  <si>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</si>
  <si>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</si>
  <si>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</si>
  <si>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</si>
  <si>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</si>
  <si>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8a/1</t>
  </si>
  <si>
    <t>8a/2</t>
  </si>
  <si>
    <t>8a/3</t>
  </si>
  <si>
    <t>10a/1</t>
  </si>
  <si>
    <t>10a/2</t>
  </si>
  <si>
    <t>10a/3</t>
  </si>
  <si>
    <t>11a/1</t>
  </si>
  <si>
    <t>11a/2</t>
  </si>
  <si>
    <t>11a/3</t>
  </si>
  <si>
    <t>12a/1</t>
  </si>
  <si>
    <t>12a/2</t>
  </si>
  <si>
    <t>12a/3</t>
  </si>
  <si>
    <t>14/1</t>
  </si>
  <si>
    <t>15/1</t>
  </si>
  <si>
    <t>16/1</t>
  </si>
  <si>
    <t>16/2</t>
  </si>
  <si>
    <t>19/2</t>
  </si>
  <si>
    <t>21/2</t>
  </si>
  <si>
    <t>22/2</t>
  </si>
  <si>
    <t>23/2</t>
  </si>
  <si>
    <t>24/2</t>
  </si>
  <si>
    <t>25/2</t>
  </si>
  <si>
    <t>26/1</t>
  </si>
  <si>
    <t>26/2</t>
  </si>
  <si>
    <t>27/1</t>
  </si>
  <si>
    <t>27/2</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</si>
  <si>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</si>
  <si>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</si>
  <si>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</si>
  <si>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</si>
  <si>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</si>
  <si>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</si>
  <si>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</si>
  <si>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</si>
  <si>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</si>
  <si>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</si>
  <si>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</si>
  <si>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</si>
  <si>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</si>
  <si>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</si>
  <si>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</si>
  <si>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</si>
  <si>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</si>
  <si>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</si>
  <si>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</si>
  <si>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</si>
  <si>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</si>
  <si>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</si>
  <si>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</si>
  <si>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</si>
  <si>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</si>
  <si>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</si>
  <si>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</si>
  <si>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</si>
  <si>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</si>
  <si>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</si>
  <si>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</si>
  <si>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</si>
  <si>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</si>
  <si>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</si>
  <si>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</si>
  <si>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</si>
  <si>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</si>
  <si>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</si>
  <si>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</si>
  <si>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</si>
  <si>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</si>
  <si>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</si>
  <si>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</si>
  <si>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</si>
  <si>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</si>
  <si>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43/2</t>
  </si>
  <si>
    <t>44/1</t>
  </si>
  <si>
    <t>45/1</t>
  </si>
  <si>
    <t>46/1</t>
  </si>
  <si>
    <t>46/2</t>
  </si>
  <si>
    <t>46/3</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</si>
  <si>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</si>
  <si>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</si>
  <si>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</si>
  <si>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</si>
  <si>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</si>
  <si>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</si>
  <si>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</si>
  <si>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</si>
  <si>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</si>
  <si>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</si>
  <si>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</si>
  <si>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</si>
  <si>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</si>
  <si>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</si>
  <si>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</si>
  <si>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</si>
  <si>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</si>
  <si>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</si>
  <si>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</si>
  <si>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</si>
  <si>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</si>
  <si>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</si>
  <si>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</si>
  <si>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</si>
  <si>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</si>
  <si>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</si>
  <si>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</si>
  <si>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</si>
  <si>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</si>
  <si>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</si>
  <si>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</si>
  <si>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</si>
  <si>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</si>
  <si>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</si>
  <si>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</si>
  <si>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</si>
  <si>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</si>
  <si>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</si>
  <si>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</si>
  <si>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</si>
  <si>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</si>
  <si>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</si>
  <si>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</si>
  <si>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</si>
  <si>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</si>
  <si>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</si>
  <si>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</si>
  <si>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</si>
  <si>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</si>
  <si>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</si>
  <si>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</si>
  <si>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</si>
  <si>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</si>
  <si>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</si>
  <si>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</si>
  <si>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</si>
  <si>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</si>
  <si>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</si>
  <si>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</si>
  <si>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</si>
  <si>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</si>
  <si>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</si>
  <si>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</si>
  <si>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</si>
  <si>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</si>
  <si>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</si>
  <si>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</si>
  <si>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</si>
  <si>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</si>
  <si>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</si>
  <si>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</si>
  <si>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</si>
  <si>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</si>
  <si>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</si>
  <si>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</si>
  <si>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</si>
  <si>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</si>
  <si>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</si>
  <si>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</si>
  <si>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</si>
  <si>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</si>
  <si>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</si>
  <si>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</si>
  <si>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</si>
  <si>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</si>
  <si>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</si>
  <si>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</si>
  <si>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</si>
  <si>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</si>
  <si>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</si>
  <si>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</si>
  <si>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</si>
  <si>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</si>
  <si>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</si>
  <si>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</si>
  <si>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</si>
  <si>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DatasheetPart4</t>
  </si>
  <si>
    <t>Transitional protection payments due to (+) - from (-) the authority for 2021-22</t>
  </si>
  <si>
    <t>Transitional protection payments -  Payment on account received by authority (+), or paid by the authority (-) (based on NNDR1 2021-22)</t>
  </si>
  <si>
    <t xml:space="preserve">Transitional protection payments -  Sum due to (+) - from (-) authority (line 1 minus line 2) </t>
  </si>
  <si>
    <t>Cost of collection -  Amount to be retained by billing authority in 2021-22</t>
  </si>
  <si>
    <t>Cost of collection -  Amount previously retained (based on NNDR1)</t>
  </si>
  <si>
    <t>Cost of collection -  Sum due to (+) - from (-) billing authority (line 4 minus line 5)</t>
  </si>
  <si>
    <t>Designated Areas -  Amount to be retained by billing authority in 2021-22</t>
  </si>
  <si>
    <t>Designated Areas -  Amount previously retained (based on NNDR1)</t>
  </si>
  <si>
    <t xml:space="preserve">Designated Areas -  Sum due to (+) - from (-) billing authority (line 7 minus line 8) </t>
  </si>
  <si>
    <t>Renewable Energy Schemes -  Amount to be retained by authority in 2021-22</t>
  </si>
  <si>
    <t>Renewable Energy Schemes -  Amount previously retained (based on NNDR1)</t>
  </si>
  <si>
    <t xml:space="preserve">Renewable Energy Schemes -  Sum due to (+) - from (-) authority (line 10 minus line 11) </t>
  </si>
  <si>
    <t>Shale Gas Schemes -  Amount to be retained by authority in 2021-22</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</si>
  <si>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</si>
  <si>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</si>
  <si>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</si>
  <si>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</si>
  <si>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</si>
  <si>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Port of Bristol -amount deducted from central share and retained by North Somerset</t>
  </si>
  <si>
    <t>Port of Bristol - amount deducted/retained (based on NNDR1)</t>
  </si>
  <si>
    <t xml:space="preserve">Port of Bristol - sum due to (+) / from (-) authority </t>
  </si>
  <si>
    <t>Small Business Rates Relief scheme -  Amount due to authority in 2021-22 as a result of doubling SBRR and changes in thresholds</t>
  </si>
  <si>
    <t>Small Business Rates Relief scheme -  Amount due to authority in 2021-22 for loss of supplementary multiplier income</t>
  </si>
  <si>
    <t>Small Business Rates Relief scheme -  Amount provisionally paid (based on NNDR1 2021-22 [part 1C]</t>
  </si>
  <si>
    <t>Small Business Rates Relief scheme -  Sum due to (+) - from (-) authority (line 25a plus line 25b minus line 26)</t>
  </si>
  <si>
    <t>Small Business Rates Relief on existing property where 2nd property is occupied -  Amount due to authority in 2021-22</t>
  </si>
  <si>
    <t>Small Business Rates Relief on existing property where 2nd property is occupied -  Amount provisionally paid (based on NNDR1 2021-22 [part 1C]</t>
  </si>
  <si>
    <t>Small Business Rates Relief on existing property where 2nd property is occupied -  Sum due to (+) - from (-) authority (line 28 minus line 29)</t>
  </si>
  <si>
    <t>Public lavatories Relief -  Amount due to authority in 2021-22</t>
  </si>
  <si>
    <t>"New Empty" properties -  Amount due to authority in 2021-22 in respect of previous years</t>
  </si>
  <si>
    <t>"Long term empty" properties -  Amount due to authority in 2021-22 in respect of previous years</t>
  </si>
  <si>
    <t>Retail Relief -  Amount due to authority in  respect of previous years</t>
  </si>
  <si>
    <t>Flooding Relief -  Amount due to authority in 2021-22</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</si>
  <si>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</si>
  <si>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</si>
  <si>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</si>
  <si>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Amount due to authority in 2021-22 </t>
  </si>
  <si>
    <t>Rural Rate Relief -  Amount provisionally paid (based on NNDR1 2021-22 [part 1C])</t>
  </si>
  <si>
    <t xml:space="preserve">Rural Rate Relief -  Sum due to (+) - from (-) authority (line 38 minus line 39) </t>
  </si>
  <si>
    <t>Local Newspaper Temporary Relief -  Amount due to authority in 2021-22</t>
  </si>
  <si>
    <t>Local Newspaper Temporary Relief -  Amount provisionally paid (based on NNDR1 2021-22 [part 1C])</t>
  </si>
  <si>
    <t xml:space="preserve">Local Newspaper Temporary Relief -  Sum due to (+) - from (-) authority (line 41 minus line 42)  </t>
  </si>
  <si>
    <t xml:space="preserve">Supporting Small Businesses Relief -  Amount due to authority in 2021-22 </t>
  </si>
  <si>
    <t>Supporting Small Businesses Relief -  Amount provisionally paid (based on NNDR1 2021-22 [part 1C])</t>
  </si>
  <si>
    <t>Supporting Small Businesses Relief -  Sum due to (+) - from (-) authority (line 44 minus line 45)</t>
  </si>
  <si>
    <t>Discretionary relief -  Amount due to authority in 2021-22 (in respect of previous years)</t>
  </si>
  <si>
    <t>Pub Relief -  Amount due to authority in 2021-22 (in respect of previous years)</t>
  </si>
  <si>
    <t>Telecomms Relief -  Amount due to authority in 2021-22</t>
  </si>
  <si>
    <t>Telecomms Relief -  Amount provisionally paid (based on NNDR1 2021-22 [part 1C])</t>
  </si>
  <si>
    <t>Telecomms Relief -  Sum due to (+) - from (-) authority (line 51 minus line 52)</t>
  </si>
  <si>
    <t>Retail discount -  Amount due to authority in 2021-22</t>
  </si>
  <si>
    <t>Nursery discount -  Amount due to authority in 2021-22</t>
  </si>
  <si>
    <t>Retail discount and Nursery relief -  Amount provisionally paid (based on supplementary NNDR1 data collections)</t>
  </si>
  <si>
    <t>Retail discount and Nursery relief -  Sum due to (+) - from (-) authority (line 54 minus line 55)</t>
  </si>
  <si>
    <t>Multiplier Cap -  Amount due to authority in 2021-22</t>
  </si>
  <si>
    <t>Multiplier Cap -  Amount provisionally paid (based on NNDR1 2021-22 [part 1C])</t>
  </si>
  <si>
    <t xml:space="preserve">Multiplier Cap -  Sum due to (+) - from (-) billing authority (line 57 minus line 58) </t>
  </si>
  <si>
    <t>EZ Relief granted in 100% Pilot Area - Amount due to authority in 2021-22</t>
  </si>
  <si>
    <t>EZ Relief granted in 100% Pilot Area - Amount provisional paid (based on NNDR1 2021-22 [part 1C])</t>
  </si>
  <si>
    <t xml:space="preserve">EZ Relief granted in 100% Pilot Area - Sum due to (+) from (-) billing authority (line 60 minus line 61) </t>
  </si>
  <si>
    <t>COVID-19 additional relief -  Amount due to authority in 2021-22</t>
  </si>
  <si>
    <t>COVID-19 additional relief -  Amount provisionally paid (based on NNDR1 2021-22 [part 1C])</t>
  </si>
  <si>
    <t xml:space="preserve">COVID-19 additional relief -  Sum due to (+) - from (-) billing authority (line 57 minus line 58) </t>
  </si>
  <si>
    <t>Freeport relief-  Amount due to authority in 2021-22</t>
  </si>
  <si>
    <t>Additional growth in Freeports -  Amount due to authority in 2021-22</t>
  </si>
  <si>
    <t>Section 31 Grant Total -  Total amount due to authority</t>
  </si>
  <si>
    <t>Section 31 Grant Total - Sum due to (+) from (-) billing authority</t>
  </si>
  <si>
    <t>Split/0</t>
  </si>
  <si>
    <t>Split/1</t>
  </si>
  <si>
    <t>Split/2</t>
  </si>
  <si>
    <t>Split/3</t>
  </si>
  <si>
    <t>16/0</t>
  </si>
  <si>
    <t>17/0</t>
  </si>
  <si>
    <t>18/0</t>
  </si>
  <si>
    <t>19/0</t>
  </si>
  <si>
    <t>20/0</t>
  </si>
  <si>
    <t>21/0</t>
  </si>
  <si>
    <t>22a/1</t>
  </si>
  <si>
    <t>22a/2</t>
  </si>
  <si>
    <t>22a/3</t>
  </si>
  <si>
    <t>22b/1</t>
  </si>
  <si>
    <t>22b/2</t>
  </si>
  <si>
    <t>22b/3</t>
  </si>
  <si>
    <t>43/1</t>
  </si>
  <si>
    <t>43/3</t>
  </si>
  <si>
    <t>44/2</t>
  </si>
  <si>
    <t>44/3</t>
  </si>
  <si>
    <t>45/2</t>
  </si>
  <si>
    <t>45/3</t>
  </si>
  <si>
    <t>DatasheetPart5</t>
  </si>
  <si>
    <t xml:space="preserve">Non-domestic rating income from rates retention scheme </t>
  </si>
  <si>
    <t>qualifying relief in Enterprise Zones</t>
  </si>
  <si>
    <t>Total Non-Domestic Rating Income for 2021-22</t>
  </si>
  <si>
    <t>cost of collection allowance</t>
  </si>
  <si>
    <t xml:space="preserve">amounts retained in respect of Designated Areas </t>
  </si>
  <si>
    <t xml:space="preserve">amounts retained in respect of renewable energy schemes </t>
  </si>
  <si>
    <t xml:space="preserve">amounts retained in respect of shale gas schemes </t>
  </si>
  <si>
    <t>Port of Bristol amount</t>
  </si>
  <si>
    <t>S31 Total</t>
  </si>
  <si>
    <t>Sums receivable - payable (ratepayers) -  Sums outstanding from ratepayers</t>
  </si>
  <si>
    <t>Sums receivable - payable (ratepayers) -  Sums oustanding owed to ratepayers</t>
  </si>
  <si>
    <t>Allowance for non-collection -  Opening balance as at 1 April 2021</t>
  </si>
  <si>
    <t>Allowance for non-collection -  Amounts charged to allowances</t>
  </si>
  <si>
    <t>Allowance for non-collection -  Change in allowance (charged to Collection Fund)</t>
  </si>
  <si>
    <t>Allowance for non-collection -  Closing balance on 31 March 2022</t>
  </si>
  <si>
    <t>Provision for appeals -  Opening balance as at 1 April 2021</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</si>
  <si>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</si>
  <si>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</si>
  <si>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</si>
  <si>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</si>
  <si>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</si>
  <si>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</si>
  <si>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Provision for appeals -  Closing balance on 31 March 2022</t>
  </si>
  <si>
    <t>Closing balance in relation to 2010 list</t>
  </si>
  <si>
    <t>Closing balance in relation to 2017 list</t>
  </si>
  <si>
    <t>Collection Fund Balance -  Opening balance on 1 April 2021</t>
  </si>
  <si>
    <t>Collection Fund Balance -  Estimated Surplus-Deficit Payable in 2021-20</t>
  </si>
  <si>
    <t>Collection Fund Balance -  Prior-year surplus-deficit included in closing balance</t>
  </si>
  <si>
    <t>Collection Fund Balance -  Estimated non-domestic income 2021-20</t>
  </si>
  <si>
    <t>Collection Fund Balance -  Actual non-domestic rating income 2021-20</t>
  </si>
  <si>
    <t>Collection Fund Balance -  In-year surplus-deficit (line 28 minus line 27)</t>
  </si>
  <si>
    <t>Collection Fund Balance -  Closing balance at 31 March 2022</t>
  </si>
  <si>
    <t>1/4</t>
  </si>
  <si>
    <t>1/5</t>
  </si>
  <si>
    <t>2/5</t>
  </si>
  <si>
    <t>4/5</t>
  </si>
  <si>
    <t>5/5</t>
  </si>
  <si>
    <t>6/5</t>
  </si>
  <si>
    <t>7/4</t>
  </si>
  <si>
    <t>7/5</t>
  </si>
  <si>
    <t>8/4</t>
  </si>
  <si>
    <t>8/5</t>
  </si>
  <si>
    <t>9/5</t>
  </si>
  <si>
    <t>10/4</t>
  </si>
  <si>
    <t>10/5</t>
  </si>
  <si>
    <t>11/4</t>
  </si>
  <si>
    <t>11/5</t>
  </si>
  <si>
    <t>12/4</t>
  </si>
  <si>
    <t>12/5</t>
  </si>
  <si>
    <t>13/4</t>
  </si>
  <si>
    <t>13/5</t>
  </si>
  <si>
    <t>14/4</t>
  </si>
  <si>
    <t>14/5</t>
  </si>
  <si>
    <t>15/4</t>
  </si>
  <si>
    <t>15/5</t>
  </si>
  <si>
    <t>16/4</t>
  </si>
  <si>
    <t>16/5</t>
  </si>
  <si>
    <t>17/4</t>
  </si>
  <si>
    <t>17/5</t>
  </si>
  <si>
    <t>17a/1</t>
  </si>
  <si>
    <t>17a/2</t>
  </si>
  <si>
    <t>17a/3</t>
  </si>
  <si>
    <t>17a/4</t>
  </si>
  <si>
    <t>17a/5</t>
  </si>
  <si>
    <t>17b/1</t>
  </si>
  <si>
    <t>17b/2</t>
  </si>
  <si>
    <t>17b/3</t>
  </si>
  <si>
    <t>17b/4</t>
  </si>
  <si>
    <t>17b/5</t>
  </si>
  <si>
    <t>18/4</t>
  </si>
  <si>
    <t>18/5</t>
  </si>
  <si>
    <t>19/4</t>
  </si>
  <si>
    <t>19/5</t>
  </si>
  <si>
    <t>20/4</t>
  </si>
  <si>
    <t>20/5</t>
  </si>
  <si>
    <t>21/4</t>
  </si>
  <si>
    <t>21/5</t>
  </si>
  <si>
    <t>22/4</t>
  </si>
  <si>
    <t>22/5</t>
  </si>
  <si>
    <t>22a/4</t>
  </si>
  <si>
    <t>22a/5</t>
  </si>
  <si>
    <t>22b/4</t>
  </si>
  <si>
    <t>22b/5</t>
  </si>
  <si>
    <t>23/4</t>
  </si>
  <si>
    <t>23/5</t>
  </si>
  <si>
    <t>24/4</t>
  </si>
  <si>
    <t>24/5</t>
  </si>
  <si>
    <t>25/4</t>
  </si>
  <si>
    <t>25/5</t>
  </si>
  <si>
    <t>26/4</t>
  </si>
  <si>
    <t>26/5</t>
  </si>
  <si>
    <t>27/4</t>
  </si>
  <si>
    <t>27/5</t>
  </si>
  <si>
    <t>28/4</t>
  </si>
  <si>
    <t>28/5</t>
  </si>
  <si>
    <t>29/4</t>
  </si>
  <si>
    <t>29/5</t>
  </si>
  <si>
    <t>0/1</t>
  </si>
  <si>
    <t>0/2</t>
  </si>
  <si>
    <t>0/3</t>
  </si>
  <si>
    <t>0/4</t>
  </si>
  <si>
    <t>0/5</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</si>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</sst>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sz val="10"/>
      <color indexed="10"/>
      <name val="Arial"/>
      <family val="2"/>
    </font>
    <font>
      <i/>
      <sz val="10"/>
      <name val="Arial"/>
      <family val="2"/>
    </font>
    <font>
      <sz val="12"/>
      <color indexed="44"/>
      <name val="Arial"/>
      <family val="2"/>
    </font>
    <font>
      <sz val="12"/>
      <color indexed="9"/>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u/>
      <sz val="10"/>
      <color indexed="12"/>
      <name val="Arial"/>
      <family val="2"/>
    </font>
    <font>
      <u/>
      <sz val="12"/>
      <color indexed="12"/>
      <name val="Arial"/>
      <family val="2"/>
    </font>
    <font>
      <sz val="9"/>
      <color rgb="FFFF0000"/>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b/>
      <sz val="14"/>
      <color rgb="FFFFFFCC"/>
      <name val="Arial"/>
      <family val="2"/>
    </font>
    <font>
      <sz val="12"/>
      <color rgb="FF000000"/>
      <name val="Arial"/>
      <family val="2"/>
    </font>
    <font>
      <sz val="8"/>
      <name val="Arial"/>
      <family val="2"/>
    </font>
    <font>
      <b/>
      <sz val="10"/>
      <color theme="0"/>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s>
  <borders count="105">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style="medium">
        <color indexed="17"/>
      </top>
      <bottom/>
      <diagonal/>
    </border>
    <border>
      <left/>
      <right/>
      <top/>
      <bottom style="medium">
        <color indexed="17"/>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style="medium">
        <color indexed="64"/>
      </top>
      <bottom style="medium">
        <color indexed="53"/>
      </bottom>
      <diagonal/>
    </border>
    <border>
      <left style="medium">
        <color auto="1"/>
      </left>
      <right/>
      <top/>
      <bottom style="medium">
        <color auto="1"/>
      </bottom>
      <diagonal/>
    </border>
    <border>
      <left/>
      <right style="medium">
        <color indexed="64"/>
      </right>
      <top/>
      <bottom/>
      <diagonal/>
    </border>
    <border>
      <left/>
      <right/>
      <top style="medium">
        <color auto="1"/>
      </top>
      <bottom style="medium">
        <color auto="1"/>
      </bottom>
      <diagonal/>
    </border>
    <border>
      <left style="medium">
        <color auto="1"/>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95">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4" borderId="0" applyNumberFormat="0" applyBorder="0" applyAlignment="0" applyProtection="0"/>
    <xf numFmtId="0" fontId="19" fillId="6"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11"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1"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2" fillId="18" borderId="4" applyNumberFormat="0" applyAlignment="0" applyProtection="0"/>
    <xf numFmtId="164" fontId="8" fillId="0" borderId="0" applyFont="0" applyFill="0" applyBorder="0" applyAlignment="0" applyProtection="0"/>
    <xf numFmtId="0" fontId="23" fillId="0" borderId="0" applyNumberFormat="0" applyFill="0" applyBorder="0" applyAlignment="0" applyProtection="0"/>
    <xf numFmtId="0" fontId="24" fillId="6" borderId="0" applyNumberFormat="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7" borderId="1" applyNumberFormat="0" applyAlignment="0" applyProtection="0"/>
    <xf numFmtId="0" fontId="29" fillId="0" borderId="8" applyNumberFormat="0" applyFill="0" applyAlignment="0" applyProtection="0"/>
    <xf numFmtId="0" fontId="30" fillId="7" borderId="0" applyNumberFormat="0" applyBorder="0" applyAlignment="0" applyProtection="0"/>
    <xf numFmtId="0" fontId="6" fillId="4" borderId="9" applyNumberFormat="0" applyFont="0" applyAlignment="0" applyProtection="0"/>
    <xf numFmtId="0" fontId="31" fillId="16" borderId="10" applyNumberFormat="0" applyAlignment="0" applyProtection="0"/>
    <xf numFmtId="9" fontId="6" fillId="0" borderId="0" applyFon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29"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58" fillId="0" borderId="0" applyNumberFormat="0" applyFill="0" applyBorder="0" applyAlignment="0" applyProtection="0"/>
    <xf numFmtId="0" fontId="60" fillId="0" borderId="0"/>
    <xf numFmtId="0" fontId="6" fillId="0" borderId="0"/>
    <xf numFmtId="0" fontId="6" fillId="0" borderId="0"/>
    <xf numFmtId="0" fontId="10" fillId="0" borderId="0"/>
    <xf numFmtId="0" fontId="6" fillId="0" borderId="0"/>
    <xf numFmtId="164" fontId="6" fillId="0" borderId="0" applyFont="0" applyFill="0" applyBorder="0" applyAlignment="0" applyProtection="0"/>
    <xf numFmtId="0" fontId="7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xf numFmtId="0" fontId="30" fillId="7" borderId="0" applyNumberFormat="0" applyBorder="0" applyAlignment="0" applyProtection="0"/>
    <xf numFmtId="0" fontId="5" fillId="0" borderId="0"/>
    <xf numFmtId="9" fontId="6" fillId="0" borderId="0" applyFont="0" applyFill="0" applyBorder="0" applyAlignment="0" applyProtection="0"/>
    <xf numFmtId="0" fontId="4" fillId="0" borderId="0"/>
    <xf numFmtId="43" fontId="6" fillId="0" borderId="0" applyFont="0" applyFill="0" applyBorder="0" applyAlignment="0" applyProtection="0"/>
    <xf numFmtId="0" fontId="6" fillId="0" borderId="0"/>
    <xf numFmtId="0" fontId="7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6" fillId="0" borderId="0"/>
    <xf numFmtId="0" fontId="3" fillId="0" borderId="0"/>
    <xf numFmtId="0" fontId="6" fillId="0" borderId="0"/>
    <xf numFmtId="0" fontId="2" fillId="0" borderId="0"/>
    <xf numFmtId="0" fontId="21" fillId="16" borderId="1" applyNumberFormat="0" applyAlignment="0" applyProtection="0"/>
    <xf numFmtId="3" fontId="7" fillId="17" borderId="3">
      <alignment horizontal="right"/>
    </xf>
    <xf numFmtId="3" fontId="6" fillId="17" borderId="3">
      <alignment horizontal="right"/>
    </xf>
    <xf numFmtId="43" fontId="6" fillId="0" borderId="0" applyFont="0" applyFill="0" applyBorder="0" applyAlignment="0" applyProtection="0"/>
    <xf numFmtId="0" fontId="28" fillId="7" borderId="1" applyNumberFormat="0" applyAlignment="0" applyProtection="0"/>
    <xf numFmtId="0" fontId="6" fillId="4" borderId="9" applyNumberFormat="0" applyFont="0" applyAlignment="0" applyProtection="0"/>
    <xf numFmtId="0" fontId="31" fillId="16" borderId="10" applyNumberFormat="0" applyAlignment="0" applyProtection="0"/>
    <xf numFmtId="0" fontId="33" fillId="0" borderId="11" applyNumberFormat="0" applyFill="0" applyAlignment="0" applyProtection="0"/>
    <xf numFmtId="3" fontId="6" fillId="17" borderId="3">
      <alignment horizontal="right"/>
    </xf>
    <xf numFmtId="43" fontId="6" fillId="0" borderId="0" applyFont="0" applyFill="0" applyBorder="0" applyAlignment="0" applyProtection="0"/>
    <xf numFmtId="0" fontId="2"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82" fillId="0" borderId="0"/>
  </cellStyleXfs>
  <cellXfs count="806">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0" borderId="0" xfId="0" applyFont="1"/>
    <xf numFmtId="0" fontId="10" fillId="19" borderId="0" xfId="0" applyFont="1" applyFill="1"/>
    <xf numFmtId="0" fontId="10" fillId="19" borderId="12"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0" fillId="19" borderId="12" xfId="0" applyFill="1" applyBorder="1"/>
    <xf numFmtId="0" fontId="15" fillId="0" borderId="0" xfId="0" applyFont="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xf numFmtId="0" fontId="34"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10" fillId="19" borderId="0" xfId="0" applyFont="1" applyFill="1" applyAlignment="1">
      <alignment vertical="top"/>
    </xf>
    <xf numFmtId="3" fontId="12" fillId="19" borderId="0" xfId="0" applyNumberFormat="1" applyFont="1" applyFill="1" applyAlignment="1">
      <alignment horizontal="right" vertical="center" indent="1"/>
    </xf>
    <xf numFmtId="0" fontId="38" fillId="19"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2" fillId="19" borderId="0" xfId="0" applyFont="1" applyFill="1" applyAlignment="1">
      <alignment horizontal="left"/>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2" fillId="19" borderId="0" xfId="0" applyFont="1" applyFill="1" applyAlignment="1">
      <alignment vertical="top"/>
    </xf>
    <xf numFmtId="0" fontId="10" fillId="19" borderId="0" xfId="0" applyFont="1" applyFill="1" applyAlignment="1">
      <alignment horizontal="left" vertical="top"/>
    </xf>
    <xf numFmtId="0" fontId="0" fillId="19" borderId="0" xfId="0" applyFill="1" applyAlignment="1">
      <alignment vertical="top"/>
    </xf>
    <xf numFmtId="0" fontId="0" fillId="19" borderId="12" xfId="0" applyFill="1" applyBorder="1" applyAlignment="1">
      <alignment vertical="top"/>
    </xf>
    <xf numFmtId="0" fontId="0" fillId="22" borderId="0" xfId="0" applyFill="1" applyAlignment="1">
      <alignment vertical="top" wrapText="1"/>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0" fillId="19" borderId="30" xfId="0" applyFill="1" applyBorder="1" applyAlignment="1">
      <alignment vertical="top"/>
    </xf>
    <xf numFmtId="3" fontId="10" fillId="19" borderId="31" xfId="0" applyNumberFormat="1" applyFont="1" applyFill="1" applyBorder="1" applyAlignment="1">
      <alignment horizontal="right" vertical="center" indent="1"/>
    </xf>
    <xf numFmtId="0" fontId="0" fillId="19" borderId="33" xfId="0" applyFill="1" applyBorder="1" applyAlignment="1">
      <alignment vertical="top"/>
    </xf>
    <xf numFmtId="0" fontId="0" fillId="19" borderId="35" xfId="0" applyFill="1" applyBorder="1" applyAlignment="1">
      <alignment vertical="top"/>
    </xf>
    <xf numFmtId="0" fontId="10" fillId="19" borderId="36" xfId="0" applyFont="1" applyFill="1" applyBorder="1" applyAlignment="1">
      <alignment horizontal="left" vertical="top" wrapText="1"/>
    </xf>
    <xf numFmtId="0" fontId="0" fillId="19" borderId="36" xfId="0" applyFill="1" applyBorder="1"/>
    <xf numFmtId="3" fontId="12" fillId="19" borderId="31" xfId="0" applyNumberFormat="1" applyFont="1" applyFill="1" applyBorder="1" applyAlignment="1">
      <alignment horizontal="right" vertical="center" indent="1"/>
    </xf>
    <xf numFmtId="3" fontId="12" fillId="19" borderId="36" xfId="0" applyNumberFormat="1" applyFont="1" applyFill="1" applyBorder="1" applyAlignment="1">
      <alignment horizontal="right" vertical="center" indent="1"/>
    </xf>
    <xf numFmtId="3" fontId="10" fillId="19" borderId="36" xfId="0" applyNumberFormat="1" applyFont="1" applyFill="1" applyBorder="1" applyAlignment="1">
      <alignment horizontal="right" vertical="center" indent="1"/>
    </xf>
    <xf numFmtId="0" fontId="0" fillId="22" borderId="0" xfId="0" applyFill="1" applyAlignment="1">
      <alignment vertical="top"/>
    </xf>
    <xf numFmtId="0" fontId="0" fillId="22" borderId="31" xfId="0" applyFill="1" applyBorder="1" applyAlignment="1">
      <alignment vertical="top" wrapText="1"/>
    </xf>
    <xf numFmtId="0" fontId="0" fillId="22" borderId="36" xfId="0" applyFill="1" applyBorder="1" applyAlignment="1">
      <alignment vertical="top" wrapText="1"/>
    </xf>
    <xf numFmtId="0" fontId="10" fillId="19" borderId="31" xfId="0" applyFont="1" applyFill="1" applyBorder="1" applyAlignment="1">
      <alignment vertical="top"/>
    </xf>
    <xf numFmtId="0" fontId="10" fillId="19" borderId="36" xfId="0" applyFont="1" applyFill="1" applyBorder="1" applyAlignment="1">
      <alignment vertical="top"/>
    </xf>
    <xf numFmtId="0" fontId="0" fillId="19" borderId="35" xfId="0" applyFill="1" applyBorder="1"/>
    <xf numFmtId="0" fontId="10" fillId="23" borderId="0" xfId="0" applyFont="1" applyFill="1" applyAlignment="1">
      <alignment vertical="top"/>
    </xf>
    <xf numFmtId="0" fontId="45" fillId="24" borderId="0" xfId="0" applyFont="1" applyFill="1"/>
    <xf numFmtId="0" fontId="46" fillId="24" borderId="0" xfId="0" applyFont="1" applyFill="1"/>
    <xf numFmtId="0" fontId="47" fillId="24" borderId="0" xfId="0" applyFont="1" applyFill="1"/>
    <xf numFmtId="0" fontId="6" fillId="0" borderId="0" xfId="0" applyFont="1"/>
    <xf numFmtId="0" fontId="49" fillId="0" borderId="0" xfId="0" applyFont="1"/>
    <xf numFmtId="0" fontId="0" fillId="21" borderId="0" xfId="0" applyFill="1"/>
    <xf numFmtId="0" fontId="6" fillId="21" borderId="0" xfId="0" applyFont="1" applyFill="1"/>
    <xf numFmtId="3" fontId="12" fillId="19" borderId="0" xfId="0" applyNumberFormat="1" applyFont="1" applyFill="1" applyAlignment="1">
      <alignment horizontal="center" vertical="center"/>
    </xf>
    <xf numFmtId="3" fontId="0" fillId="21" borderId="0" xfId="0" applyNumberFormat="1" applyFill="1"/>
    <xf numFmtId="9" fontId="10" fillId="19" borderId="0" xfId="43" applyFont="1" applyFill="1" applyAlignment="1">
      <alignment horizontal="right" vertical="center" indent="1"/>
    </xf>
    <xf numFmtId="0" fontId="0" fillId="26" borderId="0" xfId="0" applyFill="1"/>
    <xf numFmtId="0" fontId="0" fillId="26" borderId="32" xfId="0" applyFill="1" applyBorder="1"/>
    <xf numFmtId="0" fontId="0" fillId="26" borderId="34" xfId="0" applyFill="1" applyBorder="1"/>
    <xf numFmtId="0" fontId="0" fillId="26" borderId="37" xfId="0" applyFill="1" applyBorder="1"/>
    <xf numFmtId="0" fontId="56" fillId="26" borderId="0" xfId="0" applyFont="1" applyFill="1" applyAlignment="1">
      <alignment vertical="center" wrapText="1"/>
    </xf>
    <xf numFmtId="0" fontId="48" fillId="19" borderId="0" xfId="0" applyFont="1" applyFill="1" applyAlignment="1">
      <alignment vertical="top"/>
    </xf>
    <xf numFmtId="0" fontId="12" fillId="19" borderId="0" xfId="0" applyFont="1" applyFill="1" applyAlignment="1">
      <alignment horizontal="center" wrapText="1"/>
    </xf>
    <xf numFmtId="3" fontId="46" fillId="24" borderId="0" xfId="0" applyNumberFormat="1" applyFont="1" applyFill="1" applyAlignment="1">
      <alignment horizontal="right" vertical="center" indent="1"/>
    </xf>
    <xf numFmtId="4" fontId="0" fillId="0" borderId="0" xfId="0" applyNumberFormat="1"/>
    <xf numFmtId="0" fontId="51" fillId="0" borderId="0" xfId="0" applyFont="1"/>
    <xf numFmtId="4" fontId="51" fillId="0" borderId="0" xfId="0" applyNumberFormat="1" applyFont="1"/>
    <xf numFmtId="0" fontId="54"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0" fillId="22" borderId="0" xfId="0" applyFill="1" applyAlignment="1">
      <alignment vertical="center"/>
    </xf>
    <xf numFmtId="0" fontId="0" fillId="24" borderId="12" xfId="0" applyFill="1" applyBorder="1"/>
    <xf numFmtId="0" fontId="0" fillId="19" borderId="0" xfId="0" applyFill="1" applyAlignment="1">
      <alignment horizontal="right" indent="1"/>
    </xf>
    <xf numFmtId="0" fontId="55" fillId="0" borderId="0" xfId="0" applyFont="1"/>
    <xf numFmtId="3" fontId="45" fillId="24" borderId="0" xfId="0" applyNumberFormat="1" applyFont="1" applyFill="1" applyAlignment="1">
      <alignment horizontal="right" indent="1"/>
    </xf>
    <xf numFmtId="0" fontId="0" fillId="21" borderId="0" xfId="0" applyFill="1" applyAlignment="1">
      <alignment horizontal="right"/>
    </xf>
    <xf numFmtId="3" fontId="12" fillId="19" borderId="0" xfId="0" applyNumberFormat="1" applyFont="1" applyFill="1" applyAlignment="1">
      <alignment horizontal="center" wrapText="1"/>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0" fontId="16" fillId="26" borderId="0" xfId="0" applyFont="1" applyFill="1" applyAlignment="1">
      <alignment horizontal="center"/>
    </xf>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0" fontId="12" fillId="25" borderId="12" xfId="0" applyFont="1" applyFill="1" applyBorder="1"/>
    <xf numFmtId="0" fontId="0" fillId="25" borderId="0" xfId="0" applyFill="1"/>
    <xf numFmtId="3" fontId="10" fillId="25" borderId="0" xfId="0" applyNumberFormat="1" applyFont="1" applyFill="1" applyAlignment="1">
      <alignment horizontal="center" vertical="center"/>
    </xf>
    <xf numFmtId="0" fontId="12" fillId="25" borderId="0" xfId="0" applyFont="1" applyFill="1"/>
    <xf numFmtId="0" fontId="10" fillId="25" borderId="0" xfId="0" applyFont="1" applyFill="1" applyAlignment="1">
      <alignment vertical="center"/>
    </xf>
    <xf numFmtId="0" fontId="0" fillId="25" borderId="0" xfId="0" applyFill="1" applyAlignment="1">
      <alignment vertical="center"/>
    </xf>
    <xf numFmtId="0" fontId="10" fillId="25" borderId="0" xfId="53" applyFont="1" applyFill="1" applyAlignment="1">
      <alignment vertical="center"/>
    </xf>
    <xf numFmtId="0" fontId="10" fillId="25" borderId="0" xfId="0" applyFont="1" applyFill="1"/>
    <xf numFmtId="0" fontId="20" fillId="21" borderId="0" xfId="25" applyFill="1"/>
    <xf numFmtId="0" fontId="61" fillId="21" borderId="0" xfId="25" applyFont="1" applyFill="1"/>
    <xf numFmtId="4" fontId="20" fillId="21" borderId="0" xfId="25" applyNumberFormat="1" applyFill="1"/>
    <xf numFmtId="0" fontId="62" fillId="0" borderId="0" xfId="0" applyFont="1"/>
    <xf numFmtId="0" fontId="63" fillId="21" borderId="0" xfId="25" applyFont="1" applyFill="1"/>
    <xf numFmtId="0" fontId="63" fillId="21" borderId="0" xfId="25" applyFont="1" applyFill="1" applyAlignment="1">
      <alignment horizontal="right"/>
    </xf>
    <xf numFmtId="0" fontId="0" fillId="26" borderId="36" xfId="0" applyFill="1" applyBorder="1"/>
    <xf numFmtId="3" fontId="45" fillId="24" borderId="0" xfId="0" applyNumberFormat="1" applyFont="1" applyFill="1"/>
    <xf numFmtId="49" fontId="48" fillId="19" borderId="0" xfId="0" applyNumberFormat="1" applyFont="1" applyFill="1" applyAlignment="1">
      <alignment vertical="center"/>
    </xf>
    <xf numFmtId="0" fontId="48" fillId="19" borderId="0" xfId="0" applyFont="1" applyFill="1"/>
    <xf numFmtId="3" fontId="10" fillId="25" borderId="0" xfId="0" applyNumberFormat="1" applyFont="1" applyFill="1" applyAlignment="1">
      <alignment horizontal="center"/>
    </xf>
    <xf numFmtId="3" fontId="12" fillId="25" borderId="0" xfId="0" applyNumberFormat="1" applyFont="1" applyFill="1" applyAlignment="1">
      <alignment horizontal="center" wrapText="1"/>
    </xf>
    <xf numFmtId="3" fontId="10" fillId="25" borderId="0" xfId="0" applyNumberFormat="1" applyFont="1" applyFill="1" applyAlignment="1">
      <alignment horizontal="right"/>
    </xf>
    <xf numFmtId="0" fontId="10" fillId="28" borderId="0" xfId="0" applyFont="1" applyFill="1" applyAlignment="1">
      <alignment vertical="top"/>
    </xf>
    <xf numFmtId="0" fontId="10" fillId="28" borderId="0" xfId="0" applyFont="1" applyFill="1"/>
    <xf numFmtId="3" fontId="10" fillId="28" borderId="0" xfId="0" applyNumberFormat="1" applyFont="1" applyFill="1" applyAlignment="1">
      <alignment horizontal="right" vertical="center" indent="1"/>
    </xf>
    <xf numFmtId="0" fontId="56" fillId="19" borderId="0" xfId="0" applyFont="1" applyFill="1" applyAlignment="1">
      <alignment horizontal="center" vertical="center" wrapText="1"/>
    </xf>
    <xf numFmtId="0" fontId="10" fillId="20" borderId="62" xfId="0" applyFont="1" applyFill="1" applyBorder="1"/>
    <xf numFmtId="0" fontId="10" fillId="20" borderId="61" xfId="0" applyFont="1" applyFill="1" applyBorder="1"/>
    <xf numFmtId="0" fontId="0" fillId="19" borderId="62" xfId="0" applyFill="1" applyBorder="1"/>
    <xf numFmtId="0" fontId="0" fillId="19" borderId="61" xfId="0" applyFill="1" applyBorder="1"/>
    <xf numFmtId="3" fontId="10" fillId="26" borderId="0" xfId="0" applyNumberFormat="1" applyFont="1" applyFill="1" applyAlignment="1">
      <alignment horizontal="right" vertical="center" indent="1"/>
    </xf>
    <xf numFmtId="0" fontId="10" fillId="26" borderId="0" xfId="0" applyFont="1" applyFill="1"/>
    <xf numFmtId="3" fontId="12" fillId="26" borderId="0" xfId="0" applyNumberFormat="1" applyFont="1" applyFill="1" applyAlignment="1">
      <alignment horizontal="right" vertical="center" indent="1"/>
    </xf>
    <xf numFmtId="0" fontId="10" fillId="19" borderId="31" xfId="0" applyFont="1" applyFill="1" applyBorder="1" applyAlignment="1">
      <alignment vertical="top" wrapText="1"/>
    </xf>
    <xf numFmtId="0" fontId="10" fillId="19" borderId="31" xfId="0" applyFont="1" applyFill="1" applyBorder="1"/>
    <xf numFmtId="3" fontId="10" fillId="26" borderId="31" xfId="0" applyNumberFormat="1" applyFont="1" applyFill="1" applyBorder="1" applyAlignment="1">
      <alignment horizontal="right" vertical="center" indent="1"/>
    </xf>
    <xf numFmtId="0" fontId="10" fillId="19" borderId="36" xfId="0" applyFont="1" applyFill="1" applyBorder="1"/>
    <xf numFmtId="0" fontId="10" fillId="26" borderId="36" xfId="0" applyFont="1" applyFill="1" applyBorder="1"/>
    <xf numFmtId="3" fontId="10" fillId="19" borderId="12" xfId="0" applyNumberFormat="1" applyFont="1" applyFill="1" applyBorder="1" applyAlignment="1">
      <alignment horizontal="right" vertical="top"/>
    </xf>
    <xf numFmtId="3" fontId="10" fillId="19" borderId="0" xfId="0" applyNumberFormat="1" applyFont="1" applyFill="1" applyAlignment="1">
      <alignment horizontal="right" vertical="top"/>
    </xf>
    <xf numFmtId="0" fontId="10" fillId="23" borderId="0" xfId="0" applyFont="1" applyFill="1"/>
    <xf numFmtId="3" fontId="10" fillId="23" borderId="0" xfId="0" applyNumberFormat="1" applyFont="1" applyFill="1" applyAlignment="1">
      <alignment horizontal="right" vertical="center" indent="1"/>
    </xf>
    <xf numFmtId="0" fontId="10" fillId="22" borderId="0" xfId="0" applyFont="1" applyFill="1"/>
    <xf numFmtId="3" fontId="12" fillId="26" borderId="31" xfId="0" applyNumberFormat="1" applyFont="1" applyFill="1" applyBorder="1" applyAlignment="1">
      <alignment horizontal="right" vertical="center" indent="1"/>
    </xf>
    <xf numFmtId="3" fontId="10" fillId="26" borderId="36" xfId="0" applyNumberFormat="1" applyFont="1" applyFill="1" applyBorder="1" applyAlignment="1">
      <alignment horizontal="right" vertical="center" indent="1"/>
    </xf>
    <xf numFmtId="3" fontId="12" fillId="26" borderId="36" xfId="0" applyNumberFormat="1" applyFont="1" applyFill="1" applyBorder="1" applyAlignment="1">
      <alignment horizontal="right" vertical="center" indent="1"/>
    </xf>
    <xf numFmtId="0" fontId="10" fillId="26" borderId="31" xfId="0" applyFont="1" applyFill="1" applyBorder="1"/>
    <xf numFmtId="0" fontId="5" fillId="24" borderId="0" xfId="0" applyFont="1" applyFill="1"/>
    <xf numFmtId="3" fontId="5" fillId="24" borderId="0" xfId="0" applyNumberFormat="1" applyFont="1" applyFill="1" applyAlignment="1">
      <alignment horizontal="right" vertical="center" indent="1"/>
    </xf>
    <xf numFmtId="0" fontId="0" fillId="0" borderId="0" xfId="54" applyFont="1"/>
    <xf numFmtId="0" fontId="0" fillId="19" borderId="12" xfId="54" applyFont="1" applyFill="1" applyBorder="1"/>
    <xf numFmtId="0" fontId="12" fillId="19" borderId="0" xfId="54" applyFont="1" applyFill="1" applyAlignment="1">
      <alignment horizontal="left" vertical="center"/>
    </xf>
    <xf numFmtId="0" fontId="7" fillId="19" borderId="0" xfId="54" applyFont="1" applyFill="1" applyAlignment="1">
      <alignment horizontal="left" vertical="center"/>
    </xf>
    <xf numFmtId="3" fontId="64" fillId="19" borderId="0" xfId="54" applyNumberFormat="1" applyFont="1" applyFill="1" applyAlignment="1">
      <alignment horizontal="right" vertical="center"/>
    </xf>
    <xf numFmtId="0" fontId="65" fillId="19" borderId="0" xfId="54" applyFont="1" applyFill="1" applyAlignment="1">
      <alignment horizontal="right" vertical="center"/>
    </xf>
    <xf numFmtId="3" fontId="65" fillId="19" borderId="0" xfId="54" applyNumberFormat="1" applyFont="1" applyFill="1" applyAlignment="1">
      <alignment horizontal="right" vertical="center"/>
    </xf>
    <xf numFmtId="0" fontId="7"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57" fillId="19" borderId="0" xfId="54" applyFont="1" applyFill="1" applyAlignment="1">
      <alignment vertical="center"/>
    </xf>
    <xf numFmtId="0" fontId="34" fillId="19" borderId="0" xfId="54" applyFont="1" applyFill="1" applyAlignment="1">
      <alignment vertical="center"/>
    </xf>
    <xf numFmtId="0" fontId="66" fillId="19" borderId="0" xfId="54" applyFont="1" applyFill="1" applyAlignment="1">
      <alignment horizontal="left" vertical="center"/>
    </xf>
    <xf numFmtId="0" fontId="67" fillId="19" borderId="0" xfId="54" applyFont="1" applyFill="1" applyAlignment="1">
      <alignment horizontal="left" vertical="top" wrapText="1"/>
    </xf>
    <xf numFmtId="0" fontId="0" fillId="19" borderId="0" xfId="54" applyFont="1" applyFill="1" applyAlignment="1">
      <alignment horizontal="left" vertical="center"/>
    </xf>
    <xf numFmtId="0" fontId="37" fillId="19" borderId="0" xfId="54" applyFont="1" applyFill="1" applyAlignment="1">
      <alignment vertical="center"/>
    </xf>
    <xf numFmtId="0" fontId="35" fillId="19" borderId="0" xfId="54" applyFont="1" applyFill="1" applyAlignment="1">
      <alignment horizontal="left" vertical="center"/>
    </xf>
    <xf numFmtId="0" fontId="68" fillId="19" borderId="0" xfId="54" applyFont="1" applyFill="1" applyAlignment="1">
      <alignment horizontal="left" vertical="center"/>
    </xf>
    <xf numFmtId="3" fontId="34" fillId="17" borderId="65" xfId="54" applyNumberFormat="1" applyFont="1" applyFill="1" applyBorder="1" applyAlignment="1">
      <alignment horizontal="right" vertical="center" indent="1"/>
    </xf>
    <xf numFmtId="0" fontId="34" fillId="19" borderId="0" xfId="54" applyFont="1" applyFill="1" applyAlignment="1">
      <alignment horizontal="right" vertical="center" indent="1"/>
    </xf>
    <xf numFmtId="0" fontId="36" fillId="19" borderId="0" xfId="54" applyFont="1" applyFill="1" applyAlignment="1">
      <alignment horizontal="right" vertical="center" indent="1"/>
    </xf>
    <xf numFmtId="0" fontId="6" fillId="19" borderId="12" xfId="54" applyFill="1" applyBorder="1"/>
    <xf numFmtId="0" fontId="7" fillId="19" borderId="0" xfId="54" quotePrefix="1" applyFont="1" applyFill="1" applyAlignment="1">
      <alignment horizontal="center"/>
    </xf>
    <xf numFmtId="0" fontId="6" fillId="19" borderId="0" xfId="54" applyFill="1"/>
    <xf numFmtId="0" fontId="40" fillId="19" borderId="0" xfId="54" applyFont="1" applyFill="1" applyAlignment="1">
      <alignment vertical="center"/>
    </xf>
    <xf numFmtId="0" fontId="6" fillId="0" borderId="0" xfId="54"/>
    <xf numFmtId="0" fontId="35" fillId="19" borderId="0" xfId="54" applyFont="1" applyFill="1" applyAlignment="1">
      <alignment horizontal="left" vertical="center" wrapText="1"/>
    </xf>
    <xf numFmtId="0" fontId="7" fillId="19" borderId="0" xfId="54" applyFont="1" applyFill="1" applyAlignment="1">
      <alignment horizontal="center" vertical="center"/>
    </xf>
    <xf numFmtId="0" fontId="35" fillId="19" borderId="0" xfId="54" quotePrefix="1" applyFont="1" applyFill="1" applyAlignment="1">
      <alignment horizontal="center" vertical="center"/>
    </xf>
    <xf numFmtId="0" fontId="12" fillId="19" borderId="0" xfId="54" applyFont="1" applyFill="1" applyAlignment="1">
      <alignment horizontal="center" vertical="center"/>
    </xf>
    <xf numFmtId="0" fontId="12" fillId="19" borderId="0" xfId="54" quotePrefix="1" applyFont="1" applyFill="1" applyAlignment="1">
      <alignment horizontal="center" vertical="center"/>
    </xf>
    <xf numFmtId="0" fontId="34" fillId="19" borderId="0" xfId="54" applyFont="1" applyFill="1" applyAlignment="1">
      <alignment horizontal="left" vertical="center"/>
    </xf>
    <xf numFmtId="0" fontId="53" fillId="19" borderId="0" xfId="54" applyFont="1" applyFill="1" applyAlignment="1">
      <alignment horizontal="center" vertical="center" wrapText="1"/>
    </xf>
    <xf numFmtId="0" fontId="53" fillId="19" borderId="0" xfId="54" applyFont="1" applyFill="1" applyAlignment="1">
      <alignment horizontal="left" vertical="center"/>
    </xf>
    <xf numFmtId="0" fontId="53" fillId="19" borderId="0" xfId="54" applyFont="1" applyFill="1" applyAlignment="1">
      <alignment horizontal="center"/>
    </xf>
    <xf numFmtId="0" fontId="17" fillId="19" borderId="0" xfId="54" applyFont="1" applyFill="1"/>
    <xf numFmtId="0" fontId="53" fillId="19" borderId="0" xfId="54" applyFont="1" applyFill="1" applyAlignment="1">
      <alignment horizontal="center" vertical="center"/>
    </xf>
    <xf numFmtId="0" fontId="69" fillId="19" borderId="12" xfId="54" applyFont="1" applyFill="1" applyBorder="1" applyAlignment="1">
      <alignment vertical="center"/>
    </xf>
    <xf numFmtId="0" fontId="36" fillId="0" borderId="0" xfId="54" applyFont="1" applyAlignment="1">
      <alignment vertical="center"/>
    </xf>
    <xf numFmtId="0" fontId="41" fillId="17" borderId="0" xfId="54" applyFont="1" applyFill="1"/>
    <xf numFmtId="0" fontId="10" fillId="17" borderId="0" xfId="54" applyFont="1" applyFill="1"/>
    <xf numFmtId="4" fontId="6" fillId="17" borderId="0" xfId="56" applyNumberFormat="1" applyFill="1" applyAlignment="1">
      <alignment wrapText="1"/>
    </xf>
    <xf numFmtId="0" fontId="0" fillId="17" borderId="0" xfId="54" applyFont="1" applyFill="1"/>
    <xf numFmtId="0" fontId="62" fillId="21" borderId="0" xfId="0" applyFont="1" applyFill="1"/>
    <xf numFmtId="0" fontId="67" fillId="19" borderId="48" xfId="54" applyFont="1" applyFill="1" applyBorder="1" applyAlignment="1">
      <alignment horizontal="left" vertical="top" wrapText="1"/>
    </xf>
    <xf numFmtId="3" fontId="34" fillId="17" borderId="66" xfId="54" applyNumberFormat="1" applyFont="1" applyFill="1" applyBorder="1" applyAlignment="1">
      <alignment horizontal="right" vertical="center" indent="1"/>
    </xf>
    <xf numFmtId="0" fontId="7" fillId="19" borderId="48" xfId="54" applyFont="1" applyFill="1" applyBorder="1" applyAlignment="1">
      <alignment horizontal="left" vertical="center"/>
    </xf>
    <xf numFmtId="0" fontId="12" fillId="19" borderId="48" xfId="54" applyFont="1" applyFill="1" applyBorder="1" applyAlignment="1">
      <alignment horizontal="center" vertical="center"/>
    </xf>
    <xf numFmtId="0" fontId="34" fillId="19" borderId="46" xfId="54" applyFont="1" applyFill="1" applyBorder="1" applyAlignment="1">
      <alignment horizontal="center" vertical="center"/>
    </xf>
    <xf numFmtId="0" fontId="67" fillId="19" borderId="47" xfId="54" applyFont="1" applyFill="1" applyBorder="1" applyAlignment="1">
      <alignment horizontal="left" vertical="top" wrapText="1"/>
    </xf>
    <xf numFmtId="0" fontId="7" fillId="19" borderId="47" xfId="54" applyFont="1" applyFill="1" applyBorder="1" applyAlignment="1">
      <alignment horizontal="left" vertical="center"/>
    </xf>
    <xf numFmtId="0" fontId="12" fillId="19" borderId="47" xfId="54" applyFont="1" applyFill="1" applyBorder="1" applyAlignment="1">
      <alignment horizontal="center" vertical="center"/>
    </xf>
    <xf numFmtId="0" fontId="12" fillId="19" borderId="49" xfId="54" applyFont="1" applyFill="1" applyBorder="1" applyAlignment="1">
      <alignment horizontal="center" vertical="center" wrapText="1"/>
    </xf>
    <xf numFmtId="0" fontId="37" fillId="19" borderId="54" xfId="54" applyFont="1" applyFill="1" applyBorder="1" applyAlignment="1">
      <alignment vertical="center"/>
    </xf>
    <xf numFmtId="3" fontId="34" fillId="17" borderId="67" xfId="54" applyNumberFormat="1" applyFont="1" applyFill="1" applyBorder="1" applyAlignment="1">
      <alignment horizontal="right" vertical="center" indent="1"/>
    </xf>
    <xf numFmtId="0" fontId="7" fillId="19" borderId="54" xfId="54" quotePrefix="1" applyFont="1" applyFill="1" applyBorder="1" applyAlignment="1">
      <alignment horizontal="center"/>
    </xf>
    <xf numFmtId="0" fontId="12" fillId="19" borderId="54" xfId="54" quotePrefix="1" applyFont="1" applyFill="1" applyBorder="1" applyAlignment="1">
      <alignment horizontal="center" vertical="center"/>
    </xf>
    <xf numFmtId="0" fontId="12" fillId="19" borderId="55" xfId="54" applyFont="1" applyFill="1" applyBorder="1" applyAlignment="1">
      <alignment horizontal="center" vertical="center" wrapText="1"/>
    </xf>
    <xf numFmtId="0" fontId="12" fillId="19" borderId="50" xfId="54" applyFont="1" applyFill="1" applyBorder="1" applyAlignment="1">
      <alignment horizontal="center" vertical="center" wrapText="1"/>
    </xf>
    <xf numFmtId="0" fontId="0" fillId="19" borderId="50" xfId="54" applyFont="1" applyFill="1" applyBorder="1" applyAlignment="1">
      <alignment horizontal="center" vertical="center"/>
    </xf>
    <xf numFmtId="0" fontId="12" fillId="19" borderId="56" xfId="54" applyFont="1" applyFill="1" applyBorder="1" applyAlignment="1">
      <alignment horizontal="center" vertical="center" wrapText="1"/>
    </xf>
    <xf numFmtId="3" fontId="34" fillId="17" borderId="68" xfId="54" applyNumberFormat="1" applyFont="1" applyFill="1" applyBorder="1" applyAlignment="1">
      <alignment horizontal="right" vertical="center" indent="1"/>
    </xf>
    <xf numFmtId="0" fontId="66" fillId="19" borderId="47" xfId="54" applyFont="1" applyFill="1" applyBorder="1" applyAlignment="1">
      <alignment horizontal="left" vertical="center"/>
    </xf>
    <xf numFmtId="3" fontId="12" fillId="17" borderId="15" xfId="0" applyNumberFormat="1" applyFont="1" applyFill="1" applyBorder="1" applyAlignment="1">
      <alignment vertical="center"/>
    </xf>
    <xf numFmtId="0" fontId="0" fillId="19" borderId="54" xfId="54" applyFont="1" applyFill="1" applyBorder="1" applyAlignment="1">
      <alignment horizontal="left" vertical="center"/>
    </xf>
    <xf numFmtId="0" fontId="7" fillId="19" borderId="48" xfId="54" quotePrefix="1" applyFont="1" applyFill="1" applyBorder="1" applyAlignment="1">
      <alignment horizontal="center"/>
    </xf>
    <xf numFmtId="0" fontId="12" fillId="19" borderId="54" xfId="54" quotePrefix="1" applyFont="1" applyFill="1" applyBorder="1" applyAlignment="1">
      <alignment horizontal="center" vertical="center" wrapText="1"/>
    </xf>
    <xf numFmtId="0" fontId="12" fillId="19" borderId="48" xfId="54" quotePrefix="1" applyFont="1" applyFill="1" applyBorder="1" applyAlignment="1">
      <alignment horizontal="center" vertical="center"/>
    </xf>
    <xf numFmtId="0" fontId="12" fillId="19" borderId="55" xfId="54" applyFont="1" applyFill="1" applyBorder="1" applyAlignment="1">
      <alignment horizontal="left" vertical="center" wrapText="1"/>
    </xf>
    <xf numFmtId="0" fontId="7" fillId="19" borderId="50" xfId="54" applyFont="1" applyFill="1" applyBorder="1" applyAlignment="1">
      <alignment horizontal="left" vertical="center"/>
    </xf>
    <xf numFmtId="0" fontId="12" fillId="19" borderId="56" xfId="54" applyFont="1" applyFill="1" applyBorder="1" applyAlignment="1">
      <alignment horizontal="left" vertical="center"/>
    </xf>
    <xf numFmtId="0" fontId="52" fillId="21" borderId="0" xfId="25" applyFont="1" applyFill="1"/>
    <xf numFmtId="4" fontId="52" fillId="21" borderId="0" xfId="25" applyNumberFormat="1" applyFont="1" applyFill="1"/>
    <xf numFmtId="0" fontId="12" fillId="22" borderId="0" xfId="0" applyFont="1" applyFill="1" applyAlignment="1">
      <alignment vertical="top"/>
    </xf>
    <xf numFmtId="0" fontId="10" fillId="22" borderId="0" xfId="0" applyFont="1" applyFill="1" applyAlignment="1">
      <alignment vertical="top"/>
    </xf>
    <xf numFmtId="0" fontId="10" fillId="24" borderId="12" xfId="0" applyFont="1" applyFill="1" applyBorder="1"/>
    <xf numFmtId="0" fontId="10" fillId="24" borderId="0" xfId="0" applyFont="1" applyFill="1"/>
    <xf numFmtId="0" fontId="12" fillId="24" borderId="0" xfId="0" applyFont="1" applyFill="1"/>
    <xf numFmtId="0" fontId="0" fillId="22" borderId="0" xfId="0" applyFill="1"/>
    <xf numFmtId="0" fontId="70" fillId="0" borderId="0" xfId="0" applyFont="1"/>
    <xf numFmtId="0" fontId="39" fillId="19" borderId="0" xfId="0" applyFont="1" applyFill="1" applyAlignment="1">
      <alignment vertical="top"/>
    </xf>
    <xf numFmtId="0" fontId="39" fillId="22" borderId="0" xfId="0" applyFont="1" applyFill="1" applyAlignment="1">
      <alignment vertical="top"/>
    </xf>
    <xf numFmtId="3" fontId="0" fillId="22" borderId="0" xfId="0" applyNumberFormat="1" applyFill="1"/>
    <xf numFmtId="0" fontId="71" fillId="22" borderId="0" xfId="0" applyFont="1" applyFill="1" applyAlignment="1">
      <alignment vertical="top"/>
    </xf>
    <xf numFmtId="0" fontId="10" fillId="19" borderId="0" xfId="0" applyFont="1" applyFill="1" applyAlignment="1">
      <alignment horizontal="left" vertical="top" wrapText="1"/>
    </xf>
    <xf numFmtId="49" fontId="48" fillId="21" borderId="0" xfId="0" applyNumberFormat="1" applyFont="1" applyFill="1" applyAlignment="1">
      <alignment vertical="center"/>
    </xf>
    <xf numFmtId="0" fontId="10" fillId="21" borderId="72" xfId="0" applyFont="1" applyFill="1" applyBorder="1" applyAlignment="1">
      <alignment vertical="top"/>
    </xf>
    <xf numFmtId="49" fontId="48" fillId="21" borderId="73" xfId="0" applyNumberFormat="1" applyFont="1" applyFill="1" applyBorder="1" applyAlignment="1">
      <alignment vertical="center"/>
    </xf>
    <xf numFmtId="3" fontId="12" fillId="26" borderId="73" xfId="0" applyNumberFormat="1" applyFont="1" applyFill="1" applyBorder="1" applyAlignment="1">
      <alignment horizontal="right" vertical="center" indent="1"/>
    </xf>
    <xf numFmtId="0" fontId="12" fillId="21" borderId="75" xfId="0" applyFont="1" applyFill="1" applyBorder="1" applyAlignment="1">
      <alignment vertical="top"/>
    </xf>
    <xf numFmtId="0" fontId="10" fillId="21" borderId="75" xfId="0" applyFont="1" applyFill="1" applyBorder="1" applyAlignment="1">
      <alignment vertical="top"/>
    </xf>
    <xf numFmtId="0" fontId="10" fillId="21" borderId="77" xfId="0" applyFont="1" applyFill="1" applyBorder="1" applyAlignment="1">
      <alignment vertical="top"/>
    </xf>
    <xf numFmtId="49" fontId="48" fillId="21" borderId="78" xfId="0" applyNumberFormat="1" applyFont="1" applyFill="1" applyBorder="1" applyAlignment="1">
      <alignment vertical="center"/>
    </xf>
    <xf numFmtId="0" fontId="38" fillId="21" borderId="0" xfId="0" applyFont="1" applyFill="1" applyAlignment="1">
      <alignment horizontal="center"/>
    </xf>
    <xf numFmtId="0" fontId="38" fillId="21" borderId="81" xfId="0" applyFont="1" applyFill="1" applyBorder="1" applyAlignment="1">
      <alignment horizontal="center"/>
    </xf>
    <xf numFmtId="0" fontId="12" fillId="21" borderId="83" xfId="0" applyFont="1" applyFill="1" applyBorder="1" applyAlignment="1">
      <alignment vertical="top"/>
    </xf>
    <xf numFmtId="0" fontId="10" fillId="21" borderId="83" xfId="0" applyFont="1" applyFill="1" applyBorder="1" applyAlignment="1">
      <alignment vertical="top"/>
    </xf>
    <xf numFmtId="0" fontId="10" fillId="21" borderId="85" xfId="0" applyFont="1" applyFill="1" applyBorder="1" applyAlignment="1">
      <alignment vertical="top"/>
    </xf>
    <xf numFmtId="0" fontId="38" fillId="21" borderId="86" xfId="0" applyFont="1" applyFill="1" applyBorder="1" applyAlignment="1">
      <alignment horizontal="center"/>
    </xf>
    <xf numFmtId="0" fontId="6" fillId="22" borderId="0" xfId="0" applyFont="1" applyFill="1" applyAlignment="1">
      <alignment wrapText="1"/>
    </xf>
    <xf numFmtId="3" fontId="48" fillId="26" borderId="0" xfId="0" applyNumberFormat="1" applyFont="1" applyFill="1" applyAlignment="1">
      <alignment horizontal="right"/>
    </xf>
    <xf numFmtId="14" fontId="10" fillId="0" borderId="0" xfId="0" applyNumberFormat="1" applyFont="1"/>
    <xf numFmtId="0" fontId="51" fillId="19" borderId="12" xfId="0" applyFont="1" applyFill="1" applyBorder="1"/>
    <xf numFmtId="0" fontId="51" fillId="19" borderId="0" xfId="0" applyFont="1" applyFill="1"/>
    <xf numFmtId="0" fontId="49" fillId="19" borderId="0" xfId="0" applyFont="1" applyFill="1" applyAlignment="1">
      <alignment vertical="top"/>
    </xf>
    <xf numFmtId="0" fontId="49" fillId="19" borderId="0" xfId="0" applyFont="1" applyFill="1"/>
    <xf numFmtId="3" fontId="48" fillId="22" borderId="0" xfId="0" applyNumberFormat="1" applyFont="1" applyFill="1" applyAlignment="1">
      <alignment horizontal="right" vertical="center" indent="1"/>
    </xf>
    <xf numFmtId="3" fontId="49" fillId="22" borderId="0" xfId="0" applyNumberFormat="1" applyFont="1" applyFill="1" applyAlignment="1">
      <alignment horizontal="right" vertical="center" indent="1"/>
    </xf>
    <xf numFmtId="3" fontId="49" fillId="19" borderId="0" xfId="0" applyNumberFormat="1" applyFont="1" applyFill="1" applyAlignment="1">
      <alignment horizontal="right" vertical="center" indent="1"/>
    </xf>
    <xf numFmtId="0" fontId="49" fillId="26" borderId="0" xfId="0" applyFont="1" applyFill="1"/>
    <xf numFmtId="0" fontId="51" fillId="19" borderId="12" xfId="0" applyFont="1" applyFill="1" applyBorder="1" applyAlignment="1">
      <alignment vertical="center"/>
    </xf>
    <xf numFmtId="0" fontId="51" fillId="19" borderId="0" xfId="0" applyFont="1" applyFill="1" applyAlignment="1">
      <alignment vertical="center"/>
    </xf>
    <xf numFmtId="0" fontId="49" fillId="19" borderId="0" xfId="0" applyFont="1" applyFill="1" applyAlignment="1">
      <alignment vertical="center"/>
    </xf>
    <xf numFmtId="3" fontId="49" fillId="19" borderId="0" xfId="0" applyNumberFormat="1" applyFont="1" applyFill="1" applyAlignment="1">
      <alignment horizontal="center" vertical="center"/>
    </xf>
    <xf numFmtId="0" fontId="49" fillId="0" borderId="0" xfId="0" applyFont="1" applyAlignment="1">
      <alignment vertical="center"/>
    </xf>
    <xf numFmtId="3" fontId="51" fillId="19" borderId="0" xfId="0" applyNumberFormat="1" applyFont="1" applyFill="1" applyAlignment="1">
      <alignment horizontal="right" vertical="center" indent="1"/>
    </xf>
    <xf numFmtId="0" fontId="49" fillId="22" borderId="0" xfId="0" applyFont="1" applyFill="1"/>
    <xf numFmtId="3" fontId="48" fillId="22" borderId="0" xfId="0" applyNumberFormat="1" applyFont="1" applyFill="1" applyAlignment="1">
      <alignment vertical="center"/>
    </xf>
    <xf numFmtId="0" fontId="49" fillId="26" borderId="0" xfId="0" applyFont="1" applyFill="1" applyAlignment="1">
      <alignment horizontal="center"/>
    </xf>
    <xf numFmtId="0" fontId="49" fillId="22" borderId="0" xfId="0" applyFont="1" applyFill="1" applyAlignment="1">
      <alignment vertical="top"/>
    </xf>
    <xf numFmtId="0" fontId="51" fillId="19" borderId="12" xfId="0" applyFont="1" applyFill="1" applyBorder="1" applyAlignment="1">
      <alignment vertical="top"/>
    </xf>
    <xf numFmtId="0" fontId="51" fillId="22" borderId="0" xfId="0" applyFont="1" applyFill="1" applyAlignment="1">
      <alignment vertical="top"/>
    </xf>
    <xf numFmtId="0" fontId="51" fillId="26" borderId="0" xfId="0" applyFont="1" applyFill="1"/>
    <xf numFmtId="3" fontId="49" fillId="19" borderId="0" xfId="0" applyNumberFormat="1" applyFont="1" applyFill="1" applyAlignment="1">
      <alignment horizontal="left" vertical="center" indent="1"/>
    </xf>
    <xf numFmtId="0" fontId="55" fillId="19" borderId="0" xfId="54" applyFont="1" applyFill="1" applyAlignment="1">
      <alignment horizontal="left" vertical="center"/>
    </xf>
    <xf numFmtId="0" fontId="51" fillId="19" borderId="0" xfId="54" applyFont="1" applyFill="1" applyAlignment="1">
      <alignment horizontal="right" vertical="center"/>
    </xf>
    <xf numFmtId="0" fontId="51" fillId="19" borderId="0" xfId="54" applyFont="1" applyFill="1" applyAlignment="1">
      <alignment horizontal="left" vertical="center"/>
    </xf>
    <xf numFmtId="0" fontId="49" fillId="17" borderId="0" xfId="54" applyFont="1" applyFill="1"/>
    <xf numFmtId="0" fontId="51" fillId="17" borderId="0" xfId="54" applyFont="1" applyFill="1"/>
    <xf numFmtId="0" fontId="51" fillId="0" borderId="0" xfId="54" applyFont="1"/>
    <xf numFmtId="0" fontId="49" fillId="19" borderId="12" xfId="0" applyFont="1" applyFill="1" applyBorder="1" applyAlignment="1">
      <alignment vertical="center"/>
    </xf>
    <xf numFmtId="0" fontId="39" fillId="19" borderId="0" xfId="0" applyFont="1" applyFill="1" applyAlignment="1">
      <alignment vertical="center"/>
    </xf>
    <xf numFmtId="3" fontId="55" fillId="19" borderId="0" xfId="0" applyNumberFormat="1" applyFont="1" applyFill="1" applyAlignment="1">
      <alignment horizontal="right" vertical="center" indent="1"/>
    </xf>
    <xf numFmtId="0" fontId="0" fillId="31" borderId="0" xfId="0" applyFill="1"/>
    <xf numFmtId="0" fontId="5" fillId="19" borderId="0" xfId="0" applyFont="1" applyFill="1" applyAlignment="1">
      <alignment vertical="top"/>
    </xf>
    <xf numFmtId="0" fontId="5" fillId="19" borderId="0" xfId="0" applyFont="1" applyFill="1"/>
    <xf numFmtId="0" fontId="46" fillId="19" borderId="0" xfId="0" applyFont="1" applyFill="1" applyAlignment="1">
      <alignment vertical="top"/>
    </xf>
    <xf numFmtId="3" fontId="5" fillId="19" borderId="0" xfId="0" applyNumberFormat="1" applyFont="1" applyFill="1" applyAlignment="1">
      <alignment horizontal="right" vertical="center" indent="1"/>
    </xf>
    <xf numFmtId="0" fontId="5" fillId="19" borderId="0" xfId="0" applyFont="1" applyFill="1" applyAlignment="1">
      <alignment vertical="center"/>
    </xf>
    <xf numFmtId="0" fontId="45" fillId="19" borderId="0" xfId="0" applyFont="1" applyFill="1" applyAlignment="1">
      <alignment vertical="center"/>
    </xf>
    <xf numFmtId="3" fontId="5" fillId="19" borderId="0" xfId="0" applyNumberFormat="1" applyFont="1" applyFill="1" applyAlignment="1">
      <alignment horizontal="center" vertical="center"/>
    </xf>
    <xf numFmtId="3" fontId="45" fillId="19" borderId="0" xfId="0" applyNumberFormat="1" applyFont="1" applyFill="1" applyAlignment="1">
      <alignment horizontal="right" vertical="center" indent="1"/>
    </xf>
    <xf numFmtId="0" fontId="10" fillId="19" borderId="0" xfId="0" applyFont="1" applyFill="1" applyAlignment="1">
      <alignment horizontal="center"/>
    </xf>
    <xf numFmtId="0" fontId="56" fillId="26" borderId="0" xfId="0" applyFont="1" applyFill="1" applyAlignment="1">
      <alignment horizontal="center" vertical="center" wrapText="1"/>
    </xf>
    <xf numFmtId="0" fontId="72" fillId="19" borderId="0" xfId="0" applyFont="1" applyFill="1"/>
    <xf numFmtId="0" fontId="7" fillId="0" borderId="0" xfId="0" applyFont="1"/>
    <xf numFmtId="0" fontId="51" fillId="19" borderId="0" xfId="0" applyFont="1" applyFill="1" applyAlignment="1">
      <alignment vertical="top"/>
    </xf>
    <xf numFmtId="3" fontId="48" fillId="19" borderId="0" xfId="0" applyNumberFormat="1" applyFont="1" applyFill="1" applyAlignment="1">
      <alignment horizontal="right" vertical="center" indent="1"/>
    </xf>
    <xf numFmtId="0" fontId="49" fillId="19" borderId="0" xfId="0" applyFont="1" applyFill="1" applyAlignment="1">
      <alignment horizontal="right" indent="1"/>
    </xf>
    <xf numFmtId="3" fontId="10" fillId="19" borderId="0" xfId="0" applyNumberFormat="1" applyFont="1" applyFill="1" applyAlignment="1">
      <alignment horizontal="left" vertical="center" wrapText="1"/>
    </xf>
    <xf numFmtId="3" fontId="49" fillId="23" borderId="0" xfId="0" applyNumberFormat="1" applyFont="1" applyFill="1" applyAlignment="1">
      <alignment horizontal="left" vertical="center" indent="1"/>
    </xf>
    <xf numFmtId="3" fontId="48" fillId="31" borderId="0" xfId="0" applyNumberFormat="1" applyFont="1" applyFill="1" applyAlignment="1">
      <alignment horizontal="right"/>
    </xf>
    <xf numFmtId="0" fontId="17" fillId="29" borderId="0" xfId="54" applyFont="1" applyFill="1" applyAlignment="1">
      <alignment horizontal="right" vertical="center"/>
    </xf>
    <xf numFmtId="0" fontId="6" fillId="0" borderId="0" xfId="54" applyAlignment="1">
      <alignment vertical="center"/>
    </xf>
    <xf numFmtId="0" fontId="6" fillId="19" borderId="12" xfId="0" applyFont="1" applyFill="1" applyBorder="1" applyAlignment="1">
      <alignment vertical="top"/>
    </xf>
    <xf numFmtId="0" fontId="6" fillId="19" borderId="0" xfId="0" applyFont="1" applyFill="1" applyAlignment="1">
      <alignment vertical="top"/>
    </xf>
    <xf numFmtId="0" fontId="6" fillId="26" borderId="0" xfId="0" applyFont="1" applyFill="1"/>
    <xf numFmtId="0" fontId="6" fillId="19" borderId="30" xfId="0" applyFont="1" applyFill="1" applyBorder="1" applyAlignment="1">
      <alignment vertical="top"/>
    </xf>
    <xf numFmtId="0" fontId="6" fillId="26" borderId="32" xfId="0" applyFont="1" applyFill="1" applyBorder="1"/>
    <xf numFmtId="0" fontId="6" fillId="19" borderId="33" xfId="0" applyFont="1" applyFill="1" applyBorder="1" applyAlignment="1">
      <alignment vertical="top"/>
    </xf>
    <xf numFmtId="0" fontId="6" fillId="26" borderId="34" xfId="0" applyFont="1" applyFill="1" applyBorder="1"/>
    <xf numFmtId="0" fontId="6" fillId="19" borderId="35" xfId="0" applyFont="1" applyFill="1" applyBorder="1" applyAlignment="1">
      <alignment vertical="top"/>
    </xf>
    <xf numFmtId="0" fontId="6" fillId="26" borderId="37" xfId="0" applyFont="1" applyFill="1" applyBorder="1"/>
    <xf numFmtId="0" fontId="6" fillId="22" borderId="0" xfId="0" applyFont="1" applyFill="1" applyAlignment="1">
      <alignment vertical="top"/>
    </xf>
    <xf numFmtId="0" fontId="6" fillId="22" borderId="0" xfId="0" applyFont="1" applyFill="1" applyAlignment="1">
      <alignment vertical="top" wrapText="1"/>
    </xf>
    <xf numFmtId="0" fontId="6" fillId="22" borderId="30" xfId="0" applyFont="1" applyFill="1" applyBorder="1" applyAlignment="1">
      <alignment vertical="top"/>
    </xf>
    <xf numFmtId="0" fontId="6" fillId="22" borderId="31" xfId="0" applyFont="1" applyFill="1" applyBorder="1" applyAlignment="1">
      <alignment vertical="top" wrapText="1"/>
    </xf>
    <xf numFmtId="0" fontId="10" fillId="22" borderId="31" xfId="0" applyFont="1" applyFill="1" applyBorder="1"/>
    <xf numFmtId="0" fontId="6" fillId="22" borderId="33" xfId="0" applyFont="1" applyFill="1" applyBorder="1" applyAlignment="1">
      <alignment vertical="top"/>
    </xf>
    <xf numFmtId="0" fontId="6" fillId="22" borderId="35" xfId="0" applyFont="1" applyFill="1" applyBorder="1" applyAlignment="1">
      <alignment vertical="top"/>
    </xf>
    <xf numFmtId="0" fontId="6" fillId="22" borderId="36" xfId="0" applyFont="1" applyFill="1" applyBorder="1" applyAlignment="1">
      <alignment vertical="top" wrapText="1"/>
    </xf>
    <xf numFmtId="0" fontId="10" fillId="22" borderId="36" xfId="0" applyFont="1" applyFill="1" applyBorder="1"/>
    <xf numFmtId="0" fontId="39" fillId="23" borderId="0" xfId="0" applyFont="1" applyFill="1" applyAlignment="1">
      <alignment vertical="top"/>
    </xf>
    <xf numFmtId="0" fontId="6" fillId="23" borderId="0" xfId="0" applyFont="1" applyFill="1" applyAlignment="1">
      <alignment vertical="top"/>
    </xf>
    <xf numFmtId="0" fontId="53" fillId="19" borderId="0" xfId="0" applyFont="1" applyFill="1" applyAlignment="1">
      <alignment horizontal="center" vertical="center" wrapText="1"/>
    </xf>
    <xf numFmtId="0" fontId="53" fillId="26" borderId="0" xfId="0" applyFont="1" applyFill="1" applyAlignment="1">
      <alignment horizontal="center" vertical="center" wrapText="1"/>
    </xf>
    <xf numFmtId="3" fontId="10" fillId="28" borderId="0" xfId="0" applyNumberFormat="1" applyFont="1" applyFill="1" applyAlignment="1">
      <alignment horizontal="left" vertical="center" wrapText="1"/>
    </xf>
    <xf numFmtId="0" fontId="6" fillId="19" borderId="0" xfId="0" applyFont="1" applyFill="1"/>
    <xf numFmtId="0" fontId="0" fillId="20" borderId="0" xfId="0" applyFill="1" applyAlignment="1">
      <alignment horizontal="center"/>
    </xf>
    <xf numFmtId="0" fontId="0" fillId="20" borderId="0" xfId="0" applyFill="1"/>
    <xf numFmtId="3" fontId="44" fillId="19" borderId="0" xfId="0" applyNumberFormat="1" applyFont="1" applyFill="1" applyAlignment="1">
      <alignment horizontal="right" vertical="center" indent="1"/>
    </xf>
    <xf numFmtId="0" fontId="56" fillId="21" borderId="73" xfId="0" applyFont="1" applyFill="1" applyBorder="1" applyAlignment="1">
      <alignment horizontal="center" vertical="center" wrapText="1"/>
    </xf>
    <xf numFmtId="0" fontId="56" fillId="21" borderId="0" xfId="0" applyFont="1" applyFill="1" applyAlignment="1">
      <alignment horizontal="center" vertical="center" wrapText="1"/>
    </xf>
    <xf numFmtId="0" fontId="56" fillId="21" borderId="78" xfId="0" applyFont="1" applyFill="1" applyBorder="1" applyAlignment="1">
      <alignment horizontal="center" vertical="center" wrapText="1"/>
    </xf>
    <xf numFmtId="0" fontId="10" fillId="27" borderId="0" xfId="0" applyFont="1" applyFill="1" applyAlignment="1">
      <alignment vertical="top"/>
    </xf>
    <xf numFmtId="0" fontId="0" fillId="27" borderId="0" xfId="0" applyFill="1"/>
    <xf numFmtId="0" fontId="0" fillId="19" borderId="92" xfId="0" applyFill="1" applyBorder="1"/>
    <xf numFmtId="3" fontId="10" fillId="19" borderId="24" xfId="0" applyNumberFormat="1" applyFont="1" applyFill="1" applyBorder="1" applyAlignment="1">
      <alignment horizontal="right" vertical="center" indent="1"/>
    </xf>
    <xf numFmtId="0" fontId="12" fillId="0" borderId="0" xfId="0" applyFont="1" applyAlignment="1">
      <alignment vertical="top"/>
    </xf>
    <xf numFmtId="0" fontId="10" fillId="0" borderId="0" xfId="0" applyFont="1" applyAlignment="1">
      <alignment vertical="top"/>
    </xf>
    <xf numFmtId="0" fontId="39" fillId="28" borderId="0" xfId="0" applyFont="1" applyFill="1" applyAlignment="1">
      <alignment vertical="top"/>
    </xf>
    <xf numFmtId="0" fontId="10" fillId="19" borderId="92" xfId="0" applyFont="1" applyFill="1" applyBorder="1"/>
    <xf numFmtId="0" fontId="10" fillId="19" borderId="90" xfId="0" applyFont="1" applyFill="1" applyBorder="1"/>
    <xf numFmtId="3" fontId="48" fillId="28" borderId="0" xfId="0" applyNumberFormat="1" applyFont="1" applyFill="1" applyAlignment="1">
      <alignment horizontal="right" vertical="center" indent="1"/>
    </xf>
    <xf numFmtId="0" fontId="0" fillId="19" borderId="90" xfId="0" applyFill="1" applyBorder="1"/>
    <xf numFmtId="0" fontId="0" fillId="22" borderId="90" xfId="0" applyFill="1" applyBorder="1"/>
    <xf numFmtId="0" fontId="6" fillId="19" borderId="90" xfId="0" applyFont="1" applyFill="1" applyBorder="1"/>
    <xf numFmtId="0" fontId="56" fillId="19" borderId="36" xfId="0" applyFont="1" applyFill="1" applyBorder="1"/>
    <xf numFmtId="0" fontId="51" fillId="19" borderId="90" xfId="0" applyFont="1" applyFill="1" applyBorder="1"/>
    <xf numFmtId="0" fontId="0" fillId="25" borderId="90" xfId="0" applyFill="1" applyBorder="1"/>
    <xf numFmtId="0" fontId="55" fillId="0" borderId="44" xfId="0" applyFont="1" applyBorder="1" applyAlignment="1">
      <alignment horizontal="right"/>
    </xf>
    <xf numFmtId="0" fontId="34" fillId="17" borderId="69" xfId="54" applyFont="1" applyFill="1" applyBorder="1" applyAlignment="1">
      <alignment horizontal="left" vertical="center"/>
    </xf>
    <xf numFmtId="3" fontId="34" fillId="17" borderId="69" xfId="54" applyNumberFormat="1" applyFont="1" applyFill="1" applyBorder="1" applyAlignment="1">
      <alignment horizontal="right" vertical="center"/>
    </xf>
    <xf numFmtId="0" fontId="10" fillId="20" borderId="98" xfId="0" applyFont="1" applyFill="1" applyBorder="1"/>
    <xf numFmtId="0" fontId="10" fillId="20" borderId="95" xfId="0" applyFont="1" applyFill="1" applyBorder="1"/>
    <xf numFmtId="0" fontId="0" fillId="19" borderId="95" xfId="0" applyFill="1" applyBorder="1"/>
    <xf numFmtId="0" fontId="10"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0" fillId="28" borderId="0" xfId="0" applyNumberFormat="1" applyFont="1" applyFill="1" applyAlignment="1">
      <alignment horizontal="center" vertical="center"/>
    </xf>
    <xf numFmtId="3" fontId="49" fillId="28" borderId="0" xfId="0" applyNumberFormat="1" applyFont="1" applyFill="1" applyAlignment="1">
      <alignment horizontal="right" vertical="center" indent="1"/>
    </xf>
    <xf numFmtId="3" fontId="51" fillId="28" borderId="0" xfId="0" applyNumberFormat="1" applyFont="1" applyFill="1" applyAlignment="1">
      <alignment horizontal="right" vertical="center" indent="1"/>
    </xf>
    <xf numFmtId="3" fontId="49" fillId="28" borderId="0" xfId="0" applyNumberFormat="1" applyFont="1" applyFill="1" applyAlignment="1">
      <alignment horizontal="center" vertical="center"/>
    </xf>
    <xf numFmtId="3" fontId="55" fillId="26" borderId="0" xfId="0" applyNumberFormat="1" applyFont="1" applyFill="1" applyAlignment="1">
      <alignment horizontal="right" vertical="center" indent="1"/>
    </xf>
    <xf numFmtId="3" fontId="0" fillId="19" borderId="0" xfId="0" applyNumberFormat="1" applyFill="1" applyAlignment="1">
      <alignment vertical="center"/>
    </xf>
    <xf numFmtId="3" fontId="51" fillId="28" borderId="0" xfId="0" applyNumberFormat="1" applyFont="1" applyFill="1" applyAlignment="1">
      <alignment horizontal="left" vertical="top" indent="1"/>
    </xf>
    <xf numFmtId="3" fontId="39" fillId="28" borderId="0" xfId="0" applyNumberFormat="1" applyFont="1" applyFill="1" applyAlignment="1">
      <alignment horizontal="right" vertical="center" indent="1"/>
    </xf>
    <xf numFmtId="0" fontId="80" fillId="25" borderId="0" xfId="0" applyFont="1" applyFill="1" applyAlignment="1">
      <alignment wrapText="1"/>
    </xf>
    <xf numFmtId="3" fontId="79" fillId="19" borderId="0" xfId="0" applyNumberFormat="1" applyFont="1" applyFill="1" applyAlignment="1">
      <alignment horizontal="left" vertical="center" wrapText="1"/>
    </xf>
    <xf numFmtId="3" fontId="79" fillId="19" borderId="0" xfId="0" applyNumberFormat="1" applyFont="1" applyFill="1" applyAlignment="1">
      <alignment horizontal="center" vertical="center" wrapText="1"/>
    </xf>
    <xf numFmtId="0" fontId="39" fillId="19" borderId="0" xfId="0" applyFont="1" applyFill="1"/>
    <xf numFmtId="3" fontId="12" fillId="28" borderId="0" xfId="0" applyNumberFormat="1" applyFont="1" applyFill="1" applyAlignment="1">
      <alignment horizontal="right" vertical="center" indent="1"/>
    </xf>
    <xf numFmtId="3" fontId="12" fillId="28" borderId="0" xfId="0" applyNumberFormat="1" applyFont="1" applyFill="1" applyAlignment="1" applyProtection="1">
      <alignment horizontal="right" vertical="center" indent="1"/>
      <protection locked="0"/>
    </xf>
    <xf numFmtId="3" fontId="12" fillId="31" borderId="0" xfId="0" applyNumberFormat="1" applyFont="1" applyFill="1" applyAlignment="1">
      <alignment horizontal="right" vertical="center" indent="1"/>
    </xf>
    <xf numFmtId="3" fontId="34" fillId="17" borderId="64" xfId="54" applyNumberFormat="1" applyFont="1" applyFill="1" applyBorder="1" applyAlignment="1" applyProtection="1">
      <alignment vertical="center"/>
      <protection locked="0"/>
    </xf>
    <xf numFmtId="0" fontId="50" fillId="19" borderId="0" xfId="54" applyFont="1" applyFill="1" applyAlignment="1">
      <alignment vertical="center"/>
    </xf>
    <xf numFmtId="0" fontId="0" fillId="0" borderId="0" xfId="0" applyAlignment="1">
      <alignment wrapText="1"/>
    </xf>
    <xf numFmtId="0" fontId="7" fillId="21" borderId="0" xfId="0" applyFont="1" applyFill="1"/>
    <xf numFmtId="0" fontId="7" fillId="20" borderId="3" xfId="0" applyFont="1" applyFill="1" applyBorder="1" applyAlignment="1">
      <alignment horizontal="center"/>
    </xf>
    <xf numFmtId="1" fontId="7" fillId="29" borderId="3" xfId="0" applyNumberFormat="1" applyFont="1" applyFill="1" applyBorder="1" applyAlignment="1">
      <alignment horizontal="center" vertical="center" wrapText="1"/>
    </xf>
    <xf numFmtId="1" fontId="0" fillId="21" borderId="0" xfId="0" applyNumberFormat="1" applyFill="1"/>
    <xf numFmtId="1" fontId="0" fillId="0" borderId="0" xfId="0" applyNumberFormat="1"/>
    <xf numFmtId="0" fontId="7" fillId="0" borderId="0" xfId="0" applyFont="1" applyAlignment="1">
      <alignment wrapText="1"/>
    </xf>
    <xf numFmtId="1" fontId="7" fillId="0" borderId="0" xfId="0" applyNumberFormat="1" applyFont="1" applyAlignment="1">
      <alignment wrapText="1"/>
    </xf>
    <xf numFmtId="9" fontId="0" fillId="21" borderId="0" xfId="43" applyFont="1" applyFill="1"/>
    <xf numFmtId="1" fontId="0" fillId="21" borderId="0" xfId="0" applyNumberFormat="1" applyFill="1" applyAlignment="1">
      <alignment horizontal="right"/>
    </xf>
    <xf numFmtId="0" fontId="73" fillId="19" borderId="0" xfId="0" applyFont="1" applyFill="1"/>
    <xf numFmtId="0" fontId="17" fillId="26" borderId="0" xfId="0" applyFont="1" applyFill="1" applyAlignment="1">
      <alignment horizontal="center" vertical="center" wrapText="1"/>
    </xf>
    <xf numFmtId="0" fontId="83" fillId="19" borderId="0" xfId="0" applyFont="1" applyFill="1" applyAlignment="1">
      <alignment horizontal="left"/>
    </xf>
    <xf numFmtId="0" fontId="72" fillId="19" borderId="0" xfId="0" applyFont="1" applyFill="1" applyAlignment="1">
      <alignment horizontal="left"/>
    </xf>
    <xf numFmtId="0" fontId="74" fillId="19" borderId="0" xfId="0" applyFont="1" applyFill="1" applyAlignment="1">
      <alignment horizontal="left"/>
    </xf>
    <xf numFmtId="9" fontId="12" fillId="19" borderId="0" xfId="43" applyFont="1" applyFill="1" applyAlignment="1">
      <alignment horizontal="center" vertical="center"/>
    </xf>
    <xf numFmtId="9" fontId="12" fillId="19" borderId="0" xfId="43" applyFont="1" applyFill="1" applyAlignment="1">
      <alignment horizontal="right" vertical="center" indent="1"/>
    </xf>
    <xf numFmtId="0" fontId="70" fillId="0" borderId="0" xfId="0" applyFont="1" applyAlignment="1">
      <alignment vertical="center"/>
    </xf>
    <xf numFmtId="0" fontId="0" fillId="0" borderId="94" xfId="0" applyBorder="1"/>
    <xf numFmtId="0" fontId="0" fillId="0" borderId="100" xfId="0" applyBorder="1"/>
    <xf numFmtId="0" fontId="0" fillId="0" borderId="93" xfId="0" applyBorder="1"/>
    <xf numFmtId="0" fontId="0" fillId="0" borderId="92" xfId="0" applyBorder="1"/>
    <xf numFmtId="0" fontId="0" fillId="0" borderId="90" xfId="0" applyBorder="1"/>
    <xf numFmtId="0" fontId="7" fillId="0" borderId="92" xfId="0" applyFont="1" applyBorder="1"/>
    <xf numFmtId="0" fontId="6" fillId="0" borderId="90" xfId="0" applyFont="1" applyBorder="1" applyAlignment="1">
      <alignment vertical="center" wrapText="1"/>
    </xf>
    <xf numFmtId="0" fontId="58" fillId="0" borderId="92" xfId="51" applyBorder="1" applyAlignment="1">
      <alignment vertical="center" wrapText="1"/>
    </xf>
    <xf numFmtId="0" fontId="6" fillId="0" borderId="92"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0" fillId="0" borderId="92" xfId="0" applyBorder="1" applyAlignment="1">
      <alignment wrapText="1"/>
    </xf>
    <xf numFmtId="0" fontId="84" fillId="0" borderId="92" xfId="0" applyFont="1" applyBorder="1" applyAlignment="1">
      <alignment horizontal="justify" vertical="center"/>
    </xf>
    <xf numFmtId="0" fontId="6" fillId="0" borderId="92" xfId="0" applyFont="1" applyBorder="1"/>
    <xf numFmtId="0" fontId="0" fillId="0" borderId="89" xfId="0" applyBorder="1"/>
    <xf numFmtId="0" fontId="0" fillId="0" borderId="95" xfId="0" applyBorder="1"/>
    <xf numFmtId="0" fontId="0" fillId="0" borderId="99" xfId="0" applyBorder="1"/>
    <xf numFmtId="0" fontId="75" fillId="0" borderId="92" xfId="58" applyBorder="1" applyAlignment="1">
      <alignment vertical="center" wrapText="1"/>
    </xf>
    <xf numFmtId="3" fontId="34" fillId="17" borderId="65" xfId="54" applyNumberFormat="1" applyFont="1" applyFill="1" applyBorder="1" applyAlignment="1">
      <alignment vertical="center"/>
    </xf>
    <xf numFmtId="0" fontId="51" fillId="0" borderId="92" xfId="0" applyFont="1" applyBorder="1"/>
    <xf numFmtId="3" fontId="7" fillId="0" borderId="0" xfId="0" applyNumberFormat="1" applyFont="1"/>
    <xf numFmtId="3" fontId="7" fillId="21" borderId="0" xfId="0" applyNumberFormat="1" applyFont="1" applyFill="1"/>
    <xf numFmtId="3" fontId="6" fillId="21" borderId="0" xfId="0" applyNumberFormat="1" applyFont="1" applyFill="1"/>
    <xf numFmtId="3" fontId="51" fillId="21" borderId="0" xfId="0" applyNumberFormat="1" applyFont="1" applyFill="1"/>
    <xf numFmtId="3" fontId="0" fillId="21" borderId="0" xfId="0" applyNumberFormat="1" applyFill="1" applyAlignment="1">
      <alignment horizontal="right"/>
    </xf>
    <xf numFmtId="3" fontId="7" fillId="21" borderId="0" xfId="43" applyNumberFormat="1" applyFont="1" applyFill="1"/>
    <xf numFmtId="0" fontId="10" fillId="28" borderId="0" xfId="0" applyFont="1" applyFill="1" applyAlignment="1">
      <alignment horizontal="left" vertical="top"/>
    </xf>
    <xf numFmtId="3" fontId="39" fillId="28" borderId="0" xfId="0" applyNumberFormat="1" applyFont="1" applyFill="1" applyAlignment="1">
      <alignment horizontal="left" vertical="center" indent="1"/>
    </xf>
    <xf numFmtId="0" fontId="12" fillId="28" borderId="0" xfId="0" applyFont="1" applyFill="1" applyAlignment="1">
      <alignment vertical="top"/>
    </xf>
    <xf numFmtId="3" fontId="51" fillId="22" borderId="0" xfId="0" applyNumberFormat="1" applyFont="1" applyFill="1" applyAlignment="1">
      <alignment horizontal="left" vertical="top" indent="1"/>
    </xf>
    <xf numFmtId="0" fontId="0" fillId="22" borderId="0" xfId="0" applyFill="1" applyAlignment="1">
      <alignment horizontal="left" vertical="top" wrapText="1"/>
    </xf>
    <xf numFmtId="0" fontId="10" fillId="21" borderId="0" xfId="0" applyFont="1" applyFill="1" applyAlignment="1">
      <alignment vertical="top"/>
    </xf>
    <xf numFmtId="0" fontId="10" fillId="21" borderId="0" xfId="0" applyFont="1" applyFill="1"/>
    <xf numFmtId="1" fontId="7" fillId="29" borderId="25" xfId="0" applyNumberFormat="1" applyFont="1" applyFill="1" applyBorder="1" applyAlignment="1">
      <alignment horizontal="centerContinuous" wrapText="1"/>
    </xf>
    <xf numFmtId="1" fontId="7" fillId="29" borderId="26" xfId="0" applyNumberFormat="1" applyFont="1" applyFill="1" applyBorder="1" applyAlignment="1">
      <alignment horizontal="centerContinuous" wrapText="1"/>
    </xf>
    <xf numFmtId="1" fontId="7" fillId="29" borderId="27" xfId="0" applyNumberFormat="1" applyFont="1" applyFill="1" applyBorder="1" applyAlignment="1">
      <alignment horizontal="centerContinuous" wrapText="1"/>
    </xf>
    <xf numFmtId="1" fontId="7" fillId="29" borderId="3" xfId="0" applyNumberFormat="1" applyFont="1" applyFill="1" applyBorder="1" applyAlignment="1">
      <alignment horizontal="centerContinuous" wrapText="1"/>
    </xf>
    <xf numFmtId="0" fontId="0" fillId="29" borderId="26" xfId="0" applyFill="1" applyBorder="1" applyAlignment="1">
      <alignment horizontal="centerContinuous" wrapText="1"/>
    </xf>
    <xf numFmtId="0" fontId="0" fillId="29" borderId="27" xfId="0" applyFill="1" applyBorder="1" applyAlignment="1">
      <alignment horizontal="centerContinuous" wrapText="1"/>
    </xf>
    <xf numFmtId="0" fontId="7" fillId="29" borderId="25" xfId="0" applyFont="1" applyFill="1" applyBorder="1" applyAlignment="1">
      <alignment horizontal="centerContinuous" wrapText="1"/>
    </xf>
    <xf numFmtId="0" fontId="7" fillId="29" borderId="26" xfId="0" applyFont="1" applyFill="1" applyBorder="1" applyAlignment="1">
      <alignment horizontal="centerContinuous" wrapText="1"/>
    </xf>
    <xf numFmtId="0" fontId="7" fillId="29" borderId="27" xfId="0" applyFont="1" applyFill="1" applyBorder="1" applyAlignment="1">
      <alignment horizontal="centerContinuous" wrapText="1"/>
    </xf>
    <xf numFmtId="0" fontId="7" fillId="29" borderId="25" xfId="0" applyFont="1" applyFill="1" applyBorder="1" applyAlignment="1">
      <alignment horizontal="centerContinuous" vertical="center" wrapText="1"/>
    </xf>
    <xf numFmtId="0" fontId="7" fillId="29" borderId="27" xfId="0" applyFont="1" applyFill="1" applyBorder="1" applyAlignment="1">
      <alignment horizontal="centerContinuous" vertical="center" wrapText="1"/>
    </xf>
    <xf numFmtId="3" fontId="7" fillId="29" borderId="25" xfId="0" applyNumberFormat="1" applyFont="1" applyFill="1" applyBorder="1" applyAlignment="1">
      <alignment horizontal="centerContinuous" wrapText="1"/>
    </xf>
    <xf numFmtId="3" fontId="7" fillId="29" borderId="26" xfId="0" applyNumberFormat="1" applyFont="1" applyFill="1" applyBorder="1" applyAlignment="1">
      <alignment horizontal="centerContinuous" wrapText="1"/>
    </xf>
    <xf numFmtId="3" fontId="7" fillId="29" borderId="27" xfId="0" applyNumberFormat="1" applyFont="1" applyFill="1" applyBorder="1" applyAlignment="1">
      <alignment horizontal="centerContinuous" wrapText="1"/>
    </xf>
    <xf numFmtId="3" fontId="7" fillId="29" borderId="3" xfId="0" applyNumberFormat="1" applyFont="1" applyFill="1" applyBorder="1" applyAlignment="1">
      <alignment horizontal="centerContinuous" wrapText="1"/>
    </xf>
    <xf numFmtId="0" fontId="7" fillId="29" borderId="3" xfId="0" applyFont="1" applyFill="1" applyBorder="1" applyAlignment="1">
      <alignment horizontal="centerContinuous" wrapText="1"/>
    </xf>
    <xf numFmtId="3" fontId="7" fillId="0" borderId="54" xfId="0" applyNumberFormat="1" applyFont="1" applyBorder="1"/>
    <xf numFmtId="0" fontId="7" fillId="21" borderId="0" xfId="0" applyFont="1" applyFill="1" applyAlignment="1">
      <alignment horizontal="center" wrapText="1"/>
    </xf>
    <xf numFmtId="3" fontId="73" fillId="19" borderId="0" xfId="54" applyNumberFormat="1" applyFont="1" applyFill="1" applyAlignment="1">
      <alignment horizontal="right" vertical="center"/>
    </xf>
    <xf numFmtId="0" fontId="86" fillId="21" borderId="101" xfId="0" applyFont="1" applyFill="1" applyBorder="1"/>
    <xf numFmtId="9" fontId="86" fillId="21" borderId="101" xfId="43" applyFont="1" applyFill="1" applyBorder="1"/>
    <xf numFmtId="0" fontId="45" fillId="21" borderId="102" xfId="0" applyFont="1" applyFill="1" applyBorder="1"/>
    <xf numFmtId="3" fontId="45" fillId="21" borderId="103" xfId="0" applyNumberFormat="1" applyFont="1" applyFill="1" applyBorder="1"/>
    <xf numFmtId="9" fontId="45" fillId="21" borderId="103" xfId="43" applyFont="1" applyFill="1" applyBorder="1"/>
    <xf numFmtId="0" fontId="45" fillId="21" borderId="104" xfId="0" applyFont="1" applyFill="1" applyBorder="1"/>
    <xf numFmtId="0" fontId="10" fillId="20" borderId="90" xfId="0" applyFont="1" applyFill="1" applyBorder="1" applyAlignment="1">
      <alignment horizontal="center"/>
    </xf>
    <xf numFmtId="0" fontId="6" fillId="0" borderId="0" xfId="0" applyFont="1" applyAlignment="1">
      <alignment horizontal="left" vertical="center" wrapText="1"/>
    </xf>
    <xf numFmtId="0" fontId="6" fillId="0" borderId="92" xfId="0" applyFont="1" applyBorder="1" applyAlignment="1">
      <alignment horizontal="left" vertical="center" wrapText="1"/>
    </xf>
    <xf numFmtId="0" fontId="6" fillId="0" borderId="92" xfId="0" applyFont="1" applyBorder="1" applyAlignment="1">
      <alignment wrapText="1"/>
    </xf>
    <xf numFmtId="0" fontId="6" fillId="0" borderId="0" xfId="0" applyFont="1" applyAlignment="1">
      <alignment wrapText="1"/>
    </xf>
    <xf numFmtId="0" fontId="6" fillId="0" borderId="90" xfId="0" applyFont="1" applyBorder="1" applyAlignment="1">
      <alignment wrapText="1"/>
    </xf>
    <xf numFmtId="0" fontId="6" fillId="0" borderId="92" xfId="0" applyFont="1" applyBorder="1" applyAlignment="1">
      <alignment horizontal="left" wrapText="1"/>
    </xf>
    <xf numFmtId="0" fontId="6" fillId="0" borderId="0" xfId="0" applyFont="1" applyAlignment="1">
      <alignment horizontal="left" wrapText="1"/>
    </xf>
    <xf numFmtId="0" fontId="58" fillId="0" borderId="92" xfId="51" applyBorder="1" applyAlignment="1">
      <alignment horizontal="left" vertical="center" wrapText="1"/>
    </xf>
    <xf numFmtId="0" fontId="58" fillId="0" borderId="0" xfId="51" applyBorder="1" applyAlignment="1">
      <alignment horizontal="left" vertical="center" wrapText="1"/>
    </xf>
    <xf numFmtId="0" fontId="0" fillId="0" borderId="0" xfId="0" applyAlignment="1">
      <alignment wrapText="1"/>
    </xf>
    <xf numFmtId="0" fontId="0" fillId="0" borderId="90" xfId="0" applyBorder="1" applyAlignment="1">
      <alignment wrapText="1"/>
    </xf>
    <xf numFmtId="0" fontId="0" fillId="0" borderId="92" xfId="0" applyBorder="1" applyAlignment="1">
      <alignment wrapText="1"/>
    </xf>
    <xf numFmtId="0" fontId="0" fillId="0" borderId="0" xfId="0" applyAlignment="1">
      <alignment horizontal="left" vertical="center" wrapText="1"/>
    </xf>
    <xf numFmtId="0" fontId="10" fillId="19" borderId="0" xfId="0" applyFont="1" applyFill="1" applyAlignment="1">
      <alignment horizontal="left" vertical="top"/>
    </xf>
    <xf numFmtId="0" fontId="5" fillId="19" borderId="0" xfId="0" applyFont="1" applyFill="1" applyAlignment="1">
      <alignment horizontal="left" vertical="top"/>
    </xf>
    <xf numFmtId="3" fontId="13" fillId="19" borderId="0" xfId="0" applyNumberFormat="1" applyFont="1" applyFill="1" applyAlignment="1">
      <alignment horizontal="right" vertical="center"/>
    </xf>
    <xf numFmtId="0" fontId="10" fillId="28" borderId="0" xfId="0" applyFont="1" applyFill="1" applyAlignment="1">
      <alignment horizontal="left" vertical="top"/>
    </xf>
    <xf numFmtId="0" fontId="12" fillId="19" borderId="0" xfId="0" applyFont="1" applyFill="1" applyAlignment="1">
      <alignment horizontal="left" vertical="top"/>
    </xf>
    <xf numFmtId="0" fontId="12" fillId="19" borderId="0" xfId="0" applyFont="1" applyFill="1" applyAlignment="1">
      <alignment horizontal="center"/>
    </xf>
    <xf numFmtId="14" fontId="10" fillId="20" borderId="95" xfId="0" applyNumberFormat="1" applyFont="1" applyFill="1" applyBorder="1" applyAlignment="1">
      <alignment horizontal="center"/>
    </xf>
    <xf numFmtId="166" fontId="13" fillId="19" borderId="0" xfId="0" applyNumberFormat="1" applyFont="1" applyFill="1" applyAlignment="1">
      <alignment horizontal="center" vertical="center"/>
    </xf>
    <xf numFmtId="0" fontId="10" fillId="19" borderId="0" xfId="0" applyFont="1" applyFill="1" applyAlignment="1">
      <alignment vertical="top" wrapText="1"/>
    </xf>
    <xf numFmtId="0" fontId="10" fillId="19" borderId="0" xfId="0" applyFont="1" applyFill="1" applyAlignment="1">
      <alignment horizontal="left" vertical="top" wrapText="1"/>
    </xf>
    <xf numFmtId="0" fontId="10" fillId="0" borderId="0" xfId="0" applyFont="1" applyAlignment="1">
      <alignment vertical="top" wrapText="1"/>
    </xf>
    <xf numFmtId="0" fontId="12" fillId="19" borderId="0" xfId="0" applyFont="1" applyFill="1" applyAlignment="1">
      <alignment vertical="top"/>
    </xf>
    <xf numFmtId="0" fontId="10" fillId="20" borderId="0" xfId="0" applyFont="1" applyFill="1" applyAlignment="1">
      <alignment horizontal="center" vertical="top"/>
    </xf>
    <xf numFmtId="0" fontId="17" fillId="17" borderId="3" xfId="0" applyFont="1" applyFill="1" applyBorder="1" applyAlignment="1" applyProtection="1">
      <alignment horizontal="left" vertical="top"/>
      <protection locked="0"/>
    </xf>
    <xf numFmtId="0" fontId="11" fillId="20" borderId="12" xfId="0" applyFont="1" applyFill="1" applyBorder="1" applyAlignment="1">
      <alignment horizontal="center"/>
    </xf>
    <xf numFmtId="0" fontId="11" fillId="20"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90" xfId="0" applyFont="1" applyFill="1" applyBorder="1" applyAlignment="1">
      <alignment horizontal="center"/>
    </xf>
    <xf numFmtId="0" fontId="12" fillId="20" borderId="0" xfId="0" applyFont="1" applyFill="1" applyAlignment="1">
      <alignment horizontal="center" vertical="center" wrapText="1"/>
    </xf>
    <xf numFmtId="0" fontId="12" fillId="20" borderId="0" xfId="0" applyFont="1" applyFill="1" applyAlignment="1">
      <alignment horizontal="center" wrapText="1"/>
    </xf>
    <xf numFmtId="3" fontId="10" fillId="19" borderId="0" xfId="0" applyNumberFormat="1" applyFont="1" applyFill="1" applyAlignment="1">
      <alignment horizontal="center" vertical="center"/>
    </xf>
    <xf numFmtId="0" fontId="12" fillId="19" borderId="0" xfId="0" applyFont="1" applyFill="1" applyAlignment="1">
      <alignment horizontal="center" vertical="center" wrapText="1"/>
    </xf>
    <xf numFmtId="0" fontId="56" fillId="19" borderId="0" xfId="0" applyFont="1" applyFill="1" applyAlignment="1">
      <alignment horizontal="center" vertical="center" wrapText="1"/>
    </xf>
    <xf numFmtId="0" fontId="12" fillId="26" borderId="0" xfId="0" applyFont="1" applyFill="1" applyAlignment="1">
      <alignment horizontal="center" wrapText="1"/>
    </xf>
    <xf numFmtId="3" fontId="12" fillId="26" borderId="0" xfId="0" applyNumberFormat="1" applyFont="1" applyFill="1" applyAlignment="1">
      <alignment horizontal="center" vertical="center" wrapText="1"/>
    </xf>
    <xf numFmtId="3" fontId="12" fillId="17" borderId="0" xfId="0" applyNumberFormat="1" applyFont="1" applyFill="1" applyAlignment="1">
      <alignment horizontal="right" vertical="center"/>
    </xf>
    <xf numFmtId="0" fontId="0" fillId="0" borderId="0" xfId="0" applyAlignment="1">
      <alignment horizontal="center"/>
    </xf>
    <xf numFmtId="0" fontId="7" fillId="19" borderId="0" xfId="0" applyFont="1" applyFill="1" applyAlignment="1">
      <alignment horizontal="left"/>
    </xf>
    <xf numFmtId="0" fontId="10" fillId="19" borderId="0" xfId="0" applyFont="1" applyFill="1" applyAlignment="1">
      <alignment horizontal="center"/>
    </xf>
    <xf numFmtId="0" fontId="12" fillId="19" borderId="0" xfId="0" applyFont="1" applyFill="1" applyAlignment="1">
      <alignment horizontal="center" wrapText="1"/>
    </xf>
    <xf numFmtId="0" fontId="49" fillId="20" borderId="12" xfId="0" applyFont="1" applyFill="1" applyBorder="1" applyAlignment="1">
      <alignment horizontal="center"/>
    </xf>
    <xf numFmtId="0" fontId="49" fillId="20" borderId="0" xfId="0" applyFont="1" applyFill="1" applyAlignment="1">
      <alignment horizontal="center"/>
    </xf>
    <xf numFmtId="0" fontId="48" fillId="19" borderId="0" xfId="0" applyFont="1" applyFill="1" applyAlignment="1">
      <alignment horizontal="left" vertical="center" wrapText="1"/>
    </xf>
    <xf numFmtId="0" fontId="10" fillId="19" borderId="0" xfId="0" applyFont="1" applyFill="1" applyAlignment="1">
      <alignment horizontal="left"/>
    </xf>
    <xf numFmtId="0" fontId="56" fillId="26" borderId="0" xfId="0" applyFont="1" applyFill="1" applyAlignment="1">
      <alignment horizontal="center" vertical="center" wrapText="1"/>
    </xf>
    <xf numFmtId="0" fontId="0" fillId="0" borderId="0" xfId="0" applyAlignment="1">
      <alignment vertical="top" wrapText="1"/>
    </xf>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3" fontId="79" fillId="19" borderId="98" xfId="0" applyNumberFormat="1" applyFont="1" applyFill="1" applyBorder="1" applyAlignment="1">
      <alignment horizontal="left" vertical="center" wrapText="1"/>
    </xf>
    <xf numFmtId="3" fontId="79" fillId="19" borderId="88" xfId="0" applyNumberFormat="1" applyFont="1" applyFill="1" applyBorder="1" applyAlignment="1">
      <alignment horizontal="left" vertical="center" wrapText="1"/>
    </xf>
    <xf numFmtId="3" fontId="79" fillId="19" borderId="91" xfId="0" applyNumberFormat="1" applyFont="1" applyFill="1" applyBorder="1" applyAlignment="1">
      <alignment horizontal="center" vertical="center" wrapText="1"/>
    </xf>
    <xf numFmtId="3" fontId="79" fillId="19" borderId="98" xfId="0" applyNumberFormat="1" applyFont="1" applyFill="1" applyBorder="1" applyAlignment="1">
      <alignment horizontal="center" vertical="center" wrapText="1"/>
    </xf>
    <xf numFmtId="3" fontId="80" fillId="19" borderId="13" xfId="0" applyNumberFormat="1" applyFont="1" applyFill="1" applyBorder="1" applyAlignment="1">
      <alignment horizontal="center" vertical="center" wrapText="1"/>
    </xf>
    <xf numFmtId="3" fontId="80" fillId="19" borderId="0" xfId="0" applyNumberFormat="1" applyFont="1" applyFill="1" applyAlignment="1">
      <alignment horizontal="center" vertical="center" wrapText="1"/>
    </xf>
    <xf numFmtId="0" fontId="57" fillId="29" borderId="12" xfId="54" applyFont="1" applyFill="1" applyBorder="1" applyAlignment="1">
      <alignment horizontal="left" vertical="center"/>
    </xf>
    <xf numFmtId="0" fontId="57" fillId="29" borderId="0" xfId="54" applyFont="1" applyFill="1" applyAlignment="1">
      <alignment horizontal="left" vertical="center"/>
    </xf>
    <xf numFmtId="0" fontId="12" fillId="19" borderId="48" xfId="54"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54" xfId="0" applyBorder="1" applyAlignment="1">
      <alignment horizontal="center" vertical="center" wrapText="1"/>
    </xf>
    <xf numFmtId="0" fontId="12" fillId="19" borderId="48" xfId="54" quotePrefix="1" applyFont="1" applyFill="1" applyBorder="1" applyAlignment="1">
      <alignment horizontal="center" vertical="center" wrapText="1"/>
    </xf>
    <xf numFmtId="0" fontId="67" fillId="19" borderId="0" xfId="54" applyFont="1" applyFill="1" applyAlignment="1">
      <alignment horizontal="center" vertical="center" wrapText="1"/>
    </xf>
    <xf numFmtId="0" fontId="0" fillId="0" borderId="0" xfId="54" applyFont="1" applyAlignment="1">
      <alignment horizontal="center" vertical="center"/>
    </xf>
    <xf numFmtId="2" fontId="41" fillId="17" borderId="0" xfId="56" applyNumberFormat="1" applyFont="1" applyFill="1" applyAlignment="1">
      <alignment wrapText="1"/>
    </xf>
    <xf numFmtId="0" fontId="41" fillId="17" borderId="0" xfId="54" applyFont="1" applyFill="1" applyAlignment="1">
      <alignment wrapText="1"/>
    </xf>
    <xf numFmtId="0" fontId="34" fillId="19" borderId="51" xfId="54" applyFont="1" applyFill="1" applyBorder="1" applyAlignment="1">
      <alignment horizontal="center" vertical="center"/>
    </xf>
    <xf numFmtId="0" fontId="0" fillId="0" borderId="52" xfId="0" applyBorder="1" applyAlignment="1">
      <alignment horizontal="center"/>
    </xf>
    <xf numFmtId="0" fontId="0" fillId="0" borderId="53" xfId="0" applyBorder="1" applyAlignment="1">
      <alignment horizontal="center"/>
    </xf>
    <xf numFmtId="0" fontId="0" fillId="0" borderId="52" xfId="0" applyBorder="1" applyAlignment="1">
      <alignment horizontal="center" vertical="center"/>
    </xf>
    <xf numFmtId="0" fontId="0" fillId="0" borderId="53" xfId="0" applyBorder="1" applyAlignment="1">
      <alignment horizontal="center" vertical="center"/>
    </xf>
    <xf numFmtId="0" fontId="10" fillId="23" borderId="0" xfId="0" applyFont="1" applyFill="1" applyAlignment="1">
      <alignment horizontal="left" vertical="top" wrapText="1" indent="2"/>
    </xf>
    <xf numFmtId="0" fontId="6" fillId="0" borderId="0" xfId="0" applyFont="1" applyAlignment="1">
      <alignment horizontal="left" vertical="top" wrapText="1" indent="2"/>
    </xf>
    <xf numFmtId="3" fontId="48" fillId="24" borderId="59" xfId="0" applyNumberFormat="1" applyFont="1" applyFill="1" applyBorder="1" applyAlignment="1">
      <alignment horizontal="center" vertical="center"/>
    </xf>
    <xf numFmtId="0" fontId="48" fillId="24" borderId="0" xfId="0" applyFont="1" applyFill="1" applyAlignment="1">
      <alignment horizontal="center"/>
    </xf>
    <xf numFmtId="0" fontId="10" fillId="19" borderId="0" xfId="0" applyFont="1" applyFill="1" applyAlignment="1">
      <alignment horizontal="left" wrapText="1"/>
    </xf>
    <xf numFmtId="0" fontId="6" fillId="0" borderId="0" xfId="0" applyFont="1" applyAlignment="1">
      <alignment vertical="top" wrapText="1"/>
    </xf>
    <xf numFmtId="3" fontId="51" fillId="22" borderId="98" xfId="0" applyNumberFormat="1" applyFont="1" applyFill="1" applyBorder="1" applyAlignment="1">
      <alignment horizontal="left" vertical="center" wrapText="1"/>
    </xf>
    <xf numFmtId="3" fontId="51" fillId="22" borderId="95" xfId="0" applyNumberFormat="1" applyFont="1" applyFill="1" applyBorder="1" applyAlignment="1">
      <alignment horizontal="left" vertical="center" wrapText="1"/>
    </xf>
    <xf numFmtId="3" fontId="12" fillId="19" borderId="0" xfId="0" applyNumberFormat="1" applyFont="1" applyFill="1" applyAlignment="1">
      <alignment horizontal="center" vertical="center"/>
    </xf>
    <xf numFmtId="0" fontId="0" fillId="0" borderId="0" xfId="0" applyAlignment="1">
      <alignment horizontal="center" vertical="center"/>
    </xf>
    <xf numFmtId="3" fontId="12" fillId="26" borderId="0" xfId="0" applyNumberFormat="1" applyFont="1" applyFill="1" applyAlignment="1">
      <alignment horizontal="center" vertical="center"/>
    </xf>
    <xf numFmtId="0" fontId="0" fillId="26" borderId="0" xfId="0" applyFill="1" applyAlignment="1">
      <alignment horizontal="center" vertical="center"/>
    </xf>
    <xf numFmtId="0" fontId="12" fillId="19" borderId="0" xfId="0" applyFont="1" applyFill="1" applyAlignment="1">
      <alignment horizontal="left"/>
    </xf>
    <xf numFmtId="0" fontId="10" fillId="22" borderId="0" xfId="0" applyFont="1" applyFill="1" applyAlignment="1">
      <alignment vertical="top" wrapText="1"/>
    </xf>
    <xf numFmtId="0" fontId="0" fillId="22" borderId="0" xfId="0" applyFill="1" applyAlignment="1">
      <alignment horizontal="left" vertical="top" wrapText="1"/>
    </xf>
    <xf numFmtId="3" fontId="12" fillId="27" borderId="57" xfId="0" applyNumberFormat="1" applyFont="1" applyFill="1" applyBorder="1" applyAlignment="1">
      <alignment horizontal="right" vertical="center" indent="1"/>
    </xf>
    <xf numFmtId="3" fontId="10" fillId="27" borderId="58" xfId="0" applyNumberFormat="1" applyFont="1" applyFill="1" applyBorder="1" applyAlignment="1">
      <alignment horizontal="right" vertical="center" indent="1"/>
    </xf>
    <xf numFmtId="3" fontId="12" fillId="21" borderId="57" xfId="0" applyNumberFormat="1" applyFont="1" applyFill="1" applyBorder="1" applyAlignment="1">
      <alignment horizontal="right" vertical="center" indent="1"/>
    </xf>
    <xf numFmtId="3" fontId="10" fillId="21" borderId="58" xfId="0" applyNumberFormat="1" applyFont="1" applyFill="1" applyBorder="1" applyAlignment="1">
      <alignment horizontal="right" vertical="center" indent="1"/>
    </xf>
    <xf numFmtId="3" fontId="12" fillId="17" borderId="28" xfId="0" applyNumberFormat="1" applyFont="1" applyFill="1" applyBorder="1" applyAlignment="1">
      <alignment horizontal="right" vertical="center" indent="1"/>
    </xf>
    <xf numFmtId="3" fontId="12" fillId="17" borderId="29" xfId="0" applyNumberFormat="1" applyFont="1" applyFill="1" applyBorder="1" applyAlignment="1">
      <alignment horizontal="right" vertical="center" indent="1"/>
    </xf>
    <xf numFmtId="0" fontId="46" fillId="19" borderId="60" xfId="0" applyFont="1" applyFill="1" applyBorder="1" applyAlignment="1">
      <alignment horizontal="center" vertical="top"/>
    </xf>
    <xf numFmtId="9" fontId="12" fillId="17" borderId="96" xfId="43" applyFont="1" applyFill="1" applyBorder="1" applyAlignment="1">
      <alignment horizontal="center" vertical="center"/>
    </xf>
    <xf numFmtId="9" fontId="12" fillId="17" borderId="97" xfId="43" applyFont="1" applyFill="1" applyBorder="1" applyAlignment="1">
      <alignment horizontal="center" vertical="center"/>
    </xf>
    <xf numFmtId="3" fontId="12" fillId="19" borderId="0" xfId="0" applyNumberFormat="1" applyFont="1" applyFill="1" applyAlignment="1">
      <alignment horizontal="center" wrapText="1"/>
    </xf>
    <xf numFmtId="0" fontId="12" fillId="19" borderId="0" xfId="0" applyFont="1" applyFill="1" applyAlignment="1">
      <alignment horizontal="left" vertical="top" wrapText="1"/>
    </xf>
    <xf numFmtId="0" fontId="0" fillId="0" borderId="24" xfId="0" applyBorder="1" applyAlignment="1">
      <alignment vertical="top" wrapText="1"/>
    </xf>
    <xf numFmtId="0" fontId="12" fillId="19" borderId="0" xfId="0" applyFont="1" applyFill="1" applyAlignment="1">
      <alignment horizontal="center" vertical="center"/>
    </xf>
    <xf numFmtId="0" fontId="7" fillId="0" borderId="0" xfId="0" applyFont="1" applyAlignment="1">
      <alignment horizontal="center" vertical="center"/>
    </xf>
    <xf numFmtId="3" fontId="10" fillId="17" borderId="29" xfId="0" applyNumberFormat="1" applyFont="1" applyFill="1" applyBorder="1" applyAlignment="1">
      <alignment horizontal="right" vertical="center" indent="1"/>
    </xf>
    <xf numFmtId="3" fontId="12" fillId="0" borderId="57" xfId="0" applyNumberFormat="1" applyFont="1" applyBorder="1" applyAlignment="1">
      <alignment horizontal="right" vertical="center" indent="1"/>
    </xf>
    <xf numFmtId="3" fontId="10" fillId="0" borderId="58" xfId="0" applyNumberFormat="1" applyFont="1" applyBorder="1" applyAlignment="1">
      <alignment horizontal="right" vertical="center" indent="1"/>
    </xf>
    <xf numFmtId="0" fontId="10" fillId="21" borderId="83" xfId="0" applyFont="1" applyFill="1" applyBorder="1" applyAlignment="1">
      <alignment horizontal="left" vertical="top"/>
    </xf>
    <xf numFmtId="0" fontId="10" fillId="21" borderId="0" xfId="0" applyFont="1" applyFill="1" applyAlignment="1">
      <alignment horizontal="left" vertical="top"/>
    </xf>
    <xf numFmtId="3" fontId="74" fillId="22" borderId="60" xfId="0" applyNumberFormat="1" applyFont="1" applyFill="1" applyBorder="1" applyAlignment="1">
      <alignment horizontal="right" vertical="center" indent="1"/>
    </xf>
    <xf numFmtId="3" fontId="72" fillId="22" borderId="60" xfId="0" applyNumberFormat="1" applyFont="1" applyFill="1" applyBorder="1" applyAlignment="1">
      <alignment horizontal="right" vertical="center" indent="1"/>
    </xf>
    <xf numFmtId="0" fontId="72" fillId="19" borderId="60" xfId="0" applyFont="1" applyFill="1" applyBorder="1" applyAlignment="1">
      <alignment wrapText="1"/>
    </xf>
    <xf numFmtId="0" fontId="73" fillId="0" borderId="60" xfId="0" applyFont="1" applyBorder="1" applyAlignment="1">
      <alignment wrapText="1"/>
    </xf>
    <xf numFmtId="3" fontId="12" fillId="25" borderId="63" xfId="0" applyNumberFormat="1" applyFont="1" applyFill="1" applyBorder="1" applyAlignment="1">
      <alignment horizontal="center" vertical="center"/>
    </xf>
    <xf numFmtId="3" fontId="12" fillId="25" borderId="0" xfId="0" applyNumberFormat="1" applyFont="1" applyFill="1" applyAlignment="1">
      <alignment horizontal="center" vertical="center" wrapText="1"/>
    </xf>
    <xf numFmtId="0" fontId="10" fillId="25" borderId="0" xfId="0" applyFont="1" applyFill="1" applyAlignment="1">
      <alignment vertical="center" wrapText="1"/>
    </xf>
    <xf numFmtId="3" fontId="12" fillId="25" borderId="57" xfId="0" applyNumberFormat="1" applyFont="1" applyFill="1" applyBorder="1" applyAlignment="1">
      <alignment horizontal="right" vertical="center" indent="1"/>
    </xf>
    <xf numFmtId="3" fontId="12" fillId="25" borderId="58" xfId="0" applyNumberFormat="1" applyFont="1" applyFill="1" applyBorder="1" applyAlignment="1">
      <alignment horizontal="right" vertical="center" indent="1"/>
    </xf>
    <xf numFmtId="3" fontId="12" fillId="25" borderId="70" xfId="0" applyNumberFormat="1" applyFont="1" applyFill="1" applyBorder="1" applyAlignment="1">
      <alignment horizontal="right" vertical="center" indent="1"/>
    </xf>
    <xf numFmtId="3" fontId="12" fillId="25" borderId="71" xfId="0" applyNumberFormat="1" applyFont="1" applyFill="1" applyBorder="1" applyAlignment="1">
      <alignment horizontal="right" vertical="center" indent="1"/>
    </xf>
    <xf numFmtId="3" fontId="12" fillId="19" borderId="0" xfId="0" applyNumberFormat="1" applyFont="1" applyFill="1" applyAlignment="1">
      <alignment horizontal="right" vertical="center" indent="1"/>
    </xf>
    <xf numFmtId="3" fontId="12" fillId="25"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0" fillId="0" borderId="0" xfId="0" applyFont="1" applyAlignment="1">
      <alignment vertical="center" wrapText="1"/>
    </xf>
    <xf numFmtId="0" fontId="81" fillId="25" borderId="0" xfId="0" applyFont="1" applyFill="1" applyAlignment="1">
      <alignment horizontal="left" vertical="top" wrapText="1"/>
    </xf>
    <xf numFmtId="0" fontId="81" fillId="25" borderId="90" xfId="0" applyFont="1" applyFill="1" applyBorder="1" applyAlignment="1">
      <alignment horizontal="left" vertical="top" wrapText="1"/>
    </xf>
    <xf numFmtId="0" fontId="10" fillId="19" borderId="0" xfId="0" applyFont="1" applyFill="1" applyAlignment="1">
      <alignment wrapText="1"/>
    </xf>
    <xf numFmtId="0" fontId="10" fillId="0" borderId="0" xfId="0" applyFont="1" applyAlignment="1">
      <alignment wrapText="1"/>
    </xf>
    <xf numFmtId="3" fontId="10" fillId="0" borderId="0" xfId="0" applyNumberFormat="1" applyFont="1" applyAlignment="1">
      <alignment horizontal="center"/>
    </xf>
    <xf numFmtId="0" fontId="10" fillId="0" borderId="0" xfId="0" applyFont="1" applyAlignment="1">
      <alignment horizontal="center"/>
    </xf>
    <xf numFmtId="3" fontId="12" fillId="25" borderId="0" xfId="0" applyNumberFormat="1" applyFont="1" applyFill="1" applyAlignment="1">
      <alignment horizontal="center" wrapText="1"/>
    </xf>
    <xf numFmtId="0" fontId="10" fillId="25" borderId="0" xfId="0" applyFont="1" applyFill="1" applyAlignment="1">
      <alignment wrapText="1"/>
    </xf>
    <xf numFmtId="0" fontId="48" fillId="19" borderId="0" xfId="0" applyFont="1" applyFill="1" applyAlignment="1">
      <alignment horizontal="center" vertical="center"/>
    </xf>
    <xf numFmtId="3" fontId="51" fillId="19" borderId="0" xfId="0" applyNumberFormat="1" applyFont="1" applyFill="1" applyAlignment="1">
      <alignment horizontal="left" vertical="top" wrapText="1"/>
    </xf>
    <xf numFmtId="3" fontId="12" fillId="17" borderId="57" xfId="0" applyNumberFormat="1" applyFont="1" applyFill="1" applyBorder="1" applyAlignment="1" applyProtection="1">
      <alignment horizontal="right" vertical="center" indent="1"/>
      <protection locked="0"/>
    </xf>
    <xf numFmtId="3" fontId="12" fillId="17" borderId="58" xfId="0" applyNumberFormat="1" applyFont="1" applyFill="1" applyBorder="1" applyAlignment="1" applyProtection="1">
      <alignment horizontal="right" vertical="center" indent="1"/>
      <protection locked="0"/>
    </xf>
    <xf numFmtId="0" fontId="10" fillId="20" borderId="94" xfId="0" applyFont="1" applyFill="1" applyBorder="1"/>
    <xf numFmtId="0" fontId="10" fillId="20" borderId="100" xfId="0" applyFont="1" applyFill="1" applyBorder="1"/>
    <xf numFmtId="0" fontId="59" fillId="20" borderId="100" xfId="0" applyFont="1" applyFill="1" applyBorder="1" applyProtection="1">
      <protection locked="0"/>
    </xf>
    <xf numFmtId="0" fontId="10" fillId="20" borderId="100" xfId="0" applyFont="1" applyFill="1" applyBorder="1" applyAlignment="1">
      <alignment horizontal="center"/>
    </xf>
    <xf numFmtId="0" fontId="10" fillId="20" borderId="93" xfId="0" applyFont="1" applyFill="1" applyBorder="1"/>
    <xf numFmtId="0" fontId="11" fillId="20" borderId="92" xfId="0" applyFont="1" applyFill="1" applyBorder="1" applyAlignment="1">
      <alignment horizontal="center"/>
    </xf>
    <xf numFmtId="0" fontId="11" fillId="20" borderId="90" xfId="0" applyFont="1" applyFill="1" applyBorder="1" applyAlignment="1">
      <alignment horizontal="center"/>
    </xf>
    <xf numFmtId="0" fontId="10" fillId="20" borderId="92" xfId="0" applyFont="1" applyFill="1" applyBorder="1" applyAlignment="1">
      <alignment horizontal="center"/>
    </xf>
    <xf numFmtId="0" fontId="10" fillId="20" borderId="92" xfId="0" applyFont="1" applyFill="1" applyBorder="1"/>
    <xf numFmtId="0" fontId="10" fillId="20" borderId="90" xfId="0" applyFont="1" applyFill="1" applyBorder="1"/>
    <xf numFmtId="0" fontId="10" fillId="20" borderId="89" xfId="0" applyFont="1" applyFill="1" applyBorder="1"/>
    <xf numFmtId="0" fontId="7" fillId="20" borderId="95" xfId="0" applyFont="1" applyFill="1" applyBorder="1" applyAlignment="1">
      <alignment horizontal="right"/>
    </xf>
    <xf numFmtId="167" fontId="7" fillId="20" borderId="95" xfId="0" applyNumberFormat="1" applyFont="1" applyFill="1" applyBorder="1" applyAlignment="1">
      <alignment horizontal="left"/>
    </xf>
    <xf numFmtId="0" fontId="10" fillId="20" borderId="99" xfId="0" applyFont="1" applyFill="1" applyBorder="1"/>
    <xf numFmtId="3" fontId="12" fillId="17" borderId="96" xfId="0" applyNumberFormat="1" applyFont="1" applyFill="1" applyBorder="1" applyAlignment="1">
      <alignment horizontal="right" vertical="center" indent="1"/>
    </xf>
    <xf numFmtId="3" fontId="10" fillId="17" borderId="97" xfId="0" applyNumberFormat="1" applyFont="1" applyFill="1" applyBorder="1" applyAlignment="1">
      <alignment horizontal="right" vertical="center" indent="1"/>
    </xf>
    <xf numFmtId="3" fontId="37" fillId="19" borderId="0" xfId="0" applyNumberFormat="1" applyFont="1" applyFill="1" applyAlignment="1">
      <alignment horizontal="left" vertical="center" indent="1"/>
    </xf>
    <xf numFmtId="0" fontId="49" fillId="19" borderId="92" xfId="0" applyFont="1" applyFill="1" applyBorder="1"/>
    <xf numFmtId="0" fontId="49" fillId="19" borderId="90" xfId="0" applyFont="1" applyFill="1" applyBorder="1"/>
    <xf numFmtId="3" fontId="38" fillId="19" borderId="0" xfId="0" applyNumberFormat="1" applyFont="1" applyFill="1" applyAlignment="1">
      <alignment horizontal="left" vertical="center"/>
    </xf>
    <xf numFmtId="0" fontId="38" fillId="0" borderId="0" xfId="0" applyFont="1" applyAlignment="1">
      <alignment horizontal="left" vertical="center"/>
    </xf>
    <xf numFmtId="165" fontId="37" fillId="19" borderId="0" xfId="0" applyNumberFormat="1" applyFont="1" applyFill="1" applyAlignment="1">
      <alignment horizontal="right" vertical="center"/>
    </xf>
    <xf numFmtId="0" fontId="43" fillId="22" borderId="89" xfId="0" applyFont="1" applyFill="1" applyBorder="1"/>
    <xf numFmtId="0" fontId="10" fillId="22" borderId="95" xfId="0" applyFont="1" applyFill="1" applyBorder="1"/>
    <xf numFmtId="0" fontId="10" fillId="22" borderId="99" xfId="0" applyFont="1" applyFill="1" applyBorder="1"/>
    <xf numFmtId="0" fontId="10" fillId="20" borderId="98" xfId="0" applyFont="1" applyFill="1" applyBorder="1" applyAlignment="1">
      <alignment horizontal="center"/>
    </xf>
    <xf numFmtId="0" fontId="0" fillId="0" borderId="90" xfId="0" applyBorder="1" applyAlignment="1">
      <alignment horizontal="center"/>
    </xf>
    <xf numFmtId="0" fontId="11" fillId="20" borderId="92" xfId="0" applyFont="1" applyFill="1" applyBorder="1" applyAlignment="1">
      <alignment horizontal="center"/>
    </xf>
    <xf numFmtId="0" fontId="49" fillId="20" borderId="92" xfId="0" applyFont="1" applyFill="1" applyBorder="1" applyAlignment="1">
      <alignment horizontal="center"/>
    </xf>
    <xf numFmtId="0" fontId="49" fillId="20" borderId="90" xfId="0" applyFont="1" applyFill="1" applyBorder="1" applyAlignment="1">
      <alignment horizontal="center"/>
    </xf>
    <xf numFmtId="0" fontId="10" fillId="20" borderId="92" xfId="0" applyFont="1" applyFill="1" applyBorder="1" applyAlignment="1">
      <alignment horizontal="center"/>
    </xf>
    <xf numFmtId="0" fontId="10" fillId="20" borderId="95" xfId="0" applyFont="1" applyFill="1" applyBorder="1" applyAlignment="1">
      <alignment horizontal="right"/>
    </xf>
    <xf numFmtId="167" fontId="6" fillId="20" borderId="95" xfId="0" applyNumberFormat="1" applyFont="1" applyFill="1" applyBorder="1" applyAlignment="1">
      <alignment horizontal="left"/>
    </xf>
    <xf numFmtId="0" fontId="10" fillId="20" borderId="95" xfId="0" applyFont="1" applyFill="1" applyBorder="1" applyAlignment="1">
      <alignment horizontal="center"/>
    </xf>
    <xf numFmtId="0" fontId="12" fillId="19" borderId="92" xfId="0" applyFont="1" applyFill="1" applyBorder="1" applyAlignment="1">
      <alignment horizontal="left"/>
    </xf>
    <xf numFmtId="0" fontId="12" fillId="26" borderId="0" xfId="0" applyFont="1" applyFill="1" applyAlignment="1">
      <alignment horizontal="center"/>
    </xf>
    <xf numFmtId="3" fontId="12" fillId="21" borderId="96" xfId="0" applyNumberFormat="1" applyFont="1" applyFill="1" applyBorder="1" applyAlignment="1">
      <alignment horizontal="right" vertical="center" indent="1"/>
    </xf>
    <xf numFmtId="3" fontId="12" fillId="21" borderId="97" xfId="0" applyNumberFormat="1" applyFont="1" applyFill="1" applyBorder="1" applyAlignment="1">
      <alignment horizontal="right" vertical="center" indent="1"/>
    </xf>
    <xf numFmtId="3" fontId="10" fillId="21" borderId="97" xfId="0" applyNumberFormat="1" applyFont="1" applyFill="1" applyBorder="1" applyAlignment="1">
      <alignment horizontal="right" vertical="center" indent="1"/>
    </xf>
    <xf numFmtId="3" fontId="12" fillId="26" borderId="96" xfId="0" applyNumberFormat="1" applyFont="1" applyFill="1" applyBorder="1" applyAlignment="1">
      <alignment horizontal="right" vertical="center" indent="1"/>
    </xf>
    <xf numFmtId="3" fontId="10" fillId="26" borderId="97" xfId="0" applyNumberFormat="1" applyFont="1" applyFill="1" applyBorder="1" applyAlignment="1">
      <alignment horizontal="right" vertical="center" indent="1"/>
    </xf>
    <xf numFmtId="3" fontId="12" fillId="21" borderId="21" xfId="0" applyNumberFormat="1" applyFont="1" applyFill="1" applyBorder="1" applyAlignment="1" applyProtection="1">
      <alignment horizontal="right" vertical="center" indent="1"/>
      <protection locked="0"/>
    </xf>
    <xf numFmtId="3" fontId="12" fillId="21" borderId="22" xfId="0" applyNumberFormat="1" applyFont="1" applyFill="1" applyBorder="1" applyAlignment="1" applyProtection="1">
      <alignment horizontal="right" vertical="center" indent="1"/>
      <protection locked="0"/>
    </xf>
    <xf numFmtId="3" fontId="10" fillId="26" borderId="0" xfId="0" applyNumberFormat="1" applyFont="1" applyFill="1" applyAlignment="1">
      <alignment horizontal="center"/>
    </xf>
    <xf numFmtId="0" fontId="10" fillId="26" borderId="0" xfId="0" applyFont="1" applyFill="1" applyAlignment="1">
      <alignment horizontal="center"/>
    </xf>
    <xf numFmtId="0" fontId="0" fillId="0" borderId="0" xfId="0" applyAlignment="1"/>
    <xf numFmtId="3" fontId="78" fillId="19" borderId="98" xfId="0" applyNumberFormat="1" applyFont="1" applyFill="1" applyBorder="1" applyAlignment="1">
      <alignment horizontal="center" vertical="center" wrapText="1"/>
    </xf>
    <xf numFmtId="3" fontId="78" fillId="22" borderId="98" xfId="0" applyNumberFormat="1" applyFont="1" applyFill="1" applyBorder="1" applyAlignment="1">
      <alignment horizontal="center" vertical="center" wrapText="1"/>
    </xf>
    <xf numFmtId="0" fontId="10" fillId="31" borderId="0" xfId="0" applyFont="1" applyFill="1" applyAlignment="1">
      <alignment horizontal="center"/>
    </xf>
    <xf numFmtId="0" fontId="10" fillId="19" borderId="18" xfId="0" applyFont="1" applyFill="1" applyBorder="1"/>
    <xf numFmtId="0" fontId="10" fillId="19" borderId="13" xfId="0" applyFont="1" applyFill="1" applyBorder="1" applyAlignment="1">
      <alignment vertical="top" wrapText="1"/>
    </xf>
    <xf numFmtId="0" fontId="10" fillId="19" borderId="13" xfId="0" applyFont="1" applyFill="1" applyBorder="1"/>
    <xf numFmtId="3" fontId="12" fillId="22" borderId="13" xfId="0" applyNumberFormat="1" applyFont="1" applyFill="1" applyBorder="1" applyAlignment="1">
      <alignment horizontal="right" vertical="center" indent="1"/>
    </xf>
    <xf numFmtId="3" fontId="12" fillId="19" borderId="13" xfId="0" applyNumberFormat="1" applyFont="1" applyFill="1" applyBorder="1" applyAlignment="1">
      <alignment horizontal="right" vertical="center" indent="1"/>
    </xf>
    <xf numFmtId="3" fontId="10" fillId="19" borderId="13" xfId="0" applyNumberFormat="1" applyFont="1" applyFill="1" applyBorder="1" applyAlignment="1">
      <alignment horizontal="right" vertical="center" indent="1"/>
    </xf>
    <xf numFmtId="3" fontId="10" fillId="26" borderId="13" xfId="0" applyNumberFormat="1" applyFont="1" applyFill="1" applyBorder="1" applyAlignment="1">
      <alignment horizontal="right" vertical="center" indent="1"/>
    </xf>
    <xf numFmtId="3" fontId="12" fillId="26" borderId="13" xfId="0" applyNumberFormat="1" applyFont="1" applyFill="1" applyBorder="1" applyAlignment="1">
      <alignment horizontal="right" vertical="center" indent="1"/>
    </xf>
    <xf numFmtId="0" fontId="10" fillId="26" borderId="14" xfId="0" applyFont="1" applyFill="1" applyBorder="1" applyAlignment="1">
      <alignment horizontal="center"/>
    </xf>
    <xf numFmtId="0" fontId="10" fillId="19" borderId="19" xfId="0" applyFont="1" applyFill="1" applyBorder="1"/>
    <xf numFmtId="0" fontId="10" fillId="26" borderId="15" xfId="0" applyFont="1" applyFill="1" applyBorder="1"/>
    <xf numFmtId="0" fontId="12" fillId="19" borderId="19" xfId="0" applyFont="1" applyFill="1" applyBorder="1"/>
    <xf numFmtId="0" fontId="10" fillId="26" borderId="15" xfId="0" applyFont="1" applyFill="1" applyBorder="1" applyAlignment="1">
      <alignment horizontal="center"/>
    </xf>
    <xf numFmtId="0" fontId="10" fillId="19" borderId="20" xfId="0" applyFont="1" applyFill="1" applyBorder="1"/>
    <xf numFmtId="0" fontId="10" fillId="19" borderId="16" xfId="0" applyFont="1" applyFill="1" applyBorder="1" applyAlignment="1">
      <alignment vertical="top"/>
    </xf>
    <xf numFmtId="0" fontId="10" fillId="19" borderId="16" xfId="0" applyFont="1" applyFill="1" applyBorder="1"/>
    <xf numFmtId="3" fontId="10" fillId="22" borderId="16" xfId="0" applyNumberFormat="1" applyFont="1" applyFill="1" applyBorder="1" applyAlignment="1">
      <alignment horizontal="right" vertical="center" indent="1"/>
    </xf>
    <xf numFmtId="3" fontId="10" fillId="19" borderId="16" xfId="0" applyNumberFormat="1" applyFont="1" applyFill="1" applyBorder="1" applyAlignment="1">
      <alignment horizontal="right" vertical="center" indent="1"/>
    </xf>
    <xf numFmtId="3" fontId="10" fillId="26" borderId="16" xfId="0" applyNumberFormat="1" applyFont="1" applyFill="1" applyBorder="1" applyAlignment="1">
      <alignment horizontal="right" vertical="center" indent="1"/>
    </xf>
    <xf numFmtId="0" fontId="10" fillId="26" borderId="17" xfId="0" applyFont="1" applyFill="1" applyBorder="1"/>
    <xf numFmtId="0" fontId="10" fillId="19" borderId="94" xfId="0" applyFont="1" applyFill="1" applyBorder="1"/>
    <xf numFmtId="0" fontId="10" fillId="19" borderId="98" xfId="0" applyFont="1" applyFill="1" applyBorder="1"/>
    <xf numFmtId="0" fontId="10" fillId="19" borderId="98" xfId="0" applyFont="1" applyFill="1" applyBorder="1" applyAlignment="1">
      <alignment vertical="top"/>
    </xf>
    <xf numFmtId="3" fontId="10" fillId="19" borderId="98" xfId="0" applyNumberFormat="1" applyFont="1" applyFill="1" applyBorder="1" applyAlignment="1">
      <alignment horizontal="right" vertical="center" indent="1"/>
    </xf>
    <xf numFmtId="0" fontId="10" fillId="19" borderId="93" xfId="0" applyFont="1" applyFill="1" applyBorder="1"/>
    <xf numFmtId="0" fontId="10" fillId="17" borderId="18" xfId="0" applyFont="1" applyFill="1" applyBorder="1"/>
    <xf numFmtId="0" fontId="10" fillId="17" borderId="13" xfId="0" applyFont="1" applyFill="1" applyBorder="1" applyAlignment="1">
      <alignment vertical="top"/>
    </xf>
    <xf numFmtId="3" fontId="10" fillId="17" borderId="13" xfId="0" applyNumberFormat="1" applyFont="1" applyFill="1" applyBorder="1" applyAlignment="1">
      <alignment horizontal="right" vertical="center" indent="1"/>
    </xf>
    <xf numFmtId="0" fontId="10" fillId="17" borderId="14" xfId="0" applyFont="1" applyFill="1" applyBorder="1"/>
    <xf numFmtId="0" fontId="10" fillId="17" borderId="19" xfId="0" applyFont="1" applyFill="1" applyBorder="1"/>
    <xf numFmtId="3" fontId="10" fillId="17" borderId="0" xfId="0" applyNumberFormat="1" applyFont="1" applyFill="1" applyAlignment="1">
      <alignment horizontal="right" vertical="center" indent="1"/>
    </xf>
    <xf numFmtId="0" fontId="12" fillId="17" borderId="0" xfId="0" applyFont="1" applyFill="1" applyAlignment="1">
      <alignment vertical="top"/>
    </xf>
    <xf numFmtId="3" fontId="12" fillId="17" borderId="0" xfId="0" applyNumberFormat="1" applyFont="1" applyFill="1" applyAlignment="1">
      <alignment horizontal="center" vertical="center"/>
    </xf>
    <xf numFmtId="3" fontId="12" fillId="17" borderId="0" xfId="0" applyNumberFormat="1" applyFont="1" applyFill="1" applyAlignment="1">
      <alignment horizontal="center" vertical="center"/>
    </xf>
    <xf numFmtId="3" fontId="10" fillId="17" borderId="0" xfId="0" applyNumberFormat="1" applyFont="1" applyFill="1" applyAlignment="1">
      <alignment horizontal="center" vertical="center"/>
    </xf>
    <xf numFmtId="0" fontId="10" fillId="17" borderId="15" xfId="0" applyFont="1" applyFill="1" applyBorder="1"/>
    <xf numFmtId="3" fontId="12" fillId="21" borderId="70" xfId="0" applyNumberFormat="1" applyFont="1" applyFill="1" applyBorder="1" applyAlignment="1">
      <alignment horizontal="right" vertical="center" indent="1"/>
    </xf>
    <xf numFmtId="3" fontId="12" fillId="21" borderId="71" xfId="0" applyNumberFormat="1" applyFont="1" applyFill="1" applyBorder="1" applyAlignment="1">
      <alignment horizontal="right" vertical="center" indent="1"/>
    </xf>
    <xf numFmtId="0" fontId="10" fillId="17" borderId="20" xfId="0" applyFont="1" applyFill="1" applyBorder="1"/>
    <xf numFmtId="0" fontId="10" fillId="17" borderId="16" xfId="0" applyFont="1" applyFill="1" applyBorder="1" applyAlignment="1">
      <alignment vertical="top"/>
    </xf>
    <xf numFmtId="0" fontId="10" fillId="17" borderId="16" xfId="0" applyFont="1" applyFill="1" applyBorder="1"/>
    <xf numFmtId="0" fontId="10" fillId="17" borderId="16" xfId="0" applyFont="1" applyFill="1" applyBorder="1" applyAlignment="1">
      <alignment horizontal="right" vertical="center" indent="1"/>
    </xf>
    <xf numFmtId="0" fontId="10" fillId="17" borderId="17" xfId="0" applyFont="1" applyFill="1" applyBorder="1"/>
    <xf numFmtId="0" fontId="10" fillId="21" borderId="73" xfId="0" applyFont="1" applyFill="1" applyBorder="1" applyAlignment="1">
      <alignment vertical="top"/>
    </xf>
    <xf numFmtId="3" fontId="10" fillId="21" borderId="73" xfId="0" applyNumberFormat="1" applyFont="1" applyFill="1" applyBorder="1" applyAlignment="1">
      <alignment horizontal="right" vertical="center" indent="1"/>
    </xf>
    <xf numFmtId="3" fontId="10" fillId="26" borderId="73" xfId="0" applyNumberFormat="1" applyFont="1" applyFill="1" applyBorder="1" applyAlignment="1">
      <alignment horizontal="right" vertical="center" indent="1"/>
    </xf>
    <xf numFmtId="0" fontId="10" fillId="26" borderId="74" xfId="0" applyFont="1" applyFill="1" applyBorder="1"/>
    <xf numFmtId="3" fontId="10" fillId="21" borderId="0" xfId="0" applyNumberFormat="1" applyFont="1" applyFill="1" applyAlignment="1">
      <alignment horizontal="right" vertical="center" indent="1"/>
    </xf>
    <xf numFmtId="0" fontId="10" fillId="26" borderId="76" xfId="0" applyFont="1" applyFill="1" applyBorder="1"/>
    <xf numFmtId="3" fontId="10" fillId="26" borderId="76" xfId="0" applyNumberFormat="1" applyFont="1" applyFill="1" applyBorder="1" applyAlignment="1">
      <alignment horizontal="right" vertical="center" indent="1"/>
    </xf>
    <xf numFmtId="0" fontId="10" fillId="21" borderId="78" xfId="0" applyFont="1" applyFill="1" applyBorder="1" applyAlignment="1">
      <alignment vertical="top"/>
    </xf>
    <xf numFmtId="3" fontId="10" fillId="21" borderId="78" xfId="0" applyNumberFormat="1" applyFont="1" applyFill="1" applyBorder="1" applyAlignment="1">
      <alignment horizontal="right" vertical="center" indent="1"/>
    </xf>
    <xf numFmtId="3" fontId="10" fillId="26" borderId="78" xfId="0" applyNumberFormat="1" applyFont="1" applyFill="1" applyBorder="1" applyAlignment="1">
      <alignment horizontal="right" vertical="center" indent="1"/>
    </xf>
    <xf numFmtId="3" fontId="10" fillId="26" borderId="79" xfId="0" applyNumberFormat="1" applyFont="1" applyFill="1" applyBorder="1" applyAlignment="1">
      <alignment horizontal="right" vertical="center" indent="1"/>
    </xf>
    <xf numFmtId="0" fontId="10" fillId="19" borderId="0" xfId="0" applyFont="1" applyFill="1" applyAlignment="1">
      <alignment horizontal="right" vertical="center" indent="1"/>
    </xf>
    <xf numFmtId="0" fontId="10" fillId="0" borderId="38" xfId="0" applyFont="1" applyBorder="1"/>
    <xf numFmtId="0" fontId="10" fillId="0" borderId="39" xfId="0" applyFont="1" applyBorder="1" applyAlignment="1">
      <alignment vertical="top"/>
    </xf>
    <xf numFmtId="0" fontId="10" fillId="0" borderId="39" xfId="0" applyFont="1" applyBorder="1"/>
    <xf numFmtId="0" fontId="10" fillId="0" borderId="39" xfId="0" applyFont="1" applyBorder="1" applyAlignment="1">
      <alignment horizontal="right" vertical="center" indent="1"/>
    </xf>
    <xf numFmtId="0" fontId="10" fillId="0" borderId="40" xfId="0" applyFont="1" applyBorder="1"/>
    <xf numFmtId="0" fontId="10" fillId="0" borderId="41" xfId="0" applyFont="1" applyBorder="1"/>
    <xf numFmtId="0" fontId="10" fillId="0" borderId="0" xfId="0" applyFont="1" applyAlignment="1">
      <alignment horizontal="right" vertical="center" indent="1"/>
    </xf>
    <xf numFmtId="0" fontId="10" fillId="0" borderId="42" xfId="0" applyFont="1" applyBorder="1"/>
    <xf numFmtId="0" fontId="10" fillId="0" borderId="42" xfId="0" applyFont="1" applyBorder="1" applyAlignment="1">
      <alignment horizontal="center"/>
    </xf>
    <xf numFmtId="3" fontId="10" fillId="0" borderId="0" xfId="0" applyNumberFormat="1" applyFont="1" applyAlignment="1">
      <alignment horizontal="right" vertical="center" indent="1"/>
    </xf>
    <xf numFmtId="0" fontId="10" fillId="0" borderId="43" xfId="0" applyFont="1" applyBorder="1"/>
    <xf numFmtId="0" fontId="10" fillId="0" borderId="44" xfId="0" applyFont="1" applyBorder="1"/>
    <xf numFmtId="0" fontId="10" fillId="0" borderId="45" xfId="0" applyFont="1" applyBorder="1"/>
    <xf numFmtId="0" fontId="10" fillId="19" borderId="89" xfId="0" applyFont="1" applyFill="1" applyBorder="1"/>
    <xf numFmtId="0" fontId="10" fillId="19" borderId="95" xfId="0" applyFont="1" applyFill="1" applyBorder="1"/>
    <xf numFmtId="0" fontId="10" fillId="19" borderId="99" xfId="0" applyFont="1" applyFill="1" applyBorder="1"/>
    <xf numFmtId="3" fontId="10" fillId="0" borderId="0" xfId="0" applyNumberFormat="1" applyFont="1"/>
    <xf numFmtId="167" fontId="17" fillId="29" borderId="90" xfId="54" applyNumberFormat="1" applyFont="1" applyFill="1" applyBorder="1" applyAlignment="1">
      <alignment horizontal="right" vertical="center"/>
    </xf>
    <xf numFmtId="0" fontId="0" fillId="19" borderId="90" xfId="54" applyFont="1" applyFill="1" applyBorder="1"/>
    <xf numFmtId="0" fontId="6" fillId="19" borderId="90" xfId="54" applyFill="1" applyBorder="1"/>
    <xf numFmtId="0" fontId="34" fillId="19" borderId="90" xfId="54" applyFont="1" applyFill="1" applyBorder="1" applyAlignment="1">
      <alignment horizontal="left" vertical="center" wrapText="1"/>
    </xf>
    <xf numFmtId="0" fontId="66" fillId="19" borderId="89" xfId="54" applyFont="1" applyFill="1" applyBorder="1" applyAlignment="1">
      <alignment horizontal="left" vertical="center"/>
    </xf>
    <xf numFmtId="0" fontId="66" fillId="19" borderId="95" xfId="54" applyFont="1" applyFill="1" applyBorder="1" applyAlignment="1">
      <alignment horizontal="left" vertical="center"/>
    </xf>
    <xf numFmtId="0" fontId="55" fillId="19" borderId="95" xfId="54" applyFont="1" applyFill="1" applyBorder="1" applyAlignment="1">
      <alignment horizontal="left" vertical="center"/>
    </xf>
    <xf numFmtId="0" fontId="34" fillId="19" borderId="99" xfId="54" applyFont="1" applyFill="1" applyBorder="1" applyAlignment="1">
      <alignment horizontal="left" vertical="center" wrapText="1"/>
    </xf>
    <xf numFmtId="0" fontId="6" fillId="20" borderId="95" xfId="0" applyFont="1" applyFill="1" applyBorder="1" applyAlignment="1">
      <alignment horizontal="right"/>
    </xf>
    <xf numFmtId="0" fontId="0" fillId="19" borderId="100" xfId="0" applyFill="1" applyBorder="1"/>
    <xf numFmtId="0" fontId="7" fillId="19" borderId="100" xfId="0" applyFont="1" applyFill="1" applyBorder="1" applyAlignment="1">
      <alignment horizontal="left"/>
    </xf>
    <xf numFmtId="0" fontId="73" fillId="19" borderId="100" xfId="0" applyFont="1" applyFill="1" applyBorder="1"/>
    <xf numFmtId="3" fontId="51" fillId="23" borderId="98" xfId="0" applyNumberFormat="1" applyFont="1" applyFill="1" applyBorder="1" applyAlignment="1">
      <alignment horizontal="left" vertical="center" wrapText="1"/>
    </xf>
    <xf numFmtId="3" fontId="51" fillId="28" borderId="98" xfId="0" applyNumberFormat="1" applyFont="1" applyFill="1" applyBorder="1" applyAlignment="1">
      <alignment horizontal="left" vertical="center" wrapText="1"/>
    </xf>
    <xf numFmtId="0" fontId="0" fillId="19" borderId="94" xfId="0" applyFill="1" applyBorder="1" applyAlignment="1">
      <alignment vertical="top"/>
    </xf>
    <xf numFmtId="0" fontId="0" fillId="19" borderId="98" xfId="0" applyFill="1" applyBorder="1" applyAlignment="1">
      <alignment vertical="top"/>
    </xf>
    <xf numFmtId="0" fontId="12" fillId="19" borderId="98" xfId="0" applyFont="1" applyFill="1" applyBorder="1" applyAlignment="1">
      <alignment vertical="top"/>
    </xf>
    <xf numFmtId="3" fontId="10" fillId="26" borderId="98" xfId="0" applyNumberFormat="1" applyFont="1" applyFill="1" applyBorder="1" applyAlignment="1">
      <alignment horizontal="right" vertical="center" indent="1"/>
    </xf>
    <xf numFmtId="0" fontId="0" fillId="26" borderId="98" xfId="0" applyFill="1" applyBorder="1"/>
    <xf numFmtId="0" fontId="0" fillId="19" borderId="89" xfId="0" applyFill="1" applyBorder="1" applyAlignment="1">
      <alignment vertical="top"/>
    </xf>
    <xf numFmtId="0" fontId="0" fillId="19" borderId="95" xfId="0" applyFill="1" applyBorder="1" applyAlignment="1">
      <alignment vertical="top"/>
    </xf>
    <xf numFmtId="0" fontId="10" fillId="19" borderId="95" xfId="0" applyFont="1" applyFill="1" applyBorder="1" applyAlignment="1">
      <alignment vertical="top"/>
    </xf>
    <xf numFmtId="3" fontId="10" fillId="19" borderId="95" xfId="0" applyNumberFormat="1" applyFont="1" applyFill="1" applyBorder="1" applyAlignment="1">
      <alignment horizontal="right" vertical="center" indent="1"/>
    </xf>
    <xf numFmtId="3" fontId="10" fillId="26" borderId="95" xfId="0" applyNumberFormat="1" applyFont="1" applyFill="1" applyBorder="1" applyAlignment="1">
      <alignment horizontal="right" vertical="center" indent="1"/>
    </xf>
    <xf numFmtId="0" fontId="0" fillId="26" borderId="95" xfId="0" applyFill="1" applyBorder="1"/>
    <xf numFmtId="0" fontId="0" fillId="19" borderId="99" xfId="0" applyFill="1" applyBorder="1"/>
    <xf numFmtId="0" fontId="72" fillId="19" borderId="95" xfId="0" applyFont="1" applyFill="1" applyBorder="1" applyAlignment="1"/>
    <xf numFmtId="0" fontId="73" fillId="0" borderId="95" xfId="0" applyFont="1" applyBorder="1" applyAlignment="1"/>
    <xf numFmtId="0" fontId="72" fillId="19" borderId="0" xfId="0" applyFont="1" applyFill="1" applyAlignment="1"/>
    <xf numFmtId="0" fontId="73" fillId="0" borderId="0" xfId="0" applyFont="1" applyAlignment="1"/>
    <xf numFmtId="0" fontId="0" fillId="24" borderId="94" xfId="0" applyFill="1" applyBorder="1"/>
    <xf numFmtId="0" fontId="45" fillId="24" borderId="98" xfId="0" applyFont="1" applyFill="1" applyBorder="1"/>
    <xf numFmtId="0" fontId="0" fillId="26" borderId="93" xfId="0" applyFill="1" applyBorder="1"/>
    <xf numFmtId="0" fontId="0" fillId="26" borderId="90" xfId="0" applyFill="1" applyBorder="1"/>
    <xf numFmtId="0" fontId="0" fillId="24" borderId="89" xfId="0" applyFill="1" applyBorder="1"/>
    <xf numFmtId="0" fontId="45" fillId="24" borderId="95" xfId="0" applyFont="1" applyFill="1" applyBorder="1"/>
    <xf numFmtId="0" fontId="0" fillId="26" borderId="99" xfId="0" applyFill="1" applyBorder="1"/>
    <xf numFmtId="0" fontId="0" fillId="19" borderId="89" xfId="0" applyFill="1" applyBorder="1"/>
    <xf numFmtId="0" fontId="42" fillId="20" borderId="98" xfId="0" applyFont="1" applyFill="1" applyBorder="1"/>
    <xf numFmtId="0" fontId="0" fillId="19" borderId="94" xfId="0" applyFill="1" applyBorder="1"/>
    <xf numFmtId="0" fontId="0" fillId="19" borderId="98" xfId="0" applyFill="1" applyBorder="1"/>
    <xf numFmtId="0" fontId="7" fillId="19" borderId="98" xfId="0" applyFont="1" applyFill="1" applyBorder="1" applyAlignment="1">
      <alignment horizontal="left"/>
    </xf>
    <xf numFmtId="0" fontId="0" fillId="19" borderId="93" xfId="0" applyFill="1" applyBorder="1"/>
    <xf numFmtId="3" fontId="10" fillId="19" borderId="23" xfId="0" applyNumberFormat="1" applyFont="1" applyFill="1" applyBorder="1" applyAlignment="1">
      <alignment horizontal="right" vertical="center" indent="1"/>
    </xf>
    <xf numFmtId="3" fontId="10" fillId="26" borderId="24" xfId="0" applyNumberFormat="1" applyFont="1" applyFill="1" applyBorder="1" applyAlignment="1">
      <alignment horizontal="right" vertical="center" indent="1"/>
    </xf>
    <xf numFmtId="3" fontId="12" fillId="17" borderId="57" xfId="0" applyNumberFormat="1" applyFont="1" applyFill="1" applyBorder="1" applyAlignment="1">
      <alignment horizontal="right" vertical="center" indent="1"/>
    </xf>
    <xf numFmtId="3" fontId="12" fillId="17" borderId="58" xfId="0" applyNumberFormat="1" applyFont="1" applyFill="1" applyBorder="1" applyAlignment="1">
      <alignment horizontal="right" vertical="center" indent="1"/>
    </xf>
    <xf numFmtId="3" fontId="12" fillId="22" borderId="95" xfId="0" applyNumberFormat="1" applyFont="1" applyFill="1" applyBorder="1" applyAlignment="1">
      <alignment horizontal="right" vertical="center" indent="1"/>
    </xf>
    <xf numFmtId="3" fontId="10" fillId="22" borderId="95" xfId="0" applyNumberFormat="1" applyFont="1" applyFill="1" applyBorder="1" applyAlignment="1">
      <alignment horizontal="right" vertical="center" indent="1"/>
    </xf>
    <xf numFmtId="3" fontId="12" fillId="26" borderId="95" xfId="0" applyNumberFormat="1" applyFont="1" applyFill="1" applyBorder="1" applyAlignment="1">
      <alignment horizontal="right" vertical="center" indent="1"/>
    </xf>
    <xf numFmtId="0" fontId="10" fillId="19" borderId="92" xfId="0" applyFont="1" applyFill="1" applyBorder="1" applyAlignment="1">
      <alignment vertical="top" wrapText="1"/>
    </xf>
    <xf numFmtId="0" fontId="51" fillId="19" borderId="92" xfId="0" applyFont="1" applyFill="1" applyBorder="1"/>
    <xf numFmtId="0" fontId="10" fillId="19" borderId="0" xfId="0" applyFont="1" applyFill="1" applyAlignment="1">
      <alignment horizontal="right" indent="1"/>
    </xf>
    <xf numFmtId="3" fontId="10" fillId="19" borderId="0" xfId="0" applyNumberFormat="1" applyFont="1" applyFill="1"/>
    <xf numFmtId="3" fontId="12" fillId="17" borderId="96" xfId="0" quotePrefix="1" applyNumberFormat="1" applyFont="1" applyFill="1" applyBorder="1" applyAlignment="1">
      <alignment horizontal="right" vertical="center" indent="1"/>
    </xf>
    <xf numFmtId="3" fontId="12" fillId="22" borderId="60" xfId="0" applyNumberFormat="1" applyFont="1" applyFill="1" applyBorder="1" applyAlignment="1">
      <alignment horizontal="right" vertical="center" indent="1"/>
    </xf>
    <xf numFmtId="3" fontId="10" fillId="22" borderId="60" xfId="0" applyNumberFormat="1" applyFont="1" applyFill="1" applyBorder="1" applyAlignment="1">
      <alignment horizontal="right" vertical="center" indent="1"/>
    </xf>
    <xf numFmtId="0" fontId="0" fillId="22" borderId="92" xfId="0" applyFill="1" applyBorder="1"/>
    <xf numFmtId="0" fontId="10" fillId="27" borderId="0" xfId="0" applyFont="1" applyFill="1"/>
    <xf numFmtId="3" fontId="12" fillId="27" borderId="58" xfId="0" applyNumberFormat="1" applyFont="1" applyFill="1" applyBorder="1" applyAlignment="1">
      <alignment horizontal="right" vertical="center" indent="1"/>
    </xf>
    <xf numFmtId="3" fontId="12" fillId="0" borderId="58" xfId="0" applyNumberFormat="1" applyFont="1" applyBorder="1" applyAlignment="1">
      <alignment horizontal="right" vertical="center" indent="1"/>
    </xf>
    <xf numFmtId="0" fontId="72" fillId="19" borderId="60" xfId="0" applyFont="1" applyFill="1" applyBorder="1" applyAlignment="1"/>
    <xf numFmtId="0" fontId="73" fillId="0" borderId="60" xfId="0" applyFont="1" applyBorder="1" applyAlignment="1"/>
    <xf numFmtId="0" fontId="6" fillId="19" borderId="92" xfId="0" applyFont="1" applyFill="1" applyBorder="1"/>
    <xf numFmtId="0" fontId="10" fillId="21" borderId="80" xfId="0" applyFont="1" applyFill="1" applyBorder="1" applyAlignment="1">
      <alignment vertical="top"/>
    </xf>
    <xf numFmtId="0" fontId="10" fillId="21" borderId="81" xfId="0" applyFont="1" applyFill="1" applyBorder="1" applyAlignment="1">
      <alignment vertical="top"/>
    </xf>
    <xf numFmtId="0" fontId="10" fillId="21" borderId="81" xfId="0" applyFont="1" applyFill="1" applyBorder="1"/>
    <xf numFmtId="0" fontId="10" fillId="21" borderId="81" xfId="0" applyFont="1" applyFill="1" applyBorder="1" applyAlignment="1">
      <alignment horizontal="right"/>
    </xf>
    <xf numFmtId="0" fontId="10" fillId="21" borderId="82" xfId="0" applyFont="1" applyFill="1" applyBorder="1"/>
    <xf numFmtId="0" fontId="10" fillId="21" borderId="0" xfId="0" applyFont="1" applyFill="1" applyAlignment="1">
      <alignment horizontal="right"/>
    </xf>
    <xf numFmtId="0" fontId="10" fillId="30" borderId="0" xfId="0" applyFont="1" applyFill="1"/>
    <xf numFmtId="0" fontId="10" fillId="21" borderId="84" xfId="0" applyFont="1" applyFill="1" applyBorder="1"/>
    <xf numFmtId="0" fontId="10" fillId="21" borderId="86" xfId="0" applyFont="1" applyFill="1" applyBorder="1" applyAlignment="1">
      <alignment vertical="top"/>
    </xf>
    <xf numFmtId="0" fontId="10" fillId="21" borderId="86" xfId="0" applyFont="1" applyFill="1" applyBorder="1"/>
    <xf numFmtId="0" fontId="10" fillId="21" borderId="86" xfId="0" applyFont="1" applyFill="1" applyBorder="1" applyAlignment="1">
      <alignment horizontal="right"/>
    </xf>
    <xf numFmtId="0" fontId="10" fillId="21" borderId="87" xfId="0" applyFont="1" applyFill="1" applyBorder="1"/>
    <xf numFmtId="0" fontId="10" fillId="19" borderId="0" xfId="0" applyFont="1" applyFill="1" applyAlignment="1">
      <alignment horizontal="right"/>
    </xf>
    <xf numFmtId="0" fontId="10" fillId="20" borderId="98" xfId="0" applyFont="1" applyFill="1" applyBorder="1" applyAlignment="1">
      <alignment horizontal="center"/>
    </xf>
    <xf numFmtId="9" fontId="12" fillId="17" borderId="96" xfId="43" applyFont="1" applyFill="1" applyBorder="1" applyAlignment="1">
      <alignment horizontal="right" vertical="center" indent="1"/>
    </xf>
    <xf numFmtId="9" fontId="12" fillId="17" borderId="97" xfId="43" applyFont="1" applyFill="1" applyBorder="1" applyAlignment="1">
      <alignment horizontal="right" vertical="center" indent="1"/>
    </xf>
    <xf numFmtId="3" fontId="12" fillId="17" borderId="97" xfId="0" applyNumberFormat="1" applyFont="1" applyFill="1" applyBorder="1" applyAlignment="1">
      <alignment horizontal="right" vertical="center" indent="1"/>
    </xf>
    <xf numFmtId="0" fontId="10" fillId="19" borderId="90" xfId="0" applyFont="1" applyFill="1" applyBorder="1" applyAlignment="1">
      <alignment vertical="center"/>
    </xf>
    <xf numFmtId="0" fontId="49" fillId="19" borderId="90" xfId="0" applyFont="1" applyFill="1" applyBorder="1" applyAlignment="1">
      <alignment vertical="center"/>
    </xf>
    <xf numFmtId="0" fontId="10" fillId="22" borderId="90" xfId="0" applyFont="1" applyFill="1" applyBorder="1" applyAlignment="1">
      <alignment vertical="center"/>
    </xf>
    <xf numFmtId="3" fontId="46" fillId="17" borderId="96" xfId="0" applyNumberFormat="1" applyFont="1" applyFill="1" applyBorder="1" applyAlignment="1">
      <alignment horizontal="right" vertical="center" indent="1"/>
    </xf>
    <xf numFmtId="3" fontId="46" fillId="17" borderId="97" xfId="0" applyNumberFormat="1" applyFont="1" applyFill="1" applyBorder="1" applyAlignment="1">
      <alignment horizontal="right" vertical="center" indent="1"/>
    </xf>
    <xf numFmtId="0" fontId="10" fillId="28" borderId="90" xfId="0" applyFont="1" applyFill="1" applyBorder="1" applyAlignment="1">
      <alignment vertical="center"/>
    </xf>
    <xf numFmtId="3" fontId="10" fillId="19" borderId="98" xfId="0" applyNumberFormat="1" applyFont="1" applyFill="1" applyBorder="1" applyAlignment="1">
      <alignment horizontal="center" vertical="center"/>
    </xf>
    <xf numFmtId="0" fontId="10" fillId="25" borderId="94" xfId="0" applyFont="1" applyFill="1" applyBorder="1"/>
    <xf numFmtId="0" fontId="10" fillId="25" borderId="98" xfId="0" applyFont="1" applyFill="1" applyBorder="1"/>
    <xf numFmtId="0" fontId="0" fillId="25" borderId="98" xfId="0" applyFill="1" applyBorder="1"/>
    <xf numFmtId="3" fontId="10" fillId="25" borderId="98" xfId="0" applyNumberFormat="1" applyFont="1" applyFill="1" applyBorder="1" applyAlignment="1">
      <alignment horizontal="center" vertical="center"/>
    </xf>
    <xf numFmtId="0" fontId="0" fillId="25" borderId="93" xfId="0" applyFill="1" applyBorder="1"/>
    <xf numFmtId="0" fontId="10" fillId="25" borderId="12" xfId="0" applyFont="1" applyFill="1" applyBorder="1"/>
    <xf numFmtId="3" fontId="12" fillId="25" borderId="96" xfId="0" applyNumberFormat="1" applyFont="1" applyFill="1" applyBorder="1" applyAlignment="1">
      <alignment horizontal="right" vertical="center" indent="1"/>
    </xf>
    <xf numFmtId="3" fontId="12" fillId="25" borderId="97" xfId="0" applyNumberFormat="1" applyFont="1" applyFill="1" applyBorder="1" applyAlignment="1">
      <alignment horizontal="right" vertical="center" indent="1"/>
    </xf>
    <xf numFmtId="0" fontId="10" fillId="25" borderId="89" xfId="0" applyFont="1" applyFill="1" applyBorder="1"/>
    <xf numFmtId="0" fontId="10" fillId="25" borderId="95" xfId="0" applyFont="1" applyFill="1" applyBorder="1"/>
    <xf numFmtId="0" fontId="0" fillId="25" borderId="95" xfId="0" applyFill="1" applyBorder="1"/>
    <xf numFmtId="3" fontId="10" fillId="25" borderId="95" xfId="0" applyNumberFormat="1" applyFont="1" applyFill="1" applyBorder="1" applyAlignment="1">
      <alignment horizontal="center" vertical="center"/>
    </xf>
    <xf numFmtId="0" fontId="0" fillId="25" borderId="99" xfId="0" applyFill="1" applyBorder="1"/>
  </cellXfs>
  <cellStyles count="95">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3" xfId="60" xr:uid="{12802A33-1627-4AE3-8EAE-84627012AA5C}"/>
    <cellStyle name="Comma 2 3 2" xfId="79" xr:uid="{965DFC9A-C753-4BAA-AB26-30B66D8576AF}"/>
    <cellStyle name="Comma 25" xfId="93" xr:uid="{08CC80AB-5CC1-4D5B-9339-551D265F42ED}"/>
    <cellStyle name="Comma 3" xfId="57" xr:uid="{00000000-0005-0000-0000-000024000000}"/>
    <cellStyle name="Comma 3 2" xfId="67" xr:uid="{06CFC68F-6AFB-46F6-9B4E-E96D6586A03D}"/>
    <cellStyle name="Comma 4" xfId="59" xr:uid="{34D46387-CC59-400F-B821-642C444DDE4D}"/>
    <cellStyle name="Comma 4 2" xfId="90" xr:uid="{60CE3012-7C9F-4F84-A544-23D221CC8F66}"/>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5" xfId="52" xr:uid="{00000000-0005-0000-0000-000034000000}"/>
    <cellStyle name="Normal 5 2" xfId="68" xr:uid="{23BDE750-9AFF-44B3-A31D-49010557C100}"/>
    <cellStyle name="Normal 5 2 2" xfId="86" xr:uid="{7719FE07-5F67-421B-867D-085F2D40E5A0}"/>
    <cellStyle name="Normal 5 3" xfId="62" xr:uid="{0D55E340-A5AE-40E8-AE09-E9B46E906B95}"/>
    <cellStyle name="Normal 5 4" xfId="73" xr:uid="{F1A3B210-47FA-4811-A155-A4494C61F6EC}"/>
    <cellStyle name="Normal 5 5" xfId="75" xr:uid="{677C99FB-1D36-49C4-B573-643FA10E749D}"/>
    <cellStyle name="Normal 5 6" xfId="87" xr:uid="{CFF8842D-9C18-4DB0-BE8C-E4CFFC6B5738}"/>
    <cellStyle name="Normal 6" xfId="74" xr:uid="{B3B5461A-7333-4511-9990-9025264C2DBC}"/>
    <cellStyle name="Normal 7" xfId="94" xr:uid="{4671D638-2AB9-4D79-8FDE-B707A5CFDA6E}"/>
    <cellStyle name="Normal 80" xfId="91" xr:uid="{E25A6DA4-D747-4BA4-B878-644E19328609}"/>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 cent" xfId="43" builtinId="5"/>
    <cellStyle name="Percent 2" xfId="65" xr:uid="{2E4130BA-B16C-4C49-B832-4ABC39E79CE2}"/>
    <cellStyle name="Percent 28" xfId="92" xr:uid="{3410A910-E39D-4DAB-A45F-2FF84A0467DA}"/>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FFFFCC"/>
      <color rgb="FFC4D79B"/>
      <color rgb="FFB7DEE8"/>
      <color rgb="FF99CCFF"/>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4:$C$313" noThreeD="1" sel="310" val="30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6"/>
  <sheetViews>
    <sheetView workbookViewId="0"/>
  </sheetViews>
  <sheetFormatPr defaultColWidth="9.140625" defaultRowHeight="12.75"/>
  <cols>
    <col min="1" max="1" width="4" customWidth="1"/>
    <col min="2" max="2" width="13.42578125" customWidth="1"/>
  </cols>
  <sheetData>
    <row r="1" spans="2:23" ht="13.5" thickBot="1"/>
    <row r="2" spans="2:23">
      <c r="B2" s="390"/>
      <c r="C2" s="391"/>
      <c r="D2" s="391"/>
      <c r="E2" s="391"/>
      <c r="F2" s="391"/>
      <c r="G2" s="391"/>
      <c r="H2" s="391"/>
      <c r="I2" s="391"/>
      <c r="J2" s="391"/>
      <c r="K2" s="391"/>
      <c r="L2" s="391"/>
      <c r="M2" s="391"/>
      <c r="N2" s="391"/>
      <c r="O2" s="392"/>
    </row>
    <row r="3" spans="2:23">
      <c r="B3" s="393"/>
      <c r="O3" s="394"/>
    </row>
    <row r="4" spans="2:23">
      <c r="B4" s="409"/>
      <c r="O4" s="394"/>
      <c r="Q4" s="86"/>
      <c r="R4" s="86"/>
      <c r="S4" s="86"/>
      <c r="T4" s="86"/>
      <c r="U4" s="86"/>
      <c r="V4" s="86"/>
      <c r="W4" s="86"/>
    </row>
    <row r="5" spans="2:23">
      <c r="B5" s="393"/>
      <c r="O5" s="394"/>
    </row>
    <row r="6" spans="2:23">
      <c r="B6" s="393"/>
      <c r="O6" s="394"/>
    </row>
    <row r="7" spans="2:23">
      <c r="B7" s="393"/>
      <c r="O7" s="394"/>
    </row>
    <row r="8" spans="2:23">
      <c r="B8" s="393"/>
      <c r="O8" s="394"/>
    </row>
    <row r="9" spans="2:23" ht="17.25" customHeight="1">
      <c r="B9" s="395" t="s">
        <v>0</v>
      </c>
      <c r="O9" s="394"/>
    </row>
    <row r="10" spans="2:23" ht="61.5" customHeight="1">
      <c r="B10" s="450" t="s">
        <v>1</v>
      </c>
      <c r="C10" s="449"/>
      <c r="D10" s="449"/>
      <c r="E10" s="449"/>
      <c r="F10" s="449"/>
      <c r="G10" s="449"/>
      <c r="H10" s="449"/>
      <c r="I10" s="449"/>
      <c r="J10" s="449"/>
      <c r="K10" s="449"/>
      <c r="L10" s="449"/>
      <c r="M10" s="449"/>
      <c r="N10" s="449"/>
      <c r="O10" s="394"/>
      <c r="V10" s="56"/>
    </row>
    <row r="11" spans="2:23" ht="12.6" customHeight="1">
      <c r="B11" s="451" t="s">
        <v>2</v>
      </c>
      <c r="C11" s="452"/>
      <c r="D11" s="452"/>
      <c r="E11" s="452"/>
      <c r="F11" s="452"/>
      <c r="G11" s="452"/>
      <c r="H11" s="452"/>
      <c r="I11" s="452"/>
      <c r="J11" s="452"/>
      <c r="K11" s="452"/>
      <c r="L11" s="452"/>
      <c r="M11" s="452"/>
      <c r="N11" s="452"/>
      <c r="O11" s="453"/>
      <c r="V11" s="56"/>
    </row>
    <row r="12" spans="2:23" ht="42" customHeight="1">
      <c r="B12" s="454" t="s">
        <v>3</v>
      </c>
      <c r="C12" s="455"/>
      <c r="D12" s="455"/>
      <c r="E12" s="455"/>
      <c r="F12" s="455"/>
      <c r="G12" s="455"/>
      <c r="H12" s="455"/>
      <c r="I12" s="455"/>
      <c r="J12" s="455"/>
      <c r="K12" s="455"/>
      <c r="L12" s="455"/>
      <c r="M12" s="455"/>
      <c r="N12" s="455"/>
      <c r="O12" s="396"/>
      <c r="V12" s="56"/>
    </row>
    <row r="13" spans="2:23" ht="32.25" customHeight="1">
      <c r="B13" s="456" t="s">
        <v>4</v>
      </c>
      <c r="C13" s="457"/>
      <c r="D13" s="457"/>
      <c r="E13" s="457"/>
      <c r="F13" s="457"/>
      <c r="G13" s="457"/>
      <c r="H13" s="457"/>
      <c r="I13" s="457"/>
      <c r="J13" s="457"/>
      <c r="K13" s="457"/>
      <c r="L13" s="457"/>
      <c r="M13" s="457"/>
      <c r="N13" s="457"/>
      <c r="O13" s="396"/>
    </row>
    <row r="14" spans="2:23" ht="12.6" customHeight="1">
      <c r="B14" s="450" t="s">
        <v>5</v>
      </c>
      <c r="C14" s="449"/>
      <c r="D14" s="449"/>
      <c r="E14" s="449"/>
      <c r="F14" s="449"/>
      <c r="G14" s="449"/>
      <c r="H14" s="449"/>
      <c r="I14" s="449"/>
      <c r="J14" s="449"/>
      <c r="K14" s="449"/>
      <c r="L14" s="449"/>
      <c r="M14" s="449"/>
      <c r="N14" s="449"/>
      <c r="O14" s="396"/>
      <c r="V14" s="56"/>
    </row>
    <row r="15" spans="2:23" ht="23.25" customHeight="1">
      <c r="B15" s="397" t="s">
        <v>6</v>
      </c>
      <c r="C15" s="449" t="s">
        <v>7</v>
      </c>
      <c r="D15" s="449"/>
      <c r="E15" s="449"/>
      <c r="F15" s="449"/>
      <c r="G15" s="449"/>
      <c r="H15" s="449"/>
      <c r="I15" s="449"/>
      <c r="J15" s="449"/>
      <c r="K15" s="449"/>
      <c r="L15" s="449"/>
      <c r="M15" s="449"/>
      <c r="N15" s="449"/>
      <c r="O15" s="396"/>
      <c r="V15" s="56"/>
    </row>
    <row r="16" spans="2:23">
      <c r="B16" s="398"/>
      <c r="C16" s="399"/>
      <c r="D16" s="399"/>
      <c r="E16" s="399"/>
      <c r="F16" s="399"/>
      <c r="G16" s="399"/>
      <c r="H16" s="399"/>
      <c r="I16" s="399"/>
      <c r="J16" s="399"/>
      <c r="K16" s="399"/>
      <c r="L16" s="399"/>
      <c r="M16" s="399"/>
      <c r="N16" s="399"/>
      <c r="O16" s="396"/>
    </row>
    <row r="17" spans="2:15" ht="50.1" customHeight="1">
      <c r="B17" s="397" t="s">
        <v>8</v>
      </c>
      <c r="C17" s="449" t="s">
        <v>9</v>
      </c>
      <c r="D17" s="449"/>
      <c r="E17" s="449"/>
      <c r="F17" s="449"/>
      <c r="G17" s="449"/>
      <c r="H17" s="449"/>
      <c r="I17" s="449"/>
      <c r="J17" s="449"/>
      <c r="K17" s="449"/>
      <c r="L17" s="449"/>
      <c r="M17" s="449"/>
      <c r="N17" s="449"/>
      <c r="O17" s="396"/>
    </row>
    <row r="18" spans="2:15" ht="12" customHeight="1">
      <c r="B18" s="397"/>
      <c r="C18" s="400"/>
      <c r="D18" s="400"/>
      <c r="E18" s="400"/>
      <c r="F18" s="400"/>
      <c r="G18" s="400"/>
      <c r="H18" s="400"/>
      <c r="I18" s="400"/>
      <c r="J18" s="400"/>
      <c r="K18" s="400"/>
      <c r="L18" s="400"/>
      <c r="M18" s="400"/>
      <c r="N18" s="400"/>
      <c r="O18" s="396"/>
    </row>
    <row r="19" spans="2:15">
      <c r="B19" s="407" t="s">
        <v>10</v>
      </c>
      <c r="C19" s="449" t="s">
        <v>11</v>
      </c>
      <c r="D19" s="461"/>
      <c r="E19" s="461"/>
      <c r="F19" s="461"/>
      <c r="G19" s="461"/>
      <c r="H19" s="461"/>
      <c r="I19" s="461"/>
      <c r="J19" s="461"/>
      <c r="K19" s="461"/>
      <c r="L19" s="461"/>
      <c r="M19" s="461"/>
      <c r="N19" s="461"/>
      <c r="O19" s="396"/>
    </row>
    <row r="20" spans="2:15">
      <c r="B20" s="398"/>
      <c r="C20" s="399"/>
      <c r="D20" s="399"/>
      <c r="E20" s="399"/>
      <c r="F20" s="399"/>
      <c r="G20" s="399"/>
      <c r="H20" s="399"/>
      <c r="I20" s="399"/>
      <c r="J20" s="399"/>
      <c r="K20" s="399"/>
      <c r="L20" s="399"/>
      <c r="M20" s="399"/>
      <c r="N20" s="399"/>
      <c r="O20" s="396"/>
    </row>
    <row r="21" spans="2:15" ht="52.5" customHeight="1">
      <c r="B21" s="397" t="s">
        <v>12</v>
      </c>
      <c r="C21" s="449" t="s">
        <v>13</v>
      </c>
      <c r="D21" s="449"/>
      <c r="E21" s="449"/>
      <c r="F21" s="449"/>
      <c r="G21" s="449"/>
      <c r="H21" s="449"/>
      <c r="I21" s="449"/>
      <c r="J21" s="449"/>
      <c r="K21" s="449"/>
      <c r="L21" s="449"/>
      <c r="M21" s="449"/>
      <c r="N21" s="449"/>
      <c r="O21" s="396"/>
    </row>
    <row r="22" spans="2:15">
      <c r="B22" s="398"/>
      <c r="C22" s="399"/>
      <c r="D22" s="399"/>
      <c r="E22" s="399"/>
      <c r="F22" s="399"/>
      <c r="G22" s="399"/>
      <c r="H22" s="399"/>
      <c r="I22" s="399"/>
      <c r="J22" s="399"/>
      <c r="K22" s="399"/>
      <c r="L22" s="399"/>
      <c r="M22" s="399"/>
      <c r="N22" s="399"/>
      <c r="O22" s="396"/>
    </row>
    <row r="23" spans="2:15" ht="12.75" customHeight="1">
      <c r="B23" s="397" t="s">
        <v>14</v>
      </c>
      <c r="C23" s="449" t="s">
        <v>15</v>
      </c>
      <c r="D23" s="449"/>
      <c r="E23" s="449"/>
      <c r="F23" s="449"/>
      <c r="G23" s="449"/>
      <c r="H23" s="449"/>
      <c r="I23" s="449"/>
      <c r="J23" s="449"/>
      <c r="K23" s="449"/>
      <c r="L23" s="449"/>
      <c r="M23" s="449"/>
      <c r="N23" s="449"/>
      <c r="O23" s="396"/>
    </row>
    <row r="24" spans="2:15">
      <c r="B24" s="398"/>
      <c r="C24" s="399"/>
      <c r="D24" s="399"/>
      <c r="E24" s="399"/>
      <c r="F24" s="399"/>
      <c r="G24" s="399"/>
      <c r="H24" s="399"/>
      <c r="I24" s="399"/>
      <c r="J24" s="399"/>
      <c r="K24" s="399"/>
      <c r="L24" s="399"/>
      <c r="M24" s="399"/>
      <c r="N24" s="399"/>
      <c r="O24" s="396"/>
    </row>
    <row r="25" spans="2:15" ht="27" customHeight="1">
      <c r="B25" s="397" t="s">
        <v>16</v>
      </c>
      <c r="C25" s="449" t="s">
        <v>17</v>
      </c>
      <c r="D25" s="449"/>
      <c r="E25" s="449"/>
      <c r="F25" s="449"/>
      <c r="G25" s="449"/>
      <c r="H25" s="449"/>
      <c r="I25" s="449"/>
      <c r="J25" s="449"/>
      <c r="K25" s="449"/>
      <c r="L25" s="449"/>
      <c r="M25" s="449"/>
      <c r="N25" s="449"/>
      <c r="O25" s="396"/>
    </row>
    <row r="26" spans="2:15">
      <c r="B26" s="398"/>
      <c r="C26" s="399"/>
      <c r="D26" s="399"/>
      <c r="E26" s="399"/>
      <c r="F26" s="399"/>
      <c r="G26" s="399"/>
      <c r="H26" s="399"/>
      <c r="I26" s="399"/>
      <c r="J26" s="399"/>
      <c r="K26" s="399"/>
      <c r="L26" s="399"/>
      <c r="M26" s="399"/>
      <c r="N26" s="399"/>
      <c r="O26" s="396"/>
    </row>
    <row r="27" spans="2:15">
      <c r="B27" s="401"/>
      <c r="C27" s="372"/>
      <c r="D27" s="372"/>
      <c r="E27" s="372"/>
      <c r="F27" s="372"/>
      <c r="G27" s="372"/>
      <c r="H27" s="372"/>
      <c r="I27" s="372"/>
      <c r="J27" s="372"/>
      <c r="K27" s="372"/>
      <c r="L27" s="372"/>
      <c r="M27" s="372"/>
      <c r="O27" s="394"/>
    </row>
    <row r="28" spans="2:15">
      <c r="B28" s="395" t="s">
        <v>18</v>
      </c>
      <c r="O28" s="394"/>
    </row>
    <row r="29" spans="2:15">
      <c r="B29" s="395"/>
      <c r="O29" s="394"/>
    </row>
    <row r="30" spans="2:15" ht="12.75" customHeight="1">
      <c r="B30" s="454" t="s">
        <v>19</v>
      </c>
      <c r="C30" s="455"/>
      <c r="D30" s="455"/>
      <c r="E30" s="455"/>
      <c r="F30" s="455"/>
      <c r="G30" s="455"/>
      <c r="H30" s="455"/>
      <c r="I30" s="455"/>
      <c r="J30" s="455"/>
      <c r="K30" s="455"/>
      <c r="L30" s="455"/>
      <c r="M30" s="455"/>
      <c r="N30" s="455"/>
      <c r="O30" s="394"/>
    </row>
    <row r="31" spans="2:15" ht="12.75" customHeight="1">
      <c r="B31" s="456" t="s">
        <v>4</v>
      </c>
      <c r="C31" s="457"/>
      <c r="D31" s="457"/>
      <c r="E31" s="457"/>
      <c r="F31" s="457"/>
      <c r="G31" s="457"/>
      <c r="H31" s="457"/>
      <c r="I31" s="457"/>
      <c r="J31" s="457"/>
      <c r="K31" s="457"/>
      <c r="L31" s="457"/>
      <c r="M31" s="457"/>
      <c r="N31" s="457"/>
      <c r="O31" s="394"/>
    </row>
    <row r="32" spans="2:15">
      <c r="B32" s="401"/>
      <c r="C32" s="372"/>
      <c r="D32" s="372"/>
      <c r="E32" s="372"/>
      <c r="F32" s="372"/>
      <c r="G32" s="372"/>
      <c r="H32" s="372"/>
      <c r="I32" s="372"/>
      <c r="J32" s="372"/>
      <c r="K32" s="372"/>
      <c r="L32" s="372"/>
      <c r="M32" s="372"/>
      <c r="O32" s="394"/>
    </row>
    <row r="33" spans="2:20">
      <c r="B33" s="395" t="s">
        <v>20</v>
      </c>
      <c r="O33" s="394"/>
      <c r="T33" t="s">
        <v>21</v>
      </c>
    </row>
    <row r="34" spans="2:20" ht="15">
      <c r="B34" s="402"/>
      <c r="O34" s="394"/>
    </row>
    <row r="35" spans="2:20">
      <c r="B35" s="451" t="s">
        <v>22</v>
      </c>
      <c r="C35" s="458"/>
      <c r="D35" s="458"/>
      <c r="E35" s="458"/>
      <c r="F35" s="458"/>
      <c r="G35" s="458"/>
      <c r="H35" s="458"/>
      <c r="I35" s="458"/>
      <c r="J35" s="458"/>
      <c r="K35" s="458"/>
      <c r="L35" s="458"/>
      <c r="M35" s="458"/>
      <c r="N35" s="458"/>
      <c r="O35" s="459"/>
    </row>
    <row r="36" spans="2:20" ht="27" customHeight="1">
      <c r="B36" s="460"/>
      <c r="C36" s="458"/>
      <c r="D36" s="458"/>
      <c r="E36" s="458"/>
      <c r="F36" s="458"/>
      <c r="G36" s="458"/>
      <c r="H36" s="458"/>
      <c r="I36" s="458"/>
      <c r="J36" s="458"/>
      <c r="K36" s="458"/>
      <c r="L36" s="458"/>
      <c r="M36" s="458"/>
      <c r="N36" s="458"/>
      <c r="O36" s="459"/>
    </row>
    <row r="37" spans="2:20" ht="10.5" customHeight="1">
      <c r="B37" s="393"/>
      <c r="O37" s="394"/>
    </row>
    <row r="38" spans="2:20">
      <c r="B38" s="395" t="s">
        <v>23</v>
      </c>
      <c r="O38" s="394"/>
    </row>
    <row r="39" spans="2:20">
      <c r="B39" s="393"/>
      <c r="O39" s="394"/>
    </row>
    <row r="40" spans="2:20">
      <c r="B40" s="403" t="s">
        <v>24</v>
      </c>
      <c r="O40" s="394"/>
    </row>
    <row r="41" spans="2:20">
      <c r="B41" s="393"/>
      <c r="O41" s="394"/>
    </row>
    <row r="42" spans="2:20">
      <c r="B42" s="395" t="s">
        <v>25</v>
      </c>
      <c r="O42" s="394"/>
    </row>
    <row r="43" spans="2:20">
      <c r="B43" s="403" t="s">
        <v>26</v>
      </c>
      <c r="O43" s="394"/>
    </row>
    <row r="44" spans="2:20">
      <c r="B44" s="403" t="s">
        <v>27</v>
      </c>
      <c r="O44" s="394"/>
    </row>
    <row r="45" spans="2:20">
      <c r="B45" s="403" t="s">
        <v>28</v>
      </c>
      <c r="O45" s="394"/>
    </row>
    <row r="46" spans="2:20" ht="13.5" thickBot="1">
      <c r="B46" s="404"/>
      <c r="C46" s="405"/>
      <c r="D46" s="405"/>
      <c r="E46" s="405"/>
      <c r="F46" s="405"/>
      <c r="G46" s="405"/>
      <c r="H46" s="405"/>
      <c r="I46" s="405"/>
      <c r="J46" s="405"/>
      <c r="K46" s="405"/>
      <c r="L46" s="405"/>
      <c r="M46" s="405"/>
      <c r="N46" s="405"/>
      <c r="O46" s="406"/>
    </row>
  </sheetData>
  <mergeCells count="14">
    <mergeCell ref="B31:N31"/>
    <mergeCell ref="B35:O36"/>
    <mergeCell ref="C17:N17"/>
    <mergeCell ref="C19:N19"/>
    <mergeCell ref="C21:N21"/>
    <mergeCell ref="C23:N23"/>
    <mergeCell ref="C25:N25"/>
    <mergeCell ref="B30:N30"/>
    <mergeCell ref="C15:N15"/>
    <mergeCell ref="B10:N10"/>
    <mergeCell ref="B11:O11"/>
    <mergeCell ref="B12:N12"/>
    <mergeCell ref="B13:N13"/>
    <mergeCell ref="B14:N14"/>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M316"/>
  <sheetViews>
    <sheetView workbookViewId="0">
      <pane xSplit="5" ySplit="1" topLeftCell="F2" activePane="bottomRight" state="frozen"/>
      <selection pane="bottomRight"/>
      <selection pane="bottomLeft" activeCell="A2" sqref="A2"/>
      <selection pane="topRight" activeCell="F1" sqref="F1"/>
    </sheetView>
  </sheetViews>
  <sheetFormatPr defaultColWidth="9.140625" defaultRowHeight="12.75"/>
  <cols>
    <col min="1" max="1" width="4.8554687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1.140625" bestFit="1" customWidth="1"/>
    <col min="11" max="11" width="23.7109375" customWidth="1"/>
    <col min="12" max="12" width="19.42578125" customWidth="1"/>
    <col min="13" max="13" width="14.140625" style="377" customWidth="1"/>
  </cols>
  <sheetData>
    <row r="1" spans="1:13" ht="102">
      <c r="A1" s="373" t="s">
        <v>453</v>
      </c>
      <c r="B1" s="291" t="s">
        <v>1555</v>
      </c>
      <c r="C1" s="291" t="s">
        <v>1556</v>
      </c>
      <c r="D1" s="291" t="s">
        <v>1557</v>
      </c>
      <c r="E1" s="291" t="s">
        <v>1558</v>
      </c>
      <c r="F1" s="378" t="s">
        <v>139</v>
      </c>
      <c r="G1" s="378" t="s">
        <v>140</v>
      </c>
      <c r="H1" s="378" t="s">
        <v>1559</v>
      </c>
      <c r="I1" s="378" t="s">
        <v>142</v>
      </c>
      <c r="J1" s="378" t="s">
        <v>143</v>
      </c>
      <c r="K1" s="378" t="s">
        <v>144</v>
      </c>
      <c r="L1" s="378" t="s">
        <v>145</v>
      </c>
      <c r="M1" s="379" t="s">
        <v>146</v>
      </c>
    </row>
    <row r="2" spans="1:13">
      <c r="A2" s="58" t="s">
        <v>469</v>
      </c>
      <c r="B2" s="58" t="s">
        <v>494</v>
      </c>
      <c r="C2" s="58" t="s">
        <v>1560</v>
      </c>
      <c r="D2" s="58" t="s">
        <v>495</v>
      </c>
      <c r="E2" s="58" t="s">
        <v>1561</v>
      </c>
      <c r="F2" s="61">
        <v>1123800</v>
      </c>
      <c r="G2" s="61">
        <v>0</v>
      </c>
      <c r="H2" s="61">
        <v>0</v>
      </c>
      <c r="I2" s="61">
        <v>0</v>
      </c>
      <c r="J2" s="61">
        <v>0</v>
      </c>
      <c r="K2" s="61">
        <v>1123800</v>
      </c>
      <c r="L2" s="61">
        <v>109926</v>
      </c>
      <c r="M2" s="61">
        <v>115654</v>
      </c>
    </row>
    <row r="3" spans="1:13">
      <c r="A3" s="58" t="s">
        <v>469</v>
      </c>
      <c r="B3" s="58" t="s">
        <v>506</v>
      </c>
      <c r="C3" s="58" t="s">
        <v>1562</v>
      </c>
      <c r="D3" s="58" t="s">
        <v>507</v>
      </c>
      <c r="E3" s="58" t="s">
        <v>1563</v>
      </c>
      <c r="F3" s="61">
        <v>15002331</v>
      </c>
      <c r="G3" s="61">
        <v>0</v>
      </c>
      <c r="H3" s="61">
        <v>0</v>
      </c>
      <c r="I3" s="61">
        <v>-884123</v>
      </c>
      <c r="J3" s="61">
        <v>21053943</v>
      </c>
      <c r="K3" s="61">
        <v>0</v>
      </c>
      <c r="L3" s="61">
        <v>0</v>
      </c>
      <c r="M3" s="61">
        <v>0</v>
      </c>
    </row>
    <row r="4" spans="1:13">
      <c r="A4" s="58" t="s">
        <v>461</v>
      </c>
      <c r="B4" s="58" t="s">
        <v>509</v>
      </c>
      <c r="C4" s="58" t="s">
        <v>1564</v>
      </c>
      <c r="D4" s="58" t="s">
        <v>510</v>
      </c>
      <c r="E4" s="58" t="s">
        <v>1565</v>
      </c>
      <c r="F4" s="61">
        <v>688253</v>
      </c>
      <c r="G4" s="61">
        <v>0</v>
      </c>
      <c r="H4" s="61">
        <v>0</v>
      </c>
      <c r="I4" s="61">
        <v>1267</v>
      </c>
      <c r="J4" s="61">
        <v>94500</v>
      </c>
      <c r="K4" s="61">
        <v>595020</v>
      </c>
      <c r="L4" s="61">
        <v>101121</v>
      </c>
      <c r="M4" s="61">
        <v>106390</v>
      </c>
    </row>
    <row r="5" spans="1:13">
      <c r="A5" s="58" t="s">
        <v>469</v>
      </c>
      <c r="B5" s="58" t="s">
        <v>524</v>
      </c>
      <c r="C5" s="58" t="s">
        <v>1566</v>
      </c>
      <c r="D5" s="58" t="s">
        <v>1567</v>
      </c>
      <c r="E5" s="58" t="s">
        <v>1568</v>
      </c>
      <c r="F5" s="61">
        <v>1136519</v>
      </c>
      <c r="G5" s="61">
        <v>0</v>
      </c>
      <c r="H5" s="61">
        <v>0</v>
      </c>
      <c r="I5" s="61">
        <v>503</v>
      </c>
      <c r="J5" s="61">
        <v>2282546</v>
      </c>
      <c r="K5" s="61">
        <v>0</v>
      </c>
      <c r="L5" s="61">
        <v>469914</v>
      </c>
      <c r="M5" s="61">
        <v>494398</v>
      </c>
    </row>
    <row r="6" spans="1:13">
      <c r="A6" s="58" t="s">
        <v>461</v>
      </c>
      <c r="B6" s="58" t="s">
        <v>532</v>
      </c>
      <c r="C6" s="58" t="s">
        <v>1569</v>
      </c>
      <c r="D6" s="58" t="s">
        <v>1570</v>
      </c>
      <c r="E6" s="58" t="s">
        <v>1571</v>
      </c>
      <c r="F6" s="61">
        <v>4122830</v>
      </c>
      <c r="G6" s="61">
        <v>0</v>
      </c>
      <c r="H6" s="61">
        <v>0</v>
      </c>
      <c r="I6" s="61">
        <v>25915</v>
      </c>
      <c r="J6" s="61">
        <v>5555713</v>
      </c>
      <c r="K6" s="61">
        <v>0</v>
      </c>
      <c r="L6" s="61">
        <v>76646</v>
      </c>
      <c r="M6" s="61">
        <v>80640</v>
      </c>
    </row>
    <row r="7" spans="1:13">
      <c r="A7" s="58" t="s">
        <v>461</v>
      </c>
      <c r="B7" s="58" t="s">
        <v>532</v>
      </c>
      <c r="C7" s="58" t="s">
        <v>1572</v>
      </c>
      <c r="D7" s="58" t="s">
        <v>1570</v>
      </c>
      <c r="E7" s="58" t="s">
        <v>1573</v>
      </c>
      <c r="F7" s="61">
        <v>0</v>
      </c>
      <c r="G7" s="61">
        <v>0</v>
      </c>
      <c r="H7" s="61">
        <v>0</v>
      </c>
      <c r="I7" s="61">
        <v>0</v>
      </c>
      <c r="J7" s="61">
        <v>0</v>
      </c>
      <c r="K7" s="61">
        <v>0</v>
      </c>
      <c r="L7" s="61">
        <v>0</v>
      </c>
      <c r="M7" s="61">
        <v>0</v>
      </c>
    </row>
    <row r="8" spans="1:13">
      <c r="A8" s="58" t="s">
        <v>461</v>
      </c>
      <c r="B8" s="58" t="s">
        <v>532</v>
      </c>
      <c r="C8" s="58" t="s">
        <v>1574</v>
      </c>
      <c r="D8" s="58" t="s">
        <v>1570</v>
      </c>
      <c r="E8" s="58" t="s">
        <v>1575</v>
      </c>
      <c r="F8" s="61">
        <v>0</v>
      </c>
      <c r="G8" s="61">
        <v>0</v>
      </c>
      <c r="H8" s="61">
        <v>0</v>
      </c>
      <c r="I8" s="61">
        <v>0</v>
      </c>
      <c r="J8" s="61">
        <v>16524</v>
      </c>
      <c r="K8" s="61">
        <v>0</v>
      </c>
      <c r="L8" s="61">
        <v>0</v>
      </c>
      <c r="M8" s="61">
        <v>0</v>
      </c>
    </row>
    <row r="9" spans="1:13">
      <c r="A9" s="58" t="s">
        <v>461</v>
      </c>
      <c r="B9" s="58" t="s">
        <v>532</v>
      </c>
      <c r="C9" s="58" t="s">
        <v>1576</v>
      </c>
      <c r="D9" s="58" t="s">
        <v>1570</v>
      </c>
      <c r="E9" s="58" t="s">
        <v>1577</v>
      </c>
      <c r="F9" s="61">
        <v>0</v>
      </c>
      <c r="G9" s="61">
        <v>0</v>
      </c>
      <c r="H9" s="61">
        <v>0</v>
      </c>
      <c r="I9" s="61">
        <v>0</v>
      </c>
      <c r="J9" s="61">
        <v>0</v>
      </c>
      <c r="K9" s="61">
        <v>0</v>
      </c>
      <c r="L9" s="61">
        <v>0</v>
      </c>
      <c r="M9" s="61">
        <v>0</v>
      </c>
    </row>
    <row r="10" spans="1:13">
      <c r="A10" s="58" t="s">
        <v>469</v>
      </c>
      <c r="B10" s="58" t="s">
        <v>546</v>
      </c>
      <c r="C10" s="58" t="s">
        <v>1578</v>
      </c>
      <c r="D10" s="58" t="s">
        <v>547</v>
      </c>
      <c r="E10" s="58" t="s">
        <v>1579</v>
      </c>
      <c r="F10" s="61">
        <v>7640720</v>
      </c>
      <c r="G10" s="61">
        <v>0</v>
      </c>
      <c r="H10" s="61">
        <v>0</v>
      </c>
      <c r="I10" s="61">
        <v>-40530</v>
      </c>
      <c r="J10" s="61">
        <v>4376671</v>
      </c>
      <c r="K10" s="61">
        <v>3223519</v>
      </c>
      <c r="L10" s="61">
        <v>86709</v>
      </c>
      <c r="M10" s="61">
        <v>91227</v>
      </c>
    </row>
    <row r="11" spans="1:13">
      <c r="A11" s="58" t="s">
        <v>469</v>
      </c>
      <c r="B11" s="58" t="s">
        <v>546</v>
      </c>
      <c r="C11" s="58" t="s">
        <v>1580</v>
      </c>
      <c r="D11" s="58" t="s">
        <v>547</v>
      </c>
      <c r="E11" s="58" t="s">
        <v>1581</v>
      </c>
      <c r="F11" s="61">
        <v>7155241</v>
      </c>
      <c r="G11" s="61">
        <v>0</v>
      </c>
      <c r="H11" s="61">
        <v>0</v>
      </c>
      <c r="I11" s="61">
        <v>0</v>
      </c>
      <c r="J11" s="61">
        <v>7155241</v>
      </c>
      <c r="K11" s="61">
        <v>0</v>
      </c>
      <c r="L11" s="61">
        <v>0</v>
      </c>
      <c r="M11" s="61">
        <v>0</v>
      </c>
    </row>
    <row r="12" spans="1:13">
      <c r="A12" s="58" t="s">
        <v>469</v>
      </c>
      <c r="B12" s="58" t="s">
        <v>560</v>
      </c>
      <c r="C12" s="58" t="s">
        <v>1582</v>
      </c>
      <c r="D12" s="58" t="s">
        <v>561</v>
      </c>
      <c r="E12" s="58" t="s">
        <v>1583</v>
      </c>
      <c r="F12" s="61">
        <v>1132817</v>
      </c>
      <c r="G12" s="61">
        <v>0</v>
      </c>
      <c r="H12" s="61">
        <v>0</v>
      </c>
      <c r="I12" s="61">
        <v>86</v>
      </c>
      <c r="J12" s="61">
        <v>1609437</v>
      </c>
      <c r="K12" s="61">
        <v>0</v>
      </c>
      <c r="L12" s="61">
        <v>333618</v>
      </c>
      <c r="M12" s="61">
        <v>351001</v>
      </c>
    </row>
    <row r="13" spans="1:13">
      <c r="A13" s="58" t="s">
        <v>469</v>
      </c>
      <c r="B13" s="58" t="s">
        <v>582</v>
      </c>
      <c r="C13" s="58" t="s">
        <v>1584</v>
      </c>
      <c r="D13" s="58" t="s">
        <v>583</v>
      </c>
      <c r="E13" s="58" t="s">
        <v>1585</v>
      </c>
      <c r="F13" s="61">
        <v>0</v>
      </c>
      <c r="G13" s="61">
        <v>0</v>
      </c>
      <c r="H13" s="61">
        <v>0</v>
      </c>
      <c r="I13" s="61">
        <v>0</v>
      </c>
      <c r="J13" s="61">
        <v>0</v>
      </c>
      <c r="K13" s="61">
        <v>0</v>
      </c>
      <c r="L13" s="61">
        <v>0</v>
      </c>
      <c r="M13" s="61">
        <v>0</v>
      </c>
    </row>
    <row r="14" spans="1:13">
      <c r="A14" s="58" t="s">
        <v>469</v>
      </c>
      <c r="B14" s="58" t="s">
        <v>582</v>
      </c>
      <c r="C14" s="58" t="s">
        <v>1586</v>
      </c>
      <c r="D14" s="58" t="s">
        <v>583</v>
      </c>
      <c r="E14" s="58" t="s">
        <v>1587</v>
      </c>
      <c r="F14" s="61">
        <v>0</v>
      </c>
      <c r="G14" s="61">
        <v>0</v>
      </c>
      <c r="H14" s="61">
        <v>0</v>
      </c>
      <c r="I14" s="61">
        <v>0</v>
      </c>
      <c r="J14" s="61">
        <v>0</v>
      </c>
      <c r="K14" s="61">
        <v>0</v>
      </c>
      <c r="L14" s="61">
        <v>0</v>
      </c>
      <c r="M14" s="61">
        <v>0</v>
      </c>
    </row>
    <row r="15" spans="1:13">
      <c r="A15" s="58" t="s">
        <v>469</v>
      </c>
      <c r="B15" s="58" t="s">
        <v>582</v>
      </c>
      <c r="C15" s="58" t="s">
        <v>1588</v>
      </c>
      <c r="D15" s="58" t="s">
        <v>583</v>
      </c>
      <c r="E15" s="58" t="s">
        <v>1589</v>
      </c>
      <c r="F15" s="61">
        <v>152097</v>
      </c>
      <c r="G15" s="61">
        <v>0</v>
      </c>
      <c r="H15" s="61">
        <v>0</v>
      </c>
      <c r="I15" s="61">
        <v>0</v>
      </c>
      <c r="J15" s="61">
        <v>0</v>
      </c>
      <c r="K15" s="61">
        <v>152097</v>
      </c>
      <c r="L15" s="61">
        <v>0</v>
      </c>
      <c r="M15" s="61">
        <v>0</v>
      </c>
    </row>
    <row r="16" spans="1:13">
      <c r="A16" s="58" t="s">
        <v>469</v>
      </c>
      <c r="B16" s="58" t="s">
        <v>603</v>
      </c>
      <c r="C16" s="58" t="s">
        <v>1590</v>
      </c>
      <c r="D16" s="58" t="s">
        <v>604</v>
      </c>
      <c r="E16" s="58" t="s">
        <v>1591</v>
      </c>
      <c r="F16" s="61">
        <v>8857664</v>
      </c>
      <c r="G16" s="61">
        <v>0</v>
      </c>
      <c r="H16" s="61">
        <v>0</v>
      </c>
      <c r="I16" s="61">
        <v>-98630</v>
      </c>
      <c r="J16" s="61">
        <v>15095524</v>
      </c>
      <c r="K16" s="61">
        <v>0</v>
      </c>
      <c r="L16" s="61">
        <v>303488</v>
      </c>
      <c r="M16" s="61">
        <v>319301</v>
      </c>
    </row>
    <row r="17" spans="1:13">
      <c r="A17" s="58" t="s">
        <v>469</v>
      </c>
      <c r="B17" s="58" t="s">
        <v>603</v>
      </c>
      <c r="C17" s="58" t="s">
        <v>1592</v>
      </c>
      <c r="D17" s="58" t="s">
        <v>604</v>
      </c>
      <c r="E17" s="58" t="s">
        <v>1571</v>
      </c>
      <c r="F17" s="61">
        <v>12893422</v>
      </c>
      <c r="G17" s="61">
        <v>237568</v>
      </c>
      <c r="H17" s="61">
        <v>0</v>
      </c>
      <c r="I17" s="61">
        <v>-150749</v>
      </c>
      <c r="J17" s="61">
        <v>7415105</v>
      </c>
      <c r="K17" s="61">
        <v>5090000</v>
      </c>
      <c r="L17" s="61">
        <v>0</v>
      </c>
      <c r="M17" s="61">
        <v>0</v>
      </c>
    </row>
    <row r="18" spans="1:13">
      <c r="A18" s="58" t="s">
        <v>469</v>
      </c>
      <c r="B18" s="58" t="s">
        <v>603</v>
      </c>
      <c r="C18" s="58" t="s">
        <v>1593</v>
      </c>
      <c r="D18" s="58" t="s">
        <v>604</v>
      </c>
      <c r="E18" s="58" t="s">
        <v>1594</v>
      </c>
      <c r="F18" s="61">
        <v>4389157</v>
      </c>
      <c r="G18" s="61">
        <v>0</v>
      </c>
      <c r="H18" s="61">
        <v>0</v>
      </c>
      <c r="I18" s="61">
        <v>792</v>
      </c>
      <c r="J18" s="61">
        <v>4082788</v>
      </c>
      <c r="K18" s="61">
        <v>307161</v>
      </c>
      <c r="L18" s="61">
        <v>0</v>
      </c>
      <c r="M18" s="61">
        <v>0</v>
      </c>
    </row>
    <row r="19" spans="1:13">
      <c r="A19" s="58" t="s">
        <v>469</v>
      </c>
      <c r="B19" s="58" t="s">
        <v>621</v>
      </c>
      <c r="C19" s="58" t="s">
        <v>1595</v>
      </c>
      <c r="D19" s="58" t="s">
        <v>622</v>
      </c>
      <c r="E19" s="58" t="s">
        <v>1596</v>
      </c>
      <c r="F19" s="61">
        <v>376003</v>
      </c>
      <c r="G19" s="61">
        <v>0</v>
      </c>
      <c r="H19" s="61">
        <v>0</v>
      </c>
      <c r="I19" s="61">
        <v>0</v>
      </c>
      <c r="J19" s="61">
        <v>1266763</v>
      </c>
      <c r="K19" s="61">
        <v>0</v>
      </c>
      <c r="L19" s="61">
        <v>187679</v>
      </c>
      <c r="M19" s="61">
        <v>197458</v>
      </c>
    </row>
    <row r="20" spans="1:13">
      <c r="A20" s="58" t="s">
        <v>469</v>
      </c>
      <c r="B20" s="58" t="s">
        <v>624</v>
      </c>
      <c r="C20" s="58" t="s">
        <v>1597</v>
      </c>
      <c r="D20" s="58" t="s">
        <v>625</v>
      </c>
      <c r="E20" s="58" t="s">
        <v>1598</v>
      </c>
      <c r="F20" s="61">
        <v>632073</v>
      </c>
      <c r="G20" s="61">
        <v>0</v>
      </c>
      <c r="H20" s="61">
        <v>0</v>
      </c>
      <c r="I20" s="61">
        <v>0</v>
      </c>
      <c r="J20" s="61">
        <v>0</v>
      </c>
      <c r="K20" s="61">
        <v>632073</v>
      </c>
      <c r="L20" s="61">
        <v>0</v>
      </c>
      <c r="M20" s="61">
        <v>0</v>
      </c>
    </row>
    <row r="21" spans="1:13">
      <c r="A21" s="58" t="s">
        <v>469</v>
      </c>
      <c r="B21" s="58" t="s">
        <v>624</v>
      </c>
      <c r="C21" s="58" t="s">
        <v>1599</v>
      </c>
      <c r="D21" s="58" t="s">
        <v>625</v>
      </c>
      <c r="E21" s="58" t="s">
        <v>1600</v>
      </c>
      <c r="F21" s="61">
        <v>901899</v>
      </c>
      <c r="G21" s="61">
        <v>0</v>
      </c>
      <c r="H21" s="61">
        <v>0</v>
      </c>
      <c r="I21" s="61">
        <v>0</v>
      </c>
      <c r="J21" s="61">
        <v>0</v>
      </c>
      <c r="K21" s="61">
        <v>901899</v>
      </c>
      <c r="L21" s="61">
        <v>906162</v>
      </c>
      <c r="M21" s="61">
        <v>953377</v>
      </c>
    </row>
    <row r="22" spans="1:13">
      <c r="A22" s="58" t="s">
        <v>469</v>
      </c>
      <c r="B22" s="58" t="s">
        <v>624</v>
      </c>
      <c r="C22" s="58" t="s">
        <v>1601</v>
      </c>
      <c r="D22" s="58" t="s">
        <v>625</v>
      </c>
      <c r="E22" s="58" t="s">
        <v>1602</v>
      </c>
      <c r="F22" s="61">
        <v>198507</v>
      </c>
      <c r="G22" s="61">
        <v>0</v>
      </c>
      <c r="H22" s="61">
        <v>0</v>
      </c>
      <c r="I22" s="61">
        <v>0</v>
      </c>
      <c r="J22" s="61">
        <v>26680</v>
      </c>
      <c r="K22" s="61">
        <v>171827</v>
      </c>
      <c r="L22" s="61">
        <v>0</v>
      </c>
      <c r="M22" s="61">
        <v>0</v>
      </c>
    </row>
    <row r="23" spans="1:13">
      <c r="A23" s="58" t="s">
        <v>469</v>
      </c>
      <c r="B23" s="58" t="s">
        <v>635</v>
      </c>
      <c r="C23" s="58" t="s">
        <v>1603</v>
      </c>
      <c r="D23" s="58" t="s">
        <v>636</v>
      </c>
      <c r="E23" s="58" t="s">
        <v>1604</v>
      </c>
      <c r="F23" s="61">
        <v>0</v>
      </c>
      <c r="G23" s="61">
        <v>0</v>
      </c>
      <c r="H23" s="61">
        <v>0</v>
      </c>
      <c r="I23" s="61">
        <v>0</v>
      </c>
      <c r="J23" s="61">
        <v>0</v>
      </c>
      <c r="K23" s="61">
        <v>0</v>
      </c>
      <c r="L23" s="61">
        <v>0</v>
      </c>
      <c r="M23" s="61">
        <v>0</v>
      </c>
    </row>
    <row r="24" spans="1:13">
      <c r="A24" s="58" t="s">
        <v>461</v>
      </c>
      <c r="B24" s="58" t="s">
        <v>655</v>
      </c>
      <c r="C24" s="58" t="s">
        <v>1605</v>
      </c>
      <c r="D24" s="58" t="s">
        <v>656</v>
      </c>
      <c r="E24" s="58" t="s">
        <v>1606</v>
      </c>
      <c r="F24" s="61">
        <v>1624001</v>
      </c>
      <c r="G24" s="61">
        <v>3419</v>
      </c>
      <c r="H24" s="61">
        <v>0</v>
      </c>
      <c r="I24" s="61">
        <v>228</v>
      </c>
      <c r="J24" s="61">
        <v>1743197</v>
      </c>
      <c r="K24" s="61">
        <v>0</v>
      </c>
      <c r="L24" s="61">
        <v>281905</v>
      </c>
      <c r="M24" s="61">
        <v>296593</v>
      </c>
    </row>
    <row r="25" spans="1:13">
      <c r="A25" s="58" t="s">
        <v>461</v>
      </c>
      <c r="B25" s="58" t="s">
        <v>664</v>
      </c>
      <c r="C25" s="58" t="s">
        <v>1607</v>
      </c>
      <c r="D25" s="58" t="s">
        <v>665</v>
      </c>
      <c r="E25" s="58" t="s">
        <v>1608</v>
      </c>
      <c r="F25" s="61">
        <v>332821</v>
      </c>
      <c r="G25" s="61">
        <v>204</v>
      </c>
      <c r="H25" s="61">
        <v>0</v>
      </c>
      <c r="I25" s="61">
        <v>0</v>
      </c>
      <c r="J25" s="61">
        <v>0</v>
      </c>
      <c r="K25" s="61">
        <v>332617</v>
      </c>
      <c r="L25" s="61">
        <v>0</v>
      </c>
      <c r="M25" s="61">
        <v>0</v>
      </c>
    </row>
    <row r="26" spans="1:13">
      <c r="A26" s="58" t="s">
        <v>461</v>
      </c>
      <c r="B26" s="58" t="s">
        <v>664</v>
      </c>
      <c r="C26" s="58" t="s">
        <v>1609</v>
      </c>
      <c r="D26" s="58" t="s">
        <v>665</v>
      </c>
      <c r="E26" s="58" t="s">
        <v>1610</v>
      </c>
      <c r="F26" s="61">
        <v>744146</v>
      </c>
      <c r="G26" s="61">
        <v>0</v>
      </c>
      <c r="H26" s="61">
        <v>0</v>
      </c>
      <c r="I26" s="61">
        <v>-8996</v>
      </c>
      <c r="J26" s="61">
        <v>127427</v>
      </c>
      <c r="K26" s="61">
        <v>607723</v>
      </c>
      <c r="L26" s="61">
        <v>54000</v>
      </c>
      <c r="M26" s="61">
        <v>56814</v>
      </c>
    </row>
    <row r="27" spans="1:13">
      <c r="A27" s="58" t="s">
        <v>469</v>
      </c>
      <c r="B27" s="58" t="s">
        <v>678</v>
      </c>
      <c r="C27" s="58" t="s">
        <v>1611</v>
      </c>
      <c r="D27" s="58" t="s">
        <v>1612</v>
      </c>
      <c r="E27" s="58" t="s">
        <v>1613</v>
      </c>
      <c r="F27" s="61">
        <v>3711128</v>
      </c>
      <c r="G27" s="61">
        <v>0</v>
      </c>
      <c r="H27" s="61">
        <v>0</v>
      </c>
      <c r="I27" s="61">
        <v>-46588</v>
      </c>
      <c r="J27" s="61">
        <v>2413001</v>
      </c>
      <c r="K27" s="61">
        <v>1251539</v>
      </c>
      <c r="L27" s="61">
        <v>624324</v>
      </c>
      <c r="M27" s="61">
        <v>656854</v>
      </c>
    </row>
    <row r="28" spans="1:13">
      <c r="A28" s="58" t="s">
        <v>469</v>
      </c>
      <c r="B28" s="58" t="s">
        <v>682</v>
      </c>
      <c r="C28" s="58" t="s">
        <v>1614</v>
      </c>
      <c r="D28" s="58" t="s">
        <v>1615</v>
      </c>
      <c r="E28" s="58" t="s">
        <v>1616</v>
      </c>
      <c r="F28" s="61">
        <v>168448</v>
      </c>
      <c r="G28" s="61">
        <v>0</v>
      </c>
      <c r="H28" s="61">
        <v>0</v>
      </c>
      <c r="I28" s="61">
        <v>0</v>
      </c>
      <c r="J28" s="61">
        <v>153684</v>
      </c>
      <c r="K28" s="61">
        <v>14764</v>
      </c>
      <c r="L28" s="61">
        <v>0</v>
      </c>
      <c r="M28" s="61">
        <v>0</v>
      </c>
    </row>
    <row r="29" spans="1:13">
      <c r="A29" s="58" t="s">
        <v>469</v>
      </c>
      <c r="B29" s="58" t="s">
        <v>682</v>
      </c>
      <c r="C29" s="58" t="s">
        <v>1617</v>
      </c>
      <c r="D29" s="58" t="s">
        <v>1615</v>
      </c>
      <c r="E29" s="58" t="s">
        <v>1618</v>
      </c>
      <c r="F29" s="61">
        <v>0</v>
      </c>
      <c r="G29" s="61">
        <v>0</v>
      </c>
      <c r="H29" s="61">
        <v>0</v>
      </c>
      <c r="I29" s="61">
        <v>0</v>
      </c>
      <c r="J29" s="61">
        <v>0</v>
      </c>
      <c r="K29" s="61">
        <v>0</v>
      </c>
      <c r="L29" s="61">
        <v>75264</v>
      </c>
      <c r="M29" s="61">
        <v>79186</v>
      </c>
    </row>
    <row r="30" spans="1:13">
      <c r="A30" s="58" t="s">
        <v>469</v>
      </c>
      <c r="B30" s="58" t="s">
        <v>682</v>
      </c>
      <c r="C30" s="58" t="s">
        <v>1619</v>
      </c>
      <c r="D30" s="58" t="s">
        <v>1615</v>
      </c>
      <c r="E30" s="58" t="s">
        <v>1620</v>
      </c>
      <c r="F30" s="61">
        <v>0</v>
      </c>
      <c r="G30" s="61">
        <v>0</v>
      </c>
      <c r="H30" s="61">
        <v>0</v>
      </c>
      <c r="I30" s="61">
        <v>0</v>
      </c>
      <c r="J30" s="61">
        <v>0</v>
      </c>
      <c r="K30" s="61">
        <v>0</v>
      </c>
      <c r="L30" s="61">
        <v>0</v>
      </c>
      <c r="M30" s="61">
        <v>0</v>
      </c>
    </row>
    <row r="31" spans="1:13">
      <c r="A31" s="58" t="s">
        <v>469</v>
      </c>
      <c r="B31" s="58" t="s">
        <v>682</v>
      </c>
      <c r="C31" s="58" t="s">
        <v>1621</v>
      </c>
      <c r="D31" s="58" t="s">
        <v>1615</v>
      </c>
      <c r="E31" s="58" t="s">
        <v>1622</v>
      </c>
      <c r="F31" s="61">
        <v>0</v>
      </c>
      <c r="G31" s="61">
        <v>0</v>
      </c>
      <c r="H31" s="61">
        <v>0</v>
      </c>
      <c r="I31" s="61">
        <v>0</v>
      </c>
      <c r="J31" s="61">
        <v>0</v>
      </c>
      <c r="K31" s="61">
        <v>0</v>
      </c>
      <c r="L31" s="61">
        <v>0</v>
      </c>
      <c r="M31" s="61">
        <v>0</v>
      </c>
    </row>
    <row r="32" spans="1:13">
      <c r="A32" s="58" t="s">
        <v>469</v>
      </c>
      <c r="B32" s="58" t="s">
        <v>682</v>
      </c>
      <c r="C32" s="58" t="s">
        <v>1623</v>
      </c>
      <c r="D32" s="58" t="s">
        <v>1615</v>
      </c>
      <c r="E32" s="58" t="s">
        <v>1624</v>
      </c>
      <c r="F32" s="61">
        <v>0</v>
      </c>
      <c r="G32" s="61">
        <v>0</v>
      </c>
      <c r="H32" s="61">
        <v>0</v>
      </c>
      <c r="I32" s="61">
        <v>0</v>
      </c>
      <c r="J32" s="61">
        <v>0</v>
      </c>
      <c r="K32" s="61">
        <v>0</v>
      </c>
      <c r="L32" s="61">
        <v>233449</v>
      </c>
      <c r="M32" s="61">
        <v>245613</v>
      </c>
    </row>
    <row r="33" spans="1:13">
      <c r="A33" s="58" t="s">
        <v>469</v>
      </c>
      <c r="B33" s="58" t="s">
        <v>682</v>
      </c>
      <c r="C33" s="58" t="s">
        <v>1625</v>
      </c>
      <c r="D33" s="58" t="s">
        <v>1615</v>
      </c>
      <c r="E33" s="58" t="s">
        <v>1626</v>
      </c>
      <c r="F33" s="61">
        <v>147200</v>
      </c>
      <c r="G33" s="61">
        <v>0</v>
      </c>
      <c r="H33" s="61">
        <v>0</v>
      </c>
      <c r="I33" s="61">
        <v>0</v>
      </c>
      <c r="J33" s="61">
        <v>0</v>
      </c>
      <c r="K33" s="61">
        <v>147200</v>
      </c>
      <c r="L33" s="61">
        <v>0</v>
      </c>
      <c r="M33" s="61">
        <v>0</v>
      </c>
    </row>
    <row r="34" spans="1:13">
      <c r="A34" s="58" t="s">
        <v>469</v>
      </c>
      <c r="B34" s="58" t="s">
        <v>682</v>
      </c>
      <c r="C34" s="58" t="s">
        <v>1627</v>
      </c>
      <c r="D34" s="58" t="s">
        <v>1615</v>
      </c>
      <c r="E34" s="58" t="s">
        <v>1628</v>
      </c>
      <c r="F34" s="61">
        <v>0</v>
      </c>
      <c r="G34" s="61">
        <v>0</v>
      </c>
      <c r="H34" s="61">
        <v>0</v>
      </c>
      <c r="I34" s="61">
        <v>0</v>
      </c>
      <c r="J34" s="61">
        <v>0</v>
      </c>
      <c r="K34" s="61">
        <v>0</v>
      </c>
      <c r="L34" s="61">
        <v>0</v>
      </c>
      <c r="M34" s="61">
        <v>0</v>
      </c>
    </row>
    <row r="35" spans="1:13">
      <c r="A35" s="58" t="s">
        <v>469</v>
      </c>
      <c r="B35" s="58" t="s">
        <v>682</v>
      </c>
      <c r="C35" s="58" t="s">
        <v>1629</v>
      </c>
      <c r="D35" s="58" t="s">
        <v>1615</v>
      </c>
      <c r="E35" s="58" t="s">
        <v>1630</v>
      </c>
      <c r="F35" s="61">
        <v>23521</v>
      </c>
      <c r="G35" s="61">
        <v>0</v>
      </c>
      <c r="H35" s="61">
        <v>0</v>
      </c>
      <c r="I35" s="61">
        <v>0</v>
      </c>
      <c r="J35" s="61">
        <v>25593</v>
      </c>
      <c r="K35" s="61">
        <v>0</v>
      </c>
      <c r="L35" s="61">
        <v>54609</v>
      </c>
      <c r="M35" s="61">
        <v>57454</v>
      </c>
    </row>
    <row r="36" spans="1:13">
      <c r="A36" s="58" t="s">
        <v>469</v>
      </c>
      <c r="B36" s="58" t="s">
        <v>682</v>
      </c>
      <c r="C36" s="58" t="s">
        <v>1631</v>
      </c>
      <c r="D36" s="58" t="s">
        <v>1615</v>
      </c>
      <c r="E36" s="58" t="s">
        <v>1632</v>
      </c>
      <c r="F36" s="61">
        <v>0</v>
      </c>
      <c r="G36" s="61">
        <v>0</v>
      </c>
      <c r="H36" s="61">
        <v>0</v>
      </c>
      <c r="I36" s="61">
        <v>0</v>
      </c>
      <c r="J36" s="61">
        <v>0</v>
      </c>
      <c r="K36" s="61">
        <v>0</v>
      </c>
      <c r="L36" s="61">
        <v>0</v>
      </c>
      <c r="M36" s="61">
        <v>0</v>
      </c>
    </row>
    <row r="37" spans="1:13">
      <c r="A37" s="58" t="s">
        <v>469</v>
      </c>
      <c r="B37" s="58" t="s">
        <v>682</v>
      </c>
      <c r="C37" s="58" t="s">
        <v>1633</v>
      </c>
      <c r="D37" s="58" t="s">
        <v>1615</v>
      </c>
      <c r="E37" s="58" t="s">
        <v>1634</v>
      </c>
      <c r="F37" s="61">
        <v>0</v>
      </c>
      <c r="G37" s="61">
        <v>0</v>
      </c>
      <c r="H37" s="61">
        <v>0</v>
      </c>
      <c r="I37" s="61">
        <v>0</v>
      </c>
      <c r="J37" s="61">
        <v>0</v>
      </c>
      <c r="K37" s="61">
        <v>0</v>
      </c>
      <c r="L37" s="61">
        <v>0</v>
      </c>
      <c r="M37" s="61">
        <v>0</v>
      </c>
    </row>
    <row r="38" spans="1:13">
      <c r="A38" s="58" t="s">
        <v>469</v>
      </c>
      <c r="B38" s="58" t="s">
        <v>685</v>
      </c>
      <c r="C38" s="58" t="s">
        <v>1635</v>
      </c>
      <c r="D38" s="58" t="s">
        <v>686</v>
      </c>
      <c r="E38" s="58" t="s">
        <v>1636</v>
      </c>
      <c r="F38" s="61">
        <v>1893812</v>
      </c>
      <c r="G38" s="61">
        <v>0</v>
      </c>
      <c r="H38" s="61">
        <v>0</v>
      </c>
      <c r="I38" s="61">
        <v>0</v>
      </c>
      <c r="J38" s="61">
        <v>0</v>
      </c>
      <c r="K38" s="61">
        <v>1893812</v>
      </c>
      <c r="L38" s="61">
        <v>0</v>
      </c>
      <c r="M38" s="61">
        <v>0</v>
      </c>
    </row>
    <row r="39" spans="1:13">
      <c r="A39" s="58" t="s">
        <v>461</v>
      </c>
      <c r="B39" s="58" t="s">
        <v>704</v>
      </c>
      <c r="C39" s="58" t="s">
        <v>1637</v>
      </c>
      <c r="D39" s="58" t="s">
        <v>705</v>
      </c>
      <c r="E39" s="58" t="s">
        <v>1638</v>
      </c>
      <c r="F39" s="61">
        <v>244350</v>
      </c>
      <c r="G39" s="61">
        <v>0</v>
      </c>
      <c r="H39" s="61">
        <v>0</v>
      </c>
      <c r="I39" s="61">
        <v>-20480</v>
      </c>
      <c r="J39" s="61">
        <v>542579</v>
      </c>
      <c r="K39" s="61">
        <v>0</v>
      </c>
      <c r="L39" s="61">
        <v>58360</v>
      </c>
      <c r="M39" s="61">
        <v>61401</v>
      </c>
    </row>
    <row r="40" spans="1:13">
      <c r="A40" s="58" t="s">
        <v>461</v>
      </c>
      <c r="B40" s="58" t="s">
        <v>704</v>
      </c>
      <c r="C40" s="58" t="s">
        <v>1639</v>
      </c>
      <c r="D40" s="58" t="s">
        <v>705</v>
      </c>
      <c r="E40" s="58" t="s">
        <v>1640</v>
      </c>
      <c r="F40" s="61">
        <v>56838</v>
      </c>
      <c r="G40" s="61">
        <v>0</v>
      </c>
      <c r="H40" s="61">
        <v>0</v>
      </c>
      <c r="I40" s="61">
        <v>0</v>
      </c>
      <c r="J40" s="61">
        <v>73550</v>
      </c>
      <c r="K40" s="61">
        <v>0</v>
      </c>
      <c r="L40" s="61">
        <v>111421</v>
      </c>
      <c r="M40" s="61">
        <v>117227</v>
      </c>
    </row>
    <row r="41" spans="1:13">
      <c r="A41" s="58" t="s">
        <v>461</v>
      </c>
      <c r="B41" s="58" t="s">
        <v>704</v>
      </c>
      <c r="C41" s="58" t="s">
        <v>1641</v>
      </c>
      <c r="D41" s="58" t="s">
        <v>705</v>
      </c>
      <c r="E41" s="58" t="s">
        <v>1642</v>
      </c>
      <c r="F41" s="61">
        <v>42373</v>
      </c>
      <c r="G41" s="61">
        <v>0</v>
      </c>
      <c r="H41" s="61">
        <v>0</v>
      </c>
      <c r="I41" s="61">
        <v>0</v>
      </c>
      <c r="J41" s="61">
        <v>79119</v>
      </c>
      <c r="K41" s="61">
        <v>0</v>
      </c>
      <c r="L41" s="61">
        <v>27025</v>
      </c>
      <c r="M41" s="61">
        <v>28433</v>
      </c>
    </row>
    <row r="42" spans="1:13">
      <c r="A42" s="58" t="s">
        <v>461</v>
      </c>
      <c r="B42" s="58" t="s">
        <v>704</v>
      </c>
      <c r="C42" s="58" t="s">
        <v>1643</v>
      </c>
      <c r="D42" s="58" t="s">
        <v>705</v>
      </c>
      <c r="E42" s="58" t="s">
        <v>1644</v>
      </c>
      <c r="F42" s="61">
        <v>0</v>
      </c>
      <c r="G42" s="61">
        <v>0</v>
      </c>
      <c r="H42" s="61">
        <v>0</v>
      </c>
      <c r="I42" s="61">
        <v>0</v>
      </c>
      <c r="J42" s="61">
        <v>0</v>
      </c>
      <c r="K42" s="61">
        <v>0</v>
      </c>
      <c r="L42" s="61">
        <v>0</v>
      </c>
      <c r="M42" s="61">
        <v>0</v>
      </c>
    </row>
    <row r="43" spans="1:13">
      <c r="A43" s="58" t="s">
        <v>461</v>
      </c>
      <c r="B43" s="58" t="s">
        <v>704</v>
      </c>
      <c r="C43" s="58" t="s">
        <v>1645</v>
      </c>
      <c r="D43" s="58" t="s">
        <v>705</v>
      </c>
      <c r="E43" s="58" t="s">
        <v>1646</v>
      </c>
      <c r="F43" s="61">
        <v>12672</v>
      </c>
      <c r="G43" s="61">
        <v>0</v>
      </c>
      <c r="H43" s="61">
        <v>0</v>
      </c>
      <c r="I43" s="61">
        <v>0</v>
      </c>
      <c r="J43" s="61">
        <v>12695</v>
      </c>
      <c r="K43" s="61">
        <v>0</v>
      </c>
      <c r="L43" s="61">
        <v>0</v>
      </c>
      <c r="M43" s="61">
        <v>0</v>
      </c>
    </row>
    <row r="44" spans="1:13">
      <c r="A44" s="58" t="s">
        <v>469</v>
      </c>
      <c r="B44" s="58" t="s">
        <v>721</v>
      </c>
      <c r="C44" s="58" t="s">
        <v>1647</v>
      </c>
      <c r="D44" s="58" t="s">
        <v>722</v>
      </c>
      <c r="E44" s="58" t="s">
        <v>1648</v>
      </c>
      <c r="F44" s="61">
        <v>42467831</v>
      </c>
      <c r="G44" s="61">
        <v>0</v>
      </c>
      <c r="H44" s="61">
        <v>0</v>
      </c>
      <c r="I44" s="61">
        <v>-555733</v>
      </c>
      <c r="J44" s="61">
        <v>20741893</v>
      </c>
      <c r="K44" s="61">
        <v>21170205</v>
      </c>
      <c r="L44" s="61">
        <v>0</v>
      </c>
      <c r="M44" s="61">
        <v>0</v>
      </c>
    </row>
    <row r="45" spans="1:13">
      <c r="A45" s="58" t="s">
        <v>461</v>
      </c>
      <c r="B45" s="58" t="s">
        <v>724</v>
      </c>
      <c r="C45" s="58" t="s">
        <v>1649</v>
      </c>
      <c r="D45" s="58" t="s">
        <v>725</v>
      </c>
      <c r="E45" s="58" t="s">
        <v>1650</v>
      </c>
      <c r="F45" s="61">
        <v>87557</v>
      </c>
      <c r="G45" s="61">
        <v>0</v>
      </c>
      <c r="H45" s="61">
        <v>0</v>
      </c>
      <c r="I45" s="61">
        <v>0</v>
      </c>
      <c r="J45" s="61">
        <v>0</v>
      </c>
      <c r="K45" s="61">
        <v>87557</v>
      </c>
      <c r="L45" s="61">
        <v>0</v>
      </c>
      <c r="M45" s="61">
        <v>0</v>
      </c>
    </row>
    <row r="46" spans="1:13">
      <c r="A46" s="58" t="s">
        <v>461</v>
      </c>
      <c r="B46" s="58" t="s">
        <v>724</v>
      </c>
      <c r="C46" s="58" t="s">
        <v>1651</v>
      </c>
      <c r="D46" s="58" t="s">
        <v>725</v>
      </c>
      <c r="E46" s="58" t="s">
        <v>1652</v>
      </c>
      <c r="F46" s="61">
        <v>0</v>
      </c>
      <c r="G46" s="61">
        <v>0</v>
      </c>
      <c r="H46" s="61">
        <v>0</v>
      </c>
      <c r="I46" s="61">
        <v>0</v>
      </c>
      <c r="J46" s="61">
        <v>0</v>
      </c>
      <c r="K46" s="61">
        <v>0</v>
      </c>
      <c r="L46" s="61">
        <v>0</v>
      </c>
      <c r="M46" s="61">
        <v>0</v>
      </c>
    </row>
    <row r="47" spans="1:13">
      <c r="A47" s="58" t="s">
        <v>461</v>
      </c>
      <c r="B47" s="58" t="s">
        <v>724</v>
      </c>
      <c r="C47" s="58" t="s">
        <v>1653</v>
      </c>
      <c r="D47" s="58" t="s">
        <v>725</v>
      </c>
      <c r="E47" s="58" t="s">
        <v>1654</v>
      </c>
      <c r="F47" s="61">
        <v>1289924</v>
      </c>
      <c r="G47" s="61">
        <v>0</v>
      </c>
      <c r="H47" s="61">
        <v>0</v>
      </c>
      <c r="I47" s="61">
        <v>0</v>
      </c>
      <c r="J47" s="61">
        <v>0</v>
      </c>
      <c r="K47" s="61">
        <v>1289924</v>
      </c>
      <c r="L47" s="61">
        <v>73536</v>
      </c>
      <c r="M47" s="61">
        <v>77368</v>
      </c>
    </row>
    <row r="48" spans="1:13">
      <c r="A48" s="58" t="s">
        <v>461</v>
      </c>
      <c r="B48" s="58" t="s">
        <v>724</v>
      </c>
      <c r="C48" s="58" t="s">
        <v>1655</v>
      </c>
      <c r="D48" s="58" t="s">
        <v>725</v>
      </c>
      <c r="E48" s="58" t="s">
        <v>1656</v>
      </c>
      <c r="F48" s="61">
        <v>27853</v>
      </c>
      <c r="G48" s="61">
        <v>0</v>
      </c>
      <c r="H48" s="61">
        <v>0</v>
      </c>
      <c r="I48" s="61">
        <v>0</v>
      </c>
      <c r="J48" s="61">
        <v>65623</v>
      </c>
      <c r="K48" s="61">
        <v>0</v>
      </c>
      <c r="L48" s="61">
        <v>0</v>
      </c>
      <c r="M48" s="61">
        <v>0</v>
      </c>
    </row>
    <row r="49" spans="1:13">
      <c r="A49" s="58" t="s">
        <v>469</v>
      </c>
      <c r="B49" s="58" t="s">
        <v>727</v>
      </c>
      <c r="C49" s="58" t="s">
        <v>1657</v>
      </c>
      <c r="D49" s="58" t="s">
        <v>728</v>
      </c>
      <c r="E49" s="58" t="s">
        <v>1658</v>
      </c>
      <c r="F49" s="61">
        <v>228044</v>
      </c>
      <c r="G49" s="61">
        <v>0</v>
      </c>
      <c r="H49" s="61">
        <v>0</v>
      </c>
      <c r="I49" s="61">
        <v>0</v>
      </c>
      <c r="J49" s="61">
        <v>30601</v>
      </c>
      <c r="K49" s="61">
        <v>197443</v>
      </c>
      <c r="L49" s="61">
        <v>27043</v>
      </c>
      <c r="M49" s="61">
        <v>28452</v>
      </c>
    </row>
    <row r="50" spans="1:13">
      <c r="A50" s="58" t="s">
        <v>469</v>
      </c>
      <c r="B50" s="58" t="s">
        <v>732</v>
      </c>
      <c r="C50" s="58" t="s">
        <v>1659</v>
      </c>
      <c r="D50" s="58" t="s">
        <v>733</v>
      </c>
      <c r="E50" s="58" t="s">
        <v>1660</v>
      </c>
      <c r="F50" s="61">
        <v>0</v>
      </c>
      <c r="G50" s="61">
        <v>0</v>
      </c>
      <c r="H50" s="61">
        <v>0</v>
      </c>
      <c r="I50" s="61">
        <v>0</v>
      </c>
      <c r="J50" s="61">
        <v>0</v>
      </c>
      <c r="K50" s="61">
        <v>0</v>
      </c>
      <c r="L50" s="61">
        <v>0</v>
      </c>
      <c r="M50" s="61">
        <v>0</v>
      </c>
    </row>
    <row r="51" spans="1:13">
      <c r="A51" s="58" t="s">
        <v>469</v>
      </c>
      <c r="B51" s="58" t="s">
        <v>735</v>
      </c>
      <c r="C51" s="58" t="s">
        <v>1661</v>
      </c>
      <c r="D51" s="58" t="s">
        <v>736</v>
      </c>
      <c r="E51" s="58" t="s">
        <v>1662</v>
      </c>
      <c r="F51" s="61">
        <v>93947</v>
      </c>
      <c r="G51" s="61">
        <v>0</v>
      </c>
      <c r="H51" s="61">
        <v>0</v>
      </c>
      <c r="I51" s="61">
        <v>0</v>
      </c>
      <c r="J51" s="61">
        <v>0</v>
      </c>
      <c r="K51" s="61">
        <v>93947</v>
      </c>
      <c r="L51" s="61">
        <v>30064</v>
      </c>
      <c r="M51" s="61">
        <v>31630</v>
      </c>
    </row>
    <row r="52" spans="1:13">
      <c r="A52" s="58" t="s">
        <v>469</v>
      </c>
      <c r="B52" s="58" t="s">
        <v>735</v>
      </c>
      <c r="C52" s="58" t="s">
        <v>1663</v>
      </c>
      <c r="D52" s="58" t="s">
        <v>736</v>
      </c>
      <c r="E52" s="58" t="s">
        <v>1664</v>
      </c>
      <c r="F52" s="61">
        <v>0</v>
      </c>
      <c r="G52" s="61">
        <v>0</v>
      </c>
      <c r="H52" s="61">
        <v>0</v>
      </c>
      <c r="I52" s="61">
        <v>0</v>
      </c>
      <c r="J52" s="61">
        <v>0</v>
      </c>
      <c r="K52" s="61">
        <v>0</v>
      </c>
      <c r="L52" s="61">
        <v>0</v>
      </c>
      <c r="M52" s="61">
        <v>0</v>
      </c>
    </row>
    <row r="53" spans="1:13">
      <c r="A53" s="58" t="s">
        <v>469</v>
      </c>
      <c r="B53" s="58" t="s">
        <v>744</v>
      </c>
      <c r="C53" s="58" t="s">
        <v>1665</v>
      </c>
      <c r="D53" s="58" t="s">
        <v>745</v>
      </c>
      <c r="E53" s="58" t="s">
        <v>1666</v>
      </c>
      <c r="F53" s="61">
        <v>336019</v>
      </c>
      <c r="G53" s="61">
        <v>0</v>
      </c>
      <c r="H53" s="61">
        <v>0</v>
      </c>
      <c r="I53" s="61">
        <v>0</v>
      </c>
      <c r="J53" s="61">
        <v>282048</v>
      </c>
      <c r="K53" s="61">
        <v>53971</v>
      </c>
      <c r="L53" s="61">
        <v>67870</v>
      </c>
      <c r="M53" s="61">
        <v>71406</v>
      </c>
    </row>
    <row r="54" spans="1:13">
      <c r="A54" s="58" t="s">
        <v>469</v>
      </c>
      <c r="B54" s="58" t="s">
        <v>750</v>
      </c>
      <c r="C54" s="58" t="s">
        <v>1667</v>
      </c>
      <c r="D54" s="58" t="s">
        <v>751</v>
      </c>
      <c r="E54" s="58" t="s">
        <v>1668</v>
      </c>
      <c r="F54" s="61">
        <v>0</v>
      </c>
      <c r="G54" s="61">
        <v>0</v>
      </c>
      <c r="H54" s="61">
        <v>0</v>
      </c>
      <c r="I54" s="61">
        <v>0</v>
      </c>
      <c r="J54" s="61">
        <v>0</v>
      </c>
      <c r="K54" s="61">
        <v>0</v>
      </c>
      <c r="L54" s="61">
        <v>0</v>
      </c>
      <c r="M54" s="61">
        <v>0</v>
      </c>
    </row>
    <row r="55" spans="1:13">
      <c r="A55" s="58" t="s">
        <v>469</v>
      </c>
      <c r="B55" s="58" t="s">
        <v>750</v>
      </c>
      <c r="C55" s="58" t="s">
        <v>1669</v>
      </c>
      <c r="D55" s="58" t="s">
        <v>751</v>
      </c>
      <c r="E55" s="58" t="s">
        <v>1670</v>
      </c>
      <c r="F55" s="61">
        <v>1497</v>
      </c>
      <c r="G55" s="61">
        <v>0</v>
      </c>
      <c r="H55" s="61">
        <v>0</v>
      </c>
      <c r="I55" s="61">
        <v>0</v>
      </c>
      <c r="J55" s="61">
        <v>15769</v>
      </c>
      <c r="K55" s="61">
        <v>0</v>
      </c>
      <c r="L55" s="61">
        <v>14222</v>
      </c>
      <c r="M55" s="61">
        <v>14963</v>
      </c>
    </row>
    <row r="56" spans="1:13">
      <c r="A56" s="58" t="s">
        <v>469</v>
      </c>
      <c r="B56" s="58" t="s">
        <v>750</v>
      </c>
      <c r="C56" s="58" t="s">
        <v>1671</v>
      </c>
      <c r="D56" s="58" t="s">
        <v>751</v>
      </c>
      <c r="E56" s="58" t="s">
        <v>1672</v>
      </c>
      <c r="F56" s="61">
        <v>20568</v>
      </c>
      <c r="G56" s="61">
        <v>0</v>
      </c>
      <c r="H56" s="61">
        <v>0</v>
      </c>
      <c r="I56" s="61">
        <v>325</v>
      </c>
      <c r="J56" s="61">
        <v>20583</v>
      </c>
      <c r="K56" s="61">
        <v>310</v>
      </c>
      <c r="L56" s="61">
        <v>0</v>
      </c>
      <c r="M56" s="61">
        <v>0</v>
      </c>
    </row>
    <row r="57" spans="1:13">
      <c r="A57" s="58" t="s">
        <v>469</v>
      </c>
      <c r="B57" s="58" t="s">
        <v>750</v>
      </c>
      <c r="C57" s="58" t="s">
        <v>1673</v>
      </c>
      <c r="D57" s="58" t="s">
        <v>751</v>
      </c>
      <c r="E57" s="58" t="s">
        <v>1674</v>
      </c>
      <c r="F57" s="61">
        <v>0</v>
      </c>
      <c r="G57" s="61">
        <v>0</v>
      </c>
      <c r="H57" s="61">
        <v>0</v>
      </c>
      <c r="I57" s="61">
        <v>0</v>
      </c>
      <c r="J57" s="61">
        <v>0</v>
      </c>
      <c r="K57" s="61">
        <v>0</v>
      </c>
      <c r="L57" s="61">
        <v>0</v>
      </c>
      <c r="M57" s="61">
        <v>0</v>
      </c>
    </row>
    <row r="58" spans="1:13">
      <c r="A58" s="58" t="s">
        <v>469</v>
      </c>
      <c r="B58" s="58" t="s">
        <v>750</v>
      </c>
      <c r="C58" s="58" t="s">
        <v>1675</v>
      </c>
      <c r="D58" s="58" t="s">
        <v>751</v>
      </c>
      <c r="E58" s="58" t="s">
        <v>1676</v>
      </c>
      <c r="F58" s="61">
        <v>0</v>
      </c>
      <c r="G58" s="61">
        <v>0</v>
      </c>
      <c r="H58" s="61">
        <v>0</v>
      </c>
      <c r="I58" s="61">
        <v>0</v>
      </c>
      <c r="J58" s="61">
        <v>17748</v>
      </c>
      <c r="K58" s="61">
        <v>0</v>
      </c>
      <c r="L58" s="61">
        <v>0</v>
      </c>
      <c r="M58" s="61">
        <v>0</v>
      </c>
    </row>
    <row r="59" spans="1:13">
      <c r="A59" s="58" t="s">
        <v>469</v>
      </c>
      <c r="B59" s="58" t="s">
        <v>750</v>
      </c>
      <c r="C59" s="58" t="s">
        <v>1677</v>
      </c>
      <c r="D59" s="58" t="s">
        <v>751</v>
      </c>
      <c r="E59" s="58" t="s">
        <v>1678</v>
      </c>
      <c r="F59" s="61">
        <v>201887</v>
      </c>
      <c r="G59" s="61">
        <v>0</v>
      </c>
      <c r="H59" s="61">
        <v>0</v>
      </c>
      <c r="I59" s="61">
        <v>0</v>
      </c>
      <c r="J59" s="61">
        <v>99384</v>
      </c>
      <c r="K59" s="61">
        <v>102503</v>
      </c>
      <c r="L59" s="61">
        <v>424410</v>
      </c>
      <c r="M59" s="61">
        <v>446524</v>
      </c>
    </row>
    <row r="60" spans="1:13">
      <c r="A60" s="58" t="s">
        <v>461</v>
      </c>
      <c r="B60" s="58" t="s">
        <v>753</v>
      </c>
      <c r="C60" s="58" t="s">
        <v>1679</v>
      </c>
      <c r="D60" s="58" t="s">
        <v>754</v>
      </c>
      <c r="E60" s="58" t="s">
        <v>1680</v>
      </c>
      <c r="F60" s="61">
        <v>0</v>
      </c>
      <c r="G60" s="61">
        <v>0</v>
      </c>
      <c r="H60" s="61">
        <v>0</v>
      </c>
      <c r="I60" s="61">
        <v>0</v>
      </c>
      <c r="J60" s="61">
        <v>0</v>
      </c>
      <c r="K60" s="61">
        <v>0</v>
      </c>
      <c r="L60" s="61">
        <v>175947</v>
      </c>
      <c r="M60" s="61">
        <v>185115</v>
      </c>
    </row>
    <row r="61" spans="1:13">
      <c r="A61" s="58" t="s">
        <v>469</v>
      </c>
      <c r="B61" s="58" t="s">
        <v>759</v>
      </c>
      <c r="C61" s="58" t="s">
        <v>1681</v>
      </c>
      <c r="D61" s="58" t="s">
        <v>760</v>
      </c>
      <c r="E61" s="58" t="s">
        <v>1682</v>
      </c>
      <c r="F61" s="61">
        <v>490445</v>
      </c>
      <c r="G61" s="61">
        <v>0</v>
      </c>
      <c r="H61" s="61">
        <v>0</v>
      </c>
      <c r="I61" s="61">
        <v>0</v>
      </c>
      <c r="J61" s="61">
        <v>209271</v>
      </c>
      <c r="K61" s="61">
        <v>281174</v>
      </c>
      <c r="L61" s="61">
        <v>244479</v>
      </c>
      <c r="M61" s="61">
        <v>257217</v>
      </c>
    </row>
    <row r="62" spans="1:13">
      <c r="A62" s="58" t="s">
        <v>469</v>
      </c>
      <c r="B62" s="58" t="s">
        <v>762</v>
      </c>
      <c r="C62" s="58" t="s">
        <v>1683</v>
      </c>
      <c r="D62" s="58" t="s">
        <v>763</v>
      </c>
      <c r="E62" s="58" t="s">
        <v>1684</v>
      </c>
      <c r="F62" s="61">
        <v>572729</v>
      </c>
      <c r="G62" s="61">
        <v>13056</v>
      </c>
      <c r="H62" s="61">
        <v>0</v>
      </c>
      <c r="I62" s="61">
        <v>1176</v>
      </c>
      <c r="J62" s="61">
        <v>254282</v>
      </c>
      <c r="K62" s="61">
        <v>306567</v>
      </c>
      <c r="L62" s="61">
        <v>259688</v>
      </c>
      <c r="M62" s="61">
        <v>273219</v>
      </c>
    </row>
    <row r="63" spans="1:13">
      <c r="A63" s="58" t="s">
        <v>469</v>
      </c>
      <c r="B63" s="58" t="s">
        <v>762</v>
      </c>
      <c r="C63" s="58" t="s">
        <v>1685</v>
      </c>
      <c r="D63" s="58" t="s">
        <v>763</v>
      </c>
      <c r="E63" s="58" t="s">
        <v>1686</v>
      </c>
      <c r="F63" s="61">
        <v>628987</v>
      </c>
      <c r="G63" s="61">
        <v>0</v>
      </c>
      <c r="H63" s="61">
        <v>0</v>
      </c>
      <c r="I63" s="61">
        <v>0</v>
      </c>
      <c r="J63" s="61">
        <v>429907</v>
      </c>
      <c r="K63" s="61">
        <v>199080</v>
      </c>
      <c r="L63" s="61">
        <v>157826</v>
      </c>
      <c r="M63" s="61">
        <v>166049</v>
      </c>
    </row>
    <row r="64" spans="1:13">
      <c r="A64" s="58" t="s">
        <v>469</v>
      </c>
      <c r="B64" s="58" t="s">
        <v>762</v>
      </c>
      <c r="C64" s="58" t="s">
        <v>1687</v>
      </c>
      <c r="D64" s="58" t="s">
        <v>763</v>
      </c>
      <c r="E64" s="58" t="s">
        <v>1688</v>
      </c>
      <c r="F64" s="61">
        <v>0</v>
      </c>
      <c r="G64" s="61">
        <v>0</v>
      </c>
      <c r="H64" s="61">
        <v>0</v>
      </c>
      <c r="I64" s="61">
        <v>0</v>
      </c>
      <c r="J64" s="61">
        <v>0</v>
      </c>
      <c r="K64" s="61">
        <v>0</v>
      </c>
      <c r="L64" s="61">
        <v>0</v>
      </c>
      <c r="M64" s="61">
        <v>0</v>
      </c>
    </row>
    <row r="65" spans="1:13">
      <c r="A65" s="58" t="s">
        <v>469</v>
      </c>
      <c r="B65" s="58" t="s">
        <v>762</v>
      </c>
      <c r="C65" s="58" t="s">
        <v>1689</v>
      </c>
      <c r="D65" s="58" t="s">
        <v>763</v>
      </c>
      <c r="E65" s="58" t="s">
        <v>1690</v>
      </c>
      <c r="F65" s="61">
        <v>11826</v>
      </c>
      <c r="G65" s="61">
        <v>0</v>
      </c>
      <c r="H65" s="61">
        <v>0</v>
      </c>
      <c r="I65" s="61">
        <v>0</v>
      </c>
      <c r="J65" s="61">
        <v>0</v>
      </c>
      <c r="K65" s="61">
        <v>11826</v>
      </c>
      <c r="L65" s="61">
        <v>0</v>
      </c>
      <c r="M65" s="61">
        <v>0</v>
      </c>
    </row>
    <row r="66" spans="1:13">
      <c r="A66" s="58" t="s">
        <v>461</v>
      </c>
      <c r="B66" s="58" t="s">
        <v>767</v>
      </c>
      <c r="C66" s="58" t="s">
        <v>1691</v>
      </c>
      <c r="D66" s="58" t="s">
        <v>768</v>
      </c>
      <c r="E66" s="58" t="s">
        <v>1692</v>
      </c>
      <c r="F66" s="61">
        <v>26997</v>
      </c>
      <c r="G66" s="61">
        <v>0</v>
      </c>
      <c r="H66" s="61">
        <v>0</v>
      </c>
      <c r="I66" s="61">
        <v>0</v>
      </c>
      <c r="J66" s="61">
        <v>0</v>
      </c>
      <c r="K66" s="61">
        <v>26997</v>
      </c>
      <c r="L66" s="61">
        <v>18761</v>
      </c>
      <c r="M66" s="61">
        <v>19739</v>
      </c>
    </row>
    <row r="67" spans="1:13">
      <c r="A67" s="58" t="s">
        <v>461</v>
      </c>
      <c r="B67" s="58" t="s">
        <v>776</v>
      </c>
      <c r="C67" s="58" t="s">
        <v>1693</v>
      </c>
      <c r="D67" s="58" t="s">
        <v>777</v>
      </c>
      <c r="E67" s="58" t="s">
        <v>1694</v>
      </c>
      <c r="F67" s="61">
        <v>0</v>
      </c>
      <c r="G67" s="61">
        <v>0</v>
      </c>
      <c r="H67" s="61">
        <v>0</v>
      </c>
      <c r="I67" s="61">
        <v>0</v>
      </c>
      <c r="J67" s="61">
        <v>0</v>
      </c>
      <c r="K67" s="61">
        <v>0</v>
      </c>
      <c r="L67" s="61">
        <v>0</v>
      </c>
      <c r="M67" s="61">
        <v>0</v>
      </c>
    </row>
    <row r="68" spans="1:13">
      <c r="A68" s="58" t="s">
        <v>461</v>
      </c>
      <c r="B68" s="58" t="s">
        <v>776</v>
      </c>
      <c r="C68" s="58" t="s">
        <v>1695</v>
      </c>
      <c r="D68" s="58" t="s">
        <v>777</v>
      </c>
      <c r="E68" s="58" t="s">
        <v>1696</v>
      </c>
      <c r="F68" s="61">
        <v>113152</v>
      </c>
      <c r="G68" s="61">
        <v>0</v>
      </c>
      <c r="H68" s="61">
        <v>0</v>
      </c>
      <c r="I68" s="61">
        <v>0</v>
      </c>
      <c r="J68" s="61">
        <v>146006</v>
      </c>
      <c r="K68" s="61">
        <v>0</v>
      </c>
      <c r="L68" s="61">
        <v>0</v>
      </c>
      <c r="M68" s="61">
        <v>0</v>
      </c>
    </row>
    <row r="69" spans="1:13">
      <c r="A69" s="58" t="s">
        <v>461</v>
      </c>
      <c r="B69" s="58" t="s">
        <v>776</v>
      </c>
      <c r="C69" s="58" t="s">
        <v>1697</v>
      </c>
      <c r="D69" s="58" t="s">
        <v>777</v>
      </c>
      <c r="E69" s="58" t="s">
        <v>1698</v>
      </c>
      <c r="F69" s="61">
        <v>0</v>
      </c>
      <c r="G69" s="61">
        <v>0</v>
      </c>
      <c r="H69" s="61">
        <v>0</v>
      </c>
      <c r="I69" s="61">
        <v>0</v>
      </c>
      <c r="J69" s="61">
        <v>0</v>
      </c>
      <c r="K69" s="61">
        <v>0</v>
      </c>
      <c r="L69" s="61">
        <v>0</v>
      </c>
      <c r="M69" s="61">
        <v>0</v>
      </c>
    </row>
    <row r="70" spans="1:13">
      <c r="A70" s="58" t="s">
        <v>461</v>
      </c>
      <c r="B70" s="58" t="s">
        <v>776</v>
      </c>
      <c r="C70" s="58" t="s">
        <v>1699</v>
      </c>
      <c r="D70" s="58" t="s">
        <v>777</v>
      </c>
      <c r="E70" s="58" t="s">
        <v>1700</v>
      </c>
      <c r="F70" s="61">
        <v>0</v>
      </c>
      <c r="G70" s="61">
        <v>0</v>
      </c>
      <c r="H70" s="61">
        <v>0</v>
      </c>
      <c r="I70" s="61">
        <v>0</v>
      </c>
      <c r="J70" s="61">
        <v>0</v>
      </c>
      <c r="K70" s="61">
        <v>0</v>
      </c>
      <c r="L70" s="61">
        <v>0</v>
      </c>
      <c r="M70" s="61">
        <v>0</v>
      </c>
    </row>
    <row r="71" spans="1:13">
      <c r="A71" s="58" t="s">
        <v>461</v>
      </c>
      <c r="B71" s="58" t="s">
        <v>776</v>
      </c>
      <c r="C71" s="58" t="s">
        <v>1701</v>
      </c>
      <c r="D71" s="58" t="s">
        <v>777</v>
      </c>
      <c r="E71" s="58" t="s">
        <v>1702</v>
      </c>
      <c r="F71" s="61">
        <v>0</v>
      </c>
      <c r="G71" s="61">
        <v>0</v>
      </c>
      <c r="H71" s="61">
        <v>0</v>
      </c>
      <c r="I71" s="61">
        <v>0</v>
      </c>
      <c r="J71" s="61">
        <v>0</v>
      </c>
      <c r="K71" s="61">
        <v>0</v>
      </c>
      <c r="L71" s="61">
        <v>0</v>
      </c>
      <c r="M71" s="61">
        <v>0</v>
      </c>
    </row>
    <row r="72" spans="1:13">
      <c r="A72" s="58" t="s">
        <v>461</v>
      </c>
      <c r="B72" s="58" t="s">
        <v>776</v>
      </c>
      <c r="C72" s="58" t="s">
        <v>1703</v>
      </c>
      <c r="D72" s="58" t="s">
        <v>777</v>
      </c>
      <c r="E72" s="58" t="s">
        <v>1704</v>
      </c>
      <c r="F72" s="61">
        <v>0</v>
      </c>
      <c r="G72" s="61">
        <v>0</v>
      </c>
      <c r="H72" s="61">
        <v>0</v>
      </c>
      <c r="I72" s="61">
        <v>0</v>
      </c>
      <c r="J72" s="61">
        <v>0</v>
      </c>
      <c r="K72" s="61">
        <v>0</v>
      </c>
      <c r="L72" s="61">
        <v>0</v>
      </c>
      <c r="M72" s="61">
        <v>0</v>
      </c>
    </row>
    <row r="73" spans="1:13">
      <c r="A73" s="58" t="s">
        <v>461</v>
      </c>
      <c r="B73" s="58" t="s">
        <v>776</v>
      </c>
      <c r="C73" s="58" t="s">
        <v>1705</v>
      </c>
      <c r="D73" s="58" t="s">
        <v>777</v>
      </c>
      <c r="E73" s="58" t="s">
        <v>1706</v>
      </c>
      <c r="F73" s="61">
        <v>0</v>
      </c>
      <c r="G73" s="61">
        <v>0</v>
      </c>
      <c r="H73" s="61">
        <v>0</v>
      </c>
      <c r="I73" s="61">
        <v>0</v>
      </c>
      <c r="J73" s="61">
        <v>0</v>
      </c>
      <c r="K73" s="61">
        <v>0</v>
      </c>
      <c r="L73" s="61">
        <v>0</v>
      </c>
      <c r="M73" s="61">
        <v>0</v>
      </c>
    </row>
    <row r="74" spans="1:13">
      <c r="A74" s="58" t="s">
        <v>469</v>
      </c>
      <c r="B74" s="58" t="s">
        <v>783</v>
      </c>
      <c r="C74" s="58" t="s">
        <v>1707</v>
      </c>
      <c r="D74" s="58" t="s">
        <v>784</v>
      </c>
      <c r="E74" s="58" t="s">
        <v>1708</v>
      </c>
      <c r="F74" s="61">
        <v>392863</v>
      </c>
      <c r="G74" s="61">
        <v>0</v>
      </c>
      <c r="H74" s="61">
        <v>0</v>
      </c>
      <c r="I74" s="61">
        <v>-121</v>
      </c>
      <c r="J74" s="61">
        <v>0</v>
      </c>
      <c r="K74" s="61">
        <v>392742</v>
      </c>
      <c r="L74" s="61">
        <v>42791</v>
      </c>
      <c r="M74" s="61">
        <v>45021</v>
      </c>
    </row>
    <row r="75" spans="1:13">
      <c r="A75" s="58" t="s">
        <v>469</v>
      </c>
      <c r="B75" s="58" t="s">
        <v>783</v>
      </c>
      <c r="C75" s="58" t="s">
        <v>1709</v>
      </c>
      <c r="D75" s="58" t="s">
        <v>784</v>
      </c>
      <c r="E75" s="58" t="s">
        <v>1710</v>
      </c>
      <c r="F75" s="61">
        <v>14844</v>
      </c>
      <c r="G75" s="61">
        <v>0</v>
      </c>
      <c r="H75" s="61">
        <v>0</v>
      </c>
      <c r="I75" s="61">
        <v>0</v>
      </c>
      <c r="J75" s="61">
        <v>14844</v>
      </c>
      <c r="K75" s="61">
        <v>0</v>
      </c>
      <c r="L75" s="61">
        <v>0</v>
      </c>
      <c r="M75" s="61">
        <v>0</v>
      </c>
    </row>
    <row r="76" spans="1:13">
      <c r="A76" s="58" t="s">
        <v>469</v>
      </c>
      <c r="B76" s="58" t="s">
        <v>783</v>
      </c>
      <c r="C76" s="58" t="s">
        <v>1711</v>
      </c>
      <c r="D76" s="58" t="s">
        <v>784</v>
      </c>
      <c r="E76" s="58" t="s">
        <v>1712</v>
      </c>
      <c r="F76" s="61">
        <v>31031</v>
      </c>
      <c r="G76" s="61">
        <v>0</v>
      </c>
      <c r="H76" s="61">
        <v>0</v>
      </c>
      <c r="I76" s="61">
        <v>0</v>
      </c>
      <c r="J76" s="61">
        <v>31031</v>
      </c>
      <c r="K76" s="61">
        <v>0</v>
      </c>
      <c r="L76" s="61">
        <v>0</v>
      </c>
      <c r="M76" s="61">
        <v>0</v>
      </c>
    </row>
    <row r="77" spans="1:13">
      <c r="A77" s="58" t="s">
        <v>461</v>
      </c>
      <c r="B77" s="58" t="s">
        <v>815</v>
      </c>
      <c r="C77" s="58" t="s">
        <v>1713</v>
      </c>
      <c r="D77" s="58" t="s">
        <v>1714</v>
      </c>
      <c r="E77" s="58" t="s">
        <v>1715</v>
      </c>
      <c r="F77" s="61">
        <v>566121</v>
      </c>
      <c r="G77" s="61">
        <v>0</v>
      </c>
      <c r="H77" s="61">
        <v>0</v>
      </c>
      <c r="I77" s="61">
        <v>0</v>
      </c>
      <c r="J77" s="61">
        <v>115871</v>
      </c>
      <c r="K77" s="61">
        <v>450250</v>
      </c>
      <c r="L77" s="61">
        <v>152101</v>
      </c>
      <c r="M77" s="61">
        <v>160026</v>
      </c>
    </row>
    <row r="78" spans="1:13">
      <c r="A78" s="58" t="s">
        <v>469</v>
      </c>
      <c r="B78" s="58" t="s">
        <v>827</v>
      </c>
      <c r="C78" s="58" t="s">
        <v>1716</v>
      </c>
      <c r="D78" s="58" t="s">
        <v>828</v>
      </c>
      <c r="E78" s="58" t="s">
        <v>1717</v>
      </c>
      <c r="F78" s="61">
        <v>2119808</v>
      </c>
      <c r="G78" s="61">
        <v>0</v>
      </c>
      <c r="H78" s="61">
        <v>0</v>
      </c>
      <c r="I78" s="61">
        <v>0</v>
      </c>
      <c r="J78" s="61">
        <v>2134803</v>
      </c>
      <c r="K78" s="61">
        <v>0</v>
      </c>
      <c r="L78" s="61">
        <v>0</v>
      </c>
      <c r="M78" s="61">
        <v>0</v>
      </c>
    </row>
    <row r="79" spans="1:13">
      <c r="A79" s="58" t="s">
        <v>469</v>
      </c>
      <c r="B79" s="58" t="s">
        <v>827</v>
      </c>
      <c r="C79" s="58" t="s">
        <v>1718</v>
      </c>
      <c r="D79" s="58" t="s">
        <v>828</v>
      </c>
      <c r="E79" s="58" t="s">
        <v>1583</v>
      </c>
      <c r="F79" s="61">
        <v>468656</v>
      </c>
      <c r="G79" s="61">
        <v>0</v>
      </c>
      <c r="H79" s="61">
        <v>0</v>
      </c>
      <c r="I79" s="61">
        <v>-14205</v>
      </c>
      <c r="J79" s="61">
        <v>931609</v>
      </c>
      <c r="K79" s="61">
        <v>0</v>
      </c>
      <c r="L79" s="61">
        <v>219361</v>
      </c>
      <c r="M79" s="61">
        <v>230791</v>
      </c>
    </row>
    <row r="80" spans="1:13">
      <c r="A80" s="58" t="s">
        <v>461</v>
      </c>
      <c r="B80" s="58" t="s">
        <v>830</v>
      </c>
      <c r="C80" s="58" t="s">
        <v>1719</v>
      </c>
      <c r="D80" s="58" t="s">
        <v>831</v>
      </c>
      <c r="E80" s="58" t="s">
        <v>1720</v>
      </c>
      <c r="F80" s="61">
        <v>1830073</v>
      </c>
      <c r="G80" s="61">
        <v>0</v>
      </c>
      <c r="H80" s="61">
        <v>0</v>
      </c>
      <c r="I80" s="61">
        <v>-31828</v>
      </c>
      <c r="J80" s="61">
        <v>1434114</v>
      </c>
      <c r="K80" s="61">
        <v>364131</v>
      </c>
      <c r="L80" s="61">
        <v>0</v>
      </c>
      <c r="M80" s="61">
        <v>0</v>
      </c>
    </row>
    <row r="81" spans="1:13">
      <c r="A81" s="58" t="s">
        <v>461</v>
      </c>
      <c r="B81" s="58" t="s">
        <v>830</v>
      </c>
      <c r="C81" s="58" t="s">
        <v>1721</v>
      </c>
      <c r="D81" s="58" t="s">
        <v>831</v>
      </c>
      <c r="E81" s="58" t="s">
        <v>1722</v>
      </c>
      <c r="F81" s="61">
        <v>154066</v>
      </c>
      <c r="G81" s="61">
        <v>0</v>
      </c>
      <c r="H81" s="61">
        <v>0</v>
      </c>
      <c r="I81" s="61">
        <v>0</v>
      </c>
      <c r="J81" s="61">
        <v>0</v>
      </c>
      <c r="K81" s="61">
        <v>154066</v>
      </c>
      <c r="L81" s="61">
        <v>91694</v>
      </c>
      <c r="M81" s="61">
        <v>96472</v>
      </c>
    </row>
    <row r="82" spans="1:13">
      <c r="A82" s="58" t="s">
        <v>469</v>
      </c>
      <c r="B82" s="58" t="s">
        <v>840</v>
      </c>
      <c r="C82" s="58" t="s">
        <v>1723</v>
      </c>
      <c r="D82" s="58" t="s">
        <v>841</v>
      </c>
      <c r="E82" s="58" t="s">
        <v>1715</v>
      </c>
      <c r="F82" s="61">
        <v>497533</v>
      </c>
      <c r="G82" s="61">
        <v>0</v>
      </c>
      <c r="H82" s="61">
        <v>0</v>
      </c>
      <c r="I82" s="61">
        <v>-163</v>
      </c>
      <c r="J82" s="61">
        <v>425046</v>
      </c>
      <c r="K82" s="61">
        <v>72324</v>
      </c>
      <c r="L82" s="61">
        <v>349354</v>
      </c>
      <c r="M82" s="61">
        <v>367557</v>
      </c>
    </row>
    <row r="83" spans="1:13">
      <c r="A83" s="58" t="s">
        <v>469</v>
      </c>
      <c r="B83" s="58" t="s">
        <v>843</v>
      </c>
      <c r="C83" s="58" t="s">
        <v>1724</v>
      </c>
      <c r="D83" s="58" t="s">
        <v>844</v>
      </c>
      <c r="E83" s="58" t="s">
        <v>1725</v>
      </c>
      <c r="F83" s="61">
        <v>0</v>
      </c>
      <c r="G83" s="61">
        <v>0</v>
      </c>
      <c r="H83" s="61">
        <v>0</v>
      </c>
      <c r="I83" s="61">
        <v>0</v>
      </c>
      <c r="J83" s="61">
        <v>0</v>
      </c>
      <c r="K83" s="61">
        <v>0</v>
      </c>
      <c r="L83" s="61">
        <v>0</v>
      </c>
      <c r="M83" s="61">
        <v>0</v>
      </c>
    </row>
    <row r="84" spans="1:13">
      <c r="A84" s="58" t="s">
        <v>469</v>
      </c>
      <c r="B84" s="58" t="s">
        <v>843</v>
      </c>
      <c r="C84" s="58" t="s">
        <v>1726</v>
      </c>
      <c r="D84" s="58" t="s">
        <v>844</v>
      </c>
      <c r="E84" s="58" t="s">
        <v>1727</v>
      </c>
      <c r="F84" s="61">
        <v>1239591</v>
      </c>
      <c r="G84" s="61">
        <v>0</v>
      </c>
      <c r="H84" s="61">
        <v>0</v>
      </c>
      <c r="I84" s="61">
        <v>0</v>
      </c>
      <c r="J84" s="61">
        <v>0</v>
      </c>
      <c r="K84" s="61">
        <v>1239591</v>
      </c>
      <c r="L84" s="61">
        <v>0</v>
      </c>
      <c r="M84" s="61">
        <v>0</v>
      </c>
    </row>
    <row r="85" spans="1:13">
      <c r="A85" s="58" t="s">
        <v>469</v>
      </c>
      <c r="B85" s="58" t="s">
        <v>843</v>
      </c>
      <c r="C85" s="58" t="s">
        <v>1728</v>
      </c>
      <c r="D85" s="58" t="s">
        <v>844</v>
      </c>
      <c r="E85" s="58" t="s">
        <v>1660</v>
      </c>
      <c r="F85" s="61">
        <v>0</v>
      </c>
      <c r="G85" s="61">
        <v>0</v>
      </c>
      <c r="H85" s="61">
        <v>0</v>
      </c>
      <c r="I85" s="61">
        <v>0</v>
      </c>
      <c r="J85" s="61">
        <v>0</v>
      </c>
      <c r="K85" s="61">
        <v>0</v>
      </c>
      <c r="L85" s="61">
        <v>0</v>
      </c>
      <c r="M85" s="61">
        <v>0</v>
      </c>
    </row>
    <row r="86" spans="1:13">
      <c r="A86" s="58" t="s">
        <v>469</v>
      </c>
      <c r="B86" s="58" t="s">
        <v>846</v>
      </c>
      <c r="C86" s="58" t="s">
        <v>1729</v>
      </c>
      <c r="D86" s="58" t="s">
        <v>847</v>
      </c>
      <c r="E86" s="58" t="s">
        <v>1708</v>
      </c>
      <c r="F86" s="61">
        <v>769682</v>
      </c>
      <c r="G86" s="61">
        <v>0</v>
      </c>
      <c r="H86" s="61">
        <v>0</v>
      </c>
      <c r="I86" s="61">
        <v>-597</v>
      </c>
      <c r="J86" s="61">
        <v>314506</v>
      </c>
      <c r="K86" s="61">
        <v>454579</v>
      </c>
      <c r="L86" s="61">
        <v>318467</v>
      </c>
      <c r="M86" s="61">
        <v>335060</v>
      </c>
    </row>
    <row r="87" spans="1:13">
      <c r="A87" s="58" t="s">
        <v>469</v>
      </c>
      <c r="B87" s="58" t="s">
        <v>846</v>
      </c>
      <c r="C87" s="58" t="s">
        <v>1730</v>
      </c>
      <c r="D87" s="58" t="s">
        <v>847</v>
      </c>
      <c r="E87" s="58" t="s">
        <v>1731</v>
      </c>
      <c r="F87" s="61">
        <v>0</v>
      </c>
      <c r="G87" s="61">
        <v>0</v>
      </c>
      <c r="H87" s="61">
        <v>0</v>
      </c>
      <c r="I87" s="61">
        <v>0</v>
      </c>
      <c r="J87" s="61">
        <v>0</v>
      </c>
      <c r="K87" s="61">
        <v>0</v>
      </c>
      <c r="L87" s="61">
        <v>0</v>
      </c>
      <c r="M87" s="61">
        <v>0</v>
      </c>
    </row>
    <row r="88" spans="1:13">
      <c r="A88" s="58" t="s">
        <v>469</v>
      </c>
      <c r="B88" s="58" t="s">
        <v>846</v>
      </c>
      <c r="C88" s="58" t="s">
        <v>1732</v>
      </c>
      <c r="D88" s="58" t="s">
        <v>847</v>
      </c>
      <c r="E88" s="58" t="s">
        <v>1733</v>
      </c>
      <c r="F88" s="61">
        <v>0</v>
      </c>
      <c r="G88" s="61">
        <v>0</v>
      </c>
      <c r="H88" s="61">
        <v>0</v>
      </c>
      <c r="I88" s="61">
        <v>0</v>
      </c>
      <c r="J88" s="61">
        <v>6997</v>
      </c>
      <c r="K88" s="61">
        <v>0</v>
      </c>
      <c r="L88" s="61">
        <v>0</v>
      </c>
      <c r="M88" s="61">
        <v>0</v>
      </c>
    </row>
    <row r="89" spans="1:13">
      <c r="A89" s="58" t="s">
        <v>469</v>
      </c>
      <c r="B89" s="58" t="s">
        <v>846</v>
      </c>
      <c r="C89" s="58" t="s">
        <v>1734</v>
      </c>
      <c r="D89" s="58" t="s">
        <v>847</v>
      </c>
      <c r="E89" s="58" t="s">
        <v>1735</v>
      </c>
      <c r="F89" s="61">
        <v>0</v>
      </c>
      <c r="G89" s="61">
        <v>0</v>
      </c>
      <c r="H89" s="61">
        <v>0</v>
      </c>
      <c r="I89" s="61">
        <v>0</v>
      </c>
      <c r="J89" s="61">
        <v>2901</v>
      </c>
      <c r="K89" s="61">
        <v>0</v>
      </c>
      <c r="L89" s="61">
        <v>0</v>
      </c>
      <c r="M89" s="61">
        <v>0</v>
      </c>
    </row>
    <row r="90" spans="1:13">
      <c r="A90" s="58" t="s">
        <v>469</v>
      </c>
      <c r="B90" s="58" t="s">
        <v>846</v>
      </c>
      <c r="C90" s="58" t="s">
        <v>1736</v>
      </c>
      <c r="D90" s="58" t="s">
        <v>847</v>
      </c>
      <c r="E90" s="58" t="s">
        <v>1737</v>
      </c>
      <c r="F90" s="61">
        <v>0</v>
      </c>
      <c r="G90" s="61">
        <v>0</v>
      </c>
      <c r="H90" s="61">
        <v>0</v>
      </c>
      <c r="I90" s="61">
        <v>0</v>
      </c>
      <c r="J90" s="61">
        <v>2265</v>
      </c>
      <c r="K90" s="61">
        <v>0</v>
      </c>
      <c r="L90" s="61">
        <v>0</v>
      </c>
      <c r="M90" s="61">
        <v>0</v>
      </c>
    </row>
    <row r="91" spans="1:13">
      <c r="A91" s="58" t="s">
        <v>469</v>
      </c>
      <c r="B91" s="58" t="s">
        <v>858</v>
      </c>
      <c r="C91" s="58" t="s">
        <v>1738</v>
      </c>
      <c r="D91" s="58" t="s">
        <v>859</v>
      </c>
      <c r="E91" s="58" t="s">
        <v>1739</v>
      </c>
      <c r="F91" s="61">
        <v>312810</v>
      </c>
      <c r="G91" s="61">
        <v>0</v>
      </c>
      <c r="H91" s="61">
        <v>0</v>
      </c>
      <c r="I91" s="61">
        <v>0</v>
      </c>
      <c r="J91" s="61">
        <v>34568</v>
      </c>
      <c r="K91" s="61">
        <v>278242</v>
      </c>
      <c r="L91" s="61">
        <v>167123</v>
      </c>
      <c r="M91" s="61">
        <v>175831</v>
      </c>
    </row>
    <row r="92" spans="1:13">
      <c r="A92" s="58" t="s">
        <v>469</v>
      </c>
      <c r="B92" s="58" t="s">
        <v>873</v>
      </c>
      <c r="C92" s="58" t="s">
        <v>1740</v>
      </c>
      <c r="D92" s="58" t="s">
        <v>874</v>
      </c>
      <c r="E92" s="58" t="s">
        <v>874</v>
      </c>
      <c r="F92" s="61">
        <v>4269446</v>
      </c>
      <c r="G92" s="61">
        <v>0</v>
      </c>
      <c r="H92" s="61">
        <v>0</v>
      </c>
      <c r="I92" s="61">
        <v>-9389</v>
      </c>
      <c r="J92" s="61">
        <v>3394318</v>
      </c>
      <c r="K92" s="61">
        <v>865739</v>
      </c>
      <c r="L92" s="61">
        <v>0</v>
      </c>
      <c r="M92" s="61">
        <v>0</v>
      </c>
    </row>
    <row r="93" spans="1:13">
      <c r="A93" s="58" t="s">
        <v>461</v>
      </c>
      <c r="B93" s="58" t="s">
        <v>885</v>
      </c>
      <c r="C93" s="58" t="s">
        <v>1741</v>
      </c>
      <c r="D93" s="58" t="s">
        <v>886</v>
      </c>
      <c r="E93" s="58" t="s">
        <v>1742</v>
      </c>
      <c r="F93" s="61">
        <v>92065</v>
      </c>
      <c r="G93" s="61">
        <v>0</v>
      </c>
      <c r="H93" s="61">
        <v>0</v>
      </c>
      <c r="I93" s="61">
        <v>759</v>
      </c>
      <c r="J93" s="61">
        <v>0</v>
      </c>
      <c r="K93" s="61">
        <v>92824</v>
      </c>
      <c r="L93" s="61">
        <v>0</v>
      </c>
      <c r="M93" s="61">
        <v>0</v>
      </c>
    </row>
    <row r="94" spans="1:13">
      <c r="A94" s="58" t="s">
        <v>461</v>
      </c>
      <c r="B94" s="58" t="s">
        <v>898</v>
      </c>
      <c r="C94" s="58" t="s">
        <v>1743</v>
      </c>
      <c r="D94" s="58" t="s">
        <v>899</v>
      </c>
      <c r="E94" s="58" t="s">
        <v>1744</v>
      </c>
      <c r="F94" s="61">
        <v>441494</v>
      </c>
      <c r="G94" s="61">
        <v>0</v>
      </c>
      <c r="H94" s="61">
        <v>0</v>
      </c>
      <c r="I94" s="61">
        <v>19</v>
      </c>
      <c r="J94" s="61">
        <v>253818</v>
      </c>
      <c r="K94" s="61">
        <v>187695</v>
      </c>
      <c r="L94" s="61">
        <v>212965</v>
      </c>
      <c r="M94" s="61">
        <v>224061</v>
      </c>
    </row>
    <row r="95" spans="1:13">
      <c r="A95" s="58" t="s">
        <v>469</v>
      </c>
      <c r="B95" s="58" t="s">
        <v>910</v>
      </c>
      <c r="C95" s="58" t="s">
        <v>1745</v>
      </c>
      <c r="D95" s="58" t="s">
        <v>911</v>
      </c>
      <c r="E95" s="58" t="s">
        <v>1746</v>
      </c>
      <c r="F95" s="61">
        <v>1349122</v>
      </c>
      <c r="G95" s="61">
        <v>0</v>
      </c>
      <c r="H95" s="61">
        <v>0</v>
      </c>
      <c r="I95" s="61">
        <v>0</v>
      </c>
      <c r="J95" s="61">
        <v>903679</v>
      </c>
      <c r="K95" s="61">
        <v>445443</v>
      </c>
      <c r="L95" s="61">
        <v>80272</v>
      </c>
      <c r="M95" s="61">
        <v>84455</v>
      </c>
    </row>
    <row r="96" spans="1:13">
      <c r="A96" s="58" t="s">
        <v>469</v>
      </c>
      <c r="B96" s="58" t="s">
        <v>910</v>
      </c>
      <c r="C96" s="58" t="s">
        <v>1747</v>
      </c>
      <c r="D96" s="58" t="s">
        <v>911</v>
      </c>
      <c r="E96" s="58" t="s">
        <v>1748</v>
      </c>
      <c r="F96" s="61">
        <v>0</v>
      </c>
      <c r="G96" s="61">
        <v>0</v>
      </c>
      <c r="H96" s="61">
        <v>0</v>
      </c>
      <c r="I96" s="61">
        <v>0</v>
      </c>
      <c r="J96" s="61">
        <v>0</v>
      </c>
      <c r="K96" s="61">
        <v>0</v>
      </c>
      <c r="L96" s="61">
        <v>0</v>
      </c>
      <c r="M96" s="61">
        <v>0</v>
      </c>
    </row>
    <row r="97" spans="1:13">
      <c r="A97" s="58" t="s">
        <v>469</v>
      </c>
      <c r="B97" s="58" t="s">
        <v>919</v>
      </c>
      <c r="C97" s="58" t="s">
        <v>1749</v>
      </c>
      <c r="D97" s="58" t="s">
        <v>920</v>
      </c>
      <c r="E97" s="58" t="s">
        <v>1750</v>
      </c>
      <c r="F97" s="61">
        <v>1876474</v>
      </c>
      <c r="G97" s="61">
        <v>0</v>
      </c>
      <c r="H97" s="61">
        <v>0</v>
      </c>
      <c r="I97" s="61">
        <v>0</v>
      </c>
      <c r="J97" s="61">
        <v>787871</v>
      </c>
      <c r="K97" s="61">
        <v>1088603</v>
      </c>
      <c r="L97" s="61">
        <v>100457</v>
      </c>
      <c r="M97" s="61">
        <v>105691</v>
      </c>
    </row>
    <row r="98" spans="1:13">
      <c r="A98" s="58" t="s">
        <v>461</v>
      </c>
      <c r="B98" s="58" t="s">
        <v>925</v>
      </c>
      <c r="C98" s="58" t="s">
        <v>1751</v>
      </c>
      <c r="D98" s="58" t="s">
        <v>926</v>
      </c>
      <c r="E98" s="58" t="s">
        <v>1752</v>
      </c>
      <c r="F98" s="61">
        <v>362777</v>
      </c>
      <c r="G98" s="61">
        <v>0</v>
      </c>
      <c r="H98" s="61">
        <v>0</v>
      </c>
      <c r="I98" s="61">
        <v>0</v>
      </c>
      <c r="J98" s="61">
        <v>0</v>
      </c>
      <c r="K98" s="61">
        <v>362777</v>
      </c>
      <c r="L98" s="61">
        <v>70754</v>
      </c>
      <c r="M98" s="61">
        <v>74441</v>
      </c>
    </row>
    <row r="99" spans="1:13">
      <c r="A99" s="58" t="s">
        <v>461</v>
      </c>
      <c r="B99" s="58" t="s">
        <v>925</v>
      </c>
      <c r="C99" s="58" t="s">
        <v>1753</v>
      </c>
      <c r="D99" s="58" t="s">
        <v>926</v>
      </c>
      <c r="E99" s="58" t="s">
        <v>1754</v>
      </c>
      <c r="F99" s="61">
        <v>434627</v>
      </c>
      <c r="G99" s="61">
        <v>0</v>
      </c>
      <c r="H99" s="61">
        <v>0</v>
      </c>
      <c r="I99" s="61">
        <v>0</v>
      </c>
      <c r="J99" s="61">
        <v>206194</v>
      </c>
      <c r="K99" s="61">
        <v>228433</v>
      </c>
      <c r="L99" s="61">
        <v>235418</v>
      </c>
      <c r="M99" s="61">
        <v>247684</v>
      </c>
    </row>
    <row r="100" spans="1:13">
      <c r="A100" s="58" t="s">
        <v>461</v>
      </c>
      <c r="B100" s="58" t="s">
        <v>925</v>
      </c>
      <c r="C100" s="58" t="s">
        <v>1755</v>
      </c>
      <c r="D100" s="58" t="s">
        <v>926</v>
      </c>
      <c r="E100" s="58" t="s">
        <v>1756</v>
      </c>
      <c r="F100" s="61">
        <v>0</v>
      </c>
      <c r="G100" s="61">
        <v>0</v>
      </c>
      <c r="H100" s="61">
        <v>0</v>
      </c>
      <c r="I100" s="61">
        <v>0</v>
      </c>
      <c r="J100" s="61">
        <v>0</v>
      </c>
      <c r="K100" s="61">
        <v>0</v>
      </c>
      <c r="L100" s="61">
        <v>0</v>
      </c>
      <c r="M100" s="61">
        <v>0</v>
      </c>
    </row>
    <row r="101" spans="1:13">
      <c r="A101" s="58" t="s">
        <v>469</v>
      </c>
      <c r="B101" s="58" t="s">
        <v>940</v>
      </c>
      <c r="C101" s="58" t="s">
        <v>1757</v>
      </c>
      <c r="D101" s="58" t="s">
        <v>1758</v>
      </c>
      <c r="E101" s="58" t="s">
        <v>1759</v>
      </c>
      <c r="F101" s="61">
        <v>30584</v>
      </c>
      <c r="G101" s="61">
        <v>0</v>
      </c>
      <c r="H101" s="61">
        <v>0</v>
      </c>
      <c r="I101" s="61">
        <v>0</v>
      </c>
      <c r="J101" s="61">
        <v>0</v>
      </c>
      <c r="K101" s="61">
        <v>30584</v>
      </c>
      <c r="L101" s="61">
        <v>44083</v>
      </c>
      <c r="M101" s="61">
        <v>46380</v>
      </c>
    </row>
    <row r="102" spans="1:13">
      <c r="A102" s="58" t="s">
        <v>469</v>
      </c>
      <c r="B102" s="58" t="s">
        <v>943</v>
      </c>
      <c r="C102" s="58" t="s">
        <v>1760</v>
      </c>
      <c r="D102" s="58" t="s">
        <v>944</v>
      </c>
      <c r="E102" s="58" t="s">
        <v>1694</v>
      </c>
      <c r="F102" s="61">
        <v>0</v>
      </c>
      <c r="G102" s="61">
        <v>0</v>
      </c>
      <c r="H102" s="61">
        <v>0</v>
      </c>
      <c r="I102" s="61">
        <v>0</v>
      </c>
      <c r="J102" s="61">
        <v>0</v>
      </c>
      <c r="K102" s="61">
        <v>0</v>
      </c>
      <c r="L102" s="61">
        <v>0</v>
      </c>
      <c r="M102" s="61">
        <v>0</v>
      </c>
    </row>
    <row r="103" spans="1:13">
      <c r="A103" s="58" t="s">
        <v>469</v>
      </c>
      <c r="B103" s="58" t="s">
        <v>943</v>
      </c>
      <c r="C103" s="58" t="s">
        <v>1761</v>
      </c>
      <c r="D103" s="58" t="s">
        <v>944</v>
      </c>
      <c r="E103" s="58" t="s">
        <v>1696</v>
      </c>
      <c r="F103" s="61">
        <v>2309436</v>
      </c>
      <c r="G103" s="61">
        <v>0</v>
      </c>
      <c r="H103" s="61">
        <v>0</v>
      </c>
      <c r="I103" s="61">
        <v>0</v>
      </c>
      <c r="J103" s="61">
        <v>174791</v>
      </c>
      <c r="K103" s="61">
        <v>2134645</v>
      </c>
      <c r="L103" s="61">
        <v>0</v>
      </c>
      <c r="M103" s="61">
        <v>0</v>
      </c>
    </row>
    <row r="104" spans="1:13">
      <c r="A104" s="58" t="s">
        <v>469</v>
      </c>
      <c r="B104" s="58" t="s">
        <v>943</v>
      </c>
      <c r="C104" s="58" t="s">
        <v>1762</v>
      </c>
      <c r="D104" s="58" t="s">
        <v>944</v>
      </c>
      <c r="E104" s="58" t="s">
        <v>1763</v>
      </c>
      <c r="F104" s="61">
        <v>0</v>
      </c>
      <c r="G104" s="61">
        <v>0</v>
      </c>
      <c r="H104" s="61">
        <v>0</v>
      </c>
      <c r="I104" s="61">
        <v>0</v>
      </c>
      <c r="J104" s="61">
        <v>0</v>
      </c>
      <c r="K104" s="61">
        <v>0</v>
      </c>
      <c r="L104" s="61">
        <v>0</v>
      </c>
      <c r="M104" s="61">
        <v>0</v>
      </c>
    </row>
    <row r="105" spans="1:13">
      <c r="A105" s="58" t="s">
        <v>469</v>
      </c>
      <c r="B105" s="58" t="s">
        <v>943</v>
      </c>
      <c r="C105" s="58" t="s">
        <v>1764</v>
      </c>
      <c r="D105" s="58" t="s">
        <v>944</v>
      </c>
      <c r="E105" s="58" t="s">
        <v>1765</v>
      </c>
      <c r="F105" s="61">
        <v>802640</v>
      </c>
      <c r="G105" s="61">
        <v>0</v>
      </c>
      <c r="H105" s="61">
        <v>0</v>
      </c>
      <c r="I105" s="61">
        <v>0</v>
      </c>
      <c r="J105" s="61">
        <v>0</v>
      </c>
      <c r="K105" s="61">
        <v>802640</v>
      </c>
      <c r="L105" s="61">
        <v>0</v>
      </c>
      <c r="M105" s="61">
        <v>0</v>
      </c>
    </row>
    <row r="106" spans="1:13">
      <c r="A106" s="58" t="s">
        <v>469</v>
      </c>
      <c r="B106" s="58" t="s">
        <v>943</v>
      </c>
      <c r="C106" s="58" t="s">
        <v>1766</v>
      </c>
      <c r="D106" s="58" t="s">
        <v>944</v>
      </c>
      <c r="E106" s="58" t="s">
        <v>1767</v>
      </c>
      <c r="F106" s="61">
        <v>34985</v>
      </c>
      <c r="G106" s="61">
        <v>0</v>
      </c>
      <c r="H106" s="61">
        <v>0</v>
      </c>
      <c r="I106" s="61">
        <v>0</v>
      </c>
      <c r="J106" s="61">
        <v>0</v>
      </c>
      <c r="K106" s="61">
        <v>34985</v>
      </c>
      <c r="L106" s="61">
        <v>0</v>
      </c>
      <c r="M106" s="61">
        <v>0</v>
      </c>
    </row>
    <row r="107" spans="1:13">
      <c r="A107" s="58" t="s">
        <v>469</v>
      </c>
      <c r="B107" s="58" t="s">
        <v>943</v>
      </c>
      <c r="C107" s="58" t="s">
        <v>1768</v>
      </c>
      <c r="D107" s="58" t="s">
        <v>944</v>
      </c>
      <c r="E107" s="58" t="s">
        <v>1769</v>
      </c>
      <c r="F107" s="61">
        <v>20985</v>
      </c>
      <c r="G107" s="61">
        <v>0</v>
      </c>
      <c r="H107" s="61">
        <v>0</v>
      </c>
      <c r="I107" s="61">
        <v>0</v>
      </c>
      <c r="J107" s="61">
        <v>18171</v>
      </c>
      <c r="K107" s="61">
        <v>2814</v>
      </c>
      <c r="L107" s="61">
        <v>0</v>
      </c>
      <c r="M107" s="61">
        <v>0</v>
      </c>
    </row>
    <row r="108" spans="1:13">
      <c r="A108" s="58" t="s">
        <v>469</v>
      </c>
      <c r="B108" s="58" t="s">
        <v>943</v>
      </c>
      <c r="C108" s="58" t="s">
        <v>1770</v>
      </c>
      <c r="D108" s="58" t="s">
        <v>944</v>
      </c>
      <c r="E108" s="58" t="s">
        <v>1771</v>
      </c>
      <c r="F108" s="61">
        <v>0</v>
      </c>
      <c r="G108" s="61">
        <v>0</v>
      </c>
      <c r="H108" s="61">
        <v>0</v>
      </c>
      <c r="I108" s="61">
        <v>0</v>
      </c>
      <c r="J108" s="61">
        <v>0</v>
      </c>
      <c r="K108" s="61">
        <v>0</v>
      </c>
      <c r="L108" s="61">
        <v>0</v>
      </c>
      <c r="M108" s="61">
        <v>0</v>
      </c>
    </row>
    <row r="109" spans="1:13">
      <c r="A109" s="58" t="s">
        <v>469</v>
      </c>
      <c r="B109" s="58" t="s">
        <v>943</v>
      </c>
      <c r="C109" s="58" t="s">
        <v>1772</v>
      </c>
      <c r="D109" s="58" t="s">
        <v>944</v>
      </c>
      <c r="E109" s="58" t="s">
        <v>1773</v>
      </c>
      <c r="F109" s="61">
        <v>105931</v>
      </c>
      <c r="G109" s="61">
        <v>0</v>
      </c>
      <c r="H109" s="61">
        <v>0</v>
      </c>
      <c r="I109" s="61">
        <v>0</v>
      </c>
      <c r="J109" s="61">
        <v>3564</v>
      </c>
      <c r="K109" s="61">
        <v>102367</v>
      </c>
      <c r="L109" s="61">
        <v>0</v>
      </c>
      <c r="M109" s="61">
        <v>0</v>
      </c>
    </row>
    <row r="110" spans="1:13">
      <c r="A110" s="58" t="s">
        <v>469</v>
      </c>
      <c r="B110" s="58" t="s">
        <v>943</v>
      </c>
      <c r="C110" s="58" t="s">
        <v>1774</v>
      </c>
      <c r="D110" s="58" t="s">
        <v>944</v>
      </c>
      <c r="E110" s="58" t="s">
        <v>1775</v>
      </c>
      <c r="F110" s="61">
        <v>8543</v>
      </c>
      <c r="G110" s="61">
        <v>0</v>
      </c>
      <c r="H110" s="61">
        <v>0</v>
      </c>
      <c r="I110" s="61">
        <v>0</v>
      </c>
      <c r="J110" s="61">
        <v>33423</v>
      </c>
      <c r="K110" s="61">
        <v>0</v>
      </c>
      <c r="L110" s="61">
        <v>664</v>
      </c>
      <c r="M110" s="61">
        <v>699</v>
      </c>
    </row>
    <row r="111" spans="1:13">
      <c r="A111" s="58" t="s">
        <v>469</v>
      </c>
      <c r="B111" s="58" t="s">
        <v>943</v>
      </c>
      <c r="C111" s="58" t="s">
        <v>1776</v>
      </c>
      <c r="D111" s="58" t="s">
        <v>944</v>
      </c>
      <c r="E111" s="58" t="s">
        <v>1777</v>
      </c>
      <c r="F111" s="61">
        <v>85096</v>
      </c>
      <c r="G111" s="61">
        <v>0</v>
      </c>
      <c r="H111" s="61">
        <v>0</v>
      </c>
      <c r="I111" s="61">
        <v>0</v>
      </c>
      <c r="J111" s="61">
        <v>6256</v>
      </c>
      <c r="K111" s="61">
        <v>78840</v>
      </c>
      <c r="L111" s="61">
        <v>0</v>
      </c>
      <c r="M111" s="61">
        <v>0</v>
      </c>
    </row>
    <row r="112" spans="1:13">
      <c r="A112" s="58" t="s">
        <v>469</v>
      </c>
      <c r="B112" s="58" t="s">
        <v>943</v>
      </c>
      <c r="C112" s="58" t="s">
        <v>1778</v>
      </c>
      <c r="D112" s="58" t="s">
        <v>944</v>
      </c>
      <c r="E112" s="58" t="s">
        <v>1779</v>
      </c>
      <c r="F112" s="61">
        <v>14120</v>
      </c>
      <c r="G112" s="61">
        <v>0</v>
      </c>
      <c r="H112" s="61">
        <v>0</v>
      </c>
      <c r="I112" s="61">
        <v>0</v>
      </c>
      <c r="J112" s="61">
        <v>7984</v>
      </c>
      <c r="K112" s="61">
        <v>6136</v>
      </c>
      <c r="L112" s="61">
        <v>0</v>
      </c>
      <c r="M112" s="61">
        <v>0</v>
      </c>
    </row>
    <row r="113" spans="1:13">
      <c r="A113" s="58" t="s">
        <v>469</v>
      </c>
      <c r="B113" s="58" t="s">
        <v>943</v>
      </c>
      <c r="C113" s="58" t="s">
        <v>1780</v>
      </c>
      <c r="D113" s="58" t="s">
        <v>944</v>
      </c>
      <c r="E113" s="58" t="s">
        <v>1781</v>
      </c>
      <c r="F113" s="61">
        <v>0</v>
      </c>
      <c r="G113" s="61">
        <v>0</v>
      </c>
      <c r="H113" s="61">
        <v>0</v>
      </c>
      <c r="I113" s="61">
        <v>0</v>
      </c>
      <c r="J113" s="61">
        <v>3692</v>
      </c>
      <c r="K113" s="61">
        <v>0</v>
      </c>
      <c r="L113" s="61">
        <v>0</v>
      </c>
      <c r="M113" s="61">
        <v>0</v>
      </c>
    </row>
    <row r="114" spans="1:13">
      <c r="A114" s="58" t="s">
        <v>469</v>
      </c>
      <c r="B114" s="58" t="s">
        <v>943</v>
      </c>
      <c r="C114" s="58" t="s">
        <v>1782</v>
      </c>
      <c r="D114" s="58" t="s">
        <v>944</v>
      </c>
      <c r="E114" s="58" t="s">
        <v>1783</v>
      </c>
      <c r="F114" s="61">
        <v>69913</v>
      </c>
      <c r="G114" s="61">
        <v>0</v>
      </c>
      <c r="H114" s="61">
        <v>0</v>
      </c>
      <c r="I114" s="61">
        <v>0</v>
      </c>
      <c r="J114" s="61">
        <v>20100</v>
      </c>
      <c r="K114" s="61">
        <v>49813</v>
      </c>
      <c r="L114" s="61">
        <v>0</v>
      </c>
      <c r="M114" s="61">
        <v>0</v>
      </c>
    </row>
    <row r="115" spans="1:13">
      <c r="A115" s="58" t="s">
        <v>469</v>
      </c>
      <c r="B115" s="58" t="s">
        <v>943</v>
      </c>
      <c r="C115" s="58" t="s">
        <v>1784</v>
      </c>
      <c r="D115" s="58" t="s">
        <v>944</v>
      </c>
      <c r="E115" s="58" t="s">
        <v>1785</v>
      </c>
      <c r="F115" s="61">
        <v>150827</v>
      </c>
      <c r="G115" s="61">
        <v>0</v>
      </c>
      <c r="H115" s="61">
        <v>0</v>
      </c>
      <c r="I115" s="61">
        <v>0</v>
      </c>
      <c r="J115" s="61">
        <v>0</v>
      </c>
      <c r="K115" s="61">
        <v>150827</v>
      </c>
      <c r="L115" s="61">
        <v>0</v>
      </c>
      <c r="M115" s="61">
        <v>0</v>
      </c>
    </row>
    <row r="116" spans="1:13">
      <c r="A116" s="58" t="s">
        <v>469</v>
      </c>
      <c r="B116" s="58" t="s">
        <v>943</v>
      </c>
      <c r="C116" s="58" t="s">
        <v>1786</v>
      </c>
      <c r="D116" s="58" t="s">
        <v>944</v>
      </c>
      <c r="E116" s="58" t="s">
        <v>1787</v>
      </c>
      <c r="F116" s="61">
        <v>0</v>
      </c>
      <c r="G116" s="61">
        <v>0</v>
      </c>
      <c r="H116" s="61">
        <v>0</v>
      </c>
      <c r="I116" s="61">
        <v>0</v>
      </c>
      <c r="J116" s="61">
        <v>5065</v>
      </c>
      <c r="K116" s="61">
        <v>0</v>
      </c>
      <c r="L116" s="61">
        <v>0</v>
      </c>
      <c r="M116" s="61">
        <v>0</v>
      </c>
    </row>
    <row r="117" spans="1:13">
      <c r="A117" s="58" t="s">
        <v>469</v>
      </c>
      <c r="B117" s="58" t="s">
        <v>943</v>
      </c>
      <c r="C117" s="58" t="s">
        <v>1788</v>
      </c>
      <c r="D117" s="58" t="s">
        <v>944</v>
      </c>
      <c r="E117" s="58" t="s">
        <v>1789</v>
      </c>
      <c r="F117" s="61">
        <v>13926</v>
      </c>
      <c r="G117" s="61">
        <v>0</v>
      </c>
      <c r="H117" s="61">
        <v>0</v>
      </c>
      <c r="I117" s="61">
        <v>0</v>
      </c>
      <c r="J117" s="61">
        <v>8243</v>
      </c>
      <c r="K117" s="61">
        <v>5683</v>
      </c>
      <c r="L117" s="61">
        <v>81920</v>
      </c>
      <c r="M117" s="61">
        <v>86188</v>
      </c>
    </row>
    <row r="118" spans="1:13">
      <c r="A118" s="58" t="s">
        <v>469</v>
      </c>
      <c r="B118" s="58" t="s">
        <v>943</v>
      </c>
      <c r="C118" s="58" t="s">
        <v>1790</v>
      </c>
      <c r="D118" s="58" t="s">
        <v>944</v>
      </c>
      <c r="E118" s="58" t="s">
        <v>1791</v>
      </c>
      <c r="F118" s="61">
        <v>0</v>
      </c>
      <c r="G118" s="61">
        <v>0</v>
      </c>
      <c r="H118" s="61">
        <v>0</v>
      </c>
      <c r="I118" s="61">
        <v>0</v>
      </c>
      <c r="J118" s="61">
        <v>0</v>
      </c>
      <c r="K118" s="61">
        <v>0</v>
      </c>
      <c r="L118" s="61">
        <v>0</v>
      </c>
      <c r="M118" s="61">
        <v>0</v>
      </c>
    </row>
    <row r="119" spans="1:13">
      <c r="A119" s="58" t="s">
        <v>469</v>
      </c>
      <c r="B119" s="58" t="s">
        <v>943</v>
      </c>
      <c r="C119" s="58" t="s">
        <v>1792</v>
      </c>
      <c r="D119" s="58" t="s">
        <v>944</v>
      </c>
      <c r="E119" s="58" t="s">
        <v>1793</v>
      </c>
      <c r="F119" s="61">
        <v>42694</v>
      </c>
      <c r="G119" s="61">
        <v>0</v>
      </c>
      <c r="H119" s="61">
        <v>0</v>
      </c>
      <c r="I119" s="61">
        <v>0</v>
      </c>
      <c r="J119" s="61">
        <v>0</v>
      </c>
      <c r="K119" s="61">
        <v>42694</v>
      </c>
      <c r="L119" s="61">
        <v>0</v>
      </c>
      <c r="M119" s="61">
        <v>0</v>
      </c>
    </row>
    <row r="120" spans="1:13">
      <c r="A120" s="58" t="s">
        <v>469</v>
      </c>
      <c r="B120" s="58" t="s">
        <v>943</v>
      </c>
      <c r="C120" s="58" t="s">
        <v>1794</v>
      </c>
      <c r="D120" s="58" t="s">
        <v>944</v>
      </c>
      <c r="E120" s="58" t="s">
        <v>1795</v>
      </c>
      <c r="F120" s="61">
        <v>78848</v>
      </c>
      <c r="G120" s="61">
        <v>0</v>
      </c>
      <c r="H120" s="61">
        <v>0</v>
      </c>
      <c r="I120" s="61">
        <v>0</v>
      </c>
      <c r="J120" s="61">
        <v>22494</v>
      </c>
      <c r="K120" s="61">
        <v>56354</v>
      </c>
      <c r="L120" s="61">
        <v>0</v>
      </c>
      <c r="M120" s="61">
        <v>0</v>
      </c>
    </row>
    <row r="121" spans="1:13">
      <c r="A121" s="58" t="s">
        <v>469</v>
      </c>
      <c r="B121" s="58" t="s">
        <v>943</v>
      </c>
      <c r="C121" s="58" t="s">
        <v>1796</v>
      </c>
      <c r="D121" s="58" t="s">
        <v>944</v>
      </c>
      <c r="E121" s="58" t="s">
        <v>1797</v>
      </c>
      <c r="F121" s="61">
        <v>127214</v>
      </c>
      <c r="G121" s="61">
        <v>0</v>
      </c>
      <c r="H121" s="61">
        <v>0</v>
      </c>
      <c r="I121" s="61">
        <v>0</v>
      </c>
      <c r="J121" s="61">
        <v>3493</v>
      </c>
      <c r="K121" s="61">
        <v>123721</v>
      </c>
      <c r="L121" s="61">
        <v>0</v>
      </c>
      <c r="M121" s="61">
        <v>0</v>
      </c>
    </row>
    <row r="122" spans="1:13">
      <c r="A122" s="58" t="s">
        <v>469</v>
      </c>
      <c r="B122" s="58" t="s">
        <v>943</v>
      </c>
      <c r="C122" s="58" t="s">
        <v>1798</v>
      </c>
      <c r="D122" s="58" t="s">
        <v>944</v>
      </c>
      <c r="E122" s="58" t="s">
        <v>1799</v>
      </c>
      <c r="F122" s="61">
        <v>0</v>
      </c>
      <c r="G122" s="61">
        <v>0</v>
      </c>
      <c r="H122" s="61">
        <v>0</v>
      </c>
      <c r="I122" s="61">
        <v>0</v>
      </c>
      <c r="J122" s="61">
        <v>50886</v>
      </c>
      <c r="K122" s="61">
        <v>0</v>
      </c>
      <c r="L122" s="61">
        <v>0</v>
      </c>
      <c r="M122" s="61">
        <v>0</v>
      </c>
    </row>
    <row r="123" spans="1:13">
      <c r="A123" s="58" t="s">
        <v>469</v>
      </c>
      <c r="B123" s="58" t="s">
        <v>943</v>
      </c>
      <c r="C123" s="58" t="s">
        <v>1800</v>
      </c>
      <c r="D123" s="58" t="s">
        <v>944</v>
      </c>
      <c r="E123" s="58" t="s">
        <v>1801</v>
      </c>
      <c r="F123" s="61">
        <v>0</v>
      </c>
      <c r="G123" s="61">
        <v>0</v>
      </c>
      <c r="H123" s="61">
        <v>0</v>
      </c>
      <c r="I123" s="61">
        <v>0</v>
      </c>
      <c r="J123" s="61">
        <v>0</v>
      </c>
      <c r="K123" s="61">
        <v>0</v>
      </c>
      <c r="L123" s="61">
        <v>0</v>
      </c>
      <c r="M123" s="61">
        <v>0</v>
      </c>
    </row>
    <row r="124" spans="1:13">
      <c r="A124" s="58" t="s">
        <v>469</v>
      </c>
      <c r="B124" s="58" t="s">
        <v>949</v>
      </c>
      <c r="C124" s="58" t="s">
        <v>1802</v>
      </c>
      <c r="D124" s="58" t="s">
        <v>950</v>
      </c>
      <c r="E124" s="58" t="s">
        <v>1803</v>
      </c>
      <c r="F124" s="61">
        <v>0</v>
      </c>
      <c r="G124" s="61">
        <v>0</v>
      </c>
      <c r="H124" s="61">
        <v>0</v>
      </c>
      <c r="I124" s="61">
        <v>0</v>
      </c>
      <c r="J124" s="61">
        <v>0</v>
      </c>
      <c r="K124" s="61">
        <v>0</v>
      </c>
      <c r="L124" s="61">
        <v>0</v>
      </c>
      <c r="M124" s="61">
        <v>0</v>
      </c>
    </row>
    <row r="125" spans="1:13">
      <c r="A125" s="58" t="s">
        <v>469</v>
      </c>
      <c r="B125" s="58" t="s">
        <v>949</v>
      </c>
      <c r="C125" s="58" t="s">
        <v>1804</v>
      </c>
      <c r="D125" s="58" t="s">
        <v>950</v>
      </c>
      <c r="E125" s="58" t="s">
        <v>1805</v>
      </c>
      <c r="F125" s="61">
        <v>150009</v>
      </c>
      <c r="G125" s="61">
        <v>0</v>
      </c>
      <c r="H125" s="61">
        <v>0</v>
      </c>
      <c r="I125" s="61">
        <v>0</v>
      </c>
      <c r="J125" s="61">
        <v>0</v>
      </c>
      <c r="K125" s="61">
        <v>150009</v>
      </c>
      <c r="L125" s="61">
        <v>158896</v>
      </c>
      <c r="M125" s="61">
        <v>167175</v>
      </c>
    </row>
    <row r="126" spans="1:13">
      <c r="A126" s="58" t="s">
        <v>469</v>
      </c>
      <c r="B126" s="58" t="s">
        <v>949</v>
      </c>
      <c r="C126" s="58" t="s">
        <v>1806</v>
      </c>
      <c r="D126" s="58" t="s">
        <v>950</v>
      </c>
      <c r="E126" s="58" t="s">
        <v>1807</v>
      </c>
      <c r="F126" s="61">
        <v>102440</v>
      </c>
      <c r="G126" s="61">
        <v>0</v>
      </c>
      <c r="H126" s="61">
        <v>0</v>
      </c>
      <c r="I126" s="61">
        <v>0</v>
      </c>
      <c r="J126" s="61">
        <v>0</v>
      </c>
      <c r="K126" s="61">
        <v>102440</v>
      </c>
      <c r="L126" s="61">
        <v>55000</v>
      </c>
      <c r="M126" s="61">
        <v>57866</v>
      </c>
    </row>
    <row r="127" spans="1:13">
      <c r="A127" s="58" t="s">
        <v>461</v>
      </c>
      <c r="B127" s="58" t="s">
        <v>956</v>
      </c>
      <c r="C127" s="58" t="s">
        <v>1808</v>
      </c>
      <c r="D127" s="58" t="s">
        <v>957</v>
      </c>
      <c r="E127" s="58" t="s">
        <v>1809</v>
      </c>
      <c r="F127" s="61">
        <v>1724404</v>
      </c>
      <c r="G127" s="61">
        <v>0</v>
      </c>
      <c r="H127" s="61">
        <v>0</v>
      </c>
      <c r="I127" s="61">
        <v>0</v>
      </c>
      <c r="J127" s="61">
        <v>1719253</v>
      </c>
      <c r="K127" s="61">
        <v>5151</v>
      </c>
      <c r="L127" s="61">
        <v>0</v>
      </c>
      <c r="M127" s="61">
        <v>0</v>
      </c>
    </row>
    <row r="128" spans="1:13">
      <c r="A128" s="58" t="s">
        <v>469</v>
      </c>
      <c r="B128" s="58" t="s">
        <v>962</v>
      </c>
      <c r="C128" s="58" t="s">
        <v>1810</v>
      </c>
      <c r="D128" s="58" t="s">
        <v>963</v>
      </c>
      <c r="E128" s="58" t="s">
        <v>1811</v>
      </c>
      <c r="F128" s="61">
        <v>4099965</v>
      </c>
      <c r="G128" s="61">
        <v>0</v>
      </c>
      <c r="H128" s="61">
        <v>0</v>
      </c>
      <c r="I128" s="61">
        <v>0</v>
      </c>
      <c r="J128" s="61">
        <v>1051544</v>
      </c>
      <c r="K128" s="61">
        <v>3048421</v>
      </c>
      <c r="L128" s="61">
        <v>112799</v>
      </c>
      <c r="M128" s="61">
        <v>118676</v>
      </c>
    </row>
    <row r="129" spans="1:13">
      <c r="A129" s="58" t="s">
        <v>461</v>
      </c>
      <c r="B129" s="58" t="s">
        <v>965</v>
      </c>
      <c r="C129" s="58" t="s">
        <v>1812</v>
      </c>
      <c r="D129" s="58" t="s">
        <v>966</v>
      </c>
      <c r="E129" s="58" t="s">
        <v>1813</v>
      </c>
      <c r="F129" s="61">
        <v>2016316</v>
      </c>
      <c r="G129" s="61">
        <v>0</v>
      </c>
      <c r="H129" s="61">
        <v>0</v>
      </c>
      <c r="I129" s="61">
        <v>-4965</v>
      </c>
      <c r="J129" s="61">
        <v>2499363</v>
      </c>
      <c r="K129" s="61">
        <v>0</v>
      </c>
      <c r="L129" s="61">
        <v>196362</v>
      </c>
      <c r="M129" s="61">
        <v>206593</v>
      </c>
    </row>
    <row r="130" spans="1:13">
      <c r="A130" s="58" t="s">
        <v>469</v>
      </c>
      <c r="B130" s="58" t="s">
        <v>968</v>
      </c>
      <c r="C130" s="58" t="s">
        <v>1814</v>
      </c>
      <c r="D130" s="58" t="s">
        <v>969</v>
      </c>
      <c r="E130" s="58" t="s">
        <v>1815</v>
      </c>
      <c r="F130" s="61">
        <v>111752</v>
      </c>
      <c r="G130" s="61">
        <v>0</v>
      </c>
      <c r="H130" s="61">
        <v>0</v>
      </c>
      <c r="I130" s="61">
        <v>0</v>
      </c>
      <c r="J130" s="61">
        <v>267551</v>
      </c>
      <c r="K130" s="61">
        <v>0</v>
      </c>
      <c r="L130" s="61">
        <v>82136</v>
      </c>
      <c r="M130" s="61">
        <v>86416</v>
      </c>
    </row>
    <row r="131" spans="1:13">
      <c r="A131" s="58" t="s">
        <v>469</v>
      </c>
      <c r="B131" s="58" t="s">
        <v>968</v>
      </c>
      <c r="C131" s="58" t="s">
        <v>1816</v>
      </c>
      <c r="D131" s="58" t="s">
        <v>969</v>
      </c>
      <c r="E131" s="58" t="s">
        <v>1817</v>
      </c>
      <c r="F131" s="61">
        <v>0</v>
      </c>
      <c r="G131" s="61">
        <v>0</v>
      </c>
      <c r="H131" s="61">
        <v>0</v>
      </c>
      <c r="I131" s="61">
        <v>0</v>
      </c>
      <c r="J131" s="61">
        <v>0</v>
      </c>
      <c r="K131" s="61">
        <v>0</v>
      </c>
      <c r="L131" s="61">
        <v>28672</v>
      </c>
      <c r="M131" s="61">
        <v>30166</v>
      </c>
    </row>
    <row r="132" spans="1:13">
      <c r="A132" s="58" t="s">
        <v>469</v>
      </c>
      <c r="B132" s="58" t="s">
        <v>968</v>
      </c>
      <c r="C132" s="58" t="s">
        <v>1818</v>
      </c>
      <c r="D132" s="58" t="s">
        <v>969</v>
      </c>
      <c r="E132" s="58" t="s">
        <v>1819</v>
      </c>
      <c r="F132" s="61">
        <v>4411</v>
      </c>
      <c r="G132" s="61">
        <v>0</v>
      </c>
      <c r="H132" s="61">
        <v>0</v>
      </c>
      <c r="I132" s="61">
        <v>0</v>
      </c>
      <c r="J132" s="61">
        <v>0</v>
      </c>
      <c r="K132" s="61">
        <v>4411</v>
      </c>
      <c r="L132" s="61">
        <v>198512</v>
      </c>
      <c r="M132" s="61">
        <v>208855</v>
      </c>
    </row>
    <row r="133" spans="1:13">
      <c r="A133" s="58" t="s">
        <v>469</v>
      </c>
      <c r="B133" s="58" t="s">
        <v>968</v>
      </c>
      <c r="C133" s="58" t="s">
        <v>1820</v>
      </c>
      <c r="D133" s="58" t="s">
        <v>969</v>
      </c>
      <c r="E133" s="58" t="s">
        <v>1821</v>
      </c>
      <c r="F133" s="61">
        <v>191463</v>
      </c>
      <c r="G133" s="61">
        <v>0</v>
      </c>
      <c r="H133" s="61">
        <v>0</v>
      </c>
      <c r="I133" s="61">
        <v>0</v>
      </c>
      <c r="J133" s="61">
        <v>181696</v>
      </c>
      <c r="K133" s="61">
        <v>9767</v>
      </c>
      <c r="L133" s="61">
        <v>14346</v>
      </c>
      <c r="M133" s="61">
        <v>15093</v>
      </c>
    </row>
    <row r="134" spans="1:13">
      <c r="A134" s="58" t="s">
        <v>469</v>
      </c>
      <c r="B134" s="58" t="s">
        <v>968</v>
      </c>
      <c r="C134" s="58" t="s">
        <v>1822</v>
      </c>
      <c r="D134" s="58" t="s">
        <v>969</v>
      </c>
      <c r="E134" s="58" t="s">
        <v>1823</v>
      </c>
      <c r="F134" s="61">
        <v>106189</v>
      </c>
      <c r="G134" s="61">
        <v>0</v>
      </c>
      <c r="H134" s="61">
        <v>0</v>
      </c>
      <c r="I134" s="61">
        <v>0</v>
      </c>
      <c r="J134" s="61">
        <v>1382</v>
      </c>
      <c r="K134" s="61">
        <v>104807</v>
      </c>
      <c r="L134" s="61">
        <v>0</v>
      </c>
      <c r="M134" s="61">
        <v>0</v>
      </c>
    </row>
    <row r="135" spans="1:13">
      <c r="A135" s="58" t="s">
        <v>469</v>
      </c>
      <c r="B135" s="58" t="s">
        <v>968</v>
      </c>
      <c r="C135" s="58" t="s">
        <v>1824</v>
      </c>
      <c r="D135" s="58" t="s">
        <v>969</v>
      </c>
      <c r="E135" s="58" t="s">
        <v>1825</v>
      </c>
      <c r="F135" s="61">
        <v>33282</v>
      </c>
      <c r="G135" s="61">
        <v>0</v>
      </c>
      <c r="H135" s="61">
        <v>0</v>
      </c>
      <c r="I135" s="61">
        <v>0</v>
      </c>
      <c r="J135" s="61">
        <v>66287</v>
      </c>
      <c r="K135" s="61">
        <v>0</v>
      </c>
      <c r="L135" s="61">
        <v>88576</v>
      </c>
      <c r="M135" s="61">
        <v>93191</v>
      </c>
    </row>
    <row r="136" spans="1:13">
      <c r="A136" s="58" t="s">
        <v>469</v>
      </c>
      <c r="B136" s="58" t="s">
        <v>968</v>
      </c>
      <c r="C136" s="58" t="s">
        <v>1826</v>
      </c>
      <c r="D136" s="58" t="s">
        <v>969</v>
      </c>
      <c r="E136" s="58" t="s">
        <v>1827</v>
      </c>
      <c r="F136" s="61">
        <v>156790</v>
      </c>
      <c r="G136" s="61">
        <v>0</v>
      </c>
      <c r="H136" s="61">
        <v>0</v>
      </c>
      <c r="I136" s="61">
        <v>-4357</v>
      </c>
      <c r="J136" s="61">
        <v>310710</v>
      </c>
      <c r="K136" s="61">
        <v>0</v>
      </c>
      <c r="L136" s="61">
        <v>38858</v>
      </c>
      <c r="M136" s="61">
        <v>40883</v>
      </c>
    </row>
    <row r="137" spans="1:13">
      <c r="A137" s="58" t="s">
        <v>469</v>
      </c>
      <c r="B137" s="58" t="s">
        <v>968</v>
      </c>
      <c r="C137" s="58" t="s">
        <v>1828</v>
      </c>
      <c r="D137" s="58" t="s">
        <v>969</v>
      </c>
      <c r="E137" s="58" t="s">
        <v>1829</v>
      </c>
      <c r="F137" s="61">
        <v>648409</v>
      </c>
      <c r="G137" s="61">
        <v>0</v>
      </c>
      <c r="H137" s="61">
        <v>0</v>
      </c>
      <c r="I137" s="61">
        <v>0</v>
      </c>
      <c r="J137" s="61">
        <v>1313308</v>
      </c>
      <c r="K137" s="61">
        <v>0</v>
      </c>
      <c r="L137" s="61">
        <v>243456</v>
      </c>
      <c r="M137" s="61">
        <v>256141</v>
      </c>
    </row>
    <row r="138" spans="1:13">
      <c r="A138" s="58" t="s">
        <v>469</v>
      </c>
      <c r="B138" s="58" t="s">
        <v>980</v>
      </c>
      <c r="C138" s="58" t="s">
        <v>1830</v>
      </c>
      <c r="D138" s="58" t="s">
        <v>981</v>
      </c>
      <c r="E138" s="58" t="s">
        <v>1831</v>
      </c>
      <c r="F138" s="61">
        <v>2109652</v>
      </c>
      <c r="G138" s="61">
        <v>0</v>
      </c>
      <c r="H138" s="61">
        <v>0</v>
      </c>
      <c r="I138" s="61">
        <v>-170008</v>
      </c>
      <c r="J138" s="61">
        <v>3677604</v>
      </c>
      <c r="K138" s="61">
        <v>0</v>
      </c>
      <c r="L138" s="61">
        <v>75100</v>
      </c>
      <c r="M138" s="61">
        <v>79013</v>
      </c>
    </row>
    <row r="139" spans="1:13">
      <c r="A139" s="58" t="s">
        <v>469</v>
      </c>
      <c r="B139" s="58" t="s">
        <v>980</v>
      </c>
      <c r="C139" s="58" t="s">
        <v>1832</v>
      </c>
      <c r="D139" s="58" t="s">
        <v>981</v>
      </c>
      <c r="E139" s="58" t="s">
        <v>1833</v>
      </c>
      <c r="F139" s="61">
        <v>17910430</v>
      </c>
      <c r="G139" s="61">
        <v>0</v>
      </c>
      <c r="H139" s="61">
        <v>0</v>
      </c>
      <c r="I139" s="61">
        <v>-193838</v>
      </c>
      <c r="J139" s="61">
        <v>31508528</v>
      </c>
      <c r="K139" s="61">
        <v>0</v>
      </c>
      <c r="L139" s="61">
        <v>0</v>
      </c>
      <c r="M139" s="61">
        <v>0</v>
      </c>
    </row>
    <row r="140" spans="1:13">
      <c r="A140" s="58" t="s">
        <v>469</v>
      </c>
      <c r="B140" s="58" t="s">
        <v>983</v>
      </c>
      <c r="C140" s="58" t="s">
        <v>1834</v>
      </c>
      <c r="D140" s="58" t="s">
        <v>984</v>
      </c>
      <c r="E140" s="58" t="s">
        <v>1835</v>
      </c>
      <c r="F140" s="61">
        <v>2938701</v>
      </c>
      <c r="G140" s="61">
        <v>0</v>
      </c>
      <c r="H140" s="61">
        <v>0</v>
      </c>
      <c r="I140" s="61">
        <v>-73827</v>
      </c>
      <c r="J140" s="61">
        <v>4846502</v>
      </c>
      <c r="K140" s="61">
        <v>0</v>
      </c>
      <c r="L140" s="61">
        <v>0</v>
      </c>
      <c r="M140" s="61">
        <v>0</v>
      </c>
    </row>
    <row r="141" spans="1:13">
      <c r="A141" s="58" t="s">
        <v>469</v>
      </c>
      <c r="B141" s="58" t="s">
        <v>986</v>
      </c>
      <c r="C141" s="58" t="s">
        <v>1836</v>
      </c>
      <c r="D141" s="58" t="s">
        <v>987</v>
      </c>
      <c r="E141" s="58" t="s">
        <v>1837</v>
      </c>
      <c r="F141" s="61">
        <v>111400</v>
      </c>
      <c r="G141" s="61">
        <v>0</v>
      </c>
      <c r="H141" s="61">
        <v>0</v>
      </c>
      <c r="I141" s="61">
        <v>0</v>
      </c>
      <c r="J141" s="61">
        <v>0</v>
      </c>
      <c r="K141" s="61">
        <v>111400</v>
      </c>
      <c r="L141" s="61">
        <v>55000</v>
      </c>
      <c r="M141" s="61">
        <v>57866</v>
      </c>
    </row>
    <row r="142" spans="1:13">
      <c r="A142" s="58" t="s">
        <v>469</v>
      </c>
      <c r="B142" s="58" t="s">
        <v>995</v>
      </c>
      <c r="C142" s="58" t="s">
        <v>1838</v>
      </c>
      <c r="D142" s="58" t="s">
        <v>996</v>
      </c>
      <c r="E142" s="58" t="s">
        <v>1839</v>
      </c>
      <c r="F142" s="61">
        <v>5077109</v>
      </c>
      <c r="G142" s="61">
        <v>0</v>
      </c>
      <c r="H142" s="61">
        <v>0</v>
      </c>
      <c r="I142" s="61">
        <v>-16005</v>
      </c>
      <c r="J142" s="61">
        <v>5759134</v>
      </c>
      <c r="K142" s="61">
        <v>0</v>
      </c>
      <c r="L142" s="61">
        <v>396830</v>
      </c>
      <c r="M142" s="61">
        <v>417507</v>
      </c>
    </row>
    <row r="143" spans="1:13">
      <c r="A143" s="58" t="s">
        <v>469</v>
      </c>
      <c r="B143" s="58" t="s">
        <v>995</v>
      </c>
      <c r="C143" s="58" t="s">
        <v>1840</v>
      </c>
      <c r="D143" s="58" t="s">
        <v>996</v>
      </c>
      <c r="E143" s="58" t="s">
        <v>1841</v>
      </c>
      <c r="F143" s="61">
        <v>1192237</v>
      </c>
      <c r="G143" s="61">
        <v>0</v>
      </c>
      <c r="H143" s="61">
        <v>0</v>
      </c>
      <c r="I143" s="61">
        <v>466</v>
      </c>
      <c r="J143" s="61">
        <v>783747</v>
      </c>
      <c r="K143" s="61">
        <v>408956</v>
      </c>
      <c r="L143" s="61">
        <v>305927</v>
      </c>
      <c r="M143" s="61">
        <v>321867</v>
      </c>
    </row>
    <row r="144" spans="1:13">
      <c r="A144" s="58" t="s">
        <v>469</v>
      </c>
      <c r="B144" s="58" t="s">
        <v>995</v>
      </c>
      <c r="C144" s="58" t="s">
        <v>1842</v>
      </c>
      <c r="D144" s="58" t="s">
        <v>996</v>
      </c>
      <c r="E144" s="58" t="s">
        <v>1843</v>
      </c>
      <c r="F144" s="61">
        <v>3985412</v>
      </c>
      <c r="G144" s="61">
        <v>0</v>
      </c>
      <c r="H144" s="61">
        <v>0</v>
      </c>
      <c r="I144" s="61">
        <v>2098</v>
      </c>
      <c r="J144" s="61">
        <v>5304584</v>
      </c>
      <c r="K144" s="61">
        <v>0</v>
      </c>
      <c r="L144" s="61">
        <v>70429</v>
      </c>
      <c r="M144" s="61">
        <v>74099</v>
      </c>
    </row>
    <row r="145" spans="1:13">
      <c r="A145" s="58" t="s">
        <v>469</v>
      </c>
      <c r="B145" s="58" t="s">
        <v>995</v>
      </c>
      <c r="C145" s="58" t="s">
        <v>1844</v>
      </c>
      <c r="D145" s="58" t="s">
        <v>996</v>
      </c>
      <c r="E145" s="58" t="s">
        <v>1845</v>
      </c>
      <c r="F145" s="61">
        <v>435185</v>
      </c>
      <c r="G145" s="61">
        <v>0</v>
      </c>
      <c r="H145" s="61">
        <v>0</v>
      </c>
      <c r="I145" s="61">
        <v>0</v>
      </c>
      <c r="J145" s="61">
        <v>737277</v>
      </c>
      <c r="K145" s="61">
        <v>0</v>
      </c>
      <c r="L145" s="61">
        <v>44052</v>
      </c>
      <c r="M145" s="61">
        <v>46347</v>
      </c>
    </row>
    <row r="146" spans="1:13">
      <c r="A146" s="58" t="s">
        <v>469</v>
      </c>
      <c r="B146" s="58" t="s">
        <v>1001</v>
      </c>
      <c r="C146" s="58" t="s">
        <v>1846</v>
      </c>
      <c r="D146" s="58" t="s">
        <v>1002</v>
      </c>
      <c r="E146" s="58" t="s">
        <v>1847</v>
      </c>
      <c r="F146" s="61">
        <v>0</v>
      </c>
      <c r="G146" s="61">
        <v>0</v>
      </c>
      <c r="H146" s="61">
        <v>0</v>
      </c>
      <c r="I146" s="61">
        <v>0</v>
      </c>
      <c r="J146" s="61">
        <v>11661</v>
      </c>
      <c r="K146" s="61">
        <v>0</v>
      </c>
      <c r="L146" s="61">
        <v>0</v>
      </c>
      <c r="M146" s="61">
        <v>0</v>
      </c>
    </row>
    <row r="147" spans="1:13">
      <c r="A147" s="58" t="s">
        <v>469</v>
      </c>
      <c r="B147" s="58" t="s">
        <v>1017</v>
      </c>
      <c r="C147" s="58" t="s">
        <v>1848</v>
      </c>
      <c r="D147" s="58" t="s">
        <v>1018</v>
      </c>
      <c r="E147" s="58" t="s">
        <v>1849</v>
      </c>
      <c r="F147" s="61">
        <v>0</v>
      </c>
      <c r="G147" s="61">
        <v>0</v>
      </c>
      <c r="H147" s="61">
        <v>0</v>
      </c>
      <c r="I147" s="61">
        <v>0</v>
      </c>
      <c r="J147" s="61">
        <v>0</v>
      </c>
      <c r="K147" s="61">
        <v>0</v>
      </c>
      <c r="L147" s="61">
        <v>0</v>
      </c>
      <c r="M147" s="61">
        <v>0</v>
      </c>
    </row>
    <row r="148" spans="1:13">
      <c r="A148" s="58" t="s">
        <v>469</v>
      </c>
      <c r="B148" s="58" t="s">
        <v>1023</v>
      </c>
      <c r="C148" s="58" t="s">
        <v>1850</v>
      </c>
      <c r="D148" s="58" t="s">
        <v>1024</v>
      </c>
      <c r="E148" s="58" t="s">
        <v>1742</v>
      </c>
      <c r="F148" s="61">
        <v>249561</v>
      </c>
      <c r="G148" s="61">
        <v>0</v>
      </c>
      <c r="H148" s="61">
        <v>0</v>
      </c>
      <c r="I148" s="61">
        <v>0</v>
      </c>
      <c r="J148" s="61">
        <v>0</v>
      </c>
      <c r="K148" s="61">
        <v>249561</v>
      </c>
      <c r="L148" s="61">
        <v>37973</v>
      </c>
      <c r="M148" s="61">
        <v>39952</v>
      </c>
    </row>
    <row r="149" spans="1:13">
      <c r="A149" s="58" t="s">
        <v>469</v>
      </c>
      <c r="B149" s="58" t="s">
        <v>1023</v>
      </c>
      <c r="C149" s="58" t="s">
        <v>1851</v>
      </c>
      <c r="D149" s="58" t="s">
        <v>1024</v>
      </c>
      <c r="E149" s="58" t="s">
        <v>1852</v>
      </c>
      <c r="F149" s="61">
        <v>1884589</v>
      </c>
      <c r="G149" s="61">
        <v>0</v>
      </c>
      <c r="H149" s="61">
        <v>0</v>
      </c>
      <c r="I149" s="61">
        <v>-57506</v>
      </c>
      <c r="J149" s="61">
        <v>2978093</v>
      </c>
      <c r="K149" s="61">
        <v>0</v>
      </c>
      <c r="L149" s="61">
        <v>222136</v>
      </c>
      <c r="M149" s="61">
        <v>233710</v>
      </c>
    </row>
    <row r="150" spans="1:13">
      <c r="A150" s="58" t="s">
        <v>469</v>
      </c>
      <c r="B150" s="58" t="s">
        <v>1038</v>
      </c>
      <c r="C150" s="58" t="s">
        <v>1853</v>
      </c>
      <c r="D150" s="58" t="s">
        <v>1039</v>
      </c>
      <c r="E150" s="58" t="s">
        <v>1854</v>
      </c>
      <c r="F150" s="61">
        <v>607196</v>
      </c>
      <c r="G150" s="61">
        <v>0</v>
      </c>
      <c r="H150" s="61">
        <v>0</v>
      </c>
      <c r="I150" s="61">
        <v>0</v>
      </c>
      <c r="J150" s="61">
        <v>91256</v>
      </c>
      <c r="K150" s="61">
        <v>515940</v>
      </c>
      <c r="L150" s="61">
        <v>0</v>
      </c>
      <c r="M150" s="61">
        <v>0</v>
      </c>
    </row>
    <row r="151" spans="1:13">
      <c r="A151" s="58" t="s">
        <v>469</v>
      </c>
      <c r="B151" s="58" t="s">
        <v>1038</v>
      </c>
      <c r="C151" s="58" t="s">
        <v>1855</v>
      </c>
      <c r="D151" s="58" t="s">
        <v>1039</v>
      </c>
      <c r="E151" s="58" t="s">
        <v>1856</v>
      </c>
      <c r="F151" s="61">
        <v>5269946</v>
      </c>
      <c r="G151" s="61">
        <v>0</v>
      </c>
      <c r="H151" s="61">
        <v>0</v>
      </c>
      <c r="I151" s="61">
        <v>139889</v>
      </c>
      <c r="J151" s="61">
        <v>5550196</v>
      </c>
      <c r="K151" s="61">
        <v>0</v>
      </c>
      <c r="L151" s="61">
        <v>0</v>
      </c>
      <c r="M151" s="61">
        <v>0</v>
      </c>
    </row>
    <row r="152" spans="1:13">
      <c r="A152" s="58" t="s">
        <v>469</v>
      </c>
      <c r="B152" s="58" t="s">
        <v>1038</v>
      </c>
      <c r="C152" s="58" t="s">
        <v>1857</v>
      </c>
      <c r="D152" s="58" t="s">
        <v>1039</v>
      </c>
      <c r="E152" s="58" t="s">
        <v>1858</v>
      </c>
      <c r="F152" s="61">
        <v>0</v>
      </c>
      <c r="G152" s="61">
        <v>0</v>
      </c>
      <c r="H152" s="61">
        <v>0</v>
      </c>
      <c r="I152" s="61">
        <v>0</v>
      </c>
      <c r="J152" s="61">
        <v>0</v>
      </c>
      <c r="K152" s="61">
        <v>0</v>
      </c>
      <c r="L152" s="61">
        <v>0</v>
      </c>
      <c r="M152" s="61">
        <v>0</v>
      </c>
    </row>
    <row r="153" spans="1:13">
      <c r="A153" s="58" t="s">
        <v>469</v>
      </c>
      <c r="B153" s="58" t="s">
        <v>1038</v>
      </c>
      <c r="C153" s="58" t="s">
        <v>1859</v>
      </c>
      <c r="D153" s="58" t="s">
        <v>1039</v>
      </c>
      <c r="E153" s="58" t="s">
        <v>1860</v>
      </c>
      <c r="F153" s="61">
        <v>0</v>
      </c>
      <c r="G153" s="61">
        <v>0</v>
      </c>
      <c r="H153" s="61">
        <v>0</v>
      </c>
      <c r="I153" s="61">
        <v>0</v>
      </c>
      <c r="J153" s="61">
        <v>0</v>
      </c>
      <c r="K153" s="61">
        <v>0</v>
      </c>
      <c r="L153" s="61">
        <v>0</v>
      </c>
      <c r="M153" s="61">
        <v>0</v>
      </c>
    </row>
    <row r="154" spans="1:13">
      <c r="A154" s="58" t="s">
        <v>461</v>
      </c>
      <c r="B154" s="58" t="s">
        <v>1041</v>
      </c>
      <c r="C154" s="58" t="s">
        <v>1861</v>
      </c>
      <c r="D154" s="58" t="s">
        <v>1042</v>
      </c>
      <c r="E154" s="58" t="s">
        <v>1862</v>
      </c>
      <c r="F154" s="61">
        <v>0</v>
      </c>
      <c r="G154" s="61">
        <v>0</v>
      </c>
      <c r="H154" s="61">
        <v>0</v>
      </c>
      <c r="I154" s="61">
        <v>0</v>
      </c>
      <c r="J154" s="61">
        <v>0</v>
      </c>
      <c r="K154" s="61">
        <v>0</v>
      </c>
      <c r="L154" s="61">
        <v>0</v>
      </c>
      <c r="M154" s="61">
        <v>0</v>
      </c>
    </row>
    <row r="155" spans="1:13">
      <c r="A155" s="58" t="s">
        <v>469</v>
      </c>
      <c r="B155" s="58" t="s">
        <v>1044</v>
      </c>
      <c r="C155" s="58" t="s">
        <v>1863</v>
      </c>
      <c r="D155" s="58" t="s">
        <v>1045</v>
      </c>
      <c r="E155" s="58" t="s">
        <v>1864</v>
      </c>
      <c r="F155" s="61">
        <v>2695630</v>
      </c>
      <c r="G155" s="61">
        <v>0</v>
      </c>
      <c r="H155" s="61">
        <v>0</v>
      </c>
      <c r="I155" s="61">
        <v>1917</v>
      </c>
      <c r="J155" s="61">
        <v>247182</v>
      </c>
      <c r="K155" s="61">
        <v>2450365</v>
      </c>
      <c r="L155" s="61">
        <v>24541</v>
      </c>
      <c r="M155" s="61">
        <v>25820</v>
      </c>
    </row>
    <row r="156" spans="1:13">
      <c r="A156" s="58" t="s">
        <v>461</v>
      </c>
      <c r="B156" s="58" t="s">
        <v>1053</v>
      </c>
      <c r="C156" s="58" t="s">
        <v>1865</v>
      </c>
      <c r="D156" s="58" t="s">
        <v>1054</v>
      </c>
      <c r="E156" s="58" t="s">
        <v>1694</v>
      </c>
      <c r="F156" s="61">
        <v>0</v>
      </c>
      <c r="G156" s="61">
        <v>0</v>
      </c>
      <c r="H156" s="61">
        <v>0</v>
      </c>
      <c r="I156" s="61">
        <v>0</v>
      </c>
      <c r="J156" s="61">
        <v>0</v>
      </c>
      <c r="K156" s="61">
        <v>0</v>
      </c>
      <c r="L156" s="61">
        <v>185921</v>
      </c>
      <c r="M156" s="61">
        <v>195608</v>
      </c>
    </row>
    <row r="157" spans="1:13">
      <c r="A157" s="58" t="s">
        <v>461</v>
      </c>
      <c r="B157" s="58" t="s">
        <v>1053</v>
      </c>
      <c r="C157" s="58" t="s">
        <v>1866</v>
      </c>
      <c r="D157" s="58" t="s">
        <v>1054</v>
      </c>
      <c r="E157" s="58" t="s">
        <v>1696</v>
      </c>
      <c r="F157" s="61">
        <v>0</v>
      </c>
      <c r="G157" s="61">
        <v>0</v>
      </c>
      <c r="H157" s="61">
        <v>0</v>
      </c>
      <c r="I157" s="61">
        <v>0</v>
      </c>
      <c r="J157" s="61">
        <v>0</v>
      </c>
      <c r="K157" s="61">
        <v>0</v>
      </c>
      <c r="L157" s="61">
        <v>0</v>
      </c>
      <c r="M157" s="61">
        <v>0</v>
      </c>
    </row>
    <row r="158" spans="1:13">
      <c r="A158" s="58" t="s">
        <v>461</v>
      </c>
      <c r="B158" s="58" t="s">
        <v>1053</v>
      </c>
      <c r="C158" s="58" t="s">
        <v>1867</v>
      </c>
      <c r="D158" s="58" t="s">
        <v>1054</v>
      </c>
      <c r="E158" s="58" t="s">
        <v>1868</v>
      </c>
      <c r="F158" s="61">
        <v>0</v>
      </c>
      <c r="G158" s="61">
        <v>0</v>
      </c>
      <c r="H158" s="61">
        <v>0</v>
      </c>
      <c r="I158" s="61">
        <v>0</v>
      </c>
      <c r="J158" s="61">
        <v>0</v>
      </c>
      <c r="K158" s="61">
        <v>0</v>
      </c>
      <c r="L158" s="61">
        <v>0</v>
      </c>
      <c r="M158" s="61">
        <v>0</v>
      </c>
    </row>
    <row r="159" spans="1:13">
      <c r="A159" s="58" t="s">
        <v>461</v>
      </c>
      <c r="B159" s="58" t="s">
        <v>1053</v>
      </c>
      <c r="C159" s="58" t="s">
        <v>1869</v>
      </c>
      <c r="D159" s="58" t="s">
        <v>1054</v>
      </c>
      <c r="E159" s="58" t="s">
        <v>1870</v>
      </c>
      <c r="F159" s="61">
        <v>0</v>
      </c>
      <c r="G159" s="61">
        <v>0</v>
      </c>
      <c r="H159" s="61">
        <v>0</v>
      </c>
      <c r="I159" s="61">
        <v>0</v>
      </c>
      <c r="J159" s="61">
        <v>0</v>
      </c>
      <c r="K159" s="61">
        <v>0</v>
      </c>
      <c r="L159" s="61">
        <v>0</v>
      </c>
      <c r="M159" s="61">
        <v>0</v>
      </c>
    </row>
    <row r="160" spans="1:13">
      <c r="A160" s="58" t="s">
        <v>461</v>
      </c>
      <c r="B160" s="58" t="s">
        <v>1053</v>
      </c>
      <c r="C160" s="58" t="s">
        <v>1871</v>
      </c>
      <c r="D160" s="58" t="s">
        <v>1054</v>
      </c>
      <c r="E160" s="58" t="s">
        <v>1872</v>
      </c>
      <c r="F160" s="61">
        <v>0</v>
      </c>
      <c r="G160" s="61">
        <v>0</v>
      </c>
      <c r="H160" s="61">
        <v>0</v>
      </c>
      <c r="I160" s="61">
        <v>0</v>
      </c>
      <c r="J160" s="61">
        <v>0</v>
      </c>
      <c r="K160" s="61">
        <v>0</v>
      </c>
      <c r="L160" s="61">
        <v>0</v>
      </c>
      <c r="M160" s="61">
        <v>0</v>
      </c>
    </row>
    <row r="161" spans="1:13">
      <c r="A161" s="58" t="s">
        <v>461</v>
      </c>
      <c r="B161" s="58" t="s">
        <v>1053</v>
      </c>
      <c r="C161" s="58" t="s">
        <v>1873</v>
      </c>
      <c r="D161" s="58" t="s">
        <v>1054</v>
      </c>
      <c r="E161" s="58" t="s">
        <v>1874</v>
      </c>
      <c r="F161" s="61">
        <v>0</v>
      </c>
      <c r="G161" s="61">
        <v>0</v>
      </c>
      <c r="H161" s="61">
        <v>0</v>
      </c>
      <c r="I161" s="61">
        <v>0</v>
      </c>
      <c r="J161" s="61">
        <v>0</v>
      </c>
      <c r="K161" s="61">
        <v>0</v>
      </c>
      <c r="L161" s="61">
        <v>0</v>
      </c>
      <c r="M161" s="61">
        <v>0</v>
      </c>
    </row>
    <row r="162" spans="1:13">
      <c r="A162" s="58" t="s">
        <v>461</v>
      </c>
      <c r="B162" s="58" t="s">
        <v>1053</v>
      </c>
      <c r="C162" s="58" t="s">
        <v>1875</v>
      </c>
      <c r="D162" s="58" t="s">
        <v>1054</v>
      </c>
      <c r="E162" s="58" t="s">
        <v>1876</v>
      </c>
      <c r="F162" s="61">
        <v>0</v>
      </c>
      <c r="G162" s="61">
        <v>0</v>
      </c>
      <c r="H162" s="61">
        <v>0</v>
      </c>
      <c r="I162" s="61">
        <v>0</v>
      </c>
      <c r="J162" s="61">
        <v>0</v>
      </c>
      <c r="K162" s="61">
        <v>0</v>
      </c>
      <c r="L162" s="61">
        <v>0</v>
      </c>
      <c r="M162" s="61">
        <v>0</v>
      </c>
    </row>
    <row r="163" spans="1:13">
      <c r="A163" s="58" t="s">
        <v>461</v>
      </c>
      <c r="B163" s="58" t="s">
        <v>1053</v>
      </c>
      <c r="C163" s="58" t="s">
        <v>1877</v>
      </c>
      <c r="D163" s="58" t="s">
        <v>1054</v>
      </c>
      <c r="E163" s="58" t="s">
        <v>1878</v>
      </c>
      <c r="F163" s="61">
        <v>0</v>
      </c>
      <c r="G163" s="61">
        <v>0</v>
      </c>
      <c r="H163" s="61">
        <v>0</v>
      </c>
      <c r="I163" s="61">
        <v>0</v>
      </c>
      <c r="J163" s="61">
        <v>0</v>
      </c>
      <c r="K163" s="61">
        <v>0</v>
      </c>
      <c r="L163" s="61">
        <v>0</v>
      </c>
      <c r="M163" s="61">
        <v>0</v>
      </c>
    </row>
    <row r="164" spans="1:13">
      <c r="A164" s="58" t="s">
        <v>461</v>
      </c>
      <c r="B164" s="58" t="s">
        <v>1062</v>
      </c>
      <c r="C164" s="58" t="s">
        <v>1879</v>
      </c>
      <c r="D164" s="58" t="s">
        <v>1063</v>
      </c>
      <c r="E164" s="58" t="s">
        <v>1696</v>
      </c>
      <c r="F164" s="61">
        <v>964725</v>
      </c>
      <c r="G164" s="61">
        <v>0</v>
      </c>
      <c r="H164" s="61">
        <v>0</v>
      </c>
      <c r="I164" s="61">
        <v>4896</v>
      </c>
      <c r="J164" s="61">
        <v>962687</v>
      </c>
      <c r="K164" s="61">
        <v>6934</v>
      </c>
      <c r="L164" s="61">
        <v>0</v>
      </c>
      <c r="M164" s="61">
        <v>0</v>
      </c>
    </row>
    <row r="165" spans="1:13">
      <c r="A165" s="58" t="s">
        <v>461</v>
      </c>
      <c r="B165" s="58" t="s">
        <v>1062</v>
      </c>
      <c r="C165" s="58" t="s">
        <v>1880</v>
      </c>
      <c r="D165" s="58" t="s">
        <v>1063</v>
      </c>
      <c r="E165" s="58" t="s">
        <v>1881</v>
      </c>
      <c r="F165" s="61">
        <v>856646</v>
      </c>
      <c r="G165" s="61">
        <v>0</v>
      </c>
      <c r="H165" s="61">
        <v>0</v>
      </c>
      <c r="I165" s="61">
        <v>41</v>
      </c>
      <c r="J165" s="61">
        <v>19228</v>
      </c>
      <c r="K165" s="61">
        <v>837459</v>
      </c>
      <c r="L165" s="61">
        <v>83318</v>
      </c>
      <c r="M165" s="61">
        <v>87659</v>
      </c>
    </row>
    <row r="166" spans="1:13">
      <c r="A166" s="58" t="s">
        <v>469</v>
      </c>
      <c r="B166" s="58" t="s">
        <v>1065</v>
      </c>
      <c r="C166" s="58" t="s">
        <v>1882</v>
      </c>
      <c r="D166" s="58" t="s">
        <v>1066</v>
      </c>
      <c r="E166" s="58" t="s">
        <v>1883</v>
      </c>
      <c r="F166" s="61">
        <v>79779</v>
      </c>
      <c r="G166" s="61">
        <v>0</v>
      </c>
      <c r="H166" s="61">
        <v>0</v>
      </c>
      <c r="I166" s="61">
        <v>0</v>
      </c>
      <c r="J166" s="61">
        <v>0</v>
      </c>
      <c r="K166" s="61">
        <v>79779</v>
      </c>
      <c r="L166" s="61">
        <v>228280</v>
      </c>
      <c r="M166" s="61">
        <v>240174</v>
      </c>
    </row>
    <row r="167" spans="1:13">
      <c r="A167" s="58" t="s">
        <v>469</v>
      </c>
      <c r="B167" s="58" t="s">
        <v>1065</v>
      </c>
      <c r="C167" s="58" t="s">
        <v>1884</v>
      </c>
      <c r="D167" s="58" t="s">
        <v>1066</v>
      </c>
      <c r="E167" s="58" t="s">
        <v>1885</v>
      </c>
      <c r="F167" s="61">
        <v>0</v>
      </c>
      <c r="G167" s="61">
        <v>0</v>
      </c>
      <c r="H167" s="61">
        <v>0</v>
      </c>
      <c r="I167" s="61">
        <v>0</v>
      </c>
      <c r="J167" s="61">
        <v>0</v>
      </c>
      <c r="K167" s="61">
        <v>0</v>
      </c>
      <c r="L167" s="61">
        <v>0</v>
      </c>
      <c r="M167" s="61">
        <v>0</v>
      </c>
    </row>
    <row r="168" spans="1:13">
      <c r="A168" s="58" t="s">
        <v>461</v>
      </c>
      <c r="B168" s="58" t="s">
        <v>1073</v>
      </c>
      <c r="C168" s="58" t="s">
        <v>1886</v>
      </c>
      <c r="D168" s="58" t="s">
        <v>1074</v>
      </c>
      <c r="E168" s="58" t="s">
        <v>1571</v>
      </c>
      <c r="F168" s="61">
        <v>774022</v>
      </c>
      <c r="G168" s="61">
        <v>0</v>
      </c>
      <c r="H168" s="61">
        <v>0</v>
      </c>
      <c r="I168" s="61">
        <v>-26925</v>
      </c>
      <c r="J168" s="61">
        <v>197047</v>
      </c>
      <c r="K168" s="61">
        <v>550050</v>
      </c>
      <c r="L168" s="61">
        <v>0</v>
      </c>
      <c r="M168" s="61">
        <v>0</v>
      </c>
    </row>
    <row r="169" spans="1:13">
      <c r="A169" s="58" t="s">
        <v>469</v>
      </c>
      <c r="B169" s="58" t="s">
        <v>1076</v>
      </c>
      <c r="C169" s="58" t="s">
        <v>1887</v>
      </c>
      <c r="D169" s="58" t="s">
        <v>1077</v>
      </c>
      <c r="E169" s="58" t="s">
        <v>730</v>
      </c>
      <c r="F169" s="61">
        <v>768848</v>
      </c>
      <c r="G169" s="61">
        <v>0</v>
      </c>
      <c r="H169" s="61">
        <v>0</v>
      </c>
      <c r="I169" s="61">
        <v>575</v>
      </c>
      <c r="J169" s="61">
        <v>623619</v>
      </c>
      <c r="K169" s="61">
        <v>145804</v>
      </c>
      <c r="L169" s="61">
        <v>2646</v>
      </c>
      <c r="M169" s="61">
        <v>2784</v>
      </c>
    </row>
    <row r="170" spans="1:13">
      <c r="A170" s="58" t="s">
        <v>469</v>
      </c>
      <c r="B170" s="58" t="s">
        <v>1086</v>
      </c>
      <c r="C170" s="58" t="s">
        <v>1888</v>
      </c>
      <c r="D170" s="58" t="s">
        <v>1087</v>
      </c>
      <c r="E170" s="58" t="s">
        <v>1889</v>
      </c>
      <c r="F170" s="61">
        <v>156007</v>
      </c>
      <c r="G170" s="61">
        <v>0</v>
      </c>
      <c r="H170" s="61">
        <v>0</v>
      </c>
      <c r="I170" s="61">
        <v>0</v>
      </c>
      <c r="J170" s="61">
        <v>15539</v>
      </c>
      <c r="K170" s="61">
        <v>140468</v>
      </c>
      <c r="L170" s="61">
        <v>17183</v>
      </c>
      <c r="M170" s="61">
        <v>18078</v>
      </c>
    </row>
    <row r="171" spans="1:13">
      <c r="A171" s="58" t="s">
        <v>469</v>
      </c>
      <c r="B171" s="58" t="s">
        <v>1086</v>
      </c>
      <c r="C171" s="58" t="s">
        <v>1890</v>
      </c>
      <c r="D171" s="58" t="s">
        <v>1087</v>
      </c>
      <c r="E171" s="58" t="s">
        <v>1891</v>
      </c>
      <c r="F171" s="61">
        <v>0</v>
      </c>
      <c r="G171" s="61">
        <v>0</v>
      </c>
      <c r="H171" s="61">
        <v>0</v>
      </c>
      <c r="I171" s="61">
        <v>0</v>
      </c>
      <c r="J171" s="61">
        <v>0</v>
      </c>
      <c r="K171" s="61">
        <v>0</v>
      </c>
      <c r="L171" s="61">
        <v>0</v>
      </c>
      <c r="M171" s="61">
        <v>0</v>
      </c>
    </row>
    <row r="172" spans="1:13">
      <c r="A172" s="58" t="s">
        <v>469</v>
      </c>
      <c r="B172" s="58" t="s">
        <v>1086</v>
      </c>
      <c r="C172" s="58" t="s">
        <v>1892</v>
      </c>
      <c r="D172" s="58" t="s">
        <v>1087</v>
      </c>
      <c r="E172" s="58" t="s">
        <v>1893</v>
      </c>
      <c r="F172" s="61">
        <v>0</v>
      </c>
      <c r="G172" s="61">
        <v>0</v>
      </c>
      <c r="H172" s="61">
        <v>0</v>
      </c>
      <c r="I172" s="61">
        <v>0</v>
      </c>
      <c r="J172" s="61">
        <v>0</v>
      </c>
      <c r="K172" s="61">
        <v>0</v>
      </c>
      <c r="L172" s="61">
        <v>0</v>
      </c>
      <c r="M172" s="61">
        <v>0</v>
      </c>
    </row>
    <row r="173" spans="1:13">
      <c r="A173" s="58" t="s">
        <v>469</v>
      </c>
      <c r="B173" s="58" t="s">
        <v>1086</v>
      </c>
      <c r="C173" s="58" t="s">
        <v>1894</v>
      </c>
      <c r="D173" s="58" t="s">
        <v>1087</v>
      </c>
      <c r="E173" s="58" t="s">
        <v>1895</v>
      </c>
      <c r="F173" s="61">
        <v>10783</v>
      </c>
      <c r="G173" s="61">
        <v>0</v>
      </c>
      <c r="H173" s="61">
        <v>0</v>
      </c>
      <c r="I173" s="61">
        <v>0</v>
      </c>
      <c r="J173" s="61">
        <v>21265</v>
      </c>
      <c r="K173" s="61">
        <v>0</v>
      </c>
      <c r="L173" s="61">
        <v>36281</v>
      </c>
      <c r="M173" s="61">
        <v>38171</v>
      </c>
    </row>
    <row r="174" spans="1:13">
      <c r="A174" s="58" t="s">
        <v>469</v>
      </c>
      <c r="B174" s="58" t="s">
        <v>1092</v>
      </c>
      <c r="C174" s="58" t="s">
        <v>1896</v>
      </c>
      <c r="D174" s="58" t="s">
        <v>1897</v>
      </c>
      <c r="E174" s="58" t="s">
        <v>1898</v>
      </c>
      <c r="F174" s="61">
        <v>4138072</v>
      </c>
      <c r="G174" s="61">
        <v>0</v>
      </c>
      <c r="H174" s="61">
        <v>0</v>
      </c>
      <c r="I174" s="61">
        <v>0</v>
      </c>
      <c r="J174" s="61">
        <v>4262382</v>
      </c>
      <c r="K174" s="61">
        <v>0</v>
      </c>
      <c r="L174" s="61">
        <v>0</v>
      </c>
      <c r="M174" s="61">
        <v>0</v>
      </c>
    </row>
    <row r="175" spans="1:13">
      <c r="A175" s="58" t="s">
        <v>469</v>
      </c>
      <c r="B175" s="58" t="s">
        <v>1092</v>
      </c>
      <c r="C175" s="58" t="s">
        <v>1899</v>
      </c>
      <c r="D175" s="58" t="s">
        <v>1897</v>
      </c>
      <c r="E175" s="58" t="s">
        <v>1900</v>
      </c>
      <c r="F175" s="61">
        <v>4480605</v>
      </c>
      <c r="G175" s="61">
        <v>0</v>
      </c>
      <c r="H175" s="61">
        <v>0</v>
      </c>
      <c r="I175" s="61">
        <v>881</v>
      </c>
      <c r="J175" s="61">
        <v>7448354</v>
      </c>
      <c r="K175" s="61">
        <v>0</v>
      </c>
      <c r="L175" s="61">
        <v>0</v>
      </c>
      <c r="M175" s="61">
        <v>0</v>
      </c>
    </row>
    <row r="176" spans="1:13">
      <c r="A176" s="58" t="s">
        <v>469</v>
      </c>
      <c r="B176" s="58" t="s">
        <v>1113</v>
      </c>
      <c r="C176" s="58" t="s">
        <v>1901</v>
      </c>
      <c r="D176" s="58" t="s">
        <v>1114</v>
      </c>
      <c r="E176" s="58" t="s">
        <v>1902</v>
      </c>
      <c r="F176" s="61">
        <v>532889</v>
      </c>
      <c r="G176" s="61">
        <v>0</v>
      </c>
      <c r="H176" s="61">
        <v>0</v>
      </c>
      <c r="I176" s="61">
        <v>-2342</v>
      </c>
      <c r="J176" s="61">
        <v>565889</v>
      </c>
      <c r="K176" s="61">
        <v>0</v>
      </c>
      <c r="L176" s="61">
        <v>71801</v>
      </c>
      <c r="M176" s="61">
        <v>75542</v>
      </c>
    </row>
    <row r="177" spans="1:13">
      <c r="A177" s="58" t="s">
        <v>469</v>
      </c>
      <c r="B177" s="58" t="s">
        <v>1128</v>
      </c>
      <c r="C177" s="58" t="s">
        <v>1903</v>
      </c>
      <c r="D177" s="58" t="s">
        <v>1129</v>
      </c>
      <c r="E177" s="58" t="s">
        <v>1742</v>
      </c>
      <c r="F177" s="61">
        <v>1792185</v>
      </c>
      <c r="G177" s="61">
        <v>0</v>
      </c>
      <c r="H177" s="61">
        <v>0</v>
      </c>
      <c r="I177" s="61">
        <v>0</v>
      </c>
      <c r="J177" s="61">
        <v>0</v>
      </c>
      <c r="K177" s="61">
        <v>1792185</v>
      </c>
      <c r="L177" s="61">
        <v>0</v>
      </c>
      <c r="M177" s="61">
        <v>0</v>
      </c>
    </row>
    <row r="178" spans="1:13">
      <c r="A178" s="58" t="s">
        <v>469</v>
      </c>
      <c r="B178" s="58" t="s">
        <v>1128</v>
      </c>
      <c r="C178" s="58" t="s">
        <v>1904</v>
      </c>
      <c r="D178" s="58" t="s">
        <v>1129</v>
      </c>
      <c r="E178" s="58" t="s">
        <v>1905</v>
      </c>
      <c r="F178" s="61">
        <v>7504210</v>
      </c>
      <c r="G178" s="61">
        <v>0</v>
      </c>
      <c r="H178" s="61">
        <v>0</v>
      </c>
      <c r="I178" s="61">
        <v>-365572</v>
      </c>
      <c r="J178" s="61">
        <v>7041235</v>
      </c>
      <c r="K178" s="61">
        <v>97403</v>
      </c>
      <c r="L178" s="61">
        <v>0</v>
      </c>
      <c r="M178" s="61">
        <v>0</v>
      </c>
    </row>
    <row r="179" spans="1:13">
      <c r="A179" s="58" t="s">
        <v>461</v>
      </c>
      <c r="B179" s="58" t="s">
        <v>1137</v>
      </c>
      <c r="C179" s="58" t="s">
        <v>1906</v>
      </c>
      <c r="D179" s="58" t="s">
        <v>1138</v>
      </c>
      <c r="E179" s="58" t="s">
        <v>1717</v>
      </c>
      <c r="F179" s="61">
        <v>2143027</v>
      </c>
      <c r="G179" s="61">
        <v>49562</v>
      </c>
      <c r="H179" s="61">
        <v>0</v>
      </c>
      <c r="I179" s="61">
        <v>0</v>
      </c>
      <c r="J179" s="61">
        <v>1970354</v>
      </c>
      <c r="K179" s="61">
        <v>123111</v>
      </c>
      <c r="L179" s="61">
        <v>0</v>
      </c>
      <c r="M179" s="61">
        <v>0</v>
      </c>
    </row>
    <row r="180" spans="1:13">
      <c r="A180" s="58" t="s">
        <v>461</v>
      </c>
      <c r="B180" s="58" t="s">
        <v>1158</v>
      </c>
      <c r="C180" s="58" t="s">
        <v>1907</v>
      </c>
      <c r="D180" s="58" t="s">
        <v>1908</v>
      </c>
      <c r="E180" s="58" t="s">
        <v>1636</v>
      </c>
      <c r="F180" s="61">
        <v>994787</v>
      </c>
      <c r="G180" s="61">
        <v>2734</v>
      </c>
      <c r="H180" s="61">
        <v>0</v>
      </c>
      <c r="I180" s="61">
        <v>5250</v>
      </c>
      <c r="J180" s="61">
        <v>344390</v>
      </c>
      <c r="K180" s="61">
        <v>652913</v>
      </c>
      <c r="L180" s="61">
        <v>97097</v>
      </c>
      <c r="M180" s="61">
        <v>102156</v>
      </c>
    </row>
    <row r="181" spans="1:13">
      <c r="A181" s="58" t="s">
        <v>469</v>
      </c>
      <c r="B181" s="58" t="s">
        <v>1164</v>
      </c>
      <c r="C181" s="58" t="s">
        <v>1909</v>
      </c>
      <c r="D181" s="58" t="s">
        <v>1165</v>
      </c>
      <c r="E181" s="58" t="s">
        <v>1910</v>
      </c>
      <c r="F181" s="61">
        <v>699296</v>
      </c>
      <c r="G181" s="61">
        <v>0</v>
      </c>
      <c r="H181" s="61">
        <v>0</v>
      </c>
      <c r="I181" s="61">
        <v>0</v>
      </c>
      <c r="J181" s="61">
        <v>645360</v>
      </c>
      <c r="K181" s="61">
        <v>53936</v>
      </c>
      <c r="L181" s="61">
        <v>0</v>
      </c>
      <c r="M181" s="61">
        <v>0</v>
      </c>
    </row>
    <row r="182" spans="1:13">
      <c r="A182" s="58" t="s">
        <v>469</v>
      </c>
      <c r="B182" s="58" t="s">
        <v>1188</v>
      </c>
      <c r="C182" s="58" t="s">
        <v>1911</v>
      </c>
      <c r="D182" s="58" t="s">
        <v>1189</v>
      </c>
      <c r="E182" s="58" t="s">
        <v>1912</v>
      </c>
      <c r="F182" s="61">
        <v>18944</v>
      </c>
      <c r="G182" s="61">
        <v>0</v>
      </c>
      <c r="H182" s="61">
        <v>0</v>
      </c>
      <c r="I182" s="61">
        <v>0</v>
      </c>
      <c r="J182" s="61">
        <v>22210</v>
      </c>
      <c r="K182" s="61">
        <v>0</v>
      </c>
      <c r="L182" s="61">
        <v>0</v>
      </c>
      <c r="M182" s="61">
        <v>0</v>
      </c>
    </row>
    <row r="183" spans="1:13">
      <c r="A183" s="58" t="s">
        <v>461</v>
      </c>
      <c r="B183" s="58" t="s">
        <v>1200</v>
      </c>
      <c r="C183" s="58" t="s">
        <v>1913</v>
      </c>
      <c r="D183" s="58" t="s">
        <v>1201</v>
      </c>
      <c r="E183" s="58" t="s">
        <v>1636</v>
      </c>
      <c r="F183" s="61">
        <v>2480664</v>
      </c>
      <c r="G183" s="61">
        <v>0</v>
      </c>
      <c r="H183" s="61">
        <v>0</v>
      </c>
      <c r="I183" s="61">
        <v>0</v>
      </c>
      <c r="J183" s="61">
        <v>1829529</v>
      </c>
      <c r="K183" s="61">
        <v>651135</v>
      </c>
      <c r="L183" s="61">
        <v>0</v>
      </c>
      <c r="M183" s="61">
        <v>0</v>
      </c>
    </row>
    <row r="184" spans="1:13">
      <c r="A184" s="58" t="s">
        <v>461</v>
      </c>
      <c r="B184" s="58" t="s">
        <v>1200</v>
      </c>
      <c r="C184" s="58" t="s">
        <v>1914</v>
      </c>
      <c r="D184" s="58" t="s">
        <v>1201</v>
      </c>
      <c r="E184" s="58" t="s">
        <v>1856</v>
      </c>
      <c r="F184" s="61">
        <v>5712813</v>
      </c>
      <c r="G184" s="61">
        <v>0</v>
      </c>
      <c r="H184" s="61">
        <v>0</v>
      </c>
      <c r="I184" s="61">
        <v>-3064</v>
      </c>
      <c r="J184" s="61">
        <v>1718365</v>
      </c>
      <c r="K184" s="61">
        <v>3991384</v>
      </c>
      <c r="L184" s="61">
        <v>0</v>
      </c>
      <c r="M184" s="61">
        <v>0</v>
      </c>
    </row>
    <row r="185" spans="1:13">
      <c r="A185" s="58" t="s">
        <v>469</v>
      </c>
      <c r="B185" s="58" t="s">
        <v>1216</v>
      </c>
      <c r="C185" s="58" t="s">
        <v>1915</v>
      </c>
      <c r="D185" s="58" t="s">
        <v>1217</v>
      </c>
      <c r="E185" s="58" t="s">
        <v>1916</v>
      </c>
      <c r="F185" s="61">
        <v>0</v>
      </c>
      <c r="G185" s="61">
        <v>0</v>
      </c>
      <c r="H185" s="61">
        <v>0</v>
      </c>
      <c r="I185" s="61">
        <v>0</v>
      </c>
      <c r="J185" s="61">
        <v>0</v>
      </c>
      <c r="K185" s="61">
        <v>0</v>
      </c>
      <c r="L185" s="61">
        <v>0</v>
      </c>
      <c r="M185" s="61">
        <v>0</v>
      </c>
    </row>
    <row r="186" spans="1:13">
      <c r="A186" s="58" t="s">
        <v>469</v>
      </c>
      <c r="B186" s="58" t="s">
        <v>1216</v>
      </c>
      <c r="C186" s="58" t="s">
        <v>1917</v>
      </c>
      <c r="D186" s="58" t="s">
        <v>1217</v>
      </c>
      <c r="E186" s="58" t="s">
        <v>1918</v>
      </c>
      <c r="F186" s="61">
        <v>680196</v>
      </c>
      <c r="G186" s="61">
        <v>0</v>
      </c>
      <c r="H186" s="61">
        <v>0</v>
      </c>
      <c r="I186" s="61">
        <v>0</v>
      </c>
      <c r="J186" s="61">
        <v>0</v>
      </c>
      <c r="K186" s="61">
        <v>680196</v>
      </c>
      <c r="L186" s="61">
        <v>273398</v>
      </c>
      <c r="M186" s="61">
        <v>287643</v>
      </c>
    </row>
    <row r="187" spans="1:13">
      <c r="A187" s="58" t="s">
        <v>469</v>
      </c>
      <c r="B187" s="58" t="s">
        <v>1216</v>
      </c>
      <c r="C187" s="58" t="s">
        <v>1919</v>
      </c>
      <c r="D187" s="58" t="s">
        <v>1217</v>
      </c>
      <c r="E187" s="58" t="s">
        <v>1920</v>
      </c>
      <c r="F187" s="61">
        <v>0</v>
      </c>
      <c r="G187" s="61">
        <v>0</v>
      </c>
      <c r="H187" s="61">
        <v>0</v>
      </c>
      <c r="I187" s="61">
        <v>0</v>
      </c>
      <c r="J187" s="61">
        <v>0</v>
      </c>
      <c r="K187" s="61">
        <v>0</v>
      </c>
      <c r="L187" s="61">
        <v>0</v>
      </c>
      <c r="M187" s="61">
        <v>0</v>
      </c>
    </row>
    <row r="188" spans="1:13">
      <c r="A188" s="58" t="s">
        <v>461</v>
      </c>
      <c r="B188" s="58" t="s">
        <v>1222</v>
      </c>
      <c r="C188" s="58" t="s">
        <v>1921</v>
      </c>
      <c r="D188" s="58" t="s">
        <v>1922</v>
      </c>
      <c r="E188" s="58" t="s">
        <v>1571</v>
      </c>
      <c r="F188" s="61">
        <v>17648706</v>
      </c>
      <c r="G188" s="61">
        <v>276480</v>
      </c>
      <c r="H188" s="61">
        <v>0</v>
      </c>
      <c r="I188" s="61">
        <v>-41648</v>
      </c>
      <c r="J188" s="61">
        <v>742522</v>
      </c>
      <c r="K188" s="61">
        <v>16588056</v>
      </c>
      <c r="L188" s="61">
        <v>0</v>
      </c>
      <c r="M188" s="61">
        <v>0</v>
      </c>
    </row>
    <row r="189" spans="1:13">
      <c r="A189" s="58" t="s">
        <v>469</v>
      </c>
      <c r="B189" s="58" t="s">
        <v>1237</v>
      </c>
      <c r="C189" s="58" t="s">
        <v>1923</v>
      </c>
      <c r="D189" s="58" t="s">
        <v>1238</v>
      </c>
      <c r="E189" s="58" t="s">
        <v>1924</v>
      </c>
      <c r="F189" s="61">
        <v>366253</v>
      </c>
      <c r="G189" s="61">
        <v>102</v>
      </c>
      <c r="H189" s="61">
        <v>0</v>
      </c>
      <c r="I189" s="61">
        <v>0</v>
      </c>
      <c r="J189" s="61">
        <v>211640</v>
      </c>
      <c r="K189" s="61">
        <v>154511</v>
      </c>
      <c r="L189" s="61">
        <v>404526</v>
      </c>
      <c r="M189" s="61">
        <v>425604</v>
      </c>
    </row>
    <row r="190" spans="1:13">
      <c r="A190" s="58" t="s">
        <v>469</v>
      </c>
      <c r="B190" s="58" t="s">
        <v>1240</v>
      </c>
      <c r="C190" s="58" t="s">
        <v>1925</v>
      </c>
      <c r="D190" s="58" t="s">
        <v>1241</v>
      </c>
      <c r="E190" s="58" t="s">
        <v>1926</v>
      </c>
      <c r="F190" s="61">
        <v>0</v>
      </c>
      <c r="G190" s="61">
        <v>0</v>
      </c>
      <c r="H190" s="61">
        <v>0</v>
      </c>
      <c r="I190" s="61">
        <v>0</v>
      </c>
      <c r="J190" s="61">
        <v>0</v>
      </c>
      <c r="K190" s="61">
        <v>0</v>
      </c>
      <c r="L190" s="61">
        <v>0</v>
      </c>
      <c r="M190" s="61">
        <v>0</v>
      </c>
    </row>
    <row r="191" spans="1:13">
      <c r="A191" s="58" t="s">
        <v>469</v>
      </c>
      <c r="B191" s="58" t="s">
        <v>1240</v>
      </c>
      <c r="C191" s="58" t="s">
        <v>1927</v>
      </c>
      <c r="D191" s="58" t="s">
        <v>1241</v>
      </c>
      <c r="E191" s="58" t="s">
        <v>1928</v>
      </c>
      <c r="F191" s="61">
        <v>46592</v>
      </c>
      <c r="G191" s="61">
        <v>0</v>
      </c>
      <c r="H191" s="61">
        <v>0</v>
      </c>
      <c r="I191" s="61">
        <v>0</v>
      </c>
      <c r="J191" s="61">
        <v>46638</v>
      </c>
      <c r="K191" s="61">
        <v>0</v>
      </c>
      <c r="L191" s="61">
        <v>0</v>
      </c>
      <c r="M191" s="61">
        <v>0</v>
      </c>
    </row>
    <row r="192" spans="1:13">
      <c r="A192" s="58" t="s">
        <v>469</v>
      </c>
      <c r="B192" s="58" t="s">
        <v>1240</v>
      </c>
      <c r="C192" s="58" t="s">
        <v>1929</v>
      </c>
      <c r="D192" s="58" t="s">
        <v>1241</v>
      </c>
      <c r="E192" s="58" t="s">
        <v>1930</v>
      </c>
      <c r="F192" s="61">
        <v>0</v>
      </c>
      <c r="G192" s="61">
        <v>0</v>
      </c>
      <c r="H192" s="61">
        <v>0</v>
      </c>
      <c r="I192" s="61">
        <v>0</v>
      </c>
      <c r="J192" s="61">
        <v>0</v>
      </c>
      <c r="K192" s="61">
        <v>0</v>
      </c>
      <c r="L192" s="61">
        <v>0</v>
      </c>
      <c r="M192" s="61">
        <v>0</v>
      </c>
    </row>
    <row r="193" spans="1:13">
      <c r="A193" s="58" t="s">
        <v>469</v>
      </c>
      <c r="B193" s="58" t="s">
        <v>1240</v>
      </c>
      <c r="C193" s="58" t="s">
        <v>1931</v>
      </c>
      <c r="D193" s="58" t="s">
        <v>1241</v>
      </c>
      <c r="E193" s="58" t="s">
        <v>1932</v>
      </c>
      <c r="F193" s="61">
        <v>196608</v>
      </c>
      <c r="G193" s="61">
        <v>0</v>
      </c>
      <c r="H193" s="61">
        <v>0</v>
      </c>
      <c r="I193" s="61">
        <v>0</v>
      </c>
      <c r="J193" s="61">
        <v>149230</v>
      </c>
      <c r="K193" s="61">
        <v>47378</v>
      </c>
      <c r="L193" s="61">
        <v>0</v>
      </c>
      <c r="M193" s="61">
        <v>0</v>
      </c>
    </row>
    <row r="194" spans="1:13">
      <c r="A194" s="58" t="s">
        <v>461</v>
      </c>
      <c r="B194" s="58" t="s">
        <v>1243</v>
      </c>
      <c r="C194" s="58" t="s">
        <v>1933</v>
      </c>
      <c r="D194" s="58" t="s">
        <v>1244</v>
      </c>
      <c r="E194" s="58" t="s">
        <v>1717</v>
      </c>
      <c r="F194" s="61">
        <v>170240</v>
      </c>
      <c r="G194" s="61">
        <v>0</v>
      </c>
      <c r="H194" s="61">
        <v>0</v>
      </c>
      <c r="I194" s="61">
        <v>0</v>
      </c>
      <c r="J194" s="61">
        <v>0</v>
      </c>
      <c r="K194" s="61">
        <v>170240</v>
      </c>
      <c r="L194" s="61">
        <v>0</v>
      </c>
      <c r="M194" s="61">
        <v>0</v>
      </c>
    </row>
    <row r="195" spans="1:13">
      <c r="A195" s="58" t="s">
        <v>461</v>
      </c>
      <c r="B195" s="58" t="s">
        <v>1249</v>
      </c>
      <c r="C195" s="58" t="s">
        <v>1934</v>
      </c>
      <c r="D195" s="58" t="s">
        <v>1250</v>
      </c>
      <c r="E195" s="58" t="s">
        <v>1935</v>
      </c>
      <c r="F195" s="61">
        <v>4907176</v>
      </c>
      <c r="G195" s="61">
        <v>0</v>
      </c>
      <c r="H195" s="61">
        <v>0</v>
      </c>
      <c r="I195" s="61">
        <v>0</v>
      </c>
      <c r="J195" s="61">
        <v>0</v>
      </c>
      <c r="K195" s="61">
        <v>4907176</v>
      </c>
      <c r="L195" s="61">
        <v>110000</v>
      </c>
      <c r="M195" s="61">
        <v>115731</v>
      </c>
    </row>
    <row r="196" spans="1:13">
      <c r="A196" s="58" t="s">
        <v>461</v>
      </c>
      <c r="B196" s="58" t="s">
        <v>1252</v>
      </c>
      <c r="C196" s="58" t="s">
        <v>1936</v>
      </c>
      <c r="D196" s="58" t="s">
        <v>1253</v>
      </c>
      <c r="E196" s="58" t="s">
        <v>1937</v>
      </c>
      <c r="F196" s="61">
        <v>0</v>
      </c>
      <c r="G196" s="61">
        <v>0</v>
      </c>
      <c r="H196" s="61">
        <v>0</v>
      </c>
      <c r="I196" s="61">
        <v>0</v>
      </c>
      <c r="J196" s="61">
        <v>0</v>
      </c>
      <c r="K196" s="61">
        <v>0</v>
      </c>
      <c r="L196" s="61">
        <v>0</v>
      </c>
      <c r="M196" s="61">
        <v>0</v>
      </c>
    </row>
    <row r="197" spans="1:13">
      <c r="A197" s="58" t="s">
        <v>461</v>
      </c>
      <c r="B197" s="58" t="s">
        <v>1252</v>
      </c>
      <c r="C197" s="58" t="s">
        <v>1938</v>
      </c>
      <c r="D197" s="58" t="s">
        <v>1253</v>
      </c>
      <c r="E197" s="58" t="s">
        <v>1939</v>
      </c>
      <c r="F197" s="61">
        <v>0</v>
      </c>
      <c r="G197" s="61">
        <v>0</v>
      </c>
      <c r="H197" s="61">
        <v>0</v>
      </c>
      <c r="I197" s="61">
        <v>0</v>
      </c>
      <c r="J197" s="61">
        <v>0</v>
      </c>
      <c r="K197" s="61">
        <v>0</v>
      </c>
      <c r="L197" s="61">
        <v>0</v>
      </c>
      <c r="M197" s="61">
        <v>0</v>
      </c>
    </row>
    <row r="198" spans="1:13">
      <c r="A198" s="58" t="s">
        <v>469</v>
      </c>
      <c r="B198" s="58" t="s">
        <v>1267</v>
      </c>
      <c r="C198" s="58" t="s">
        <v>1940</v>
      </c>
      <c r="D198" s="58" t="s">
        <v>1941</v>
      </c>
      <c r="E198" s="58" t="s">
        <v>1942</v>
      </c>
      <c r="F198" s="61">
        <v>35923</v>
      </c>
      <c r="G198" s="61">
        <v>0</v>
      </c>
      <c r="H198" s="61">
        <v>0</v>
      </c>
      <c r="I198" s="61">
        <v>0</v>
      </c>
      <c r="J198" s="61">
        <v>43535</v>
      </c>
      <c r="K198" s="61">
        <v>0</v>
      </c>
      <c r="L198" s="61">
        <v>0</v>
      </c>
      <c r="M198" s="61">
        <v>0</v>
      </c>
    </row>
    <row r="199" spans="1:13">
      <c r="A199" s="58" t="s">
        <v>469</v>
      </c>
      <c r="B199" s="58" t="s">
        <v>1267</v>
      </c>
      <c r="C199" s="58" t="s">
        <v>1943</v>
      </c>
      <c r="D199" s="58" t="s">
        <v>1941</v>
      </c>
      <c r="E199" s="58" t="s">
        <v>1944</v>
      </c>
      <c r="F199" s="61">
        <v>316244</v>
      </c>
      <c r="G199" s="61">
        <v>0</v>
      </c>
      <c r="H199" s="61">
        <v>0</v>
      </c>
      <c r="I199" s="61">
        <v>0</v>
      </c>
      <c r="J199" s="61">
        <v>927044</v>
      </c>
      <c r="K199" s="61">
        <v>0</v>
      </c>
      <c r="L199" s="61">
        <v>0</v>
      </c>
      <c r="M199" s="61">
        <v>0</v>
      </c>
    </row>
    <row r="200" spans="1:13">
      <c r="A200" s="58" t="s">
        <v>469</v>
      </c>
      <c r="B200" s="58" t="s">
        <v>1267</v>
      </c>
      <c r="C200" s="58" t="s">
        <v>1945</v>
      </c>
      <c r="D200" s="58" t="s">
        <v>1941</v>
      </c>
      <c r="E200" s="58" t="s">
        <v>1946</v>
      </c>
      <c r="F200" s="61">
        <v>209578</v>
      </c>
      <c r="G200" s="61">
        <v>0</v>
      </c>
      <c r="H200" s="61">
        <v>0</v>
      </c>
      <c r="I200" s="61">
        <v>0</v>
      </c>
      <c r="J200" s="61">
        <v>97142</v>
      </c>
      <c r="K200" s="61">
        <v>112436</v>
      </c>
      <c r="L200" s="61">
        <v>0</v>
      </c>
      <c r="M200" s="61">
        <v>0</v>
      </c>
    </row>
    <row r="201" spans="1:13">
      <c r="A201" s="58" t="s">
        <v>469</v>
      </c>
      <c r="B201" s="58" t="s">
        <v>1282</v>
      </c>
      <c r="C201" s="58" t="s">
        <v>1947</v>
      </c>
      <c r="D201" s="58" t="s">
        <v>1283</v>
      </c>
      <c r="E201" s="58" t="s">
        <v>1948</v>
      </c>
      <c r="F201" s="61">
        <v>0</v>
      </c>
      <c r="G201" s="61">
        <v>0</v>
      </c>
      <c r="H201" s="61">
        <v>0</v>
      </c>
      <c r="I201" s="61">
        <v>0</v>
      </c>
      <c r="J201" s="61">
        <v>0</v>
      </c>
      <c r="K201" s="61">
        <v>0</v>
      </c>
      <c r="L201" s="61">
        <v>0</v>
      </c>
      <c r="M201" s="61">
        <v>0</v>
      </c>
    </row>
    <row r="202" spans="1:13">
      <c r="A202" s="58" t="s">
        <v>461</v>
      </c>
      <c r="B202" s="58" t="s">
        <v>1285</v>
      </c>
      <c r="C202" s="58" t="s">
        <v>1949</v>
      </c>
      <c r="D202" s="58" t="s">
        <v>1286</v>
      </c>
      <c r="E202" s="58" t="s">
        <v>1742</v>
      </c>
      <c r="F202" s="61">
        <v>304128</v>
      </c>
      <c r="G202" s="61">
        <v>0</v>
      </c>
      <c r="H202" s="61">
        <v>0</v>
      </c>
      <c r="I202" s="61">
        <v>-29678</v>
      </c>
      <c r="J202" s="61">
        <v>0</v>
      </c>
      <c r="K202" s="61">
        <v>274450</v>
      </c>
      <c r="L202" s="61">
        <v>0</v>
      </c>
      <c r="M202" s="61">
        <v>0</v>
      </c>
    </row>
    <row r="203" spans="1:13">
      <c r="A203" s="58" t="s">
        <v>461</v>
      </c>
      <c r="B203" s="58" t="s">
        <v>1285</v>
      </c>
      <c r="C203" s="58" t="s">
        <v>1950</v>
      </c>
      <c r="D203" s="58" t="s">
        <v>1286</v>
      </c>
      <c r="E203" s="58" t="s">
        <v>1951</v>
      </c>
      <c r="F203" s="61">
        <v>95120</v>
      </c>
      <c r="G203" s="61">
        <v>0</v>
      </c>
      <c r="H203" s="61">
        <v>0</v>
      </c>
      <c r="I203" s="61">
        <v>0</v>
      </c>
      <c r="J203" s="61">
        <v>77591</v>
      </c>
      <c r="K203" s="61">
        <v>17529</v>
      </c>
      <c r="L203" s="61">
        <v>8358</v>
      </c>
      <c r="M203" s="61">
        <v>8793</v>
      </c>
    </row>
    <row r="204" spans="1:13">
      <c r="A204" s="58" t="s">
        <v>469</v>
      </c>
      <c r="B204" s="58" t="s">
        <v>1288</v>
      </c>
      <c r="C204" s="58" t="s">
        <v>1952</v>
      </c>
      <c r="D204" s="58" t="s">
        <v>1289</v>
      </c>
      <c r="E204" s="58" t="s">
        <v>1953</v>
      </c>
      <c r="F204" s="61">
        <v>198460</v>
      </c>
      <c r="G204" s="61">
        <v>0</v>
      </c>
      <c r="H204" s="61">
        <v>0</v>
      </c>
      <c r="I204" s="61">
        <v>0</v>
      </c>
      <c r="J204" s="61">
        <v>290406</v>
      </c>
      <c r="K204" s="61">
        <v>0</v>
      </c>
      <c r="L204" s="61">
        <v>0</v>
      </c>
      <c r="M204" s="61">
        <v>0</v>
      </c>
    </row>
    <row r="205" spans="1:13">
      <c r="A205" s="58" t="s">
        <v>469</v>
      </c>
      <c r="B205" s="58" t="s">
        <v>1288</v>
      </c>
      <c r="C205" s="58" t="s">
        <v>1954</v>
      </c>
      <c r="D205" s="58" t="s">
        <v>1289</v>
      </c>
      <c r="E205" s="58" t="s">
        <v>1955</v>
      </c>
      <c r="F205" s="61">
        <v>86711</v>
      </c>
      <c r="G205" s="61">
        <v>0</v>
      </c>
      <c r="H205" s="61">
        <v>0</v>
      </c>
      <c r="I205" s="61">
        <v>0</v>
      </c>
      <c r="J205" s="61">
        <v>0</v>
      </c>
      <c r="K205" s="61">
        <v>86711</v>
      </c>
      <c r="L205" s="61">
        <v>262729</v>
      </c>
      <c r="M205" s="61">
        <v>276418</v>
      </c>
    </row>
    <row r="206" spans="1:13">
      <c r="A206" s="58" t="s">
        <v>469</v>
      </c>
      <c r="B206" s="58" t="s">
        <v>1288</v>
      </c>
      <c r="C206" s="58" t="s">
        <v>1956</v>
      </c>
      <c r="D206" s="58" t="s">
        <v>1289</v>
      </c>
      <c r="E206" s="58" t="s">
        <v>1957</v>
      </c>
      <c r="F206" s="61">
        <v>224730</v>
      </c>
      <c r="G206" s="61">
        <v>0</v>
      </c>
      <c r="H206" s="61">
        <v>0</v>
      </c>
      <c r="I206" s="61">
        <v>0</v>
      </c>
      <c r="J206" s="61">
        <v>51210</v>
      </c>
      <c r="K206" s="61">
        <v>173520</v>
      </c>
      <c r="L206" s="61">
        <v>206401</v>
      </c>
      <c r="M206" s="61">
        <v>217155</v>
      </c>
    </row>
    <row r="207" spans="1:13">
      <c r="A207" s="58" t="s">
        <v>469</v>
      </c>
      <c r="B207" s="58" t="s">
        <v>1288</v>
      </c>
      <c r="C207" s="58" t="s">
        <v>1958</v>
      </c>
      <c r="D207" s="58" t="s">
        <v>1289</v>
      </c>
      <c r="E207" s="58" t="s">
        <v>1959</v>
      </c>
      <c r="F207" s="61">
        <v>563339</v>
      </c>
      <c r="G207" s="61">
        <v>0</v>
      </c>
      <c r="H207" s="61">
        <v>0</v>
      </c>
      <c r="I207" s="61">
        <v>0</v>
      </c>
      <c r="J207" s="61">
        <v>18551</v>
      </c>
      <c r="K207" s="61">
        <v>544788</v>
      </c>
      <c r="L207" s="61">
        <v>0</v>
      </c>
      <c r="M207" s="61">
        <v>0</v>
      </c>
    </row>
    <row r="208" spans="1:13">
      <c r="A208" s="58" t="s">
        <v>469</v>
      </c>
      <c r="B208" s="58" t="s">
        <v>1288</v>
      </c>
      <c r="C208" s="58" t="s">
        <v>1960</v>
      </c>
      <c r="D208" s="58" t="s">
        <v>1289</v>
      </c>
      <c r="E208" s="58" t="s">
        <v>1961</v>
      </c>
      <c r="F208" s="61">
        <v>53529</v>
      </c>
      <c r="G208" s="61">
        <v>0</v>
      </c>
      <c r="H208" s="61">
        <v>0</v>
      </c>
      <c r="I208" s="61">
        <v>267</v>
      </c>
      <c r="J208" s="61">
        <v>35755</v>
      </c>
      <c r="K208" s="61">
        <v>18041</v>
      </c>
      <c r="L208" s="61">
        <v>0</v>
      </c>
      <c r="M208" s="61">
        <v>0</v>
      </c>
    </row>
    <row r="209" spans="1:13">
      <c r="A209" s="58" t="s">
        <v>469</v>
      </c>
      <c r="B209" s="58" t="s">
        <v>1297</v>
      </c>
      <c r="C209" s="58" t="s">
        <v>1962</v>
      </c>
      <c r="D209" s="58" t="s">
        <v>1298</v>
      </c>
      <c r="E209" s="58" t="s">
        <v>1889</v>
      </c>
      <c r="F209" s="61">
        <v>909206</v>
      </c>
      <c r="G209" s="61">
        <v>0</v>
      </c>
      <c r="H209" s="61">
        <v>0</v>
      </c>
      <c r="I209" s="61">
        <v>0</v>
      </c>
      <c r="J209" s="61">
        <v>144320</v>
      </c>
      <c r="K209" s="61">
        <v>764886</v>
      </c>
      <c r="L209" s="61">
        <v>0</v>
      </c>
      <c r="M209" s="61">
        <v>0</v>
      </c>
    </row>
    <row r="210" spans="1:13">
      <c r="A210" s="58" t="s">
        <v>469</v>
      </c>
      <c r="B210" s="58" t="s">
        <v>1297</v>
      </c>
      <c r="C210" s="58" t="s">
        <v>1963</v>
      </c>
      <c r="D210" s="58" t="s">
        <v>1298</v>
      </c>
      <c r="E210" s="58" t="s">
        <v>1964</v>
      </c>
      <c r="F210" s="61">
        <v>0</v>
      </c>
      <c r="G210" s="61">
        <v>0</v>
      </c>
      <c r="H210" s="61">
        <v>0</v>
      </c>
      <c r="I210" s="61">
        <v>0</v>
      </c>
      <c r="J210" s="61">
        <v>0</v>
      </c>
      <c r="K210" s="61">
        <v>0</v>
      </c>
      <c r="L210" s="61">
        <v>0</v>
      </c>
      <c r="M210" s="61">
        <v>0</v>
      </c>
    </row>
    <row r="211" spans="1:13">
      <c r="A211" s="58" t="s">
        <v>469</v>
      </c>
      <c r="B211" s="58" t="s">
        <v>1297</v>
      </c>
      <c r="C211" s="58" t="s">
        <v>1965</v>
      </c>
      <c r="D211" s="58" t="s">
        <v>1298</v>
      </c>
      <c r="E211" s="58" t="s">
        <v>1966</v>
      </c>
      <c r="F211" s="61">
        <v>501760</v>
      </c>
      <c r="G211" s="61">
        <v>0</v>
      </c>
      <c r="H211" s="61">
        <v>0</v>
      </c>
      <c r="I211" s="61">
        <v>0</v>
      </c>
      <c r="J211" s="61">
        <v>0</v>
      </c>
      <c r="K211" s="61">
        <v>501760</v>
      </c>
      <c r="L211" s="61">
        <v>0</v>
      </c>
      <c r="M211" s="61">
        <v>0</v>
      </c>
    </row>
    <row r="212" spans="1:13">
      <c r="A212" s="58" t="s">
        <v>461</v>
      </c>
      <c r="B212" s="58" t="s">
        <v>1346</v>
      </c>
      <c r="C212" s="58" t="s">
        <v>1967</v>
      </c>
      <c r="D212" s="58" t="s">
        <v>1347</v>
      </c>
      <c r="E212" s="58" t="s">
        <v>1847</v>
      </c>
      <c r="F212" s="61">
        <v>0</v>
      </c>
      <c r="G212" s="61">
        <v>0</v>
      </c>
      <c r="H212" s="61">
        <v>0</v>
      </c>
      <c r="I212" s="61">
        <v>0</v>
      </c>
      <c r="J212" s="61">
        <v>0</v>
      </c>
      <c r="K212" s="61">
        <v>0</v>
      </c>
      <c r="L212" s="61">
        <v>0</v>
      </c>
      <c r="M212" s="61">
        <v>0</v>
      </c>
    </row>
    <row r="213" spans="1:13">
      <c r="A213" s="58" t="s">
        <v>469</v>
      </c>
      <c r="B213" s="58" t="s">
        <v>1367</v>
      </c>
      <c r="C213" s="58" t="s">
        <v>1968</v>
      </c>
      <c r="D213" s="58" t="s">
        <v>1368</v>
      </c>
      <c r="E213" s="58" t="s">
        <v>1969</v>
      </c>
      <c r="F213" s="61">
        <v>4036734</v>
      </c>
      <c r="G213" s="61">
        <v>0</v>
      </c>
      <c r="H213" s="61">
        <v>0</v>
      </c>
      <c r="I213" s="61">
        <v>43</v>
      </c>
      <c r="J213" s="61">
        <v>1358969</v>
      </c>
      <c r="K213" s="61">
        <v>2677808</v>
      </c>
      <c r="L213" s="61">
        <v>399017</v>
      </c>
      <c r="M213" s="61">
        <v>419807</v>
      </c>
    </row>
    <row r="214" spans="1:13">
      <c r="A214" s="58" t="s">
        <v>469</v>
      </c>
      <c r="B214" s="58" t="s">
        <v>1367</v>
      </c>
      <c r="C214" s="58" t="s">
        <v>1970</v>
      </c>
      <c r="D214" s="58" t="s">
        <v>1368</v>
      </c>
      <c r="E214" s="58" t="s">
        <v>1971</v>
      </c>
      <c r="F214" s="61">
        <v>0</v>
      </c>
      <c r="G214" s="61">
        <v>0</v>
      </c>
      <c r="H214" s="61">
        <v>0</v>
      </c>
      <c r="I214" s="61">
        <v>0</v>
      </c>
      <c r="J214" s="61">
        <v>612991</v>
      </c>
      <c r="K214" s="61">
        <v>0</v>
      </c>
      <c r="L214" s="61">
        <v>0</v>
      </c>
      <c r="M214" s="61">
        <v>0</v>
      </c>
    </row>
    <row r="215" spans="1:13">
      <c r="A215" s="58" t="s">
        <v>469</v>
      </c>
      <c r="B215" s="58" t="s">
        <v>1367</v>
      </c>
      <c r="C215" s="58" t="s">
        <v>1972</v>
      </c>
      <c r="D215" s="58" t="s">
        <v>1368</v>
      </c>
      <c r="E215" s="58" t="s">
        <v>1973</v>
      </c>
      <c r="F215" s="61">
        <v>739454</v>
      </c>
      <c r="G215" s="61">
        <v>0</v>
      </c>
      <c r="H215" s="61">
        <v>0</v>
      </c>
      <c r="I215" s="61">
        <v>0</v>
      </c>
      <c r="J215" s="61">
        <v>0</v>
      </c>
      <c r="K215" s="61">
        <v>739454</v>
      </c>
      <c r="L215" s="61">
        <v>55000</v>
      </c>
      <c r="M215" s="61">
        <v>57866</v>
      </c>
    </row>
    <row r="216" spans="1:13">
      <c r="A216" s="58" t="s">
        <v>469</v>
      </c>
      <c r="B216" s="58" t="s">
        <v>1367</v>
      </c>
      <c r="C216" s="58" t="s">
        <v>1974</v>
      </c>
      <c r="D216" s="58" t="s">
        <v>1368</v>
      </c>
      <c r="E216" s="58" t="s">
        <v>1975</v>
      </c>
      <c r="F216" s="61">
        <v>0</v>
      </c>
      <c r="G216" s="61">
        <v>0</v>
      </c>
      <c r="H216" s="61">
        <v>0</v>
      </c>
      <c r="I216" s="61">
        <v>0</v>
      </c>
      <c r="J216" s="61">
        <v>0</v>
      </c>
      <c r="K216" s="61">
        <v>0</v>
      </c>
      <c r="L216" s="61">
        <v>0</v>
      </c>
      <c r="M216" s="61">
        <v>0</v>
      </c>
    </row>
    <row r="217" spans="1:13">
      <c r="A217" s="58" t="s">
        <v>469</v>
      </c>
      <c r="B217" s="58" t="s">
        <v>1367</v>
      </c>
      <c r="C217" s="58" t="s">
        <v>1976</v>
      </c>
      <c r="D217" s="58" t="s">
        <v>1368</v>
      </c>
      <c r="E217" s="58" t="s">
        <v>1977</v>
      </c>
      <c r="F217" s="61">
        <v>0</v>
      </c>
      <c r="G217" s="61">
        <v>0</v>
      </c>
      <c r="H217" s="61">
        <v>0</v>
      </c>
      <c r="I217" s="61">
        <v>0</v>
      </c>
      <c r="J217" s="61">
        <v>0</v>
      </c>
      <c r="K217" s="61">
        <v>0</v>
      </c>
      <c r="L217" s="61">
        <v>0</v>
      </c>
      <c r="M217" s="61">
        <v>0</v>
      </c>
    </row>
    <row r="218" spans="1:13">
      <c r="A218" s="58" t="s">
        <v>469</v>
      </c>
      <c r="B218" s="58" t="s">
        <v>1367</v>
      </c>
      <c r="C218" s="58" t="s">
        <v>1978</v>
      </c>
      <c r="D218" s="58" t="s">
        <v>1368</v>
      </c>
      <c r="E218" s="58" t="s">
        <v>1979</v>
      </c>
      <c r="F218" s="61">
        <v>1272</v>
      </c>
      <c r="G218" s="61">
        <v>0</v>
      </c>
      <c r="H218" s="61">
        <v>0</v>
      </c>
      <c r="I218" s="61">
        <v>0</v>
      </c>
      <c r="J218" s="61">
        <v>1272</v>
      </c>
      <c r="K218" s="61">
        <v>0</v>
      </c>
      <c r="L218" s="61">
        <v>0</v>
      </c>
      <c r="M218" s="61">
        <v>0</v>
      </c>
    </row>
    <row r="219" spans="1:13">
      <c r="A219" s="58" t="s">
        <v>469</v>
      </c>
      <c r="B219" s="58" t="s">
        <v>1367</v>
      </c>
      <c r="C219" s="58" t="s">
        <v>1980</v>
      </c>
      <c r="D219" s="58" t="s">
        <v>1368</v>
      </c>
      <c r="E219" s="58" t="s">
        <v>1981</v>
      </c>
      <c r="F219" s="61">
        <v>0</v>
      </c>
      <c r="G219" s="61">
        <v>0</v>
      </c>
      <c r="H219" s="61">
        <v>0</v>
      </c>
      <c r="I219" s="61">
        <v>0</v>
      </c>
      <c r="J219" s="61">
        <v>48594</v>
      </c>
      <c r="K219" s="61">
        <v>0</v>
      </c>
      <c r="L219" s="61">
        <v>39936</v>
      </c>
      <c r="M219" s="61">
        <v>42017</v>
      </c>
    </row>
    <row r="220" spans="1:13">
      <c r="A220" s="58" t="s">
        <v>469</v>
      </c>
      <c r="B220" s="58" t="s">
        <v>1367</v>
      </c>
      <c r="C220" s="58" t="s">
        <v>1982</v>
      </c>
      <c r="D220" s="58" t="s">
        <v>1368</v>
      </c>
      <c r="E220" s="58" t="s">
        <v>1983</v>
      </c>
      <c r="F220" s="61">
        <v>123594</v>
      </c>
      <c r="G220" s="61">
        <v>0</v>
      </c>
      <c r="H220" s="61">
        <v>0</v>
      </c>
      <c r="I220" s="61">
        <v>0</v>
      </c>
      <c r="J220" s="61">
        <v>445280</v>
      </c>
      <c r="K220" s="61">
        <v>0</v>
      </c>
      <c r="L220" s="61">
        <v>97394</v>
      </c>
      <c r="M220" s="61">
        <v>102469</v>
      </c>
    </row>
    <row r="221" spans="1:13">
      <c r="A221" s="58" t="s">
        <v>469</v>
      </c>
      <c r="B221" s="58" t="s">
        <v>1367</v>
      </c>
      <c r="C221" s="58" t="s">
        <v>1984</v>
      </c>
      <c r="D221" s="58" t="s">
        <v>1368</v>
      </c>
      <c r="E221" s="58" t="s">
        <v>1985</v>
      </c>
      <c r="F221" s="61">
        <v>0</v>
      </c>
      <c r="G221" s="61">
        <v>0</v>
      </c>
      <c r="H221" s="61">
        <v>0</v>
      </c>
      <c r="I221" s="61">
        <v>0</v>
      </c>
      <c r="J221" s="61">
        <v>67139</v>
      </c>
      <c r="K221" s="61">
        <v>0</v>
      </c>
      <c r="L221" s="61">
        <v>0</v>
      </c>
      <c r="M221" s="61">
        <v>0</v>
      </c>
    </row>
    <row r="222" spans="1:13">
      <c r="A222" s="58" t="s">
        <v>469</v>
      </c>
      <c r="B222" s="58" t="s">
        <v>1367</v>
      </c>
      <c r="C222" s="58" t="s">
        <v>1986</v>
      </c>
      <c r="D222" s="58" t="s">
        <v>1368</v>
      </c>
      <c r="E222" s="58" t="s">
        <v>1987</v>
      </c>
      <c r="F222" s="61">
        <v>9232</v>
      </c>
      <c r="G222" s="61">
        <v>0</v>
      </c>
      <c r="H222" s="61">
        <v>0</v>
      </c>
      <c r="I222" s="61">
        <v>0</v>
      </c>
      <c r="J222" s="61">
        <v>153754</v>
      </c>
      <c r="K222" s="61">
        <v>0</v>
      </c>
      <c r="L222" s="61">
        <v>0</v>
      </c>
      <c r="M222" s="61">
        <v>0</v>
      </c>
    </row>
    <row r="223" spans="1:13">
      <c r="A223" s="58" t="s">
        <v>469</v>
      </c>
      <c r="B223" s="58" t="s">
        <v>1367</v>
      </c>
      <c r="C223" s="58" t="s">
        <v>1988</v>
      </c>
      <c r="D223" s="58" t="s">
        <v>1368</v>
      </c>
      <c r="E223" s="58" t="s">
        <v>1989</v>
      </c>
      <c r="F223" s="61">
        <v>40563</v>
      </c>
      <c r="G223" s="61">
        <v>0</v>
      </c>
      <c r="H223" s="61">
        <v>0</v>
      </c>
      <c r="I223" s="61">
        <v>0</v>
      </c>
      <c r="J223" s="61">
        <v>58811</v>
      </c>
      <c r="K223" s="61">
        <v>0</v>
      </c>
      <c r="L223" s="61">
        <v>0</v>
      </c>
      <c r="M223" s="61">
        <v>0</v>
      </c>
    </row>
    <row r="224" spans="1:13">
      <c r="A224" s="58" t="s">
        <v>469</v>
      </c>
      <c r="B224" s="58" t="s">
        <v>1370</v>
      </c>
      <c r="C224" s="58" t="s">
        <v>1990</v>
      </c>
      <c r="D224" s="58" t="s">
        <v>1371</v>
      </c>
      <c r="E224" s="58" t="s">
        <v>1991</v>
      </c>
      <c r="F224" s="61">
        <v>0</v>
      </c>
      <c r="G224" s="61">
        <v>0</v>
      </c>
      <c r="H224" s="61">
        <v>0</v>
      </c>
      <c r="I224" s="61">
        <v>0</v>
      </c>
      <c r="J224" s="61">
        <v>0</v>
      </c>
      <c r="K224" s="61">
        <v>0</v>
      </c>
      <c r="L224" s="61">
        <v>0</v>
      </c>
      <c r="M224" s="61">
        <v>0</v>
      </c>
    </row>
    <row r="225" spans="1:13">
      <c r="A225" s="58" t="s">
        <v>469</v>
      </c>
      <c r="B225" s="58" t="s">
        <v>1370</v>
      </c>
      <c r="C225" s="58" t="s">
        <v>1992</v>
      </c>
      <c r="D225" s="58" t="s">
        <v>1371</v>
      </c>
      <c r="E225" s="58" t="s">
        <v>1993</v>
      </c>
      <c r="F225" s="61">
        <v>20776</v>
      </c>
      <c r="G225" s="61">
        <v>0</v>
      </c>
      <c r="H225" s="61">
        <v>0</v>
      </c>
      <c r="I225" s="61">
        <v>0</v>
      </c>
      <c r="J225" s="61">
        <v>0</v>
      </c>
      <c r="K225" s="61">
        <v>20776</v>
      </c>
      <c r="L225" s="61">
        <v>172678</v>
      </c>
      <c r="M225" s="61">
        <v>181675</v>
      </c>
    </row>
    <row r="226" spans="1:13">
      <c r="A226" s="58" t="s">
        <v>469</v>
      </c>
      <c r="B226" s="58" t="s">
        <v>1373</v>
      </c>
      <c r="C226" s="58" t="s">
        <v>1994</v>
      </c>
      <c r="D226" s="58" t="s">
        <v>1374</v>
      </c>
      <c r="E226" s="58" t="s">
        <v>1935</v>
      </c>
      <c r="F226" s="61">
        <v>176075</v>
      </c>
      <c r="G226" s="61">
        <v>0</v>
      </c>
      <c r="H226" s="61">
        <v>0</v>
      </c>
      <c r="I226" s="61">
        <v>1467</v>
      </c>
      <c r="J226" s="61">
        <v>182097</v>
      </c>
      <c r="K226" s="61">
        <v>0</v>
      </c>
      <c r="L226" s="61">
        <v>45882</v>
      </c>
      <c r="M226" s="61">
        <v>48273</v>
      </c>
    </row>
    <row r="227" spans="1:13">
      <c r="A227" s="58" t="s">
        <v>469</v>
      </c>
      <c r="B227" s="58" t="s">
        <v>1379</v>
      </c>
      <c r="C227" s="58" t="s">
        <v>1995</v>
      </c>
      <c r="D227" s="58" t="s">
        <v>1380</v>
      </c>
      <c r="E227" s="58" t="s">
        <v>1996</v>
      </c>
      <c r="F227" s="61">
        <v>12972691</v>
      </c>
      <c r="G227" s="61">
        <v>0</v>
      </c>
      <c r="H227" s="61">
        <v>0</v>
      </c>
      <c r="I227" s="61">
        <v>20719</v>
      </c>
      <c r="J227" s="61">
        <v>4504332</v>
      </c>
      <c r="K227" s="61">
        <v>8489078</v>
      </c>
      <c r="L227" s="61">
        <v>0</v>
      </c>
      <c r="M227" s="61">
        <v>0</v>
      </c>
    </row>
    <row r="228" spans="1:13">
      <c r="A228" s="58" t="s">
        <v>469</v>
      </c>
      <c r="B228" s="58" t="s">
        <v>1382</v>
      </c>
      <c r="C228" s="58" t="s">
        <v>1997</v>
      </c>
      <c r="D228" s="58" t="s">
        <v>1383</v>
      </c>
      <c r="E228" s="58" t="s">
        <v>1998</v>
      </c>
      <c r="F228" s="61">
        <v>969389</v>
      </c>
      <c r="G228" s="61">
        <v>0</v>
      </c>
      <c r="H228" s="61">
        <v>0</v>
      </c>
      <c r="I228" s="61">
        <v>0</v>
      </c>
      <c r="J228" s="61">
        <v>992156</v>
      </c>
      <c r="K228" s="61">
        <v>0</v>
      </c>
      <c r="L228" s="61">
        <v>614265</v>
      </c>
      <c r="M228" s="61">
        <v>646271</v>
      </c>
    </row>
    <row r="229" spans="1:13">
      <c r="A229" s="58" t="s">
        <v>469</v>
      </c>
      <c r="B229" s="58" t="s">
        <v>1412</v>
      </c>
      <c r="C229" s="58" t="s">
        <v>1999</v>
      </c>
      <c r="D229" s="58" t="s">
        <v>1413</v>
      </c>
      <c r="E229" s="58" t="s">
        <v>2000</v>
      </c>
      <c r="F229" s="61">
        <v>4432599</v>
      </c>
      <c r="G229" s="61">
        <v>0</v>
      </c>
      <c r="H229" s="61">
        <v>0</v>
      </c>
      <c r="I229" s="61">
        <v>-3975</v>
      </c>
      <c r="J229" s="61">
        <v>3390005</v>
      </c>
      <c r="K229" s="61">
        <v>1038619</v>
      </c>
      <c r="L229" s="61">
        <v>216167</v>
      </c>
      <c r="M229" s="61">
        <v>227430</v>
      </c>
    </row>
    <row r="230" spans="1:13">
      <c r="A230" s="58" t="s">
        <v>469</v>
      </c>
      <c r="B230" s="58" t="s">
        <v>1419</v>
      </c>
      <c r="C230" s="58" t="s">
        <v>2001</v>
      </c>
      <c r="D230" s="58" t="s">
        <v>1420</v>
      </c>
      <c r="E230" s="58" t="s">
        <v>2002</v>
      </c>
      <c r="F230" s="61">
        <v>5204</v>
      </c>
      <c r="G230" s="61">
        <v>0</v>
      </c>
      <c r="H230" s="61">
        <v>0</v>
      </c>
      <c r="I230" s="61">
        <v>0</v>
      </c>
      <c r="J230" s="61">
        <v>0</v>
      </c>
      <c r="K230" s="61">
        <v>5204</v>
      </c>
      <c r="L230" s="61">
        <v>41000</v>
      </c>
      <c r="M230" s="61">
        <v>43136</v>
      </c>
    </row>
    <row r="231" spans="1:13">
      <c r="A231" s="58" t="s">
        <v>469</v>
      </c>
      <c r="B231" s="58" t="s">
        <v>1419</v>
      </c>
      <c r="C231" s="58" t="s">
        <v>2003</v>
      </c>
      <c r="D231" s="58" t="s">
        <v>1420</v>
      </c>
      <c r="E231" s="58" t="s">
        <v>2004</v>
      </c>
      <c r="F231" s="61">
        <v>846699</v>
      </c>
      <c r="G231" s="61">
        <v>0</v>
      </c>
      <c r="H231" s="61">
        <v>0</v>
      </c>
      <c r="I231" s="61">
        <v>0</v>
      </c>
      <c r="J231" s="61">
        <v>0</v>
      </c>
      <c r="K231" s="61">
        <v>846699</v>
      </c>
      <c r="L231" s="61">
        <v>0</v>
      </c>
      <c r="M231" s="61">
        <v>0</v>
      </c>
    </row>
    <row r="232" spans="1:13">
      <c r="A232" s="58" t="s">
        <v>461</v>
      </c>
      <c r="B232" s="58" t="s">
        <v>1437</v>
      </c>
      <c r="C232" s="58" t="s">
        <v>2005</v>
      </c>
      <c r="D232" s="58" t="s">
        <v>1438</v>
      </c>
      <c r="E232" s="58" t="s">
        <v>1831</v>
      </c>
      <c r="F232" s="61">
        <v>3305</v>
      </c>
      <c r="G232" s="61">
        <v>0</v>
      </c>
      <c r="H232" s="61">
        <v>0</v>
      </c>
      <c r="I232" s="61">
        <v>0</v>
      </c>
      <c r="J232" s="61">
        <v>0</v>
      </c>
      <c r="K232" s="61">
        <v>3305</v>
      </c>
      <c r="L232" s="61">
        <v>0</v>
      </c>
      <c r="M232" s="61">
        <v>0</v>
      </c>
    </row>
    <row r="233" spans="1:13">
      <c r="A233" s="58" t="s">
        <v>461</v>
      </c>
      <c r="B233" s="58" t="s">
        <v>1437</v>
      </c>
      <c r="C233" s="58" t="s">
        <v>2006</v>
      </c>
      <c r="D233" s="58" t="s">
        <v>1438</v>
      </c>
      <c r="E233" s="58" t="s">
        <v>2007</v>
      </c>
      <c r="F233" s="61">
        <v>1064655</v>
      </c>
      <c r="G233" s="61">
        <v>0</v>
      </c>
      <c r="H233" s="61">
        <v>0</v>
      </c>
      <c r="I233" s="61">
        <v>0</v>
      </c>
      <c r="J233" s="61">
        <v>939847</v>
      </c>
      <c r="K233" s="61">
        <v>124808</v>
      </c>
      <c r="L233" s="61">
        <v>0</v>
      </c>
      <c r="M233" s="61">
        <v>0</v>
      </c>
    </row>
    <row r="234" spans="1:13">
      <c r="A234" s="58" t="s">
        <v>469</v>
      </c>
      <c r="B234" s="58" t="s">
        <v>1446</v>
      </c>
      <c r="C234" s="58" t="s">
        <v>2008</v>
      </c>
      <c r="D234" s="58" t="s">
        <v>1447</v>
      </c>
      <c r="E234" s="58" t="s">
        <v>1935</v>
      </c>
      <c r="F234" s="61">
        <v>652353</v>
      </c>
      <c r="G234" s="61">
        <v>0</v>
      </c>
      <c r="H234" s="61">
        <v>0</v>
      </c>
      <c r="I234" s="61">
        <v>0</v>
      </c>
      <c r="J234" s="61">
        <v>104664</v>
      </c>
      <c r="K234" s="61">
        <v>547689</v>
      </c>
      <c r="L234" s="61">
        <v>0</v>
      </c>
      <c r="M234" s="61">
        <v>0</v>
      </c>
    </row>
    <row r="235" spans="1:13">
      <c r="A235" s="58" t="s">
        <v>469</v>
      </c>
      <c r="B235" s="58" t="s">
        <v>1458</v>
      </c>
      <c r="C235" s="58" t="s">
        <v>2009</v>
      </c>
      <c r="D235" s="58" t="s">
        <v>1459</v>
      </c>
      <c r="E235" s="58" t="s">
        <v>2010</v>
      </c>
      <c r="F235" s="61">
        <v>2556484</v>
      </c>
      <c r="G235" s="61">
        <v>0</v>
      </c>
      <c r="H235" s="61">
        <v>0</v>
      </c>
      <c r="I235" s="61">
        <v>186</v>
      </c>
      <c r="J235" s="61">
        <v>2583352</v>
      </c>
      <c r="K235" s="61">
        <v>0</v>
      </c>
      <c r="L235" s="61">
        <v>0</v>
      </c>
      <c r="M235" s="61">
        <v>0</v>
      </c>
    </row>
    <row r="236" spans="1:13">
      <c r="A236" s="58"/>
      <c r="B236" s="58" t="s">
        <v>1464</v>
      </c>
      <c r="C236" s="58" t="s">
        <v>2011</v>
      </c>
      <c r="D236" s="58" t="s">
        <v>1465</v>
      </c>
      <c r="E236" s="58" t="s">
        <v>2012</v>
      </c>
      <c r="F236" s="61">
        <v>576326</v>
      </c>
      <c r="G236" s="61">
        <v>0</v>
      </c>
      <c r="H236" s="61">
        <v>0</v>
      </c>
      <c r="I236" s="61">
        <v>35434</v>
      </c>
      <c r="J236" s="61">
        <v>798671</v>
      </c>
      <c r="K236" s="61">
        <v>0</v>
      </c>
      <c r="L236" s="61">
        <v>0</v>
      </c>
      <c r="M236" s="61">
        <v>0</v>
      </c>
    </row>
    <row r="237" spans="1:13">
      <c r="A237" s="58"/>
      <c r="B237" s="59" t="s">
        <v>1467</v>
      </c>
      <c r="C237" s="58"/>
      <c r="D237" s="59" t="s">
        <v>1468</v>
      </c>
      <c r="E237" s="59" t="s">
        <v>303</v>
      </c>
      <c r="F237" s="61">
        <v>287785415</v>
      </c>
      <c r="G237" s="61">
        <v>583125</v>
      </c>
      <c r="H237" s="61">
        <v>0</v>
      </c>
      <c r="I237" s="61">
        <v>-2610643</v>
      </c>
      <c r="J237" s="61">
        <v>224539821</v>
      </c>
      <c r="K237" s="61">
        <v>106385004</v>
      </c>
      <c r="L237" s="61">
        <v>13875769</v>
      </c>
      <c r="M237" s="61">
        <v>14598756</v>
      </c>
    </row>
    <row r="238" spans="1:13">
      <c r="A238" s="58"/>
    </row>
    <row r="239" spans="1:13">
      <c r="A239" s="58"/>
      <c r="C239" s="58" t="s">
        <v>21</v>
      </c>
    </row>
    <row r="240" spans="1:13">
      <c r="A240" s="58"/>
    </row>
    <row r="241" spans="1:1">
      <c r="A241" s="58"/>
    </row>
    <row r="242" spans="1:1">
      <c r="A242" s="58"/>
    </row>
    <row r="243" spans="1:1">
      <c r="A243" s="58"/>
    </row>
    <row r="244" spans="1:1">
      <c r="A244" s="58"/>
    </row>
    <row r="245" spans="1:1">
      <c r="A245" s="58"/>
    </row>
    <row r="246" spans="1:1">
      <c r="A246" s="58"/>
    </row>
    <row r="247" spans="1:1">
      <c r="A247" s="58"/>
    </row>
    <row r="248" spans="1:1">
      <c r="A248" s="58"/>
    </row>
    <row r="249" spans="1:1">
      <c r="A249" s="58"/>
    </row>
    <row r="250" spans="1:1">
      <c r="A250" s="58"/>
    </row>
    <row r="251" spans="1:1">
      <c r="A251" s="58"/>
    </row>
    <row r="252" spans="1:1">
      <c r="A252" s="58"/>
    </row>
    <row r="253" spans="1:1">
      <c r="A253" s="58"/>
    </row>
    <row r="254" spans="1:1">
      <c r="A254" s="58"/>
    </row>
    <row r="255" spans="1:1">
      <c r="A255" s="58"/>
    </row>
    <row r="256" spans="1:1">
      <c r="A256" s="58"/>
    </row>
    <row r="257" spans="1:1">
      <c r="A257" s="58"/>
    </row>
    <row r="258" spans="1:1">
      <c r="A258" s="58"/>
    </row>
    <row r="259" spans="1:1">
      <c r="A259" s="58"/>
    </row>
    <row r="260" spans="1:1">
      <c r="A260" s="58"/>
    </row>
    <row r="261" spans="1:1">
      <c r="A261" s="58"/>
    </row>
    <row r="262" spans="1:1">
      <c r="A262" s="58"/>
    </row>
    <row r="263" spans="1:1">
      <c r="A263" s="58"/>
    </row>
    <row r="264" spans="1:1">
      <c r="A264" s="58"/>
    </row>
    <row r="265" spans="1:1">
      <c r="A265" s="58"/>
    </row>
    <row r="266" spans="1:1">
      <c r="A266" s="58"/>
    </row>
    <row r="267" spans="1:1">
      <c r="A267" s="58"/>
    </row>
    <row r="268" spans="1:1">
      <c r="A268" s="58"/>
    </row>
    <row r="269" spans="1:1">
      <c r="A269" s="58"/>
    </row>
    <row r="270" spans="1:1">
      <c r="A270" s="58"/>
    </row>
    <row r="271" spans="1:1">
      <c r="A271" s="58"/>
    </row>
    <row r="272" spans="1:1">
      <c r="A272" s="58"/>
    </row>
    <row r="273" spans="1:1">
      <c r="A273" s="58"/>
    </row>
    <row r="274" spans="1:1">
      <c r="A274" s="58"/>
    </row>
    <row r="275" spans="1:1">
      <c r="A275" s="58"/>
    </row>
    <row r="276" spans="1:1">
      <c r="A276" s="58"/>
    </row>
    <row r="277" spans="1:1">
      <c r="A277" s="58"/>
    </row>
    <row r="278" spans="1:1">
      <c r="A278" s="58"/>
    </row>
    <row r="279" spans="1:1">
      <c r="A279" s="58"/>
    </row>
    <row r="280" spans="1:1">
      <c r="A280" s="58"/>
    </row>
    <row r="281" spans="1:1">
      <c r="A281" s="58"/>
    </row>
    <row r="282" spans="1:1">
      <c r="A282" s="58"/>
    </row>
    <row r="283" spans="1:1">
      <c r="A283" s="58"/>
    </row>
    <row r="284" spans="1:1">
      <c r="A284" s="58"/>
    </row>
    <row r="285" spans="1:1">
      <c r="A285" s="58"/>
    </row>
    <row r="286" spans="1:1">
      <c r="A286" s="58"/>
    </row>
    <row r="287" spans="1:1">
      <c r="A287" s="58"/>
    </row>
    <row r="288" spans="1:1">
      <c r="A288" s="58"/>
    </row>
    <row r="289" spans="1:1">
      <c r="A289" s="58"/>
    </row>
    <row r="290" spans="1:1">
      <c r="A290" s="58"/>
    </row>
    <row r="291" spans="1:1">
      <c r="A291" s="58"/>
    </row>
    <row r="292" spans="1:1">
      <c r="A292" s="58"/>
    </row>
    <row r="293" spans="1:1">
      <c r="A293" s="58"/>
    </row>
    <row r="294" spans="1:1">
      <c r="A294" s="58"/>
    </row>
    <row r="295" spans="1:1">
      <c r="A295" s="58"/>
    </row>
    <row r="296" spans="1:1">
      <c r="A296" s="58"/>
    </row>
    <row r="297" spans="1:1">
      <c r="A297" s="58"/>
    </row>
    <row r="298" spans="1:1">
      <c r="A298" s="58"/>
    </row>
    <row r="299" spans="1:1">
      <c r="A299" s="58"/>
    </row>
    <row r="300" spans="1:1">
      <c r="A300" s="58"/>
    </row>
    <row r="301" spans="1:1">
      <c r="A301" s="58"/>
    </row>
    <row r="302" spans="1:1">
      <c r="A302" s="58"/>
    </row>
    <row r="303" spans="1:1">
      <c r="A303" s="58"/>
    </row>
    <row r="304" spans="1:1">
      <c r="A304" s="58"/>
    </row>
    <row r="305" spans="1:1">
      <c r="A305" s="58"/>
    </row>
    <row r="306" spans="1:1">
      <c r="A306" s="58"/>
    </row>
    <row r="307" spans="1:1">
      <c r="A307" s="58"/>
    </row>
    <row r="308" spans="1:1">
      <c r="A308" s="58"/>
    </row>
    <row r="309" spans="1:1">
      <c r="A309" s="58"/>
    </row>
    <row r="310" spans="1:1">
      <c r="A310" s="58"/>
    </row>
    <row r="311" spans="1:1">
      <c r="A311" s="58"/>
    </row>
    <row r="312" spans="1:1">
      <c r="A312" s="58"/>
    </row>
    <row r="313" spans="1:1">
      <c r="A313" s="58"/>
    </row>
    <row r="314" spans="1:1">
      <c r="A314" s="58"/>
    </row>
    <row r="315" spans="1:1">
      <c r="A315" s="58"/>
    </row>
    <row r="316" spans="1:1">
      <c r="A316" s="58"/>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N315"/>
  <sheetViews>
    <sheetView workbookViewId="0">
      <pane xSplit="3" ySplit="1" topLeftCell="D2" activePane="bottomRight" state="frozen"/>
      <selection pane="bottomRight"/>
      <selection pane="bottomLeft" activeCell="A2" sqref="A2"/>
      <selection pane="topRight" activeCell="D1" sqref="D1"/>
    </sheetView>
  </sheetViews>
  <sheetFormatPr defaultColWidth="9.140625" defaultRowHeight="12.75"/>
  <cols>
    <col min="1" max="1" width="3.85546875" customWidth="1"/>
    <col min="2" max="2" width="9.85546875" customWidth="1"/>
    <col min="3" max="3" width="31.5703125" style="58" customWidth="1"/>
    <col min="4" max="4" width="13.85546875" style="377" bestFit="1" customWidth="1"/>
    <col min="5" max="5" width="11.140625" style="377" bestFit="1" customWidth="1"/>
    <col min="6" max="6" width="13.85546875" style="377" bestFit="1" customWidth="1"/>
    <col min="7" max="7" width="14.28515625" style="377" bestFit="1" customWidth="1"/>
    <col min="8" max="8" width="13.28515625" style="377" bestFit="1" customWidth="1"/>
    <col min="9" max="9" width="13.42578125" style="377" bestFit="1" customWidth="1"/>
    <col min="10" max="10" width="16.85546875" style="377" bestFit="1" customWidth="1"/>
    <col min="11" max="11" width="15.85546875" style="377" bestFit="1" customWidth="1"/>
    <col min="12" max="12" width="16" style="377" bestFit="1" customWidth="1"/>
    <col min="13" max="13" width="20" style="377" bestFit="1" customWidth="1"/>
    <col min="14" max="14" width="19" style="377" bestFit="1" customWidth="1"/>
    <col min="15" max="15" width="19.140625" style="377" bestFit="1" customWidth="1"/>
    <col min="16" max="16" width="14.85546875" style="377" bestFit="1" customWidth="1"/>
    <col min="17" max="17" width="13.85546875" style="377" bestFit="1" customWidth="1"/>
    <col min="18" max="18" width="14" style="377" bestFit="1" customWidth="1"/>
    <col min="19" max="19" width="18" style="377" bestFit="1" customWidth="1"/>
    <col min="20" max="20" width="16.85546875" style="377" bestFit="1" customWidth="1"/>
    <col min="21" max="21" width="17" style="377" bestFit="1" customWidth="1"/>
    <col min="22" max="22" width="18.7109375" style="377" bestFit="1" customWidth="1"/>
    <col min="23" max="23" width="17.7109375" style="377" bestFit="1" customWidth="1"/>
    <col min="24" max="24" width="17.85546875" style="377" bestFit="1" customWidth="1"/>
    <col min="25" max="25" width="13.42578125" style="377" bestFit="1" customWidth="1"/>
    <col min="26" max="26" width="9.7109375" style="377" bestFit="1" customWidth="1"/>
    <col min="27" max="27" width="13.42578125" style="377" bestFit="1" customWidth="1"/>
    <col min="28" max="28" width="14.85546875" style="377" bestFit="1" customWidth="1"/>
    <col min="29" max="29" width="13.85546875" style="377" bestFit="1" customWidth="1"/>
    <col min="30" max="30" width="14" style="377" bestFit="1" customWidth="1"/>
    <col min="31" max="31" width="11.5703125" style="377" bestFit="1" customWidth="1"/>
    <col min="32" max="32" width="10.5703125" style="377" bestFit="1" customWidth="1"/>
    <col min="33" max="33" width="10.7109375" style="377" customWidth="1"/>
    <col min="34" max="34" width="15" style="377" bestFit="1" customWidth="1"/>
    <col min="35" max="35" width="14" style="377" bestFit="1" customWidth="1"/>
    <col min="36" max="36" width="14.140625" style="377" bestFit="1" customWidth="1"/>
    <col min="37" max="37" width="21.85546875" style="377" bestFit="1" customWidth="1"/>
    <col min="38" max="38" width="20.7109375" style="377" bestFit="1" customWidth="1"/>
    <col min="39" max="39" width="20.85546875" style="377" bestFit="1" customWidth="1"/>
    <col min="40" max="40" width="15.7109375" style="377" bestFit="1" customWidth="1"/>
    <col min="41" max="41" width="14.7109375" style="377" bestFit="1" customWidth="1"/>
    <col min="42" max="42" width="14.85546875" style="377" bestFit="1" customWidth="1"/>
    <col min="43" max="43" width="22.5703125" style="377" bestFit="1" customWidth="1"/>
    <col min="44" max="44" width="21.5703125" style="377" bestFit="1" customWidth="1"/>
    <col min="45" max="45" width="21.7109375" style="377" bestFit="1" customWidth="1"/>
    <col min="46" max="46" width="15.7109375" style="377" bestFit="1" customWidth="1"/>
    <col min="47" max="47" width="14.7109375" style="377" bestFit="1" customWidth="1"/>
    <col min="48" max="48" width="14.85546875" style="377" bestFit="1" customWidth="1"/>
    <col min="49" max="49" width="22.5703125" style="377" bestFit="1" customWidth="1"/>
    <col min="50" max="50" width="21.5703125" style="377" bestFit="1" customWidth="1"/>
    <col min="51" max="51" width="21.7109375" style="377" bestFit="1" customWidth="1"/>
    <col min="52" max="52" width="16.140625" style="377" bestFit="1" customWidth="1"/>
    <col min="53" max="53" width="15.140625" style="377" bestFit="1" customWidth="1"/>
    <col min="54" max="54" width="15.28515625" style="377" bestFit="1" customWidth="1"/>
    <col min="55" max="55" width="19.7109375" style="377" bestFit="1" customWidth="1"/>
    <col min="56" max="56" width="18.7109375" style="377" bestFit="1" customWidth="1"/>
    <col min="57" max="57" width="18.85546875" style="377" bestFit="1" customWidth="1"/>
    <col min="58" max="58" width="13.85546875" style="377" bestFit="1" customWidth="1"/>
    <col min="59" max="59" width="12.7109375" style="377" bestFit="1" customWidth="1"/>
    <col min="60" max="60" width="13.42578125" style="377" bestFit="1" customWidth="1"/>
    <col min="61" max="61" width="17.42578125" style="377" bestFit="1" customWidth="1"/>
    <col min="62" max="62" width="16.28515625" style="377" bestFit="1" customWidth="1"/>
    <col min="63" max="63" width="16.42578125" style="377" bestFit="1" customWidth="1"/>
    <col min="64" max="64" width="12.140625" style="377" bestFit="1" customWidth="1"/>
    <col min="65" max="65" width="11.140625" style="377" bestFit="1" customWidth="1"/>
    <col min="66" max="66" width="11.28515625" style="377" bestFit="1" customWidth="1"/>
    <col min="67" max="67" width="15.7109375" style="377" bestFit="1" customWidth="1"/>
    <col min="68" max="68" width="14.7109375" style="377" bestFit="1" customWidth="1"/>
    <col min="69" max="69" width="14.85546875" style="377" bestFit="1" customWidth="1"/>
    <col min="70" max="70" width="11.7109375" style="377" bestFit="1" customWidth="1"/>
    <col min="71" max="71" width="10.7109375" style="377" bestFit="1" customWidth="1"/>
    <col min="72" max="72" width="10.85546875" style="377" bestFit="1" customWidth="1"/>
    <col min="73" max="73" width="15.28515625" style="377" bestFit="1" customWidth="1"/>
    <col min="74" max="74" width="14.28515625" style="377" bestFit="1" customWidth="1"/>
    <col min="75" max="75" width="14.42578125" style="377" bestFit="1" customWidth="1"/>
    <col min="76" max="76" width="14.85546875" style="377" bestFit="1" customWidth="1"/>
    <col min="77" max="77" width="13.85546875" style="377" bestFit="1" customWidth="1"/>
    <col min="78" max="78" width="14" style="377" bestFit="1" customWidth="1"/>
    <col min="79" max="79" width="18.42578125" style="377" bestFit="1" customWidth="1"/>
    <col min="80" max="80" width="17.42578125" style="377" bestFit="1" customWidth="1"/>
    <col min="81" max="81" width="17.5703125" style="377" bestFit="1" customWidth="1"/>
    <col min="82" max="82" width="13.28515625" style="377" bestFit="1" customWidth="1"/>
    <col min="83" max="83" width="12.140625" style="377" bestFit="1" customWidth="1"/>
    <col min="84" max="84" width="12.28515625" style="377" bestFit="1" customWidth="1"/>
    <col min="85" max="85" width="16.7109375" style="377" bestFit="1" customWidth="1"/>
    <col min="86" max="86" width="15.7109375" style="377" bestFit="1" customWidth="1"/>
    <col min="87" max="87" width="15.85546875" style="377" bestFit="1" customWidth="1"/>
    <col min="88" max="88" width="13.42578125" style="377" bestFit="1" customWidth="1"/>
    <col min="89" max="89" width="10.7109375" style="377" bestFit="1" customWidth="1"/>
    <col min="90" max="90" width="13.42578125" style="377" bestFit="1" customWidth="1"/>
    <col min="91" max="91" width="11.140625" style="377" bestFit="1" customWidth="1"/>
    <col min="92" max="92" width="10.140625" style="377" bestFit="1" customWidth="1"/>
    <col min="93" max="93" width="10.7109375" style="377" bestFit="1" customWidth="1"/>
    <col min="94" max="94" width="14.7109375" style="377" bestFit="1" customWidth="1"/>
    <col min="95" max="95" width="13.7109375" style="377" bestFit="1" customWidth="1"/>
    <col min="96" max="96" width="13.85546875" style="377" bestFit="1" customWidth="1"/>
    <col min="97" max="97" width="13.42578125" style="377" bestFit="1" customWidth="1"/>
    <col min="98" max="98" width="10.7109375" style="377" bestFit="1" customWidth="1"/>
    <col min="99" max="99" width="13.42578125" style="377" bestFit="1" customWidth="1"/>
    <col min="100" max="100" width="13.7109375" style="377" bestFit="1" customWidth="1"/>
    <col min="101" max="101" width="12.5703125" style="377" bestFit="1" customWidth="1"/>
    <col min="102" max="102" width="12.7109375" style="377" bestFit="1" customWidth="1"/>
    <col min="103" max="103" width="13.42578125" style="377" bestFit="1" customWidth="1"/>
    <col min="104" max="104" width="11.28515625" style="377" bestFit="1" customWidth="1"/>
    <col min="105" max="105" width="13.42578125" style="377" bestFit="1" customWidth="1"/>
    <col min="106" max="106" width="13.28515625" style="377" bestFit="1" customWidth="1"/>
    <col min="107" max="107" width="12.140625" style="377" bestFit="1" customWidth="1"/>
    <col min="108" max="108" width="12.28515625" style="377" bestFit="1" customWidth="1"/>
    <col min="109" max="109" width="16.7109375" style="377" bestFit="1" customWidth="1"/>
    <col min="110" max="110" width="15.7109375" style="377" bestFit="1" customWidth="1"/>
    <col min="111" max="111" width="15.85546875" style="377" bestFit="1" customWidth="1"/>
    <col min="112" max="112" width="13.7109375" style="377" bestFit="1" customWidth="1"/>
    <col min="113" max="113" width="12.5703125" style="377" bestFit="1" customWidth="1"/>
    <col min="114" max="114" width="12.7109375" style="377" bestFit="1" customWidth="1"/>
    <col min="115" max="115" width="17.28515625" style="377" bestFit="1" customWidth="1"/>
    <col min="116" max="116" width="16.140625" style="377" bestFit="1" customWidth="1"/>
    <col min="117" max="117" width="16.28515625" style="377" bestFit="1" customWidth="1"/>
    <col min="118" max="118" width="11.5703125" style="377" bestFit="1" customWidth="1"/>
    <col min="119" max="119" width="10.5703125" style="377" bestFit="1" customWidth="1"/>
    <col min="120" max="120" width="10.7109375" style="377" bestFit="1" customWidth="1"/>
    <col min="121" max="121" width="15.140625" style="377" bestFit="1" customWidth="1"/>
    <col min="122" max="122" width="14.140625" style="377" bestFit="1" customWidth="1"/>
    <col min="123" max="123" width="14.28515625" style="377" bestFit="1" customWidth="1"/>
    <col min="124" max="124" width="12.140625" style="377" bestFit="1" customWidth="1"/>
    <col min="125" max="125" width="11.140625" style="377" bestFit="1" customWidth="1"/>
    <col min="126" max="126" width="11.28515625" style="377" bestFit="1" customWidth="1"/>
    <col min="127" max="127" width="15.7109375" style="377" bestFit="1" customWidth="1"/>
    <col min="128" max="128" width="14.7109375" style="377" bestFit="1" customWidth="1"/>
    <col min="129" max="129" width="14.85546875" style="377" bestFit="1" customWidth="1"/>
    <col min="130" max="130" width="14.28515625" style="377" bestFit="1" customWidth="1"/>
    <col min="131" max="131" width="13.28515625" style="377" bestFit="1" customWidth="1"/>
    <col min="132" max="132" width="13.42578125" style="377" bestFit="1" customWidth="1"/>
    <col min="133" max="133" width="17.85546875" style="377" bestFit="1" customWidth="1"/>
    <col min="134" max="134" width="16.7109375" style="377" bestFit="1" customWidth="1"/>
    <col min="135" max="135" width="16.85546875" style="377" bestFit="1" customWidth="1"/>
    <col min="136" max="136" width="11.7109375" style="377" bestFit="1" customWidth="1"/>
    <col min="137" max="137" width="10.7109375" style="377" bestFit="1" customWidth="1"/>
    <col min="138" max="138" width="10.85546875" style="377" bestFit="1" customWidth="1"/>
    <col min="139" max="139" width="15.28515625" style="377" bestFit="1" customWidth="1"/>
    <col min="140" max="140" width="14.28515625" style="377" bestFit="1" customWidth="1"/>
    <col min="141" max="141" width="14.42578125" style="377" bestFit="1" customWidth="1"/>
    <col min="142" max="143" width="35.42578125" style="377" bestFit="1" customWidth="1"/>
    <col min="144" max="144" width="23.7109375" style="377" bestFit="1" customWidth="1"/>
    <col min="145" max="146" width="10.7109375" style="377" bestFit="1" customWidth="1"/>
    <col min="147" max="147" width="11.7109375" style="377" bestFit="1" customWidth="1"/>
    <col min="148" max="148" width="22.85546875" style="377" bestFit="1" customWidth="1"/>
    <col min="149" max="149" width="21.85546875" style="377" bestFit="1" customWidth="1"/>
    <col min="150" max="150" width="22" style="377" bestFit="1" customWidth="1"/>
    <col min="151" max="151" width="23" style="377" bestFit="1" customWidth="1"/>
    <col min="152" max="152" width="22" style="377" bestFit="1" customWidth="1"/>
    <col min="153" max="153" width="22.140625" style="377" bestFit="1" customWidth="1"/>
    <col min="154" max="154" width="18.28515625" style="377" bestFit="1" customWidth="1"/>
    <col min="155" max="155" width="17.28515625" style="377" bestFit="1" customWidth="1"/>
    <col min="156" max="156" width="17.42578125" style="377" bestFit="1" customWidth="1"/>
    <col min="157" max="157" width="17" style="377" bestFit="1" customWidth="1"/>
    <col min="158" max="158" width="16" style="377" bestFit="1" customWidth="1"/>
    <col min="159" max="159" width="16.140625" style="377" bestFit="1" customWidth="1"/>
    <col min="160" max="160" width="20.5703125" style="377" bestFit="1" customWidth="1"/>
    <col min="161" max="161" width="19.5703125" style="377" bestFit="1" customWidth="1"/>
    <col min="162" max="162" width="19.7109375" style="377" bestFit="1" customWidth="1"/>
    <col min="163" max="163" width="18.5703125" style="377" bestFit="1" customWidth="1"/>
    <col min="164" max="164" width="17.5703125" style="377" bestFit="1" customWidth="1"/>
    <col min="165" max="165" width="17.7109375" style="377" bestFit="1" customWidth="1"/>
    <col min="166" max="166" width="14.28515625" style="377" bestFit="1" customWidth="1"/>
    <col min="167" max="167" width="13.28515625" style="377" bestFit="1" customWidth="1"/>
    <col min="168" max="168" width="13.42578125" style="377" bestFit="1" customWidth="1"/>
    <col min="169" max="169" width="17.85546875" style="377" bestFit="1" customWidth="1"/>
    <col min="170" max="170" width="16.7109375" style="377" bestFit="1" customWidth="1"/>
    <col min="171" max="171" width="16.85546875" style="377" bestFit="1" customWidth="1"/>
    <col min="172" max="172" width="19" style="377" bestFit="1" customWidth="1"/>
    <col min="173" max="173" width="18" style="377" bestFit="1" customWidth="1"/>
    <col min="174" max="174" width="18.140625" style="377" bestFit="1" customWidth="1"/>
    <col min="175" max="175" width="22.5703125" style="377" bestFit="1" customWidth="1"/>
    <col min="176" max="176" width="21.5703125" style="377" bestFit="1" customWidth="1"/>
    <col min="177" max="177" width="21.7109375" style="377" bestFit="1" customWidth="1"/>
    <col min="178" max="178" width="16.7109375" style="377" bestFit="1" customWidth="1"/>
    <col min="179" max="179" width="15.7109375" style="377" bestFit="1" customWidth="1"/>
    <col min="180" max="180" width="15.85546875" style="377" bestFit="1" customWidth="1"/>
    <col min="181" max="181" width="20.28515625" style="377" bestFit="1" customWidth="1"/>
    <col min="182" max="182" width="19.28515625" style="377" bestFit="1" customWidth="1"/>
    <col min="183" max="183" width="19.42578125" style="377" bestFit="1" customWidth="1"/>
    <col min="184" max="184" width="20.7109375" style="377" bestFit="1" customWidth="1"/>
    <col min="185" max="185" width="19.7109375" style="377" bestFit="1" customWidth="1"/>
    <col min="186" max="186" width="19.85546875" style="377" bestFit="1" customWidth="1"/>
    <col min="187" max="187" width="17.28515625" style="377" bestFit="1" customWidth="1"/>
    <col min="188" max="188" width="16.140625" style="377" bestFit="1" customWidth="1"/>
    <col min="189" max="189" width="16.28515625" style="377" bestFit="1" customWidth="1"/>
    <col min="190" max="190" width="17.85546875" style="377" bestFit="1" customWidth="1"/>
    <col min="191" max="191" width="16.7109375" style="377" bestFit="1" customWidth="1"/>
    <col min="192" max="192" width="16.85546875" style="377" bestFit="1" customWidth="1"/>
    <col min="193" max="193" width="21.42578125" style="377" bestFit="1" customWidth="1"/>
    <col min="194" max="194" width="20.28515625" style="377" bestFit="1" customWidth="1"/>
    <col min="195" max="195" width="20.42578125" style="377" bestFit="1" customWidth="1"/>
    <col min="196" max="196" width="16.85546875" style="377" bestFit="1" customWidth="1"/>
    <col min="197" max="197" width="15.85546875" style="377" bestFit="1" customWidth="1"/>
    <col min="198" max="198" width="16" style="377" bestFit="1" customWidth="1"/>
    <col min="199" max="199" width="20.42578125" style="377" bestFit="1" customWidth="1"/>
    <col min="200" max="200" width="19.42578125" style="377" bestFit="1" customWidth="1"/>
    <col min="201" max="201" width="19.5703125" style="377" bestFit="1" customWidth="1"/>
    <col min="202" max="202" width="13.7109375" style="377" bestFit="1" customWidth="1"/>
    <col min="203" max="203" width="12.5703125" style="377" bestFit="1" customWidth="1"/>
    <col min="204" max="204" width="12.7109375" style="377" bestFit="1" customWidth="1"/>
    <col min="205" max="205" width="13.42578125" style="377" bestFit="1" customWidth="1"/>
    <col min="206" max="206" width="11.7109375" style="377" bestFit="1" customWidth="1"/>
    <col min="207" max="207" width="13.42578125" style="377" bestFit="1" customWidth="1"/>
    <col min="208" max="208" width="17.85546875" style="377" bestFit="1" customWidth="1"/>
    <col min="209" max="209" width="16.7109375" style="377" bestFit="1" customWidth="1"/>
    <col min="210" max="210" width="16.85546875" style="377" bestFit="1" customWidth="1"/>
    <col min="211" max="211" width="21.42578125" style="377" bestFit="1" customWidth="1"/>
    <col min="212" max="212" width="20.28515625" style="377" bestFit="1" customWidth="1"/>
    <col min="213" max="213" width="20.42578125" style="377" bestFit="1" customWidth="1"/>
    <col min="214" max="214" width="20" style="377" bestFit="1" customWidth="1"/>
    <col min="215" max="215" width="19" style="377" bestFit="1" customWidth="1"/>
    <col min="216" max="216" width="19.140625" style="377" bestFit="1" customWidth="1"/>
    <col min="217" max="217" width="15.42578125" style="377" bestFit="1" customWidth="1"/>
    <col min="218" max="218" width="14.42578125" style="377" bestFit="1" customWidth="1"/>
    <col min="219" max="219" width="14.5703125" style="377" bestFit="1" customWidth="1"/>
    <col min="220" max="220" width="14.85546875" style="377" bestFit="1" customWidth="1"/>
    <col min="221" max="221" width="13.85546875" style="377" bestFit="1" customWidth="1"/>
    <col min="222" max="222" width="14" style="377" bestFit="1" customWidth="1"/>
    <col min="223" max="223" width="13.42578125" style="377" bestFit="1" customWidth="1"/>
    <col min="224" max="224" width="10.7109375" style="377" bestFit="1" customWidth="1"/>
    <col min="225" max="225" width="13.42578125" style="377" bestFit="1" customWidth="1"/>
    <col min="226" max="226" width="13.85546875" style="377" bestFit="1" customWidth="1"/>
    <col min="227" max="227" width="12.7109375" style="377" bestFit="1" customWidth="1"/>
    <col min="228" max="228" width="13.42578125" style="377" bestFit="1" customWidth="1"/>
    <col min="229" max="230" width="10.7109375" style="377" bestFit="1" customWidth="1"/>
    <col min="231" max="231" width="11.7109375" style="377" bestFit="1" customWidth="1"/>
    <col min="232" max="232" width="13.42578125" style="377" bestFit="1" customWidth="1"/>
    <col min="233" max="233" width="12.140625" style="377" bestFit="1" customWidth="1"/>
    <col min="234" max="234" width="13.42578125" style="377" bestFit="1" customWidth="1"/>
    <col min="235" max="235" width="15.7109375" style="377" bestFit="1" customWidth="1"/>
    <col min="236" max="236" width="14.7109375" style="377" bestFit="1" customWidth="1"/>
    <col min="237" max="237" width="14.85546875" style="377" bestFit="1" customWidth="1"/>
    <col min="238" max="238" width="14.42578125" style="377" bestFit="1" customWidth="1"/>
    <col min="239" max="239" width="13.28515625" style="377" bestFit="1" customWidth="1"/>
    <col min="240" max="240" width="14.42578125" style="377" bestFit="1" customWidth="1"/>
    <col min="241" max="241" width="15.42578125" bestFit="1" customWidth="1"/>
    <col min="242" max="242" width="14.42578125" bestFit="1" customWidth="1"/>
    <col min="243" max="243" width="14.5703125" bestFit="1" customWidth="1"/>
    <col min="244" max="244" width="23.28515625" bestFit="1" customWidth="1"/>
    <col min="245" max="245" width="37.42578125" bestFit="1" customWidth="1"/>
    <col min="246" max="246" width="16.85546875" bestFit="1" customWidth="1"/>
    <col min="247" max="247" width="23.42578125" bestFit="1" customWidth="1"/>
    <col min="248" max="248" width="9.140625" style="58"/>
  </cols>
  <sheetData>
    <row r="1" spans="1:248" s="291" customFormat="1" ht="80.25" customHeight="1">
      <c r="A1" s="291" t="s">
        <v>2013</v>
      </c>
      <c r="B1" s="56"/>
      <c r="C1" s="374"/>
      <c r="D1" s="423" t="s">
        <v>2014</v>
      </c>
      <c r="E1" s="424"/>
      <c r="F1" s="425"/>
      <c r="G1" s="423" t="s">
        <v>2015</v>
      </c>
      <c r="H1" s="424"/>
      <c r="I1" s="425"/>
      <c r="J1" s="423" t="s">
        <v>2016</v>
      </c>
      <c r="K1" s="424"/>
      <c r="L1" s="425"/>
      <c r="M1" s="423" t="s">
        <v>2017</v>
      </c>
      <c r="N1" s="424"/>
      <c r="O1" s="425"/>
      <c r="P1" s="423" t="s">
        <v>2018</v>
      </c>
      <c r="Q1" s="424"/>
      <c r="R1" s="425"/>
      <c r="S1" s="423" t="s">
        <v>2019</v>
      </c>
      <c r="T1" s="424"/>
      <c r="U1" s="425"/>
      <c r="V1" s="423" t="s">
        <v>2020</v>
      </c>
      <c r="W1" s="424"/>
      <c r="X1" s="425"/>
      <c r="Y1" s="423" t="s">
        <v>2021</v>
      </c>
      <c r="Z1" s="424"/>
      <c r="AA1" s="425"/>
      <c r="AB1" s="423" t="s">
        <v>2022</v>
      </c>
      <c r="AC1" s="424"/>
      <c r="AD1" s="425"/>
      <c r="AE1" s="423" t="s">
        <v>2023</v>
      </c>
      <c r="AF1" s="424"/>
      <c r="AG1" s="425"/>
      <c r="AH1" s="423" t="s">
        <v>2024</v>
      </c>
      <c r="AI1" s="424"/>
      <c r="AJ1" s="425"/>
      <c r="AK1" s="423" t="s">
        <v>2025</v>
      </c>
      <c r="AL1" s="424"/>
      <c r="AM1" s="425"/>
      <c r="AN1" s="423" t="s">
        <v>2026</v>
      </c>
      <c r="AO1" s="424"/>
      <c r="AP1" s="425"/>
      <c r="AQ1" s="423" t="s">
        <v>2027</v>
      </c>
      <c r="AR1" s="424"/>
      <c r="AS1" s="425"/>
      <c r="AT1" s="423" t="s">
        <v>2028</v>
      </c>
      <c r="AU1" s="424"/>
      <c r="AV1" s="425"/>
      <c r="AW1" s="423" t="s">
        <v>2029</v>
      </c>
      <c r="AX1" s="424"/>
      <c r="AY1" s="425"/>
      <c r="AZ1" s="423" t="s">
        <v>2030</v>
      </c>
      <c r="BA1" s="424"/>
      <c r="BB1" s="425"/>
      <c r="BC1" s="423" t="s">
        <v>2031</v>
      </c>
      <c r="BD1" s="424"/>
      <c r="BE1" s="425"/>
      <c r="BF1" s="423" t="s">
        <v>2032</v>
      </c>
      <c r="BG1" s="424"/>
      <c r="BH1" s="425"/>
      <c r="BI1" s="423" t="s">
        <v>2033</v>
      </c>
      <c r="BJ1" s="424"/>
      <c r="BK1" s="425"/>
      <c r="BL1" s="423" t="s">
        <v>2034</v>
      </c>
      <c r="BM1" s="424"/>
      <c r="BN1" s="425"/>
      <c r="BO1" s="423" t="s">
        <v>2035</v>
      </c>
      <c r="BP1" s="424"/>
      <c r="BQ1" s="425"/>
      <c r="BR1" s="423" t="s">
        <v>2036</v>
      </c>
      <c r="BS1" s="424"/>
      <c r="BT1" s="425"/>
      <c r="BU1" s="423" t="s">
        <v>2037</v>
      </c>
      <c r="BV1" s="424"/>
      <c r="BW1" s="425"/>
      <c r="BX1" s="423" t="s">
        <v>2038</v>
      </c>
      <c r="BY1" s="424"/>
      <c r="BZ1" s="425"/>
      <c r="CA1" s="423" t="s">
        <v>2039</v>
      </c>
      <c r="CB1" s="424"/>
      <c r="CC1" s="425"/>
      <c r="CD1" s="423" t="s">
        <v>2040</v>
      </c>
      <c r="CE1" s="424"/>
      <c r="CF1" s="425"/>
      <c r="CG1" s="423" t="s">
        <v>2041</v>
      </c>
      <c r="CH1" s="424"/>
      <c r="CI1" s="425"/>
      <c r="CJ1" s="423" t="s">
        <v>2042</v>
      </c>
      <c r="CK1" s="424"/>
      <c r="CL1" s="425"/>
      <c r="CM1" s="423" t="s">
        <v>2043</v>
      </c>
      <c r="CN1" s="424"/>
      <c r="CO1" s="425"/>
      <c r="CP1" s="423" t="s">
        <v>2044</v>
      </c>
      <c r="CQ1" s="424"/>
      <c r="CR1" s="425"/>
      <c r="CS1" s="423" t="s">
        <v>2045</v>
      </c>
      <c r="CT1" s="424"/>
      <c r="CU1" s="425"/>
      <c r="CV1" s="423" t="s">
        <v>2046</v>
      </c>
      <c r="CW1" s="424"/>
      <c r="CX1" s="425"/>
      <c r="CY1" s="423" t="s">
        <v>2047</v>
      </c>
      <c r="CZ1" s="424"/>
      <c r="DA1" s="425"/>
      <c r="DB1" s="423" t="s">
        <v>2048</v>
      </c>
      <c r="DC1" s="424"/>
      <c r="DD1" s="425"/>
      <c r="DE1" s="423" t="s">
        <v>2033</v>
      </c>
      <c r="DF1" s="424"/>
      <c r="DG1" s="425"/>
      <c r="DH1" s="423" t="s">
        <v>2049</v>
      </c>
      <c r="DI1" s="424"/>
      <c r="DJ1" s="425"/>
      <c r="DK1" s="423" t="s">
        <v>2050</v>
      </c>
      <c r="DL1" s="424"/>
      <c r="DM1" s="425"/>
      <c r="DN1" s="423" t="s">
        <v>2034</v>
      </c>
      <c r="DO1" s="424"/>
      <c r="DP1" s="425"/>
      <c r="DQ1" s="423" t="s">
        <v>2035</v>
      </c>
      <c r="DR1" s="424"/>
      <c r="DS1" s="425"/>
      <c r="DT1" s="423" t="s">
        <v>2051</v>
      </c>
      <c r="DU1" s="424"/>
      <c r="DV1" s="425"/>
      <c r="DW1" s="423" t="s">
        <v>2052</v>
      </c>
      <c r="DX1" s="424"/>
      <c r="DY1" s="425"/>
      <c r="DZ1" s="423" t="s">
        <v>2053</v>
      </c>
      <c r="EA1" s="424"/>
      <c r="EB1" s="425"/>
      <c r="EC1" s="423" t="s">
        <v>2054</v>
      </c>
      <c r="ED1" s="424"/>
      <c r="EE1" s="425"/>
      <c r="EF1" s="423" t="s">
        <v>2055</v>
      </c>
      <c r="EG1" s="424"/>
      <c r="EH1" s="425"/>
      <c r="EI1" s="423" t="s">
        <v>2056</v>
      </c>
      <c r="EJ1" s="424"/>
      <c r="EK1" s="425"/>
      <c r="EL1" s="426" t="s">
        <v>2057</v>
      </c>
      <c r="EM1" s="426" t="s">
        <v>2058</v>
      </c>
      <c r="EN1" s="423" t="s">
        <v>2059</v>
      </c>
      <c r="EO1" s="423" t="s">
        <v>2060</v>
      </c>
      <c r="EP1" s="424"/>
      <c r="EQ1" s="425"/>
      <c r="ER1" s="423" t="s">
        <v>2061</v>
      </c>
      <c r="ES1" s="424"/>
      <c r="ET1" s="425"/>
      <c r="EU1" s="423" t="s">
        <v>2062</v>
      </c>
      <c r="EV1" s="424"/>
      <c r="EW1" s="425"/>
      <c r="EX1" s="423" t="s">
        <v>2063</v>
      </c>
      <c r="EY1" s="424"/>
      <c r="EZ1" s="425"/>
      <c r="FA1" s="423" t="s">
        <v>2064</v>
      </c>
      <c r="FB1" s="424"/>
      <c r="FC1" s="425"/>
      <c r="FD1" s="423" t="s">
        <v>2065</v>
      </c>
      <c r="FE1" s="424"/>
      <c r="FF1" s="425"/>
      <c r="FG1" s="429" t="s">
        <v>2066</v>
      </c>
      <c r="FH1" s="430"/>
      <c r="FI1" s="431"/>
      <c r="FJ1" s="423" t="s">
        <v>2067</v>
      </c>
      <c r="FK1" s="424"/>
      <c r="FL1" s="425"/>
      <c r="FM1" s="423" t="s">
        <v>2068</v>
      </c>
      <c r="FN1" s="424"/>
      <c r="FO1" s="425"/>
      <c r="FP1" s="429" t="s">
        <v>2069</v>
      </c>
      <c r="FQ1" s="430"/>
      <c r="FR1" s="431"/>
      <c r="FS1" s="423" t="s">
        <v>2070</v>
      </c>
      <c r="FT1" s="424"/>
      <c r="FU1" s="425"/>
      <c r="FV1" s="429" t="s">
        <v>2071</v>
      </c>
      <c r="FW1" s="430"/>
      <c r="FX1" s="431"/>
      <c r="FY1" s="423" t="s">
        <v>2072</v>
      </c>
      <c r="FZ1" s="424"/>
      <c r="GA1" s="425"/>
      <c r="GB1" s="429" t="s">
        <v>2073</v>
      </c>
      <c r="GC1" s="430"/>
      <c r="GD1" s="431"/>
      <c r="GE1" s="429" t="s">
        <v>2074</v>
      </c>
      <c r="GF1" s="430"/>
      <c r="GG1" s="431"/>
      <c r="GH1" s="423" t="s">
        <v>2075</v>
      </c>
      <c r="GI1" s="424"/>
      <c r="GJ1" s="425"/>
      <c r="GK1" s="423" t="s">
        <v>2076</v>
      </c>
      <c r="GL1" s="424"/>
      <c r="GM1" s="425"/>
      <c r="GN1" s="423" t="s">
        <v>2077</v>
      </c>
      <c r="GO1" s="424"/>
      <c r="GP1" s="425"/>
      <c r="GQ1" s="423" t="s">
        <v>2078</v>
      </c>
      <c r="GR1" s="424"/>
      <c r="GS1" s="425"/>
      <c r="GT1" s="423" t="s">
        <v>2079</v>
      </c>
      <c r="GU1" s="424"/>
      <c r="GV1" s="425"/>
      <c r="GW1" s="423" t="s">
        <v>2080</v>
      </c>
      <c r="GX1" s="424"/>
      <c r="GY1" s="425"/>
      <c r="GZ1" s="423" t="s">
        <v>2081</v>
      </c>
      <c r="HA1" s="424"/>
      <c r="HB1" s="425"/>
      <c r="HC1" s="423" t="s">
        <v>2082</v>
      </c>
      <c r="HD1" s="424"/>
      <c r="HE1" s="425"/>
      <c r="HF1" s="423" t="s">
        <v>2083</v>
      </c>
      <c r="HG1" s="424"/>
      <c r="HH1" s="425"/>
      <c r="HI1" s="423" t="s">
        <v>2084</v>
      </c>
      <c r="HJ1" s="424"/>
      <c r="HK1" s="425"/>
      <c r="HL1" s="423" t="s">
        <v>2085</v>
      </c>
      <c r="HM1" s="424"/>
      <c r="HN1" s="425"/>
      <c r="HO1" s="423" t="s">
        <v>2086</v>
      </c>
      <c r="HP1" s="424"/>
      <c r="HQ1" s="425"/>
      <c r="HR1" s="423" t="s">
        <v>2087</v>
      </c>
      <c r="HS1" s="424"/>
      <c r="HT1" s="425"/>
      <c r="HU1" s="423" t="s">
        <v>2088</v>
      </c>
      <c r="HV1" s="424"/>
      <c r="HW1" s="425"/>
      <c r="HX1" s="423" t="s">
        <v>2089</v>
      </c>
      <c r="HY1" s="424"/>
      <c r="HZ1" s="425"/>
      <c r="IA1" s="423" t="s">
        <v>2090</v>
      </c>
      <c r="IB1" s="424"/>
      <c r="IC1" s="425"/>
      <c r="ID1" s="429" t="s">
        <v>2091</v>
      </c>
      <c r="IE1" s="430"/>
      <c r="IF1" s="431"/>
      <c r="IG1" s="429" t="s">
        <v>2092</v>
      </c>
      <c r="IH1" s="430"/>
      <c r="II1" s="431"/>
      <c r="IN1" s="373"/>
    </row>
    <row r="2" spans="1:248">
      <c r="A2" s="58"/>
      <c r="B2" s="59"/>
      <c r="C2" s="59" t="s">
        <v>439</v>
      </c>
      <c r="D2" s="381" t="s">
        <v>440</v>
      </c>
      <c r="E2" s="381" t="s">
        <v>1498</v>
      </c>
      <c r="F2" s="381" t="s">
        <v>1499</v>
      </c>
      <c r="G2" s="381" t="s">
        <v>441</v>
      </c>
      <c r="H2" s="381" t="s">
        <v>1500</v>
      </c>
      <c r="I2" s="381" t="s">
        <v>1501</v>
      </c>
      <c r="J2" s="381" t="s">
        <v>442</v>
      </c>
      <c r="K2" s="381" t="s">
        <v>1502</v>
      </c>
      <c r="L2" s="381" t="s">
        <v>1503</v>
      </c>
      <c r="M2" s="381" t="s">
        <v>443</v>
      </c>
      <c r="N2" s="381" t="s">
        <v>1504</v>
      </c>
      <c r="O2" s="381" t="s">
        <v>1505</v>
      </c>
      <c r="P2" s="381" t="s">
        <v>444</v>
      </c>
      <c r="Q2" s="381" t="s">
        <v>1506</v>
      </c>
      <c r="R2" s="381" t="s">
        <v>1507</v>
      </c>
      <c r="S2" s="381" t="s">
        <v>445</v>
      </c>
      <c r="T2" s="381" t="s">
        <v>1508</v>
      </c>
      <c r="U2" s="381" t="s">
        <v>1509</v>
      </c>
      <c r="V2" s="381" t="s">
        <v>446</v>
      </c>
      <c r="W2" s="381" t="s">
        <v>1510</v>
      </c>
      <c r="X2" s="381" t="s">
        <v>1511</v>
      </c>
      <c r="Y2" s="381" t="s">
        <v>447</v>
      </c>
      <c r="Z2" s="381" t="s">
        <v>1512</v>
      </c>
      <c r="AA2" s="381" t="s">
        <v>1513</v>
      </c>
      <c r="AB2" s="381" t="s">
        <v>2093</v>
      </c>
      <c r="AC2" s="381" t="s">
        <v>2094</v>
      </c>
      <c r="AD2" s="381" t="s">
        <v>2095</v>
      </c>
      <c r="AE2" s="381" t="s">
        <v>448</v>
      </c>
      <c r="AF2" s="381" t="s">
        <v>1514</v>
      </c>
      <c r="AG2" s="381" t="s">
        <v>1515</v>
      </c>
      <c r="AH2" s="381" t="s">
        <v>449</v>
      </c>
      <c r="AI2" s="381" t="s">
        <v>1519</v>
      </c>
      <c r="AJ2" s="381" t="s">
        <v>1520</v>
      </c>
      <c r="AK2" s="381" t="s">
        <v>2096</v>
      </c>
      <c r="AL2" s="381" t="s">
        <v>2097</v>
      </c>
      <c r="AM2" s="381" t="s">
        <v>2098</v>
      </c>
      <c r="AN2" s="381" t="s">
        <v>450</v>
      </c>
      <c r="AO2" s="381" t="s">
        <v>1521</v>
      </c>
      <c r="AP2" s="381" t="s">
        <v>1522</v>
      </c>
      <c r="AQ2" s="381" t="s">
        <v>2099</v>
      </c>
      <c r="AR2" s="381" t="s">
        <v>2100</v>
      </c>
      <c r="AS2" s="381" t="s">
        <v>2101</v>
      </c>
      <c r="AT2" s="381" t="s">
        <v>451</v>
      </c>
      <c r="AU2" s="381" t="s">
        <v>1523</v>
      </c>
      <c r="AV2" s="381" t="s">
        <v>1524</v>
      </c>
      <c r="AW2" s="381" t="s">
        <v>2102</v>
      </c>
      <c r="AX2" s="381" t="s">
        <v>2103</v>
      </c>
      <c r="AY2" s="381" t="s">
        <v>2104</v>
      </c>
      <c r="AZ2" s="381" t="s">
        <v>452</v>
      </c>
      <c r="BA2" s="381" t="s">
        <v>1525</v>
      </c>
      <c r="BB2" s="381" t="s">
        <v>1526</v>
      </c>
      <c r="BC2" s="381" t="s">
        <v>2105</v>
      </c>
      <c r="BD2" s="381" t="s">
        <v>1527</v>
      </c>
      <c r="BE2" s="381" t="s">
        <v>1528</v>
      </c>
      <c r="BF2" s="381" t="s">
        <v>2106</v>
      </c>
      <c r="BG2" s="381" t="s">
        <v>1529</v>
      </c>
      <c r="BH2" s="381" t="s">
        <v>1530</v>
      </c>
      <c r="BI2" s="381" t="s">
        <v>2107</v>
      </c>
      <c r="BJ2" s="381" t="s">
        <v>2108</v>
      </c>
      <c r="BK2" s="381" t="s">
        <v>1531</v>
      </c>
      <c r="BL2" s="381" t="s">
        <v>1532</v>
      </c>
      <c r="BM2" s="381" t="s">
        <v>1533</v>
      </c>
      <c r="BN2" s="381" t="s">
        <v>1534</v>
      </c>
      <c r="BO2" s="381" t="s">
        <v>1535</v>
      </c>
      <c r="BP2" s="381" t="s">
        <v>1536</v>
      </c>
      <c r="BQ2" s="381" t="s">
        <v>1537</v>
      </c>
      <c r="BR2" s="381" t="s">
        <v>1538</v>
      </c>
      <c r="BS2" s="381" t="s">
        <v>2109</v>
      </c>
      <c r="BT2" s="381" t="s">
        <v>1539</v>
      </c>
      <c r="BU2" s="381" t="s">
        <v>1540</v>
      </c>
      <c r="BV2" s="381" t="s">
        <v>1541</v>
      </c>
      <c r="BW2" s="381" t="s">
        <v>1542</v>
      </c>
      <c r="BX2" s="381" t="s">
        <v>1543</v>
      </c>
      <c r="BY2" s="381" t="s">
        <v>2110</v>
      </c>
      <c r="BZ2" s="381" t="s">
        <v>1544</v>
      </c>
      <c r="CA2" s="381" t="s">
        <v>1545</v>
      </c>
      <c r="CB2" s="381" t="s">
        <v>2111</v>
      </c>
      <c r="CC2" s="381" t="s">
        <v>1546</v>
      </c>
      <c r="CD2" s="381" t="s">
        <v>1547</v>
      </c>
      <c r="CE2" s="381" t="s">
        <v>2112</v>
      </c>
      <c r="CF2" s="381" t="s">
        <v>1548</v>
      </c>
      <c r="CG2" s="381" t="s">
        <v>1549</v>
      </c>
      <c r="CH2" s="381" t="s">
        <v>2113</v>
      </c>
      <c r="CI2" s="381" t="s">
        <v>1550</v>
      </c>
      <c r="CJ2" s="381" t="s">
        <v>1551</v>
      </c>
      <c r="CK2" s="381" t="s">
        <v>2114</v>
      </c>
      <c r="CL2" s="381" t="s">
        <v>1552</v>
      </c>
      <c r="CM2" s="381" t="s">
        <v>2115</v>
      </c>
      <c r="CN2" s="381" t="s">
        <v>2116</v>
      </c>
      <c r="CO2" s="381" t="s">
        <v>1553</v>
      </c>
      <c r="CP2" s="381" t="s">
        <v>2117</v>
      </c>
      <c r="CQ2" s="381" t="s">
        <v>2118</v>
      </c>
      <c r="CR2" s="381" t="s">
        <v>1554</v>
      </c>
      <c r="CS2" s="381" t="s">
        <v>2119</v>
      </c>
      <c r="CT2" s="381" t="s">
        <v>2120</v>
      </c>
      <c r="CU2" s="381" t="s">
        <v>2121</v>
      </c>
      <c r="CV2" s="381" t="s">
        <v>2122</v>
      </c>
      <c r="CW2" s="381" t="s">
        <v>2123</v>
      </c>
      <c r="CX2" s="381" t="s">
        <v>2124</v>
      </c>
      <c r="CY2" s="381" t="s">
        <v>2125</v>
      </c>
      <c r="CZ2" s="381" t="s">
        <v>2126</v>
      </c>
      <c r="DA2" s="381" t="s">
        <v>2127</v>
      </c>
      <c r="DB2" s="381" t="s">
        <v>2128</v>
      </c>
      <c r="DC2" s="381" t="s">
        <v>2129</v>
      </c>
      <c r="DD2" s="381" t="s">
        <v>2130</v>
      </c>
      <c r="DE2" s="381" t="s">
        <v>2131</v>
      </c>
      <c r="DF2" s="381" t="s">
        <v>2132</v>
      </c>
      <c r="DG2" s="381" t="s">
        <v>2133</v>
      </c>
      <c r="DH2" s="381" t="s">
        <v>2134</v>
      </c>
      <c r="DI2" s="381" t="s">
        <v>2135</v>
      </c>
      <c r="DJ2" s="381" t="s">
        <v>2136</v>
      </c>
      <c r="DK2" s="381" t="s">
        <v>2137</v>
      </c>
      <c r="DL2" s="381" t="s">
        <v>2138</v>
      </c>
      <c r="DM2" s="381" t="s">
        <v>2139</v>
      </c>
      <c r="DN2" s="381" t="s">
        <v>2140</v>
      </c>
      <c r="DO2" s="381" t="s">
        <v>2141</v>
      </c>
      <c r="DP2" s="381" t="s">
        <v>2142</v>
      </c>
      <c r="DQ2" s="381" t="s">
        <v>2143</v>
      </c>
      <c r="DR2" s="381" t="s">
        <v>2144</v>
      </c>
      <c r="DS2" s="381" t="s">
        <v>2145</v>
      </c>
      <c r="DT2" s="381" t="s">
        <v>2146</v>
      </c>
      <c r="DU2" s="381" t="s">
        <v>2147</v>
      </c>
      <c r="DV2" s="381" t="s">
        <v>2148</v>
      </c>
      <c r="DW2" s="381" t="s">
        <v>2149</v>
      </c>
      <c r="DX2" s="381" t="s">
        <v>2150</v>
      </c>
      <c r="DY2" s="381" t="s">
        <v>2151</v>
      </c>
      <c r="DZ2" s="381" t="s">
        <v>2152</v>
      </c>
      <c r="EA2" s="381" t="s">
        <v>2153</v>
      </c>
      <c r="EB2" s="381" t="s">
        <v>2154</v>
      </c>
      <c r="EC2" s="381" t="s">
        <v>2155</v>
      </c>
      <c r="ED2" s="381" t="s">
        <v>2156</v>
      </c>
      <c r="EE2" s="381" t="s">
        <v>2157</v>
      </c>
      <c r="EF2" s="381" t="s">
        <v>2158</v>
      </c>
      <c r="EG2" s="381" t="s">
        <v>2159</v>
      </c>
      <c r="EH2" s="381" t="s">
        <v>2160</v>
      </c>
      <c r="EI2" s="381" t="s">
        <v>2161</v>
      </c>
      <c r="EJ2" s="381" t="s">
        <v>2162</v>
      </c>
      <c r="EK2" s="381" t="s">
        <v>2163</v>
      </c>
      <c r="EL2" s="381" t="s">
        <v>2164</v>
      </c>
      <c r="EM2" s="381" t="s">
        <v>2165</v>
      </c>
      <c r="EN2" s="381" t="s">
        <v>2166</v>
      </c>
      <c r="EO2" s="381" t="s">
        <v>2167</v>
      </c>
      <c r="EP2" s="381" t="s">
        <v>2168</v>
      </c>
      <c r="EQ2" s="381" t="s">
        <v>2169</v>
      </c>
      <c r="ER2" s="381" t="s">
        <v>2170</v>
      </c>
      <c r="ES2" s="381" t="s">
        <v>2171</v>
      </c>
      <c r="ET2" s="381" t="s">
        <v>2172</v>
      </c>
      <c r="EU2" s="381" t="s">
        <v>2173</v>
      </c>
      <c r="EV2" s="381" t="s">
        <v>2174</v>
      </c>
      <c r="EW2" s="381" t="s">
        <v>2175</v>
      </c>
      <c r="EX2" s="381" t="s">
        <v>2176</v>
      </c>
      <c r="EY2" s="381" t="s">
        <v>2177</v>
      </c>
      <c r="EZ2" s="381" t="s">
        <v>2178</v>
      </c>
      <c r="FA2" s="381" t="s">
        <v>2179</v>
      </c>
      <c r="FB2" s="381" t="s">
        <v>2180</v>
      </c>
      <c r="FC2" s="381" t="s">
        <v>2181</v>
      </c>
      <c r="FD2" s="381" t="s">
        <v>2182</v>
      </c>
      <c r="FE2" s="381" t="s">
        <v>2183</v>
      </c>
      <c r="FF2" s="381" t="s">
        <v>2184</v>
      </c>
      <c r="FG2" s="381" t="s">
        <v>2185</v>
      </c>
      <c r="FH2" s="381" t="s">
        <v>2186</v>
      </c>
      <c r="FI2" s="381" t="s">
        <v>2187</v>
      </c>
      <c r="FJ2" s="381" t="s">
        <v>2188</v>
      </c>
      <c r="FK2" s="381" t="s">
        <v>2189</v>
      </c>
      <c r="FL2" s="381" t="s">
        <v>2190</v>
      </c>
      <c r="FM2" s="381" t="s">
        <v>2191</v>
      </c>
      <c r="FN2" s="381" t="s">
        <v>2192</v>
      </c>
      <c r="FO2" s="381" t="s">
        <v>2193</v>
      </c>
      <c r="FP2" s="381" t="s">
        <v>2194</v>
      </c>
      <c r="FQ2" s="381" t="s">
        <v>2195</v>
      </c>
      <c r="FR2" s="381" t="s">
        <v>2196</v>
      </c>
      <c r="FS2" s="381" t="s">
        <v>2197</v>
      </c>
      <c r="FT2" s="381" t="s">
        <v>2198</v>
      </c>
      <c r="FU2" s="381" t="s">
        <v>2199</v>
      </c>
      <c r="FV2" s="381" t="s">
        <v>2200</v>
      </c>
      <c r="FW2" s="381" t="s">
        <v>2201</v>
      </c>
      <c r="FX2" s="381" t="s">
        <v>2202</v>
      </c>
      <c r="FY2" s="381" t="s">
        <v>2203</v>
      </c>
      <c r="FZ2" s="381" t="s">
        <v>2204</v>
      </c>
      <c r="GA2" s="381" t="s">
        <v>2205</v>
      </c>
      <c r="GB2" s="381" t="s">
        <v>2206</v>
      </c>
      <c r="GC2" s="381" t="s">
        <v>2207</v>
      </c>
      <c r="GD2" s="381" t="s">
        <v>2208</v>
      </c>
      <c r="GE2" s="381" t="s">
        <v>2209</v>
      </c>
      <c r="GF2" s="381" t="s">
        <v>2210</v>
      </c>
      <c r="GG2" s="381" t="s">
        <v>2211</v>
      </c>
      <c r="GH2" s="381" t="s">
        <v>2212</v>
      </c>
      <c r="GI2" s="381" t="s">
        <v>2213</v>
      </c>
      <c r="GJ2" s="381" t="s">
        <v>2214</v>
      </c>
      <c r="GK2" s="381" t="s">
        <v>2215</v>
      </c>
      <c r="GL2" s="381" t="s">
        <v>2216</v>
      </c>
      <c r="GM2" s="381" t="s">
        <v>2217</v>
      </c>
      <c r="GN2" s="381" t="s">
        <v>2218</v>
      </c>
      <c r="GO2" s="381" t="s">
        <v>2219</v>
      </c>
      <c r="GP2" s="381" t="s">
        <v>2220</v>
      </c>
      <c r="GQ2" s="381" t="s">
        <v>2221</v>
      </c>
      <c r="GR2" s="381" t="s">
        <v>2222</v>
      </c>
      <c r="GS2" s="381" t="s">
        <v>2223</v>
      </c>
      <c r="GT2" s="381" t="s">
        <v>2224</v>
      </c>
      <c r="GU2" s="381" t="s">
        <v>2225</v>
      </c>
      <c r="GV2" s="381" t="s">
        <v>2226</v>
      </c>
      <c r="GW2" s="381" t="s">
        <v>2227</v>
      </c>
      <c r="GX2" s="381" t="s">
        <v>2228</v>
      </c>
      <c r="GY2" s="381" t="s">
        <v>2229</v>
      </c>
      <c r="GZ2" s="381" t="s">
        <v>2230</v>
      </c>
      <c r="HA2" s="381" t="s">
        <v>2231</v>
      </c>
      <c r="HB2" s="381" t="s">
        <v>2232</v>
      </c>
      <c r="HC2" s="381" t="s">
        <v>2233</v>
      </c>
      <c r="HD2" s="381" t="s">
        <v>2234</v>
      </c>
      <c r="HE2" s="381" t="s">
        <v>2235</v>
      </c>
      <c r="HF2" s="381" t="s">
        <v>2236</v>
      </c>
      <c r="HG2" s="381" t="s">
        <v>2237</v>
      </c>
      <c r="HH2" s="381" t="s">
        <v>2238</v>
      </c>
      <c r="HI2" s="381" t="s">
        <v>2239</v>
      </c>
      <c r="HJ2" s="381" t="s">
        <v>2240</v>
      </c>
      <c r="HK2" s="381" t="s">
        <v>2241</v>
      </c>
      <c r="HL2" s="381" t="s">
        <v>2242</v>
      </c>
      <c r="HM2" s="381" t="s">
        <v>2243</v>
      </c>
      <c r="HN2" s="381" t="s">
        <v>2244</v>
      </c>
      <c r="HO2" s="381" t="s">
        <v>2245</v>
      </c>
      <c r="HP2" s="381" t="s">
        <v>2246</v>
      </c>
      <c r="HQ2" s="381" t="s">
        <v>2247</v>
      </c>
      <c r="HR2" s="381" t="s">
        <v>2248</v>
      </c>
      <c r="HS2" s="381" t="s">
        <v>2249</v>
      </c>
      <c r="HT2" s="381" t="s">
        <v>2250</v>
      </c>
      <c r="HU2" s="381" t="s">
        <v>2251</v>
      </c>
      <c r="HV2" s="381" t="s">
        <v>2252</v>
      </c>
      <c r="HW2" s="381" t="s">
        <v>2253</v>
      </c>
      <c r="HX2" s="381" t="s">
        <v>2254</v>
      </c>
      <c r="HY2" s="381" t="s">
        <v>2255</v>
      </c>
      <c r="HZ2" s="381" t="s">
        <v>2256</v>
      </c>
      <c r="IA2" s="381" t="s">
        <v>2257</v>
      </c>
      <c r="IB2" s="381" t="s">
        <v>2258</v>
      </c>
      <c r="IC2" s="381" t="s">
        <v>2259</v>
      </c>
      <c r="ID2" s="381" t="s">
        <v>2260</v>
      </c>
      <c r="IE2" s="381" t="s">
        <v>2261</v>
      </c>
      <c r="IF2" s="381" t="s">
        <v>2262</v>
      </c>
      <c r="IG2" s="381" t="s">
        <v>2263</v>
      </c>
      <c r="IH2" s="381" t="s">
        <v>2264</v>
      </c>
      <c r="II2" s="381" t="s">
        <v>2265</v>
      </c>
      <c r="IJ2" s="58"/>
      <c r="IK2" s="58"/>
      <c r="IL2" s="58"/>
      <c r="IM2" s="58"/>
    </row>
    <row r="3" spans="1:248">
      <c r="A3" s="373" t="s">
        <v>453</v>
      </c>
      <c r="B3" s="373" t="s">
        <v>454</v>
      </c>
      <c r="C3" s="373" t="s">
        <v>455</v>
      </c>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6"/>
      <c r="BU3" s="376"/>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c r="DC3" s="376"/>
      <c r="DD3" s="376"/>
      <c r="DE3" s="376"/>
      <c r="DF3" s="376"/>
      <c r="DG3" s="376"/>
      <c r="DH3" s="376"/>
      <c r="DI3" s="376"/>
      <c r="DJ3" s="376"/>
      <c r="DK3" s="376"/>
      <c r="DL3" s="376"/>
      <c r="DM3" s="376"/>
      <c r="DN3" s="376"/>
      <c r="DO3" s="376"/>
      <c r="DP3" s="376"/>
      <c r="DQ3" s="376"/>
      <c r="DR3" s="376"/>
      <c r="DS3" s="376"/>
      <c r="DT3" s="376"/>
      <c r="DU3" s="376"/>
      <c r="DV3" s="376"/>
      <c r="DW3" s="376"/>
      <c r="DX3" s="376"/>
      <c r="DY3" s="376"/>
      <c r="DZ3" s="376"/>
      <c r="EA3" s="376"/>
      <c r="EB3" s="376"/>
      <c r="EC3" s="376"/>
      <c r="ED3" s="376"/>
      <c r="EE3" s="376"/>
      <c r="EF3" s="376"/>
      <c r="EG3" s="376"/>
      <c r="EH3" s="376"/>
      <c r="EI3" s="376"/>
      <c r="EJ3" s="376"/>
      <c r="EK3" s="376"/>
      <c r="EL3" s="376"/>
      <c r="EM3" s="376"/>
      <c r="EN3" s="376"/>
      <c r="EO3" s="376"/>
      <c r="EP3" s="376"/>
      <c r="EQ3" s="376"/>
      <c r="ER3" s="376"/>
      <c r="ES3" s="376"/>
      <c r="ET3" s="376"/>
      <c r="EU3" s="376"/>
      <c r="EV3" s="376"/>
      <c r="EW3" s="376"/>
      <c r="EX3" s="376"/>
      <c r="EY3" s="376"/>
      <c r="EZ3" s="376"/>
      <c r="FA3" s="376"/>
      <c r="FB3" s="376"/>
      <c r="FC3" s="376"/>
      <c r="FD3" s="376"/>
      <c r="FE3" s="376"/>
      <c r="FF3" s="376"/>
      <c r="FG3" s="376"/>
      <c r="FH3" s="376"/>
      <c r="FI3" s="376"/>
      <c r="FJ3" s="376"/>
      <c r="FK3" s="376"/>
      <c r="FL3" s="376"/>
      <c r="FM3" s="376"/>
      <c r="FN3" s="376"/>
      <c r="FO3" s="376"/>
      <c r="FP3" s="376"/>
      <c r="FQ3" s="376"/>
      <c r="FR3" s="376"/>
      <c r="FS3" s="376"/>
      <c r="FT3" s="376"/>
      <c r="FU3" s="376"/>
      <c r="FV3" s="376"/>
      <c r="FW3" s="376"/>
      <c r="FX3" s="376"/>
      <c r="FY3" s="376"/>
      <c r="FZ3" s="376"/>
      <c r="GA3" s="376"/>
      <c r="GB3" s="376"/>
      <c r="GC3" s="376"/>
      <c r="GD3" s="376"/>
      <c r="GE3" s="376"/>
      <c r="GF3" s="376"/>
      <c r="GG3" s="376"/>
      <c r="GH3" s="376"/>
      <c r="GI3" s="376"/>
      <c r="GJ3" s="376"/>
      <c r="GK3" s="376"/>
      <c r="GL3" s="376"/>
      <c r="GM3" s="376"/>
      <c r="GN3" s="376"/>
      <c r="GO3" s="376"/>
      <c r="GP3" s="376"/>
      <c r="GQ3" s="376"/>
      <c r="GR3" s="376"/>
      <c r="GS3" s="376"/>
      <c r="GT3" s="376"/>
      <c r="GU3" s="376"/>
      <c r="GV3" s="376"/>
      <c r="GW3" s="376"/>
      <c r="GX3" s="376"/>
      <c r="GY3" s="376"/>
      <c r="GZ3" s="376"/>
      <c r="HA3" s="376"/>
      <c r="HB3" s="376"/>
      <c r="HC3" s="376"/>
      <c r="HD3" s="376"/>
      <c r="HE3" s="376"/>
      <c r="HF3" s="376"/>
      <c r="HG3" s="376"/>
      <c r="HH3" s="376"/>
      <c r="HI3" s="376"/>
      <c r="HJ3" s="376"/>
      <c r="HK3" s="376"/>
      <c r="HL3" s="376"/>
      <c r="HM3" s="376"/>
      <c r="HN3" s="376"/>
      <c r="HO3" s="376"/>
      <c r="HP3" s="376"/>
      <c r="HQ3" s="376"/>
      <c r="HR3" s="376"/>
      <c r="HS3" s="376"/>
      <c r="HT3" s="376"/>
      <c r="HU3" s="376"/>
      <c r="HV3" s="376"/>
      <c r="HW3" s="376"/>
      <c r="HX3" s="376"/>
      <c r="HY3" s="376"/>
      <c r="HZ3" s="376"/>
      <c r="IA3" s="376"/>
      <c r="IB3" s="376"/>
      <c r="IC3" s="376"/>
      <c r="ID3" s="376"/>
      <c r="IE3" s="376"/>
      <c r="IF3" s="376"/>
      <c r="IG3" s="58"/>
      <c r="IH3" s="58"/>
      <c r="II3" s="58"/>
      <c r="IJ3" s="373" t="s">
        <v>456</v>
      </c>
      <c r="IK3" s="373" t="s">
        <v>457</v>
      </c>
      <c r="IL3" s="373" t="s">
        <v>458</v>
      </c>
      <c r="IM3" s="373" t="s">
        <v>459</v>
      </c>
      <c r="IN3" s="373" t="s">
        <v>460</v>
      </c>
    </row>
    <row r="4" spans="1:248">
      <c r="A4" s="58" t="s">
        <v>461</v>
      </c>
      <c r="B4" s="59" t="s">
        <v>462</v>
      </c>
      <c r="C4" s="59" t="s">
        <v>463</v>
      </c>
      <c r="D4" s="61">
        <v>23181853</v>
      </c>
      <c r="E4" s="61">
        <v>0</v>
      </c>
      <c r="F4" s="61">
        <v>23181853</v>
      </c>
      <c r="G4" s="61">
        <v>-287205</v>
      </c>
      <c r="H4" s="61">
        <v>0</v>
      </c>
      <c r="I4" s="61">
        <v>-287205</v>
      </c>
      <c r="J4" s="61">
        <v>-17856</v>
      </c>
      <c r="K4" s="61">
        <v>0</v>
      </c>
      <c r="L4" s="61">
        <v>-17856</v>
      </c>
      <c r="M4" s="61">
        <v>6512</v>
      </c>
      <c r="N4" s="61">
        <v>0</v>
      </c>
      <c r="O4" s="61">
        <v>6512</v>
      </c>
      <c r="P4" s="61">
        <v>0</v>
      </c>
      <c r="Q4" s="61">
        <v>0</v>
      </c>
      <c r="R4" s="61">
        <v>0</v>
      </c>
      <c r="S4" s="61">
        <v>0</v>
      </c>
      <c r="T4" s="61">
        <v>0</v>
      </c>
      <c r="U4" s="61">
        <v>0</v>
      </c>
      <c r="V4" s="61">
        <v>-11344</v>
      </c>
      <c r="W4" s="61">
        <v>0</v>
      </c>
      <c r="X4" s="61">
        <v>-11344</v>
      </c>
      <c r="Y4" s="61">
        <v>-2493096</v>
      </c>
      <c r="Z4" s="61">
        <v>0</v>
      </c>
      <c r="AA4" s="61">
        <v>-2493096</v>
      </c>
      <c r="AB4" s="61">
        <v>0</v>
      </c>
      <c r="AC4" s="61">
        <v>0</v>
      </c>
      <c r="AD4" s="61">
        <v>0</v>
      </c>
      <c r="AE4" s="61">
        <v>-38081</v>
      </c>
      <c r="AF4" s="61">
        <v>0</v>
      </c>
      <c r="AG4" s="61">
        <v>-38081</v>
      </c>
      <c r="AH4" s="61">
        <v>0</v>
      </c>
      <c r="AI4" s="61">
        <v>0</v>
      </c>
      <c r="AJ4" s="61">
        <v>0</v>
      </c>
      <c r="AK4" s="61">
        <v>0</v>
      </c>
      <c r="AL4" s="61">
        <v>0</v>
      </c>
      <c r="AM4" s="61">
        <v>0</v>
      </c>
      <c r="AN4" s="61">
        <v>-484</v>
      </c>
      <c r="AO4" s="61">
        <v>0</v>
      </c>
      <c r="AP4" s="61">
        <v>-484</v>
      </c>
      <c r="AQ4" s="61">
        <v>0</v>
      </c>
      <c r="AR4" s="61">
        <v>0</v>
      </c>
      <c r="AS4" s="61">
        <v>0</v>
      </c>
      <c r="AT4" s="61">
        <v>-37597</v>
      </c>
      <c r="AU4" s="61">
        <v>0</v>
      </c>
      <c r="AV4" s="61">
        <v>-37597</v>
      </c>
      <c r="AW4" s="61">
        <v>0</v>
      </c>
      <c r="AX4" s="61">
        <v>0</v>
      </c>
      <c r="AY4" s="61">
        <v>0</v>
      </c>
      <c r="AZ4" s="61">
        <v>401337</v>
      </c>
      <c r="BA4" s="61">
        <v>0</v>
      </c>
      <c r="BB4" s="61">
        <v>401337</v>
      </c>
      <c r="BC4" s="61">
        <v>-5965</v>
      </c>
      <c r="BD4" s="61">
        <v>0</v>
      </c>
      <c r="BE4" s="61">
        <v>-5965</v>
      </c>
      <c r="BF4" s="61">
        <v>-1707161</v>
      </c>
      <c r="BG4" s="61">
        <v>0</v>
      </c>
      <c r="BH4" s="61">
        <v>-1707161</v>
      </c>
      <c r="BI4" s="61">
        <v>23225</v>
      </c>
      <c r="BJ4" s="61">
        <v>0</v>
      </c>
      <c r="BK4" s="61">
        <v>23225</v>
      </c>
      <c r="BL4" s="61">
        <v>-40207</v>
      </c>
      <c r="BM4" s="61">
        <v>0</v>
      </c>
      <c r="BN4" s="61">
        <v>-40207</v>
      </c>
      <c r="BO4" s="61">
        <v>0</v>
      </c>
      <c r="BP4" s="61">
        <v>0</v>
      </c>
      <c r="BQ4" s="61">
        <v>0</v>
      </c>
      <c r="BR4" s="61">
        <v>0</v>
      </c>
      <c r="BS4" s="61">
        <v>0</v>
      </c>
      <c r="BT4" s="61">
        <v>0</v>
      </c>
      <c r="BU4" s="61">
        <v>0</v>
      </c>
      <c r="BV4" s="61">
        <v>0</v>
      </c>
      <c r="BW4" s="61">
        <v>0</v>
      </c>
      <c r="BX4" s="61">
        <v>0</v>
      </c>
      <c r="BY4" s="61">
        <v>0</v>
      </c>
      <c r="BZ4" s="61">
        <v>0</v>
      </c>
      <c r="CA4" s="61">
        <v>0</v>
      </c>
      <c r="CB4" s="61">
        <v>0</v>
      </c>
      <c r="CC4" s="61">
        <v>0</v>
      </c>
      <c r="CD4" s="61">
        <v>-13061</v>
      </c>
      <c r="CE4" s="61">
        <v>0</v>
      </c>
      <c r="CF4" s="61">
        <v>-13061</v>
      </c>
      <c r="CG4" s="61">
        <v>-13062</v>
      </c>
      <c r="CH4" s="61">
        <v>0</v>
      </c>
      <c r="CI4" s="61">
        <v>-13062</v>
      </c>
      <c r="CJ4" s="61">
        <v>-3886071</v>
      </c>
      <c r="CK4" s="61">
        <v>0</v>
      </c>
      <c r="CL4" s="61">
        <v>-3886071</v>
      </c>
      <c r="CM4" s="61">
        <v>0</v>
      </c>
      <c r="CN4" s="61">
        <v>0</v>
      </c>
      <c r="CO4" s="61">
        <v>0</v>
      </c>
      <c r="CP4" s="61">
        <v>0</v>
      </c>
      <c r="CQ4" s="61">
        <v>0</v>
      </c>
      <c r="CR4" s="61">
        <v>0</v>
      </c>
      <c r="CS4" s="61">
        <v>-249119</v>
      </c>
      <c r="CT4" s="61">
        <v>0</v>
      </c>
      <c r="CU4" s="61">
        <v>-249119</v>
      </c>
      <c r="CV4" s="61">
        <v>-64901</v>
      </c>
      <c r="CW4" s="61">
        <v>0</v>
      </c>
      <c r="CX4" s="61">
        <v>-64901</v>
      </c>
      <c r="CY4" s="61">
        <v>-314020</v>
      </c>
      <c r="CZ4" s="61">
        <v>0</v>
      </c>
      <c r="DA4" s="61">
        <v>-314020</v>
      </c>
      <c r="DB4" s="61">
        <v>-39071</v>
      </c>
      <c r="DC4" s="61">
        <v>0</v>
      </c>
      <c r="DD4" s="61">
        <v>-39071</v>
      </c>
      <c r="DE4" s="61">
        <v>-401</v>
      </c>
      <c r="DF4" s="61">
        <v>0</v>
      </c>
      <c r="DG4" s="61">
        <v>-401</v>
      </c>
      <c r="DH4" s="61">
        <v>-11727</v>
      </c>
      <c r="DI4" s="61">
        <v>0</v>
      </c>
      <c r="DJ4" s="61">
        <v>-11727</v>
      </c>
      <c r="DK4" s="61">
        <v>0</v>
      </c>
      <c r="DL4" s="61">
        <v>0</v>
      </c>
      <c r="DM4" s="61">
        <v>0</v>
      </c>
      <c r="DN4" s="61">
        <v>0</v>
      </c>
      <c r="DO4" s="61">
        <v>0</v>
      </c>
      <c r="DP4" s="61">
        <v>0</v>
      </c>
      <c r="DQ4" s="61">
        <v>0</v>
      </c>
      <c r="DR4" s="61">
        <v>0</v>
      </c>
      <c r="DS4" s="61">
        <v>0</v>
      </c>
      <c r="DT4" s="61">
        <v>0</v>
      </c>
      <c r="DU4" s="61">
        <v>0</v>
      </c>
      <c r="DV4" s="61">
        <v>0</v>
      </c>
      <c r="DW4" s="61">
        <v>0</v>
      </c>
      <c r="DX4" s="61">
        <v>0</v>
      </c>
      <c r="DY4" s="61">
        <v>0</v>
      </c>
      <c r="DZ4" s="61">
        <v>0</v>
      </c>
      <c r="EA4" s="61">
        <v>0</v>
      </c>
      <c r="EB4" s="61">
        <v>0</v>
      </c>
      <c r="EC4" s="61">
        <v>0</v>
      </c>
      <c r="ED4" s="61">
        <v>0</v>
      </c>
      <c r="EE4" s="61">
        <v>0</v>
      </c>
      <c r="EF4" s="61">
        <v>0</v>
      </c>
      <c r="EG4" s="61">
        <v>0</v>
      </c>
      <c r="EH4" s="61">
        <v>0</v>
      </c>
      <c r="EI4" s="61">
        <v>0</v>
      </c>
      <c r="EJ4" s="61">
        <v>0</v>
      </c>
      <c r="EK4" s="61">
        <v>0</v>
      </c>
      <c r="EL4" s="61">
        <v>0</v>
      </c>
      <c r="EM4" s="61">
        <v>0</v>
      </c>
      <c r="EN4" s="61">
        <v>0</v>
      </c>
      <c r="EO4" s="61">
        <v>-51199</v>
      </c>
      <c r="EP4" s="61">
        <v>0</v>
      </c>
      <c r="EQ4" s="61">
        <v>-51199</v>
      </c>
      <c r="ER4" s="61">
        <v>0</v>
      </c>
      <c r="ES4" s="61">
        <v>0</v>
      </c>
      <c r="ET4" s="61">
        <v>0</v>
      </c>
      <c r="EU4" s="61">
        <v>0</v>
      </c>
      <c r="EV4" s="61">
        <v>0</v>
      </c>
      <c r="EW4" s="61">
        <v>0</v>
      </c>
      <c r="EX4" s="61">
        <v>-695</v>
      </c>
      <c r="EY4" s="61">
        <v>0</v>
      </c>
      <c r="EZ4" s="61">
        <v>-695</v>
      </c>
      <c r="FA4" s="61">
        <v>0</v>
      </c>
      <c r="FB4" s="61">
        <v>0</v>
      </c>
      <c r="FC4" s="61">
        <v>0</v>
      </c>
      <c r="FD4" s="61">
        <v>0</v>
      </c>
      <c r="FE4" s="61">
        <v>0</v>
      </c>
      <c r="FF4" s="61">
        <v>0</v>
      </c>
      <c r="FG4" s="61">
        <v>0</v>
      </c>
      <c r="FH4" s="61">
        <v>0</v>
      </c>
      <c r="FI4" s="61">
        <v>0</v>
      </c>
      <c r="FJ4" s="61">
        <v>0</v>
      </c>
      <c r="FK4" s="61">
        <v>0</v>
      </c>
      <c r="FL4" s="61">
        <v>0</v>
      </c>
      <c r="FM4" s="61">
        <v>0</v>
      </c>
      <c r="FN4" s="61">
        <v>0</v>
      </c>
      <c r="FO4" s="61">
        <v>0</v>
      </c>
      <c r="FP4" s="61">
        <v>0</v>
      </c>
      <c r="FQ4" s="61">
        <v>0</v>
      </c>
      <c r="FR4" s="61">
        <v>0</v>
      </c>
      <c r="FS4" s="61">
        <v>0</v>
      </c>
      <c r="FT4" s="61">
        <v>0</v>
      </c>
      <c r="FU4" s="61">
        <v>0</v>
      </c>
      <c r="FV4" s="61">
        <v>-15200</v>
      </c>
      <c r="FW4" s="61">
        <v>0</v>
      </c>
      <c r="FX4" s="61">
        <v>-15200</v>
      </c>
      <c r="FY4" s="61">
        <v>0</v>
      </c>
      <c r="FZ4" s="61">
        <v>0</v>
      </c>
      <c r="GA4" s="61">
        <v>0</v>
      </c>
      <c r="GB4" s="61">
        <v>1130</v>
      </c>
      <c r="GC4" s="61">
        <v>0</v>
      </c>
      <c r="GD4" s="61">
        <v>1130</v>
      </c>
      <c r="GE4" s="61">
        <v>0</v>
      </c>
      <c r="GF4" s="61">
        <v>0</v>
      </c>
      <c r="GG4" s="61">
        <v>0</v>
      </c>
      <c r="GH4" s="61">
        <v>-3098969</v>
      </c>
      <c r="GI4" s="61">
        <v>0</v>
      </c>
      <c r="GJ4" s="61">
        <v>-3098969</v>
      </c>
      <c r="GK4" s="61">
        <v>35424</v>
      </c>
      <c r="GL4" s="61">
        <v>0</v>
      </c>
      <c r="GM4" s="61">
        <v>35424</v>
      </c>
      <c r="GN4" s="61">
        <v>-40732</v>
      </c>
      <c r="GO4" s="61">
        <v>0</v>
      </c>
      <c r="GP4" s="61">
        <v>-40732</v>
      </c>
      <c r="GQ4" s="61">
        <v>0</v>
      </c>
      <c r="GR4" s="61">
        <v>0</v>
      </c>
      <c r="GS4" s="61">
        <v>0</v>
      </c>
      <c r="GT4" s="61">
        <v>0</v>
      </c>
      <c r="GU4" s="61">
        <v>0</v>
      </c>
      <c r="GV4" s="61">
        <v>0</v>
      </c>
      <c r="GW4" s="61">
        <v>-3119042</v>
      </c>
      <c r="GX4" s="61">
        <v>0</v>
      </c>
      <c r="GY4" s="61">
        <v>-3119042</v>
      </c>
      <c r="GZ4" s="61">
        <v>0</v>
      </c>
      <c r="HA4" s="61">
        <v>0</v>
      </c>
      <c r="HB4" s="61">
        <v>0</v>
      </c>
      <c r="HC4" s="61">
        <v>0</v>
      </c>
      <c r="HD4" s="61">
        <v>0</v>
      </c>
      <c r="HE4" s="61">
        <v>0</v>
      </c>
      <c r="HF4" s="61">
        <v>0</v>
      </c>
      <c r="HG4" s="61">
        <v>0</v>
      </c>
      <c r="HH4" s="61">
        <v>0</v>
      </c>
      <c r="HI4" s="61">
        <v>22894648</v>
      </c>
      <c r="HJ4" s="61">
        <v>0</v>
      </c>
      <c r="HK4" s="61">
        <v>22894648</v>
      </c>
      <c r="HL4" s="61">
        <v>-11344</v>
      </c>
      <c r="HM4" s="61">
        <v>0</v>
      </c>
      <c r="HN4" s="61">
        <v>-11344</v>
      </c>
      <c r="HO4" s="61">
        <v>-3886071</v>
      </c>
      <c r="HP4" s="61">
        <v>0</v>
      </c>
      <c r="HQ4" s="61">
        <v>-3886071</v>
      </c>
      <c r="HR4" s="61">
        <v>-314020</v>
      </c>
      <c r="HS4" s="61">
        <v>0</v>
      </c>
      <c r="HT4" s="61">
        <v>-314020</v>
      </c>
      <c r="HU4" s="61">
        <v>-51199</v>
      </c>
      <c r="HV4" s="61">
        <v>0</v>
      </c>
      <c r="HW4" s="61">
        <v>-51199</v>
      </c>
      <c r="HX4" s="61">
        <v>-3119042</v>
      </c>
      <c r="HY4" s="61">
        <v>0</v>
      </c>
      <c r="HZ4" s="61">
        <v>-3119042</v>
      </c>
      <c r="IA4" s="61">
        <v>0</v>
      </c>
      <c r="IB4" s="61">
        <v>0</v>
      </c>
      <c r="IC4" s="61">
        <v>0</v>
      </c>
      <c r="ID4" s="61">
        <v>-7381676</v>
      </c>
      <c r="IE4" s="61">
        <v>0</v>
      </c>
      <c r="IF4" s="61">
        <v>-7381676</v>
      </c>
      <c r="IG4" s="61">
        <v>15512972</v>
      </c>
      <c r="IH4" s="61">
        <v>0</v>
      </c>
      <c r="II4" s="61">
        <v>15512972</v>
      </c>
      <c r="IJ4" s="58" t="s">
        <v>464</v>
      </c>
      <c r="IK4" s="58" t="s">
        <v>465</v>
      </c>
      <c r="IL4" s="58" t="s">
        <v>466</v>
      </c>
      <c r="IM4" s="58" t="s">
        <v>467</v>
      </c>
      <c r="IN4" s="58" t="s">
        <v>468</v>
      </c>
    </row>
    <row r="5" spans="1:248">
      <c r="A5" s="58" t="s">
        <v>469</v>
      </c>
      <c r="B5" s="59" t="s">
        <v>470</v>
      </c>
      <c r="C5" s="59" t="s">
        <v>471</v>
      </c>
      <c r="D5" s="61">
        <v>39915071</v>
      </c>
      <c r="E5" s="61">
        <v>0</v>
      </c>
      <c r="F5" s="61">
        <v>39915071</v>
      </c>
      <c r="G5" s="61">
        <v>-480998</v>
      </c>
      <c r="H5" s="61">
        <v>0</v>
      </c>
      <c r="I5" s="61">
        <v>-480998</v>
      </c>
      <c r="J5" s="61">
        <v>-137970</v>
      </c>
      <c r="K5" s="61">
        <v>0</v>
      </c>
      <c r="L5" s="61">
        <v>-137970</v>
      </c>
      <c r="M5" s="61">
        <v>28266</v>
      </c>
      <c r="N5" s="61">
        <v>0</v>
      </c>
      <c r="O5" s="61">
        <v>28266</v>
      </c>
      <c r="P5" s="61">
        <v>59400</v>
      </c>
      <c r="Q5" s="61">
        <v>0</v>
      </c>
      <c r="R5" s="61">
        <v>59400</v>
      </c>
      <c r="S5" s="61">
        <v>8644</v>
      </c>
      <c r="T5" s="61">
        <v>0</v>
      </c>
      <c r="U5" s="61">
        <v>8644</v>
      </c>
      <c r="V5" s="61">
        <v>-41660</v>
      </c>
      <c r="W5" s="61">
        <v>0</v>
      </c>
      <c r="X5" s="61">
        <v>-41660</v>
      </c>
      <c r="Y5" s="61">
        <v>-6368117</v>
      </c>
      <c r="Z5" s="61">
        <v>0</v>
      </c>
      <c r="AA5" s="61">
        <v>-6368117</v>
      </c>
      <c r="AB5" s="61">
        <v>-32304</v>
      </c>
      <c r="AC5" s="61">
        <v>0</v>
      </c>
      <c r="AD5" s="61">
        <v>-32304</v>
      </c>
      <c r="AE5" s="61">
        <v>-68769</v>
      </c>
      <c r="AF5" s="61">
        <v>0</v>
      </c>
      <c r="AG5" s="61">
        <v>-68769</v>
      </c>
      <c r="AH5" s="61">
        <v>0</v>
      </c>
      <c r="AI5" s="61">
        <v>0</v>
      </c>
      <c r="AJ5" s="61">
        <v>0</v>
      </c>
      <c r="AK5" s="61">
        <v>0</v>
      </c>
      <c r="AL5" s="61">
        <v>0</v>
      </c>
      <c r="AM5" s="61">
        <v>0</v>
      </c>
      <c r="AN5" s="61">
        <v>5960</v>
      </c>
      <c r="AO5" s="61">
        <v>0</v>
      </c>
      <c r="AP5" s="61">
        <v>5960</v>
      </c>
      <c r="AQ5" s="61">
        <v>0</v>
      </c>
      <c r="AR5" s="61">
        <v>0</v>
      </c>
      <c r="AS5" s="61">
        <v>0</v>
      </c>
      <c r="AT5" s="61">
        <v>-74729</v>
      </c>
      <c r="AU5" s="61">
        <v>0</v>
      </c>
      <c r="AV5" s="61">
        <v>-74729</v>
      </c>
      <c r="AW5" s="61">
        <v>1707</v>
      </c>
      <c r="AX5" s="61">
        <v>0</v>
      </c>
      <c r="AY5" s="61">
        <v>1707</v>
      </c>
      <c r="AZ5" s="61">
        <v>588794</v>
      </c>
      <c r="BA5" s="61">
        <v>0</v>
      </c>
      <c r="BB5" s="61">
        <v>588794</v>
      </c>
      <c r="BC5" s="61">
        <v>-15280</v>
      </c>
      <c r="BD5" s="61">
        <v>0</v>
      </c>
      <c r="BE5" s="61">
        <v>-15280</v>
      </c>
      <c r="BF5" s="61">
        <v>-2416761</v>
      </c>
      <c r="BG5" s="61">
        <v>0</v>
      </c>
      <c r="BH5" s="61">
        <v>-2416761</v>
      </c>
      <c r="BI5" s="61">
        <v>-33997</v>
      </c>
      <c r="BJ5" s="61">
        <v>0</v>
      </c>
      <c r="BK5" s="61">
        <v>-33997</v>
      </c>
      <c r="BL5" s="61">
        <v>-104575</v>
      </c>
      <c r="BM5" s="61">
        <v>0</v>
      </c>
      <c r="BN5" s="61">
        <v>-104575</v>
      </c>
      <c r="BO5" s="61">
        <v>-14182</v>
      </c>
      <c r="BP5" s="61">
        <v>0</v>
      </c>
      <c r="BQ5" s="61">
        <v>-14182</v>
      </c>
      <c r="BR5" s="61">
        <v>-36978</v>
      </c>
      <c r="BS5" s="61">
        <v>0</v>
      </c>
      <c r="BT5" s="61">
        <v>-36978</v>
      </c>
      <c r="BU5" s="61">
        <v>-4444</v>
      </c>
      <c r="BV5" s="61">
        <v>0</v>
      </c>
      <c r="BW5" s="61">
        <v>-4444</v>
      </c>
      <c r="BX5" s="61">
        <v>0</v>
      </c>
      <c r="BY5" s="61">
        <v>0</v>
      </c>
      <c r="BZ5" s="61">
        <v>0</v>
      </c>
      <c r="CA5" s="61">
        <v>0</v>
      </c>
      <c r="CB5" s="61">
        <v>0</v>
      </c>
      <c r="CC5" s="61">
        <v>0</v>
      </c>
      <c r="CD5" s="61">
        <v>-19794</v>
      </c>
      <c r="CE5" s="61">
        <v>0</v>
      </c>
      <c r="CF5" s="61">
        <v>-19794</v>
      </c>
      <c r="CG5" s="61">
        <v>-17888</v>
      </c>
      <c r="CH5" s="61">
        <v>0</v>
      </c>
      <c r="CI5" s="61">
        <v>-17888</v>
      </c>
      <c r="CJ5" s="61">
        <v>-8511991</v>
      </c>
      <c r="CK5" s="61">
        <v>0</v>
      </c>
      <c r="CL5" s="61">
        <v>-8511991</v>
      </c>
      <c r="CM5" s="61">
        <v>0</v>
      </c>
      <c r="CN5" s="61">
        <v>0</v>
      </c>
      <c r="CO5" s="61">
        <v>0</v>
      </c>
      <c r="CP5" s="61">
        <v>-13365</v>
      </c>
      <c r="CQ5" s="61">
        <v>0</v>
      </c>
      <c r="CR5" s="61">
        <v>-13365</v>
      </c>
      <c r="CS5" s="61">
        <v>-931688</v>
      </c>
      <c r="CT5" s="61">
        <v>0</v>
      </c>
      <c r="CU5" s="61">
        <v>-931688</v>
      </c>
      <c r="CV5" s="61">
        <v>22567</v>
      </c>
      <c r="CW5" s="61">
        <v>0</v>
      </c>
      <c r="CX5" s="61">
        <v>22567</v>
      </c>
      <c r="CY5" s="61">
        <v>-922486</v>
      </c>
      <c r="CZ5" s="61">
        <v>0</v>
      </c>
      <c r="DA5" s="61">
        <v>-922486</v>
      </c>
      <c r="DB5" s="61">
        <v>-175711</v>
      </c>
      <c r="DC5" s="61">
        <v>0</v>
      </c>
      <c r="DD5" s="61">
        <v>-175711</v>
      </c>
      <c r="DE5" s="61">
        <v>-2698</v>
      </c>
      <c r="DF5" s="61">
        <v>0</v>
      </c>
      <c r="DG5" s="61">
        <v>-2698</v>
      </c>
      <c r="DH5" s="61">
        <v>-57094</v>
      </c>
      <c r="DI5" s="61">
        <v>0</v>
      </c>
      <c r="DJ5" s="61">
        <v>-57094</v>
      </c>
      <c r="DK5" s="61">
        <v>1485</v>
      </c>
      <c r="DL5" s="61">
        <v>0</v>
      </c>
      <c r="DM5" s="61">
        <v>1485</v>
      </c>
      <c r="DN5" s="61">
        <v>-1436</v>
      </c>
      <c r="DO5" s="61">
        <v>0</v>
      </c>
      <c r="DP5" s="61">
        <v>-1436</v>
      </c>
      <c r="DQ5" s="61">
        <v>-54</v>
      </c>
      <c r="DR5" s="61">
        <v>0</v>
      </c>
      <c r="DS5" s="61">
        <v>-54</v>
      </c>
      <c r="DT5" s="61">
        <v>0</v>
      </c>
      <c r="DU5" s="61">
        <v>0</v>
      </c>
      <c r="DV5" s="61">
        <v>0</v>
      </c>
      <c r="DW5" s="61">
        <v>0</v>
      </c>
      <c r="DX5" s="61">
        <v>0</v>
      </c>
      <c r="DY5" s="61">
        <v>0</v>
      </c>
      <c r="DZ5" s="61">
        <v>0</v>
      </c>
      <c r="EA5" s="61">
        <v>0</v>
      </c>
      <c r="EB5" s="61">
        <v>0</v>
      </c>
      <c r="EC5" s="61">
        <v>0</v>
      </c>
      <c r="ED5" s="61">
        <v>0</v>
      </c>
      <c r="EE5" s="61">
        <v>0</v>
      </c>
      <c r="EF5" s="61">
        <v>0</v>
      </c>
      <c r="EG5" s="61">
        <v>0</v>
      </c>
      <c r="EH5" s="61">
        <v>0</v>
      </c>
      <c r="EI5" s="61">
        <v>0</v>
      </c>
      <c r="EJ5" s="61">
        <v>0</v>
      </c>
      <c r="EK5" s="61">
        <v>0</v>
      </c>
      <c r="EL5" s="61">
        <v>0</v>
      </c>
      <c r="EM5" s="61">
        <v>0</v>
      </c>
      <c r="EN5" s="61">
        <v>0</v>
      </c>
      <c r="EO5" s="61">
        <v>-235508</v>
      </c>
      <c r="EP5" s="61">
        <v>0</v>
      </c>
      <c r="EQ5" s="61">
        <v>-235508</v>
      </c>
      <c r="ER5" s="61">
        <v>0</v>
      </c>
      <c r="ES5" s="61">
        <v>0</v>
      </c>
      <c r="ET5" s="61">
        <v>0</v>
      </c>
      <c r="EU5" s="61">
        <v>0</v>
      </c>
      <c r="EV5" s="61">
        <v>0</v>
      </c>
      <c r="EW5" s="61">
        <v>0</v>
      </c>
      <c r="EX5" s="61">
        <v>0</v>
      </c>
      <c r="EY5" s="61">
        <v>0</v>
      </c>
      <c r="EZ5" s="61">
        <v>0</v>
      </c>
      <c r="FA5" s="61">
        <v>0</v>
      </c>
      <c r="FB5" s="61">
        <v>0</v>
      </c>
      <c r="FC5" s="61">
        <v>0</v>
      </c>
      <c r="FD5" s="61">
        <v>-1274</v>
      </c>
      <c r="FE5" s="61">
        <v>0</v>
      </c>
      <c r="FF5" s="61">
        <v>-1274</v>
      </c>
      <c r="FG5" s="61">
        <v>0</v>
      </c>
      <c r="FH5" s="61">
        <v>0</v>
      </c>
      <c r="FI5" s="61">
        <v>0</v>
      </c>
      <c r="FJ5" s="61">
        <v>-36979</v>
      </c>
      <c r="FK5" s="61">
        <v>0</v>
      </c>
      <c r="FL5" s="61">
        <v>-36979</v>
      </c>
      <c r="FM5" s="61">
        <v>-4017</v>
      </c>
      <c r="FN5" s="61">
        <v>0</v>
      </c>
      <c r="FO5" s="61">
        <v>-4017</v>
      </c>
      <c r="FP5" s="61">
        <v>0</v>
      </c>
      <c r="FQ5" s="61">
        <v>0</v>
      </c>
      <c r="FR5" s="61">
        <v>0</v>
      </c>
      <c r="FS5" s="61">
        <v>0</v>
      </c>
      <c r="FT5" s="61">
        <v>0</v>
      </c>
      <c r="FU5" s="61">
        <v>0</v>
      </c>
      <c r="FV5" s="61">
        <v>-26757</v>
      </c>
      <c r="FW5" s="61">
        <v>0</v>
      </c>
      <c r="FX5" s="61">
        <v>-26757</v>
      </c>
      <c r="FY5" s="61">
        <v>2246</v>
      </c>
      <c r="FZ5" s="61">
        <v>0</v>
      </c>
      <c r="GA5" s="61">
        <v>2246</v>
      </c>
      <c r="GB5" s="61">
        <v>2229</v>
      </c>
      <c r="GC5" s="61">
        <v>0</v>
      </c>
      <c r="GD5" s="61">
        <v>2229</v>
      </c>
      <c r="GE5" s="61">
        <v>0</v>
      </c>
      <c r="GF5" s="61">
        <v>0</v>
      </c>
      <c r="GG5" s="61">
        <v>0</v>
      </c>
      <c r="GH5" s="61">
        <v>-8207170</v>
      </c>
      <c r="GI5" s="61">
        <v>0</v>
      </c>
      <c r="GJ5" s="61">
        <v>-8207170</v>
      </c>
      <c r="GK5" s="61">
        <v>-100901</v>
      </c>
      <c r="GL5" s="61">
        <v>0</v>
      </c>
      <c r="GM5" s="61">
        <v>-100901</v>
      </c>
      <c r="GN5" s="61">
        <v>-25146</v>
      </c>
      <c r="GO5" s="61">
        <v>0</v>
      </c>
      <c r="GP5" s="61">
        <v>-25146</v>
      </c>
      <c r="GQ5" s="61">
        <v>0</v>
      </c>
      <c r="GR5" s="61">
        <v>0</v>
      </c>
      <c r="GS5" s="61">
        <v>0</v>
      </c>
      <c r="GT5" s="61">
        <v>0</v>
      </c>
      <c r="GU5" s="61">
        <v>0</v>
      </c>
      <c r="GV5" s="61">
        <v>0</v>
      </c>
      <c r="GW5" s="61">
        <v>-8397769</v>
      </c>
      <c r="GX5" s="61">
        <v>0</v>
      </c>
      <c r="GY5" s="61">
        <v>-8397769</v>
      </c>
      <c r="GZ5" s="61">
        <v>0</v>
      </c>
      <c r="HA5" s="61">
        <v>0</v>
      </c>
      <c r="HB5" s="61">
        <v>0</v>
      </c>
      <c r="HC5" s="61">
        <v>0</v>
      </c>
      <c r="HD5" s="61">
        <v>0</v>
      </c>
      <c r="HE5" s="61">
        <v>0</v>
      </c>
      <c r="HF5" s="61">
        <v>0</v>
      </c>
      <c r="HG5" s="61">
        <v>0</v>
      </c>
      <c r="HH5" s="61">
        <v>0</v>
      </c>
      <c r="HI5" s="61">
        <v>39434073</v>
      </c>
      <c r="HJ5" s="61">
        <v>0</v>
      </c>
      <c r="HK5" s="61">
        <v>39434073</v>
      </c>
      <c r="HL5" s="61">
        <v>-41660</v>
      </c>
      <c r="HM5" s="61">
        <v>0</v>
      </c>
      <c r="HN5" s="61">
        <v>-41660</v>
      </c>
      <c r="HO5" s="61">
        <v>-8511991</v>
      </c>
      <c r="HP5" s="61">
        <v>0</v>
      </c>
      <c r="HQ5" s="61">
        <v>-8511991</v>
      </c>
      <c r="HR5" s="61">
        <v>-922486</v>
      </c>
      <c r="HS5" s="61">
        <v>0</v>
      </c>
      <c r="HT5" s="61">
        <v>-922486</v>
      </c>
      <c r="HU5" s="61">
        <v>-235508</v>
      </c>
      <c r="HV5" s="61">
        <v>0</v>
      </c>
      <c r="HW5" s="61">
        <v>-235508</v>
      </c>
      <c r="HX5" s="61">
        <v>-8397769</v>
      </c>
      <c r="HY5" s="61">
        <v>0</v>
      </c>
      <c r="HZ5" s="61">
        <v>-8397769</v>
      </c>
      <c r="IA5" s="61">
        <v>0</v>
      </c>
      <c r="IB5" s="61">
        <v>0</v>
      </c>
      <c r="IC5" s="61">
        <v>0</v>
      </c>
      <c r="ID5" s="61">
        <v>-18109414</v>
      </c>
      <c r="IE5" s="61">
        <v>0</v>
      </c>
      <c r="IF5" s="61">
        <v>-18109414</v>
      </c>
      <c r="IG5" s="61">
        <v>21324659</v>
      </c>
      <c r="IH5" s="61">
        <v>0</v>
      </c>
      <c r="II5" s="61">
        <v>21324659</v>
      </c>
      <c r="IJ5" s="58" t="s">
        <v>472</v>
      </c>
      <c r="IK5" s="58" t="s">
        <v>465</v>
      </c>
      <c r="IL5" s="58" t="s">
        <v>466</v>
      </c>
      <c r="IM5" s="58" t="s">
        <v>473</v>
      </c>
      <c r="IN5" s="58" t="s">
        <v>474</v>
      </c>
    </row>
    <row r="6" spans="1:248">
      <c r="A6" s="58" t="s">
        <v>469</v>
      </c>
      <c r="B6" s="59" t="s">
        <v>475</v>
      </c>
      <c r="C6" s="59" t="s">
        <v>476</v>
      </c>
      <c r="D6" s="61">
        <v>41837502</v>
      </c>
      <c r="E6" s="61">
        <v>0</v>
      </c>
      <c r="F6" s="61">
        <v>41837502</v>
      </c>
      <c r="G6" s="61">
        <v>-370773</v>
      </c>
      <c r="H6" s="61">
        <v>0</v>
      </c>
      <c r="I6" s="61">
        <v>-370773</v>
      </c>
      <c r="J6" s="61">
        <v>-130884</v>
      </c>
      <c r="K6" s="61">
        <v>0</v>
      </c>
      <c r="L6" s="61">
        <v>-130884</v>
      </c>
      <c r="M6" s="61">
        <v>26647</v>
      </c>
      <c r="N6" s="61">
        <v>0</v>
      </c>
      <c r="O6" s="61">
        <v>26647</v>
      </c>
      <c r="P6" s="61">
        <v>51402</v>
      </c>
      <c r="Q6" s="61">
        <v>0</v>
      </c>
      <c r="R6" s="61">
        <v>51402</v>
      </c>
      <c r="S6" s="61">
        <v>9184</v>
      </c>
      <c r="T6" s="61">
        <v>0</v>
      </c>
      <c r="U6" s="61">
        <v>9184</v>
      </c>
      <c r="V6" s="61">
        <v>-43651</v>
      </c>
      <c r="W6" s="61">
        <v>0</v>
      </c>
      <c r="X6" s="61">
        <v>-43651</v>
      </c>
      <c r="Y6" s="61">
        <v>-5260618</v>
      </c>
      <c r="Z6" s="61">
        <v>0</v>
      </c>
      <c r="AA6" s="61">
        <v>-5260618</v>
      </c>
      <c r="AB6" s="61">
        <v>0</v>
      </c>
      <c r="AC6" s="61">
        <v>0</v>
      </c>
      <c r="AD6" s="61">
        <v>0</v>
      </c>
      <c r="AE6" s="61">
        <v>-112815</v>
      </c>
      <c r="AF6" s="61">
        <v>0</v>
      </c>
      <c r="AG6" s="61">
        <v>-112815</v>
      </c>
      <c r="AH6" s="61">
        <v>0</v>
      </c>
      <c r="AI6" s="61">
        <v>0</v>
      </c>
      <c r="AJ6" s="61">
        <v>0</v>
      </c>
      <c r="AK6" s="61">
        <v>0</v>
      </c>
      <c r="AL6" s="61">
        <v>0</v>
      </c>
      <c r="AM6" s="61">
        <v>0</v>
      </c>
      <c r="AN6" s="61">
        <v>-2299</v>
      </c>
      <c r="AO6" s="61">
        <v>0</v>
      </c>
      <c r="AP6" s="61">
        <v>-2299</v>
      </c>
      <c r="AQ6" s="61">
        <v>0</v>
      </c>
      <c r="AR6" s="61">
        <v>0</v>
      </c>
      <c r="AS6" s="61">
        <v>0</v>
      </c>
      <c r="AT6" s="61">
        <v>-110516</v>
      </c>
      <c r="AU6" s="61">
        <v>0</v>
      </c>
      <c r="AV6" s="61">
        <v>-110516</v>
      </c>
      <c r="AW6" s="61">
        <v>0</v>
      </c>
      <c r="AX6" s="61">
        <v>0</v>
      </c>
      <c r="AY6" s="61">
        <v>0</v>
      </c>
      <c r="AZ6" s="61">
        <v>691235</v>
      </c>
      <c r="BA6" s="61">
        <v>0</v>
      </c>
      <c r="BB6" s="61">
        <v>691235</v>
      </c>
      <c r="BC6" s="61">
        <v>-9691</v>
      </c>
      <c r="BD6" s="61">
        <v>0</v>
      </c>
      <c r="BE6" s="61">
        <v>-9691</v>
      </c>
      <c r="BF6" s="61">
        <v>-1986399</v>
      </c>
      <c r="BG6" s="61">
        <v>0</v>
      </c>
      <c r="BH6" s="61">
        <v>-1986399</v>
      </c>
      <c r="BI6" s="61">
        <v>35414</v>
      </c>
      <c r="BJ6" s="61">
        <v>0</v>
      </c>
      <c r="BK6" s="61">
        <v>35414</v>
      </c>
      <c r="BL6" s="61">
        <v>-23347</v>
      </c>
      <c r="BM6" s="61">
        <v>0</v>
      </c>
      <c r="BN6" s="61">
        <v>-23347</v>
      </c>
      <c r="BO6" s="61">
        <v>0</v>
      </c>
      <c r="BP6" s="61">
        <v>0</v>
      </c>
      <c r="BQ6" s="61">
        <v>0</v>
      </c>
      <c r="BR6" s="61">
        <v>-13120</v>
      </c>
      <c r="BS6" s="61">
        <v>0</v>
      </c>
      <c r="BT6" s="61">
        <v>-13120</v>
      </c>
      <c r="BU6" s="61">
        <v>-530</v>
      </c>
      <c r="BV6" s="61">
        <v>0</v>
      </c>
      <c r="BW6" s="61">
        <v>-530</v>
      </c>
      <c r="BX6" s="61">
        <v>0</v>
      </c>
      <c r="BY6" s="61">
        <v>0</v>
      </c>
      <c r="BZ6" s="61">
        <v>0</v>
      </c>
      <c r="CA6" s="61">
        <v>0</v>
      </c>
      <c r="CB6" s="61">
        <v>0</v>
      </c>
      <c r="CC6" s="61">
        <v>0</v>
      </c>
      <c r="CD6" s="61">
        <v>-4890</v>
      </c>
      <c r="CE6" s="61">
        <v>0</v>
      </c>
      <c r="CF6" s="61">
        <v>-4890</v>
      </c>
      <c r="CG6" s="61">
        <v>0</v>
      </c>
      <c r="CH6" s="61">
        <v>0</v>
      </c>
      <c r="CI6" s="61">
        <v>0</v>
      </c>
      <c r="CJ6" s="61">
        <v>-6684761</v>
      </c>
      <c r="CK6" s="61">
        <v>0</v>
      </c>
      <c r="CL6" s="61">
        <v>-6684761</v>
      </c>
      <c r="CM6" s="61">
        <v>-9800</v>
      </c>
      <c r="CN6" s="61">
        <v>0</v>
      </c>
      <c r="CO6" s="61">
        <v>-9800</v>
      </c>
      <c r="CP6" s="61">
        <v>-371</v>
      </c>
      <c r="CQ6" s="61">
        <v>0</v>
      </c>
      <c r="CR6" s="61">
        <v>-371</v>
      </c>
      <c r="CS6" s="61">
        <v>-1044180</v>
      </c>
      <c r="CT6" s="61">
        <v>0</v>
      </c>
      <c r="CU6" s="61">
        <v>-1044180</v>
      </c>
      <c r="CV6" s="61">
        <v>24792</v>
      </c>
      <c r="CW6" s="61">
        <v>0</v>
      </c>
      <c r="CX6" s="61">
        <v>24792</v>
      </c>
      <c r="CY6" s="61">
        <v>-1029559</v>
      </c>
      <c r="CZ6" s="61">
        <v>0</v>
      </c>
      <c r="DA6" s="61">
        <v>-1029559</v>
      </c>
      <c r="DB6" s="61">
        <v>-48548</v>
      </c>
      <c r="DC6" s="61">
        <v>0</v>
      </c>
      <c r="DD6" s="61">
        <v>-48548</v>
      </c>
      <c r="DE6" s="61">
        <v>0</v>
      </c>
      <c r="DF6" s="61">
        <v>0</v>
      </c>
      <c r="DG6" s="61">
        <v>0</v>
      </c>
      <c r="DH6" s="61">
        <v>-399293</v>
      </c>
      <c r="DI6" s="61">
        <v>0</v>
      </c>
      <c r="DJ6" s="61">
        <v>-399293</v>
      </c>
      <c r="DK6" s="61">
        <v>3823</v>
      </c>
      <c r="DL6" s="61">
        <v>0</v>
      </c>
      <c r="DM6" s="61">
        <v>3823</v>
      </c>
      <c r="DN6" s="61">
        <v>0</v>
      </c>
      <c r="DO6" s="61">
        <v>0</v>
      </c>
      <c r="DP6" s="61">
        <v>0</v>
      </c>
      <c r="DQ6" s="61">
        <v>0</v>
      </c>
      <c r="DR6" s="61">
        <v>0</v>
      </c>
      <c r="DS6" s="61">
        <v>0</v>
      </c>
      <c r="DT6" s="61">
        <v>-2880</v>
      </c>
      <c r="DU6" s="61">
        <v>0</v>
      </c>
      <c r="DV6" s="61">
        <v>-2880</v>
      </c>
      <c r="DW6" s="61">
        <v>-5578</v>
      </c>
      <c r="DX6" s="61">
        <v>0</v>
      </c>
      <c r="DY6" s="61">
        <v>-5578</v>
      </c>
      <c r="DZ6" s="61">
        <v>-989</v>
      </c>
      <c r="EA6" s="61">
        <v>0</v>
      </c>
      <c r="EB6" s="61">
        <v>-989</v>
      </c>
      <c r="EC6" s="61">
        <v>0</v>
      </c>
      <c r="ED6" s="61">
        <v>0</v>
      </c>
      <c r="EE6" s="61">
        <v>0</v>
      </c>
      <c r="EF6" s="61">
        <v>0</v>
      </c>
      <c r="EG6" s="61">
        <v>0</v>
      </c>
      <c r="EH6" s="61">
        <v>0</v>
      </c>
      <c r="EI6" s="61">
        <v>0</v>
      </c>
      <c r="EJ6" s="61">
        <v>0</v>
      </c>
      <c r="EK6" s="61">
        <v>0</v>
      </c>
      <c r="EL6" s="61">
        <v>0</v>
      </c>
      <c r="EM6" s="61">
        <v>0</v>
      </c>
      <c r="EN6" s="61">
        <v>0</v>
      </c>
      <c r="EO6" s="61">
        <v>-453465</v>
      </c>
      <c r="EP6" s="61">
        <v>0</v>
      </c>
      <c r="EQ6" s="61">
        <v>-453465</v>
      </c>
      <c r="ER6" s="61">
        <v>0</v>
      </c>
      <c r="ES6" s="61">
        <v>0</v>
      </c>
      <c r="ET6" s="61">
        <v>0</v>
      </c>
      <c r="EU6" s="61">
        <v>0</v>
      </c>
      <c r="EV6" s="61">
        <v>0</v>
      </c>
      <c r="EW6" s="61">
        <v>0</v>
      </c>
      <c r="EX6" s="61">
        <v>-7792</v>
      </c>
      <c r="EY6" s="61">
        <v>0</v>
      </c>
      <c r="EZ6" s="61">
        <v>-7792</v>
      </c>
      <c r="FA6" s="61">
        <v>0</v>
      </c>
      <c r="FB6" s="61">
        <v>0</v>
      </c>
      <c r="FC6" s="61">
        <v>0</v>
      </c>
      <c r="FD6" s="61">
        <v>0</v>
      </c>
      <c r="FE6" s="61">
        <v>0</v>
      </c>
      <c r="FF6" s="61">
        <v>0</v>
      </c>
      <c r="FG6" s="61">
        <v>0</v>
      </c>
      <c r="FH6" s="61">
        <v>0</v>
      </c>
      <c r="FI6" s="61">
        <v>0</v>
      </c>
      <c r="FJ6" s="61">
        <v>-10240</v>
      </c>
      <c r="FK6" s="61">
        <v>0</v>
      </c>
      <c r="FL6" s="61">
        <v>-10240</v>
      </c>
      <c r="FM6" s="61">
        <v>5048</v>
      </c>
      <c r="FN6" s="61">
        <v>0</v>
      </c>
      <c r="FO6" s="61">
        <v>5048</v>
      </c>
      <c r="FP6" s="61">
        <v>0</v>
      </c>
      <c r="FQ6" s="61">
        <v>0</v>
      </c>
      <c r="FR6" s="61">
        <v>0</v>
      </c>
      <c r="FS6" s="61">
        <v>0</v>
      </c>
      <c r="FT6" s="61">
        <v>0</v>
      </c>
      <c r="FU6" s="61">
        <v>0</v>
      </c>
      <c r="FV6" s="61">
        <v>-33442</v>
      </c>
      <c r="FW6" s="61">
        <v>0</v>
      </c>
      <c r="FX6" s="61">
        <v>-33442</v>
      </c>
      <c r="FY6" s="61">
        <v>365</v>
      </c>
      <c r="FZ6" s="61">
        <v>0</v>
      </c>
      <c r="GA6" s="61">
        <v>365</v>
      </c>
      <c r="GB6" s="61">
        <v>0</v>
      </c>
      <c r="GC6" s="61">
        <v>0</v>
      </c>
      <c r="GD6" s="61">
        <v>0</v>
      </c>
      <c r="GE6" s="61">
        <v>0</v>
      </c>
      <c r="GF6" s="61">
        <v>0</v>
      </c>
      <c r="GG6" s="61">
        <v>0</v>
      </c>
      <c r="GH6" s="61">
        <v>-4282613</v>
      </c>
      <c r="GI6" s="61">
        <v>0</v>
      </c>
      <c r="GJ6" s="61">
        <v>-4282613</v>
      </c>
      <c r="GK6" s="61">
        <v>0</v>
      </c>
      <c r="GL6" s="61">
        <v>0</v>
      </c>
      <c r="GM6" s="61">
        <v>0</v>
      </c>
      <c r="GN6" s="61">
        <v>-92245</v>
      </c>
      <c r="GO6" s="61">
        <v>0</v>
      </c>
      <c r="GP6" s="61">
        <v>-92245</v>
      </c>
      <c r="GQ6" s="61">
        <v>0</v>
      </c>
      <c r="GR6" s="61">
        <v>0</v>
      </c>
      <c r="GS6" s="61">
        <v>0</v>
      </c>
      <c r="GT6" s="61">
        <v>0</v>
      </c>
      <c r="GU6" s="61">
        <v>0</v>
      </c>
      <c r="GV6" s="61">
        <v>0</v>
      </c>
      <c r="GW6" s="61">
        <v>-4420919</v>
      </c>
      <c r="GX6" s="61">
        <v>0</v>
      </c>
      <c r="GY6" s="61">
        <v>-4420919</v>
      </c>
      <c r="GZ6" s="61">
        <v>0</v>
      </c>
      <c r="HA6" s="61">
        <v>0</v>
      </c>
      <c r="HB6" s="61">
        <v>0</v>
      </c>
      <c r="HC6" s="61">
        <v>0</v>
      </c>
      <c r="HD6" s="61">
        <v>0</v>
      </c>
      <c r="HE6" s="61">
        <v>0</v>
      </c>
      <c r="HF6" s="61">
        <v>0</v>
      </c>
      <c r="HG6" s="61">
        <v>0</v>
      </c>
      <c r="HH6" s="61">
        <v>0</v>
      </c>
      <c r="HI6" s="61">
        <v>41466729</v>
      </c>
      <c r="HJ6" s="61">
        <v>0</v>
      </c>
      <c r="HK6" s="61">
        <v>41466729</v>
      </c>
      <c r="HL6" s="61">
        <v>-43651</v>
      </c>
      <c r="HM6" s="61">
        <v>0</v>
      </c>
      <c r="HN6" s="61">
        <v>-43651</v>
      </c>
      <c r="HO6" s="61">
        <v>-6684761</v>
      </c>
      <c r="HP6" s="61">
        <v>0</v>
      </c>
      <c r="HQ6" s="61">
        <v>-6684761</v>
      </c>
      <c r="HR6" s="61">
        <v>-1029559</v>
      </c>
      <c r="HS6" s="61">
        <v>0</v>
      </c>
      <c r="HT6" s="61">
        <v>-1029559</v>
      </c>
      <c r="HU6" s="61">
        <v>-453465</v>
      </c>
      <c r="HV6" s="61">
        <v>0</v>
      </c>
      <c r="HW6" s="61">
        <v>-453465</v>
      </c>
      <c r="HX6" s="61">
        <v>-4420919</v>
      </c>
      <c r="HY6" s="61">
        <v>0</v>
      </c>
      <c r="HZ6" s="61">
        <v>-4420919</v>
      </c>
      <c r="IA6" s="61">
        <v>0</v>
      </c>
      <c r="IB6" s="61">
        <v>0</v>
      </c>
      <c r="IC6" s="61">
        <v>0</v>
      </c>
      <c r="ID6" s="61">
        <v>-12632355</v>
      </c>
      <c r="IE6" s="61">
        <v>0</v>
      </c>
      <c r="IF6" s="61">
        <v>-12632355</v>
      </c>
      <c r="IG6" s="61">
        <v>28834374</v>
      </c>
      <c r="IH6" s="61">
        <v>0</v>
      </c>
      <c r="II6" s="61">
        <v>28834374</v>
      </c>
      <c r="IJ6" s="58" t="s">
        <v>477</v>
      </c>
      <c r="IK6" s="58" t="s">
        <v>478</v>
      </c>
      <c r="IL6" s="58" t="s">
        <v>466</v>
      </c>
      <c r="IM6" s="58" t="s">
        <v>479</v>
      </c>
      <c r="IN6" s="58" t="s">
        <v>480</v>
      </c>
    </row>
    <row r="7" spans="1:248">
      <c r="A7" s="58" t="s">
        <v>469</v>
      </c>
      <c r="B7" s="59" t="s">
        <v>481</v>
      </c>
      <c r="C7" s="59" t="s">
        <v>482</v>
      </c>
      <c r="D7" s="61">
        <v>48651944</v>
      </c>
      <c r="E7" s="61">
        <v>0</v>
      </c>
      <c r="F7" s="61">
        <v>48651944</v>
      </c>
      <c r="G7" s="61">
        <v>-872843</v>
      </c>
      <c r="H7" s="61">
        <v>0</v>
      </c>
      <c r="I7" s="61">
        <v>-872843</v>
      </c>
      <c r="J7" s="61">
        <v>-248536</v>
      </c>
      <c r="K7" s="61">
        <v>0</v>
      </c>
      <c r="L7" s="61">
        <v>-248536</v>
      </c>
      <c r="M7" s="61">
        <v>190281</v>
      </c>
      <c r="N7" s="61">
        <v>0</v>
      </c>
      <c r="O7" s="61">
        <v>190281</v>
      </c>
      <c r="P7" s="61">
        <v>29121</v>
      </c>
      <c r="Q7" s="61">
        <v>0</v>
      </c>
      <c r="R7" s="61">
        <v>29121</v>
      </c>
      <c r="S7" s="61">
        <v>30536</v>
      </c>
      <c r="T7" s="61">
        <v>0</v>
      </c>
      <c r="U7" s="61">
        <v>30536</v>
      </c>
      <c r="V7" s="61">
        <v>1402</v>
      </c>
      <c r="W7" s="61">
        <v>0</v>
      </c>
      <c r="X7" s="61">
        <v>1402</v>
      </c>
      <c r="Y7" s="61">
        <v>-6121210</v>
      </c>
      <c r="Z7" s="61">
        <v>0</v>
      </c>
      <c r="AA7" s="61">
        <v>-6121210</v>
      </c>
      <c r="AB7" s="61">
        <v>-24806</v>
      </c>
      <c r="AC7" s="61">
        <v>0</v>
      </c>
      <c r="AD7" s="61">
        <v>-24806</v>
      </c>
      <c r="AE7" s="61">
        <v>-253738</v>
      </c>
      <c r="AF7" s="61">
        <v>0</v>
      </c>
      <c r="AG7" s="61">
        <v>-253738</v>
      </c>
      <c r="AH7" s="61">
        <v>-2673</v>
      </c>
      <c r="AI7" s="61">
        <v>0</v>
      </c>
      <c r="AJ7" s="61">
        <v>-2673</v>
      </c>
      <c r="AK7" s="61">
        <v>0</v>
      </c>
      <c r="AL7" s="61">
        <v>0</v>
      </c>
      <c r="AM7" s="61">
        <v>0</v>
      </c>
      <c r="AN7" s="61">
        <v>-18744</v>
      </c>
      <c r="AO7" s="61">
        <v>0</v>
      </c>
      <c r="AP7" s="61">
        <v>-18744</v>
      </c>
      <c r="AQ7" s="61">
        <v>0</v>
      </c>
      <c r="AR7" s="61">
        <v>0</v>
      </c>
      <c r="AS7" s="61">
        <v>0</v>
      </c>
      <c r="AT7" s="61">
        <v>-232321</v>
      </c>
      <c r="AU7" s="61">
        <v>0</v>
      </c>
      <c r="AV7" s="61">
        <v>-232321</v>
      </c>
      <c r="AW7" s="61">
        <v>-811</v>
      </c>
      <c r="AX7" s="61">
        <v>0</v>
      </c>
      <c r="AY7" s="61">
        <v>-811</v>
      </c>
      <c r="AZ7" s="61">
        <v>781671</v>
      </c>
      <c r="BA7" s="61">
        <v>0</v>
      </c>
      <c r="BB7" s="61">
        <v>781671</v>
      </c>
      <c r="BC7" s="61">
        <v>66558</v>
      </c>
      <c r="BD7" s="61">
        <v>0</v>
      </c>
      <c r="BE7" s="61">
        <v>66558</v>
      </c>
      <c r="BF7" s="61">
        <v>-3293789</v>
      </c>
      <c r="BG7" s="61">
        <v>0</v>
      </c>
      <c r="BH7" s="61">
        <v>-3293789</v>
      </c>
      <c r="BI7" s="61">
        <v>6382</v>
      </c>
      <c r="BJ7" s="61">
        <v>0</v>
      </c>
      <c r="BK7" s="61">
        <v>6382</v>
      </c>
      <c r="BL7" s="61">
        <v>-123531</v>
      </c>
      <c r="BM7" s="61">
        <v>0</v>
      </c>
      <c r="BN7" s="61">
        <v>-123531</v>
      </c>
      <c r="BO7" s="61">
        <v>0</v>
      </c>
      <c r="BP7" s="61">
        <v>0</v>
      </c>
      <c r="BQ7" s="61">
        <v>0</v>
      </c>
      <c r="BR7" s="61">
        <v>0</v>
      </c>
      <c r="BS7" s="61">
        <v>0</v>
      </c>
      <c r="BT7" s="61">
        <v>0</v>
      </c>
      <c r="BU7" s="61">
        <v>0</v>
      </c>
      <c r="BV7" s="61">
        <v>0</v>
      </c>
      <c r="BW7" s="61">
        <v>0</v>
      </c>
      <c r="BX7" s="61">
        <v>0</v>
      </c>
      <c r="BY7" s="61">
        <v>0</v>
      </c>
      <c r="BZ7" s="61">
        <v>0</v>
      </c>
      <c r="CA7" s="61">
        <v>0</v>
      </c>
      <c r="CB7" s="61">
        <v>0</v>
      </c>
      <c r="CC7" s="61">
        <v>0</v>
      </c>
      <c r="CD7" s="61">
        <v>-61522</v>
      </c>
      <c r="CE7" s="61">
        <v>0</v>
      </c>
      <c r="CF7" s="61">
        <v>-61522</v>
      </c>
      <c r="CG7" s="61">
        <v>-61522</v>
      </c>
      <c r="CH7" s="61">
        <v>0</v>
      </c>
      <c r="CI7" s="61">
        <v>-61522</v>
      </c>
      <c r="CJ7" s="61">
        <v>-9060701</v>
      </c>
      <c r="CK7" s="61">
        <v>0</v>
      </c>
      <c r="CL7" s="61">
        <v>-9060701</v>
      </c>
      <c r="CM7" s="61">
        <v>-5528</v>
      </c>
      <c r="CN7" s="61">
        <v>0</v>
      </c>
      <c r="CO7" s="61">
        <v>-5528</v>
      </c>
      <c r="CP7" s="61">
        <v>3571</v>
      </c>
      <c r="CQ7" s="61">
        <v>0</v>
      </c>
      <c r="CR7" s="61">
        <v>3571</v>
      </c>
      <c r="CS7" s="61">
        <v>-527596</v>
      </c>
      <c r="CT7" s="61">
        <v>0</v>
      </c>
      <c r="CU7" s="61">
        <v>-527596</v>
      </c>
      <c r="CV7" s="61">
        <v>-148772</v>
      </c>
      <c r="CW7" s="61">
        <v>0</v>
      </c>
      <c r="CX7" s="61">
        <v>-148772</v>
      </c>
      <c r="CY7" s="61">
        <v>-678325</v>
      </c>
      <c r="CZ7" s="61">
        <v>0</v>
      </c>
      <c r="DA7" s="61">
        <v>-678325</v>
      </c>
      <c r="DB7" s="61">
        <v>-113763</v>
      </c>
      <c r="DC7" s="61">
        <v>0</v>
      </c>
      <c r="DD7" s="61">
        <v>-113763</v>
      </c>
      <c r="DE7" s="61">
        <v>-2465</v>
      </c>
      <c r="DF7" s="61">
        <v>0</v>
      </c>
      <c r="DG7" s="61">
        <v>-2465</v>
      </c>
      <c r="DH7" s="61">
        <v>-22262</v>
      </c>
      <c r="DI7" s="61">
        <v>0</v>
      </c>
      <c r="DJ7" s="61">
        <v>-22262</v>
      </c>
      <c r="DK7" s="61">
        <v>0</v>
      </c>
      <c r="DL7" s="61">
        <v>0</v>
      </c>
      <c r="DM7" s="61">
        <v>0</v>
      </c>
      <c r="DN7" s="61">
        <v>-297</v>
      </c>
      <c r="DO7" s="61">
        <v>0</v>
      </c>
      <c r="DP7" s="61">
        <v>-297</v>
      </c>
      <c r="DQ7" s="61">
        <v>0</v>
      </c>
      <c r="DR7" s="61">
        <v>0</v>
      </c>
      <c r="DS7" s="61">
        <v>0</v>
      </c>
      <c r="DT7" s="61">
        <v>0</v>
      </c>
      <c r="DU7" s="61">
        <v>0</v>
      </c>
      <c r="DV7" s="61">
        <v>0</v>
      </c>
      <c r="DW7" s="61">
        <v>0</v>
      </c>
      <c r="DX7" s="61">
        <v>0</v>
      </c>
      <c r="DY7" s="61">
        <v>0</v>
      </c>
      <c r="DZ7" s="61">
        <v>0</v>
      </c>
      <c r="EA7" s="61">
        <v>0</v>
      </c>
      <c r="EB7" s="61">
        <v>0</v>
      </c>
      <c r="EC7" s="61">
        <v>0</v>
      </c>
      <c r="ED7" s="61">
        <v>0</v>
      </c>
      <c r="EE7" s="61">
        <v>0</v>
      </c>
      <c r="EF7" s="61">
        <v>0</v>
      </c>
      <c r="EG7" s="61">
        <v>0</v>
      </c>
      <c r="EH7" s="61">
        <v>0</v>
      </c>
      <c r="EI7" s="61">
        <v>0</v>
      </c>
      <c r="EJ7" s="61">
        <v>0</v>
      </c>
      <c r="EK7" s="61">
        <v>0</v>
      </c>
      <c r="EL7" s="61">
        <v>0</v>
      </c>
      <c r="EM7" s="61">
        <v>0</v>
      </c>
      <c r="EN7" s="61">
        <v>0</v>
      </c>
      <c r="EO7" s="61">
        <v>-138787</v>
      </c>
      <c r="EP7" s="61">
        <v>0</v>
      </c>
      <c r="EQ7" s="61">
        <v>-138787</v>
      </c>
      <c r="ER7" s="61">
        <v>0</v>
      </c>
      <c r="ES7" s="61">
        <v>0</v>
      </c>
      <c r="ET7" s="61">
        <v>0</v>
      </c>
      <c r="EU7" s="61">
        <v>119</v>
      </c>
      <c r="EV7" s="61">
        <v>0</v>
      </c>
      <c r="EW7" s="61">
        <v>119</v>
      </c>
      <c r="EX7" s="61">
        <v>11484</v>
      </c>
      <c r="EY7" s="61">
        <v>0</v>
      </c>
      <c r="EZ7" s="61">
        <v>11484</v>
      </c>
      <c r="FA7" s="61">
        <v>0</v>
      </c>
      <c r="FB7" s="61">
        <v>0</v>
      </c>
      <c r="FC7" s="61">
        <v>0</v>
      </c>
      <c r="FD7" s="61">
        <v>0</v>
      </c>
      <c r="FE7" s="61">
        <v>0</v>
      </c>
      <c r="FF7" s="61">
        <v>0</v>
      </c>
      <c r="FG7" s="61">
        <v>0</v>
      </c>
      <c r="FH7" s="61">
        <v>0</v>
      </c>
      <c r="FI7" s="61">
        <v>0</v>
      </c>
      <c r="FJ7" s="61">
        <v>0</v>
      </c>
      <c r="FK7" s="61">
        <v>0</v>
      </c>
      <c r="FL7" s="61">
        <v>0</v>
      </c>
      <c r="FM7" s="61">
        <v>0</v>
      </c>
      <c r="FN7" s="61">
        <v>0</v>
      </c>
      <c r="FO7" s="61">
        <v>0</v>
      </c>
      <c r="FP7" s="61">
        <v>0</v>
      </c>
      <c r="FQ7" s="61">
        <v>0</v>
      </c>
      <c r="FR7" s="61">
        <v>0</v>
      </c>
      <c r="FS7" s="61">
        <v>0</v>
      </c>
      <c r="FT7" s="61">
        <v>0</v>
      </c>
      <c r="FU7" s="61">
        <v>0</v>
      </c>
      <c r="FV7" s="61">
        <v>-29214</v>
      </c>
      <c r="FW7" s="61">
        <v>0</v>
      </c>
      <c r="FX7" s="61">
        <v>-29214</v>
      </c>
      <c r="FY7" s="61">
        <v>854</v>
      </c>
      <c r="FZ7" s="61">
        <v>0</v>
      </c>
      <c r="GA7" s="61">
        <v>854</v>
      </c>
      <c r="GB7" s="61">
        <v>-9659</v>
      </c>
      <c r="GC7" s="61">
        <v>0</v>
      </c>
      <c r="GD7" s="61">
        <v>-9659</v>
      </c>
      <c r="GE7" s="61">
        <v>0</v>
      </c>
      <c r="GF7" s="61">
        <v>0</v>
      </c>
      <c r="GG7" s="61">
        <v>0</v>
      </c>
      <c r="GH7" s="61">
        <v>-8256474</v>
      </c>
      <c r="GI7" s="61">
        <v>0</v>
      </c>
      <c r="GJ7" s="61">
        <v>-8256474</v>
      </c>
      <c r="GK7" s="61">
        <v>-125735</v>
      </c>
      <c r="GL7" s="61">
        <v>0</v>
      </c>
      <c r="GM7" s="61">
        <v>-125735</v>
      </c>
      <c r="GN7" s="61">
        <v>-67046</v>
      </c>
      <c r="GO7" s="61">
        <v>0</v>
      </c>
      <c r="GP7" s="61">
        <v>-67046</v>
      </c>
      <c r="GQ7" s="61">
        <v>0</v>
      </c>
      <c r="GR7" s="61">
        <v>0</v>
      </c>
      <c r="GS7" s="61">
        <v>0</v>
      </c>
      <c r="GT7" s="61">
        <v>0</v>
      </c>
      <c r="GU7" s="61">
        <v>0</v>
      </c>
      <c r="GV7" s="61">
        <v>0</v>
      </c>
      <c r="GW7" s="61">
        <v>-8475671</v>
      </c>
      <c r="GX7" s="61">
        <v>0</v>
      </c>
      <c r="GY7" s="61">
        <v>-8475671</v>
      </c>
      <c r="GZ7" s="61">
        <v>-9980</v>
      </c>
      <c r="HA7" s="61">
        <v>0</v>
      </c>
      <c r="HB7" s="61">
        <v>-9980</v>
      </c>
      <c r="HC7" s="61">
        <v>0</v>
      </c>
      <c r="HD7" s="61">
        <v>0</v>
      </c>
      <c r="HE7" s="61">
        <v>0</v>
      </c>
      <c r="HF7" s="61">
        <v>-9980</v>
      </c>
      <c r="HG7" s="61">
        <v>0</v>
      </c>
      <c r="HH7" s="61">
        <v>-9980</v>
      </c>
      <c r="HI7" s="61">
        <v>47779101</v>
      </c>
      <c r="HJ7" s="61">
        <v>0</v>
      </c>
      <c r="HK7" s="61">
        <v>47779101</v>
      </c>
      <c r="HL7" s="61">
        <v>1402</v>
      </c>
      <c r="HM7" s="61">
        <v>0</v>
      </c>
      <c r="HN7" s="61">
        <v>1402</v>
      </c>
      <c r="HO7" s="61">
        <v>-9060701</v>
      </c>
      <c r="HP7" s="61">
        <v>0</v>
      </c>
      <c r="HQ7" s="61">
        <v>-9060701</v>
      </c>
      <c r="HR7" s="61">
        <v>-678325</v>
      </c>
      <c r="HS7" s="61">
        <v>0</v>
      </c>
      <c r="HT7" s="61">
        <v>-678325</v>
      </c>
      <c r="HU7" s="61">
        <v>-138787</v>
      </c>
      <c r="HV7" s="61">
        <v>0</v>
      </c>
      <c r="HW7" s="61">
        <v>-138787</v>
      </c>
      <c r="HX7" s="61">
        <v>-8475671</v>
      </c>
      <c r="HY7" s="61">
        <v>0</v>
      </c>
      <c r="HZ7" s="61">
        <v>-8475671</v>
      </c>
      <c r="IA7" s="61">
        <v>-9980</v>
      </c>
      <c r="IB7" s="61">
        <v>0</v>
      </c>
      <c r="IC7" s="61">
        <v>-9980</v>
      </c>
      <c r="ID7" s="61">
        <v>-18362062</v>
      </c>
      <c r="IE7" s="61">
        <v>0</v>
      </c>
      <c r="IF7" s="61">
        <v>-18362062</v>
      </c>
      <c r="IG7" s="61">
        <v>29417039</v>
      </c>
      <c r="IH7" s="61">
        <v>0</v>
      </c>
      <c r="II7" s="61">
        <v>29417039</v>
      </c>
      <c r="IJ7" s="58" t="s">
        <v>464</v>
      </c>
      <c r="IK7" s="58" t="s">
        <v>465</v>
      </c>
      <c r="IL7" s="58" t="s">
        <v>466</v>
      </c>
      <c r="IM7" s="58" t="s">
        <v>467</v>
      </c>
      <c r="IN7" s="58" t="s">
        <v>483</v>
      </c>
    </row>
    <row r="8" spans="1:248">
      <c r="A8" s="58" t="s">
        <v>461</v>
      </c>
      <c r="B8" s="59" t="s">
        <v>484</v>
      </c>
      <c r="C8" s="59" t="s">
        <v>485</v>
      </c>
      <c r="D8" s="61">
        <v>48812905</v>
      </c>
      <c r="E8" s="61">
        <v>0</v>
      </c>
      <c r="F8" s="61">
        <v>48812905</v>
      </c>
      <c r="G8" s="61">
        <v>514706</v>
      </c>
      <c r="H8" s="61">
        <v>0</v>
      </c>
      <c r="I8" s="61">
        <v>514706</v>
      </c>
      <c r="J8" s="61">
        <v>-39784</v>
      </c>
      <c r="K8" s="61">
        <v>0</v>
      </c>
      <c r="L8" s="61">
        <v>-39784</v>
      </c>
      <c r="M8" s="61">
        <v>89159</v>
      </c>
      <c r="N8" s="61">
        <v>0</v>
      </c>
      <c r="O8" s="61">
        <v>89159</v>
      </c>
      <c r="P8" s="61">
        <v>1372</v>
      </c>
      <c r="Q8" s="61">
        <v>0</v>
      </c>
      <c r="R8" s="61">
        <v>1372</v>
      </c>
      <c r="S8" s="61">
        <v>-7157</v>
      </c>
      <c r="T8" s="61">
        <v>0</v>
      </c>
      <c r="U8" s="61">
        <v>-7157</v>
      </c>
      <c r="V8" s="61">
        <v>43590</v>
      </c>
      <c r="W8" s="61">
        <v>0</v>
      </c>
      <c r="X8" s="61">
        <v>43590</v>
      </c>
      <c r="Y8" s="61">
        <v>-3752460</v>
      </c>
      <c r="Z8" s="61">
        <v>0</v>
      </c>
      <c r="AA8" s="61">
        <v>-3752460</v>
      </c>
      <c r="AB8" s="61">
        <v>0</v>
      </c>
      <c r="AC8" s="61">
        <v>0</v>
      </c>
      <c r="AD8" s="61">
        <v>0</v>
      </c>
      <c r="AE8" s="61">
        <v>-173231</v>
      </c>
      <c r="AF8" s="61">
        <v>0</v>
      </c>
      <c r="AG8" s="61">
        <v>-173231</v>
      </c>
      <c r="AH8" s="61">
        <v>0</v>
      </c>
      <c r="AI8" s="61">
        <v>0</v>
      </c>
      <c r="AJ8" s="61">
        <v>0</v>
      </c>
      <c r="AK8" s="61">
        <v>0</v>
      </c>
      <c r="AL8" s="61">
        <v>0</v>
      </c>
      <c r="AM8" s="61">
        <v>0</v>
      </c>
      <c r="AN8" s="61">
        <v>160</v>
      </c>
      <c r="AO8" s="61">
        <v>0</v>
      </c>
      <c r="AP8" s="61">
        <v>160</v>
      </c>
      <c r="AQ8" s="61">
        <v>0</v>
      </c>
      <c r="AR8" s="61">
        <v>0</v>
      </c>
      <c r="AS8" s="61">
        <v>0</v>
      </c>
      <c r="AT8" s="61">
        <v>-173391</v>
      </c>
      <c r="AU8" s="61">
        <v>0</v>
      </c>
      <c r="AV8" s="61">
        <v>-173391</v>
      </c>
      <c r="AW8" s="61">
        <v>0</v>
      </c>
      <c r="AX8" s="61">
        <v>0</v>
      </c>
      <c r="AY8" s="61">
        <v>0</v>
      </c>
      <c r="AZ8" s="61">
        <v>965460</v>
      </c>
      <c r="BA8" s="61">
        <v>0</v>
      </c>
      <c r="BB8" s="61">
        <v>965460</v>
      </c>
      <c r="BC8" s="61">
        <v>10737</v>
      </c>
      <c r="BD8" s="61">
        <v>0</v>
      </c>
      <c r="BE8" s="61">
        <v>10737</v>
      </c>
      <c r="BF8" s="61">
        <v>-2249270</v>
      </c>
      <c r="BG8" s="61">
        <v>0</v>
      </c>
      <c r="BH8" s="61">
        <v>-2249270</v>
      </c>
      <c r="BI8" s="61">
        <v>-23383</v>
      </c>
      <c r="BJ8" s="61">
        <v>0</v>
      </c>
      <c r="BK8" s="61">
        <v>-23383</v>
      </c>
      <c r="BL8" s="61">
        <v>-23183</v>
      </c>
      <c r="BM8" s="61">
        <v>0</v>
      </c>
      <c r="BN8" s="61">
        <v>-23183</v>
      </c>
      <c r="BO8" s="61">
        <v>0</v>
      </c>
      <c r="BP8" s="61">
        <v>0</v>
      </c>
      <c r="BQ8" s="61">
        <v>0</v>
      </c>
      <c r="BR8" s="61">
        <v>-13741</v>
      </c>
      <c r="BS8" s="61">
        <v>0</v>
      </c>
      <c r="BT8" s="61">
        <v>-13741</v>
      </c>
      <c r="BU8" s="61">
        <v>-3007</v>
      </c>
      <c r="BV8" s="61">
        <v>0</v>
      </c>
      <c r="BW8" s="61">
        <v>-3007</v>
      </c>
      <c r="BX8" s="61">
        <v>0</v>
      </c>
      <c r="BY8" s="61">
        <v>0</v>
      </c>
      <c r="BZ8" s="61">
        <v>0</v>
      </c>
      <c r="CA8" s="61">
        <v>0</v>
      </c>
      <c r="CB8" s="61">
        <v>0</v>
      </c>
      <c r="CC8" s="61">
        <v>0</v>
      </c>
      <c r="CD8" s="61">
        <v>-1062</v>
      </c>
      <c r="CE8" s="61">
        <v>0</v>
      </c>
      <c r="CF8" s="61">
        <v>-1062</v>
      </c>
      <c r="CG8" s="61">
        <v>-1062</v>
      </c>
      <c r="CH8" s="61">
        <v>0</v>
      </c>
      <c r="CI8" s="61">
        <v>-1062</v>
      </c>
      <c r="CJ8" s="61">
        <v>-5264202</v>
      </c>
      <c r="CK8" s="61">
        <v>0</v>
      </c>
      <c r="CL8" s="61">
        <v>-5264202</v>
      </c>
      <c r="CM8" s="61">
        <v>-4309</v>
      </c>
      <c r="CN8" s="61">
        <v>0</v>
      </c>
      <c r="CO8" s="61">
        <v>-4309</v>
      </c>
      <c r="CP8" s="61">
        <v>-54855</v>
      </c>
      <c r="CQ8" s="61">
        <v>0</v>
      </c>
      <c r="CR8" s="61">
        <v>-54855</v>
      </c>
      <c r="CS8" s="61">
        <v>-1703730</v>
      </c>
      <c r="CT8" s="61">
        <v>0</v>
      </c>
      <c r="CU8" s="61">
        <v>-1703730</v>
      </c>
      <c r="CV8" s="61">
        <v>-108394</v>
      </c>
      <c r="CW8" s="61">
        <v>0</v>
      </c>
      <c r="CX8" s="61">
        <v>-108394</v>
      </c>
      <c r="CY8" s="61">
        <v>-1871288</v>
      </c>
      <c r="CZ8" s="61">
        <v>0</v>
      </c>
      <c r="DA8" s="61">
        <v>-1871288</v>
      </c>
      <c r="DB8" s="61">
        <v>-150424</v>
      </c>
      <c r="DC8" s="61">
        <v>0</v>
      </c>
      <c r="DD8" s="61">
        <v>-150424</v>
      </c>
      <c r="DE8" s="61">
        <v>-4823</v>
      </c>
      <c r="DF8" s="61">
        <v>0</v>
      </c>
      <c r="DG8" s="61">
        <v>-4823</v>
      </c>
      <c r="DH8" s="61">
        <v>-36059</v>
      </c>
      <c r="DI8" s="61">
        <v>0</v>
      </c>
      <c r="DJ8" s="61">
        <v>-36059</v>
      </c>
      <c r="DK8" s="61">
        <v>-191</v>
      </c>
      <c r="DL8" s="61">
        <v>0</v>
      </c>
      <c r="DM8" s="61">
        <v>-191</v>
      </c>
      <c r="DN8" s="61">
        <v>0</v>
      </c>
      <c r="DO8" s="61">
        <v>0</v>
      </c>
      <c r="DP8" s="61">
        <v>0</v>
      </c>
      <c r="DQ8" s="61">
        <v>0</v>
      </c>
      <c r="DR8" s="61">
        <v>0</v>
      </c>
      <c r="DS8" s="61">
        <v>0</v>
      </c>
      <c r="DT8" s="61">
        <v>-11680</v>
      </c>
      <c r="DU8" s="61">
        <v>0</v>
      </c>
      <c r="DV8" s="61">
        <v>-11680</v>
      </c>
      <c r="DW8" s="61">
        <v>-3007</v>
      </c>
      <c r="DX8" s="61">
        <v>0</v>
      </c>
      <c r="DY8" s="61">
        <v>-3007</v>
      </c>
      <c r="DZ8" s="61">
        <v>-4421</v>
      </c>
      <c r="EA8" s="61">
        <v>0</v>
      </c>
      <c r="EB8" s="61">
        <v>-4421</v>
      </c>
      <c r="EC8" s="61">
        <v>0</v>
      </c>
      <c r="ED8" s="61">
        <v>0</v>
      </c>
      <c r="EE8" s="61">
        <v>0</v>
      </c>
      <c r="EF8" s="61">
        <v>0</v>
      </c>
      <c r="EG8" s="61">
        <v>0</v>
      </c>
      <c r="EH8" s="61">
        <v>0</v>
      </c>
      <c r="EI8" s="61">
        <v>0</v>
      </c>
      <c r="EJ8" s="61">
        <v>0</v>
      </c>
      <c r="EK8" s="61">
        <v>0</v>
      </c>
      <c r="EL8" s="61">
        <v>0</v>
      </c>
      <c r="EM8" s="61">
        <v>0</v>
      </c>
      <c r="EN8" s="61">
        <v>0</v>
      </c>
      <c r="EO8" s="61">
        <v>-210605</v>
      </c>
      <c r="EP8" s="61">
        <v>0</v>
      </c>
      <c r="EQ8" s="61">
        <v>-210605</v>
      </c>
      <c r="ER8" s="61">
        <v>0</v>
      </c>
      <c r="ES8" s="61">
        <v>0</v>
      </c>
      <c r="ET8" s="61">
        <v>0</v>
      </c>
      <c r="EU8" s="61">
        <v>0</v>
      </c>
      <c r="EV8" s="61">
        <v>0</v>
      </c>
      <c r="EW8" s="61">
        <v>0</v>
      </c>
      <c r="EX8" s="61">
        <v>0</v>
      </c>
      <c r="EY8" s="61">
        <v>0</v>
      </c>
      <c r="EZ8" s="61">
        <v>0</v>
      </c>
      <c r="FA8" s="61">
        <v>0</v>
      </c>
      <c r="FB8" s="61">
        <v>0</v>
      </c>
      <c r="FC8" s="61">
        <v>0</v>
      </c>
      <c r="FD8" s="61">
        <v>0</v>
      </c>
      <c r="FE8" s="61">
        <v>0</v>
      </c>
      <c r="FF8" s="61">
        <v>0</v>
      </c>
      <c r="FG8" s="61">
        <v>0</v>
      </c>
      <c r="FH8" s="61">
        <v>0</v>
      </c>
      <c r="FI8" s="61">
        <v>0</v>
      </c>
      <c r="FJ8" s="61">
        <v>0</v>
      </c>
      <c r="FK8" s="61">
        <v>0</v>
      </c>
      <c r="FL8" s="61">
        <v>0</v>
      </c>
      <c r="FM8" s="61">
        <v>0</v>
      </c>
      <c r="FN8" s="61">
        <v>0</v>
      </c>
      <c r="FO8" s="61">
        <v>0</v>
      </c>
      <c r="FP8" s="61">
        <v>0</v>
      </c>
      <c r="FQ8" s="61">
        <v>0</v>
      </c>
      <c r="FR8" s="61">
        <v>0</v>
      </c>
      <c r="FS8" s="61">
        <v>0</v>
      </c>
      <c r="FT8" s="61">
        <v>0</v>
      </c>
      <c r="FU8" s="61">
        <v>0</v>
      </c>
      <c r="FV8" s="61">
        <v>-12640</v>
      </c>
      <c r="FW8" s="61">
        <v>0</v>
      </c>
      <c r="FX8" s="61">
        <v>-12640</v>
      </c>
      <c r="FY8" s="61">
        <v>0</v>
      </c>
      <c r="FZ8" s="61">
        <v>0</v>
      </c>
      <c r="GA8" s="61">
        <v>0</v>
      </c>
      <c r="GB8" s="61">
        <v>12176</v>
      </c>
      <c r="GC8" s="61">
        <v>0</v>
      </c>
      <c r="GD8" s="61">
        <v>12176</v>
      </c>
      <c r="GE8" s="61">
        <v>0</v>
      </c>
      <c r="GF8" s="61">
        <v>0</v>
      </c>
      <c r="GG8" s="61">
        <v>0</v>
      </c>
      <c r="GH8" s="61">
        <v>-3625628</v>
      </c>
      <c r="GI8" s="61">
        <v>0</v>
      </c>
      <c r="GJ8" s="61">
        <v>-3625628</v>
      </c>
      <c r="GK8" s="61">
        <v>-46162</v>
      </c>
      <c r="GL8" s="61">
        <v>0</v>
      </c>
      <c r="GM8" s="61">
        <v>-46162</v>
      </c>
      <c r="GN8" s="61">
        <v>-114681</v>
      </c>
      <c r="GO8" s="61">
        <v>0</v>
      </c>
      <c r="GP8" s="61">
        <v>-114681</v>
      </c>
      <c r="GQ8" s="61">
        <v>-1336</v>
      </c>
      <c r="GR8" s="61">
        <v>0</v>
      </c>
      <c r="GS8" s="61">
        <v>-1336</v>
      </c>
      <c r="GT8" s="61">
        <v>0</v>
      </c>
      <c r="GU8" s="61">
        <v>0</v>
      </c>
      <c r="GV8" s="61">
        <v>0</v>
      </c>
      <c r="GW8" s="61">
        <v>-3788271</v>
      </c>
      <c r="GX8" s="61">
        <v>0</v>
      </c>
      <c r="GY8" s="61">
        <v>-3788271</v>
      </c>
      <c r="GZ8" s="61">
        <v>0</v>
      </c>
      <c r="HA8" s="61">
        <v>0</v>
      </c>
      <c r="HB8" s="61">
        <v>0</v>
      </c>
      <c r="HC8" s="61">
        <v>0</v>
      </c>
      <c r="HD8" s="61">
        <v>0</v>
      </c>
      <c r="HE8" s="61">
        <v>0</v>
      </c>
      <c r="HF8" s="61">
        <v>0</v>
      </c>
      <c r="HG8" s="61">
        <v>0</v>
      </c>
      <c r="HH8" s="61">
        <v>0</v>
      </c>
      <c r="HI8" s="61">
        <v>49327611</v>
      </c>
      <c r="HJ8" s="61">
        <v>0</v>
      </c>
      <c r="HK8" s="61">
        <v>49327611</v>
      </c>
      <c r="HL8" s="61">
        <v>43590</v>
      </c>
      <c r="HM8" s="61">
        <v>0</v>
      </c>
      <c r="HN8" s="61">
        <v>43590</v>
      </c>
      <c r="HO8" s="61">
        <v>-5264202</v>
      </c>
      <c r="HP8" s="61">
        <v>0</v>
      </c>
      <c r="HQ8" s="61">
        <v>-5264202</v>
      </c>
      <c r="HR8" s="61">
        <v>-1871288</v>
      </c>
      <c r="HS8" s="61">
        <v>0</v>
      </c>
      <c r="HT8" s="61">
        <v>-1871288</v>
      </c>
      <c r="HU8" s="61">
        <v>-210605</v>
      </c>
      <c r="HV8" s="61">
        <v>0</v>
      </c>
      <c r="HW8" s="61">
        <v>-210605</v>
      </c>
      <c r="HX8" s="61">
        <v>-3788271</v>
      </c>
      <c r="HY8" s="61">
        <v>0</v>
      </c>
      <c r="HZ8" s="61">
        <v>-3788271</v>
      </c>
      <c r="IA8" s="61">
        <v>0</v>
      </c>
      <c r="IB8" s="61">
        <v>0</v>
      </c>
      <c r="IC8" s="61">
        <v>0</v>
      </c>
      <c r="ID8" s="61">
        <v>-11090776</v>
      </c>
      <c r="IE8" s="61">
        <v>0</v>
      </c>
      <c r="IF8" s="61">
        <v>-11090776</v>
      </c>
      <c r="IG8" s="61">
        <v>38236835</v>
      </c>
      <c r="IH8" s="61">
        <v>0</v>
      </c>
      <c r="II8" s="61">
        <v>38236835</v>
      </c>
      <c r="IJ8" s="58" t="s">
        <v>486</v>
      </c>
      <c r="IK8" s="58" t="s">
        <v>487</v>
      </c>
      <c r="IL8" s="58" t="s">
        <v>466</v>
      </c>
      <c r="IM8" s="58" t="s">
        <v>479</v>
      </c>
      <c r="IN8" s="58" t="s">
        <v>488</v>
      </c>
    </row>
    <row r="9" spans="1:248">
      <c r="A9" s="58" t="s">
        <v>469</v>
      </c>
      <c r="B9" s="59" t="s">
        <v>489</v>
      </c>
      <c r="C9" s="59" t="s">
        <v>490</v>
      </c>
      <c r="D9" s="61">
        <v>67026356</v>
      </c>
      <c r="E9" s="61">
        <v>0</v>
      </c>
      <c r="F9" s="61">
        <v>67026356</v>
      </c>
      <c r="G9" s="61">
        <v>-1225273</v>
      </c>
      <c r="H9" s="61">
        <v>0</v>
      </c>
      <c r="I9" s="61">
        <v>-1225273</v>
      </c>
      <c r="J9" s="61">
        <v>-135161</v>
      </c>
      <c r="K9" s="61">
        <v>0</v>
      </c>
      <c r="L9" s="61">
        <v>-135161</v>
      </c>
      <c r="M9" s="61">
        <v>62636</v>
      </c>
      <c r="N9" s="61">
        <v>0</v>
      </c>
      <c r="O9" s="61">
        <v>62636</v>
      </c>
      <c r="P9" s="61">
        <v>115890</v>
      </c>
      <c r="Q9" s="61">
        <v>0</v>
      </c>
      <c r="R9" s="61">
        <v>115890</v>
      </c>
      <c r="S9" s="61">
        <v>327759</v>
      </c>
      <c r="T9" s="61">
        <v>0</v>
      </c>
      <c r="U9" s="61">
        <v>327759</v>
      </c>
      <c r="V9" s="61">
        <v>371124</v>
      </c>
      <c r="W9" s="61">
        <v>0</v>
      </c>
      <c r="X9" s="61">
        <v>371124</v>
      </c>
      <c r="Y9" s="61">
        <v>-5725291</v>
      </c>
      <c r="Z9" s="61">
        <v>0</v>
      </c>
      <c r="AA9" s="61">
        <v>-5725291</v>
      </c>
      <c r="AB9" s="61">
        <v>-30358</v>
      </c>
      <c r="AC9" s="61">
        <v>0</v>
      </c>
      <c r="AD9" s="61">
        <v>-30358</v>
      </c>
      <c r="AE9" s="61">
        <v>-248938</v>
      </c>
      <c r="AF9" s="61">
        <v>0</v>
      </c>
      <c r="AG9" s="61">
        <v>-248938</v>
      </c>
      <c r="AH9" s="61">
        <v>0</v>
      </c>
      <c r="AI9" s="61">
        <v>0</v>
      </c>
      <c r="AJ9" s="61">
        <v>0</v>
      </c>
      <c r="AK9" s="61">
        <v>0</v>
      </c>
      <c r="AL9" s="61">
        <v>0</v>
      </c>
      <c r="AM9" s="61">
        <v>0</v>
      </c>
      <c r="AN9" s="61">
        <v>0</v>
      </c>
      <c r="AO9" s="61">
        <v>0</v>
      </c>
      <c r="AP9" s="61">
        <v>0</v>
      </c>
      <c r="AQ9" s="61">
        <v>0</v>
      </c>
      <c r="AR9" s="61">
        <v>0</v>
      </c>
      <c r="AS9" s="61">
        <v>0</v>
      </c>
      <c r="AT9" s="61">
        <v>-248938</v>
      </c>
      <c r="AU9" s="61">
        <v>0</v>
      </c>
      <c r="AV9" s="61">
        <v>-248938</v>
      </c>
      <c r="AW9" s="61">
        <v>-1349</v>
      </c>
      <c r="AX9" s="61">
        <v>0</v>
      </c>
      <c r="AY9" s="61">
        <v>-1349</v>
      </c>
      <c r="AZ9" s="61">
        <v>1234527</v>
      </c>
      <c r="BA9" s="61">
        <v>0</v>
      </c>
      <c r="BB9" s="61">
        <v>1234527</v>
      </c>
      <c r="BC9" s="61">
        <v>6061</v>
      </c>
      <c r="BD9" s="61">
        <v>0</v>
      </c>
      <c r="BE9" s="61">
        <v>6061</v>
      </c>
      <c r="BF9" s="61">
        <v>-4200280</v>
      </c>
      <c r="BG9" s="61">
        <v>0</v>
      </c>
      <c r="BH9" s="61">
        <v>-4200280</v>
      </c>
      <c r="BI9" s="61">
        <v>-130463</v>
      </c>
      <c r="BJ9" s="61">
        <v>0</v>
      </c>
      <c r="BK9" s="61">
        <v>-130463</v>
      </c>
      <c r="BL9" s="61">
        <v>-104825</v>
      </c>
      <c r="BM9" s="61">
        <v>0</v>
      </c>
      <c r="BN9" s="61">
        <v>-104825</v>
      </c>
      <c r="BO9" s="61">
        <v>604</v>
      </c>
      <c r="BP9" s="61">
        <v>0</v>
      </c>
      <c r="BQ9" s="61">
        <v>604</v>
      </c>
      <c r="BR9" s="61">
        <v>-22211</v>
      </c>
      <c r="BS9" s="61">
        <v>0</v>
      </c>
      <c r="BT9" s="61">
        <v>-22211</v>
      </c>
      <c r="BU9" s="61">
        <v>0</v>
      </c>
      <c r="BV9" s="61">
        <v>0</v>
      </c>
      <c r="BW9" s="61">
        <v>0</v>
      </c>
      <c r="BX9" s="61">
        <v>-131912</v>
      </c>
      <c r="BY9" s="61">
        <v>0</v>
      </c>
      <c r="BZ9" s="61">
        <v>-131912</v>
      </c>
      <c r="CA9" s="61">
        <v>-194087</v>
      </c>
      <c r="CB9" s="61">
        <v>0</v>
      </c>
      <c r="CC9" s="61">
        <v>-194087</v>
      </c>
      <c r="CD9" s="61">
        <v>-6518</v>
      </c>
      <c r="CE9" s="61">
        <v>0</v>
      </c>
      <c r="CF9" s="61">
        <v>-6518</v>
      </c>
      <c r="CG9" s="61">
        <v>-6518</v>
      </c>
      <c r="CH9" s="61">
        <v>0</v>
      </c>
      <c r="CI9" s="61">
        <v>-6518</v>
      </c>
      <c r="CJ9" s="61">
        <v>-9529851</v>
      </c>
      <c r="CK9" s="61">
        <v>0</v>
      </c>
      <c r="CL9" s="61">
        <v>-9529851</v>
      </c>
      <c r="CM9" s="61">
        <v>0</v>
      </c>
      <c r="CN9" s="61">
        <v>0</v>
      </c>
      <c r="CO9" s="61">
        <v>0</v>
      </c>
      <c r="CP9" s="61">
        <v>0</v>
      </c>
      <c r="CQ9" s="61">
        <v>0</v>
      </c>
      <c r="CR9" s="61">
        <v>0</v>
      </c>
      <c r="CS9" s="61">
        <v>-2462760</v>
      </c>
      <c r="CT9" s="61">
        <v>0</v>
      </c>
      <c r="CU9" s="61">
        <v>-2462760</v>
      </c>
      <c r="CV9" s="61">
        <v>173726</v>
      </c>
      <c r="CW9" s="61">
        <v>0</v>
      </c>
      <c r="CX9" s="61">
        <v>173726</v>
      </c>
      <c r="CY9" s="61">
        <v>-2289034</v>
      </c>
      <c r="CZ9" s="61">
        <v>0</v>
      </c>
      <c r="DA9" s="61">
        <v>-2289034</v>
      </c>
      <c r="DB9" s="61">
        <v>-179012</v>
      </c>
      <c r="DC9" s="61">
        <v>0</v>
      </c>
      <c r="DD9" s="61">
        <v>-179012</v>
      </c>
      <c r="DE9" s="61">
        <v>-22590</v>
      </c>
      <c r="DF9" s="61">
        <v>0</v>
      </c>
      <c r="DG9" s="61">
        <v>-22590</v>
      </c>
      <c r="DH9" s="61">
        <v>-87033</v>
      </c>
      <c r="DI9" s="61">
        <v>0</v>
      </c>
      <c r="DJ9" s="61">
        <v>-87033</v>
      </c>
      <c r="DK9" s="61">
        <v>-14060</v>
      </c>
      <c r="DL9" s="61">
        <v>0</v>
      </c>
      <c r="DM9" s="61">
        <v>-14060</v>
      </c>
      <c r="DN9" s="61">
        <v>-14917</v>
      </c>
      <c r="DO9" s="61">
        <v>0</v>
      </c>
      <c r="DP9" s="61">
        <v>-14917</v>
      </c>
      <c r="DQ9" s="61">
        <v>151</v>
      </c>
      <c r="DR9" s="61">
        <v>0</v>
      </c>
      <c r="DS9" s="61">
        <v>151</v>
      </c>
      <c r="DT9" s="61">
        <v>0</v>
      </c>
      <c r="DU9" s="61">
        <v>0</v>
      </c>
      <c r="DV9" s="61">
        <v>0</v>
      </c>
      <c r="DW9" s="61">
        <v>0</v>
      </c>
      <c r="DX9" s="61">
        <v>0</v>
      </c>
      <c r="DY9" s="61">
        <v>0</v>
      </c>
      <c r="DZ9" s="61">
        <v>-48091</v>
      </c>
      <c r="EA9" s="61">
        <v>0</v>
      </c>
      <c r="EB9" s="61">
        <v>-48091</v>
      </c>
      <c r="EC9" s="61">
        <v>0</v>
      </c>
      <c r="ED9" s="61">
        <v>0</v>
      </c>
      <c r="EE9" s="61">
        <v>0</v>
      </c>
      <c r="EF9" s="61">
        <v>0</v>
      </c>
      <c r="EG9" s="61">
        <v>0</v>
      </c>
      <c r="EH9" s="61">
        <v>0</v>
      </c>
      <c r="EI9" s="61">
        <v>0</v>
      </c>
      <c r="EJ9" s="61">
        <v>0</v>
      </c>
      <c r="EK9" s="61">
        <v>0</v>
      </c>
      <c r="EL9" s="61">
        <v>0</v>
      </c>
      <c r="EM9" s="61">
        <v>0</v>
      </c>
      <c r="EN9" s="61">
        <v>0</v>
      </c>
      <c r="EO9" s="61">
        <v>-365552</v>
      </c>
      <c r="EP9" s="61">
        <v>0</v>
      </c>
      <c r="EQ9" s="61">
        <v>-365552</v>
      </c>
      <c r="ER9" s="61">
        <v>0</v>
      </c>
      <c r="ES9" s="61">
        <v>0</v>
      </c>
      <c r="ET9" s="61">
        <v>0</v>
      </c>
      <c r="EU9" s="61">
        <v>0</v>
      </c>
      <c r="EV9" s="61">
        <v>0</v>
      </c>
      <c r="EW9" s="61">
        <v>0</v>
      </c>
      <c r="EX9" s="61">
        <v>2500</v>
      </c>
      <c r="EY9" s="61">
        <v>0</v>
      </c>
      <c r="EZ9" s="61">
        <v>2500</v>
      </c>
      <c r="FA9" s="61">
        <v>0</v>
      </c>
      <c r="FB9" s="61">
        <v>0</v>
      </c>
      <c r="FC9" s="61">
        <v>0</v>
      </c>
      <c r="FD9" s="61">
        <v>0</v>
      </c>
      <c r="FE9" s="61">
        <v>0</v>
      </c>
      <c r="FF9" s="61">
        <v>0</v>
      </c>
      <c r="FG9" s="61">
        <v>0</v>
      </c>
      <c r="FH9" s="61">
        <v>0</v>
      </c>
      <c r="FI9" s="61">
        <v>0</v>
      </c>
      <c r="FJ9" s="61">
        <v>-22211</v>
      </c>
      <c r="FK9" s="61">
        <v>0</v>
      </c>
      <c r="FL9" s="61">
        <v>-22211</v>
      </c>
      <c r="FM9" s="61">
        <v>0</v>
      </c>
      <c r="FN9" s="61">
        <v>0</v>
      </c>
      <c r="FO9" s="61">
        <v>0</v>
      </c>
      <c r="FP9" s="61">
        <v>0</v>
      </c>
      <c r="FQ9" s="61">
        <v>0</v>
      </c>
      <c r="FR9" s="61">
        <v>0</v>
      </c>
      <c r="FS9" s="61">
        <v>0</v>
      </c>
      <c r="FT9" s="61">
        <v>0</v>
      </c>
      <c r="FU9" s="61">
        <v>0</v>
      </c>
      <c r="FV9" s="61">
        <v>-17160</v>
      </c>
      <c r="FW9" s="61">
        <v>0</v>
      </c>
      <c r="FX9" s="61">
        <v>-17160</v>
      </c>
      <c r="FY9" s="61">
        <v>873</v>
      </c>
      <c r="FZ9" s="61">
        <v>0</v>
      </c>
      <c r="GA9" s="61">
        <v>873</v>
      </c>
      <c r="GB9" s="61">
        <v>0</v>
      </c>
      <c r="GC9" s="61">
        <v>0</v>
      </c>
      <c r="GD9" s="61">
        <v>0</v>
      </c>
      <c r="GE9" s="61">
        <v>0</v>
      </c>
      <c r="GF9" s="61">
        <v>0</v>
      </c>
      <c r="GG9" s="61">
        <v>0</v>
      </c>
      <c r="GH9" s="61">
        <v>-11526769</v>
      </c>
      <c r="GI9" s="61">
        <v>0</v>
      </c>
      <c r="GJ9" s="61">
        <v>-11526769</v>
      </c>
      <c r="GK9" s="61">
        <v>-59544</v>
      </c>
      <c r="GL9" s="61">
        <v>0</v>
      </c>
      <c r="GM9" s="61">
        <v>-59544</v>
      </c>
      <c r="GN9" s="61">
        <v>-126778</v>
      </c>
      <c r="GO9" s="61">
        <v>0</v>
      </c>
      <c r="GP9" s="61">
        <v>-126778</v>
      </c>
      <c r="GQ9" s="61">
        <v>-67</v>
      </c>
      <c r="GR9" s="61">
        <v>0</v>
      </c>
      <c r="GS9" s="61">
        <v>-67</v>
      </c>
      <c r="GT9" s="61">
        <v>0</v>
      </c>
      <c r="GU9" s="61">
        <v>0</v>
      </c>
      <c r="GV9" s="61">
        <v>0</v>
      </c>
      <c r="GW9" s="61">
        <v>-11749156</v>
      </c>
      <c r="GX9" s="61">
        <v>0</v>
      </c>
      <c r="GY9" s="61">
        <v>-11749156</v>
      </c>
      <c r="GZ9" s="61">
        <v>0</v>
      </c>
      <c r="HA9" s="61">
        <v>0</v>
      </c>
      <c r="HB9" s="61">
        <v>0</v>
      </c>
      <c r="HC9" s="61">
        <v>0</v>
      </c>
      <c r="HD9" s="61">
        <v>0</v>
      </c>
      <c r="HE9" s="61">
        <v>0</v>
      </c>
      <c r="HF9" s="61">
        <v>0</v>
      </c>
      <c r="HG9" s="61">
        <v>0</v>
      </c>
      <c r="HH9" s="61">
        <v>0</v>
      </c>
      <c r="HI9" s="61">
        <v>65801083</v>
      </c>
      <c r="HJ9" s="61">
        <v>0</v>
      </c>
      <c r="HK9" s="61">
        <v>65801083</v>
      </c>
      <c r="HL9" s="61">
        <v>371124</v>
      </c>
      <c r="HM9" s="61">
        <v>0</v>
      </c>
      <c r="HN9" s="61">
        <v>371124</v>
      </c>
      <c r="HO9" s="61">
        <v>-9529851</v>
      </c>
      <c r="HP9" s="61">
        <v>0</v>
      </c>
      <c r="HQ9" s="61">
        <v>-9529851</v>
      </c>
      <c r="HR9" s="61">
        <v>-2289034</v>
      </c>
      <c r="HS9" s="61">
        <v>0</v>
      </c>
      <c r="HT9" s="61">
        <v>-2289034</v>
      </c>
      <c r="HU9" s="61">
        <v>-365552</v>
      </c>
      <c r="HV9" s="61">
        <v>0</v>
      </c>
      <c r="HW9" s="61">
        <v>-365552</v>
      </c>
      <c r="HX9" s="61">
        <v>-11749156</v>
      </c>
      <c r="HY9" s="61">
        <v>0</v>
      </c>
      <c r="HZ9" s="61">
        <v>-11749156</v>
      </c>
      <c r="IA9" s="61">
        <v>0</v>
      </c>
      <c r="IB9" s="61">
        <v>0</v>
      </c>
      <c r="IC9" s="61">
        <v>0</v>
      </c>
      <c r="ID9" s="61">
        <v>-23562469</v>
      </c>
      <c r="IE9" s="61">
        <v>0</v>
      </c>
      <c r="IF9" s="61">
        <v>-23562469</v>
      </c>
      <c r="IG9" s="61">
        <v>42238614</v>
      </c>
      <c r="IH9" s="61">
        <v>0</v>
      </c>
      <c r="II9" s="61">
        <v>42238614</v>
      </c>
      <c r="IJ9" s="58" t="s">
        <v>491</v>
      </c>
      <c r="IK9" s="58" t="s">
        <v>492</v>
      </c>
      <c r="IL9" s="58" t="s">
        <v>466</v>
      </c>
      <c r="IM9" s="58" t="s">
        <v>467</v>
      </c>
      <c r="IN9" s="58" t="s">
        <v>493</v>
      </c>
    </row>
    <row r="10" spans="1:248">
      <c r="A10" s="58" t="s">
        <v>469</v>
      </c>
      <c r="B10" s="59" t="s">
        <v>494</v>
      </c>
      <c r="C10" s="59" t="s">
        <v>495</v>
      </c>
      <c r="D10" s="61">
        <v>32333486</v>
      </c>
      <c r="E10" s="61">
        <v>1074449</v>
      </c>
      <c r="F10" s="61">
        <v>33407935</v>
      </c>
      <c r="G10" s="61">
        <v>-505451</v>
      </c>
      <c r="H10" s="61">
        <v>146795</v>
      </c>
      <c r="I10" s="61">
        <v>-358656</v>
      </c>
      <c r="J10" s="61">
        <v>-66053</v>
      </c>
      <c r="K10" s="61">
        <v>0</v>
      </c>
      <c r="L10" s="61">
        <v>-66053</v>
      </c>
      <c r="M10" s="61">
        <v>1784</v>
      </c>
      <c r="N10" s="61">
        <v>0</v>
      </c>
      <c r="O10" s="61">
        <v>1784</v>
      </c>
      <c r="P10" s="61">
        <v>134129</v>
      </c>
      <c r="Q10" s="61">
        <v>0</v>
      </c>
      <c r="R10" s="61">
        <v>134129</v>
      </c>
      <c r="S10" s="61">
        <v>7505</v>
      </c>
      <c r="T10" s="61">
        <v>0</v>
      </c>
      <c r="U10" s="61">
        <v>7505</v>
      </c>
      <c r="V10" s="61">
        <v>77365</v>
      </c>
      <c r="W10" s="61">
        <v>0</v>
      </c>
      <c r="X10" s="61">
        <v>77365</v>
      </c>
      <c r="Y10" s="61">
        <v>-4402036</v>
      </c>
      <c r="Z10" s="61">
        <v>0</v>
      </c>
      <c r="AA10" s="61">
        <v>-4402036</v>
      </c>
      <c r="AB10" s="61">
        <v>-18833</v>
      </c>
      <c r="AC10" s="61">
        <v>0</v>
      </c>
      <c r="AD10" s="61">
        <v>-18833</v>
      </c>
      <c r="AE10" s="61">
        <v>-143507</v>
      </c>
      <c r="AF10" s="61">
        <v>0</v>
      </c>
      <c r="AG10" s="61">
        <v>-143507</v>
      </c>
      <c r="AH10" s="61">
        <v>0</v>
      </c>
      <c r="AI10" s="61">
        <v>0</v>
      </c>
      <c r="AJ10" s="61">
        <v>0</v>
      </c>
      <c r="AK10" s="61">
        <v>0</v>
      </c>
      <c r="AL10" s="61">
        <v>0</v>
      </c>
      <c r="AM10" s="61">
        <v>0</v>
      </c>
      <c r="AN10" s="61">
        <v>-328</v>
      </c>
      <c r="AO10" s="61">
        <v>0</v>
      </c>
      <c r="AP10" s="61">
        <v>-328</v>
      </c>
      <c r="AQ10" s="61">
        <v>0</v>
      </c>
      <c r="AR10" s="61">
        <v>0</v>
      </c>
      <c r="AS10" s="61">
        <v>0</v>
      </c>
      <c r="AT10" s="61">
        <v>-143179</v>
      </c>
      <c r="AU10" s="61">
        <v>0</v>
      </c>
      <c r="AV10" s="61">
        <v>-143179</v>
      </c>
      <c r="AW10" s="61">
        <v>-5583</v>
      </c>
      <c r="AX10" s="61">
        <v>0</v>
      </c>
      <c r="AY10" s="61">
        <v>-5583</v>
      </c>
      <c r="AZ10" s="61">
        <v>494640</v>
      </c>
      <c r="BA10" s="61">
        <v>27986</v>
      </c>
      <c r="BB10" s="61">
        <v>522626</v>
      </c>
      <c r="BC10" s="61">
        <v>136704</v>
      </c>
      <c r="BD10" s="61">
        <v>3824</v>
      </c>
      <c r="BE10" s="61">
        <v>140528</v>
      </c>
      <c r="BF10" s="61">
        <v>-2444179</v>
      </c>
      <c r="BG10" s="61">
        <v>0</v>
      </c>
      <c r="BH10" s="61">
        <v>-2444179</v>
      </c>
      <c r="BI10" s="61">
        <v>-6282</v>
      </c>
      <c r="BJ10" s="61">
        <v>0</v>
      </c>
      <c r="BK10" s="61">
        <v>-6282</v>
      </c>
      <c r="BL10" s="61">
        <v>-53563</v>
      </c>
      <c r="BM10" s="61">
        <v>0</v>
      </c>
      <c r="BN10" s="61">
        <v>-53563</v>
      </c>
      <c r="BO10" s="61">
        <v>0</v>
      </c>
      <c r="BP10" s="61">
        <v>0</v>
      </c>
      <c r="BQ10" s="61">
        <v>0</v>
      </c>
      <c r="BR10" s="61">
        <v>-71973</v>
      </c>
      <c r="BS10" s="61">
        <v>0</v>
      </c>
      <c r="BT10" s="61">
        <v>-71973</v>
      </c>
      <c r="BU10" s="61">
        <v>0</v>
      </c>
      <c r="BV10" s="61">
        <v>0</v>
      </c>
      <c r="BW10" s="61">
        <v>0</v>
      </c>
      <c r="BX10" s="61">
        <v>0</v>
      </c>
      <c r="BY10" s="61">
        <v>0</v>
      </c>
      <c r="BZ10" s="61">
        <v>0</v>
      </c>
      <c r="CA10" s="61">
        <v>0</v>
      </c>
      <c r="CB10" s="61">
        <v>0</v>
      </c>
      <c r="CC10" s="61">
        <v>0</v>
      </c>
      <c r="CD10" s="61">
        <v>-8333</v>
      </c>
      <c r="CE10" s="61">
        <v>0</v>
      </c>
      <c r="CF10" s="61">
        <v>-8333</v>
      </c>
      <c r="CG10" s="61">
        <v>-8333</v>
      </c>
      <c r="CH10" s="61">
        <v>0</v>
      </c>
      <c r="CI10" s="61">
        <v>-8333</v>
      </c>
      <c r="CJ10" s="61">
        <v>-6506862</v>
      </c>
      <c r="CK10" s="61">
        <v>31810</v>
      </c>
      <c r="CL10" s="61">
        <v>-6475052</v>
      </c>
      <c r="CM10" s="61">
        <v>-376680</v>
      </c>
      <c r="CN10" s="61">
        <v>0</v>
      </c>
      <c r="CO10" s="61">
        <v>-376680</v>
      </c>
      <c r="CP10" s="61">
        <v>4</v>
      </c>
      <c r="CQ10" s="61">
        <v>0</v>
      </c>
      <c r="CR10" s="61">
        <v>4</v>
      </c>
      <c r="CS10" s="61">
        <v>-781549</v>
      </c>
      <c r="CT10" s="61">
        <v>-19328</v>
      </c>
      <c r="CU10" s="61">
        <v>-800877</v>
      </c>
      <c r="CV10" s="61">
        <v>-39838</v>
      </c>
      <c r="CW10" s="61">
        <v>0</v>
      </c>
      <c r="CX10" s="61">
        <v>-39838</v>
      </c>
      <c r="CY10" s="61">
        <v>-1198063</v>
      </c>
      <c r="CZ10" s="61">
        <v>-19328</v>
      </c>
      <c r="DA10" s="61">
        <v>-1217391</v>
      </c>
      <c r="DB10" s="61">
        <v>-56089</v>
      </c>
      <c r="DC10" s="61">
        <v>0</v>
      </c>
      <c r="DD10" s="61">
        <v>-56089</v>
      </c>
      <c r="DE10" s="61">
        <v>-2191</v>
      </c>
      <c r="DF10" s="61">
        <v>0</v>
      </c>
      <c r="DG10" s="61">
        <v>-2191</v>
      </c>
      <c r="DH10" s="61">
        <v>-36377</v>
      </c>
      <c r="DI10" s="61">
        <v>0</v>
      </c>
      <c r="DJ10" s="61">
        <v>-36377</v>
      </c>
      <c r="DK10" s="61">
        <v>3198</v>
      </c>
      <c r="DL10" s="61">
        <v>0</v>
      </c>
      <c r="DM10" s="61">
        <v>3198</v>
      </c>
      <c r="DN10" s="61">
        <v>-5953</v>
      </c>
      <c r="DO10" s="61">
        <v>0</v>
      </c>
      <c r="DP10" s="61">
        <v>-5953</v>
      </c>
      <c r="DQ10" s="61">
        <v>0</v>
      </c>
      <c r="DR10" s="61">
        <v>0</v>
      </c>
      <c r="DS10" s="61">
        <v>0</v>
      </c>
      <c r="DT10" s="61">
        <v>0</v>
      </c>
      <c r="DU10" s="61">
        <v>0</v>
      </c>
      <c r="DV10" s="61">
        <v>0</v>
      </c>
      <c r="DW10" s="61">
        <v>0</v>
      </c>
      <c r="DX10" s="61">
        <v>0</v>
      </c>
      <c r="DY10" s="61">
        <v>0</v>
      </c>
      <c r="DZ10" s="61">
        <v>-16367</v>
      </c>
      <c r="EA10" s="61">
        <v>0</v>
      </c>
      <c r="EB10" s="61">
        <v>-16367</v>
      </c>
      <c r="EC10" s="61">
        <v>0</v>
      </c>
      <c r="ED10" s="61">
        <v>0</v>
      </c>
      <c r="EE10" s="61">
        <v>0</v>
      </c>
      <c r="EF10" s="61">
        <v>0</v>
      </c>
      <c r="EG10" s="61">
        <v>-54982</v>
      </c>
      <c r="EH10" s="61">
        <v>-54982</v>
      </c>
      <c r="EI10" s="61">
        <v>0</v>
      </c>
      <c r="EJ10" s="61">
        <v>-54944</v>
      </c>
      <c r="EK10" s="61">
        <v>-54944</v>
      </c>
      <c r="EL10" s="61">
        <v>-109926</v>
      </c>
      <c r="EM10" s="61">
        <v>0</v>
      </c>
      <c r="EN10" s="61">
        <v>0</v>
      </c>
      <c r="EO10" s="61">
        <v>-113779</v>
      </c>
      <c r="EP10" s="61">
        <v>-109926</v>
      </c>
      <c r="EQ10" s="61">
        <v>-223705</v>
      </c>
      <c r="ER10" s="61">
        <v>0</v>
      </c>
      <c r="ES10" s="61">
        <v>0</v>
      </c>
      <c r="ET10" s="61">
        <v>0</v>
      </c>
      <c r="EU10" s="61">
        <v>0</v>
      </c>
      <c r="EV10" s="61">
        <v>0</v>
      </c>
      <c r="EW10" s="61">
        <v>0</v>
      </c>
      <c r="EX10" s="61">
        <v>0</v>
      </c>
      <c r="EY10" s="61">
        <v>0</v>
      </c>
      <c r="EZ10" s="61">
        <v>0</v>
      </c>
      <c r="FA10" s="61">
        <v>0</v>
      </c>
      <c r="FB10" s="61">
        <v>0</v>
      </c>
      <c r="FC10" s="61">
        <v>0</v>
      </c>
      <c r="FD10" s="61">
        <v>0</v>
      </c>
      <c r="FE10" s="61">
        <v>0</v>
      </c>
      <c r="FF10" s="61">
        <v>0</v>
      </c>
      <c r="FG10" s="61">
        <v>0</v>
      </c>
      <c r="FH10" s="61">
        <v>0</v>
      </c>
      <c r="FI10" s="61">
        <v>0</v>
      </c>
      <c r="FJ10" s="61">
        <v>-71973</v>
      </c>
      <c r="FK10" s="61">
        <v>0</v>
      </c>
      <c r="FL10" s="61">
        <v>-71973</v>
      </c>
      <c r="FM10" s="61">
        <v>0</v>
      </c>
      <c r="FN10" s="61">
        <v>0</v>
      </c>
      <c r="FO10" s="61">
        <v>0</v>
      </c>
      <c r="FP10" s="61">
        <v>-1500</v>
      </c>
      <c r="FQ10" s="61">
        <v>0</v>
      </c>
      <c r="FR10" s="61">
        <v>-1500</v>
      </c>
      <c r="FS10" s="61">
        <v>0</v>
      </c>
      <c r="FT10" s="61">
        <v>0</v>
      </c>
      <c r="FU10" s="61">
        <v>0</v>
      </c>
      <c r="FV10" s="61">
        <v>-18589</v>
      </c>
      <c r="FW10" s="61">
        <v>0</v>
      </c>
      <c r="FX10" s="61">
        <v>-18589</v>
      </c>
      <c r="FY10" s="61">
        <v>0</v>
      </c>
      <c r="FZ10" s="61">
        <v>0</v>
      </c>
      <c r="GA10" s="61">
        <v>0</v>
      </c>
      <c r="GB10" s="61">
        <v>157</v>
      </c>
      <c r="GC10" s="61">
        <v>0</v>
      </c>
      <c r="GD10" s="61">
        <v>157</v>
      </c>
      <c r="GE10" s="61">
        <v>0</v>
      </c>
      <c r="GF10" s="61">
        <v>0</v>
      </c>
      <c r="GG10" s="61">
        <v>0</v>
      </c>
      <c r="GH10" s="61">
        <v>-5069156</v>
      </c>
      <c r="GI10" s="61">
        <v>0</v>
      </c>
      <c r="GJ10" s="61">
        <v>-5069156</v>
      </c>
      <c r="GK10" s="61">
        <v>49527</v>
      </c>
      <c r="GL10" s="61">
        <v>0</v>
      </c>
      <c r="GM10" s="61">
        <v>49527</v>
      </c>
      <c r="GN10" s="61">
        <v>-87983</v>
      </c>
      <c r="GO10" s="61">
        <v>0</v>
      </c>
      <c r="GP10" s="61">
        <v>-87983</v>
      </c>
      <c r="GQ10" s="61">
        <v>-233</v>
      </c>
      <c r="GR10" s="61">
        <v>0</v>
      </c>
      <c r="GS10" s="61">
        <v>-233</v>
      </c>
      <c r="GT10" s="61">
        <v>-15051</v>
      </c>
      <c r="GU10" s="61">
        <v>0</v>
      </c>
      <c r="GV10" s="61">
        <v>-15051</v>
      </c>
      <c r="GW10" s="61">
        <v>-5214801</v>
      </c>
      <c r="GX10" s="61">
        <v>0</v>
      </c>
      <c r="GY10" s="61">
        <v>-5214801</v>
      </c>
      <c r="GZ10" s="61">
        <v>0</v>
      </c>
      <c r="HA10" s="61">
        <v>0</v>
      </c>
      <c r="HB10" s="61">
        <v>0</v>
      </c>
      <c r="HC10" s="61">
        <v>0</v>
      </c>
      <c r="HD10" s="61">
        <v>0</v>
      </c>
      <c r="HE10" s="61">
        <v>0</v>
      </c>
      <c r="HF10" s="61">
        <v>0</v>
      </c>
      <c r="HG10" s="61">
        <v>0</v>
      </c>
      <c r="HH10" s="61">
        <v>0</v>
      </c>
      <c r="HI10" s="61">
        <v>31828035</v>
      </c>
      <c r="HJ10" s="61">
        <v>1221244</v>
      </c>
      <c r="HK10" s="61">
        <v>33049279</v>
      </c>
      <c r="HL10" s="61">
        <v>77365</v>
      </c>
      <c r="HM10" s="61">
        <v>0</v>
      </c>
      <c r="HN10" s="61">
        <v>77365</v>
      </c>
      <c r="HO10" s="61">
        <v>-6506862</v>
      </c>
      <c r="HP10" s="61">
        <v>31810</v>
      </c>
      <c r="HQ10" s="61">
        <v>-6475052</v>
      </c>
      <c r="HR10" s="61">
        <v>-1198063</v>
      </c>
      <c r="HS10" s="61">
        <v>-19328</v>
      </c>
      <c r="HT10" s="61">
        <v>-1217391</v>
      </c>
      <c r="HU10" s="61">
        <v>-113779</v>
      </c>
      <c r="HV10" s="61">
        <v>-109926</v>
      </c>
      <c r="HW10" s="61">
        <v>-223705</v>
      </c>
      <c r="HX10" s="61">
        <v>-5214801</v>
      </c>
      <c r="HY10" s="61">
        <v>0</v>
      </c>
      <c r="HZ10" s="61">
        <v>-5214801</v>
      </c>
      <c r="IA10" s="61">
        <v>0</v>
      </c>
      <c r="IB10" s="61">
        <v>0</v>
      </c>
      <c r="IC10" s="61">
        <v>0</v>
      </c>
      <c r="ID10" s="61">
        <v>-12956140</v>
      </c>
      <c r="IE10" s="61">
        <v>-97444</v>
      </c>
      <c r="IF10" s="61">
        <v>-13053584</v>
      </c>
      <c r="IG10" s="61">
        <v>18871895</v>
      </c>
      <c r="IH10" s="61">
        <v>1123800</v>
      </c>
      <c r="II10" s="61">
        <v>19995695</v>
      </c>
      <c r="IJ10" s="58" t="s">
        <v>496</v>
      </c>
      <c r="IK10" s="58" t="s">
        <v>465</v>
      </c>
      <c r="IL10" s="58" t="s">
        <v>466</v>
      </c>
      <c r="IM10" s="58" t="s">
        <v>497</v>
      </c>
      <c r="IN10" s="58" t="s">
        <v>498</v>
      </c>
    </row>
    <row r="11" spans="1:248">
      <c r="A11" s="58" t="s">
        <v>469</v>
      </c>
      <c r="B11" s="59" t="s">
        <v>499</v>
      </c>
      <c r="C11" s="59" t="s">
        <v>500</v>
      </c>
      <c r="D11" s="61">
        <v>76954414</v>
      </c>
      <c r="E11" s="61">
        <v>0</v>
      </c>
      <c r="F11" s="61">
        <v>76954414</v>
      </c>
      <c r="G11" s="61">
        <v>-1911981</v>
      </c>
      <c r="H11" s="61">
        <v>0</v>
      </c>
      <c r="I11" s="61">
        <v>-1911981</v>
      </c>
      <c r="J11" s="61">
        <v>-134306</v>
      </c>
      <c r="K11" s="61">
        <v>0</v>
      </c>
      <c r="L11" s="61">
        <v>-134306</v>
      </c>
      <c r="M11" s="61">
        <v>23953</v>
      </c>
      <c r="N11" s="61">
        <v>0</v>
      </c>
      <c r="O11" s="61">
        <v>23953</v>
      </c>
      <c r="P11" s="61">
        <v>221284</v>
      </c>
      <c r="Q11" s="61">
        <v>0</v>
      </c>
      <c r="R11" s="61">
        <v>221284</v>
      </c>
      <c r="S11" s="61">
        <v>828307</v>
      </c>
      <c r="T11" s="61">
        <v>0</v>
      </c>
      <c r="U11" s="61">
        <v>828307</v>
      </c>
      <c r="V11" s="61">
        <v>939238</v>
      </c>
      <c r="W11" s="61">
        <v>0</v>
      </c>
      <c r="X11" s="61">
        <v>939238</v>
      </c>
      <c r="Y11" s="61">
        <v>-5800902</v>
      </c>
      <c r="Z11" s="61">
        <v>0</v>
      </c>
      <c r="AA11" s="61">
        <v>-5800902</v>
      </c>
      <c r="AB11" s="61">
        <v>-13871</v>
      </c>
      <c r="AC11" s="61">
        <v>0</v>
      </c>
      <c r="AD11" s="61">
        <v>-13871</v>
      </c>
      <c r="AE11" s="61">
        <v>-210852</v>
      </c>
      <c r="AF11" s="61">
        <v>0</v>
      </c>
      <c r="AG11" s="61">
        <v>-210852</v>
      </c>
      <c r="AH11" s="61">
        <v>-3160</v>
      </c>
      <c r="AI11" s="61">
        <v>0</v>
      </c>
      <c r="AJ11" s="61">
        <v>-3160</v>
      </c>
      <c r="AK11" s="61">
        <v>0</v>
      </c>
      <c r="AL11" s="61">
        <v>0</v>
      </c>
      <c r="AM11" s="61">
        <v>0</v>
      </c>
      <c r="AN11" s="61">
        <v>-18880</v>
      </c>
      <c r="AO11" s="61">
        <v>0</v>
      </c>
      <c r="AP11" s="61">
        <v>-18880</v>
      </c>
      <c r="AQ11" s="61">
        <v>0</v>
      </c>
      <c r="AR11" s="61">
        <v>0</v>
      </c>
      <c r="AS11" s="61">
        <v>0</v>
      </c>
      <c r="AT11" s="61">
        <v>-188812</v>
      </c>
      <c r="AU11" s="61">
        <v>0</v>
      </c>
      <c r="AV11" s="61">
        <v>-188812</v>
      </c>
      <c r="AW11" s="61">
        <v>550</v>
      </c>
      <c r="AX11" s="61">
        <v>0</v>
      </c>
      <c r="AY11" s="61">
        <v>550</v>
      </c>
      <c r="AZ11" s="61">
        <v>1478451</v>
      </c>
      <c r="BA11" s="61">
        <v>0</v>
      </c>
      <c r="BB11" s="61">
        <v>1478451</v>
      </c>
      <c r="BC11" s="61">
        <v>-36573</v>
      </c>
      <c r="BD11" s="61">
        <v>0</v>
      </c>
      <c r="BE11" s="61">
        <v>-36573</v>
      </c>
      <c r="BF11" s="61">
        <v>-5419159</v>
      </c>
      <c r="BG11" s="61">
        <v>0</v>
      </c>
      <c r="BH11" s="61">
        <v>-5419159</v>
      </c>
      <c r="BI11" s="61">
        <v>-168128</v>
      </c>
      <c r="BJ11" s="61">
        <v>0</v>
      </c>
      <c r="BK11" s="61">
        <v>-168128</v>
      </c>
      <c r="BL11" s="61">
        <v>-26931</v>
      </c>
      <c r="BM11" s="61">
        <v>0</v>
      </c>
      <c r="BN11" s="61">
        <v>-26931</v>
      </c>
      <c r="BO11" s="61">
        <v>0</v>
      </c>
      <c r="BP11" s="61">
        <v>0</v>
      </c>
      <c r="BQ11" s="61">
        <v>0</v>
      </c>
      <c r="BR11" s="61">
        <v>0</v>
      </c>
      <c r="BS11" s="61">
        <v>0</v>
      </c>
      <c r="BT11" s="61">
        <v>0</v>
      </c>
      <c r="BU11" s="61">
        <v>0</v>
      </c>
      <c r="BV11" s="61">
        <v>0</v>
      </c>
      <c r="BW11" s="61">
        <v>0</v>
      </c>
      <c r="BX11" s="61">
        <v>0</v>
      </c>
      <c r="BY11" s="61">
        <v>0</v>
      </c>
      <c r="BZ11" s="61">
        <v>0</v>
      </c>
      <c r="CA11" s="61">
        <v>0</v>
      </c>
      <c r="CB11" s="61">
        <v>0</v>
      </c>
      <c r="CC11" s="61">
        <v>0</v>
      </c>
      <c r="CD11" s="61">
        <v>-3119</v>
      </c>
      <c r="CE11" s="61">
        <v>0</v>
      </c>
      <c r="CF11" s="61">
        <v>-3119</v>
      </c>
      <c r="CG11" s="61">
        <v>0</v>
      </c>
      <c r="CH11" s="61">
        <v>0</v>
      </c>
      <c r="CI11" s="61">
        <v>0</v>
      </c>
      <c r="CJ11" s="61">
        <v>-10187213</v>
      </c>
      <c r="CK11" s="61">
        <v>0</v>
      </c>
      <c r="CL11" s="61">
        <v>-10187213</v>
      </c>
      <c r="CM11" s="61">
        <v>-87216</v>
      </c>
      <c r="CN11" s="61">
        <v>0</v>
      </c>
      <c r="CO11" s="61">
        <v>-87216</v>
      </c>
      <c r="CP11" s="61">
        <v>0</v>
      </c>
      <c r="CQ11" s="61">
        <v>0</v>
      </c>
      <c r="CR11" s="61">
        <v>0</v>
      </c>
      <c r="CS11" s="61">
        <v>-2618519</v>
      </c>
      <c r="CT11" s="61">
        <v>0</v>
      </c>
      <c r="CU11" s="61">
        <v>-2618519</v>
      </c>
      <c r="CV11" s="61">
        <v>-158930</v>
      </c>
      <c r="CW11" s="61">
        <v>0</v>
      </c>
      <c r="CX11" s="61">
        <v>-158930</v>
      </c>
      <c r="CY11" s="61">
        <v>-2864665</v>
      </c>
      <c r="CZ11" s="61">
        <v>0</v>
      </c>
      <c r="DA11" s="61">
        <v>-2864665</v>
      </c>
      <c r="DB11" s="61">
        <v>-230912</v>
      </c>
      <c r="DC11" s="61">
        <v>0</v>
      </c>
      <c r="DD11" s="61">
        <v>-230912</v>
      </c>
      <c r="DE11" s="61">
        <v>1174</v>
      </c>
      <c r="DF11" s="61">
        <v>0</v>
      </c>
      <c r="DG11" s="61">
        <v>1174</v>
      </c>
      <c r="DH11" s="61">
        <v>0</v>
      </c>
      <c r="DI11" s="61">
        <v>0</v>
      </c>
      <c r="DJ11" s="61">
        <v>0</v>
      </c>
      <c r="DK11" s="61">
        <v>0</v>
      </c>
      <c r="DL11" s="61">
        <v>0</v>
      </c>
      <c r="DM11" s="61">
        <v>0</v>
      </c>
      <c r="DN11" s="61">
        <v>-6733</v>
      </c>
      <c r="DO11" s="61">
        <v>0</v>
      </c>
      <c r="DP11" s="61">
        <v>-6733</v>
      </c>
      <c r="DQ11" s="61">
        <v>0</v>
      </c>
      <c r="DR11" s="61">
        <v>0</v>
      </c>
      <c r="DS11" s="61">
        <v>0</v>
      </c>
      <c r="DT11" s="61">
        <v>0</v>
      </c>
      <c r="DU11" s="61">
        <v>0</v>
      </c>
      <c r="DV11" s="61">
        <v>0</v>
      </c>
      <c r="DW11" s="61">
        <v>0</v>
      </c>
      <c r="DX11" s="61">
        <v>0</v>
      </c>
      <c r="DY11" s="61">
        <v>0</v>
      </c>
      <c r="DZ11" s="61">
        <v>0</v>
      </c>
      <c r="EA11" s="61">
        <v>0</v>
      </c>
      <c r="EB11" s="61">
        <v>0</v>
      </c>
      <c r="EC11" s="61">
        <v>0</v>
      </c>
      <c r="ED11" s="61">
        <v>0</v>
      </c>
      <c r="EE11" s="61">
        <v>0</v>
      </c>
      <c r="EF11" s="61">
        <v>0</v>
      </c>
      <c r="EG11" s="61">
        <v>0</v>
      </c>
      <c r="EH11" s="61">
        <v>0</v>
      </c>
      <c r="EI11" s="61">
        <v>0</v>
      </c>
      <c r="EJ11" s="61">
        <v>0</v>
      </c>
      <c r="EK11" s="61">
        <v>0</v>
      </c>
      <c r="EL11" s="61">
        <v>0</v>
      </c>
      <c r="EM11" s="61">
        <v>0</v>
      </c>
      <c r="EN11" s="61">
        <v>0</v>
      </c>
      <c r="EO11" s="61">
        <v>-236471</v>
      </c>
      <c r="EP11" s="61">
        <v>0</v>
      </c>
      <c r="EQ11" s="61">
        <v>-236471</v>
      </c>
      <c r="ER11" s="61">
        <v>0</v>
      </c>
      <c r="ES11" s="61">
        <v>0</v>
      </c>
      <c r="ET11" s="61">
        <v>0</v>
      </c>
      <c r="EU11" s="61">
        <v>0</v>
      </c>
      <c r="EV11" s="61">
        <v>0</v>
      </c>
      <c r="EW11" s="61">
        <v>0</v>
      </c>
      <c r="EX11" s="61">
        <v>22363</v>
      </c>
      <c r="EY11" s="61">
        <v>0</v>
      </c>
      <c r="EZ11" s="61">
        <v>22363</v>
      </c>
      <c r="FA11" s="61">
        <v>0</v>
      </c>
      <c r="FB11" s="61">
        <v>0</v>
      </c>
      <c r="FC11" s="61">
        <v>0</v>
      </c>
      <c r="FD11" s="61">
        <v>0</v>
      </c>
      <c r="FE11" s="61">
        <v>0</v>
      </c>
      <c r="FF11" s="61">
        <v>0</v>
      </c>
      <c r="FG11" s="61">
        <v>0</v>
      </c>
      <c r="FH11" s="61">
        <v>0</v>
      </c>
      <c r="FI11" s="61">
        <v>0</v>
      </c>
      <c r="FJ11" s="61">
        <v>0</v>
      </c>
      <c r="FK11" s="61">
        <v>0</v>
      </c>
      <c r="FL11" s="61">
        <v>0</v>
      </c>
      <c r="FM11" s="61">
        <v>0</v>
      </c>
      <c r="FN11" s="61">
        <v>0</v>
      </c>
      <c r="FO11" s="61">
        <v>0</v>
      </c>
      <c r="FP11" s="61">
        <v>0</v>
      </c>
      <c r="FQ11" s="61">
        <v>0</v>
      </c>
      <c r="FR11" s="61">
        <v>0</v>
      </c>
      <c r="FS11" s="61">
        <v>0</v>
      </c>
      <c r="FT11" s="61">
        <v>0</v>
      </c>
      <c r="FU11" s="61">
        <v>0</v>
      </c>
      <c r="FV11" s="61">
        <v>-7702</v>
      </c>
      <c r="FW11" s="61">
        <v>0</v>
      </c>
      <c r="FX11" s="61">
        <v>-7702</v>
      </c>
      <c r="FY11" s="61">
        <v>3915</v>
      </c>
      <c r="FZ11" s="61">
        <v>0</v>
      </c>
      <c r="GA11" s="61">
        <v>3915</v>
      </c>
      <c r="GB11" s="61">
        <v>0</v>
      </c>
      <c r="GC11" s="61">
        <v>0</v>
      </c>
      <c r="GD11" s="61">
        <v>0</v>
      </c>
      <c r="GE11" s="61">
        <v>0</v>
      </c>
      <c r="GF11" s="61">
        <v>0</v>
      </c>
      <c r="GG11" s="61">
        <v>0</v>
      </c>
      <c r="GH11" s="61">
        <v>-8711102</v>
      </c>
      <c r="GI11" s="61">
        <v>0</v>
      </c>
      <c r="GJ11" s="61">
        <v>-8711102</v>
      </c>
      <c r="GK11" s="61">
        <v>-419981</v>
      </c>
      <c r="GL11" s="61">
        <v>0</v>
      </c>
      <c r="GM11" s="61">
        <v>-419981</v>
      </c>
      <c r="GN11" s="61">
        <v>-280022</v>
      </c>
      <c r="GO11" s="61">
        <v>0</v>
      </c>
      <c r="GP11" s="61">
        <v>-280022</v>
      </c>
      <c r="GQ11" s="61">
        <v>-7540</v>
      </c>
      <c r="GR11" s="61">
        <v>0</v>
      </c>
      <c r="GS11" s="61">
        <v>-7540</v>
      </c>
      <c r="GT11" s="61">
        <v>0</v>
      </c>
      <c r="GU11" s="61">
        <v>0</v>
      </c>
      <c r="GV11" s="61">
        <v>0</v>
      </c>
      <c r="GW11" s="61">
        <v>-9400069</v>
      </c>
      <c r="GX11" s="61">
        <v>0</v>
      </c>
      <c r="GY11" s="61">
        <v>-9400069</v>
      </c>
      <c r="GZ11" s="61">
        <v>-33843</v>
      </c>
      <c r="HA11" s="61">
        <v>0</v>
      </c>
      <c r="HB11" s="61">
        <v>-33843</v>
      </c>
      <c r="HC11" s="61">
        <v>0</v>
      </c>
      <c r="HD11" s="61">
        <v>0</v>
      </c>
      <c r="HE11" s="61">
        <v>0</v>
      </c>
      <c r="HF11" s="61">
        <v>-33843</v>
      </c>
      <c r="HG11" s="61">
        <v>0</v>
      </c>
      <c r="HH11" s="61">
        <v>-33843</v>
      </c>
      <c r="HI11" s="61">
        <v>75042433</v>
      </c>
      <c r="HJ11" s="61">
        <v>0</v>
      </c>
      <c r="HK11" s="61">
        <v>75042433</v>
      </c>
      <c r="HL11" s="61">
        <v>939238</v>
      </c>
      <c r="HM11" s="61">
        <v>0</v>
      </c>
      <c r="HN11" s="61">
        <v>939238</v>
      </c>
      <c r="HO11" s="61">
        <v>-10187213</v>
      </c>
      <c r="HP11" s="61">
        <v>0</v>
      </c>
      <c r="HQ11" s="61">
        <v>-10187213</v>
      </c>
      <c r="HR11" s="61">
        <v>-2864665</v>
      </c>
      <c r="HS11" s="61">
        <v>0</v>
      </c>
      <c r="HT11" s="61">
        <v>-2864665</v>
      </c>
      <c r="HU11" s="61">
        <v>-236471</v>
      </c>
      <c r="HV11" s="61">
        <v>0</v>
      </c>
      <c r="HW11" s="61">
        <v>-236471</v>
      </c>
      <c r="HX11" s="61">
        <v>-9400069</v>
      </c>
      <c r="HY11" s="61">
        <v>0</v>
      </c>
      <c r="HZ11" s="61">
        <v>-9400069</v>
      </c>
      <c r="IA11" s="61">
        <v>-33843</v>
      </c>
      <c r="IB11" s="61">
        <v>0</v>
      </c>
      <c r="IC11" s="61">
        <v>-33843</v>
      </c>
      <c r="ID11" s="61">
        <v>-21783023</v>
      </c>
      <c r="IE11" s="61">
        <v>0</v>
      </c>
      <c r="IF11" s="61">
        <v>-21783023</v>
      </c>
      <c r="IG11" s="61">
        <v>53259410</v>
      </c>
      <c r="IH11" s="61">
        <v>0</v>
      </c>
      <c r="II11" s="61">
        <v>53259410</v>
      </c>
      <c r="IJ11" s="58" t="s">
        <v>501</v>
      </c>
      <c r="IK11" s="58" t="s">
        <v>502</v>
      </c>
      <c r="IL11" s="58" t="s">
        <v>503</v>
      </c>
      <c r="IM11" s="58" t="s">
        <v>504</v>
      </c>
      <c r="IN11" s="58" t="s">
        <v>505</v>
      </c>
    </row>
    <row r="12" spans="1:248">
      <c r="A12" s="58" t="s">
        <v>469</v>
      </c>
      <c r="B12" s="59" t="s">
        <v>506</v>
      </c>
      <c r="C12" s="59" t="s">
        <v>507</v>
      </c>
      <c r="D12" s="61">
        <v>127600479</v>
      </c>
      <c r="E12" s="61">
        <v>19154139</v>
      </c>
      <c r="F12" s="61">
        <v>146754618</v>
      </c>
      <c r="G12" s="61">
        <v>-213680</v>
      </c>
      <c r="H12" s="61">
        <v>-348726</v>
      </c>
      <c r="I12" s="61">
        <v>-562406</v>
      </c>
      <c r="J12" s="61">
        <v>-339629</v>
      </c>
      <c r="K12" s="61">
        <v>-3735</v>
      </c>
      <c r="L12" s="61">
        <v>-343364</v>
      </c>
      <c r="M12" s="61">
        <v>139937</v>
      </c>
      <c r="N12" s="61">
        <v>93361</v>
      </c>
      <c r="O12" s="61">
        <v>233298</v>
      </c>
      <c r="P12" s="61">
        <v>148866</v>
      </c>
      <c r="Q12" s="61">
        <v>824671</v>
      </c>
      <c r="R12" s="61">
        <v>973537</v>
      </c>
      <c r="S12" s="61">
        <v>154978</v>
      </c>
      <c r="T12" s="61">
        <v>-30174</v>
      </c>
      <c r="U12" s="61">
        <v>124804</v>
      </c>
      <c r="V12" s="61">
        <v>104152</v>
      </c>
      <c r="W12" s="61">
        <v>884123</v>
      </c>
      <c r="X12" s="61">
        <v>988275</v>
      </c>
      <c r="Y12" s="61">
        <v>-8929349</v>
      </c>
      <c r="Z12" s="61">
        <v>-9938</v>
      </c>
      <c r="AA12" s="61">
        <v>-8939287</v>
      </c>
      <c r="AB12" s="61">
        <v>0</v>
      </c>
      <c r="AC12" s="61">
        <v>0</v>
      </c>
      <c r="AD12" s="61">
        <v>0</v>
      </c>
      <c r="AE12" s="61">
        <v>-534904</v>
      </c>
      <c r="AF12" s="61">
        <v>0</v>
      </c>
      <c r="AG12" s="61">
        <v>-534904</v>
      </c>
      <c r="AH12" s="61">
        <v>-2565</v>
      </c>
      <c r="AI12" s="61">
        <v>0</v>
      </c>
      <c r="AJ12" s="61">
        <v>-2565</v>
      </c>
      <c r="AK12" s="61">
        <v>0</v>
      </c>
      <c r="AL12" s="61">
        <v>0</v>
      </c>
      <c r="AM12" s="61">
        <v>0</v>
      </c>
      <c r="AN12" s="61">
        <v>306</v>
      </c>
      <c r="AO12" s="61">
        <v>0</v>
      </c>
      <c r="AP12" s="61">
        <v>306</v>
      </c>
      <c r="AQ12" s="61">
        <v>0</v>
      </c>
      <c r="AR12" s="61">
        <v>0</v>
      </c>
      <c r="AS12" s="61">
        <v>0</v>
      </c>
      <c r="AT12" s="61">
        <v>-532645</v>
      </c>
      <c r="AU12" s="61">
        <v>0</v>
      </c>
      <c r="AV12" s="61">
        <v>-532645</v>
      </c>
      <c r="AW12" s="61">
        <v>0</v>
      </c>
      <c r="AX12" s="61">
        <v>0</v>
      </c>
      <c r="AY12" s="61">
        <v>0</v>
      </c>
      <c r="AZ12" s="61">
        <v>2114432</v>
      </c>
      <c r="BA12" s="61">
        <v>489211</v>
      </c>
      <c r="BB12" s="61">
        <v>2603643</v>
      </c>
      <c r="BC12" s="61">
        <v>-19665</v>
      </c>
      <c r="BD12" s="61">
        <v>-8761</v>
      </c>
      <c r="BE12" s="61">
        <v>-28426</v>
      </c>
      <c r="BF12" s="61">
        <v>-13805458</v>
      </c>
      <c r="BG12" s="61">
        <v>0</v>
      </c>
      <c r="BH12" s="61">
        <v>-13805458</v>
      </c>
      <c r="BI12" s="61">
        <v>-343199</v>
      </c>
      <c r="BJ12" s="61">
        <v>0</v>
      </c>
      <c r="BK12" s="61">
        <v>-343199</v>
      </c>
      <c r="BL12" s="61">
        <v>-164956</v>
      </c>
      <c r="BM12" s="61">
        <v>0</v>
      </c>
      <c r="BN12" s="61">
        <v>-164956</v>
      </c>
      <c r="BO12" s="61">
        <v>0</v>
      </c>
      <c r="BP12" s="61">
        <v>0</v>
      </c>
      <c r="BQ12" s="61">
        <v>0</v>
      </c>
      <c r="BR12" s="61">
        <v>0</v>
      </c>
      <c r="BS12" s="61">
        <v>0</v>
      </c>
      <c r="BT12" s="61">
        <v>0</v>
      </c>
      <c r="BU12" s="61">
        <v>0</v>
      </c>
      <c r="BV12" s="61">
        <v>0</v>
      </c>
      <c r="BW12" s="61">
        <v>0</v>
      </c>
      <c r="BX12" s="61">
        <v>0</v>
      </c>
      <c r="BY12" s="61">
        <v>0</v>
      </c>
      <c r="BZ12" s="61">
        <v>0</v>
      </c>
      <c r="CA12" s="61">
        <v>0</v>
      </c>
      <c r="CB12" s="61">
        <v>0</v>
      </c>
      <c r="CC12" s="61">
        <v>0</v>
      </c>
      <c r="CD12" s="61">
        <v>0</v>
      </c>
      <c r="CE12" s="61">
        <v>0</v>
      </c>
      <c r="CF12" s="61">
        <v>0</v>
      </c>
      <c r="CG12" s="61">
        <v>0</v>
      </c>
      <c r="CH12" s="61">
        <v>0</v>
      </c>
      <c r="CI12" s="61">
        <v>0</v>
      </c>
      <c r="CJ12" s="61">
        <v>-21683099</v>
      </c>
      <c r="CK12" s="61">
        <v>470512</v>
      </c>
      <c r="CL12" s="61">
        <v>-21212587</v>
      </c>
      <c r="CM12" s="61">
        <v>-42601</v>
      </c>
      <c r="CN12" s="61">
        <v>0</v>
      </c>
      <c r="CO12" s="61">
        <v>-42601</v>
      </c>
      <c r="CP12" s="61">
        <v>0</v>
      </c>
      <c r="CQ12" s="61">
        <v>0</v>
      </c>
      <c r="CR12" s="61">
        <v>0</v>
      </c>
      <c r="CS12" s="61">
        <v>-2085099</v>
      </c>
      <c r="CT12" s="61">
        <v>-1376316</v>
      </c>
      <c r="CU12" s="61">
        <v>-3461415</v>
      </c>
      <c r="CV12" s="61">
        <v>-332221</v>
      </c>
      <c r="CW12" s="61">
        <v>1027551</v>
      </c>
      <c r="CX12" s="61">
        <v>695330</v>
      </c>
      <c r="CY12" s="61">
        <v>-2459921</v>
      </c>
      <c r="CZ12" s="61">
        <v>-348765</v>
      </c>
      <c r="DA12" s="61">
        <v>-2808686</v>
      </c>
      <c r="DB12" s="61">
        <v>-215340</v>
      </c>
      <c r="DC12" s="61">
        <v>0</v>
      </c>
      <c r="DD12" s="61">
        <v>-215340</v>
      </c>
      <c r="DE12" s="61">
        <v>4726</v>
      </c>
      <c r="DF12" s="61">
        <v>0</v>
      </c>
      <c r="DG12" s="61">
        <v>4726</v>
      </c>
      <c r="DH12" s="61">
        <v>-24125</v>
      </c>
      <c r="DI12" s="61">
        <v>0</v>
      </c>
      <c r="DJ12" s="61">
        <v>-24125</v>
      </c>
      <c r="DK12" s="61">
        <v>-525</v>
      </c>
      <c r="DL12" s="61">
        <v>0</v>
      </c>
      <c r="DM12" s="61">
        <v>-525</v>
      </c>
      <c r="DN12" s="61">
        <v>0</v>
      </c>
      <c r="DO12" s="61">
        <v>0</v>
      </c>
      <c r="DP12" s="61">
        <v>0</v>
      </c>
      <c r="DQ12" s="61">
        <v>0</v>
      </c>
      <c r="DR12" s="61">
        <v>0</v>
      </c>
      <c r="DS12" s="61">
        <v>0</v>
      </c>
      <c r="DT12" s="61">
        <v>0</v>
      </c>
      <c r="DU12" s="61">
        <v>0</v>
      </c>
      <c r="DV12" s="61">
        <v>0</v>
      </c>
      <c r="DW12" s="61">
        <v>0</v>
      </c>
      <c r="DX12" s="61">
        <v>0</v>
      </c>
      <c r="DY12" s="61">
        <v>0</v>
      </c>
      <c r="DZ12" s="61">
        <v>0</v>
      </c>
      <c r="EA12" s="61">
        <v>0</v>
      </c>
      <c r="EB12" s="61">
        <v>0</v>
      </c>
      <c r="EC12" s="61">
        <v>0</v>
      </c>
      <c r="ED12" s="61">
        <v>0</v>
      </c>
      <c r="EE12" s="61">
        <v>0</v>
      </c>
      <c r="EF12" s="61">
        <v>0</v>
      </c>
      <c r="EG12" s="61">
        <v>0</v>
      </c>
      <c r="EH12" s="61">
        <v>0</v>
      </c>
      <c r="EI12" s="61">
        <v>0</v>
      </c>
      <c r="EJ12" s="61">
        <v>0</v>
      </c>
      <c r="EK12" s="61">
        <v>0</v>
      </c>
      <c r="EL12" s="61">
        <v>0</v>
      </c>
      <c r="EM12" s="61">
        <v>0</v>
      </c>
      <c r="EN12" s="61">
        <v>0</v>
      </c>
      <c r="EO12" s="61">
        <v>-235264</v>
      </c>
      <c r="EP12" s="61">
        <v>0</v>
      </c>
      <c r="EQ12" s="61">
        <v>-235264</v>
      </c>
      <c r="ER12" s="61">
        <v>0</v>
      </c>
      <c r="ES12" s="61">
        <v>0</v>
      </c>
      <c r="ET12" s="61">
        <v>0</v>
      </c>
      <c r="EU12" s="61">
        <v>0</v>
      </c>
      <c r="EV12" s="61">
        <v>0</v>
      </c>
      <c r="EW12" s="61">
        <v>0</v>
      </c>
      <c r="EX12" s="61">
        <v>2772</v>
      </c>
      <c r="EY12" s="61">
        <v>0</v>
      </c>
      <c r="EZ12" s="61">
        <v>2772</v>
      </c>
      <c r="FA12" s="61">
        <v>0</v>
      </c>
      <c r="FB12" s="61">
        <v>0</v>
      </c>
      <c r="FC12" s="61">
        <v>0</v>
      </c>
      <c r="FD12" s="61">
        <v>0</v>
      </c>
      <c r="FE12" s="61">
        <v>0</v>
      </c>
      <c r="FF12" s="61">
        <v>0</v>
      </c>
      <c r="FG12" s="61">
        <v>0</v>
      </c>
      <c r="FH12" s="61">
        <v>0</v>
      </c>
      <c r="FI12" s="61">
        <v>0</v>
      </c>
      <c r="FJ12" s="61">
        <v>0</v>
      </c>
      <c r="FK12" s="61">
        <v>0</v>
      </c>
      <c r="FL12" s="61">
        <v>0</v>
      </c>
      <c r="FM12" s="61">
        <v>0</v>
      </c>
      <c r="FN12" s="61">
        <v>0</v>
      </c>
      <c r="FO12" s="61">
        <v>0</v>
      </c>
      <c r="FP12" s="61">
        <v>0</v>
      </c>
      <c r="FQ12" s="61">
        <v>0</v>
      </c>
      <c r="FR12" s="61">
        <v>0</v>
      </c>
      <c r="FS12" s="61">
        <v>0</v>
      </c>
      <c r="FT12" s="61">
        <v>0</v>
      </c>
      <c r="FU12" s="61">
        <v>0</v>
      </c>
      <c r="FV12" s="61">
        <v>-99723</v>
      </c>
      <c r="FW12" s="61">
        <v>0</v>
      </c>
      <c r="FX12" s="61">
        <v>-99723</v>
      </c>
      <c r="FY12" s="61">
        <v>13976</v>
      </c>
      <c r="FZ12" s="61">
        <v>0</v>
      </c>
      <c r="GA12" s="61">
        <v>13976</v>
      </c>
      <c r="GB12" s="61">
        <v>163</v>
      </c>
      <c r="GC12" s="61">
        <v>0</v>
      </c>
      <c r="GD12" s="61">
        <v>163</v>
      </c>
      <c r="GE12" s="61">
        <v>0</v>
      </c>
      <c r="GF12" s="61">
        <v>0</v>
      </c>
      <c r="GG12" s="61">
        <v>0</v>
      </c>
      <c r="GH12" s="61">
        <v>-29390954</v>
      </c>
      <c r="GI12" s="61">
        <v>-8839338</v>
      </c>
      <c r="GJ12" s="61">
        <v>-38230292</v>
      </c>
      <c r="GK12" s="61">
        <v>872373</v>
      </c>
      <c r="GL12" s="61">
        <v>-20477</v>
      </c>
      <c r="GM12" s="61">
        <v>851896</v>
      </c>
      <c r="GN12" s="61">
        <v>-467438</v>
      </c>
      <c r="GO12" s="61">
        <v>0</v>
      </c>
      <c r="GP12" s="61">
        <v>-467438</v>
      </c>
      <c r="GQ12" s="61">
        <v>14959</v>
      </c>
      <c r="GR12" s="61">
        <v>0</v>
      </c>
      <c r="GS12" s="61">
        <v>14959</v>
      </c>
      <c r="GT12" s="61">
        <v>0</v>
      </c>
      <c r="GU12" s="61">
        <v>0</v>
      </c>
      <c r="GV12" s="61">
        <v>0</v>
      </c>
      <c r="GW12" s="61">
        <v>-29053872</v>
      </c>
      <c r="GX12" s="61">
        <v>-8859815</v>
      </c>
      <c r="GY12" s="61">
        <v>-37913687</v>
      </c>
      <c r="GZ12" s="61">
        <v>0</v>
      </c>
      <c r="HA12" s="61">
        <v>0</v>
      </c>
      <c r="HB12" s="61">
        <v>0</v>
      </c>
      <c r="HC12" s="61">
        <v>0</v>
      </c>
      <c r="HD12" s="61">
        <v>0</v>
      </c>
      <c r="HE12" s="61">
        <v>0</v>
      </c>
      <c r="HF12" s="61">
        <v>0</v>
      </c>
      <c r="HG12" s="61">
        <v>0</v>
      </c>
      <c r="HH12" s="61">
        <v>0</v>
      </c>
      <c r="HI12" s="61">
        <v>127386799</v>
      </c>
      <c r="HJ12" s="61">
        <v>18805413</v>
      </c>
      <c r="HK12" s="61">
        <v>146192212</v>
      </c>
      <c r="HL12" s="61">
        <v>104152</v>
      </c>
      <c r="HM12" s="61">
        <v>884123</v>
      </c>
      <c r="HN12" s="61">
        <v>988275</v>
      </c>
      <c r="HO12" s="61">
        <v>-21683099</v>
      </c>
      <c r="HP12" s="61">
        <v>470512</v>
      </c>
      <c r="HQ12" s="61">
        <v>-21212587</v>
      </c>
      <c r="HR12" s="61">
        <v>-2459921</v>
      </c>
      <c r="HS12" s="61">
        <v>-348765</v>
      </c>
      <c r="HT12" s="61">
        <v>-2808686</v>
      </c>
      <c r="HU12" s="61">
        <v>-235264</v>
      </c>
      <c r="HV12" s="61">
        <v>0</v>
      </c>
      <c r="HW12" s="61">
        <v>-235264</v>
      </c>
      <c r="HX12" s="61">
        <v>-29053872</v>
      </c>
      <c r="HY12" s="61">
        <v>-8859815</v>
      </c>
      <c r="HZ12" s="61">
        <v>-37913687</v>
      </c>
      <c r="IA12" s="61">
        <v>0</v>
      </c>
      <c r="IB12" s="61">
        <v>0</v>
      </c>
      <c r="IC12" s="61">
        <v>0</v>
      </c>
      <c r="ID12" s="61">
        <v>-53328004</v>
      </c>
      <c r="IE12" s="61">
        <v>-7853945</v>
      </c>
      <c r="IF12" s="61">
        <v>-61181949</v>
      </c>
      <c r="IG12" s="61">
        <v>74058795</v>
      </c>
      <c r="IH12" s="61">
        <v>10951468</v>
      </c>
      <c r="II12" s="61">
        <v>85010263</v>
      </c>
      <c r="IJ12" s="58" t="s">
        <v>501</v>
      </c>
      <c r="IK12" s="58" t="s">
        <v>502</v>
      </c>
      <c r="IL12" s="58" t="s">
        <v>503</v>
      </c>
      <c r="IM12" s="58" t="s">
        <v>504</v>
      </c>
      <c r="IN12" s="58" t="s">
        <v>508</v>
      </c>
    </row>
    <row r="13" spans="1:248">
      <c r="A13" s="58" t="s">
        <v>461</v>
      </c>
      <c r="B13" s="59" t="s">
        <v>509</v>
      </c>
      <c r="C13" s="59" t="s">
        <v>510</v>
      </c>
      <c r="D13" s="61">
        <v>69692502</v>
      </c>
      <c r="E13" s="61">
        <v>851793</v>
      </c>
      <c r="F13" s="61">
        <v>70544295</v>
      </c>
      <c r="G13" s="61">
        <v>-2562654</v>
      </c>
      <c r="H13" s="61">
        <v>-15004</v>
      </c>
      <c r="I13" s="61">
        <v>-2577658</v>
      </c>
      <c r="J13" s="61">
        <v>-153343</v>
      </c>
      <c r="K13" s="61">
        <v>0</v>
      </c>
      <c r="L13" s="61">
        <v>-153343</v>
      </c>
      <c r="M13" s="61">
        <v>21105</v>
      </c>
      <c r="N13" s="61">
        <v>-1267</v>
      </c>
      <c r="O13" s="61">
        <v>19838</v>
      </c>
      <c r="P13" s="61">
        <v>964948</v>
      </c>
      <c r="Q13" s="61">
        <v>0</v>
      </c>
      <c r="R13" s="61">
        <v>964948</v>
      </c>
      <c r="S13" s="61">
        <v>-28158</v>
      </c>
      <c r="T13" s="61">
        <v>0</v>
      </c>
      <c r="U13" s="61">
        <v>-28158</v>
      </c>
      <c r="V13" s="61">
        <v>804552</v>
      </c>
      <c r="W13" s="61">
        <v>-1267</v>
      </c>
      <c r="X13" s="61">
        <v>803285</v>
      </c>
      <c r="Y13" s="61">
        <v>-8894992</v>
      </c>
      <c r="Z13" s="61">
        <v>0</v>
      </c>
      <c r="AA13" s="61">
        <v>-8894992</v>
      </c>
      <c r="AB13" s="61">
        <v>-14648</v>
      </c>
      <c r="AC13" s="61">
        <v>0</v>
      </c>
      <c r="AD13" s="61">
        <v>-14648</v>
      </c>
      <c r="AE13" s="61">
        <v>-130198</v>
      </c>
      <c r="AF13" s="61">
        <v>0</v>
      </c>
      <c r="AG13" s="61">
        <v>-130198</v>
      </c>
      <c r="AH13" s="61">
        <v>0</v>
      </c>
      <c r="AI13" s="61">
        <v>0</v>
      </c>
      <c r="AJ13" s="61">
        <v>0</v>
      </c>
      <c r="AK13" s="61">
        <v>0</v>
      </c>
      <c r="AL13" s="61">
        <v>0</v>
      </c>
      <c r="AM13" s="61">
        <v>0</v>
      </c>
      <c r="AN13" s="61">
        <v>0</v>
      </c>
      <c r="AO13" s="61">
        <v>0</v>
      </c>
      <c r="AP13" s="61">
        <v>0</v>
      </c>
      <c r="AQ13" s="61">
        <v>0</v>
      </c>
      <c r="AR13" s="61">
        <v>0</v>
      </c>
      <c r="AS13" s="61">
        <v>0</v>
      </c>
      <c r="AT13" s="61">
        <v>-130198</v>
      </c>
      <c r="AU13" s="61">
        <v>0</v>
      </c>
      <c r="AV13" s="61">
        <v>-130198</v>
      </c>
      <c r="AW13" s="61">
        <v>-150</v>
      </c>
      <c r="AX13" s="61">
        <v>0</v>
      </c>
      <c r="AY13" s="61">
        <v>-150</v>
      </c>
      <c r="AZ13" s="61">
        <v>1192393</v>
      </c>
      <c r="BA13" s="61">
        <v>18828</v>
      </c>
      <c r="BB13" s="61">
        <v>1211221</v>
      </c>
      <c r="BC13" s="61">
        <v>-72126</v>
      </c>
      <c r="BD13" s="61">
        <v>0</v>
      </c>
      <c r="BE13" s="61">
        <v>-72126</v>
      </c>
      <c r="BF13" s="61">
        <v>-5552279</v>
      </c>
      <c r="BG13" s="61">
        <v>0</v>
      </c>
      <c r="BH13" s="61">
        <v>-5552279</v>
      </c>
      <c r="BI13" s="61">
        <v>-7554</v>
      </c>
      <c r="BJ13" s="61">
        <v>0</v>
      </c>
      <c r="BK13" s="61">
        <v>-7554</v>
      </c>
      <c r="BL13" s="61">
        <v>-47585</v>
      </c>
      <c r="BM13" s="61">
        <v>0</v>
      </c>
      <c r="BN13" s="61">
        <v>-47585</v>
      </c>
      <c r="BO13" s="61">
        <v>0</v>
      </c>
      <c r="BP13" s="61">
        <v>0</v>
      </c>
      <c r="BQ13" s="61">
        <v>0</v>
      </c>
      <c r="BR13" s="61">
        <v>-2285</v>
      </c>
      <c r="BS13" s="61">
        <v>0</v>
      </c>
      <c r="BT13" s="61">
        <v>-2285</v>
      </c>
      <c r="BU13" s="61">
        <v>0</v>
      </c>
      <c r="BV13" s="61">
        <v>0</v>
      </c>
      <c r="BW13" s="61">
        <v>0</v>
      </c>
      <c r="BX13" s="61">
        <v>0</v>
      </c>
      <c r="BY13" s="61">
        <v>0</v>
      </c>
      <c r="BZ13" s="61">
        <v>0</v>
      </c>
      <c r="CA13" s="61">
        <v>0</v>
      </c>
      <c r="CB13" s="61">
        <v>0</v>
      </c>
      <c r="CC13" s="61">
        <v>0</v>
      </c>
      <c r="CD13" s="61">
        <v>-8508</v>
      </c>
      <c r="CE13" s="61">
        <v>0</v>
      </c>
      <c r="CF13" s="61">
        <v>-8508</v>
      </c>
      <c r="CG13" s="61">
        <v>-8508</v>
      </c>
      <c r="CH13" s="61">
        <v>0</v>
      </c>
      <c r="CI13" s="61">
        <v>-8508</v>
      </c>
      <c r="CJ13" s="61">
        <v>-13531642</v>
      </c>
      <c r="CK13" s="61">
        <v>18828</v>
      </c>
      <c r="CL13" s="61">
        <v>-13512814</v>
      </c>
      <c r="CM13" s="61">
        <v>-1119</v>
      </c>
      <c r="CN13" s="61">
        <v>0</v>
      </c>
      <c r="CO13" s="61">
        <v>-1119</v>
      </c>
      <c r="CP13" s="61">
        <v>-25522</v>
      </c>
      <c r="CQ13" s="61">
        <v>0</v>
      </c>
      <c r="CR13" s="61">
        <v>-25522</v>
      </c>
      <c r="CS13" s="61">
        <v>-1948690</v>
      </c>
      <c r="CT13" s="61">
        <v>-1436</v>
      </c>
      <c r="CU13" s="61">
        <v>-1950126</v>
      </c>
      <c r="CV13" s="61">
        <v>-153216</v>
      </c>
      <c r="CW13" s="61">
        <v>0</v>
      </c>
      <c r="CX13" s="61">
        <v>-153216</v>
      </c>
      <c r="CY13" s="61">
        <v>-2128547</v>
      </c>
      <c r="CZ13" s="61">
        <v>-1436</v>
      </c>
      <c r="DA13" s="61">
        <v>-2129983</v>
      </c>
      <c r="DB13" s="61">
        <v>-59692</v>
      </c>
      <c r="DC13" s="61">
        <v>0</v>
      </c>
      <c r="DD13" s="61">
        <v>-59692</v>
      </c>
      <c r="DE13" s="61">
        <v>895</v>
      </c>
      <c r="DF13" s="61">
        <v>0</v>
      </c>
      <c r="DG13" s="61">
        <v>895</v>
      </c>
      <c r="DH13" s="61">
        <v>0</v>
      </c>
      <c r="DI13" s="61">
        <v>0</v>
      </c>
      <c r="DJ13" s="61">
        <v>0</v>
      </c>
      <c r="DK13" s="61">
        <v>0</v>
      </c>
      <c r="DL13" s="61">
        <v>0</v>
      </c>
      <c r="DM13" s="61">
        <v>0</v>
      </c>
      <c r="DN13" s="61">
        <v>0</v>
      </c>
      <c r="DO13" s="61">
        <v>0</v>
      </c>
      <c r="DP13" s="61">
        <v>0</v>
      </c>
      <c r="DQ13" s="61">
        <v>0</v>
      </c>
      <c r="DR13" s="61">
        <v>0</v>
      </c>
      <c r="DS13" s="61">
        <v>0</v>
      </c>
      <c r="DT13" s="61">
        <v>-422</v>
      </c>
      <c r="DU13" s="61">
        <v>0</v>
      </c>
      <c r="DV13" s="61">
        <v>-422</v>
      </c>
      <c r="DW13" s="61">
        <v>0</v>
      </c>
      <c r="DX13" s="61">
        <v>0</v>
      </c>
      <c r="DY13" s="61">
        <v>0</v>
      </c>
      <c r="DZ13" s="61">
        <v>0</v>
      </c>
      <c r="EA13" s="61">
        <v>0</v>
      </c>
      <c r="EB13" s="61">
        <v>0</v>
      </c>
      <c r="EC13" s="61">
        <v>0</v>
      </c>
      <c r="ED13" s="61">
        <v>0</v>
      </c>
      <c r="EE13" s="61">
        <v>0</v>
      </c>
      <c r="EF13" s="61">
        <v>-26173</v>
      </c>
      <c r="EG13" s="61">
        <v>-117392</v>
      </c>
      <c r="EH13" s="61">
        <v>-143565</v>
      </c>
      <c r="EI13" s="61">
        <v>0</v>
      </c>
      <c r="EJ13" s="61">
        <v>16271</v>
      </c>
      <c r="EK13" s="61">
        <v>16271</v>
      </c>
      <c r="EL13" s="61">
        <v>-101121</v>
      </c>
      <c r="EM13" s="61">
        <v>0</v>
      </c>
      <c r="EN13" s="61">
        <v>0</v>
      </c>
      <c r="EO13" s="61">
        <v>-85392</v>
      </c>
      <c r="EP13" s="61">
        <v>-101121</v>
      </c>
      <c r="EQ13" s="61">
        <v>-186513</v>
      </c>
      <c r="ER13" s="61">
        <v>0</v>
      </c>
      <c r="ES13" s="61">
        <v>0</v>
      </c>
      <c r="ET13" s="61">
        <v>0</v>
      </c>
      <c r="EU13" s="61">
        <v>0</v>
      </c>
      <c r="EV13" s="61">
        <v>0</v>
      </c>
      <c r="EW13" s="61">
        <v>0</v>
      </c>
      <c r="EX13" s="61">
        <v>0</v>
      </c>
      <c r="EY13" s="61">
        <v>0</v>
      </c>
      <c r="EZ13" s="61">
        <v>0</v>
      </c>
      <c r="FA13" s="61">
        <v>0</v>
      </c>
      <c r="FB13" s="61">
        <v>0</v>
      </c>
      <c r="FC13" s="61">
        <v>0</v>
      </c>
      <c r="FD13" s="61">
        <v>0</v>
      </c>
      <c r="FE13" s="61">
        <v>0</v>
      </c>
      <c r="FF13" s="61">
        <v>0</v>
      </c>
      <c r="FG13" s="61">
        <v>0</v>
      </c>
      <c r="FH13" s="61">
        <v>0</v>
      </c>
      <c r="FI13" s="61">
        <v>0</v>
      </c>
      <c r="FJ13" s="61">
        <v>-1862</v>
      </c>
      <c r="FK13" s="61">
        <v>0</v>
      </c>
      <c r="FL13" s="61">
        <v>-1862</v>
      </c>
      <c r="FM13" s="61">
        <v>0</v>
      </c>
      <c r="FN13" s="61">
        <v>0</v>
      </c>
      <c r="FO13" s="61">
        <v>0</v>
      </c>
      <c r="FP13" s="61">
        <v>-1500</v>
      </c>
      <c r="FQ13" s="61">
        <v>0</v>
      </c>
      <c r="FR13" s="61">
        <v>-1500</v>
      </c>
      <c r="FS13" s="61">
        <v>0</v>
      </c>
      <c r="FT13" s="61">
        <v>0</v>
      </c>
      <c r="FU13" s="61">
        <v>0</v>
      </c>
      <c r="FV13" s="61">
        <v>-25375</v>
      </c>
      <c r="FW13" s="61">
        <v>0</v>
      </c>
      <c r="FX13" s="61">
        <v>-25375</v>
      </c>
      <c r="FY13" s="61">
        <v>0</v>
      </c>
      <c r="FZ13" s="61">
        <v>0</v>
      </c>
      <c r="GA13" s="61">
        <v>0</v>
      </c>
      <c r="GB13" s="61">
        <v>0</v>
      </c>
      <c r="GC13" s="61">
        <v>0</v>
      </c>
      <c r="GD13" s="61">
        <v>0</v>
      </c>
      <c r="GE13" s="61">
        <v>0</v>
      </c>
      <c r="GF13" s="61">
        <v>0</v>
      </c>
      <c r="GG13" s="61">
        <v>0</v>
      </c>
      <c r="GH13" s="61">
        <v>-6574035</v>
      </c>
      <c r="GI13" s="61">
        <v>-13844</v>
      </c>
      <c r="GJ13" s="61">
        <v>-6587879</v>
      </c>
      <c r="GK13" s="61">
        <v>93931</v>
      </c>
      <c r="GL13" s="61">
        <v>0</v>
      </c>
      <c r="GM13" s="61">
        <v>93931</v>
      </c>
      <c r="GN13" s="61">
        <v>-122965</v>
      </c>
      <c r="GO13" s="61">
        <v>0</v>
      </c>
      <c r="GP13" s="61">
        <v>-122965</v>
      </c>
      <c r="GQ13" s="61">
        <v>522</v>
      </c>
      <c r="GR13" s="61">
        <v>0</v>
      </c>
      <c r="GS13" s="61">
        <v>522</v>
      </c>
      <c r="GT13" s="61">
        <v>-2839494</v>
      </c>
      <c r="GU13" s="61">
        <v>-49696</v>
      </c>
      <c r="GV13" s="61">
        <v>-2889190</v>
      </c>
      <c r="GW13" s="61">
        <v>-9470778</v>
      </c>
      <c r="GX13" s="61">
        <v>-63540</v>
      </c>
      <c r="GY13" s="61">
        <v>-9534318</v>
      </c>
      <c r="GZ13" s="61">
        <v>-19552</v>
      </c>
      <c r="HA13" s="61">
        <v>0</v>
      </c>
      <c r="HB13" s="61">
        <v>-19552</v>
      </c>
      <c r="HC13" s="61">
        <v>0</v>
      </c>
      <c r="HD13" s="61">
        <v>0</v>
      </c>
      <c r="HE13" s="61">
        <v>0</v>
      </c>
      <c r="HF13" s="61">
        <v>-19552</v>
      </c>
      <c r="HG13" s="61">
        <v>0</v>
      </c>
      <c r="HH13" s="61">
        <v>-19552</v>
      </c>
      <c r="HI13" s="61">
        <v>67129848</v>
      </c>
      <c r="HJ13" s="61">
        <v>836789</v>
      </c>
      <c r="HK13" s="61">
        <v>67966637</v>
      </c>
      <c r="HL13" s="61">
        <v>804552</v>
      </c>
      <c r="HM13" s="61">
        <v>-1267</v>
      </c>
      <c r="HN13" s="61">
        <v>803285</v>
      </c>
      <c r="HO13" s="61">
        <v>-13531642</v>
      </c>
      <c r="HP13" s="61">
        <v>18828</v>
      </c>
      <c r="HQ13" s="61">
        <v>-13512814</v>
      </c>
      <c r="HR13" s="61">
        <v>-2128547</v>
      </c>
      <c r="HS13" s="61">
        <v>-1436</v>
      </c>
      <c r="HT13" s="61">
        <v>-2129983</v>
      </c>
      <c r="HU13" s="61">
        <v>-85392</v>
      </c>
      <c r="HV13" s="61">
        <v>-101121</v>
      </c>
      <c r="HW13" s="61">
        <v>-186513</v>
      </c>
      <c r="HX13" s="61">
        <v>-9470778</v>
      </c>
      <c r="HY13" s="61">
        <v>-63540</v>
      </c>
      <c r="HZ13" s="61">
        <v>-9534318</v>
      </c>
      <c r="IA13" s="61">
        <v>-19552</v>
      </c>
      <c r="IB13" s="61">
        <v>0</v>
      </c>
      <c r="IC13" s="61">
        <v>-19552</v>
      </c>
      <c r="ID13" s="61">
        <v>-24431359</v>
      </c>
      <c r="IE13" s="61">
        <v>-148536</v>
      </c>
      <c r="IF13" s="61">
        <v>-24579895</v>
      </c>
      <c r="IG13" s="61">
        <v>42698489</v>
      </c>
      <c r="IH13" s="61">
        <v>688253</v>
      </c>
      <c r="II13" s="61">
        <v>43386742</v>
      </c>
      <c r="IJ13" s="58" t="s">
        <v>511</v>
      </c>
      <c r="IK13" s="58" t="s">
        <v>512</v>
      </c>
      <c r="IL13" s="58" t="s">
        <v>513</v>
      </c>
      <c r="IM13" s="58" t="s">
        <v>514</v>
      </c>
      <c r="IN13" s="58" t="s">
        <v>515</v>
      </c>
    </row>
    <row r="14" spans="1:248">
      <c r="A14" s="58" t="s">
        <v>461</v>
      </c>
      <c r="B14" s="59" t="s">
        <v>516</v>
      </c>
      <c r="C14" s="59" t="s">
        <v>517</v>
      </c>
      <c r="D14" s="61">
        <v>26633018</v>
      </c>
      <c r="E14" s="61">
        <v>0</v>
      </c>
      <c r="F14" s="61">
        <v>26633018</v>
      </c>
      <c r="G14" s="61">
        <v>-1248974</v>
      </c>
      <c r="H14" s="61">
        <v>0</v>
      </c>
      <c r="I14" s="61">
        <v>-1248974</v>
      </c>
      <c r="J14" s="61">
        <v>-49842</v>
      </c>
      <c r="K14" s="61">
        <v>0</v>
      </c>
      <c r="L14" s="61">
        <v>-49842</v>
      </c>
      <c r="M14" s="61">
        <v>-23242</v>
      </c>
      <c r="N14" s="61">
        <v>0</v>
      </c>
      <c r="O14" s="61">
        <v>-23242</v>
      </c>
      <c r="P14" s="61">
        <v>494312</v>
      </c>
      <c r="Q14" s="61">
        <v>0</v>
      </c>
      <c r="R14" s="61">
        <v>494312</v>
      </c>
      <c r="S14" s="61">
        <v>-84071</v>
      </c>
      <c r="T14" s="61">
        <v>0</v>
      </c>
      <c r="U14" s="61">
        <v>-84071</v>
      </c>
      <c r="V14" s="61">
        <v>337157</v>
      </c>
      <c r="W14" s="61">
        <v>0</v>
      </c>
      <c r="X14" s="61">
        <v>337157</v>
      </c>
      <c r="Y14" s="61">
        <v>-2439573</v>
      </c>
      <c r="Z14" s="61">
        <v>0</v>
      </c>
      <c r="AA14" s="61">
        <v>-2439573</v>
      </c>
      <c r="AB14" s="61">
        <v>-15632</v>
      </c>
      <c r="AC14" s="61">
        <v>0</v>
      </c>
      <c r="AD14" s="61">
        <v>-15632</v>
      </c>
      <c r="AE14" s="61">
        <v>-62507</v>
      </c>
      <c r="AF14" s="61">
        <v>0</v>
      </c>
      <c r="AG14" s="61">
        <v>-62507</v>
      </c>
      <c r="AH14" s="61">
        <v>0</v>
      </c>
      <c r="AI14" s="61">
        <v>0</v>
      </c>
      <c r="AJ14" s="61">
        <v>0</v>
      </c>
      <c r="AK14" s="61">
        <v>0</v>
      </c>
      <c r="AL14" s="61">
        <v>0</v>
      </c>
      <c r="AM14" s="61">
        <v>0</v>
      </c>
      <c r="AN14" s="61">
        <v>-2323</v>
      </c>
      <c r="AO14" s="61">
        <v>0</v>
      </c>
      <c r="AP14" s="61">
        <v>-2323</v>
      </c>
      <c r="AQ14" s="61">
        <v>0</v>
      </c>
      <c r="AR14" s="61">
        <v>0</v>
      </c>
      <c r="AS14" s="61">
        <v>0</v>
      </c>
      <c r="AT14" s="61">
        <v>-60184</v>
      </c>
      <c r="AU14" s="61">
        <v>0</v>
      </c>
      <c r="AV14" s="61">
        <v>-60184</v>
      </c>
      <c r="AW14" s="61">
        <v>-3564</v>
      </c>
      <c r="AX14" s="61">
        <v>0</v>
      </c>
      <c r="AY14" s="61">
        <v>-3564</v>
      </c>
      <c r="AZ14" s="61">
        <v>496367</v>
      </c>
      <c r="BA14" s="61">
        <v>0</v>
      </c>
      <c r="BB14" s="61">
        <v>496367</v>
      </c>
      <c r="BC14" s="61">
        <v>-16953</v>
      </c>
      <c r="BD14" s="61">
        <v>0</v>
      </c>
      <c r="BE14" s="61">
        <v>-16953</v>
      </c>
      <c r="BF14" s="61">
        <v>-1839984</v>
      </c>
      <c r="BG14" s="61">
        <v>0</v>
      </c>
      <c r="BH14" s="61">
        <v>-1839984</v>
      </c>
      <c r="BI14" s="61">
        <v>-860</v>
      </c>
      <c r="BJ14" s="61">
        <v>0</v>
      </c>
      <c r="BK14" s="61">
        <v>-860</v>
      </c>
      <c r="BL14" s="61">
        <v>-100262</v>
      </c>
      <c r="BM14" s="61">
        <v>0</v>
      </c>
      <c r="BN14" s="61">
        <v>-100262</v>
      </c>
      <c r="BO14" s="61">
        <v>0</v>
      </c>
      <c r="BP14" s="61">
        <v>0</v>
      </c>
      <c r="BQ14" s="61">
        <v>0</v>
      </c>
      <c r="BR14" s="61">
        <v>0</v>
      </c>
      <c r="BS14" s="61">
        <v>0</v>
      </c>
      <c r="BT14" s="61">
        <v>0</v>
      </c>
      <c r="BU14" s="61">
        <v>0</v>
      </c>
      <c r="BV14" s="61">
        <v>0</v>
      </c>
      <c r="BW14" s="61">
        <v>0</v>
      </c>
      <c r="BX14" s="61">
        <v>0</v>
      </c>
      <c r="BY14" s="61">
        <v>0</v>
      </c>
      <c r="BZ14" s="61">
        <v>0</v>
      </c>
      <c r="CA14" s="61">
        <v>0</v>
      </c>
      <c r="CB14" s="61">
        <v>0</v>
      </c>
      <c r="CC14" s="61">
        <v>0</v>
      </c>
      <c r="CD14" s="61">
        <v>-6093</v>
      </c>
      <c r="CE14" s="61">
        <v>0</v>
      </c>
      <c r="CF14" s="61">
        <v>-6093</v>
      </c>
      <c r="CG14" s="61">
        <v>0</v>
      </c>
      <c r="CH14" s="61">
        <v>0</v>
      </c>
      <c r="CI14" s="61">
        <v>0</v>
      </c>
      <c r="CJ14" s="61">
        <v>-3969865</v>
      </c>
      <c r="CK14" s="61">
        <v>0</v>
      </c>
      <c r="CL14" s="61">
        <v>-3969865</v>
      </c>
      <c r="CM14" s="61">
        <v>-311165</v>
      </c>
      <c r="CN14" s="61">
        <v>0</v>
      </c>
      <c r="CO14" s="61">
        <v>-311165</v>
      </c>
      <c r="CP14" s="61">
        <v>38</v>
      </c>
      <c r="CQ14" s="61">
        <v>0</v>
      </c>
      <c r="CR14" s="61">
        <v>38</v>
      </c>
      <c r="CS14" s="61">
        <v>-675870</v>
      </c>
      <c r="CT14" s="61">
        <v>0</v>
      </c>
      <c r="CU14" s="61">
        <v>-675870</v>
      </c>
      <c r="CV14" s="61">
        <v>9561</v>
      </c>
      <c r="CW14" s="61">
        <v>0</v>
      </c>
      <c r="CX14" s="61">
        <v>9561</v>
      </c>
      <c r="CY14" s="61">
        <v>-977436</v>
      </c>
      <c r="CZ14" s="61">
        <v>0</v>
      </c>
      <c r="DA14" s="61">
        <v>-977436</v>
      </c>
      <c r="DB14" s="61">
        <v>0</v>
      </c>
      <c r="DC14" s="61">
        <v>0</v>
      </c>
      <c r="DD14" s="61">
        <v>0</v>
      </c>
      <c r="DE14" s="61">
        <v>0</v>
      </c>
      <c r="DF14" s="61">
        <v>0</v>
      </c>
      <c r="DG14" s="61">
        <v>0</v>
      </c>
      <c r="DH14" s="61">
        <v>0</v>
      </c>
      <c r="DI14" s="61">
        <v>0</v>
      </c>
      <c r="DJ14" s="61">
        <v>0</v>
      </c>
      <c r="DK14" s="61">
        <v>0</v>
      </c>
      <c r="DL14" s="61">
        <v>0</v>
      </c>
      <c r="DM14" s="61">
        <v>0</v>
      </c>
      <c r="DN14" s="61">
        <v>0</v>
      </c>
      <c r="DO14" s="61">
        <v>0</v>
      </c>
      <c r="DP14" s="61">
        <v>0</v>
      </c>
      <c r="DQ14" s="61">
        <v>0</v>
      </c>
      <c r="DR14" s="61">
        <v>0</v>
      </c>
      <c r="DS14" s="61">
        <v>0</v>
      </c>
      <c r="DT14" s="61">
        <v>0</v>
      </c>
      <c r="DU14" s="61">
        <v>0</v>
      </c>
      <c r="DV14" s="61">
        <v>0</v>
      </c>
      <c r="DW14" s="61">
        <v>0</v>
      </c>
      <c r="DX14" s="61">
        <v>0</v>
      </c>
      <c r="DY14" s="61">
        <v>0</v>
      </c>
      <c r="DZ14" s="61">
        <v>0</v>
      </c>
      <c r="EA14" s="61">
        <v>0</v>
      </c>
      <c r="EB14" s="61">
        <v>0</v>
      </c>
      <c r="EC14" s="61">
        <v>0</v>
      </c>
      <c r="ED14" s="61">
        <v>0</v>
      </c>
      <c r="EE14" s="61">
        <v>0</v>
      </c>
      <c r="EF14" s="61">
        <v>0</v>
      </c>
      <c r="EG14" s="61">
        <v>0</v>
      </c>
      <c r="EH14" s="61">
        <v>0</v>
      </c>
      <c r="EI14" s="61">
        <v>0</v>
      </c>
      <c r="EJ14" s="61">
        <v>0</v>
      </c>
      <c r="EK14" s="61">
        <v>0</v>
      </c>
      <c r="EL14" s="61">
        <v>0</v>
      </c>
      <c r="EM14" s="61">
        <v>0</v>
      </c>
      <c r="EN14" s="61">
        <v>0</v>
      </c>
      <c r="EO14" s="61">
        <v>0</v>
      </c>
      <c r="EP14" s="61">
        <v>0</v>
      </c>
      <c r="EQ14" s="61">
        <v>0</v>
      </c>
      <c r="ER14" s="61">
        <v>0</v>
      </c>
      <c r="ES14" s="61">
        <v>0</v>
      </c>
      <c r="ET14" s="61">
        <v>0</v>
      </c>
      <c r="EU14" s="61">
        <v>0</v>
      </c>
      <c r="EV14" s="61">
        <v>0</v>
      </c>
      <c r="EW14" s="61">
        <v>0</v>
      </c>
      <c r="EX14" s="61">
        <v>4714</v>
      </c>
      <c r="EY14" s="61">
        <v>0</v>
      </c>
      <c r="EZ14" s="61">
        <v>4714</v>
      </c>
      <c r="FA14" s="61">
        <v>0</v>
      </c>
      <c r="FB14" s="61">
        <v>0</v>
      </c>
      <c r="FC14" s="61">
        <v>0</v>
      </c>
      <c r="FD14" s="61">
        <v>0</v>
      </c>
      <c r="FE14" s="61">
        <v>0</v>
      </c>
      <c r="FF14" s="61">
        <v>0</v>
      </c>
      <c r="FG14" s="61">
        <v>0</v>
      </c>
      <c r="FH14" s="61">
        <v>0</v>
      </c>
      <c r="FI14" s="61">
        <v>0</v>
      </c>
      <c r="FJ14" s="61">
        <v>0</v>
      </c>
      <c r="FK14" s="61">
        <v>0</v>
      </c>
      <c r="FL14" s="61">
        <v>0</v>
      </c>
      <c r="FM14" s="61">
        <v>0</v>
      </c>
      <c r="FN14" s="61">
        <v>0</v>
      </c>
      <c r="FO14" s="61">
        <v>0</v>
      </c>
      <c r="FP14" s="61">
        <v>0</v>
      </c>
      <c r="FQ14" s="61">
        <v>0</v>
      </c>
      <c r="FR14" s="61">
        <v>0</v>
      </c>
      <c r="FS14" s="61">
        <v>0</v>
      </c>
      <c r="FT14" s="61">
        <v>0</v>
      </c>
      <c r="FU14" s="61">
        <v>0</v>
      </c>
      <c r="FV14" s="61">
        <v>-1718</v>
      </c>
      <c r="FW14" s="61">
        <v>0</v>
      </c>
      <c r="FX14" s="61">
        <v>-1718</v>
      </c>
      <c r="FY14" s="61">
        <v>0</v>
      </c>
      <c r="FZ14" s="61">
        <v>0</v>
      </c>
      <c r="GA14" s="61">
        <v>0</v>
      </c>
      <c r="GB14" s="61">
        <v>0</v>
      </c>
      <c r="GC14" s="61">
        <v>0</v>
      </c>
      <c r="GD14" s="61">
        <v>0</v>
      </c>
      <c r="GE14" s="61">
        <v>0</v>
      </c>
      <c r="GF14" s="61">
        <v>0</v>
      </c>
      <c r="GG14" s="61">
        <v>0</v>
      </c>
      <c r="GH14" s="61">
        <v>-2978884</v>
      </c>
      <c r="GI14" s="61">
        <v>0</v>
      </c>
      <c r="GJ14" s="61">
        <v>-2978884</v>
      </c>
      <c r="GK14" s="61">
        <v>48175</v>
      </c>
      <c r="GL14" s="61">
        <v>0</v>
      </c>
      <c r="GM14" s="61">
        <v>48175</v>
      </c>
      <c r="GN14" s="61">
        <v>-39432</v>
      </c>
      <c r="GO14" s="61">
        <v>0</v>
      </c>
      <c r="GP14" s="61">
        <v>-39432</v>
      </c>
      <c r="GQ14" s="61">
        <v>0</v>
      </c>
      <c r="GR14" s="61">
        <v>0</v>
      </c>
      <c r="GS14" s="61">
        <v>0</v>
      </c>
      <c r="GT14" s="61">
        <v>0</v>
      </c>
      <c r="GU14" s="61">
        <v>0</v>
      </c>
      <c r="GV14" s="61">
        <v>0</v>
      </c>
      <c r="GW14" s="61">
        <v>-2967145</v>
      </c>
      <c r="GX14" s="61">
        <v>0</v>
      </c>
      <c r="GY14" s="61">
        <v>-2967145</v>
      </c>
      <c r="GZ14" s="61">
        <v>0</v>
      </c>
      <c r="HA14" s="61">
        <v>0</v>
      </c>
      <c r="HB14" s="61">
        <v>0</v>
      </c>
      <c r="HC14" s="61">
        <v>0</v>
      </c>
      <c r="HD14" s="61">
        <v>0</v>
      </c>
      <c r="HE14" s="61">
        <v>0</v>
      </c>
      <c r="HF14" s="61">
        <v>0</v>
      </c>
      <c r="HG14" s="61">
        <v>0</v>
      </c>
      <c r="HH14" s="61">
        <v>0</v>
      </c>
      <c r="HI14" s="61">
        <v>25384044</v>
      </c>
      <c r="HJ14" s="61">
        <v>0</v>
      </c>
      <c r="HK14" s="61">
        <v>25384044</v>
      </c>
      <c r="HL14" s="61">
        <v>337157</v>
      </c>
      <c r="HM14" s="61">
        <v>0</v>
      </c>
      <c r="HN14" s="61">
        <v>337157</v>
      </c>
      <c r="HO14" s="61">
        <v>-3969865</v>
      </c>
      <c r="HP14" s="61">
        <v>0</v>
      </c>
      <c r="HQ14" s="61">
        <v>-3969865</v>
      </c>
      <c r="HR14" s="61">
        <v>-977436</v>
      </c>
      <c r="HS14" s="61">
        <v>0</v>
      </c>
      <c r="HT14" s="61">
        <v>-977436</v>
      </c>
      <c r="HU14" s="61">
        <v>0</v>
      </c>
      <c r="HV14" s="61">
        <v>0</v>
      </c>
      <c r="HW14" s="61">
        <v>0</v>
      </c>
      <c r="HX14" s="61">
        <v>-2967145</v>
      </c>
      <c r="HY14" s="61">
        <v>0</v>
      </c>
      <c r="HZ14" s="61">
        <v>-2967145</v>
      </c>
      <c r="IA14" s="61">
        <v>0</v>
      </c>
      <c r="IB14" s="61">
        <v>0</v>
      </c>
      <c r="IC14" s="61">
        <v>0</v>
      </c>
      <c r="ID14" s="61">
        <v>-7577289</v>
      </c>
      <c r="IE14" s="61">
        <v>0</v>
      </c>
      <c r="IF14" s="61">
        <v>-7577289</v>
      </c>
      <c r="IG14" s="61">
        <v>17806755</v>
      </c>
      <c r="IH14" s="61">
        <v>0</v>
      </c>
      <c r="II14" s="61">
        <v>17806755</v>
      </c>
      <c r="IJ14" s="58" t="s">
        <v>472</v>
      </c>
      <c r="IK14" s="58" t="s">
        <v>465</v>
      </c>
      <c r="IL14" s="58" t="s">
        <v>466</v>
      </c>
      <c r="IM14" s="58" t="s">
        <v>473</v>
      </c>
      <c r="IN14" s="58" t="s">
        <v>518</v>
      </c>
    </row>
    <row r="15" spans="1:248">
      <c r="A15" s="58" t="s">
        <v>469</v>
      </c>
      <c r="B15" s="59" t="s">
        <v>519</v>
      </c>
      <c r="C15" s="59" t="s">
        <v>520</v>
      </c>
      <c r="D15" s="61">
        <v>95059419</v>
      </c>
      <c r="E15" s="61">
        <v>0</v>
      </c>
      <c r="F15" s="61">
        <v>95059419</v>
      </c>
      <c r="G15" s="61">
        <v>-1269329</v>
      </c>
      <c r="H15" s="61">
        <v>0</v>
      </c>
      <c r="I15" s="61">
        <v>-1269329</v>
      </c>
      <c r="J15" s="61">
        <v>-91834</v>
      </c>
      <c r="K15" s="61">
        <v>0</v>
      </c>
      <c r="L15" s="61">
        <v>-91834</v>
      </c>
      <c r="M15" s="61">
        <v>35131</v>
      </c>
      <c r="N15" s="61">
        <v>0</v>
      </c>
      <c r="O15" s="61">
        <v>35131</v>
      </c>
      <c r="P15" s="61">
        <v>479341</v>
      </c>
      <c r="Q15" s="61">
        <v>0</v>
      </c>
      <c r="R15" s="61">
        <v>479341</v>
      </c>
      <c r="S15" s="61">
        <v>321620</v>
      </c>
      <c r="T15" s="61">
        <v>0</v>
      </c>
      <c r="U15" s="61">
        <v>321620</v>
      </c>
      <c r="V15" s="61">
        <v>744258</v>
      </c>
      <c r="W15" s="61">
        <v>0</v>
      </c>
      <c r="X15" s="61">
        <v>744258</v>
      </c>
      <c r="Y15" s="61">
        <v>-5839393</v>
      </c>
      <c r="Z15" s="61">
        <v>0</v>
      </c>
      <c r="AA15" s="61">
        <v>-5839393</v>
      </c>
      <c r="AB15" s="61">
        <v>0</v>
      </c>
      <c r="AC15" s="61">
        <v>0</v>
      </c>
      <c r="AD15" s="61">
        <v>0</v>
      </c>
      <c r="AE15" s="61">
        <v>-197879</v>
      </c>
      <c r="AF15" s="61">
        <v>0</v>
      </c>
      <c r="AG15" s="61">
        <v>-197879</v>
      </c>
      <c r="AH15" s="61">
        <v>0</v>
      </c>
      <c r="AI15" s="61">
        <v>0</v>
      </c>
      <c r="AJ15" s="61">
        <v>0</v>
      </c>
      <c r="AK15" s="61">
        <v>0</v>
      </c>
      <c r="AL15" s="61">
        <v>0</v>
      </c>
      <c r="AM15" s="61">
        <v>0</v>
      </c>
      <c r="AN15" s="61">
        <v>-3547</v>
      </c>
      <c r="AO15" s="61">
        <v>0</v>
      </c>
      <c r="AP15" s="61">
        <v>-3547</v>
      </c>
      <c r="AQ15" s="61">
        <v>0</v>
      </c>
      <c r="AR15" s="61">
        <v>0</v>
      </c>
      <c r="AS15" s="61">
        <v>0</v>
      </c>
      <c r="AT15" s="61">
        <v>-194332</v>
      </c>
      <c r="AU15" s="61">
        <v>0</v>
      </c>
      <c r="AV15" s="61">
        <v>-194332</v>
      </c>
      <c r="AW15" s="61">
        <v>0</v>
      </c>
      <c r="AX15" s="61">
        <v>0</v>
      </c>
      <c r="AY15" s="61">
        <v>0</v>
      </c>
      <c r="AZ15" s="61">
        <v>1830517</v>
      </c>
      <c r="BA15" s="61">
        <v>0</v>
      </c>
      <c r="BB15" s="61">
        <v>1830517</v>
      </c>
      <c r="BC15" s="61">
        <v>-25727</v>
      </c>
      <c r="BD15" s="61">
        <v>0</v>
      </c>
      <c r="BE15" s="61">
        <v>-25727</v>
      </c>
      <c r="BF15" s="61">
        <v>-4267572</v>
      </c>
      <c r="BG15" s="61">
        <v>0</v>
      </c>
      <c r="BH15" s="61">
        <v>-4267572</v>
      </c>
      <c r="BI15" s="61">
        <v>158354</v>
      </c>
      <c r="BJ15" s="61">
        <v>0</v>
      </c>
      <c r="BK15" s="61">
        <v>158354</v>
      </c>
      <c r="BL15" s="61">
        <v>-62423</v>
      </c>
      <c r="BM15" s="61">
        <v>0</v>
      </c>
      <c r="BN15" s="61">
        <v>-62423</v>
      </c>
      <c r="BO15" s="61">
        <v>0</v>
      </c>
      <c r="BP15" s="61">
        <v>0</v>
      </c>
      <c r="BQ15" s="61">
        <v>0</v>
      </c>
      <c r="BR15" s="61">
        <v>-1715</v>
      </c>
      <c r="BS15" s="61">
        <v>0</v>
      </c>
      <c r="BT15" s="61">
        <v>-1715</v>
      </c>
      <c r="BU15" s="61">
        <v>0</v>
      </c>
      <c r="BV15" s="61">
        <v>0</v>
      </c>
      <c r="BW15" s="61">
        <v>0</v>
      </c>
      <c r="BX15" s="61">
        <v>0</v>
      </c>
      <c r="BY15" s="61">
        <v>0</v>
      </c>
      <c r="BZ15" s="61">
        <v>0</v>
      </c>
      <c r="CA15" s="61">
        <v>0</v>
      </c>
      <c r="CB15" s="61">
        <v>0</v>
      </c>
      <c r="CC15" s="61">
        <v>0</v>
      </c>
      <c r="CD15" s="61">
        <v>-7795</v>
      </c>
      <c r="CE15" s="61">
        <v>0</v>
      </c>
      <c r="CF15" s="61">
        <v>-7795</v>
      </c>
      <c r="CG15" s="61">
        <v>-7795</v>
      </c>
      <c r="CH15" s="61">
        <v>0</v>
      </c>
      <c r="CI15" s="61">
        <v>-7795</v>
      </c>
      <c r="CJ15" s="61">
        <v>-8421428</v>
      </c>
      <c r="CK15" s="61">
        <v>0</v>
      </c>
      <c r="CL15" s="61">
        <v>-8421428</v>
      </c>
      <c r="CM15" s="61">
        <v>-114057</v>
      </c>
      <c r="CN15" s="61">
        <v>0</v>
      </c>
      <c r="CO15" s="61">
        <v>-114057</v>
      </c>
      <c r="CP15" s="61">
        <v>-4852</v>
      </c>
      <c r="CQ15" s="61">
        <v>0</v>
      </c>
      <c r="CR15" s="61">
        <v>-4852</v>
      </c>
      <c r="CS15" s="61">
        <v>-3126164</v>
      </c>
      <c r="CT15" s="61">
        <v>0</v>
      </c>
      <c r="CU15" s="61">
        <v>-3126164</v>
      </c>
      <c r="CV15" s="61">
        <v>-452269</v>
      </c>
      <c r="CW15" s="61">
        <v>0</v>
      </c>
      <c r="CX15" s="61">
        <v>-452269</v>
      </c>
      <c r="CY15" s="61">
        <v>-3697342</v>
      </c>
      <c r="CZ15" s="61">
        <v>0</v>
      </c>
      <c r="DA15" s="61">
        <v>-3697342</v>
      </c>
      <c r="DB15" s="61">
        <v>-143</v>
      </c>
      <c r="DC15" s="61">
        <v>0</v>
      </c>
      <c r="DD15" s="61">
        <v>-143</v>
      </c>
      <c r="DE15" s="61">
        <v>0</v>
      </c>
      <c r="DF15" s="61">
        <v>0</v>
      </c>
      <c r="DG15" s="61">
        <v>0</v>
      </c>
      <c r="DH15" s="61">
        <v>-55351</v>
      </c>
      <c r="DI15" s="61">
        <v>0</v>
      </c>
      <c r="DJ15" s="61">
        <v>-55351</v>
      </c>
      <c r="DK15" s="61">
        <v>0</v>
      </c>
      <c r="DL15" s="61">
        <v>0</v>
      </c>
      <c r="DM15" s="61">
        <v>0</v>
      </c>
      <c r="DN15" s="61">
        <v>0</v>
      </c>
      <c r="DO15" s="61">
        <v>0</v>
      </c>
      <c r="DP15" s="61">
        <v>0</v>
      </c>
      <c r="DQ15" s="61">
        <v>0</v>
      </c>
      <c r="DR15" s="61">
        <v>0</v>
      </c>
      <c r="DS15" s="61">
        <v>0</v>
      </c>
      <c r="DT15" s="61">
        <v>0</v>
      </c>
      <c r="DU15" s="61">
        <v>0</v>
      </c>
      <c r="DV15" s="61">
        <v>0</v>
      </c>
      <c r="DW15" s="61">
        <v>0</v>
      </c>
      <c r="DX15" s="61">
        <v>0</v>
      </c>
      <c r="DY15" s="61">
        <v>0</v>
      </c>
      <c r="DZ15" s="61">
        <v>0</v>
      </c>
      <c r="EA15" s="61">
        <v>0</v>
      </c>
      <c r="EB15" s="61">
        <v>0</v>
      </c>
      <c r="EC15" s="61">
        <v>0</v>
      </c>
      <c r="ED15" s="61">
        <v>0</v>
      </c>
      <c r="EE15" s="61">
        <v>0</v>
      </c>
      <c r="EF15" s="61">
        <v>0</v>
      </c>
      <c r="EG15" s="61">
        <v>0</v>
      </c>
      <c r="EH15" s="61">
        <v>0</v>
      </c>
      <c r="EI15" s="61">
        <v>0</v>
      </c>
      <c r="EJ15" s="61">
        <v>0</v>
      </c>
      <c r="EK15" s="61">
        <v>0</v>
      </c>
      <c r="EL15" s="61">
        <v>0</v>
      </c>
      <c r="EM15" s="61">
        <v>0</v>
      </c>
      <c r="EN15" s="61">
        <v>0</v>
      </c>
      <c r="EO15" s="61">
        <v>-55494</v>
      </c>
      <c r="EP15" s="61">
        <v>0</v>
      </c>
      <c r="EQ15" s="61">
        <v>-55494</v>
      </c>
      <c r="ER15" s="61">
        <v>0</v>
      </c>
      <c r="ES15" s="61">
        <v>0</v>
      </c>
      <c r="ET15" s="61">
        <v>0</v>
      </c>
      <c r="EU15" s="61">
        <v>0</v>
      </c>
      <c r="EV15" s="61">
        <v>0</v>
      </c>
      <c r="EW15" s="61">
        <v>0</v>
      </c>
      <c r="EX15" s="61">
        <v>0</v>
      </c>
      <c r="EY15" s="61">
        <v>0</v>
      </c>
      <c r="EZ15" s="61">
        <v>0</v>
      </c>
      <c r="FA15" s="61">
        <v>0</v>
      </c>
      <c r="FB15" s="61">
        <v>0</v>
      </c>
      <c r="FC15" s="61">
        <v>0</v>
      </c>
      <c r="FD15" s="61">
        <v>0</v>
      </c>
      <c r="FE15" s="61">
        <v>0</v>
      </c>
      <c r="FF15" s="61">
        <v>0</v>
      </c>
      <c r="FG15" s="61">
        <v>0</v>
      </c>
      <c r="FH15" s="61">
        <v>0</v>
      </c>
      <c r="FI15" s="61">
        <v>0</v>
      </c>
      <c r="FJ15" s="61">
        <v>-1288</v>
      </c>
      <c r="FK15" s="61">
        <v>0</v>
      </c>
      <c r="FL15" s="61">
        <v>-1288</v>
      </c>
      <c r="FM15" s="61">
        <v>0</v>
      </c>
      <c r="FN15" s="61">
        <v>0</v>
      </c>
      <c r="FO15" s="61">
        <v>0</v>
      </c>
      <c r="FP15" s="61">
        <v>0</v>
      </c>
      <c r="FQ15" s="61">
        <v>0</v>
      </c>
      <c r="FR15" s="61">
        <v>0</v>
      </c>
      <c r="FS15" s="61">
        <v>0</v>
      </c>
      <c r="FT15" s="61">
        <v>0</v>
      </c>
      <c r="FU15" s="61">
        <v>0</v>
      </c>
      <c r="FV15" s="61">
        <v>-12133</v>
      </c>
      <c r="FW15" s="61">
        <v>0</v>
      </c>
      <c r="FX15" s="61">
        <v>-12133</v>
      </c>
      <c r="FY15" s="61">
        <v>0</v>
      </c>
      <c r="FZ15" s="61">
        <v>0</v>
      </c>
      <c r="GA15" s="61">
        <v>0</v>
      </c>
      <c r="GB15" s="61">
        <v>7073</v>
      </c>
      <c r="GC15" s="61">
        <v>0</v>
      </c>
      <c r="GD15" s="61">
        <v>7073</v>
      </c>
      <c r="GE15" s="61">
        <v>0</v>
      </c>
      <c r="GF15" s="61">
        <v>0</v>
      </c>
      <c r="GG15" s="61">
        <v>0</v>
      </c>
      <c r="GH15" s="61">
        <v>-15192877</v>
      </c>
      <c r="GI15" s="61">
        <v>0</v>
      </c>
      <c r="GJ15" s="61">
        <v>-15192877</v>
      </c>
      <c r="GK15" s="61">
        <v>-224747</v>
      </c>
      <c r="GL15" s="61">
        <v>0</v>
      </c>
      <c r="GM15" s="61">
        <v>-224747</v>
      </c>
      <c r="GN15" s="61">
        <v>-115593</v>
      </c>
      <c r="GO15" s="61">
        <v>0</v>
      </c>
      <c r="GP15" s="61">
        <v>-115593</v>
      </c>
      <c r="GQ15" s="61">
        <v>0</v>
      </c>
      <c r="GR15" s="61">
        <v>0</v>
      </c>
      <c r="GS15" s="61">
        <v>0</v>
      </c>
      <c r="GT15" s="61">
        <v>-4580099</v>
      </c>
      <c r="GU15" s="61">
        <v>0</v>
      </c>
      <c r="GV15" s="61">
        <v>-4580099</v>
      </c>
      <c r="GW15" s="61">
        <v>-20119664</v>
      </c>
      <c r="GX15" s="61">
        <v>0</v>
      </c>
      <c r="GY15" s="61">
        <v>-20119664</v>
      </c>
      <c r="GZ15" s="61">
        <v>0</v>
      </c>
      <c r="HA15" s="61">
        <v>0</v>
      </c>
      <c r="HB15" s="61">
        <v>0</v>
      </c>
      <c r="HC15" s="61">
        <v>0</v>
      </c>
      <c r="HD15" s="61">
        <v>0</v>
      </c>
      <c r="HE15" s="61">
        <v>0</v>
      </c>
      <c r="HF15" s="61">
        <v>0</v>
      </c>
      <c r="HG15" s="61">
        <v>0</v>
      </c>
      <c r="HH15" s="61">
        <v>0</v>
      </c>
      <c r="HI15" s="61">
        <v>93790090</v>
      </c>
      <c r="HJ15" s="61">
        <v>0</v>
      </c>
      <c r="HK15" s="61">
        <v>93790090</v>
      </c>
      <c r="HL15" s="61">
        <v>744258</v>
      </c>
      <c r="HM15" s="61">
        <v>0</v>
      </c>
      <c r="HN15" s="61">
        <v>744258</v>
      </c>
      <c r="HO15" s="61">
        <v>-8421428</v>
      </c>
      <c r="HP15" s="61">
        <v>0</v>
      </c>
      <c r="HQ15" s="61">
        <v>-8421428</v>
      </c>
      <c r="HR15" s="61">
        <v>-3697342</v>
      </c>
      <c r="HS15" s="61">
        <v>0</v>
      </c>
      <c r="HT15" s="61">
        <v>-3697342</v>
      </c>
      <c r="HU15" s="61">
        <v>-55494</v>
      </c>
      <c r="HV15" s="61">
        <v>0</v>
      </c>
      <c r="HW15" s="61">
        <v>-55494</v>
      </c>
      <c r="HX15" s="61">
        <v>-20119664</v>
      </c>
      <c r="HY15" s="61">
        <v>0</v>
      </c>
      <c r="HZ15" s="61">
        <v>-20119664</v>
      </c>
      <c r="IA15" s="61">
        <v>0</v>
      </c>
      <c r="IB15" s="61">
        <v>0</v>
      </c>
      <c r="IC15" s="61">
        <v>0</v>
      </c>
      <c r="ID15" s="61">
        <v>-31549670</v>
      </c>
      <c r="IE15" s="61">
        <v>0</v>
      </c>
      <c r="IF15" s="61">
        <v>-31549670</v>
      </c>
      <c r="IG15" s="61">
        <v>62240420</v>
      </c>
      <c r="IH15" s="61">
        <v>0</v>
      </c>
      <c r="II15" s="61">
        <v>62240420</v>
      </c>
      <c r="IJ15" s="58" t="s">
        <v>521</v>
      </c>
      <c r="IK15" s="58" t="s">
        <v>522</v>
      </c>
      <c r="IL15" s="58" t="s">
        <v>466</v>
      </c>
      <c r="IM15" s="58" t="s">
        <v>497</v>
      </c>
      <c r="IN15" s="58" t="s">
        <v>523</v>
      </c>
    </row>
    <row r="16" spans="1:248">
      <c r="A16" s="58" t="s">
        <v>469</v>
      </c>
      <c r="B16" s="59" t="s">
        <v>524</v>
      </c>
      <c r="C16" s="59" t="s">
        <v>525</v>
      </c>
      <c r="D16" s="61">
        <v>86382058</v>
      </c>
      <c r="E16" s="61">
        <v>2610755</v>
      </c>
      <c r="F16" s="61">
        <v>88992813</v>
      </c>
      <c r="G16" s="61">
        <v>-2360115</v>
      </c>
      <c r="H16" s="61">
        <v>-233890</v>
      </c>
      <c r="I16" s="61">
        <v>-2594005</v>
      </c>
      <c r="J16" s="61">
        <v>-119861</v>
      </c>
      <c r="K16" s="61">
        <v>-1096</v>
      </c>
      <c r="L16" s="61">
        <v>-120957</v>
      </c>
      <c r="M16" s="61">
        <v>28717</v>
      </c>
      <c r="N16" s="61">
        <v>593</v>
      </c>
      <c r="O16" s="61">
        <v>29310</v>
      </c>
      <c r="P16" s="61">
        <v>1812925</v>
      </c>
      <c r="Q16" s="61">
        <v>0</v>
      </c>
      <c r="R16" s="61">
        <v>1812925</v>
      </c>
      <c r="S16" s="61">
        <v>466936</v>
      </c>
      <c r="T16" s="61">
        <v>0</v>
      </c>
      <c r="U16" s="61">
        <v>466936</v>
      </c>
      <c r="V16" s="61">
        <v>2188717</v>
      </c>
      <c r="W16" s="61">
        <v>-503</v>
      </c>
      <c r="X16" s="61">
        <v>2188214</v>
      </c>
      <c r="Y16" s="61">
        <v>-3377008</v>
      </c>
      <c r="Z16" s="61">
        <v>-17243</v>
      </c>
      <c r="AA16" s="61">
        <v>-3394251</v>
      </c>
      <c r="AB16" s="61">
        <v>-444</v>
      </c>
      <c r="AC16" s="61">
        <v>0</v>
      </c>
      <c r="AD16" s="61">
        <v>-444</v>
      </c>
      <c r="AE16" s="61">
        <v>-72506</v>
      </c>
      <c r="AF16" s="61">
        <v>1423</v>
      </c>
      <c r="AG16" s="61">
        <v>-71083</v>
      </c>
      <c r="AH16" s="61">
        <v>-4828</v>
      </c>
      <c r="AI16" s="61">
        <v>0</v>
      </c>
      <c r="AJ16" s="61">
        <v>-4828</v>
      </c>
      <c r="AK16" s="61">
        <v>0</v>
      </c>
      <c r="AL16" s="61">
        <v>0</v>
      </c>
      <c r="AM16" s="61">
        <v>0</v>
      </c>
      <c r="AN16" s="61">
        <v>-8092</v>
      </c>
      <c r="AO16" s="61">
        <v>0</v>
      </c>
      <c r="AP16" s="61">
        <v>-8092</v>
      </c>
      <c r="AQ16" s="61">
        <v>0</v>
      </c>
      <c r="AR16" s="61">
        <v>0</v>
      </c>
      <c r="AS16" s="61">
        <v>0</v>
      </c>
      <c r="AT16" s="61">
        <v>-59586</v>
      </c>
      <c r="AU16" s="61">
        <v>1423</v>
      </c>
      <c r="AV16" s="61">
        <v>-58163</v>
      </c>
      <c r="AW16" s="61">
        <v>-110</v>
      </c>
      <c r="AX16" s="61">
        <v>0</v>
      </c>
      <c r="AY16" s="61">
        <v>-110</v>
      </c>
      <c r="AZ16" s="61">
        <v>1755359</v>
      </c>
      <c r="BA16" s="61">
        <v>53880</v>
      </c>
      <c r="BB16" s="61">
        <v>1809239</v>
      </c>
      <c r="BC16" s="61">
        <v>-66307</v>
      </c>
      <c r="BD16" s="61">
        <v>-6249</v>
      </c>
      <c r="BE16" s="61">
        <v>-72556</v>
      </c>
      <c r="BF16" s="61">
        <v>-3986792</v>
      </c>
      <c r="BG16" s="61">
        <v>-334848</v>
      </c>
      <c r="BH16" s="61">
        <v>-4321640</v>
      </c>
      <c r="BI16" s="61">
        <v>-9269</v>
      </c>
      <c r="BJ16" s="61">
        <v>0</v>
      </c>
      <c r="BK16" s="61">
        <v>-9269</v>
      </c>
      <c r="BL16" s="61">
        <v>-11653</v>
      </c>
      <c r="BM16" s="61">
        <v>0</v>
      </c>
      <c r="BN16" s="61">
        <v>-11653</v>
      </c>
      <c r="BO16" s="61">
        <v>0</v>
      </c>
      <c r="BP16" s="61">
        <v>0</v>
      </c>
      <c r="BQ16" s="61">
        <v>0</v>
      </c>
      <c r="BR16" s="61">
        <v>-20861</v>
      </c>
      <c r="BS16" s="61">
        <v>0</v>
      </c>
      <c r="BT16" s="61">
        <v>-20861</v>
      </c>
      <c r="BU16" s="61">
        <v>0</v>
      </c>
      <c r="BV16" s="61">
        <v>0</v>
      </c>
      <c r="BW16" s="61">
        <v>0</v>
      </c>
      <c r="BX16" s="61">
        <v>0</v>
      </c>
      <c r="BY16" s="61">
        <v>0</v>
      </c>
      <c r="BZ16" s="61">
        <v>0</v>
      </c>
      <c r="CA16" s="61">
        <v>0</v>
      </c>
      <c r="CB16" s="61">
        <v>0</v>
      </c>
      <c r="CC16" s="61">
        <v>0</v>
      </c>
      <c r="CD16" s="61">
        <v>-13390</v>
      </c>
      <c r="CE16" s="61">
        <v>0</v>
      </c>
      <c r="CF16" s="61">
        <v>-13390</v>
      </c>
      <c r="CG16" s="61">
        <v>-13390</v>
      </c>
      <c r="CH16" s="61">
        <v>0</v>
      </c>
      <c r="CI16" s="61">
        <v>-13390</v>
      </c>
      <c r="CJ16" s="61">
        <v>-5815817</v>
      </c>
      <c r="CK16" s="61">
        <v>-303037</v>
      </c>
      <c r="CL16" s="61">
        <v>-6118854</v>
      </c>
      <c r="CM16" s="61">
        <v>-118688</v>
      </c>
      <c r="CN16" s="61">
        <v>0</v>
      </c>
      <c r="CO16" s="61">
        <v>-118688</v>
      </c>
      <c r="CP16" s="61">
        <v>-77563</v>
      </c>
      <c r="CQ16" s="61">
        <v>0</v>
      </c>
      <c r="CR16" s="61">
        <v>-77563</v>
      </c>
      <c r="CS16" s="61">
        <v>-3722148</v>
      </c>
      <c r="CT16" s="61">
        <v>-491742</v>
      </c>
      <c r="CU16" s="61">
        <v>-4213890</v>
      </c>
      <c r="CV16" s="61">
        <v>423452</v>
      </c>
      <c r="CW16" s="61">
        <v>38059</v>
      </c>
      <c r="CX16" s="61">
        <v>461511</v>
      </c>
      <c r="CY16" s="61">
        <v>-3494947</v>
      </c>
      <c r="CZ16" s="61">
        <v>-453683</v>
      </c>
      <c r="DA16" s="61">
        <v>-3948630</v>
      </c>
      <c r="DB16" s="61">
        <v>-580551</v>
      </c>
      <c r="DC16" s="61">
        <v>-83712</v>
      </c>
      <c r="DD16" s="61">
        <v>-664263</v>
      </c>
      <c r="DE16" s="61">
        <v>-2159</v>
      </c>
      <c r="DF16" s="61">
        <v>0</v>
      </c>
      <c r="DG16" s="61">
        <v>-2159</v>
      </c>
      <c r="DH16" s="61">
        <v>-191025</v>
      </c>
      <c r="DI16" s="61">
        <v>0</v>
      </c>
      <c r="DJ16" s="61">
        <v>-191025</v>
      </c>
      <c r="DK16" s="61">
        <v>-1724</v>
      </c>
      <c r="DL16" s="61">
        <v>0</v>
      </c>
      <c r="DM16" s="61">
        <v>-1724</v>
      </c>
      <c r="DN16" s="61">
        <v>-2913</v>
      </c>
      <c r="DO16" s="61">
        <v>0</v>
      </c>
      <c r="DP16" s="61">
        <v>-2913</v>
      </c>
      <c r="DQ16" s="61">
        <v>0</v>
      </c>
      <c r="DR16" s="61">
        <v>0</v>
      </c>
      <c r="DS16" s="61">
        <v>0</v>
      </c>
      <c r="DT16" s="61">
        <v>-30556</v>
      </c>
      <c r="DU16" s="61">
        <v>0</v>
      </c>
      <c r="DV16" s="61">
        <v>-30556</v>
      </c>
      <c r="DW16" s="61">
        <v>-320</v>
      </c>
      <c r="DX16" s="61">
        <v>0</v>
      </c>
      <c r="DY16" s="61">
        <v>-320</v>
      </c>
      <c r="DZ16" s="61">
        <v>-30937</v>
      </c>
      <c r="EA16" s="61">
        <v>0</v>
      </c>
      <c r="EB16" s="61">
        <v>-30937</v>
      </c>
      <c r="EC16" s="61">
        <v>813</v>
      </c>
      <c r="ED16" s="61">
        <v>0</v>
      </c>
      <c r="EE16" s="61">
        <v>813</v>
      </c>
      <c r="EF16" s="61">
        <v>0</v>
      </c>
      <c r="EG16" s="61">
        <v>-474527</v>
      </c>
      <c r="EH16" s="61">
        <v>-474527</v>
      </c>
      <c r="EI16" s="61">
        <v>0</v>
      </c>
      <c r="EJ16" s="61">
        <v>4613</v>
      </c>
      <c r="EK16" s="61">
        <v>4613</v>
      </c>
      <c r="EL16" s="61">
        <v>-469914</v>
      </c>
      <c r="EM16" s="61">
        <v>0</v>
      </c>
      <c r="EN16" s="61">
        <v>0</v>
      </c>
      <c r="EO16" s="61">
        <v>-839372</v>
      </c>
      <c r="EP16" s="61">
        <v>-553626</v>
      </c>
      <c r="EQ16" s="61">
        <v>-1392998</v>
      </c>
      <c r="ER16" s="61">
        <v>0</v>
      </c>
      <c r="ES16" s="61">
        <v>0</v>
      </c>
      <c r="ET16" s="61">
        <v>0</v>
      </c>
      <c r="EU16" s="61">
        <v>0</v>
      </c>
      <c r="EV16" s="61">
        <v>0</v>
      </c>
      <c r="EW16" s="61">
        <v>0</v>
      </c>
      <c r="EX16" s="61">
        <v>0</v>
      </c>
      <c r="EY16" s="61">
        <v>0</v>
      </c>
      <c r="EZ16" s="61">
        <v>0</v>
      </c>
      <c r="FA16" s="61">
        <v>0</v>
      </c>
      <c r="FB16" s="61">
        <v>0</v>
      </c>
      <c r="FC16" s="61">
        <v>0</v>
      </c>
      <c r="FD16" s="61">
        <v>0</v>
      </c>
      <c r="FE16" s="61">
        <v>0</v>
      </c>
      <c r="FF16" s="61">
        <v>0</v>
      </c>
      <c r="FG16" s="61">
        <v>0</v>
      </c>
      <c r="FH16" s="61">
        <v>0</v>
      </c>
      <c r="FI16" s="61">
        <v>0</v>
      </c>
      <c r="FJ16" s="61">
        <v>-20861</v>
      </c>
      <c r="FK16" s="61">
        <v>0</v>
      </c>
      <c r="FL16" s="61">
        <v>-20861</v>
      </c>
      <c r="FM16" s="61">
        <v>0</v>
      </c>
      <c r="FN16" s="61">
        <v>0</v>
      </c>
      <c r="FO16" s="61">
        <v>0</v>
      </c>
      <c r="FP16" s="61">
        <v>0</v>
      </c>
      <c r="FQ16" s="61">
        <v>0</v>
      </c>
      <c r="FR16" s="61">
        <v>0</v>
      </c>
      <c r="FS16" s="61">
        <v>0</v>
      </c>
      <c r="FT16" s="61">
        <v>0</v>
      </c>
      <c r="FU16" s="61">
        <v>0</v>
      </c>
      <c r="FV16" s="61">
        <v>-19897</v>
      </c>
      <c r="FW16" s="61">
        <v>0</v>
      </c>
      <c r="FX16" s="61">
        <v>-19897</v>
      </c>
      <c r="FY16" s="61">
        <v>1633</v>
      </c>
      <c r="FZ16" s="61">
        <v>0</v>
      </c>
      <c r="GA16" s="61">
        <v>1633</v>
      </c>
      <c r="GB16" s="61">
        <v>4633</v>
      </c>
      <c r="GC16" s="61">
        <v>0</v>
      </c>
      <c r="GD16" s="61">
        <v>4633</v>
      </c>
      <c r="GE16" s="61">
        <v>0</v>
      </c>
      <c r="GF16" s="61">
        <v>0</v>
      </c>
      <c r="GG16" s="61">
        <v>0</v>
      </c>
      <c r="GH16" s="61">
        <v>-12917994</v>
      </c>
      <c r="GI16" s="61">
        <v>-69497</v>
      </c>
      <c r="GJ16" s="61">
        <v>-12987491</v>
      </c>
      <c r="GK16" s="61">
        <v>267912</v>
      </c>
      <c r="GL16" s="61">
        <v>0</v>
      </c>
      <c r="GM16" s="61">
        <v>267912</v>
      </c>
      <c r="GN16" s="61">
        <v>-298056</v>
      </c>
      <c r="GO16" s="61">
        <v>0</v>
      </c>
      <c r="GP16" s="61">
        <v>-298056</v>
      </c>
      <c r="GQ16" s="61">
        <v>-67488</v>
      </c>
      <c r="GR16" s="61">
        <v>0</v>
      </c>
      <c r="GS16" s="61">
        <v>-67488</v>
      </c>
      <c r="GT16" s="61">
        <v>0</v>
      </c>
      <c r="GU16" s="61">
        <v>0</v>
      </c>
      <c r="GV16" s="61">
        <v>0</v>
      </c>
      <c r="GW16" s="61">
        <v>-13050118</v>
      </c>
      <c r="GX16" s="61">
        <v>-69497</v>
      </c>
      <c r="GY16" s="61">
        <v>-13119615</v>
      </c>
      <c r="GZ16" s="61">
        <v>0</v>
      </c>
      <c r="HA16" s="61">
        <v>0</v>
      </c>
      <c r="HB16" s="61">
        <v>0</v>
      </c>
      <c r="HC16" s="61">
        <v>0</v>
      </c>
      <c r="HD16" s="61">
        <v>0</v>
      </c>
      <c r="HE16" s="61">
        <v>0</v>
      </c>
      <c r="HF16" s="61">
        <v>0</v>
      </c>
      <c r="HG16" s="61">
        <v>0</v>
      </c>
      <c r="HH16" s="61">
        <v>0</v>
      </c>
      <c r="HI16" s="61">
        <v>84021943</v>
      </c>
      <c r="HJ16" s="61">
        <v>2376865</v>
      </c>
      <c r="HK16" s="61">
        <v>86398808</v>
      </c>
      <c r="HL16" s="61">
        <v>2188717</v>
      </c>
      <c r="HM16" s="61">
        <v>-503</v>
      </c>
      <c r="HN16" s="61">
        <v>2188214</v>
      </c>
      <c r="HO16" s="61">
        <v>-5815817</v>
      </c>
      <c r="HP16" s="61">
        <v>-303037</v>
      </c>
      <c r="HQ16" s="61">
        <v>-6118854</v>
      </c>
      <c r="HR16" s="61">
        <v>-3494947</v>
      </c>
      <c r="HS16" s="61">
        <v>-453683</v>
      </c>
      <c r="HT16" s="61">
        <v>-3948630</v>
      </c>
      <c r="HU16" s="61">
        <v>-839372</v>
      </c>
      <c r="HV16" s="61">
        <v>-553626</v>
      </c>
      <c r="HW16" s="61">
        <v>-1392998</v>
      </c>
      <c r="HX16" s="61">
        <v>-13050118</v>
      </c>
      <c r="HY16" s="61">
        <v>-69497</v>
      </c>
      <c r="HZ16" s="61">
        <v>-13119615</v>
      </c>
      <c r="IA16" s="61">
        <v>0</v>
      </c>
      <c r="IB16" s="61">
        <v>0</v>
      </c>
      <c r="IC16" s="61">
        <v>0</v>
      </c>
      <c r="ID16" s="61">
        <v>-21011537</v>
      </c>
      <c r="IE16" s="61">
        <v>-1380346</v>
      </c>
      <c r="IF16" s="61">
        <v>-22391883</v>
      </c>
      <c r="IG16" s="61">
        <v>63010406</v>
      </c>
      <c r="IH16" s="61">
        <v>996519</v>
      </c>
      <c r="II16" s="61">
        <v>64006925</v>
      </c>
      <c r="IJ16" s="58" t="s">
        <v>526</v>
      </c>
      <c r="IK16" s="58" t="s">
        <v>527</v>
      </c>
      <c r="IL16" s="58" t="s">
        <v>466</v>
      </c>
      <c r="IM16" s="58" t="s">
        <v>467</v>
      </c>
      <c r="IN16" s="58" t="s">
        <v>528</v>
      </c>
    </row>
    <row r="17" spans="1:248">
      <c r="A17" s="58" t="s">
        <v>469</v>
      </c>
      <c r="B17" s="59" t="s">
        <v>529</v>
      </c>
      <c r="C17" s="59" t="s">
        <v>530</v>
      </c>
      <c r="D17" s="61">
        <v>55469594</v>
      </c>
      <c r="E17" s="61">
        <v>0</v>
      </c>
      <c r="F17" s="61">
        <v>55469594</v>
      </c>
      <c r="G17" s="61">
        <v>-1851058</v>
      </c>
      <c r="H17" s="61">
        <v>0</v>
      </c>
      <c r="I17" s="61">
        <v>-1851058</v>
      </c>
      <c r="J17" s="61">
        <v>-180447</v>
      </c>
      <c r="K17" s="61">
        <v>0</v>
      </c>
      <c r="L17" s="61">
        <v>-180447</v>
      </c>
      <c r="M17" s="61">
        <v>106779</v>
      </c>
      <c r="N17" s="61">
        <v>0</v>
      </c>
      <c r="O17" s="61">
        <v>106779</v>
      </c>
      <c r="P17" s="61">
        <v>3326174</v>
      </c>
      <c r="Q17" s="61">
        <v>0</v>
      </c>
      <c r="R17" s="61">
        <v>3326174</v>
      </c>
      <c r="S17" s="61">
        <v>21998</v>
      </c>
      <c r="T17" s="61">
        <v>0</v>
      </c>
      <c r="U17" s="61">
        <v>21998</v>
      </c>
      <c r="V17" s="61">
        <v>3274504</v>
      </c>
      <c r="W17" s="61">
        <v>0</v>
      </c>
      <c r="X17" s="61">
        <v>3274504</v>
      </c>
      <c r="Y17" s="61">
        <v>-5148546</v>
      </c>
      <c r="Z17" s="61">
        <v>0</v>
      </c>
      <c r="AA17" s="61">
        <v>-5148546</v>
      </c>
      <c r="AB17" s="61">
        <v>-13139</v>
      </c>
      <c r="AC17" s="61">
        <v>0</v>
      </c>
      <c r="AD17" s="61">
        <v>-13139</v>
      </c>
      <c r="AE17" s="61">
        <v>-185774</v>
      </c>
      <c r="AF17" s="61">
        <v>0</v>
      </c>
      <c r="AG17" s="61">
        <v>-185774</v>
      </c>
      <c r="AH17" s="61">
        <v>0</v>
      </c>
      <c r="AI17" s="61">
        <v>0</v>
      </c>
      <c r="AJ17" s="61">
        <v>0</v>
      </c>
      <c r="AK17" s="61">
        <v>0</v>
      </c>
      <c r="AL17" s="61">
        <v>0</v>
      </c>
      <c r="AM17" s="61">
        <v>0</v>
      </c>
      <c r="AN17" s="61">
        <v>8919</v>
      </c>
      <c r="AO17" s="61">
        <v>0</v>
      </c>
      <c r="AP17" s="61">
        <v>8919</v>
      </c>
      <c r="AQ17" s="61">
        <v>0</v>
      </c>
      <c r="AR17" s="61">
        <v>0</v>
      </c>
      <c r="AS17" s="61">
        <v>0</v>
      </c>
      <c r="AT17" s="61">
        <v>-194693</v>
      </c>
      <c r="AU17" s="61">
        <v>0</v>
      </c>
      <c r="AV17" s="61">
        <v>-194693</v>
      </c>
      <c r="AW17" s="61">
        <v>826</v>
      </c>
      <c r="AX17" s="61">
        <v>0</v>
      </c>
      <c r="AY17" s="61">
        <v>826</v>
      </c>
      <c r="AZ17" s="61">
        <v>1025707</v>
      </c>
      <c r="BA17" s="61">
        <v>0</v>
      </c>
      <c r="BB17" s="61">
        <v>1025707</v>
      </c>
      <c r="BC17" s="61">
        <v>-14009</v>
      </c>
      <c r="BD17" s="61">
        <v>0</v>
      </c>
      <c r="BE17" s="61">
        <v>-14009</v>
      </c>
      <c r="BF17" s="61">
        <v>-3163135</v>
      </c>
      <c r="BG17" s="61">
        <v>0</v>
      </c>
      <c r="BH17" s="61">
        <v>-3163135</v>
      </c>
      <c r="BI17" s="61">
        <v>-7896</v>
      </c>
      <c r="BJ17" s="61">
        <v>0</v>
      </c>
      <c r="BK17" s="61">
        <v>-7896</v>
      </c>
      <c r="BL17" s="61">
        <v>-48108</v>
      </c>
      <c r="BM17" s="61">
        <v>0</v>
      </c>
      <c r="BN17" s="61">
        <v>-48108</v>
      </c>
      <c r="BO17" s="61">
        <v>-5580</v>
      </c>
      <c r="BP17" s="61">
        <v>0</v>
      </c>
      <c r="BQ17" s="61">
        <v>-5580</v>
      </c>
      <c r="BR17" s="61">
        <v>-31373</v>
      </c>
      <c r="BS17" s="61">
        <v>0</v>
      </c>
      <c r="BT17" s="61">
        <v>-31373</v>
      </c>
      <c r="BU17" s="61">
        <v>-11313</v>
      </c>
      <c r="BV17" s="61">
        <v>0</v>
      </c>
      <c r="BW17" s="61">
        <v>-11313</v>
      </c>
      <c r="BX17" s="61">
        <v>0</v>
      </c>
      <c r="BY17" s="61">
        <v>0</v>
      </c>
      <c r="BZ17" s="61">
        <v>0</v>
      </c>
      <c r="CA17" s="61">
        <v>0</v>
      </c>
      <c r="CB17" s="61">
        <v>0</v>
      </c>
      <c r="CC17" s="61">
        <v>0</v>
      </c>
      <c r="CD17" s="61">
        <v>-22273</v>
      </c>
      <c r="CE17" s="61">
        <v>0</v>
      </c>
      <c r="CF17" s="61">
        <v>-22273</v>
      </c>
      <c r="CG17" s="61">
        <v>-22273</v>
      </c>
      <c r="CH17" s="61">
        <v>0</v>
      </c>
      <c r="CI17" s="61">
        <v>-22273</v>
      </c>
      <c r="CJ17" s="61">
        <v>-7634573</v>
      </c>
      <c r="CK17" s="61">
        <v>0</v>
      </c>
      <c r="CL17" s="61">
        <v>-7634573</v>
      </c>
      <c r="CM17" s="61">
        <v>-127336</v>
      </c>
      <c r="CN17" s="61">
        <v>0</v>
      </c>
      <c r="CO17" s="61">
        <v>-127336</v>
      </c>
      <c r="CP17" s="61">
        <v>48347</v>
      </c>
      <c r="CQ17" s="61">
        <v>0</v>
      </c>
      <c r="CR17" s="61">
        <v>48347</v>
      </c>
      <c r="CS17" s="61">
        <v>-910924</v>
      </c>
      <c r="CT17" s="61">
        <v>0</v>
      </c>
      <c r="CU17" s="61">
        <v>-910924</v>
      </c>
      <c r="CV17" s="61">
        <v>-127089</v>
      </c>
      <c r="CW17" s="61">
        <v>0</v>
      </c>
      <c r="CX17" s="61">
        <v>-127089</v>
      </c>
      <c r="CY17" s="61">
        <v>-1117002</v>
      </c>
      <c r="CZ17" s="61">
        <v>0</v>
      </c>
      <c r="DA17" s="61">
        <v>-1117002</v>
      </c>
      <c r="DB17" s="61">
        <v>-79140</v>
      </c>
      <c r="DC17" s="61">
        <v>0</v>
      </c>
      <c r="DD17" s="61">
        <v>-79140</v>
      </c>
      <c r="DE17" s="61">
        <v>390</v>
      </c>
      <c r="DF17" s="61">
        <v>0</v>
      </c>
      <c r="DG17" s="61">
        <v>390</v>
      </c>
      <c r="DH17" s="61">
        <v>-13199</v>
      </c>
      <c r="DI17" s="61">
        <v>0</v>
      </c>
      <c r="DJ17" s="61">
        <v>-13199</v>
      </c>
      <c r="DK17" s="61">
        <v>0</v>
      </c>
      <c r="DL17" s="61">
        <v>0</v>
      </c>
      <c r="DM17" s="61">
        <v>0</v>
      </c>
      <c r="DN17" s="61">
        <v>0</v>
      </c>
      <c r="DO17" s="61">
        <v>0</v>
      </c>
      <c r="DP17" s="61">
        <v>0</v>
      </c>
      <c r="DQ17" s="61">
        <v>-540</v>
      </c>
      <c r="DR17" s="61">
        <v>0</v>
      </c>
      <c r="DS17" s="61">
        <v>-540</v>
      </c>
      <c r="DT17" s="61">
        <v>0</v>
      </c>
      <c r="DU17" s="61">
        <v>0</v>
      </c>
      <c r="DV17" s="61">
        <v>0</v>
      </c>
      <c r="DW17" s="61">
        <v>0</v>
      </c>
      <c r="DX17" s="61">
        <v>0</v>
      </c>
      <c r="DY17" s="61">
        <v>0</v>
      </c>
      <c r="DZ17" s="61">
        <v>0</v>
      </c>
      <c r="EA17" s="61">
        <v>0</v>
      </c>
      <c r="EB17" s="61">
        <v>0</v>
      </c>
      <c r="EC17" s="61">
        <v>0</v>
      </c>
      <c r="ED17" s="61">
        <v>0</v>
      </c>
      <c r="EE17" s="61">
        <v>0</v>
      </c>
      <c r="EF17" s="61">
        <v>0</v>
      </c>
      <c r="EG17" s="61">
        <v>0</v>
      </c>
      <c r="EH17" s="61">
        <v>0</v>
      </c>
      <c r="EI17" s="61">
        <v>0</v>
      </c>
      <c r="EJ17" s="61">
        <v>0</v>
      </c>
      <c r="EK17" s="61">
        <v>0</v>
      </c>
      <c r="EL17" s="61">
        <v>0</v>
      </c>
      <c r="EM17" s="61">
        <v>0</v>
      </c>
      <c r="EN17" s="61">
        <v>0</v>
      </c>
      <c r="EO17" s="61">
        <v>-92489</v>
      </c>
      <c r="EP17" s="61">
        <v>0</v>
      </c>
      <c r="EQ17" s="61">
        <v>-92489</v>
      </c>
      <c r="ER17" s="61">
        <v>0</v>
      </c>
      <c r="ES17" s="61">
        <v>0</v>
      </c>
      <c r="ET17" s="61">
        <v>0</v>
      </c>
      <c r="EU17" s="61">
        <v>0</v>
      </c>
      <c r="EV17" s="61">
        <v>0</v>
      </c>
      <c r="EW17" s="61">
        <v>0</v>
      </c>
      <c r="EX17" s="61">
        <v>0</v>
      </c>
      <c r="EY17" s="61">
        <v>0</v>
      </c>
      <c r="EZ17" s="61">
        <v>0</v>
      </c>
      <c r="FA17" s="61">
        <v>0</v>
      </c>
      <c r="FB17" s="61">
        <v>0</v>
      </c>
      <c r="FC17" s="61">
        <v>0</v>
      </c>
      <c r="FD17" s="61">
        <v>9321</v>
      </c>
      <c r="FE17" s="61">
        <v>0</v>
      </c>
      <c r="FF17" s="61">
        <v>9321</v>
      </c>
      <c r="FG17" s="61">
        <v>0</v>
      </c>
      <c r="FH17" s="61">
        <v>0</v>
      </c>
      <c r="FI17" s="61">
        <v>0</v>
      </c>
      <c r="FJ17" s="61">
        <v>-31373</v>
      </c>
      <c r="FK17" s="61">
        <v>0</v>
      </c>
      <c r="FL17" s="61">
        <v>-31373</v>
      </c>
      <c r="FM17" s="61">
        <v>-11316</v>
      </c>
      <c r="FN17" s="61">
        <v>0</v>
      </c>
      <c r="FO17" s="61">
        <v>-11316</v>
      </c>
      <c r="FP17" s="61">
        <v>0</v>
      </c>
      <c r="FQ17" s="61">
        <v>0</v>
      </c>
      <c r="FR17" s="61">
        <v>0</v>
      </c>
      <c r="FS17" s="61">
        <v>0</v>
      </c>
      <c r="FT17" s="61">
        <v>0</v>
      </c>
      <c r="FU17" s="61">
        <v>0</v>
      </c>
      <c r="FV17" s="61">
        <v>-64114</v>
      </c>
      <c r="FW17" s="61">
        <v>0</v>
      </c>
      <c r="FX17" s="61">
        <v>-64114</v>
      </c>
      <c r="FY17" s="61">
        <v>-20351</v>
      </c>
      <c r="FZ17" s="61">
        <v>0</v>
      </c>
      <c r="GA17" s="61">
        <v>-20351</v>
      </c>
      <c r="GB17" s="61">
        <v>1516</v>
      </c>
      <c r="GC17" s="61">
        <v>0</v>
      </c>
      <c r="GD17" s="61">
        <v>1516</v>
      </c>
      <c r="GE17" s="61">
        <v>162</v>
      </c>
      <c r="GF17" s="61">
        <v>0</v>
      </c>
      <c r="GG17" s="61">
        <v>162</v>
      </c>
      <c r="GH17" s="61">
        <v>-4797804</v>
      </c>
      <c r="GI17" s="61">
        <v>0</v>
      </c>
      <c r="GJ17" s="61">
        <v>-4797804</v>
      </c>
      <c r="GK17" s="61">
        <v>46388</v>
      </c>
      <c r="GL17" s="61">
        <v>0</v>
      </c>
      <c r="GM17" s="61">
        <v>46388</v>
      </c>
      <c r="GN17" s="61">
        <v>-81472</v>
      </c>
      <c r="GO17" s="61">
        <v>0</v>
      </c>
      <c r="GP17" s="61">
        <v>-81472</v>
      </c>
      <c r="GQ17" s="61">
        <v>2121</v>
      </c>
      <c r="GR17" s="61">
        <v>0</v>
      </c>
      <c r="GS17" s="61">
        <v>2121</v>
      </c>
      <c r="GT17" s="61">
        <v>0</v>
      </c>
      <c r="GU17" s="61">
        <v>0</v>
      </c>
      <c r="GV17" s="61">
        <v>0</v>
      </c>
      <c r="GW17" s="61">
        <v>-4946922</v>
      </c>
      <c r="GX17" s="61">
        <v>0</v>
      </c>
      <c r="GY17" s="61">
        <v>-4946922</v>
      </c>
      <c r="GZ17" s="61">
        <v>0</v>
      </c>
      <c r="HA17" s="61">
        <v>0</v>
      </c>
      <c r="HB17" s="61">
        <v>0</v>
      </c>
      <c r="HC17" s="61">
        <v>0</v>
      </c>
      <c r="HD17" s="61">
        <v>0</v>
      </c>
      <c r="HE17" s="61">
        <v>0</v>
      </c>
      <c r="HF17" s="61">
        <v>0</v>
      </c>
      <c r="HG17" s="61">
        <v>0</v>
      </c>
      <c r="HH17" s="61">
        <v>0</v>
      </c>
      <c r="HI17" s="61">
        <v>53618536</v>
      </c>
      <c r="HJ17" s="61">
        <v>0</v>
      </c>
      <c r="HK17" s="61">
        <v>53618536</v>
      </c>
      <c r="HL17" s="61">
        <v>3274504</v>
      </c>
      <c r="HM17" s="61">
        <v>0</v>
      </c>
      <c r="HN17" s="61">
        <v>3274504</v>
      </c>
      <c r="HO17" s="61">
        <v>-7634573</v>
      </c>
      <c r="HP17" s="61">
        <v>0</v>
      </c>
      <c r="HQ17" s="61">
        <v>-7634573</v>
      </c>
      <c r="HR17" s="61">
        <v>-1117002</v>
      </c>
      <c r="HS17" s="61">
        <v>0</v>
      </c>
      <c r="HT17" s="61">
        <v>-1117002</v>
      </c>
      <c r="HU17" s="61">
        <v>-92489</v>
      </c>
      <c r="HV17" s="61">
        <v>0</v>
      </c>
      <c r="HW17" s="61">
        <v>-92489</v>
      </c>
      <c r="HX17" s="61">
        <v>-4946922</v>
      </c>
      <c r="HY17" s="61">
        <v>0</v>
      </c>
      <c r="HZ17" s="61">
        <v>-4946922</v>
      </c>
      <c r="IA17" s="61">
        <v>0</v>
      </c>
      <c r="IB17" s="61">
        <v>0</v>
      </c>
      <c r="IC17" s="61">
        <v>0</v>
      </c>
      <c r="ID17" s="61">
        <v>-10516482</v>
      </c>
      <c r="IE17" s="61">
        <v>0</v>
      </c>
      <c r="IF17" s="61">
        <v>-10516482</v>
      </c>
      <c r="IG17" s="61">
        <v>43102054</v>
      </c>
      <c r="IH17" s="61">
        <v>0</v>
      </c>
      <c r="II17" s="61">
        <v>43102054</v>
      </c>
      <c r="IJ17" s="58" t="s">
        <v>486</v>
      </c>
      <c r="IK17" s="58" t="s">
        <v>487</v>
      </c>
      <c r="IL17" s="58" t="s">
        <v>466</v>
      </c>
      <c r="IM17" s="58" t="s">
        <v>479</v>
      </c>
      <c r="IN17" s="58" t="s">
        <v>531</v>
      </c>
    </row>
    <row r="18" spans="1:248">
      <c r="A18" s="58" t="s">
        <v>461</v>
      </c>
      <c r="B18" s="59" t="s">
        <v>532</v>
      </c>
      <c r="C18" s="59" t="s">
        <v>533</v>
      </c>
      <c r="D18" s="61">
        <v>85439261</v>
      </c>
      <c r="E18" s="61">
        <v>6743564</v>
      </c>
      <c r="F18" s="61">
        <v>92182825</v>
      </c>
      <c r="G18" s="61">
        <v>-1511969</v>
      </c>
      <c r="H18" s="61">
        <v>-713204</v>
      </c>
      <c r="I18" s="61">
        <v>-2225173</v>
      </c>
      <c r="J18" s="61">
        <v>-186540</v>
      </c>
      <c r="K18" s="61">
        <v>-16230</v>
      </c>
      <c r="L18" s="61">
        <v>-202770</v>
      </c>
      <c r="M18" s="61">
        <v>37102</v>
      </c>
      <c r="N18" s="61">
        <v>787</v>
      </c>
      <c r="O18" s="61">
        <v>37889</v>
      </c>
      <c r="P18" s="61">
        <v>191370</v>
      </c>
      <c r="Q18" s="61">
        <v>0</v>
      </c>
      <c r="R18" s="61">
        <v>191370</v>
      </c>
      <c r="S18" s="61">
        <v>342945</v>
      </c>
      <c r="T18" s="61">
        <v>-10472</v>
      </c>
      <c r="U18" s="61">
        <v>332473</v>
      </c>
      <c r="V18" s="61">
        <v>384877</v>
      </c>
      <c r="W18" s="61">
        <v>-25915</v>
      </c>
      <c r="X18" s="61">
        <v>358962</v>
      </c>
      <c r="Y18" s="61">
        <v>-7544094</v>
      </c>
      <c r="Z18" s="61">
        <v>-127294</v>
      </c>
      <c r="AA18" s="61">
        <v>-7671388</v>
      </c>
      <c r="AB18" s="61">
        <v>-22388</v>
      </c>
      <c r="AC18" s="61">
        <v>0</v>
      </c>
      <c r="AD18" s="61">
        <v>-22388</v>
      </c>
      <c r="AE18" s="61">
        <v>-243766</v>
      </c>
      <c r="AF18" s="61">
        <v>2917</v>
      </c>
      <c r="AG18" s="61">
        <v>-240849</v>
      </c>
      <c r="AH18" s="61">
        <v>46</v>
      </c>
      <c r="AI18" s="61">
        <v>0</v>
      </c>
      <c r="AJ18" s="61">
        <v>46</v>
      </c>
      <c r="AK18" s="61">
        <v>0</v>
      </c>
      <c r="AL18" s="61">
        <v>0</v>
      </c>
      <c r="AM18" s="61">
        <v>0</v>
      </c>
      <c r="AN18" s="61">
        <v>-7631</v>
      </c>
      <c r="AO18" s="61">
        <v>0</v>
      </c>
      <c r="AP18" s="61">
        <v>-7631</v>
      </c>
      <c r="AQ18" s="61">
        <v>-918</v>
      </c>
      <c r="AR18" s="61">
        <v>0</v>
      </c>
      <c r="AS18" s="61">
        <v>-918</v>
      </c>
      <c r="AT18" s="61">
        <v>-236181</v>
      </c>
      <c r="AU18" s="61">
        <v>2917</v>
      </c>
      <c r="AV18" s="61">
        <v>-233264</v>
      </c>
      <c r="AW18" s="61">
        <v>-12583</v>
      </c>
      <c r="AX18" s="61">
        <v>2467</v>
      </c>
      <c r="AY18" s="61">
        <v>-10116</v>
      </c>
      <c r="AZ18" s="61">
        <v>1601637</v>
      </c>
      <c r="BA18" s="61">
        <v>112590</v>
      </c>
      <c r="BB18" s="61">
        <v>1714227</v>
      </c>
      <c r="BC18" s="61">
        <v>-8183</v>
      </c>
      <c r="BD18" s="61">
        <v>0</v>
      </c>
      <c r="BE18" s="61">
        <v>-8183</v>
      </c>
      <c r="BF18" s="61">
        <v>-10079193</v>
      </c>
      <c r="BG18" s="61">
        <v>-179843</v>
      </c>
      <c r="BH18" s="61">
        <v>-10259036</v>
      </c>
      <c r="BI18" s="61">
        <v>-348640</v>
      </c>
      <c r="BJ18" s="61">
        <v>249054</v>
      </c>
      <c r="BK18" s="61">
        <v>-99586</v>
      </c>
      <c r="BL18" s="61">
        <v>-170346</v>
      </c>
      <c r="BM18" s="61">
        <v>0</v>
      </c>
      <c r="BN18" s="61">
        <v>-170346</v>
      </c>
      <c r="BO18" s="61">
        <v>0</v>
      </c>
      <c r="BP18" s="61">
        <v>0</v>
      </c>
      <c r="BQ18" s="61">
        <v>0</v>
      </c>
      <c r="BR18" s="61">
        <v>-14040</v>
      </c>
      <c r="BS18" s="61">
        <v>0</v>
      </c>
      <c r="BT18" s="61">
        <v>-14040</v>
      </c>
      <c r="BU18" s="61">
        <v>11883</v>
      </c>
      <c r="BV18" s="61">
        <v>0</v>
      </c>
      <c r="BW18" s="61">
        <v>11883</v>
      </c>
      <c r="BX18" s="61">
        <v>-36536</v>
      </c>
      <c r="BY18" s="61">
        <v>0</v>
      </c>
      <c r="BZ18" s="61">
        <v>-36536</v>
      </c>
      <c r="CA18" s="61">
        <v>-29581</v>
      </c>
      <c r="CB18" s="61">
        <v>0</v>
      </c>
      <c r="CC18" s="61">
        <v>-29581</v>
      </c>
      <c r="CD18" s="61">
        <v>-14641</v>
      </c>
      <c r="CE18" s="61">
        <v>0</v>
      </c>
      <c r="CF18" s="61">
        <v>-14641</v>
      </c>
      <c r="CG18" s="61">
        <v>-14641</v>
      </c>
      <c r="CH18" s="61">
        <v>0</v>
      </c>
      <c r="CI18" s="61">
        <v>-14641</v>
      </c>
      <c r="CJ18" s="61">
        <v>-16890141</v>
      </c>
      <c r="CK18" s="61">
        <v>57424</v>
      </c>
      <c r="CL18" s="61">
        <v>-16832717</v>
      </c>
      <c r="CM18" s="61">
        <v>0</v>
      </c>
      <c r="CN18" s="61">
        <v>0</v>
      </c>
      <c r="CO18" s="61">
        <v>0</v>
      </c>
      <c r="CP18" s="61">
        <v>0</v>
      </c>
      <c r="CQ18" s="61">
        <v>0</v>
      </c>
      <c r="CR18" s="61">
        <v>0</v>
      </c>
      <c r="CS18" s="61">
        <v>-4991202</v>
      </c>
      <c r="CT18" s="61">
        <v>-496107</v>
      </c>
      <c r="CU18" s="61">
        <v>-5487309</v>
      </c>
      <c r="CV18" s="61">
        <v>196747</v>
      </c>
      <c r="CW18" s="61">
        <v>108014</v>
      </c>
      <c r="CX18" s="61">
        <v>304761</v>
      </c>
      <c r="CY18" s="61">
        <v>-4794455</v>
      </c>
      <c r="CZ18" s="61">
        <v>-388093</v>
      </c>
      <c r="DA18" s="61">
        <v>-5182548</v>
      </c>
      <c r="DB18" s="61">
        <v>-101678</v>
      </c>
      <c r="DC18" s="61">
        <v>0</v>
      </c>
      <c r="DD18" s="61">
        <v>-101678</v>
      </c>
      <c r="DE18" s="61">
        <v>-3501</v>
      </c>
      <c r="DF18" s="61">
        <v>0</v>
      </c>
      <c r="DG18" s="61">
        <v>-3501</v>
      </c>
      <c r="DH18" s="61">
        <v>-31066</v>
      </c>
      <c r="DI18" s="61">
        <v>0</v>
      </c>
      <c r="DJ18" s="61">
        <v>-31066</v>
      </c>
      <c r="DK18" s="61">
        <v>-3889</v>
      </c>
      <c r="DL18" s="61">
        <v>0</v>
      </c>
      <c r="DM18" s="61">
        <v>-3889</v>
      </c>
      <c r="DN18" s="61">
        <v>-22578</v>
      </c>
      <c r="DO18" s="61">
        <v>0</v>
      </c>
      <c r="DP18" s="61">
        <v>-22578</v>
      </c>
      <c r="DQ18" s="61">
        <v>0</v>
      </c>
      <c r="DR18" s="61">
        <v>0</v>
      </c>
      <c r="DS18" s="61">
        <v>0</v>
      </c>
      <c r="DT18" s="61">
        <v>0</v>
      </c>
      <c r="DU18" s="61">
        <v>0</v>
      </c>
      <c r="DV18" s="61">
        <v>0</v>
      </c>
      <c r="DW18" s="61">
        <v>0</v>
      </c>
      <c r="DX18" s="61">
        <v>0</v>
      </c>
      <c r="DY18" s="61">
        <v>0</v>
      </c>
      <c r="DZ18" s="61">
        <v>-17926</v>
      </c>
      <c r="EA18" s="61">
        <v>0</v>
      </c>
      <c r="EB18" s="61">
        <v>-17926</v>
      </c>
      <c r="EC18" s="61">
        <v>0</v>
      </c>
      <c r="ED18" s="61">
        <v>0</v>
      </c>
      <c r="EE18" s="61">
        <v>0</v>
      </c>
      <c r="EF18" s="61">
        <v>0</v>
      </c>
      <c r="EG18" s="61">
        <v>-69696</v>
      </c>
      <c r="EH18" s="61">
        <v>-69696</v>
      </c>
      <c r="EI18" s="61">
        <v>0</v>
      </c>
      <c r="EJ18" s="61">
        <v>-6950</v>
      </c>
      <c r="EK18" s="61">
        <v>-6950</v>
      </c>
      <c r="EL18" s="61">
        <v>-76646</v>
      </c>
      <c r="EM18" s="61">
        <v>0</v>
      </c>
      <c r="EN18" s="61">
        <v>0</v>
      </c>
      <c r="EO18" s="61">
        <v>-180638</v>
      </c>
      <c r="EP18" s="61">
        <v>-76646</v>
      </c>
      <c r="EQ18" s="61">
        <v>-257284</v>
      </c>
      <c r="ER18" s="61">
        <v>0</v>
      </c>
      <c r="ES18" s="61">
        <v>0</v>
      </c>
      <c r="ET18" s="61">
        <v>0</v>
      </c>
      <c r="EU18" s="61">
        <v>0</v>
      </c>
      <c r="EV18" s="61">
        <v>0</v>
      </c>
      <c r="EW18" s="61">
        <v>0</v>
      </c>
      <c r="EX18" s="61">
        <v>0</v>
      </c>
      <c r="EY18" s="61">
        <v>0</v>
      </c>
      <c r="EZ18" s="61">
        <v>0</v>
      </c>
      <c r="FA18" s="61">
        <v>0</v>
      </c>
      <c r="FB18" s="61">
        <v>0</v>
      </c>
      <c r="FC18" s="61">
        <v>0</v>
      </c>
      <c r="FD18" s="61">
        <v>0</v>
      </c>
      <c r="FE18" s="61">
        <v>0</v>
      </c>
      <c r="FF18" s="61">
        <v>0</v>
      </c>
      <c r="FG18" s="61">
        <v>0</v>
      </c>
      <c r="FH18" s="61">
        <v>0</v>
      </c>
      <c r="FI18" s="61">
        <v>0</v>
      </c>
      <c r="FJ18" s="61">
        <v>-14040</v>
      </c>
      <c r="FK18" s="61">
        <v>0</v>
      </c>
      <c r="FL18" s="61">
        <v>-14040</v>
      </c>
      <c r="FM18" s="61">
        <v>11883</v>
      </c>
      <c r="FN18" s="61">
        <v>0</v>
      </c>
      <c r="FO18" s="61">
        <v>11883</v>
      </c>
      <c r="FP18" s="61">
        <v>0</v>
      </c>
      <c r="FQ18" s="61">
        <v>0</v>
      </c>
      <c r="FR18" s="61">
        <v>0</v>
      </c>
      <c r="FS18" s="61">
        <v>0</v>
      </c>
      <c r="FT18" s="61">
        <v>0</v>
      </c>
      <c r="FU18" s="61">
        <v>0</v>
      </c>
      <c r="FV18" s="61">
        <v>-28160</v>
      </c>
      <c r="FW18" s="61">
        <v>0</v>
      </c>
      <c r="FX18" s="61">
        <v>-28160</v>
      </c>
      <c r="FY18" s="61">
        <v>0</v>
      </c>
      <c r="FZ18" s="61">
        <v>0</v>
      </c>
      <c r="GA18" s="61">
        <v>0</v>
      </c>
      <c r="GB18" s="61">
        <v>-633</v>
      </c>
      <c r="GC18" s="61">
        <v>0</v>
      </c>
      <c r="GD18" s="61">
        <v>-633</v>
      </c>
      <c r="GE18" s="61">
        <v>0</v>
      </c>
      <c r="GF18" s="61">
        <v>0</v>
      </c>
      <c r="GG18" s="61">
        <v>0</v>
      </c>
      <c r="GH18" s="61">
        <v>-17952361</v>
      </c>
      <c r="GI18" s="61">
        <v>-1885706</v>
      </c>
      <c r="GJ18" s="61">
        <v>-19838067</v>
      </c>
      <c r="GK18" s="61">
        <v>-12929</v>
      </c>
      <c r="GL18" s="61">
        <v>5169</v>
      </c>
      <c r="GM18" s="61">
        <v>-7760</v>
      </c>
      <c r="GN18" s="61">
        <v>-187274</v>
      </c>
      <c r="GO18" s="61">
        <v>0</v>
      </c>
      <c r="GP18" s="61">
        <v>-187274</v>
      </c>
      <c r="GQ18" s="61">
        <v>-1725</v>
      </c>
      <c r="GR18" s="61">
        <v>0</v>
      </c>
      <c r="GS18" s="61">
        <v>-1725</v>
      </c>
      <c r="GT18" s="61">
        <v>0</v>
      </c>
      <c r="GU18" s="61">
        <v>0</v>
      </c>
      <c r="GV18" s="61">
        <v>0</v>
      </c>
      <c r="GW18" s="61">
        <v>-18185239</v>
      </c>
      <c r="GX18" s="61">
        <v>-1880537</v>
      </c>
      <c r="GY18" s="61">
        <v>-20065776</v>
      </c>
      <c r="GZ18" s="61">
        <v>0</v>
      </c>
      <c r="HA18" s="61">
        <v>0</v>
      </c>
      <c r="HB18" s="61">
        <v>0</v>
      </c>
      <c r="HC18" s="61">
        <v>0</v>
      </c>
      <c r="HD18" s="61">
        <v>0</v>
      </c>
      <c r="HE18" s="61">
        <v>0</v>
      </c>
      <c r="HF18" s="61">
        <v>0</v>
      </c>
      <c r="HG18" s="61">
        <v>0</v>
      </c>
      <c r="HH18" s="61">
        <v>0</v>
      </c>
      <c r="HI18" s="61">
        <v>83927292</v>
      </c>
      <c r="HJ18" s="61">
        <v>6030360</v>
      </c>
      <c r="HK18" s="61">
        <v>89957652</v>
      </c>
      <c r="HL18" s="61">
        <v>384877</v>
      </c>
      <c r="HM18" s="61">
        <v>-25915</v>
      </c>
      <c r="HN18" s="61">
        <v>358962</v>
      </c>
      <c r="HO18" s="61">
        <v>-16890141</v>
      </c>
      <c r="HP18" s="61">
        <v>57424</v>
      </c>
      <c r="HQ18" s="61">
        <v>-16832717</v>
      </c>
      <c r="HR18" s="61">
        <v>-4794455</v>
      </c>
      <c r="HS18" s="61">
        <v>-388093</v>
      </c>
      <c r="HT18" s="61">
        <v>-5182548</v>
      </c>
      <c r="HU18" s="61">
        <v>-180638</v>
      </c>
      <c r="HV18" s="61">
        <v>-76646</v>
      </c>
      <c r="HW18" s="61">
        <v>-257284</v>
      </c>
      <c r="HX18" s="61">
        <v>-18185239</v>
      </c>
      <c r="HY18" s="61">
        <v>-1880537</v>
      </c>
      <c r="HZ18" s="61">
        <v>-20065776</v>
      </c>
      <c r="IA18" s="61">
        <v>0</v>
      </c>
      <c r="IB18" s="61">
        <v>0</v>
      </c>
      <c r="IC18" s="61">
        <v>0</v>
      </c>
      <c r="ID18" s="61">
        <v>-39665596</v>
      </c>
      <c r="IE18" s="61">
        <v>-2313767</v>
      </c>
      <c r="IF18" s="61">
        <v>-41979363</v>
      </c>
      <c r="IG18" s="61">
        <v>44261696</v>
      </c>
      <c r="IH18" s="61">
        <v>3716593</v>
      </c>
      <c r="II18" s="61">
        <v>47978289</v>
      </c>
      <c r="IJ18" s="58" t="s">
        <v>534</v>
      </c>
      <c r="IK18" s="58" t="s">
        <v>535</v>
      </c>
      <c r="IL18" s="58" t="s">
        <v>536</v>
      </c>
      <c r="IM18" s="58" t="s">
        <v>537</v>
      </c>
      <c r="IN18" s="58" t="s">
        <v>538</v>
      </c>
    </row>
    <row r="19" spans="1:248">
      <c r="A19" s="58" t="s">
        <v>469</v>
      </c>
      <c r="B19" s="59" t="s">
        <v>539</v>
      </c>
      <c r="C19" s="59" t="s">
        <v>540</v>
      </c>
      <c r="D19" s="61">
        <v>87102926</v>
      </c>
      <c r="E19" s="61">
        <v>0</v>
      </c>
      <c r="F19" s="61">
        <v>87102926</v>
      </c>
      <c r="G19" s="61">
        <v>-1306544</v>
      </c>
      <c r="H19" s="61">
        <v>0</v>
      </c>
      <c r="I19" s="61">
        <v>-1306544</v>
      </c>
      <c r="J19" s="61">
        <v>-76977</v>
      </c>
      <c r="K19" s="61">
        <v>0</v>
      </c>
      <c r="L19" s="61">
        <v>-76977</v>
      </c>
      <c r="M19" s="61">
        <v>10036</v>
      </c>
      <c r="N19" s="61">
        <v>0</v>
      </c>
      <c r="O19" s="61">
        <v>10036</v>
      </c>
      <c r="P19" s="61">
        <v>933264</v>
      </c>
      <c r="Q19" s="61">
        <v>0</v>
      </c>
      <c r="R19" s="61">
        <v>933264</v>
      </c>
      <c r="S19" s="61">
        <v>-486165</v>
      </c>
      <c r="T19" s="61">
        <v>0</v>
      </c>
      <c r="U19" s="61">
        <v>-486165</v>
      </c>
      <c r="V19" s="61">
        <v>380158</v>
      </c>
      <c r="W19" s="61">
        <v>0</v>
      </c>
      <c r="X19" s="61">
        <v>380158</v>
      </c>
      <c r="Y19" s="61">
        <v>-6298845</v>
      </c>
      <c r="Z19" s="61">
        <v>0</v>
      </c>
      <c r="AA19" s="61">
        <v>-6298845</v>
      </c>
      <c r="AB19" s="61">
        <v>-28251</v>
      </c>
      <c r="AC19" s="61">
        <v>0</v>
      </c>
      <c r="AD19" s="61">
        <v>-28251</v>
      </c>
      <c r="AE19" s="61">
        <v>-127992</v>
      </c>
      <c r="AF19" s="61">
        <v>0</v>
      </c>
      <c r="AG19" s="61">
        <v>-127992</v>
      </c>
      <c r="AH19" s="61">
        <v>226</v>
      </c>
      <c r="AI19" s="61">
        <v>0</v>
      </c>
      <c r="AJ19" s="61">
        <v>226</v>
      </c>
      <c r="AK19" s="61">
        <v>0</v>
      </c>
      <c r="AL19" s="61">
        <v>0</v>
      </c>
      <c r="AM19" s="61">
        <v>0</v>
      </c>
      <c r="AN19" s="61">
        <v>5510</v>
      </c>
      <c r="AO19" s="61">
        <v>0</v>
      </c>
      <c r="AP19" s="61">
        <v>5510</v>
      </c>
      <c r="AQ19" s="61">
        <v>0</v>
      </c>
      <c r="AR19" s="61">
        <v>0</v>
      </c>
      <c r="AS19" s="61">
        <v>0</v>
      </c>
      <c r="AT19" s="61">
        <v>-133728</v>
      </c>
      <c r="AU19" s="61">
        <v>0</v>
      </c>
      <c r="AV19" s="61">
        <v>-133728</v>
      </c>
      <c r="AW19" s="61">
        <v>-319</v>
      </c>
      <c r="AX19" s="61">
        <v>0</v>
      </c>
      <c r="AY19" s="61">
        <v>-319</v>
      </c>
      <c r="AZ19" s="61">
        <v>1734358</v>
      </c>
      <c r="BA19" s="61">
        <v>0</v>
      </c>
      <c r="BB19" s="61">
        <v>1734358</v>
      </c>
      <c r="BC19" s="61">
        <v>6510</v>
      </c>
      <c r="BD19" s="61">
        <v>0</v>
      </c>
      <c r="BE19" s="61">
        <v>6510</v>
      </c>
      <c r="BF19" s="61">
        <v>-6739621</v>
      </c>
      <c r="BG19" s="61">
        <v>0</v>
      </c>
      <c r="BH19" s="61">
        <v>-6739621</v>
      </c>
      <c r="BI19" s="61">
        <v>-13781</v>
      </c>
      <c r="BJ19" s="61">
        <v>0</v>
      </c>
      <c r="BK19" s="61">
        <v>-13781</v>
      </c>
      <c r="BL19" s="61">
        <v>-166011</v>
      </c>
      <c r="BM19" s="61">
        <v>0</v>
      </c>
      <c r="BN19" s="61">
        <v>-166011</v>
      </c>
      <c r="BO19" s="61">
        <v>597</v>
      </c>
      <c r="BP19" s="61">
        <v>0</v>
      </c>
      <c r="BQ19" s="61">
        <v>597</v>
      </c>
      <c r="BR19" s="61">
        <v>-30287</v>
      </c>
      <c r="BS19" s="61">
        <v>0</v>
      </c>
      <c r="BT19" s="61">
        <v>-30287</v>
      </c>
      <c r="BU19" s="61">
        <v>0</v>
      </c>
      <c r="BV19" s="61">
        <v>0</v>
      </c>
      <c r="BW19" s="61">
        <v>0</v>
      </c>
      <c r="BX19" s="61">
        <v>0</v>
      </c>
      <c r="BY19" s="61">
        <v>0</v>
      </c>
      <c r="BZ19" s="61">
        <v>0</v>
      </c>
      <c r="CA19" s="61">
        <v>0</v>
      </c>
      <c r="CB19" s="61">
        <v>0</v>
      </c>
      <c r="CC19" s="61">
        <v>0</v>
      </c>
      <c r="CD19" s="61">
        <v>0</v>
      </c>
      <c r="CE19" s="61">
        <v>0</v>
      </c>
      <c r="CF19" s="61">
        <v>0</v>
      </c>
      <c r="CG19" s="61">
        <v>0</v>
      </c>
      <c r="CH19" s="61">
        <v>0</v>
      </c>
      <c r="CI19" s="61">
        <v>0</v>
      </c>
      <c r="CJ19" s="61">
        <v>-11635072</v>
      </c>
      <c r="CK19" s="61">
        <v>0</v>
      </c>
      <c r="CL19" s="61">
        <v>-11635072</v>
      </c>
      <c r="CM19" s="61">
        <v>0</v>
      </c>
      <c r="CN19" s="61">
        <v>0</v>
      </c>
      <c r="CO19" s="61">
        <v>0</v>
      </c>
      <c r="CP19" s="61">
        <v>0</v>
      </c>
      <c r="CQ19" s="61">
        <v>0</v>
      </c>
      <c r="CR19" s="61">
        <v>0</v>
      </c>
      <c r="CS19" s="61">
        <v>-2230667</v>
      </c>
      <c r="CT19" s="61">
        <v>0</v>
      </c>
      <c r="CU19" s="61">
        <v>-2230667</v>
      </c>
      <c r="CV19" s="61">
        <v>-324353</v>
      </c>
      <c r="CW19" s="61">
        <v>0</v>
      </c>
      <c r="CX19" s="61">
        <v>-324353</v>
      </c>
      <c r="CY19" s="61">
        <v>-2555020</v>
      </c>
      <c r="CZ19" s="61">
        <v>0</v>
      </c>
      <c r="DA19" s="61">
        <v>-2555020</v>
      </c>
      <c r="DB19" s="61">
        <v>-39344</v>
      </c>
      <c r="DC19" s="61">
        <v>0</v>
      </c>
      <c r="DD19" s="61">
        <v>-39344</v>
      </c>
      <c r="DE19" s="61">
        <v>-3735</v>
      </c>
      <c r="DF19" s="61">
        <v>0</v>
      </c>
      <c r="DG19" s="61">
        <v>-3735</v>
      </c>
      <c r="DH19" s="61">
        <v>0</v>
      </c>
      <c r="DI19" s="61">
        <v>0</v>
      </c>
      <c r="DJ19" s="61">
        <v>0</v>
      </c>
      <c r="DK19" s="61">
        <v>4355</v>
      </c>
      <c r="DL19" s="61">
        <v>0</v>
      </c>
      <c r="DM19" s="61">
        <v>4355</v>
      </c>
      <c r="DN19" s="61">
        <v>-73</v>
      </c>
      <c r="DO19" s="61">
        <v>0</v>
      </c>
      <c r="DP19" s="61">
        <v>-73</v>
      </c>
      <c r="DQ19" s="61">
        <v>0</v>
      </c>
      <c r="DR19" s="61">
        <v>0</v>
      </c>
      <c r="DS19" s="61">
        <v>0</v>
      </c>
      <c r="DT19" s="61">
        <v>0</v>
      </c>
      <c r="DU19" s="61">
        <v>0</v>
      </c>
      <c r="DV19" s="61">
        <v>0</v>
      </c>
      <c r="DW19" s="61">
        <v>0</v>
      </c>
      <c r="DX19" s="61">
        <v>0</v>
      </c>
      <c r="DY19" s="61">
        <v>0</v>
      </c>
      <c r="DZ19" s="61">
        <v>-554</v>
      </c>
      <c r="EA19" s="61">
        <v>0</v>
      </c>
      <c r="EB19" s="61">
        <v>-554</v>
      </c>
      <c r="EC19" s="61">
        <v>0</v>
      </c>
      <c r="ED19" s="61">
        <v>0</v>
      </c>
      <c r="EE19" s="61">
        <v>0</v>
      </c>
      <c r="EF19" s="61">
        <v>0</v>
      </c>
      <c r="EG19" s="61">
        <v>0</v>
      </c>
      <c r="EH19" s="61">
        <v>0</v>
      </c>
      <c r="EI19" s="61">
        <v>0</v>
      </c>
      <c r="EJ19" s="61">
        <v>0</v>
      </c>
      <c r="EK19" s="61">
        <v>0</v>
      </c>
      <c r="EL19" s="61">
        <v>0</v>
      </c>
      <c r="EM19" s="61">
        <v>0</v>
      </c>
      <c r="EN19" s="61">
        <v>0</v>
      </c>
      <c r="EO19" s="61">
        <v>-39351</v>
      </c>
      <c r="EP19" s="61">
        <v>0</v>
      </c>
      <c r="EQ19" s="61">
        <v>-39351</v>
      </c>
      <c r="ER19" s="61">
        <v>0</v>
      </c>
      <c r="ES19" s="61">
        <v>0</v>
      </c>
      <c r="ET19" s="61">
        <v>0</v>
      </c>
      <c r="EU19" s="61">
        <v>0</v>
      </c>
      <c r="EV19" s="61">
        <v>0</v>
      </c>
      <c r="EW19" s="61">
        <v>0</v>
      </c>
      <c r="EX19" s="61">
        <v>0</v>
      </c>
      <c r="EY19" s="61">
        <v>0</v>
      </c>
      <c r="EZ19" s="61">
        <v>0</v>
      </c>
      <c r="FA19" s="61">
        <v>0</v>
      </c>
      <c r="FB19" s="61">
        <v>0</v>
      </c>
      <c r="FC19" s="61">
        <v>0</v>
      </c>
      <c r="FD19" s="61">
        <v>0</v>
      </c>
      <c r="FE19" s="61">
        <v>0</v>
      </c>
      <c r="FF19" s="61">
        <v>0</v>
      </c>
      <c r="FG19" s="61">
        <v>0</v>
      </c>
      <c r="FH19" s="61">
        <v>0</v>
      </c>
      <c r="FI19" s="61">
        <v>0</v>
      </c>
      <c r="FJ19" s="61">
        <v>-31023</v>
      </c>
      <c r="FK19" s="61">
        <v>0</v>
      </c>
      <c r="FL19" s="61">
        <v>-31023</v>
      </c>
      <c r="FM19" s="61">
        <v>0</v>
      </c>
      <c r="FN19" s="61">
        <v>0</v>
      </c>
      <c r="FO19" s="61">
        <v>0</v>
      </c>
      <c r="FP19" s="61">
        <v>0</v>
      </c>
      <c r="FQ19" s="61">
        <v>0</v>
      </c>
      <c r="FR19" s="61">
        <v>0</v>
      </c>
      <c r="FS19" s="61">
        <v>0</v>
      </c>
      <c r="FT19" s="61">
        <v>0</v>
      </c>
      <c r="FU19" s="61">
        <v>0</v>
      </c>
      <c r="FV19" s="61">
        <v>-9461</v>
      </c>
      <c r="FW19" s="61">
        <v>0</v>
      </c>
      <c r="FX19" s="61">
        <v>-9461</v>
      </c>
      <c r="FY19" s="61">
        <v>160</v>
      </c>
      <c r="FZ19" s="61">
        <v>0</v>
      </c>
      <c r="GA19" s="61">
        <v>160</v>
      </c>
      <c r="GB19" s="61">
        <v>9836</v>
      </c>
      <c r="GC19" s="61">
        <v>0</v>
      </c>
      <c r="GD19" s="61">
        <v>9836</v>
      </c>
      <c r="GE19" s="61">
        <v>0</v>
      </c>
      <c r="GF19" s="61">
        <v>0</v>
      </c>
      <c r="GG19" s="61">
        <v>0</v>
      </c>
      <c r="GH19" s="61">
        <v>-9725470</v>
      </c>
      <c r="GI19" s="61">
        <v>0</v>
      </c>
      <c r="GJ19" s="61">
        <v>-9725470</v>
      </c>
      <c r="GK19" s="61">
        <v>232219</v>
      </c>
      <c r="GL19" s="61">
        <v>0</v>
      </c>
      <c r="GM19" s="61">
        <v>232219</v>
      </c>
      <c r="GN19" s="61">
        <v>-154963</v>
      </c>
      <c r="GO19" s="61">
        <v>0</v>
      </c>
      <c r="GP19" s="61">
        <v>-154963</v>
      </c>
      <c r="GQ19" s="61">
        <v>-26</v>
      </c>
      <c r="GR19" s="61">
        <v>0</v>
      </c>
      <c r="GS19" s="61">
        <v>-26</v>
      </c>
      <c r="GT19" s="61">
        <v>-2866912</v>
      </c>
      <c r="GU19" s="61">
        <v>0</v>
      </c>
      <c r="GV19" s="61">
        <v>-2866912</v>
      </c>
      <c r="GW19" s="61">
        <v>-12545640</v>
      </c>
      <c r="GX19" s="61">
        <v>0</v>
      </c>
      <c r="GY19" s="61">
        <v>-12545640</v>
      </c>
      <c r="GZ19" s="61">
        <v>0</v>
      </c>
      <c r="HA19" s="61">
        <v>0</v>
      </c>
      <c r="HB19" s="61">
        <v>0</v>
      </c>
      <c r="HC19" s="61">
        <v>0</v>
      </c>
      <c r="HD19" s="61">
        <v>0</v>
      </c>
      <c r="HE19" s="61">
        <v>0</v>
      </c>
      <c r="HF19" s="61">
        <v>0</v>
      </c>
      <c r="HG19" s="61">
        <v>0</v>
      </c>
      <c r="HH19" s="61">
        <v>0</v>
      </c>
      <c r="HI19" s="61">
        <v>85796382</v>
      </c>
      <c r="HJ19" s="61">
        <v>0</v>
      </c>
      <c r="HK19" s="61">
        <v>85796382</v>
      </c>
      <c r="HL19" s="61">
        <v>380158</v>
      </c>
      <c r="HM19" s="61">
        <v>0</v>
      </c>
      <c r="HN19" s="61">
        <v>380158</v>
      </c>
      <c r="HO19" s="61">
        <v>-11635072</v>
      </c>
      <c r="HP19" s="61">
        <v>0</v>
      </c>
      <c r="HQ19" s="61">
        <v>-11635072</v>
      </c>
      <c r="HR19" s="61">
        <v>-2555020</v>
      </c>
      <c r="HS19" s="61">
        <v>0</v>
      </c>
      <c r="HT19" s="61">
        <v>-2555020</v>
      </c>
      <c r="HU19" s="61">
        <v>-39351</v>
      </c>
      <c r="HV19" s="61">
        <v>0</v>
      </c>
      <c r="HW19" s="61">
        <v>-39351</v>
      </c>
      <c r="HX19" s="61">
        <v>-12545640</v>
      </c>
      <c r="HY19" s="61">
        <v>0</v>
      </c>
      <c r="HZ19" s="61">
        <v>-12545640</v>
      </c>
      <c r="IA19" s="61">
        <v>0</v>
      </c>
      <c r="IB19" s="61">
        <v>0</v>
      </c>
      <c r="IC19" s="61">
        <v>0</v>
      </c>
      <c r="ID19" s="61">
        <v>-26394925</v>
      </c>
      <c r="IE19" s="61">
        <v>0</v>
      </c>
      <c r="IF19" s="61">
        <v>-26394925</v>
      </c>
      <c r="IG19" s="61">
        <v>59401457</v>
      </c>
      <c r="IH19" s="61">
        <v>0</v>
      </c>
      <c r="II19" s="61">
        <v>59401457</v>
      </c>
      <c r="IJ19" s="58" t="s">
        <v>536</v>
      </c>
      <c r="IK19" s="58" t="s">
        <v>541</v>
      </c>
      <c r="IL19" s="58" t="s">
        <v>536</v>
      </c>
      <c r="IM19" s="58" t="s">
        <v>497</v>
      </c>
      <c r="IN19" s="58" t="s">
        <v>542</v>
      </c>
    </row>
    <row r="20" spans="1:248">
      <c r="A20" s="58" t="s">
        <v>469</v>
      </c>
      <c r="B20" s="59" t="s">
        <v>543</v>
      </c>
      <c r="C20" s="59" t="s">
        <v>544</v>
      </c>
      <c r="D20" s="61">
        <v>94786406</v>
      </c>
      <c r="E20" s="61">
        <v>0</v>
      </c>
      <c r="F20" s="61">
        <v>94786406</v>
      </c>
      <c r="G20" s="61">
        <v>-2364885</v>
      </c>
      <c r="H20" s="61">
        <v>0</v>
      </c>
      <c r="I20" s="61">
        <v>-2364885</v>
      </c>
      <c r="J20" s="61">
        <v>-122324</v>
      </c>
      <c r="K20" s="61">
        <v>0</v>
      </c>
      <c r="L20" s="61">
        <v>-122324</v>
      </c>
      <c r="M20" s="61">
        <v>15562</v>
      </c>
      <c r="N20" s="61">
        <v>0</v>
      </c>
      <c r="O20" s="61">
        <v>15562</v>
      </c>
      <c r="P20" s="61">
        <v>291189</v>
      </c>
      <c r="Q20" s="61">
        <v>0</v>
      </c>
      <c r="R20" s="61">
        <v>291189</v>
      </c>
      <c r="S20" s="61">
        <v>168497</v>
      </c>
      <c r="T20" s="61">
        <v>0</v>
      </c>
      <c r="U20" s="61">
        <v>168497</v>
      </c>
      <c r="V20" s="61">
        <v>352924</v>
      </c>
      <c r="W20" s="61">
        <v>0</v>
      </c>
      <c r="X20" s="61">
        <v>352924</v>
      </c>
      <c r="Y20" s="61">
        <v>-6829631</v>
      </c>
      <c r="Z20" s="61">
        <v>0</v>
      </c>
      <c r="AA20" s="61">
        <v>-6829631</v>
      </c>
      <c r="AB20" s="61">
        <v>-3293</v>
      </c>
      <c r="AC20" s="61">
        <v>0</v>
      </c>
      <c r="AD20" s="61">
        <v>-3293</v>
      </c>
      <c r="AE20" s="61">
        <v>-72761</v>
      </c>
      <c r="AF20" s="61">
        <v>0</v>
      </c>
      <c r="AG20" s="61">
        <v>-72761</v>
      </c>
      <c r="AH20" s="61">
        <v>0</v>
      </c>
      <c r="AI20" s="61">
        <v>0</v>
      </c>
      <c r="AJ20" s="61">
        <v>0</v>
      </c>
      <c r="AK20" s="61">
        <v>0</v>
      </c>
      <c r="AL20" s="61">
        <v>0</v>
      </c>
      <c r="AM20" s="61">
        <v>0</v>
      </c>
      <c r="AN20" s="61">
        <v>5405</v>
      </c>
      <c r="AO20" s="61">
        <v>0</v>
      </c>
      <c r="AP20" s="61">
        <v>5405</v>
      </c>
      <c r="AQ20" s="61">
        <v>0</v>
      </c>
      <c r="AR20" s="61">
        <v>0</v>
      </c>
      <c r="AS20" s="61">
        <v>0</v>
      </c>
      <c r="AT20" s="61">
        <v>-78166</v>
      </c>
      <c r="AU20" s="61">
        <v>0</v>
      </c>
      <c r="AV20" s="61">
        <v>-78166</v>
      </c>
      <c r="AW20" s="61">
        <v>0</v>
      </c>
      <c r="AX20" s="61">
        <v>0</v>
      </c>
      <c r="AY20" s="61">
        <v>0</v>
      </c>
      <c r="AZ20" s="61">
        <v>1861599</v>
      </c>
      <c r="BA20" s="61">
        <v>0</v>
      </c>
      <c r="BB20" s="61">
        <v>1861599</v>
      </c>
      <c r="BC20" s="61">
        <v>-53196</v>
      </c>
      <c r="BD20" s="61">
        <v>0</v>
      </c>
      <c r="BE20" s="61">
        <v>-53196</v>
      </c>
      <c r="BF20" s="61">
        <v>-8563416</v>
      </c>
      <c r="BG20" s="61">
        <v>0</v>
      </c>
      <c r="BH20" s="61">
        <v>-8563416</v>
      </c>
      <c r="BI20" s="61">
        <v>4741</v>
      </c>
      <c r="BJ20" s="61">
        <v>0</v>
      </c>
      <c r="BK20" s="61">
        <v>4741</v>
      </c>
      <c r="BL20" s="61">
        <v>-119460</v>
      </c>
      <c r="BM20" s="61">
        <v>0</v>
      </c>
      <c r="BN20" s="61">
        <v>-119460</v>
      </c>
      <c r="BO20" s="61">
        <v>0</v>
      </c>
      <c r="BP20" s="61">
        <v>0</v>
      </c>
      <c r="BQ20" s="61">
        <v>0</v>
      </c>
      <c r="BR20" s="61">
        <v>0</v>
      </c>
      <c r="BS20" s="61">
        <v>0</v>
      </c>
      <c r="BT20" s="61">
        <v>0</v>
      </c>
      <c r="BU20" s="61">
        <v>0</v>
      </c>
      <c r="BV20" s="61">
        <v>0</v>
      </c>
      <c r="BW20" s="61">
        <v>0</v>
      </c>
      <c r="BX20" s="61">
        <v>0</v>
      </c>
      <c r="BY20" s="61">
        <v>0</v>
      </c>
      <c r="BZ20" s="61">
        <v>0</v>
      </c>
      <c r="CA20" s="61">
        <v>0</v>
      </c>
      <c r="CB20" s="61">
        <v>0</v>
      </c>
      <c r="CC20" s="61">
        <v>0</v>
      </c>
      <c r="CD20" s="61">
        <v>-8683</v>
      </c>
      <c r="CE20" s="61">
        <v>0</v>
      </c>
      <c r="CF20" s="61">
        <v>-8683</v>
      </c>
      <c r="CG20" s="61">
        <v>-8683</v>
      </c>
      <c r="CH20" s="61">
        <v>0</v>
      </c>
      <c r="CI20" s="61">
        <v>-8683</v>
      </c>
      <c r="CJ20" s="61">
        <v>-13789490</v>
      </c>
      <c r="CK20" s="61">
        <v>0</v>
      </c>
      <c r="CL20" s="61">
        <v>-13789490</v>
      </c>
      <c r="CM20" s="61">
        <v>0</v>
      </c>
      <c r="CN20" s="61">
        <v>0</v>
      </c>
      <c r="CO20" s="61">
        <v>0</v>
      </c>
      <c r="CP20" s="61">
        <v>0</v>
      </c>
      <c r="CQ20" s="61">
        <v>0</v>
      </c>
      <c r="CR20" s="61">
        <v>0</v>
      </c>
      <c r="CS20" s="61">
        <v>-1947511</v>
      </c>
      <c r="CT20" s="61">
        <v>0</v>
      </c>
      <c r="CU20" s="61">
        <v>-1947511</v>
      </c>
      <c r="CV20" s="61">
        <v>-311091</v>
      </c>
      <c r="CW20" s="61">
        <v>0</v>
      </c>
      <c r="CX20" s="61">
        <v>-311091</v>
      </c>
      <c r="CY20" s="61">
        <v>-2258602</v>
      </c>
      <c r="CZ20" s="61">
        <v>0</v>
      </c>
      <c r="DA20" s="61">
        <v>-2258602</v>
      </c>
      <c r="DB20" s="61">
        <v>0</v>
      </c>
      <c r="DC20" s="61">
        <v>0</v>
      </c>
      <c r="DD20" s="61">
        <v>0</v>
      </c>
      <c r="DE20" s="61">
        <v>0</v>
      </c>
      <c r="DF20" s="61">
        <v>0</v>
      </c>
      <c r="DG20" s="61">
        <v>0</v>
      </c>
      <c r="DH20" s="61">
        <v>0</v>
      </c>
      <c r="DI20" s="61">
        <v>0</v>
      </c>
      <c r="DJ20" s="61">
        <v>0</v>
      </c>
      <c r="DK20" s="61">
        <v>0</v>
      </c>
      <c r="DL20" s="61">
        <v>0</v>
      </c>
      <c r="DM20" s="61">
        <v>0</v>
      </c>
      <c r="DN20" s="61">
        <v>0</v>
      </c>
      <c r="DO20" s="61">
        <v>0</v>
      </c>
      <c r="DP20" s="61">
        <v>0</v>
      </c>
      <c r="DQ20" s="61">
        <v>0</v>
      </c>
      <c r="DR20" s="61">
        <v>0</v>
      </c>
      <c r="DS20" s="61">
        <v>0</v>
      </c>
      <c r="DT20" s="61">
        <v>0</v>
      </c>
      <c r="DU20" s="61">
        <v>0</v>
      </c>
      <c r="DV20" s="61">
        <v>0</v>
      </c>
      <c r="DW20" s="61">
        <v>0</v>
      </c>
      <c r="DX20" s="61">
        <v>0</v>
      </c>
      <c r="DY20" s="61">
        <v>0</v>
      </c>
      <c r="DZ20" s="61">
        <v>0</v>
      </c>
      <c r="EA20" s="61">
        <v>0</v>
      </c>
      <c r="EB20" s="61">
        <v>0</v>
      </c>
      <c r="EC20" s="61">
        <v>0</v>
      </c>
      <c r="ED20" s="61">
        <v>0</v>
      </c>
      <c r="EE20" s="61">
        <v>0</v>
      </c>
      <c r="EF20" s="61">
        <v>0</v>
      </c>
      <c r="EG20" s="61">
        <v>0</v>
      </c>
      <c r="EH20" s="61">
        <v>0</v>
      </c>
      <c r="EI20" s="61">
        <v>0</v>
      </c>
      <c r="EJ20" s="61">
        <v>0</v>
      </c>
      <c r="EK20" s="61">
        <v>0</v>
      </c>
      <c r="EL20" s="61">
        <v>0</v>
      </c>
      <c r="EM20" s="61">
        <v>0</v>
      </c>
      <c r="EN20" s="61">
        <v>0</v>
      </c>
      <c r="EO20" s="61">
        <v>0</v>
      </c>
      <c r="EP20" s="61">
        <v>0</v>
      </c>
      <c r="EQ20" s="61">
        <v>0</v>
      </c>
      <c r="ER20" s="61">
        <v>0</v>
      </c>
      <c r="ES20" s="61">
        <v>0</v>
      </c>
      <c r="ET20" s="61">
        <v>0</v>
      </c>
      <c r="EU20" s="61">
        <v>0</v>
      </c>
      <c r="EV20" s="61">
        <v>0</v>
      </c>
      <c r="EW20" s="61">
        <v>0</v>
      </c>
      <c r="EX20" s="61">
        <v>0</v>
      </c>
      <c r="EY20" s="61">
        <v>0</v>
      </c>
      <c r="EZ20" s="61">
        <v>0</v>
      </c>
      <c r="FA20" s="61">
        <v>0</v>
      </c>
      <c r="FB20" s="61">
        <v>0</v>
      </c>
      <c r="FC20" s="61">
        <v>0</v>
      </c>
      <c r="FD20" s="61">
        <v>0</v>
      </c>
      <c r="FE20" s="61">
        <v>0</v>
      </c>
      <c r="FF20" s="61">
        <v>0</v>
      </c>
      <c r="FG20" s="61">
        <v>0</v>
      </c>
      <c r="FH20" s="61">
        <v>0</v>
      </c>
      <c r="FI20" s="61">
        <v>0</v>
      </c>
      <c r="FJ20" s="61">
        <v>0</v>
      </c>
      <c r="FK20" s="61">
        <v>0</v>
      </c>
      <c r="FL20" s="61">
        <v>0</v>
      </c>
      <c r="FM20" s="61">
        <v>0</v>
      </c>
      <c r="FN20" s="61">
        <v>0</v>
      </c>
      <c r="FO20" s="61">
        <v>0</v>
      </c>
      <c r="FP20" s="61">
        <v>0</v>
      </c>
      <c r="FQ20" s="61">
        <v>0</v>
      </c>
      <c r="FR20" s="61">
        <v>0</v>
      </c>
      <c r="FS20" s="61">
        <v>0</v>
      </c>
      <c r="FT20" s="61">
        <v>0</v>
      </c>
      <c r="FU20" s="61">
        <v>0</v>
      </c>
      <c r="FV20" s="61">
        <v>-23503</v>
      </c>
      <c r="FW20" s="61">
        <v>0</v>
      </c>
      <c r="FX20" s="61">
        <v>-23503</v>
      </c>
      <c r="FY20" s="61">
        <v>0</v>
      </c>
      <c r="FZ20" s="61">
        <v>0</v>
      </c>
      <c r="GA20" s="61">
        <v>0</v>
      </c>
      <c r="GB20" s="61">
        <v>4299</v>
      </c>
      <c r="GC20" s="61">
        <v>0</v>
      </c>
      <c r="GD20" s="61">
        <v>4299</v>
      </c>
      <c r="GE20" s="61">
        <v>0</v>
      </c>
      <c r="GF20" s="61">
        <v>0</v>
      </c>
      <c r="GG20" s="61">
        <v>0</v>
      </c>
      <c r="GH20" s="61">
        <v>-10528435</v>
      </c>
      <c r="GI20" s="61">
        <v>0</v>
      </c>
      <c r="GJ20" s="61">
        <v>-10528435</v>
      </c>
      <c r="GK20" s="61">
        <v>64175</v>
      </c>
      <c r="GL20" s="61">
        <v>0</v>
      </c>
      <c r="GM20" s="61">
        <v>64175</v>
      </c>
      <c r="GN20" s="61">
        <v>-350303</v>
      </c>
      <c r="GO20" s="61">
        <v>0</v>
      </c>
      <c r="GP20" s="61">
        <v>-350303</v>
      </c>
      <c r="GQ20" s="61">
        <v>-11556</v>
      </c>
      <c r="GR20" s="61">
        <v>0</v>
      </c>
      <c r="GS20" s="61">
        <v>-11556</v>
      </c>
      <c r="GT20" s="61">
        <v>0</v>
      </c>
      <c r="GU20" s="61">
        <v>0</v>
      </c>
      <c r="GV20" s="61">
        <v>0</v>
      </c>
      <c r="GW20" s="61">
        <v>-10845323</v>
      </c>
      <c r="GX20" s="61">
        <v>0</v>
      </c>
      <c r="GY20" s="61">
        <v>-10845323</v>
      </c>
      <c r="GZ20" s="61">
        <v>0</v>
      </c>
      <c r="HA20" s="61">
        <v>0</v>
      </c>
      <c r="HB20" s="61">
        <v>0</v>
      </c>
      <c r="HC20" s="61">
        <v>0</v>
      </c>
      <c r="HD20" s="61">
        <v>0</v>
      </c>
      <c r="HE20" s="61">
        <v>0</v>
      </c>
      <c r="HF20" s="61">
        <v>0</v>
      </c>
      <c r="HG20" s="61">
        <v>0</v>
      </c>
      <c r="HH20" s="61">
        <v>0</v>
      </c>
      <c r="HI20" s="61">
        <v>92421521</v>
      </c>
      <c r="HJ20" s="61">
        <v>0</v>
      </c>
      <c r="HK20" s="61">
        <v>92421521</v>
      </c>
      <c r="HL20" s="61">
        <v>352924</v>
      </c>
      <c r="HM20" s="61">
        <v>0</v>
      </c>
      <c r="HN20" s="61">
        <v>352924</v>
      </c>
      <c r="HO20" s="61">
        <v>-13789490</v>
      </c>
      <c r="HP20" s="61">
        <v>0</v>
      </c>
      <c r="HQ20" s="61">
        <v>-13789490</v>
      </c>
      <c r="HR20" s="61">
        <v>-2258602</v>
      </c>
      <c r="HS20" s="61">
        <v>0</v>
      </c>
      <c r="HT20" s="61">
        <v>-2258602</v>
      </c>
      <c r="HU20" s="61">
        <v>0</v>
      </c>
      <c r="HV20" s="61">
        <v>0</v>
      </c>
      <c r="HW20" s="61">
        <v>0</v>
      </c>
      <c r="HX20" s="61">
        <v>-10845323</v>
      </c>
      <c r="HY20" s="61">
        <v>0</v>
      </c>
      <c r="HZ20" s="61">
        <v>-10845323</v>
      </c>
      <c r="IA20" s="61">
        <v>0</v>
      </c>
      <c r="IB20" s="61">
        <v>0</v>
      </c>
      <c r="IC20" s="61">
        <v>0</v>
      </c>
      <c r="ID20" s="61">
        <v>-26540491</v>
      </c>
      <c r="IE20" s="61">
        <v>0</v>
      </c>
      <c r="IF20" s="61">
        <v>-26540491</v>
      </c>
      <c r="IG20" s="61">
        <v>65881030</v>
      </c>
      <c r="IH20" s="61">
        <v>0</v>
      </c>
      <c r="II20" s="61">
        <v>65881030</v>
      </c>
      <c r="IJ20" s="58" t="s">
        <v>501</v>
      </c>
      <c r="IK20" s="58" t="s">
        <v>502</v>
      </c>
      <c r="IL20" s="58" t="s">
        <v>503</v>
      </c>
      <c r="IM20" s="58" t="s">
        <v>504</v>
      </c>
      <c r="IN20" s="58" t="s">
        <v>545</v>
      </c>
    </row>
    <row r="21" spans="1:248">
      <c r="A21" s="58" t="s">
        <v>469</v>
      </c>
      <c r="B21" s="59" t="s">
        <v>546</v>
      </c>
      <c r="C21" s="59" t="s">
        <v>547</v>
      </c>
      <c r="D21" s="61">
        <v>540720064</v>
      </c>
      <c r="E21" s="61">
        <v>23189370</v>
      </c>
      <c r="F21" s="61">
        <v>563909434</v>
      </c>
      <c r="G21" s="61">
        <v>-19383202</v>
      </c>
      <c r="H21" s="61">
        <v>-750882</v>
      </c>
      <c r="I21" s="61">
        <v>-20134084</v>
      </c>
      <c r="J21" s="61">
        <v>-1302223</v>
      </c>
      <c r="K21" s="61">
        <v>-29024</v>
      </c>
      <c r="L21" s="61">
        <v>-1331247</v>
      </c>
      <c r="M21" s="61">
        <v>1092213</v>
      </c>
      <c r="N21" s="61">
        <v>47795</v>
      </c>
      <c r="O21" s="61">
        <v>1140008</v>
      </c>
      <c r="P21" s="61">
        <v>2703577</v>
      </c>
      <c r="Q21" s="61">
        <v>22123</v>
      </c>
      <c r="R21" s="61">
        <v>2725700</v>
      </c>
      <c r="S21" s="61">
        <v>442555</v>
      </c>
      <c r="T21" s="61">
        <v>-364</v>
      </c>
      <c r="U21" s="61">
        <v>442191</v>
      </c>
      <c r="V21" s="61">
        <v>2936122</v>
      </c>
      <c r="W21" s="61">
        <v>40530</v>
      </c>
      <c r="X21" s="61">
        <v>2976652</v>
      </c>
      <c r="Y21" s="61">
        <v>-45989786</v>
      </c>
      <c r="Z21" s="61">
        <v>-844105</v>
      </c>
      <c r="AA21" s="61">
        <v>-46833891</v>
      </c>
      <c r="AB21" s="61">
        <v>-110059</v>
      </c>
      <c r="AC21" s="61">
        <v>-4990</v>
      </c>
      <c r="AD21" s="61">
        <v>-115049</v>
      </c>
      <c r="AE21" s="61">
        <v>-3375574</v>
      </c>
      <c r="AF21" s="61">
        <v>8391</v>
      </c>
      <c r="AG21" s="61">
        <v>-3367183</v>
      </c>
      <c r="AH21" s="61">
        <v>5716</v>
      </c>
      <c r="AI21" s="61">
        <v>0</v>
      </c>
      <c r="AJ21" s="61">
        <v>5716</v>
      </c>
      <c r="AK21" s="61">
        <v>0</v>
      </c>
      <c r="AL21" s="61">
        <v>0</v>
      </c>
      <c r="AM21" s="61">
        <v>0</v>
      </c>
      <c r="AN21" s="61">
        <v>-19282</v>
      </c>
      <c r="AO21" s="61">
        <v>0</v>
      </c>
      <c r="AP21" s="61">
        <v>-19282</v>
      </c>
      <c r="AQ21" s="61">
        <v>363</v>
      </c>
      <c r="AR21" s="61">
        <v>0</v>
      </c>
      <c r="AS21" s="61">
        <v>363</v>
      </c>
      <c r="AT21" s="61">
        <v>-3362008</v>
      </c>
      <c r="AU21" s="61">
        <v>8391</v>
      </c>
      <c r="AV21" s="61">
        <v>-3353617</v>
      </c>
      <c r="AW21" s="61">
        <v>-78887</v>
      </c>
      <c r="AX21" s="61">
        <v>0</v>
      </c>
      <c r="AY21" s="61">
        <v>-78887</v>
      </c>
      <c r="AZ21" s="61">
        <v>10315677</v>
      </c>
      <c r="BA21" s="61">
        <v>519292</v>
      </c>
      <c r="BB21" s="61">
        <v>10834969</v>
      </c>
      <c r="BC21" s="61">
        <v>278651</v>
      </c>
      <c r="BD21" s="61">
        <v>9209</v>
      </c>
      <c r="BE21" s="61">
        <v>287860</v>
      </c>
      <c r="BF21" s="61">
        <v>-39327378</v>
      </c>
      <c r="BG21" s="61">
        <v>-2655842</v>
      </c>
      <c r="BH21" s="61">
        <v>-41983220</v>
      </c>
      <c r="BI21" s="61">
        <v>225769</v>
      </c>
      <c r="BJ21" s="61">
        <v>-9162</v>
      </c>
      <c r="BK21" s="61">
        <v>216607</v>
      </c>
      <c r="BL21" s="61">
        <v>-135000</v>
      </c>
      <c r="BM21" s="61">
        <v>0</v>
      </c>
      <c r="BN21" s="61">
        <v>-135000</v>
      </c>
      <c r="BO21" s="61">
        <v>0</v>
      </c>
      <c r="BP21" s="61">
        <v>0</v>
      </c>
      <c r="BQ21" s="61">
        <v>0</v>
      </c>
      <c r="BR21" s="61">
        <v>0</v>
      </c>
      <c r="BS21" s="61">
        <v>0</v>
      </c>
      <c r="BT21" s="61">
        <v>0</v>
      </c>
      <c r="BU21" s="61">
        <v>0</v>
      </c>
      <c r="BV21" s="61">
        <v>0</v>
      </c>
      <c r="BW21" s="61">
        <v>0</v>
      </c>
      <c r="BX21" s="61">
        <v>0</v>
      </c>
      <c r="BY21" s="61">
        <v>0</v>
      </c>
      <c r="BZ21" s="61">
        <v>0</v>
      </c>
      <c r="CA21" s="61">
        <v>0</v>
      </c>
      <c r="CB21" s="61">
        <v>0</v>
      </c>
      <c r="CC21" s="61">
        <v>0</v>
      </c>
      <c r="CD21" s="61">
        <v>0</v>
      </c>
      <c r="CE21" s="61">
        <v>0</v>
      </c>
      <c r="CF21" s="61">
        <v>0</v>
      </c>
      <c r="CG21" s="61">
        <v>0</v>
      </c>
      <c r="CH21" s="61">
        <v>0</v>
      </c>
      <c r="CI21" s="61">
        <v>0</v>
      </c>
      <c r="CJ21" s="61">
        <v>-78007641</v>
      </c>
      <c r="CK21" s="61">
        <v>-2972217</v>
      </c>
      <c r="CL21" s="61">
        <v>-80979858</v>
      </c>
      <c r="CM21" s="61">
        <v>-91804</v>
      </c>
      <c r="CN21" s="61">
        <v>-4208</v>
      </c>
      <c r="CO21" s="61">
        <v>-96012</v>
      </c>
      <c r="CP21" s="61">
        <v>-1651814</v>
      </c>
      <c r="CQ21" s="61">
        <v>-96891</v>
      </c>
      <c r="CR21" s="61">
        <v>-1748705</v>
      </c>
      <c r="CS21" s="61">
        <v>-27406486</v>
      </c>
      <c r="CT21" s="61">
        <v>-1419433</v>
      </c>
      <c r="CU21" s="61">
        <v>-28825919</v>
      </c>
      <c r="CV21" s="61">
        <v>-2336376</v>
      </c>
      <c r="CW21" s="61">
        <v>-149217</v>
      </c>
      <c r="CX21" s="61">
        <v>-2485593</v>
      </c>
      <c r="CY21" s="61">
        <v>-31486480</v>
      </c>
      <c r="CZ21" s="61">
        <v>-1669749</v>
      </c>
      <c r="DA21" s="61">
        <v>-33156229</v>
      </c>
      <c r="DB21" s="61">
        <v>-193889</v>
      </c>
      <c r="DC21" s="61">
        <v>0</v>
      </c>
      <c r="DD21" s="61">
        <v>-193889</v>
      </c>
      <c r="DE21" s="61">
        <v>-31383</v>
      </c>
      <c r="DF21" s="61">
        <v>0</v>
      </c>
      <c r="DG21" s="61">
        <v>-31383</v>
      </c>
      <c r="DH21" s="61">
        <v>-166455</v>
      </c>
      <c r="DI21" s="61">
        <v>-6424</v>
      </c>
      <c r="DJ21" s="61">
        <v>-172879</v>
      </c>
      <c r="DK21" s="61">
        <v>408573</v>
      </c>
      <c r="DL21" s="61">
        <v>0</v>
      </c>
      <c r="DM21" s="61">
        <v>408573</v>
      </c>
      <c r="DN21" s="61">
        <v>0</v>
      </c>
      <c r="DO21" s="61">
        <v>0</v>
      </c>
      <c r="DP21" s="61">
        <v>0</v>
      </c>
      <c r="DQ21" s="61">
        <v>0</v>
      </c>
      <c r="DR21" s="61">
        <v>0</v>
      </c>
      <c r="DS21" s="61">
        <v>0</v>
      </c>
      <c r="DT21" s="61">
        <v>0</v>
      </c>
      <c r="DU21" s="61">
        <v>0</v>
      </c>
      <c r="DV21" s="61">
        <v>0</v>
      </c>
      <c r="DW21" s="61">
        <v>0</v>
      </c>
      <c r="DX21" s="61">
        <v>0</v>
      </c>
      <c r="DY21" s="61">
        <v>0</v>
      </c>
      <c r="DZ21" s="61">
        <v>0</v>
      </c>
      <c r="EA21" s="61">
        <v>0</v>
      </c>
      <c r="EB21" s="61">
        <v>0</v>
      </c>
      <c r="EC21" s="61">
        <v>0</v>
      </c>
      <c r="ED21" s="61">
        <v>0</v>
      </c>
      <c r="EE21" s="61">
        <v>0</v>
      </c>
      <c r="EF21" s="61">
        <v>0</v>
      </c>
      <c r="EG21" s="61">
        <v>-214037</v>
      </c>
      <c r="EH21" s="61">
        <v>-214037</v>
      </c>
      <c r="EI21" s="61">
        <v>0</v>
      </c>
      <c r="EJ21" s="61">
        <v>127328</v>
      </c>
      <c r="EK21" s="61">
        <v>127328</v>
      </c>
      <c r="EL21" s="61">
        <v>-86709</v>
      </c>
      <c r="EM21" s="61">
        <v>0</v>
      </c>
      <c r="EN21" s="61">
        <v>0</v>
      </c>
      <c r="EO21" s="61">
        <v>16846</v>
      </c>
      <c r="EP21" s="61">
        <v>-93133</v>
      </c>
      <c r="EQ21" s="61">
        <v>-76287</v>
      </c>
      <c r="ER21" s="61">
        <v>0</v>
      </c>
      <c r="ES21" s="61">
        <v>0</v>
      </c>
      <c r="ET21" s="61">
        <v>0</v>
      </c>
      <c r="EU21" s="61">
        <v>0</v>
      </c>
      <c r="EV21" s="61">
        <v>0</v>
      </c>
      <c r="EW21" s="61">
        <v>0</v>
      </c>
      <c r="EX21" s="61">
        <v>0</v>
      </c>
      <c r="EY21" s="61">
        <v>0</v>
      </c>
      <c r="EZ21" s="61">
        <v>0</v>
      </c>
      <c r="FA21" s="61">
        <v>0</v>
      </c>
      <c r="FB21" s="61">
        <v>0</v>
      </c>
      <c r="FC21" s="61">
        <v>0</v>
      </c>
      <c r="FD21" s="61">
        <v>0</v>
      </c>
      <c r="FE21" s="61">
        <v>0</v>
      </c>
      <c r="FF21" s="61">
        <v>0</v>
      </c>
      <c r="FG21" s="61">
        <v>0</v>
      </c>
      <c r="FH21" s="61">
        <v>0</v>
      </c>
      <c r="FI21" s="61">
        <v>0</v>
      </c>
      <c r="FJ21" s="61">
        <v>0</v>
      </c>
      <c r="FK21" s="61">
        <v>0</v>
      </c>
      <c r="FL21" s="61">
        <v>0</v>
      </c>
      <c r="FM21" s="61">
        <v>0</v>
      </c>
      <c r="FN21" s="61">
        <v>0</v>
      </c>
      <c r="FO21" s="61">
        <v>0</v>
      </c>
      <c r="FP21" s="61">
        <v>0</v>
      </c>
      <c r="FQ21" s="61">
        <v>0</v>
      </c>
      <c r="FR21" s="61">
        <v>0</v>
      </c>
      <c r="FS21" s="61">
        <v>0</v>
      </c>
      <c r="FT21" s="61">
        <v>0</v>
      </c>
      <c r="FU21" s="61">
        <v>0</v>
      </c>
      <c r="FV21" s="61">
        <v>-399867</v>
      </c>
      <c r="FW21" s="61">
        <v>-2348</v>
      </c>
      <c r="FX21" s="61">
        <v>-402215</v>
      </c>
      <c r="FY21" s="61">
        <v>23120</v>
      </c>
      <c r="FZ21" s="61">
        <v>0</v>
      </c>
      <c r="GA21" s="61">
        <v>23120</v>
      </c>
      <c r="GB21" s="61">
        <v>105408</v>
      </c>
      <c r="GC21" s="61">
        <v>6278</v>
      </c>
      <c r="GD21" s="61">
        <v>111686</v>
      </c>
      <c r="GE21" s="61">
        <v>-630</v>
      </c>
      <c r="GF21" s="61">
        <v>0</v>
      </c>
      <c r="GG21" s="61">
        <v>-630</v>
      </c>
      <c r="GH21" s="61">
        <v>-88710769</v>
      </c>
      <c r="GI21" s="61">
        <v>-3167888</v>
      </c>
      <c r="GJ21" s="61">
        <v>-91878657</v>
      </c>
      <c r="GK21" s="61">
        <v>-283122</v>
      </c>
      <c r="GL21" s="61">
        <v>-143440</v>
      </c>
      <c r="GM21" s="61">
        <v>-426562</v>
      </c>
      <c r="GN21" s="61">
        <v>-1737370</v>
      </c>
      <c r="GO21" s="61">
        <v>0</v>
      </c>
      <c r="GP21" s="61">
        <v>-1737370</v>
      </c>
      <c r="GQ21" s="61">
        <v>3904</v>
      </c>
      <c r="GR21" s="61">
        <v>0</v>
      </c>
      <c r="GS21" s="61">
        <v>3904</v>
      </c>
      <c r="GT21" s="61">
        <v>0</v>
      </c>
      <c r="GU21" s="61">
        <v>0</v>
      </c>
      <c r="GV21" s="61">
        <v>0</v>
      </c>
      <c r="GW21" s="61">
        <v>-90999326</v>
      </c>
      <c r="GX21" s="61">
        <v>-3307398</v>
      </c>
      <c r="GY21" s="61">
        <v>-94306724</v>
      </c>
      <c r="GZ21" s="61">
        <v>0</v>
      </c>
      <c r="HA21" s="61">
        <v>0</v>
      </c>
      <c r="HB21" s="61">
        <v>0</v>
      </c>
      <c r="HC21" s="61">
        <v>0</v>
      </c>
      <c r="HD21" s="61">
        <v>0</v>
      </c>
      <c r="HE21" s="61">
        <v>0</v>
      </c>
      <c r="HF21" s="61">
        <v>0</v>
      </c>
      <c r="HG21" s="61">
        <v>0</v>
      </c>
      <c r="HH21" s="61">
        <v>0</v>
      </c>
      <c r="HI21" s="61">
        <v>521336862</v>
      </c>
      <c r="HJ21" s="61">
        <v>22438488</v>
      </c>
      <c r="HK21" s="61">
        <v>543775350</v>
      </c>
      <c r="HL21" s="61">
        <v>2936122</v>
      </c>
      <c r="HM21" s="61">
        <v>40530</v>
      </c>
      <c r="HN21" s="61">
        <v>2976652</v>
      </c>
      <c r="HO21" s="61">
        <v>-78007641</v>
      </c>
      <c r="HP21" s="61">
        <v>-2972217</v>
      </c>
      <c r="HQ21" s="61">
        <v>-80979858</v>
      </c>
      <c r="HR21" s="61">
        <v>-31486480</v>
      </c>
      <c r="HS21" s="61">
        <v>-1669749</v>
      </c>
      <c r="HT21" s="61">
        <v>-33156229</v>
      </c>
      <c r="HU21" s="61">
        <v>16846</v>
      </c>
      <c r="HV21" s="61">
        <v>-93133</v>
      </c>
      <c r="HW21" s="61">
        <v>-76287</v>
      </c>
      <c r="HX21" s="61">
        <v>-90999326</v>
      </c>
      <c r="HY21" s="61">
        <v>-3307398</v>
      </c>
      <c r="HZ21" s="61">
        <v>-94306724</v>
      </c>
      <c r="IA21" s="61">
        <v>0</v>
      </c>
      <c r="IB21" s="61">
        <v>0</v>
      </c>
      <c r="IC21" s="61">
        <v>0</v>
      </c>
      <c r="ID21" s="61">
        <v>-197540479</v>
      </c>
      <c r="IE21" s="61">
        <v>-8001967</v>
      </c>
      <c r="IF21" s="61">
        <v>-205542446</v>
      </c>
      <c r="IG21" s="61">
        <v>323796383</v>
      </c>
      <c r="IH21" s="61">
        <v>14436521</v>
      </c>
      <c r="II21" s="61">
        <v>338232904</v>
      </c>
      <c r="IJ21" s="58" t="s">
        <v>511</v>
      </c>
      <c r="IK21" s="58" t="s">
        <v>548</v>
      </c>
      <c r="IL21" s="58" t="s">
        <v>513</v>
      </c>
      <c r="IM21" s="58" t="s">
        <v>549</v>
      </c>
      <c r="IN21" s="58" t="s">
        <v>550</v>
      </c>
    </row>
    <row r="22" spans="1:248">
      <c r="A22" s="58" t="s">
        <v>469</v>
      </c>
      <c r="B22" s="59" t="s">
        <v>551</v>
      </c>
      <c r="C22" s="59" t="s">
        <v>552</v>
      </c>
      <c r="D22" s="61">
        <v>54940884</v>
      </c>
      <c r="E22" s="61">
        <v>0</v>
      </c>
      <c r="F22" s="61">
        <v>54940884</v>
      </c>
      <c r="G22" s="61">
        <v>-3446545</v>
      </c>
      <c r="H22" s="61">
        <v>0</v>
      </c>
      <c r="I22" s="61">
        <v>-3446545</v>
      </c>
      <c r="J22" s="61">
        <v>-79908</v>
      </c>
      <c r="K22" s="61">
        <v>0</v>
      </c>
      <c r="L22" s="61">
        <v>-79908</v>
      </c>
      <c r="M22" s="61">
        <v>81634</v>
      </c>
      <c r="N22" s="61">
        <v>0</v>
      </c>
      <c r="O22" s="61">
        <v>81634</v>
      </c>
      <c r="P22" s="61">
        <v>196848</v>
      </c>
      <c r="Q22" s="61">
        <v>0</v>
      </c>
      <c r="R22" s="61">
        <v>196848</v>
      </c>
      <c r="S22" s="61">
        <v>476944</v>
      </c>
      <c r="T22" s="61">
        <v>0</v>
      </c>
      <c r="U22" s="61">
        <v>476944</v>
      </c>
      <c r="V22" s="61">
        <v>675518</v>
      </c>
      <c r="W22" s="61">
        <v>0</v>
      </c>
      <c r="X22" s="61">
        <v>675518</v>
      </c>
      <c r="Y22" s="61">
        <v>-2631233</v>
      </c>
      <c r="Z22" s="61">
        <v>0</v>
      </c>
      <c r="AA22" s="61">
        <v>-2631233</v>
      </c>
      <c r="AB22" s="61">
        <v>-3249</v>
      </c>
      <c r="AC22" s="61">
        <v>0</v>
      </c>
      <c r="AD22" s="61">
        <v>-3249</v>
      </c>
      <c r="AE22" s="61">
        <v>-106866</v>
      </c>
      <c r="AF22" s="61">
        <v>0</v>
      </c>
      <c r="AG22" s="61">
        <v>-106866</v>
      </c>
      <c r="AH22" s="61">
        <v>-490</v>
      </c>
      <c r="AI22" s="61">
        <v>0</v>
      </c>
      <c r="AJ22" s="61">
        <v>-490</v>
      </c>
      <c r="AK22" s="61">
        <v>0</v>
      </c>
      <c r="AL22" s="61">
        <v>0</v>
      </c>
      <c r="AM22" s="61">
        <v>0</v>
      </c>
      <c r="AN22" s="61">
        <v>1837</v>
      </c>
      <c r="AO22" s="61">
        <v>0</v>
      </c>
      <c r="AP22" s="61">
        <v>1837</v>
      </c>
      <c r="AQ22" s="61">
        <v>0</v>
      </c>
      <c r="AR22" s="61">
        <v>0</v>
      </c>
      <c r="AS22" s="61">
        <v>0</v>
      </c>
      <c r="AT22" s="61">
        <v>-108213</v>
      </c>
      <c r="AU22" s="61">
        <v>0</v>
      </c>
      <c r="AV22" s="61">
        <v>-108213</v>
      </c>
      <c r="AW22" s="61">
        <v>860</v>
      </c>
      <c r="AX22" s="61">
        <v>0</v>
      </c>
      <c r="AY22" s="61">
        <v>860</v>
      </c>
      <c r="AZ22" s="61">
        <v>1185509</v>
      </c>
      <c r="BA22" s="61">
        <v>0</v>
      </c>
      <c r="BB22" s="61">
        <v>1185509</v>
      </c>
      <c r="BC22" s="61">
        <v>-75902</v>
      </c>
      <c r="BD22" s="61">
        <v>0</v>
      </c>
      <c r="BE22" s="61">
        <v>-75902</v>
      </c>
      <c r="BF22" s="61">
        <v>-1318554</v>
      </c>
      <c r="BG22" s="61">
        <v>0</v>
      </c>
      <c r="BH22" s="61">
        <v>-1318554</v>
      </c>
      <c r="BI22" s="61">
        <v>-11054</v>
      </c>
      <c r="BJ22" s="61">
        <v>0</v>
      </c>
      <c r="BK22" s="61">
        <v>-11054</v>
      </c>
      <c r="BL22" s="61">
        <v>-51558</v>
      </c>
      <c r="BM22" s="61">
        <v>0</v>
      </c>
      <c r="BN22" s="61">
        <v>-51558</v>
      </c>
      <c r="BO22" s="61">
        <v>-606</v>
      </c>
      <c r="BP22" s="61">
        <v>0</v>
      </c>
      <c r="BQ22" s="61">
        <v>-606</v>
      </c>
      <c r="BR22" s="61">
        <v>0</v>
      </c>
      <c r="BS22" s="61">
        <v>0</v>
      </c>
      <c r="BT22" s="61">
        <v>0</v>
      </c>
      <c r="BU22" s="61">
        <v>0</v>
      </c>
      <c r="BV22" s="61">
        <v>0</v>
      </c>
      <c r="BW22" s="61">
        <v>0</v>
      </c>
      <c r="BX22" s="61">
        <v>0</v>
      </c>
      <c r="BY22" s="61">
        <v>0</v>
      </c>
      <c r="BZ22" s="61">
        <v>0</v>
      </c>
      <c r="CA22" s="61">
        <v>0</v>
      </c>
      <c r="CB22" s="61">
        <v>0</v>
      </c>
      <c r="CC22" s="61">
        <v>0</v>
      </c>
      <c r="CD22" s="61">
        <v>-1216</v>
      </c>
      <c r="CE22" s="61">
        <v>0</v>
      </c>
      <c r="CF22" s="61">
        <v>-1216</v>
      </c>
      <c r="CG22" s="61">
        <v>-1216</v>
      </c>
      <c r="CH22" s="61">
        <v>0</v>
      </c>
      <c r="CI22" s="61">
        <v>-1216</v>
      </c>
      <c r="CJ22" s="61">
        <v>-3012696</v>
      </c>
      <c r="CK22" s="61">
        <v>0</v>
      </c>
      <c r="CL22" s="61">
        <v>-3012696</v>
      </c>
      <c r="CM22" s="61">
        <v>-176240</v>
      </c>
      <c r="CN22" s="61">
        <v>0</v>
      </c>
      <c r="CO22" s="61">
        <v>-176240</v>
      </c>
      <c r="CP22" s="61">
        <v>-2458</v>
      </c>
      <c r="CQ22" s="61">
        <v>0</v>
      </c>
      <c r="CR22" s="61">
        <v>-2458</v>
      </c>
      <c r="CS22" s="61">
        <v>-1267094</v>
      </c>
      <c r="CT22" s="61">
        <v>0</v>
      </c>
      <c r="CU22" s="61">
        <v>-1267094</v>
      </c>
      <c r="CV22" s="61">
        <v>-138866</v>
      </c>
      <c r="CW22" s="61">
        <v>0</v>
      </c>
      <c r="CX22" s="61">
        <v>-138866</v>
      </c>
      <c r="CY22" s="61">
        <v>-1584658</v>
      </c>
      <c r="CZ22" s="61">
        <v>0</v>
      </c>
      <c r="DA22" s="61">
        <v>-1584658</v>
      </c>
      <c r="DB22" s="61">
        <v>-71541</v>
      </c>
      <c r="DC22" s="61">
        <v>0</v>
      </c>
      <c r="DD22" s="61">
        <v>-71541</v>
      </c>
      <c r="DE22" s="61">
        <v>-1163</v>
      </c>
      <c r="DF22" s="61">
        <v>0</v>
      </c>
      <c r="DG22" s="61">
        <v>-1163</v>
      </c>
      <c r="DH22" s="61">
        <v>-7772</v>
      </c>
      <c r="DI22" s="61">
        <v>0</v>
      </c>
      <c r="DJ22" s="61">
        <v>-7772</v>
      </c>
      <c r="DK22" s="61">
        <v>0</v>
      </c>
      <c r="DL22" s="61">
        <v>0</v>
      </c>
      <c r="DM22" s="61">
        <v>0</v>
      </c>
      <c r="DN22" s="61">
        <v>-4964</v>
      </c>
      <c r="DO22" s="61">
        <v>0</v>
      </c>
      <c r="DP22" s="61">
        <v>-4964</v>
      </c>
      <c r="DQ22" s="61">
        <v>0</v>
      </c>
      <c r="DR22" s="61">
        <v>0</v>
      </c>
      <c r="DS22" s="61">
        <v>0</v>
      </c>
      <c r="DT22" s="61">
        <v>0</v>
      </c>
      <c r="DU22" s="61">
        <v>0</v>
      </c>
      <c r="DV22" s="61">
        <v>0</v>
      </c>
      <c r="DW22" s="61">
        <v>0</v>
      </c>
      <c r="DX22" s="61">
        <v>0</v>
      </c>
      <c r="DY22" s="61">
        <v>0</v>
      </c>
      <c r="DZ22" s="61">
        <v>0</v>
      </c>
      <c r="EA22" s="61">
        <v>0</v>
      </c>
      <c r="EB22" s="61">
        <v>0</v>
      </c>
      <c r="EC22" s="61">
        <v>0</v>
      </c>
      <c r="ED22" s="61">
        <v>0</v>
      </c>
      <c r="EE22" s="61">
        <v>0</v>
      </c>
      <c r="EF22" s="61">
        <v>0</v>
      </c>
      <c r="EG22" s="61">
        <v>0</v>
      </c>
      <c r="EH22" s="61">
        <v>0</v>
      </c>
      <c r="EI22" s="61">
        <v>0</v>
      </c>
      <c r="EJ22" s="61">
        <v>0</v>
      </c>
      <c r="EK22" s="61">
        <v>0</v>
      </c>
      <c r="EL22" s="61">
        <v>0</v>
      </c>
      <c r="EM22" s="61">
        <v>0</v>
      </c>
      <c r="EN22" s="61">
        <v>0</v>
      </c>
      <c r="EO22" s="61">
        <v>-85440</v>
      </c>
      <c r="EP22" s="61">
        <v>0</v>
      </c>
      <c r="EQ22" s="61">
        <v>-85440</v>
      </c>
      <c r="ER22" s="61">
        <v>0</v>
      </c>
      <c r="ES22" s="61">
        <v>0</v>
      </c>
      <c r="ET22" s="61">
        <v>0</v>
      </c>
      <c r="EU22" s="61">
        <v>0</v>
      </c>
      <c r="EV22" s="61">
        <v>0</v>
      </c>
      <c r="EW22" s="61">
        <v>0</v>
      </c>
      <c r="EX22" s="61">
        <v>0</v>
      </c>
      <c r="EY22" s="61">
        <v>0</v>
      </c>
      <c r="EZ22" s="61">
        <v>0</v>
      </c>
      <c r="FA22" s="61">
        <v>0</v>
      </c>
      <c r="FB22" s="61">
        <v>0</v>
      </c>
      <c r="FC22" s="61">
        <v>0</v>
      </c>
      <c r="FD22" s="61">
        <v>0</v>
      </c>
      <c r="FE22" s="61">
        <v>0</v>
      </c>
      <c r="FF22" s="61">
        <v>0</v>
      </c>
      <c r="FG22" s="61">
        <v>0</v>
      </c>
      <c r="FH22" s="61">
        <v>0</v>
      </c>
      <c r="FI22" s="61">
        <v>0</v>
      </c>
      <c r="FJ22" s="61">
        <v>0</v>
      </c>
      <c r="FK22" s="61">
        <v>0</v>
      </c>
      <c r="FL22" s="61">
        <v>0</v>
      </c>
      <c r="FM22" s="61">
        <v>0</v>
      </c>
      <c r="FN22" s="61">
        <v>0</v>
      </c>
      <c r="FO22" s="61">
        <v>0</v>
      </c>
      <c r="FP22" s="61">
        <v>0</v>
      </c>
      <c r="FQ22" s="61">
        <v>0</v>
      </c>
      <c r="FR22" s="61">
        <v>0</v>
      </c>
      <c r="FS22" s="61">
        <v>0</v>
      </c>
      <c r="FT22" s="61">
        <v>0</v>
      </c>
      <c r="FU22" s="61">
        <v>0</v>
      </c>
      <c r="FV22" s="61">
        <v>-9995</v>
      </c>
      <c r="FW22" s="61">
        <v>0</v>
      </c>
      <c r="FX22" s="61">
        <v>-9995</v>
      </c>
      <c r="FY22" s="61">
        <v>0</v>
      </c>
      <c r="FZ22" s="61">
        <v>0</v>
      </c>
      <c r="GA22" s="61">
        <v>0</v>
      </c>
      <c r="GB22" s="61">
        <v>6332</v>
      </c>
      <c r="GC22" s="61">
        <v>0</v>
      </c>
      <c r="GD22" s="61">
        <v>6332</v>
      </c>
      <c r="GE22" s="61">
        <v>0</v>
      </c>
      <c r="GF22" s="61">
        <v>0</v>
      </c>
      <c r="GG22" s="61">
        <v>0</v>
      </c>
      <c r="GH22" s="61">
        <v>-6115400</v>
      </c>
      <c r="GI22" s="61">
        <v>0</v>
      </c>
      <c r="GJ22" s="61">
        <v>-6115400</v>
      </c>
      <c r="GK22" s="61">
        <v>726285</v>
      </c>
      <c r="GL22" s="61">
        <v>0</v>
      </c>
      <c r="GM22" s="61">
        <v>726285</v>
      </c>
      <c r="GN22" s="61">
        <v>-134401</v>
      </c>
      <c r="GO22" s="61">
        <v>0</v>
      </c>
      <c r="GP22" s="61">
        <v>-134401</v>
      </c>
      <c r="GQ22" s="61">
        <v>0</v>
      </c>
      <c r="GR22" s="61">
        <v>0</v>
      </c>
      <c r="GS22" s="61">
        <v>0</v>
      </c>
      <c r="GT22" s="61">
        <v>0</v>
      </c>
      <c r="GU22" s="61">
        <v>0</v>
      </c>
      <c r="GV22" s="61">
        <v>0</v>
      </c>
      <c r="GW22" s="61">
        <v>-5527179</v>
      </c>
      <c r="GX22" s="61">
        <v>0</v>
      </c>
      <c r="GY22" s="61">
        <v>-5527179</v>
      </c>
      <c r="GZ22" s="61">
        <v>0</v>
      </c>
      <c r="HA22" s="61">
        <v>0</v>
      </c>
      <c r="HB22" s="61">
        <v>0</v>
      </c>
      <c r="HC22" s="61">
        <v>0</v>
      </c>
      <c r="HD22" s="61">
        <v>0</v>
      </c>
      <c r="HE22" s="61">
        <v>0</v>
      </c>
      <c r="HF22" s="61">
        <v>0</v>
      </c>
      <c r="HG22" s="61">
        <v>0</v>
      </c>
      <c r="HH22" s="61">
        <v>0</v>
      </c>
      <c r="HI22" s="61">
        <v>51494339</v>
      </c>
      <c r="HJ22" s="61">
        <v>0</v>
      </c>
      <c r="HK22" s="61">
        <v>51494339</v>
      </c>
      <c r="HL22" s="61">
        <v>675518</v>
      </c>
      <c r="HM22" s="61">
        <v>0</v>
      </c>
      <c r="HN22" s="61">
        <v>675518</v>
      </c>
      <c r="HO22" s="61">
        <v>-3012696</v>
      </c>
      <c r="HP22" s="61">
        <v>0</v>
      </c>
      <c r="HQ22" s="61">
        <v>-3012696</v>
      </c>
      <c r="HR22" s="61">
        <v>-1584658</v>
      </c>
      <c r="HS22" s="61">
        <v>0</v>
      </c>
      <c r="HT22" s="61">
        <v>-1584658</v>
      </c>
      <c r="HU22" s="61">
        <v>-85440</v>
      </c>
      <c r="HV22" s="61">
        <v>0</v>
      </c>
      <c r="HW22" s="61">
        <v>-85440</v>
      </c>
      <c r="HX22" s="61">
        <v>-5527179</v>
      </c>
      <c r="HY22" s="61">
        <v>0</v>
      </c>
      <c r="HZ22" s="61">
        <v>-5527179</v>
      </c>
      <c r="IA22" s="61">
        <v>0</v>
      </c>
      <c r="IB22" s="61">
        <v>0</v>
      </c>
      <c r="IC22" s="61">
        <v>0</v>
      </c>
      <c r="ID22" s="61">
        <v>-9534455</v>
      </c>
      <c r="IE22" s="61">
        <v>0</v>
      </c>
      <c r="IF22" s="61">
        <v>-9534455</v>
      </c>
      <c r="IG22" s="61">
        <v>41959884</v>
      </c>
      <c r="IH22" s="61">
        <v>0</v>
      </c>
      <c r="II22" s="61">
        <v>41959884</v>
      </c>
      <c r="IJ22" s="58" t="s">
        <v>553</v>
      </c>
      <c r="IK22" s="58" t="s">
        <v>554</v>
      </c>
      <c r="IL22" s="58" t="s">
        <v>466</v>
      </c>
      <c r="IM22" s="58" t="s">
        <v>479</v>
      </c>
      <c r="IN22" s="58" t="s">
        <v>555</v>
      </c>
    </row>
    <row r="23" spans="1:248">
      <c r="A23" s="58" t="s">
        <v>469</v>
      </c>
      <c r="B23" s="59" t="s">
        <v>556</v>
      </c>
      <c r="C23" s="59" t="s">
        <v>557</v>
      </c>
      <c r="D23" s="61">
        <v>60227159</v>
      </c>
      <c r="E23" s="61">
        <v>0</v>
      </c>
      <c r="F23" s="61">
        <v>60227159</v>
      </c>
      <c r="G23" s="61">
        <v>-1199091</v>
      </c>
      <c r="H23" s="61">
        <v>0</v>
      </c>
      <c r="I23" s="61">
        <v>-1199091</v>
      </c>
      <c r="J23" s="61">
        <v>-80833</v>
      </c>
      <c r="K23" s="61">
        <v>0</v>
      </c>
      <c r="L23" s="61">
        <v>-80833</v>
      </c>
      <c r="M23" s="61">
        <v>22143</v>
      </c>
      <c r="N23" s="61">
        <v>0</v>
      </c>
      <c r="O23" s="61">
        <v>22143</v>
      </c>
      <c r="P23" s="61">
        <v>1056503</v>
      </c>
      <c r="Q23" s="61">
        <v>0</v>
      </c>
      <c r="R23" s="61">
        <v>1056503</v>
      </c>
      <c r="S23" s="61">
        <v>62418</v>
      </c>
      <c r="T23" s="61">
        <v>0</v>
      </c>
      <c r="U23" s="61">
        <v>62418</v>
      </c>
      <c r="V23" s="61">
        <v>1060231</v>
      </c>
      <c r="W23" s="61">
        <v>0</v>
      </c>
      <c r="X23" s="61">
        <v>1060231</v>
      </c>
      <c r="Y23" s="61">
        <v>-8997996</v>
      </c>
      <c r="Z23" s="61">
        <v>0</v>
      </c>
      <c r="AA23" s="61">
        <v>-8997996</v>
      </c>
      <c r="AB23" s="61">
        <v>-36992</v>
      </c>
      <c r="AC23" s="61">
        <v>0</v>
      </c>
      <c r="AD23" s="61">
        <v>-36992</v>
      </c>
      <c r="AE23" s="61">
        <v>-122758</v>
      </c>
      <c r="AF23" s="61">
        <v>0</v>
      </c>
      <c r="AG23" s="61">
        <v>-122758</v>
      </c>
      <c r="AH23" s="61">
        <v>0</v>
      </c>
      <c r="AI23" s="61">
        <v>0</v>
      </c>
      <c r="AJ23" s="61">
        <v>0</v>
      </c>
      <c r="AK23" s="61">
        <v>0</v>
      </c>
      <c r="AL23" s="61">
        <v>0</v>
      </c>
      <c r="AM23" s="61">
        <v>0</v>
      </c>
      <c r="AN23" s="61">
        <v>0</v>
      </c>
      <c r="AO23" s="61">
        <v>0</v>
      </c>
      <c r="AP23" s="61">
        <v>0</v>
      </c>
      <c r="AQ23" s="61">
        <v>0</v>
      </c>
      <c r="AR23" s="61">
        <v>0</v>
      </c>
      <c r="AS23" s="61">
        <v>0</v>
      </c>
      <c r="AT23" s="61">
        <v>-122758</v>
      </c>
      <c r="AU23" s="61">
        <v>0</v>
      </c>
      <c r="AV23" s="61">
        <v>-122758</v>
      </c>
      <c r="AW23" s="61">
        <v>-7260</v>
      </c>
      <c r="AX23" s="61">
        <v>0</v>
      </c>
      <c r="AY23" s="61">
        <v>-7260</v>
      </c>
      <c r="AZ23" s="61">
        <v>1025667</v>
      </c>
      <c r="BA23" s="61">
        <v>0</v>
      </c>
      <c r="BB23" s="61">
        <v>1025667</v>
      </c>
      <c r="BC23" s="61">
        <v>1444</v>
      </c>
      <c r="BD23" s="61">
        <v>0</v>
      </c>
      <c r="BE23" s="61">
        <v>1444</v>
      </c>
      <c r="BF23" s="61">
        <v>-4961075</v>
      </c>
      <c r="BG23" s="61">
        <v>0</v>
      </c>
      <c r="BH23" s="61">
        <v>-4961075</v>
      </c>
      <c r="BI23" s="61">
        <v>6634</v>
      </c>
      <c r="BJ23" s="61">
        <v>0</v>
      </c>
      <c r="BK23" s="61">
        <v>6634</v>
      </c>
      <c r="BL23" s="61">
        <v>-76731</v>
      </c>
      <c r="BM23" s="61">
        <v>0</v>
      </c>
      <c r="BN23" s="61">
        <v>-76731</v>
      </c>
      <c r="BO23" s="61">
        <v>0</v>
      </c>
      <c r="BP23" s="61">
        <v>0</v>
      </c>
      <c r="BQ23" s="61">
        <v>0</v>
      </c>
      <c r="BR23" s="61">
        <v>-3481</v>
      </c>
      <c r="BS23" s="61">
        <v>0</v>
      </c>
      <c r="BT23" s="61">
        <v>-3481</v>
      </c>
      <c r="BU23" s="61">
        <v>0</v>
      </c>
      <c r="BV23" s="61">
        <v>0</v>
      </c>
      <c r="BW23" s="61">
        <v>0</v>
      </c>
      <c r="BX23" s="61">
        <v>-46323</v>
      </c>
      <c r="BY23" s="61">
        <v>0</v>
      </c>
      <c r="BZ23" s="61">
        <v>-46323</v>
      </c>
      <c r="CA23" s="61">
        <v>0</v>
      </c>
      <c r="CB23" s="61">
        <v>0</v>
      </c>
      <c r="CC23" s="61">
        <v>0</v>
      </c>
      <c r="CD23" s="61">
        <v>0</v>
      </c>
      <c r="CE23" s="61">
        <v>0</v>
      </c>
      <c r="CF23" s="61">
        <v>0</v>
      </c>
      <c r="CG23" s="61">
        <v>0</v>
      </c>
      <c r="CH23" s="61">
        <v>0</v>
      </c>
      <c r="CI23" s="61">
        <v>0</v>
      </c>
      <c r="CJ23" s="61">
        <v>-13174619</v>
      </c>
      <c r="CK23" s="61">
        <v>0</v>
      </c>
      <c r="CL23" s="61">
        <v>-13174619</v>
      </c>
      <c r="CM23" s="61">
        <v>-10336</v>
      </c>
      <c r="CN23" s="61">
        <v>0</v>
      </c>
      <c r="CO23" s="61">
        <v>-10336</v>
      </c>
      <c r="CP23" s="61">
        <v>4030</v>
      </c>
      <c r="CQ23" s="61">
        <v>0</v>
      </c>
      <c r="CR23" s="61">
        <v>4030</v>
      </c>
      <c r="CS23" s="61">
        <v>-2213060</v>
      </c>
      <c r="CT23" s="61">
        <v>0</v>
      </c>
      <c r="CU23" s="61">
        <v>-2213060</v>
      </c>
      <c r="CV23" s="61">
        <v>-94895</v>
      </c>
      <c r="CW23" s="61">
        <v>0</v>
      </c>
      <c r="CX23" s="61">
        <v>-94895</v>
      </c>
      <c r="CY23" s="61">
        <v>-2314261</v>
      </c>
      <c r="CZ23" s="61">
        <v>0</v>
      </c>
      <c r="DA23" s="61">
        <v>-2314261</v>
      </c>
      <c r="DB23" s="61">
        <v>-31369</v>
      </c>
      <c r="DC23" s="61">
        <v>0</v>
      </c>
      <c r="DD23" s="61">
        <v>-31369</v>
      </c>
      <c r="DE23" s="61">
        <v>0</v>
      </c>
      <c r="DF23" s="61">
        <v>0</v>
      </c>
      <c r="DG23" s="61">
        <v>0</v>
      </c>
      <c r="DH23" s="61">
        <v>0</v>
      </c>
      <c r="DI23" s="61">
        <v>0</v>
      </c>
      <c r="DJ23" s="61">
        <v>0</v>
      </c>
      <c r="DK23" s="61">
        <v>0</v>
      </c>
      <c r="DL23" s="61">
        <v>0</v>
      </c>
      <c r="DM23" s="61">
        <v>0</v>
      </c>
      <c r="DN23" s="61">
        <v>0</v>
      </c>
      <c r="DO23" s="61">
        <v>0</v>
      </c>
      <c r="DP23" s="61">
        <v>0</v>
      </c>
      <c r="DQ23" s="61">
        <v>0</v>
      </c>
      <c r="DR23" s="61">
        <v>0</v>
      </c>
      <c r="DS23" s="61">
        <v>0</v>
      </c>
      <c r="DT23" s="61">
        <v>0</v>
      </c>
      <c r="DU23" s="61">
        <v>0</v>
      </c>
      <c r="DV23" s="61">
        <v>0</v>
      </c>
      <c r="DW23" s="61">
        <v>0</v>
      </c>
      <c r="DX23" s="61">
        <v>0</v>
      </c>
      <c r="DY23" s="61">
        <v>0</v>
      </c>
      <c r="DZ23" s="61">
        <v>0</v>
      </c>
      <c r="EA23" s="61">
        <v>0</v>
      </c>
      <c r="EB23" s="61">
        <v>0</v>
      </c>
      <c r="EC23" s="61">
        <v>0</v>
      </c>
      <c r="ED23" s="61">
        <v>0</v>
      </c>
      <c r="EE23" s="61">
        <v>0</v>
      </c>
      <c r="EF23" s="61">
        <v>0</v>
      </c>
      <c r="EG23" s="61">
        <v>0</v>
      </c>
      <c r="EH23" s="61">
        <v>0</v>
      </c>
      <c r="EI23" s="61">
        <v>0</v>
      </c>
      <c r="EJ23" s="61">
        <v>0</v>
      </c>
      <c r="EK23" s="61">
        <v>0</v>
      </c>
      <c r="EL23" s="61">
        <v>0</v>
      </c>
      <c r="EM23" s="61">
        <v>0</v>
      </c>
      <c r="EN23" s="61">
        <v>0</v>
      </c>
      <c r="EO23" s="61">
        <v>-31369</v>
      </c>
      <c r="EP23" s="61">
        <v>0</v>
      </c>
      <c r="EQ23" s="61">
        <v>-31369</v>
      </c>
      <c r="ER23" s="61">
        <v>0</v>
      </c>
      <c r="ES23" s="61">
        <v>0</v>
      </c>
      <c r="ET23" s="61">
        <v>0</v>
      </c>
      <c r="EU23" s="61">
        <v>0</v>
      </c>
      <c r="EV23" s="61">
        <v>0</v>
      </c>
      <c r="EW23" s="61">
        <v>0</v>
      </c>
      <c r="EX23" s="61">
        <v>0</v>
      </c>
      <c r="EY23" s="61">
        <v>0</v>
      </c>
      <c r="EZ23" s="61">
        <v>0</v>
      </c>
      <c r="FA23" s="61">
        <v>0</v>
      </c>
      <c r="FB23" s="61">
        <v>0</v>
      </c>
      <c r="FC23" s="61">
        <v>0</v>
      </c>
      <c r="FD23" s="61">
        <v>0</v>
      </c>
      <c r="FE23" s="61">
        <v>0</v>
      </c>
      <c r="FF23" s="61">
        <v>0</v>
      </c>
      <c r="FG23" s="61">
        <v>0</v>
      </c>
      <c r="FH23" s="61">
        <v>0</v>
      </c>
      <c r="FI23" s="61">
        <v>0</v>
      </c>
      <c r="FJ23" s="61">
        <v>-3482</v>
      </c>
      <c r="FK23" s="61">
        <v>0</v>
      </c>
      <c r="FL23" s="61">
        <v>-3482</v>
      </c>
      <c r="FM23" s="61">
        <v>0</v>
      </c>
      <c r="FN23" s="61">
        <v>0</v>
      </c>
      <c r="FO23" s="61">
        <v>0</v>
      </c>
      <c r="FP23" s="61">
        <v>0</v>
      </c>
      <c r="FQ23" s="61">
        <v>0</v>
      </c>
      <c r="FR23" s="61">
        <v>0</v>
      </c>
      <c r="FS23" s="61">
        <v>0</v>
      </c>
      <c r="FT23" s="61">
        <v>0</v>
      </c>
      <c r="FU23" s="61">
        <v>0</v>
      </c>
      <c r="FV23" s="61">
        <v>-7399</v>
      </c>
      <c r="FW23" s="61">
        <v>0</v>
      </c>
      <c r="FX23" s="61">
        <v>-7399</v>
      </c>
      <c r="FY23" s="61">
        <v>0</v>
      </c>
      <c r="FZ23" s="61">
        <v>0</v>
      </c>
      <c r="GA23" s="61">
        <v>0</v>
      </c>
      <c r="GB23" s="61">
        <v>0</v>
      </c>
      <c r="GC23" s="61">
        <v>0</v>
      </c>
      <c r="GD23" s="61">
        <v>0</v>
      </c>
      <c r="GE23" s="61">
        <v>2342</v>
      </c>
      <c r="GF23" s="61">
        <v>0</v>
      </c>
      <c r="GG23" s="61">
        <v>2342</v>
      </c>
      <c r="GH23" s="61">
        <v>-7644012</v>
      </c>
      <c r="GI23" s="61">
        <v>0</v>
      </c>
      <c r="GJ23" s="61">
        <v>-7644012</v>
      </c>
      <c r="GK23" s="61">
        <v>174801</v>
      </c>
      <c r="GL23" s="61">
        <v>0</v>
      </c>
      <c r="GM23" s="61">
        <v>174801</v>
      </c>
      <c r="GN23" s="61">
        <v>-49321</v>
      </c>
      <c r="GO23" s="61">
        <v>0</v>
      </c>
      <c r="GP23" s="61">
        <v>-49321</v>
      </c>
      <c r="GQ23" s="61">
        <v>0</v>
      </c>
      <c r="GR23" s="61">
        <v>0</v>
      </c>
      <c r="GS23" s="61">
        <v>0</v>
      </c>
      <c r="GT23" s="61">
        <v>0</v>
      </c>
      <c r="GU23" s="61">
        <v>0</v>
      </c>
      <c r="GV23" s="61">
        <v>0</v>
      </c>
      <c r="GW23" s="61">
        <v>-7527071</v>
      </c>
      <c r="GX23" s="61">
        <v>0</v>
      </c>
      <c r="GY23" s="61">
        <v>-7527071</v>
      </c>
      <c r="GZ23" s="61">
        <v>0</v>
      </c>
      <c r="HA23" s="61">
        <v>0</v>
      </c>
      <c r="HB23" s="61">
        <v>0</v>
      </c>
      <c r="HC23" s="61">
        <v>0</v>
      </c>
      <c r="HD23" s="61">
        <v>0</v>
      </c>
      <c r="HE23" s="61">
        <v>0</v>
      </c>
      <c r="HF23" s="61">
        <v>0</v>
      </c>
      <c r="HG23" s="61">
        <v>0</v>
      </c>
      <c r="HH23" s="61">
        <v>0</v>
      </c>
      <c r="HI23" s="61">
        <v>59028068</v>
      </c>
      <c r="HJ23" s="61">
        <v>0</v>
      </c>
      <c r="HK23" s="61">
        <v>59028068</v>
      </c>
      <c r="HL23" s="61">
        <v>1060231</v>
      </c>
      <c r="HM23" s="61">
        <v>0</v>
      </c>
      <c r="HN23" s="61">
        <v>1060231</v>
      </c>
      <c r="HO23" s="61">
        <v>-13174619</v>
      </c>
      <c r="HP23" s="61">
        <v>0</v>
      </c>
      <c r="HQ23" s="61">
        <v>-13174619</v>
      </c>
      <c r="HR23" s="61">
        <v>-2314261</v>
      </c>
      <c r="HS23" s="61">
        <v>0</v>
      </c>
      <c r="HT23" s="61">
        <v>-2314261</v>
      </c>
      <c r="HU23" s="61">
        <v>-31369</v>
      </c>
      <c r="HV23" s="61">
        <v>0</v>
      </c>
      <c r="HW23" s="61">
        <v>-31369</v>
      </c>
      <c r="HX23" s="61">
        <v>-7527071</v>
      </c>
      <c r="HY23" s="61">
        <v>0</v>
      </c>
      <c r="HZ23" s="61">
        <v>-7527071</v>
      </c>
      <c r="IA23" s="61">
        <v>0</v>
      </c>
      <c r="IB23" s="61">
        <v>0</v>
      </c>
      <c r="IC23" s="61">
        <v>0</v>
      </c>
      <c r="ID23" s="61">
        <v>-21987089</v>
      </c>
      <c r="IE23" s="61">
        <v>0</v>
      </c>
      <c r="IF23" s="61">
        <v>-21987089</v>
      </c>
      <c r="IG23" s="61">
        <v>37040979</v>
      </c>
      <c r="IH23" s="61">
        <v>0</v>
      </c>
      <c r="II23" s="61">
        <v>37040979</v>
      </c>
      <c r="IJ23" s="58" t="s">
        <v>536</v>
      </c>
      <c r="IK23" s="58" t="s">
        <v>558</v>
      </c>
      <c r="IL23" s="58" t="s">
        <v>536</v>
      </c>
      <c r="IM23" s="58" t="s">
        <v>473</v>
      </c>
      <c r="IN23" s="58" t="s">
        <v>559</v>
      </c>
    </row>
    <row r="24" spans="1:248">
      <c r="A24" s="58" t="s">
        <v>469</v>
      </c>
      <c r="B24" s="59" t="s">
        <v>560</v>
      </c>
      <c r="C24" s="59" t="s">
        <v>561</v>
      </c>
      <c r="D24" s="61">
        <v>59423142</v>
      </c>
      <c r="E24" s="61">
        <v>2752353</v>
      </c>
      <c r="F24" s="61">
        <v>62175495</v>
      </c>
      <c r="G24" s="61">
        <v>-1574295</v>
      </c>
      <c r="H24" s="61">
        <v>126708</v>
      </c>
      <c r="I24" s="61">
        <v>-1447587</v>
      </c>
      <c r="J24" s="61">
        <v>-85752</v>
      </c>
      <c r="K24" s="61">
        <v>0</v>
      </c>
      <c r="L24" s="61">
        <v>-85752</v>
      </c>
      <c r="M24" s="61">
        <v>33944</v>
      </c>
      <c r="N24" s="61">
        <v>-365</v>
      </c>
      <c r="O24" s="61">
        <v>33579</v>
      </c>
      <c r="P24" s="61">
        <v>297178</v>
      </c>
      <c r="Q24" s="61">
        <v>0</v>
      </c>
      <c r="R24" s="61">
        <v>297178</v>
      </c>
      <c r="S24" s="61">
        <v>-83791</v>
      </c>
      <c r="T24" s="61">
        <v>279</v>
      </c>
      <c r="U24" s="61">
        <v>-83512</v>
      </c>
      <c r="V24" s="61">
        <v>161579</v>
      </c>
      <c r="W24" s="61">
        <v>-86</v>
      </c>
      <c r="X24" s="61">
        <v>161493</v>
      </c>
      <c r="Y24" s="61">
        <v>-9296341</v>
      </c>
      <c r="Z24" s="61">
        <v>-293013</v>
      </c>
      <c r="AA24" s="61">
        <v>-9589354</v>
      </c>
      <c r="AB24" s="61">
        <v>-1584</v>
      </c>
      <c r="AC24" s="61">
        <v>0</v>
      </c>
      <c r="AD24" s="61">
        <v>-1584</v>
      </c>
      <c r="AE24" s="61">
        <v>-329563</v>
      </c>
      <c r="AF24" s="61">
        <v>-22753</v>
      </c>
      <c r="AG24" s="61">
        <v>-352316</v>
      </c>
      <c r="AH24" s="61">
        <v>-1612</v>
      </c>
      <c r="AI24" s="61">
        <v>0</v>
      </c>
      <c r="AJ24" s="61">
        <v>-1612</v>
      </c>
      <c r="AK24" s="61">
        <v>0</v>
      </c>
      <c r="AL24" s="61">
        <v>0</v>
      </c>
      <c r="AM24" s="61">
        <v>0</v>
      </c>
      <c r="AN24" s="61">
        <v>-1873</v>
      </c>
      <c r="AO24" s="61">
        <v>0</v>
      </c>
      <c r="AP24" s="61">
        <v>-1873</v>
      </c>
      <c r="AQ24" s="61">
        <v>0</v>
      </c>
      <c r="AR24" s="61">
        <v>0</v>
      </c>
      <c r="AS24" s="61">
        <v>0</v>
      </c>
      <c r="AT24" s="61">
        <v>-326078</v>
      </c>
      <c r="AU24" s="61">
        <v>-22753</v>
      </c>
      <c r="AV24" s="61">
        <v>-348831</v>
      </c>
      <c r="AW24" s="61">
        <v>0</v>
      </c>
      <c r="AX24" s="61">
        <v>0</v>
      </c>
      <c r="AY24" s="61">
        <v>0</v>
      </c>
      <c r="AZ24" s="61">
        <v>998425</v>
      </c>
      <c r="BA24" s="61">
        <v>38313</v>
      </c>
      <c r="BB24" s="61">
        <v>1036738</v>
      </c>
      <c r="BC24" s="61">
        <v>-35805</v>
      </c>
      <c r="BD24" s="61">
        <v>2317</v>
      </c>
      <c r="BE24" s="61">
        <v>-33488</v>
      </c>
      <c r="BF24" s="61">
        <v>-3137922</v>
      </c>
      <c r="BG24" s="61">
        <v>-31446</v>
      </c>
      <c r="BH24" s="61">
        <v>-3169368</v>
      </c>
      <c r="BI24" s="61">
        <v>-129486</v>
      </c>
      <c r="BJ24" s="61">
        <v>-861</v>
      </c>
      <c r="BK24" s="61">
        <v>-130347</v>
      </c>
      <c r="BL24" s="61">
        <v>0</v>
      </c>
      <c r="BM24" s="61">
        <v>0</v>
      </c>
      <c r="BN24" s="61">
        <v>0</v>
      </c>
      <c r="BO24" s="61">
        <v>0</v>
      </c>
      <c r="BP24" s="61">
        <v>0</v>
      </c>
      <c r="BQ24" s="61">
        <v>0</v>
      </c>
      <c r="BR24" s="61">
        <v>0</v>
      </c>
      <c r="BS24" s="61">
        <v>0</v>
      </c>
      <c r="BT24" s="61">
        <v>0</v>
      </c>
      <c r="BU24" s="61">
        <v>0</v>
      </c>
      <c r="BV24" s="61">
        <v>0</v>
      </c>
      <c r="BW24" s="61">
        <v>0</v>
      </c>
      <c r="BX24" s="61">
        <v>0</v>
      </c>
      <c r="BY24" s="61">
        <v>0</v>
      </c>
      <c r="BZ24" s="61">
        <v>0</v>
      </c>
      <c r="CA24" s="61">
        <v>0</v>
      </c>
      <c r="CB24" s="61">
        <v>0</v>
      </c>
      <c r="CC24" s="61">
        <v>0</v>
      </c>
      <c r="CD24" s="61">
        <v>-17969</v>
      </c>
      <c r="CE24" s="61">
        <v>0</v>
      </c>
      <c r="CF24" s="61">
        <v>-17969</v>
      </c>
      <c r="CG24" s="61">
        <v>-17586</v>
      </c>
      <c r="CH24" s="61">
        <v>0</v>
      </c>
      <c r="CI24" s="61">
        <v>-17586</v>
      </c>
      <c r="CJ24" s="61">
        <v>-11966247</v>
      </c>
      <c r="CK24" s="61">
        <v>-307443</v>
      </c>
      <c r="CL24" s="61">
        <v>-12273690</v>
      </c>
      <c r="CM24" s="61">
        <v>0</v>
      </c>
      <c r="CN24" s="61">
        <v>0</v>
      </c>
      <c r="CO24" s="61">
        <v>0</v>
      </c>
      <c r="CP24" s="61">
        <v>0</v>
      </c>
      <c r="CQ24" s="61">
        <v>0</v>
      </c>
      <c r="CR24" s="61">
        <v>0</v>
      </c>
      <c r="CS24" s="61">
        <v>-1716383</v>
      </c>
      <c r="CT24" s="61">
        <v>-117123</v>
      </c>
      <c r="CU24" s="61">
        <v>-1833506</v>
      </c>
      <c r="CV24" s="61">
        <v>17325</v>
      </c>
      <c r="CW24" s="61">
        <v>-88845</v>
      </c>
      <c r="CX24" s="61">
        <v>-71520</v>
      </c>
      <c r="CY24" s="61">
        <v>-1699058</v>
      </c>
      <c r="CZ24" s="61">
        <v>-205968</v>
      </c>
      <c r="DA24" s="61">
        <v>-1905026</v>
      </c>
      <c r="DB24" s="61">
        <v>-4326</v>
      </c>
      <c r="DC24" s="61">
        <v>-664</v>
      </c>
      <c r="DD24" s="61">
        <v>-4990</v>
      </c>
      <c r="DE24" s="61">
        <v>0</v>
      </c>
      <c r="DF24" s="61">
        <v>-215</v>
      </c>
      <c r="DG24" s="61">
        <v>-215</v>
      </c>
      <c r="DH24" s="61">
        <v>-15668</v>
      </c>
      <c r="DI24" s="61">
        <v>-6387</v>
      </c>
      <c r="DJ24" s="61">
        <v>-22055</v>
      </c>
      <c r="DK24" s="61">
        <v>0</v>
      </c>
      <c r="DL24" s="61">
        <v>0</v>
      </c>
      <c r="DM24" s="61">
        <v>0</v>
      </c>
      <c r="DN24" s="61">
        <v>0</v>
      </c>
      <c r="DO24" s="61">
        <v>0</v>
      </c>
      <c r="DP24" s="61">
        <v>0</v>
      </c>
      <c r="DQ24" s="61">
        <v>0</v>
      </c>
      <c r="DR24" s="61">
        <v>0</v>
      </c>
      <c r="DS24" s="61">
        <v>0</v>
      </c>
      <c r="DT24" s="61">
        <v>0</v>
      </c>
      <c r="DU24" s="61">
        <v>0</v>
      </c>
      <c r="DV24" s="61">
        <v>0</v>
      </c>
      <c r="DW24" s="61">
        <v>0</v>
      </c>
      <c r="DX24" s="61">
        <v>0</v>
      </c>
      <c r="DY24" s="61">
        <v>0</v>
      </c>
      <c r="DZ24" s="61">
        <v>0</v>
      </c>
      <c r="EA24" s="61">
        <v>0</v>
      </c>
      <c r="EB24" s="61">
        <v>0</v>
      </c>
      <c r="EC24" s="61">
        <v>0</v>
      </c>
      <c r="ED24" s="61">
        <v>0</v>
      </c>
      <c r="EE24" s="61">
        <v>0</v>
      </c>
      <c r="EF24" s="61">
        <v>0</v>
      </c>
      <c r="EG24" s="61">
        <v>-333618</v>
      </c>
      <c r="EH24" s="61">
        <v>-333618</v>
      </c>
      <c r="EI24" s="61">
        <v>0</v>
      </c>
      <c r="EJ24" s="61">
        <v>0</v>
      </c>
      <c r="EK24" s="61">
        <v>0</v>
      </c>
      <c r="EL24" s="61">
        <v>-333618</v>
      </c>
      <c r="EM24" s="61">
        <v>0</v>
      </c>
      <c r="EN24" s="61">
        <v>0</v>
      </c>
      <c r="EO24" s="61">
        <v>-19994</v>
      </c>
      <c r="EP24" s="61">
        <v>-340884</v>
      </c>
      <c r="EQ24" s="61">
        <v>-360878</v>
      </c>
      <c r="ER24" s="61">
        <v>0</v>
      </c>
      <c r="ES24" s="61">
        <v>0</v>
      </c>
      <c r="ET24" s="61">
        <v>0</v>
      </c>
      <c r="EU24" s="61">
        <v>0</v>
      </c>
      <c r="EV24" s="61">
        <v>0</v>
      </c>
      <c r="EW24" s="61">
        <v>0</v>
      </c>
      <c r="EX24" s="61">
        <v>2356</v>
      </c>
      <c r="EY24" s="61">
        <v>0</v>
      </c>
      <c r="EZ24" s="61">
        <v>2356</v>
      </c>
      <c r="FA24" s="61">
        <v>0</v>
      </c>
      <c r="FB24" s="61">
        <v>0</v>
      </c>
      <c r="FC24" s="61">
        <v>0</v>
      </c>
      <c r="FD24" s="61">
        <v>0</v>
      </c>
      <c r="FE24" s="61">
        <v>0</v>
      </c>
      <c r="FF24" s="61">
        <v>0</v>
      </c>
      <c r="FG24" s="61">
        <v>0</v>
      </c>
      <c r="FH24" s="61">
        <v>0</v>
      </c>
      <c r="FI24" s="61">
        <v>0</v>
      </c>
      <c r="FJ24" s="61">
        <v>0</v>
      </c>
      <c r="FK24" s="61">
        <v>0</v>
      </c>
      <c r="FL24" s="61">
        <v>0</v>
      </c>
      <c r="FM24" s="61">
        <v>0</v>
      </c>
      <c r="FN24" s="61">
        <v>0</v>
      </c>
      <c r="FO24" s="61">
        <v>0</v>
      </c>
      <c r="FP24" s="61">
        <v>0</v>
      </c>
      <c r="FQ24" s="61">
        <v>0</v>
      </c>
      <c r="FR24" s="61">
        <v>0</v>
      </c>
      <c r="FS24" s="61">
        <v>0</v>
      </c>
      <c r="FT24" s="61">
        <v>0</v>
      </c>
      <c r="FU24" s="61">
        <v>0</v>
      </c>
      <c r="FV24" s="61">
        <v>-14958</v>
      </c>
      <c r="FW24" s="61">
        <v>0</v>
      </c>
      <c r="FX24" s="61">
        <v>-14958</v>
      </c>
      <c r="FY24" s="61">
        <v>1477</v>
      </c>
      <c r="FZ24" s="61">
        <v>0</v>
      </c>
      <c r="GA24" s="61">
        <v>1477</v>
      </c>
      <c r="GB24" s="61">
        <v>3262</v>
      </c>
      <c r="GC24" s="61">
        <v>0</v>
      </c>
      <c r="GD24" s="61">
        <v>3262</v>
      </c>
      <c r="GE24" s="61">
        <v>0</v>
      </c>
      <c r="GF24" s="61">
        <v>0</v>
      </c>
      <c r="GG24" s="61">
        <v>0</v>
      </c>
      <c r="GH24" s="61">
        <v>-14243513</v>
      </c>
      <c r="GI24" s="61">
        <v>-151922</v>
      </c>
      <c r="GJ24" s="61">
        <v>-14395435</v>
      </c>
      <c r="GK24" s="61">
        <v>62413</v>
      </c>
      <c r="GL24" s="61">
        <v>0</v>
      </c>
      <c r="GM24" s="61">
        <v>62413</v>
      </c>
      <c r="GN24" s="61">
        <v>-96480</v>
      </c>
      <c r="GO24" s="61">
        <v>0</v>
      </c>
      <c r="GP24" s="61">
        <v>-96480</v>
      </c>
      <c r="GQ24" s="61">
        <v>-13968</v>
      </c>
      <c r="GR24" s="61">
        <v>0</v>
      </c>
      <c r="GS24" s="61">
        <v>-13968</v>
      </c>
      <c r="GT24" s="61">
        <v>-1762759</v>
      </c>
      <c r="GU24" s="61">
        <v>-575320</v>
      </c>
      <c r="GV24" s="61">
        <v>-2338079</v>
      </c>
      <c r="GW24" s="61">
        <v>-16062170</v>
      </c>
      <c r="GX24" s="61">
        <v>-727242</v>
      </c>
      <c r="GY24" s="61">
        <v>-16789412</v>
      </c>
      <c r="GZ24" s="61">
        <v>0</v>
      </c>
      <c r="HA24" s="61">
        <v>0</v>
      </c>
      <c r="HB24" s="61">
        <v>0</v>
      </c>
      <c r="HC24" s="61">
        <v>0</v>
      </c>
      <c r="HD24" s="61">
        <v>0</v>
      </c>
      <c r="HE24" s="61">
        <v>0</v>
      </c>
      <c r="HF24" s="61">
        <v>0</v>
      </c>
      <c r="HG24" s="61">
        <v>0</v>
      </c>
      <c r="HH24" s="61">
        <v>0</v>
      </c>
      <c r="HI24" s="61">
        <v>57848847</v>
      </c>
      <c r="HJ24" s="61">
        <v>2879061</v>
      </c>
      <c r="HK24" s="61">
        <v>60727908</v>
      </c>
      <c r="HL24" s="61">
        <v>161579</v>
      </c>
      <c r="HM24" s="61">
        <v>-86</v>
      </c>
      <c r="HN24" s="61">
        <v>161493</v>
      </c>
      <c r="HO24" s="61">
        <v>-11966247</v>
      </c>
      <c r="HP24" s="61">
        <v>-307443</v>
      </c>
      <c r="HQ24" s="61">
        <v>-12273690</v>
      </c>
      <c r="HR24" s="61">
        <v>-1699058</v>
      </c>
      <c r="HS24" s="61">
        <v>-205968</v>
      </c>
      <c r="HT24" s="61">
        <v>-1905026</v>
      </c>
      <c r="HU24" s="61">
        <v>-19994</v>
      </c>
      <c r="HV24" s="61">
        <v>-340884</v>
      </c>
      <c r="HW24" s="61">
        <v>-360878</v>
      </c>
      <c r="HX24" s="61">
        <v>-16062170</v>
      </c>
      <c r="HY24" s="61">
        <v>-727242</v>
      </c>
      <c r="HZ24" s="61">
        <v>-16789412</v>
      </c>
      <c r="IA24" s="61">
        <v>0</v>
      </c>
      <c r="IB24" s="61">
        <v>0</v>
      </c>
      <c r="IC24" s="61">
        <v>0</v>
      </c>
      <c r="ID24" s="61">
        <v>-29585890</v>
      </c>
      <c r="IE24" s="61">
        <v>-1581623</v>
      </c>
      <c r="IF24" s="61">
        <v>-31167513</v>
      </c>
      <c r="IG24" s="61">
        <v>28262957</v>
      </c>
      <c r="IH24" s="61">
        <v>1297438</v>
      </c>
      <c r="II24" s="61">
        <v>29560395</v>
      </c>
      <c r="IJ24" s="58" t="s">
        <v>536</v>
      </c>
      <c r="IK24" s="58" t="s">
        <v>558</v>
      </c>
      <c r="IL24" s="58" t="s">
        <v>536</v>
      </c>
      <c r="IM24" s="58" t="s">
        <v>473</v>
      </c>
      <c r="IN24" s="58" t="s">
        <v>562</v>
      </c>
    </row>
    <row r="25" spans="1:248">
      <c r="A25" s="58" t="s">
        <v>461</v>
      </c>
      <c r="B25" s="59" t="s">
        <v>563</v>
      </c>
      <c r="C25" s="59" t="s">
        <v>564</v>
      </c>
      <c r="D25" s="61">
        <v>33078891</v>
      </c>
      <c r="E25" s="61">
        <v>0</v>
      </c>
      <c r="F25" s="61">
        <v>33078891</v>
      </c>
      <c r="G25" s="61">
        <v>-910935</v>
      </c>
      <c r="H25" s="61">
        <v>0</v>
      </c>
      <c r="I25" s="61">
        <v>-910935</v>
      </c>
      <c r="J25" s="61">
        <v>-89451</v>
      </c>
      <c r="K25" s="61">
        <v>0</v>
      </c>
      <c r="L25" s="61">
        <v>-89451</v>
      </c>
      <c r="M25" s="61">
        <v>23344</v>
      </c>
      <c r="N25" s="61">
        <v>0</v>
      </c>
      <c r="O25" s="61">
        <v>23344</v>
      </c>
      <c r="P25" s="61">
        <v>161309</v>
      </c>
      <c r="Q25" s="61">
        <v>0</v>
      </c>
      <c r="R25" s="61">
        <v>161309</v>
      </c>
      <c r="S25" s="61">
        <v>241318</v>
      </c>
      <c r="T25" s="61">
        <v>0</v>
      </c>
      <c r="U25" s="61">
        <v>241318</v>
      </c>
      <c r="V25" s="61">
        <v>336520</v>
      </c>
      <c r="W25" s="61">
        <v>0</v>
      </c>
      <c r="X25" s="61">
        <v>336520</v>
      </c>
      <c r="Y25" s="61">
        <v>-2423096</v>
      </c>
      <c r="Z25" s="61">
        <v>0</v>
      </c>
      <c r="AA25" s="61">
        <v>-2423096</v>
      </c>
      <c r="AB25" s="61">
        <v>-11676</v>
      </c>
      <c r="AC25" s="61">
        <v>0</v>
      </c>
      <c r="AD25" s="61">
        <v>-11676</v>
      </c>
      <c r="AE25" s="61">
        <v>-32018</v>
      </c>
      <c r="AF25" s="61">
        <v>0</v>
      </c>
      <c r="AG25" s="61">
        <v>-32018</v>
      </c>
      <c r="AH25" s="61">
        <v>3932</v>
      </c>
      <c r="AI25" s="61">
        <v>0</v>
      </c>
      <c r="AJ25" s="61">
        <v>3932</v>
      </c>
      <c r="AK25" s="61">
        <v>0</v>
      </c>
      <c r="AL25" s="61">
        <v>0</v>
      </c>
      <c r="AM25" s="61">
        <v>0</v>
      </c>
      <c r="AN25" s="61">
        <v>-8880</v>
      </c>
      <c r="AO25" s="61">
        <v>0</v>
      </c>
      <c r="AP25" s="61">
        <v>-8880</v>
      </c>
      <c r="AQ25" s="61">
        <v>0</v>
      </c>
      <c r="AR25" s="61">
        <v>0</v>
      </c>
      <c r="AS25" s="61">
        <v>0</v>
      </c>
      <c r="AT25" s="61">
        <v>-27070</v>
      </c>
      <c r="AU25" s="61">
        <v>0</v>
      </c>
      <c r="AV25" s="61">
        <v>-27070</v>
      </c>
      <c r="AW25" s="61">
        <v>639</v>
      </c>
      <c r="AX25" s="61">
        <v>0</v>
      </c>
      <c r="AY25" s="61">
        <v>639</v>
      </c>
      <c r="AZ25" s="61">
        <v>662384</v>
      </c>
      <c r="BA25" s="61">
        <v>0</v>
      </c>
      <c r="BB25" s="61">
        <v>662384</v>
      </c>
      <c r="BC25" s="61">
        <v>-25932</v>
      </c>
      <c r="BD25" s="61">
        <v>0</v>
      </c>
      <c r="BE25" s="61">
        <v>-25932</v>
      </c>
      <c r="BF25" s="61">
        <v>-984395</v>
      </c>
      <c r="BG25" s="61">
        <v>0</v>
      </c>
      <c r="BH25" s="61">
        <v>-984395</v>
      </c>
      <c r="BI25" s="61">
        <v>-28612</v>
      </c>
      <c r="BJ25" s="61">
        <v>0</v>
      </c>
      <c r="BK25" s="61">
        <v>-28612</v>
      </c>
      <c r="BL25" s="61">
        <v>-10547</v>
      </c>
      <c r="BM25" s="61">
        <v>0</v>
      </c>
      <c r="BN25" s="61">
        <v>-10547</v>
      </c>
      <c r="BO25" s="61">
        <v>0</v>
      </c>
      <c r="BP25" s="61">
        <v>0</v>
      </c>
      <c r="BQ25" s="61">
        <v>0</v>
      </c>
      <c r="BR25" s="61">
        <v>-9078</v>
      </c>
      <c r="BS25" s="61">
        <v>0</v>
      </c>
      <c r="BT25" s="61">
        <v>-9078</v>
      </c>
      <c r="BU25" s="61">
        <v>0</v>
      </c>
      <c r="BV25" s="61">
        <v>0</v>
      </c>
      <c r="BW25" s="61">
        <v>0</v>
      </c>
      <c r="BX25" s="61">
        <v>0</v>
      </c>
      <c r="BY25" s="61">
        <v>0</v>
      </c>
      <c r="BZ25" s="61">
        <v>0</v>
      </c>
      <c r="CA25" s="61">
        <v>0</v>
      </c>
      <c r="CB25" s="61">
        <v>0</v>
      </c>
      <c r="CC25" s="61">
        <v>0</v>
      </c>
      <c r="CD25" s="61">
        <v>-661</v>
      </c>
      <c r="CE25" s="61">
        <v>0</v>
      </c>
      <c r="CF25" s="61">
        <v>-661</v>
      </c>
      <c r="CG25" s="61">
        <v>-661</v>
      </c>
      <c r="CH25" s="61">
        <v>0</v>
      </c>
      <c r="CI25" s="61">
        <v>-661</v>
      </c>
      <c r="CJ25" s="61">
        <v>-2852616</v>
      </c>
      <c r="CK25" s="61">
        <v>0</v>
      </c>
      <c r="CL25" s="61">
        <v>-2852616</v>
      </c>
      <c r="CM25" s="61">
        <v>0</v>
      </c>
      <c r="CN25" s="61">
        <v>0</v>
      </c>
      <c r="CO25" s="61">
        <v>0</v>
      </c>
      <c r="CP25" s="61">
        <v>-99950</v>
      </c>
      <c r="CQ25" s="61">
        <v>0</v>
      </c>
      <c r="CR25" s="61">
        <v>-99950</v>
      </c>
      <c r="CS25" s="61">
        <v>-655109</v>
      </c>
      <c r="CT25" s="61">
        <v>0</v>
      </c>
      <c r="CU25" s="61">
        <v>-655109</v>
      </c>
      <c r="CV25" s="61">
        <v>19589</v>
      </c>
      <c r="CW25" s="61">
        <v>0</v>
      </c>
      <c r="CX25" s="61">
        <v>19589</v>
      </c>
      <c r="CY25" s="61">
        <v>-735470</v>
      </c>
      <c r="CZ25" s="61">
        <v>0</v>
      </c>
      <c r="DA25" s="61">
        <v>-735470</v>
      </c>
      <c r="DB25" s="61">
        <v>-614</v>
      </c>
      <c r="DC25" s="61">
        <v>0</v>
      </c>
      <c r="DD25" s="61">
        <v>-614</v>
      </c>
      <c r="DE25" s="61">
        <v>0</v>
      </c>
      <c r="DF25" s="61">
        <v>0</v>
      </c>
      <c r="DG25" s="61">
        <v>0</v>
      </c>
      <c r="DH25" s="61">
        <v>-15666</v>
      </c>
      <c r="DI25" s="61">
        <v>0</v>
      </c>
      <c r="DJ25" s="61">
        <v>-15666</v>
      </c>
      <c r="DK25" s="61">
        <v>0</v>
      </c>
      <c r="DL25" s="61">
        <v>0</v>
      </c>
      <c r="DM25" s="61">
        <v>0</v>
      </c>
      <c r="DN25" s="61">
        <v>0</v>
      </c>
      <c r="DO25" s="61">
        <v>0</v>
      </c>
      <c r="DP25" s="61">
        <v>0</v>
      </c>
      <c r="DQ25" s="61">
        <v>0</v>
      </c>
      <c r="DR25" s="61">
        <v>0</v>
      </c>
      <c r="DS25" s="61">
        <v>0</v>
      </c>
      <c r="DT25" s="61">
        <v>0</v>
      </c>
      <c r="DU25" s="61">
        <v>0</v>
      </c>
      <c r="DV25" s="61">
        <v>0</v>
      </c>
      <c r="DW25" s="61">
        <v>0</v>
      </c>
      <c r="DX25" s="61">
        <v>0</v>
      </c>
      <c r="DY25" s="61">
        <v>0</v>
      </c>
      <c r="DZ25" s="61">
        <v>0</v>
      </c>
      <c r="EA25" s="61">
        <v>0</v>
      </c>
      <c r="EB25" s="61">
        <v>0</v>
      </c>
      <c r="EC25" s="61">
        <v>0</v>
      </c>
      <c r="ED25" s="61">
        <v>0</v>
      </c>
      <c r="EE25" s="61">
        <v>0</v>
      </c>
      <c r="EF25" s="61">
        <v>0</v>
      </c>
      <c r="EG25" s="61">
        <v>0</v>
      </c>
      <c r="EH25" s="61">
        <v>0</v>
      </c>
      <c r="EI25" s="61">
        <v>0</v>
      </c>
      <c r="EJ25" s="61">
        <v>0</v>
      </c>
      <c r="EK25" s="61">
        <v>0</v>
      </c>
      <c r="EL25" s="61">
        <v>0</v>
      </c>
      <c r="EM25" s="61">
        <v>0</v>
      </c>
      <c r="EN25" s="61">
        <v>0</v>
      </c>
      <c r="EO25" s="61">
        <v>-16280</v>
      </c>
      <c r="EP25" s="61">
        <v>0</v>
      </c>
      <c r="EQ25" s="61">
        <v>-16280</v>
      </c>
      <c r="ER25" s="61">
        <v>0</v>
      </c>
      <c r="ES25" s="61">
        <v>0</v>
      </c>
      <c r="ET25" s="61">
        <v>0</v>
      </c>
      <c r="EU25" s="61">
        <v>0</v>
      </c>
      <c r="EV25" s="61">
        <v>0</v>
      </c>
      <c r="EW25" s="61">
        <v>0</v>
      </c>
      <c r="EX25" s="61">
        <v>-1500</v>
      </c>
      <c r="EY25" s="61">
        <v>0</v>
      </c>
      <c r="EZ25" s="61">
        <v>-1500</v>
      </c>
      <c r="FA25" s="61">
        <v>0</v>
      </c>
      <c r="FB25" s="61">
        <v>0</v>
      </c>
      <c r="FC25" s="61">
        <v>0</v>
      </c>
      <c r="FD25" s="61">
        <v>0</v>
      </c>
      <c r="FE25" s="61">
        <v>0</v>
      </c>
      <c r="FF25" s="61">
        <v>0</v>
      </c>
      <c r="FG25" s="61">
        <v>0</v>
      </c>
      <c r="FH25" s="61">
        <v>0</v>
      </c>
      <c r="FI25" s="61">
        <v>0</v>
      </c>
      <c r="FJ25" s="61">
        <v>-9078</v>
      </c>
      <c r="FK25" s="61">
        <v>0</v>
      </c>
      <c r="FL25" s="61">
        <v>-9078</v>
      </c>
      <c r="FM25" s="61">
        <v>0</v>
      </c>
      <c r="FN25" s="61">
        <v>0</v>
      </c>
      <c r="FO25" s="61">
        <v>0</v>
      </c>
      <c r="FP25" s="61">
        <v>0</v>
      </c>
      <c r="FQ25" s="61">
        <v>0</v>
      </c>
      <c r="FR25" s="61">
        <v>0</v>
      </c>
      <c r="FS25" s="61">
        <v>0</v>
      </c>
      <c r="FT25" s="61">
        <v>0</v>
      </c>
      <c r="FU25" s="61">
        <v>0</v>
      </c>
      <c r="FV25" s="61">
        <v>-20348</v>
      </c>
      <c r="FW25" s="61">
        <v>0</v>
      </c>
      <c r="FX25" s="61">
        <v>-20348</v>
      </c>
      <c r="FY25" s="61">
        <v>0</v>
      </c>
      <c r="FZ25" s="61">
        <v>0</v>
      </c>
      <c r="GA25" s="61">
        <v>0</v>
      </c>
      <c r="GB25" s="61">
        <v>-248</v>
      </c>
      <c r="GC25" s="61">
        <v>0</v>
      </c>
      <c r="GD25" s="61">
        <v>-248</v>
      </c>
      <c r="GE25" s="61">
        <v>0</v>
      </c>
      <c r="GF25" s="61">
        <v>0</v>
      </c>
      <c r="GG25" s="61">
        <v>0</v>
      </c>
      <c r="GH25" s="61">
        <v>-3528488</v>
      </c>
      <c r="GI25" s="61">
        <v>0</v>
      </c>
      <c r="GJ25" s="61">
        <v>-3528488</v>
      </c>
      <c r="GK25" s="61">
        <v>48130</v>
      </c>
      <c r="GL25" s="61">
        <v>0</v>
      </c>
      <c r="GM25" s="61">
        <v>48130</v>
      </c>
      <c r="GN25" s="61">
        <v>-36448</v>
      </c>
      <c r="GO25" s="61">
        <v>0</v>
      </c>
      <c r="GP25" s="61">
        <v>-36448</v>
      </c>
      <c r="GQ25" s="61">
        <v>0</v>
      </c>
      <c r="GR25" s="61">
        <v>0</v>
      </c>
      <c r="GS25" s="61">
        <v>0</v>
      </c>
      <c r="GT25" s="61">
        <v>-1413266</v>
      </c>
      <c r="GU25" s="61">
        <v>0</v>
      </c>
      <c r="GV25" s="61">
        <v>-1413266</v>
      </c>
      <c r="GW25" s="61">
        <v>-4961246</v>
      </c>
      <c r="GX25" s="61">
        <v>0</v>
      </c>
      <c r="GY25" s="61">
        <v>-4961246</v>
      </c>
      <c r="GZ25" s="61">
        <v>0</v>
      </c>
      <c r="HA25" s="61">
        <v>0</v>
      </c>
      <c r="HB25" s="61">
        <v>0</v>
      </c>
      <c r="HC25" s="61">
        <v>0</v>
      </c>
      <c r="HD25" s="61">
        <v>0</v>
      </c>
      <c r="HE25" s="61">
        <v>0</v>
      </c>
      <c r="HF25" s="61">
        <v>0</v>
      </c>
      <c r="HG25" s="61">
        <v>0</v>
      </c>
      <c r="HH25" s="61">
        <v>0</v>
      </c>
      <c r="HI25" s="61">
        <v>32167956</v>
      </c>
      <c r="HJ25" s="61">
        <v>0</v>
      </c>
      <c r="HK25" s="61">
        <v>32167956</v>
      </c>
      <c r="HL25" s="61">
        <v>336520</v>
      </c>
      <c r="HM25" s="61">
        <v>0</v>
      </c>
      <c r="HN25" s="61">
        <v>336520</v>
      </c>
      <c r="HO25" s="61">
        <v>-2852616</v>
      </c>
      <c r="HP25" s="61">
        <v>0</v>
      </c>
      <c r="HQ25" s="61">
        <v>-2852616</v>
      </c>
      <c r="HR25" s="61">
        <v>-735470</v>
      </c>
      <c r="HS25" s="61">
        <v>0</v>
      </c>
      <c r="HT25" s="61">
        <v>-735470</v>
      </c>
      <c r="HU25" s="61">
        <v>-16280</v>
      </c>
      <c r="HV25" s="61">
        <v>0</v>
      </c>
      <c r="HW25" s="61">
        <v>-16280</v>
      </c>
      <c r="HX25" s="61">
        <v>-4961246</v>
      </c>
      <c r="HY25" s="61">
        <v>0</v>
      </c>
      <c r="HZ25" s="61">
        <v>-4961246</v>
      </c>
      <c r="IA25" s="61">
        <v>0</v>
      </c>
      <c r="IB25" s="61">
        <v>0</v>
      </c>
      <c r="IC25" s="61">
        <v>0</v>
      </c>
      <c r="ID25" s="61">
        <v>-8229092</v>
      </c>
      <c r="IE25" s="61">
        <v>0</v>
      </c>
      <c r="IF25" s="61">
        <v>-8229092</v>
      </c>
      <c r="IG25" s="61">
        <v>23938864</v>
      </c>
      <c r="IH25" s="61">
        <v>0</v>
      </c>
      <c r="II25" s="61">
        <v>23938864</v>
      </c>
      <c r="IJ25" s="58" t="s">
        <v>477</v>
      </c>
      <c r="IK25" s="58" t="s">
        <v>478</v>
      </c>
      <c r="IL25" s="58" t="s">
        <v>466</v>
      </c>
      <c r="IM25" s="58" t="s">
        <v>479</v>
      </c>
      <c r="IN25" s="58" t="s">
        <v>565</v>
      </c>
    </row>
    <row r="26" spans="1:248">
      <c r="A26" s="58" t="s">
        <v>469</v>
      </c>
      <c r="B26" s="59" t="s">
        <v>566</v>
      </c>
      <c r="C26" s="59" t="s">
        <v>567</v>
      </c>
      <c r="D26" s="61">
        <v>117179753</v>
      </c>
      <c r="E26" s="61">
        <v>0</v>
      </c>
      <c r="F26" s="61">
        <v>117179753</v>
      </c>
      <c r="G26" s="61">
        <v>-3997910</v>
      </c>
      <c r="H26" s="61">
        <v>0</v>
      </c>
      <c r="I26" s="61">
        <v>-3997910</v>
      </c>
      <c r="J26" s="61">
        <v>-82019</v>
      </c>
      <c r="K26" s="61">
        <v>0</v>
      </c>
      <c r="L26" s="61">
        <v>-82019</v>
      </c>
      <c r="M26" s="61">
        <v>284248</v>
      </c>
      <c r="N26" s="61">
        <v>0</v>
      </c>
      <c r="O26" s="61">
        <v>284248</v>
      </c>
      <c r="P26" s="61">
        <v>1134477</v>
      </c>
      <c r="Q26" s="61">
        <v>0</v>
      </c>
      <c r="R26" s="61">
        <v>1134477</v>
      </c>
      <c r="S26" s="61">
        <v>22483</v>
      </c>
      <c r="T26" s="61">
        <v>0</v>
      </c>
      <c r="U26" s="61">
        <v>22483</v>
      </c>
      <c r="V26" s="61">
        <v>1359189</v>
      </c>
      <c r="W26" s="61">
        <v>0</v>
      </c>
      <c r="X26" s="61">
        <v>1359189</v>
      </c>
      <c r="Y26" s="61">
        <v>-13513465</v>
      </c>
      <c r="Z26" s="61">
        <v>0</v>
      </c>
      <c r="AA26" s="61">
        <v>-13513465</v>
      </c>
      <c r="AB26" s="61">
        <v>0</v>
      </c>
      <c r="AC26" s="61">
        <v>0</v>
      </c>
      <c r="AD26" s="61">
        <v>0</v>
      </c>
      <c r="AE26" s="61">
        <v>-947468</v>
      </c>
      <c r="AF26" s="61">
        <v>0</v>
      </c>
      <c r="AG26" s="61">
        <v>-947468</v>
      </c>
      <c r="AH26" s="61">
        <v>-68</v>
      </c>
      <c r="AI26" s="61">
        <v>0</v>
      </c>
      <c r="AJ26" s="61">
        <v>-68</v>
      </c>
      <c r="AK26" s="61">
        <v>0</v>
      </c>
      <c r="AL26" s="61">
        <v>0</v>
      </c>
      <c r="AM26" s="61">
        <v>0</v>
      </c>
      <c r="AN26" s="61">
        <v>-12716</v>
      </c>
      <c r="AO26" s="61">
        <v>0</v>
      </c>
      <c r="AP26" s="61">
        <v>-12716</v>
      </c>
      <c r="AQ26" s="61">
        <v>0</v>
      </c>
      <c r="AR26" s="61">
        <v>0</v>
      </c>
      <c r="AS26" s="61">
        <v>0</v>
      </c>
      <c r="AT26" s="61">
        <v>-934684</v>
      </c>
      <c r="AU26" s="61">
        <v>0</v>
      </c>
      <c r="AV26" s="61">
        <v>-934684</v>
      </c>
      <c r="AW26" s="61">
        <v>0</v>
      </c>
      <c r="AX26" s="61">
        <v>0</v>
      </c>
      <c r="AY26" s="61">
        <v>0</v>
      </c>
      <c r="AZ26" s="61">
        <v>2132197</v>
      </c>
      <c r="BA26" s="61">
        <v>0</v>
      </c>
      <c r="BB26" s="61">
        <v>2132197</v>
      </c>
      <c r="BC26" s="61">
        <v>-96301</v>
      </c>
      <c r="BD26" s="61">
        <v>0</v>
      </c>
      <c r="BE26" s="61">
        <v>-96301</v>
      </c>
      <c r="BF26" s="61">
        <v>-8066926</v>
      </c>
      <c r="BG26" s="61">
        <v>0</v>
      </c>
      <c r="BH26" s="61">
        <v>-8066926</v>
      </c>
      <c r="BI26" s="61">
        <v>1532</v>
      </c>
      <c r="BJ26" s="61">
        <v>0</v>
      </c>
      <c r="BK26" s="61">
        <v>1532</v>
      </c>
      <c r="BL26" s="61">
        <v>-96933</v>
      </c>
      <c r="BM26" s="61">
        <v>0</v>
      </c>
      <c r="BN26" s="61">
        <v>-96933</v>
      </c>
      <c r="BO26" s="61">
        <v>0</v>
      </c>
      <c r="BP26" s="61">
        <v>0</v>
      </c>
      <c r="BQ26" s="61">
        <v>0</v>
      </c>
      <c r="BR26" s="61">
        <v>0</v>
      </c>
      <c r="BS26" s="61">
        <v>0</v>
      </c>
      <c r="BT26" s="61">
        <v>0</v>
      </c>
      <c r="BU26" s="61">
        <v>0</v>
      </c>
      <c r="BV26" s="61">
        <v>0</v>
      </c>
      <c r="BW26" s="61">
        <v>0</v>
      </c>
      <c r="BX26" s="61">
        <v>0</v>
      </c>
      <c r="BY26" s="61">
        <v>0</v>
      </c>
      <c r="BZ26" s="61">
        <v>0</v>
      </c>
      <c r="CA26" s="61">
        <v>0</v>
      </c>
      <c r="CB26" s="61">
        <v>0</v>
      </c>
      <c r="CC26" s="61">
        <v>0</v>
      </c>
      <c r="CD26" s="61">
        <v>0</v>
      </c>
      <c r="CE26" s="61">
        <v>0</v>
      </c>
      <c r="CF26" s="61">
        <v>0</v>
      </c>
      <c r="CG26" s="61">
        <v>0</v>
      </c>
      <c r="CH26" s="61">
        <v>0</v>
      </c>
      <c r="CI26" s="61">
        <v>0</v>
      </c>
      <c r="CJ26" s="61">
        <v>-20587364</v>
      </c>
      <c r="CK26" s="61">
        <v>0</v>
      </c>
      <c r="CL26" s="61">
        <v>-20587364</v>
      </c>
      <c r="CM26" s="61">
        <v>-123472</v>
      </c>
      <c r="CN26" s="61">
        <v>0</v>
      </c>
      <c r="CO26" s="61">
        <v>-123472</v>
      </c>
      <c r="CP26" s="61">
        <v>-9937</v>
      </c>
      <c r="CQ26" s="61">
        <v>0</v>
      </c>
      <c r="CR26" s="61">
        <v>-9937</v>
      </c>
      <c r="CS26" s="61">
        <v>-3860391</v>
      </c>
      <c r="CT26" s="61">
        <v>0</v>
      </c>
      <c r="CU26" s="61">
        <v>-3860391</v>
      </c>
      <c r="CV26" s="61">
        <v>-617575</v>
      </c>
      <c r="CW26" s="61">
        <v>0</v>
      </c>
      <c r="CX26" s="61">
        <v>-617575</v>
      </c>
      <c r="CY26" s="61">
        <v>-4611375</v>
      </c>
      <c r="CZ26" s="61">
        <v>0</v>
      </c>
      <c r="DA26" s="61">
        <v>-4611375</v>
      </c>
      <c r="DB26" s="61">
        <v>-711573</v>
      </c>
      <c r="DC26" s="61">
        <v>0</v>
      </c>
      <c r="DD26" s="61">
        <v>-711573</v>
      </c>
      <c r="DE26" s="61">
        <v>-19374</v>
      </c>
      <c r="DF26" s="61">
        <v>0</v>
      </c>
      <c r="DG26" s="61">
        <v>-19374</v>
      </c>
      <c r="DH26" s="61">
        <v>-218798</v>
      </c>
      <c r="DI26" s="61">
        <v>0</v>
      </c>
      <c r="DJ26" s="61">
        <v>-218798</v>
      </c>
      <c r="DK26" s="61">
        <v>-9820</v>
      </c>
      <c r="DL26" s="61">
        <v>0</v>
      </c>
      <c r="DM26" s="61">
        <v>-9820</v>
      </c>
      <c r="DN26" s="61">
        <v>-8314</v>
      </c>
      <c r="DO26" s="61">
        <v>0</v>
      </c>
      <c r="DP26" s="61">
        <v>-8314</v>
      </c>
      <c r="DQ26" s="61">
        <v>0</v>
      </c>
      <c r="DR26" s="61">
        <v>0</v>
      </c>
      <c r="DS26" s="61">
        <v>0</v>
      </c>
      <c r="DT26" s="61">
        <v>0</v>
      </c>
      <c r="DU26" s="61">
        <v>0</v>
      </c>
      <c r="DV26" s="61">
        <v>0</v>
      </c>
      <c r="DW26" s="61">
        <v>0</v>
      </c>
      <c r="DX26" s="61">
        <v>0</v>
      </c>
      <c r="DY26" s="61">
        <v>0</v>
      </c>
      <c r="DZ26" s="61">
        <v>0</v>
      </c>
      <c r="EA26" s="61">
        <v>0</v>
      </c>
      <c r="EB26" s="61">
        <v>0</v>
      </c>
      <c r="EC26" s="61">
        <v>0</v>
      </c>
      <c r="ED26" s="61">
        <v>0</v>
      </c>
      <c r="EE26" s="61">
        <v>0</v>
      </c>
      <c r="EF26" s="61">
        <v>0</v>
      </c>
      <c r="EG26" s="61">
        <v>0</v>
      </c>
      <c r="EH26" s="61">
        <v>0</v>
      </c>
      <c r="EI26" s="61">
        <v>0</v>
      </c>
      <c r="EJ26" s="61">
        <v>0</v>
      </c>
      <c r="EK26" s="61">
        <v>0</v>
      </c>
      <c r="EL26" s="61">
        <v>0</v>
      </c>
      <c r="EM26" s="61">
        <v>0</v>
      </c>
      <c r="EN26" s="61">
        <v>0</v>
      </c>
      <c r="EO26" s="61">
        <v>-967879</v>
      </c>
      <c r="EP26" s="61">
        <v>0</v>
      </c>
      <c r="EQ26" s="61">
        <v>-967879</v>
      </c>
      <c r="ER26" s="61">
        <v>0</v>
      </c>
      <c r="ES26" s="61">
        <v>0</v>
      </c>
      <c r="ET26" s="61">
        <v>0</v>
      </c>
      <c r="EU26" s="61">
        <v>0</v>
      </c>
      <c r="EV26" s="61">
        <v>0</v>
      </c>
      <c r="EW26" s="61">
        <v>0</v>
      </c>
      <c r="EX26" s="61">
        <v>61062</v>
      </c>
      <c r="EY26" s="61">
        <v>0</v>
      </c>
      <c r="EZ26" s="61">
        <v>61062</v>
      </c>
      <c r="FA26" s="61">
        <v>0</v>
      </c>
      <c r="FB26" s="61">
        <v>0</v>
      </c>
      <c r="FC26" s="61">
        <v>0</v>
      </c>
      <c r="FD26" s="61">
        <v>0</v>
      </c>
      <c r="FE26" s="61">
        <v>0</v>
      </c>
      <c r="FF26" s="61">
        <v>0</v>
      </c>
      <c r="FG26" s="61">
        <v>560</v>
      </c>
      <c r="FH26" s="61">
        <v>0</v>
      </c>
      <c r="FI26" s="61">
        <v>560</v>
      </c>
      <c r="FJ26" s="61">
        <v>0</v>
      </c>
      <c r="FK26" s="61">
        <v>0</v>
      </c>
      <c r="FL26" s="61">
        <v>0</v>
      </c>
      <c r="FM26" s="61">
        <v>0</v>
      </c>
      <c r="FN26" s="61">
        <v>0</v>
      </c>
      <c r="FO26" s="61">
        <v>0</v>
      </c>
      <c r="FP26" s="61">
        <v>-1500</v>
      </c>
      <c r="FQ26" s="61">
        <v>0</v>
      </c>
      <c r="FR26" s="61">
        <v>-1500</v>
      </c>
      <c r="FS26" s="61">
        <v>0</v>
      </c>
      <c r="FT26" s="61">
        <v>0</v>
      </c>
      <c r="FU26" s="61">
        <v>0</v>
      </c>
      <c r="FV26" s="61">
        <v>-39382</v>
      </c>
      <c r="FW26" s="61">
        <v>0</v>
      </c>
      <c r="FX26" s="61">
        <v>-39382</v>
      </c>
      <c r="FY26" s="61">
        <v>3493</v>
      </c>
      <c r="FZ26" s="61">
        <v>0</v>
      </c>
      <c r="GA26" s="61">
        <v>3493</v>
      </c>
      <c r="GB26" s="61">
        <v>-32582</v>
      </c>
      <c r="GC26" s="61">
        <v>0</v>
      </c>
      <c r="GD26" s="61">
        <v>-32582</v>
      </c>
      <c r="GE26" s="61">
        <v>2000</v>
      </c>
      <c r="GF26" s="61">
        <v>0</v>
      </c>
      <c r="GG26" s="61">
        <v>2000</v>
      </c>
      <c r="GH26" s="61">
        <v>-15379084</v>
      </c>
      <c r="GI26" s="61">
        <v>0</v>
      </c>
      <c r="GJ26" s="61">
        <v>-15379084</v>
      </c>
      <c r="GK26" s="61">
        <v>739917</v>
      </c>
      <c r="GL26" s="61">
        <v>0</v>
      </c>
      <c r="GM26" s="61">
        <v>739917</v>
      </c>
      <c r="GN26" s="61">
        <v>-323555</v>
      </c>
      <c r="GO26" s="61">
        <v>0</v>
      </c>
      <c r="GP26" s="61">
        <v>-323555</v>
      </c>
      <c r="GQ26" s="61">
        <v>-31059</v>
      </c>
      <c r="GR26" s="61">
        <v>0</v>
      </c>
      <c r="GS26" s="61">
        <v>-31059</v>
      </c>
      <c r="GT26" s="61">
        <v>0</v>
      </c>
      <c r="GU26" s="61">
        <v>0</v>
      </c>
      <c r="GV26" s="61">
        <v>0</v>
      </c>
      <c r="GW26" s="61">
        <v>-15000130</v>
      </c>
      <c r="GX26" s="61">
        <v>0</v>
      </c>
      <c r="GY26" s="61">
        <v>-15000130</v>
      </c>
      <c r="GZ26" s="61">
        <v>0</v>
      </c>
      <c r="HA26" s="61">
        <v>0</v>
      </c>
      <c r="HB26" s="61">
        <v>0</v>
      </c>
      <c r="HC26" s="61">
        <v>0</v>
      </c>
      <c r="HD26" s="61">
        <v>0</v>
      </c>
      <c r="HE26" s="61">
        <v>0</v>
      </c>
      <c r="HF26" s="61">
        <v>0</v>
      </c>
      <c r="HG26" s="61">
        <v>0</v>
      </c>
      <c r="HH26" s="61">
        <v>0</v>
      </c>
      <c r="HI26" s="61">
        <v>113181843</v>
      </c>
      <c r="HJ26" s="61">
        <v>0</v>
      </c>
      <c r="HK26" s="61">
        <v>113181843</v>
      </c>
      <c r="HL26" s="61">
        <v>1359189</v>
      </c>
      <c r="HM26" s="61">
        <v>0</v>
      </c>
      <c r="HN26" s="61">
        <v>1359189</v>
      </c>
      <c r="HO26" s="61">
        <v>-20587364</v>
      </c>
      <c r="HP26" s="61">
        <v>0</v>
      </c>
      <c r="HQ26" s="61">
        <v>-20587364</v>
      </c>
      <c r="HR26" s="61">
        <v>-4611375</v>
      </c>
      <c r="HS26" s="61">
        <v>0</v>
      </c>
      <c r="HT26" s="61">
        <v>-4611375</v>
      </c>
      <c r="HU26" s="61">
        <v>-967879</v>
      </c>
      <c r="HV26" s="61">
        <v>0</v>
      </c>
      <c r="HW26" s="61">
        <v>-967879</v>
      </c>
      <c r="HX26" s="61">
        <v>-15000130</v>
      </c>
      <c r="HY26" s="61">
        <v>0</v>
      </c>
      <c r="HZ26" s="61">
        <v>-15000130</v>
      </c>
      <c r="IA26" s="61">
        <v>0</v>
      </c>
      <c r="IB26" s="61">
        <v>0</v>
      </c>
      <c r="IC26" s="61">
        <v>0</v>
      </c>
      <c r="ID26" s="61">
        <v>-39807559</v>
      </c>
      <c r="IE26" s="61">
        <v>0</v>
      </c>
      <c r="IF26" s="61">
        <v>-39807559</v>
      </c>
      <c r="IG26" s="61">
        <v>73374284</v>
      </c>
      <c r="IH26" s="61">
        <v>0</v>
      </c>
      <c r="II26" s="61">
        <v>73374284</v>
      </c>
      <c r="IJ26" s="58" t="s">
        <v>511</v>
      </c>
      <c r="IK26" s="58" t="s">
        <v>568</v>
      </c>
      <c r="IL26" s="58" t="s">
        <v>513</v>
      </c>
      <c r="IM26" s="58" t="s">
        <v>473</v>
      </c>
      <c r="IN26" s="58" t="s">
        <v>569</v>
      </c>
    </row>
    <row r="27" spans="1:248">
      <c r="A27" s="58" t="s">
        <v>469</v>
      </c>
      <c r="B27" s="59" t="s">
        <v>570</v>
      </c>
      <c r="C27" s="59" t="s">
        <v>571</v>
      </c>
      <c r="D27" s="61">
        <v>26431678</v>
      </c>
      <c r="E27" s="61">
        <v>0</v>
      </c>
      <c r="F27" s="61">
        <v>26431678</v>
      </c>
      <c r="G27" s="61">
        <v>-778381</v>
      </c>
      <c r="H27" s="61">
        <v>0</v>
      </c>
      <c r="I27" s="61">
        <v>-778381</v>
      </c>
      <c r="J27" s="61">
        <v>-99162</v>
      </c>
      <c r="K27" s="61">
        <v>0</v>
      </c>
      <c r="L27" s="61">
        <v>-99162</v>
      </c>
      <c r="M27" s="61">
        <v>13853</v>
      </c>
      <c r="N27" s="61">
        <v>0</v>
      </c>
      <c r="O27" s="61">
        <v>13853</v>
      </c>
      <c r="P27" s="61">
        <v>48448</v>
      </c>
      <c r="Q27" s="61">
        <v>0</v>
      </c>
      <c r="R27" s="61">
        <v>48448</v>
      </c>
      <c r="S27" s="61">
        <v>357</v>
      </c>
      <c r="T27" s="61">
        <v>0</v>
      </c>
      <c r="U27" s="61">
        <v>357</v>
      </c>
      <c r="V27" s="61">
        <v>-36504</v>
      </c>
      <c r="W27" s="61">
        <v>0</v>
      </c>
      <c r="X27" s="61">
        <v>-36504</v>
      </c>
      <c r="Y27" s="61">
        <v>-2977886</v>
      </c>
      <c r="Z27" s="61">
        <v>0</v>
      </c>
      <c r="AA27" s="61">
        <v>-2977886</v>
      </c>
      <c r="AB27" s="61">
        <v>0</v>
      </c>
      <c r="AC27" s="61">
        <v>0</v>
      </c>
      <c r="AD27" s="61">
        <v>0</v>
      </c>
      <c r="AE27" s="61">
        <v>12693</v>
      </c>
      <c r="AF27" s="61">
        <v>0</v>
      </c>
      <c r="AG27" s="61">
        <v>12693</v>
      </c>
      <c r="AH27" s="61">
        <v>0</v>
      </c>
      <c r="AI27" s="61">
        <v>0</v>
      </c>
      <c r="AJ27" s="61">
        <v>0</v>
      </c>
      <c r="AK27" s="61">
        <v>0</v>
      </c>
      <c r="AL27" s="61">
        <v>0</v>
      </c>
      <c r="AM27" s="61">
        <v>0</v>
      </c>
      <c r="AN27" s="61">
        <v>-2567</v>
      </c>
      <c r="AO27" s="61">
        <v>0</v>
      </c>
      <c r="AP27" s="61">
        <v>-2567</v>
      </c>
      <c r="AQ27" s="61">
        <v>0</v>
      </c>
      <c r="AR27" s="61">
        <v>0</v>
      </c>
      <c r="AS27" s="61">
        <v>0</v>
      </c>
      <c r="AT27" s="61">
        <v>15260</v>
      </c>
      <c r="AU27" s="61">
        <v>0</v>
      </c>
      <c r="AV27" s="61">
        <v>15260</v>
      </c>
      <c r="AW27" s="61">
        <v>-4065</v>
      </c>
      <c r="AX27" s="61">
        <v>0</v>
      </c>
      <c r="AY27" s="61">
        <v>-4065</v>
      </c>
      <c r="AZ27" s="61">
        <v>454126</v>
      </c>
      <c r="BA27" s="61">
        <v>0</v>
      </c>
      <c r="BB27" s="61">
        <v>454126</v>
      </c>
      <c r="BC27" s="61">
        <v>-18998</v>
      </c>
      <c r="BD27" s="61">
        <v>0</v>
      </c>
      <c r="BE27" s="61">
        <v>-18998</v>
      </c>
      <c r="BF27" s="61">
        <v>-1835546</v>
      </c>
      <c r="BG27" s="61">
        <v>0</v>
      </c>
      <c r="BH27" s="61">
        <v>-1835546</v>
      </c>
      <c r="BI27" s="61">
        <v>14256</v>
      </c>
      <c r="BJ27" s="61">
        <v>0</v>
      </c>
      <c r="BK27" s="61">
        <v>14256</v>
      </c>
      <c r="BL27" s="61">
        <v>-85293</v>
      </c>
      <c r="BM27" s="61">
        <v>0</v>
      </c>
      <c r="BN27" s="61">
        <v>-85293</v>
      </c>
      <c r="BO27" s="61">
        <v>0</v>
      </c>
      <c r="BP27" s="61">
        <v>0</v>
      </c>
      <c r="BQ27" s="61">
        <v>0</v>
      </c>
      <c r="BR27" s="61">
        <v>-20381</v>
      </c>
      <c r="BS27" s="61">
        <v>0</v>
      </c>
      <c r="BT27" s="61">
        <v>-20381</v>
      </c>
      <c r="BU27" s="61">
        <v>0</v>
      </c>
      <c r="BV27" s="61">
        <v>0</v>
      </c>
      <c r="BW27" s="61">
        <v>0</v>
      </c>
      <c r="BX27" s="61">
        <v>0</v>
      </c>
      <c r="BY27" s="61">
        <v>0</v>
      </c>
      <c r="BZ27" s="61">
        <v>0</v>
      </c>
      <c r="CA27" s="61">
        <v>0</v>
      </c>
      <c r="CB27" s="61">
        <v>0</v>
      </c>
      <c r="CC27" s="61">
        <v>0</v>
      </c>
      <c r="CD27" s="61">
        <v>-8633</v>
      </c>
      <c r="CE27" s="61">
        <v>0</v>
      </c>
      <c r="CF27" s="61">
        <v>-8633</v>
      </c>
      <c r="CG27" s="61">
        <v>-8633</v>
      </c>
      <c r="CH27" s="61">
        <v>0</v>
      </c>
      <c r="CI27" s="61">
        <v>-8633</v>
      </c>
      <c r="CJ27" s="61">
        <v>-4474295</v>
      </c>
      <c r="CK27" s="61">
        <v>0</v>
      </c>
      <c r="CL27" s="61">
        <v>-4474295</v>
      </c>
      <c r="CM27" s="61">
        <v>0</v>
      </c>
      <c r="CN27" s="61">
        <v>0</v>
      </c>
      <c r="CO27" s="61">
        <v>0</v>
      </c>
      <c r="CP27" s="61">
        <v>0</v>
      </c>
      <c r="CQ27" s="61">
        <v>0</v>
      </c>
      <c r="CR27" s="61">
        <v>0</v>
      </c>
      <c r="CS27" s="61">
        <v>-766803</v>
      </c>
      <c r="CT27" s="61">
        <v>0</v>
      </c>
      <c r="CU27" s="61">
        <v>-766803</v>
      </c>
      <c r="CV27" s="61">
        <v>47899</v>
      </c>
      <c r="CW27" s="61">
        <v>0</v>
      </c>
      <c r="CX27" s="61">
        <v>47899</v>
      </c>
      <c r="CY27" s="61">
        <v>-718904</v>
      </c>
      <c r="CZ27" s="61">
        <v>0</v>
      </c>
      <c r="DA27" s="61">
        <v>-718904</v>
      </c>
      <c r="DB27" s="61">
        <v>-51412</v>
      </c>
      <c r="DC27" s="61">
        <v>0</v>
      </c>
      <c r="DD27" s="61">
        <v>-51412</v>
      </c>
      <c r="DE27" s="61">
        <v>2519</v>
      </c>
      <c r="DF27" s="61">
        <v>0</v>
      </c>
      <c r="DG27" s="61">
        <v>2519</v>
      </c>
      <c r="DH27" s="61">
        <v>-7345</v>
      </c>
      <c r="DI27" s="61">
        <v>0</v>
      </c>
      <c r="DJ27" s="61">
        <v>-7345</v>
      </c>
      <c r="DK27" s="61">
        <v>0</v>
      </c>
      <c r="DL27" s="61">
        <v>0</v>
      </c>
      <c r="DM27" s="61">
        <v>0</v>
      </c>
      <c r="DN27" s="61">
        <v>-15993</v>
      </c>
      <c r="DO27" s="61">
        <v>0</v>
      </c>
      <c r="DP27" s="61">
        <v>-15993</v>
      </c>
      <c r="DQ27" s="61">
        <v>0</v>
      </c>
      <c r="DR27" s="61">
        <v>0</v>
      </c>
      <c r="DS27" s="61">
        <v>0</v>
      </c>
      <c r="DT27" s="61">
        <v>0</v>
      </c>
      <c r="DU27" s="61">
        <v>0</v>
      </c>
      <c r="DV27" s="61">
        <v>0</v>
      </c>
      <c r="DW27" s="61">
        <v>0</v>
      </c>
      <c r="DX27" s="61">
        <v>0</v>
      </c>
      <c r="DY27" s="61">
        <v>0</v>
      </c>
      <c r="DZ27" s="61">
        <v>0</v>
      </c>
      <c r="EA27" s="61">
        <v>0</v>
      </c>
      <c r="EB27" s="61">
        <v>0</v>
      </c>
      <c r="EC27" s="61">
        <v>0</v>
      </c>
      <c r="ED27" s="61">
        <v>0</v>
      </c>
      <c r="EE27" s="61">
        <v>0</v>
      </c>
      <c r="EF27" s="61">
        <v>0</v>
      </c>
      <c r="EG27" s="61">
        <v>0</v>
      </c>
      <c r="EH27" s="61">
        <v>0</v>
      </c>
      <c r="EI27" s="61">
        <v>0</v>
      </c>
      <c r="EJ27" s="61">
        <v>0</v>
      </c>
      <c r="EK27" s="61">
        <v>0</v>
      </c>
      <c r="EL27" s="61">
        <v>0</v>
      </c>
      <c r="EM27" s="61">
        <v>0</v>
      </c>
      <c r="EN27" s="61">
        <v>0</v>
      </c>
      <c r="EO27" s="61">
        <v>-72231</v>
      </c>
      <c r="EP27" s="61">
        <v>0</v>
      </c>
      <c r="EQ27" s="61">
        <v>-72231</v>
      </c>
      <c r="ER27" s="61">
        <v>0</v>
      </c>
      <c r="ES27" s="61">
        <v>0</v>
      </c>
      <c r="ET27" s="61">
        <v>0</v>
      </c>
      <c r="EU27" s="61">
        <v>0</v>
      </c>
      <c r="EV27" s="61">
        <v>0</v>
      </c>
      <c r="EW27" s="61">
        <v>0</v>
      </c>
      <c r="EX27" s="61">
        <v>947</v>
      </c>
      <c r="EY27" s="61">
        <v>0</v>
      </c>
      <c r="EZ27" s="61">
        <v>947</v>
      </c>
      <c r="FA27" s="61">
        <v>0</v>
      </c>
      <c r="FB27" s="61">
        <v>0</v>
      </c>
      <c r="FC27" s="61">
        <v>0</v>
      </c>
      <c r="FD27" s="61">
        <v>0</v>
      </c>
      <c r="FE27" s="61">
        <v>0</v>
      </c>
      <c r="FF27" s="61">
        <v>0</v>
      </c>
      <c r="FG27" s="61">
        <v>0</v>
      </c>
      <c r="FH27" s="61">
        <v>0</v>
      </c>
      <c r="FI27" s="61">
        <v>0</v>
      </c>
      <c r="FJ27" s="61">
        <v>-20381</v>
      </c>
      <c r="FK27" s="61">
        <v>0</v>
      </c>
      <c r="FL27" s="61">
        <v>-20381</v>
      </c>
      <c r="FM27" s="61">
        <v>0</v>
      </c>
      <c r="FN27" s="61">
        <v>0</v>
      </c>
      <c r="FO27" s="61">
        <v>0</v>
      </c>
      <c r="FP27" s="61">
        <v>-873</v>
      </c>
      <c r="FQ27" s="61">
        <v>0</v>
      </c>
      <c r="FR27" s="61">
        <v>-873</v>
      </c>
      <c r="FS27" s="61">
        <v>0</v>
      </c>
      <c r="FT27" s="61">
        <v>0</v>
      </c>
      <c r="FU27" s="61">
        <v>0</v>
      </c>
      <c r="FV27" s="61">
        <v>-10776</v>
      </c>
      <c r="FW27" s="61">
        <v>0</v>
      </c>
      <c r="FX27" s="61">
        <v>-10776</v>
      </c>
      <c r="FY27" s="61">
        <v>0</v>
      </c>
      <c r="FZ27" s="61">
        <v>0</v>
      </c>
      <c r="GA27" s="61">
        <v>0</v>
      </c>
      <c r="GB27" s="61">
        <v>28</v>
      </c>
      <c r="GC27" s="61">
        <v>0</v>
      </c>
      <c r="GD27" s="61">
        <v>28</v>
      </c>
      <c r="GE27" s="61">
        <v>0</v>
      </c>
      <c r="GF27" s="61">
        <v>0</v>
      </c>
      <c r="GG27" s="61">
        <v>0</v>
      </c>
      <c r="GH27" s="61">
        <v>-3654197</v>
      </c>
      <c r="GI27" s="61">
        <v>0</v>
      </c>
      <c r="GJ27" s="61">
        <v>-3654197</v>
      </c>
      <c r="GK27" s="61">
        <v>-59481</v>
      </c>
      <c r="GL27" s="61">
        <v>0</v>
      </c>
      <c r="GM27" s="61">
        <v>-59481</v>
      </c>
      <c r="GN27" s="61">
        <v>-87885</v>
      </c>
      <c r="GO27" s="61">
        <v>0</v>
      </c>
      <c r="GP27" s="61">
        <v>-87885</v>
      </c>
      <c r="GQ27" s="61">
        <v>200</v>
      </c>
      <c r="GR27" s="61">
        <v>0</v>
      </c>
      <c r="GS27" s="61">
        <v>200</v>
      </c>
      <c r="GT27" s="61">
        <v>0</v>
      </c>
      <c r="GU27" s="61">
        <v>0</v>
      </c>
      <c r="GV27" s="61">
        <v>0</v>
      </c>
      <c r="GW27" s="61">
        <v>-3832418</v>
      </c>
      <c r="GX27" s="61">
        <v>0</v>
      </c>
      <c r="GY27" s="61">
        <v>-3832418</v>
      </c>
      <c r="GZ27" s="61">
        <v>0</v>
      </c>
      <c r="HA27" s="61">
        <v>0</v>
      </c>
      <c r="HB27" s="61">
        <v>0</v>
      </c>
      <c r="HC27" s="61">
        <v>0</v>
      </c>
      <c r="HD27" s="61">
        <v>0</v>
      </c>
      <c r="HE27" s="61">
        <v>0</v>
      </c>
      <c r="HF27" s="61">
        <v>0</v>
      </c>
      <c r="HG27" s="61">
        <v>0</v>
      </c>
      <c r="HH27" s="61">
        <v>0</v>
      </c>
      <c r="HI27" s="61">
        <v>25653297</v>
      </c>
      <c r="HJ27" s="61">
        <v>0</v>
      </c>
      <c r="HK27" s="61">
        <v>25653297</v>
      </c>
      <c r="HL27" s="61">
        <v>-36504</v>
      </c>
      <c r="HM27" s="61">
        <v>0</v>
      </c>
      <c r="HN27" s="61">
        <v>-36504</v>
      </c>
      <c r="HO27" s="61">
        <v>-4474295</v>
      </c>
      <c r="HP27" s="61">
        <v>0</v>
      </c>
      <c r="HQ27" s="61">
        <v>-4474295</v>
      </c>
      <c r="HR27" s="61">
        <v>-718904</v>
      </c>
      <c r="HS27" s="61">
        <v>0</v>
      </c>
      <c r="HT27" s="61">
        <v>-718904</v>
      </c>
      <c r="HU27" s="61">
        <v>-72231</v>
      </c>
      <c r="HV27" s="61">
        <v>0</v>
      </c>
      <c r="HW27" s="61">
        <v>-72231</v>
      </c>
      <c r="HX27" s="61">
        <v>-3832418</v>
      </c>
      <c r="HY27" s="61">
        <v>0</v>
      </c>
      <c r="HZ27" s="61">
        <v>-3832418</v>
      </c>
      <c r="IA27" s="61">
        <v>0</v>
      </c>
      <c r="IB27" s="61">
        <v>0</v>
      </c>
      <c r="IC27" s="61">
        <v>0</v>
      </c>
      <c r="ID27" s="61">
        <v>-9134352</v>
      </c>
      <c r="IE27" s="61">
        <v>0</v>
      </c>
      <c r="IF27" s="61">
        <v>-9134352</v>
      </c>
      <c r="IG27" s="61">
        <v>16518945</v>
      </c>
      <c r="IH27" s="61">
        <v>0</v>
      </c>
      <c r="II27" s="61">
        <v>16518945</v>
      </c>
      <c r="IJ27" s="58" t="s">
        <v>572</v>
      </c>
      <c r="IK27" s="58" t="s">
        <v>465</v>
      </c>
      <c r="IL27" s="58" t="s">
        <v>466</v>
      </c>
      <c r="IM27" s="58" t="s">
        <v>479</v>
      </c>
      <c r="IN27" s="58" t="s">
        <v>573</v>
      </c>
    </row>
    <row r="28" spans="1:248">
      <c r="A28" s="58" t="s">
        <v>469</v>
      </c>
      <c r="B28" s="59" t="s">
        <v>574</v>
      </c>
      <c r="C28" s="59" t="s">
        <v>575</v>
      </c>
      <c r="D28" s="61">
        <v>184921022</v>
      </c>
      <c r="E28" s="61">
        <v>0</v>
      </c>
      <c r="F28" s="61">
        <v>184921022</v>
      </c>
      <c r="G28" s="61">
        <v>-6876939</v>
      </c>
      <c r="H28" s="61">
        <v>0</v>
      </c>
      <c r="I28" s="61">
        <v>-6876939</v>
      </c>
      <c r="J28" s="61">
        <v>-538417</v>
      </c>
      <c r="K28" s="61">
        <v>0</v>
      </c>
      <c r="L28" s="61">
        <v>-538417</v>
      </c>
      <c r="M28" s="61">
        <v>119375</v>
      </c>
      <c r="N28" s="61">
        <v>0</v>
      </c>
      <c r="O28" s="61">
        <v>119375</v>
      </c>
      <c r="P28" s="61">
        <v>1019921</v>
      </c>
      <c r="Q28" s="61">
        <v>0</v>
      </c>
      <c r="R28" s="61">
        <v>1019921</v>
      </c>
      <c r="S28" s="61">
        <v>613156</v>
      </c>
      <c r="T28" s="61">
        <v>0</v>
      </c>
      <c r="U28" s="61">
        <v>613156</v>
      </c>
      <c r="V28" s="61">
        <v>1214035</v>
      </c>
      <c r="W28" s="61">
        <v>0</v>
      </c>
      <c r="X28" s="61">
        <v>1214035</v>
      </c>
      <c r="Y28" s="61">
        <v>-17945449</v>
      </c>
      <c r="Z28" s="61">
        <v>0</v>
      </c>
      <c r="AA28" s="61">
        <v>-17945449</v>
      </c>
      <c r="AB28" s="61">
        <v>-42866</v>
      </c>
      <c r="AC28" s="61">
        <v>0</v>
      </c>
      <c r="AD28" s="61">
        <v>-42866</v>
      </c>
      <c r="AE28" s="61">
        <v>-551618</v>
      </c>
      <c r="AF28" s="61">
        <v>0</v>
      </c>
      <c r="AG28" s="61">
        <v>-551618</v>
      </c>
      <c r="AH28" s="61">
        <v>0</v>
      </c>
      <c r="AI28" s="61">
        <v>0</v>
      </c>
      <c r="AJ28" s="61">
        <v>0</v>
      </c>
      <c r="AK28" s="61">
        <v>0</v>
      </c>
      <c r="AL28" s="61">
        <v>0</v>
      </c>
      <c r="AM28" s="61">
        <v>0</v>
      </c>
      <c r="AN28" s="61">
        <v>1428</v>
      </c>
      <c r="AO28" s="61">
        <v>0</v>
      </c>
      <c r="AP28" s="61">
        <v>1428</v>
      </c>
      <c r="AQ28" s="61">
        <v>0</v>
      </c>
      <c r="AR28" s="61">
        <v>0</v>
      </c>
      <c r="AS28" s="61">
        <v>0</v>
      </c>
      <c r="AT28" s="61">
        <v>-553046</v>
      </c>
      <c r="AU28" s="61">
        <v>0</v>
      </c>
      <c r="AV28" s="61">
        <v>-553046</v>
      </c>
      <c r="AW28" s="61">
        <v>-11771</v>
      </c>
      <c r="AX28" s="61">
        <v>0</v>
      </c>
      <c r="AY28" s="61">
        <v>-11771</v>
      </c>
      <c r="AZ28" s="61">
        <v>3348820</v>
      </c>
      <c r="BA28" s="61">
        <v>0</v>
      </c>
      <c r="BB28" s="61">
        <v>3348820</v>
      </c>
      <c r="BC28" s="61">
        <v>-183243</v>
      </c>
      <c r="BD28" s="61">
        <v>0</v>
      </c>
      <c r="BE28" s="61">
        <v>-183243</v>
      </c>
      <c r="BF28" s="61">
        <v>-13419498</v>
      </c>
      <c r="BG28" s="61">
        <v>0</v>
      </c>
      <c r="BH28" s="61">
        <v>-13419498</v>
      </c>
      <c r="BI28" s="61">
        <v>592705</v>
      </c>
      <c r="BJ28" s="61">
        <v>0</v>
      </c>
      <c r="BK28" s="61">
        <v>592705</v>
      </c>
      <c r="BL28" s="61">
        <v>-267330</v>
      </c>
      <c r="BM28" s="61">
        <v>0</v>
      </c>
      <c r="BN28" s="61">
        <v>-267330</v>
      </c>
      <c r="BO28" s="61">
        <v>0</v>
      </c>
      <c r="BP28" s="61">
        <v>0</v>
      </c>
      <c r="BQ28" s="61">
        <v>0</v>
      </c>
      <c r="BR28" s="61">
        <v>0</v>
      </c>
      <c r="BS28" s="61">
        <v>0</v>
      </c>
      <c r="BT28" s="61">
        <v>0</v>
      </c>
      <c r="BU28" s="61">
        <v>0</v>
      </c>
      <c r="BV28" s="61">
        <v>0</v>
      </c>
      <c r="BW28" s="61">
        <v>0</v>
      </c>
      <c r="BX28" s="61">
        <v>-46878</v>
      </c>
      <c r="BY28" s="61">
        <v>0</v>
      </c>
      <c r="BZ28" s="61">
        <v>-46878</v>
      </c>
      <c r="CA28" s="61">
        <v>-95805</v>
      </c>
      <c r="CB28" s="61">
        <v>0</v>
      </c>
      <c r="CC28" s="61">
        <v>-95805</v>
      </c>
      <c r="CD28" s="61">
        <v>-55134</v>
      </c>
      <c r="CE28" s="61">
        <v>0</v>
      </c>
      <c r="CF28" s="61">
        <v>-55134</v>
      </c>
      <c r="CG28" s="61">
        <v>-54150</v>
      </c>
      <c r="CH28" s="61">
        <v>0</v>
      </c>
      <c r="CI28" s="61">
        <v>-54150</v>
      </c>
      <c r="CJ28" s="61">
        <v>-28677580</v>
      </c>
      <c r="CK28" s="61">
        <v>0</v>
      </c>
      <c r="CL28" s="61">
        <v>-28677580</v>
      </c>
      <c r="CM28" s="61">
        <v>0</v>
      </c>
      <c r="CN28" s="61">
        <v>0</v>
      </c>
      <c r="CO28" s="61">
        <v>0</v>
      </c>
      <c r="CP28" s="61">
        <v>331</v>
      </c>
      <c r="CQ28" s="61">
        <v>0</v>
      </c>
      <c r="CR28" s="61">
        <v>331</v>
      </c>
      <c r="CS28" s="61">
        <v>-5812673</v>
      </c>
      <c r="CT28" s="61">
        <v>0</v>
      </c>
      <c r="CU28" s="61">
        <v>-5812673</v>
      </c>
      <c r="CV28" s="61">
        <v>-668703</v>
      </c>
      <c r="CW28" s="61">
        <v>0</v>
      </c>
      <c r="CX28" s="61">
        <v>-668703</v>
      </c>
      <c r="CY28" s="61">
        <v>-6481045</v>
      </c>
      <c r="CZ28" s="61">
        <v>0</v>
      </c>
      <c r="DA28" s="61">
        <v>-6481045</v>
      </c>
      <c r="DB28" s="61">
        <v>-210756</v>
      </c>
      <c r="DC28" s="61">
        <v>0</v>
      </c>
      <c r="DD28" s="61">
        <v>-210756</v>
      </c>
      <c r="DE28" s="61">
        <v>28511</v>
      </c>
      <c r="DF28" s="61">
        <v>0</v>
      </c>
      <c r="DG28" s="61">
        <v>28511</v>
      </c>
      <c r="DH28" s="61">
        <v>-58126</v>
      </c>
      <c r="DI28" s="61">
        <v>0</v>
      </c>
      <c r="DJ28" s="61">
        <v>-58126</v>
      </c>
      <c r="DK28" s="61">
        <v>-2323</v>
      </c>
      <c r="DL28" s="61">
        <v>0</v>
      </c>
      <c r="DM28" s="61">
        <v>-2323</v>
      </c>
      <c r="DN28" s="61">
        <v>-6849</v>
      </c>
      <c r="DO28" s="61">
        <v>0</v>
      </c>
      <c r="DP28" s="61">
        <v>-6849</v>
      </c>
      <c r="DQ28" s="61">
        <v>0</v>
      </c>
      <c r="DR28" s="61">
        <v>0</v>
      </c>
      <c r="DS28" s="61">
        <v>0</v>
      </c>
      <c r="DT28" s="61">
        <v>0</v>
      </c>
      <c r="DU28" s="61">
        <v>0</v>
      </c>
      <c r="DV28" s="61">
        <v>0</v>
      </c>
      <c r="DW28" s="61">
        <v>0</v>
      </c>
      <c r="DX28" s="61">
        <v>0</v>
      </c>
      <c r="DY28" s="61">
        <v>0</v>
      </c>
      <c r="DZ28" s="61">
        <v>0</v>
      </c>
      <c r="EA28" s="61">
        <v>0</v>
      </c>
      <c r="EB28" s="61">
        <v>0</v>
      </c>
      <c r="EC28" s="61">
        <v>0</v>
      </c>
      <c r="ED28" s="61">
        <v>0</v>
      </c>
      <c r="EE28" s="61">
        <v>0</v>
      </c>
      <c r="EF28" s="61">
        <v>0</v>
      </c>
      <c r="EG28" s="61">
        <v>0</v>
      </c>
      <c r="EH28" s="61">
        <v>0</v>
      </c>
      <c r="EI28" s="61">
        <v>0</v>
      </c>
      <c r="EJ28" s="61">
        <v>0</v>
      </c>
      <c r="EK28" s="61">
        <v>0</v>
      </c>
      <c r="EL28" s="61">
        <v>0</v>
      </c>
      <c r="EM28" s="61">
        <v>0</v>
      </c>
      <c r="EN28" s="61">
        <v>0</v>
      </c>
      <c r="EO28" s="61">
        <v>-249543</v>
      </c>
      <c r="EP28" s="61">
        <v>0</v>
      </c>
      <c r="EQ28" s="61">
        <v>-249543</v>
      </c>
      <c r="ER28" s="61">
        <v>0</v>
      </c>
      <c r="ES28" s="61">
        <v>0</v>
      </c>
      <c r="ET28" s="61">
        <v>0</v>
      </c>
      <c r="EU28" s="61">
        <v>100</v>
      </c>
      <c r="EV28" s="61">
        <v>0</v>
      </c>
      <c r="EW28" s="61">
        <v>100</v>
      </c>
      <c r="EX28" s="61">
        <v>-33428</v>
      </c>
      <c r="EY28" s="61">
        <v>0</v>
      </c>
      <c r="EZ28" s="61">
        <v>-33428</v>
      </c>
      <c r="FA28" s="61">
        <v>0</v>
      </c>
      <c r="FB28" s="61">
        <v>0</v>
      </c>
      <c r="FC28" s="61">
        <v>0</v>
      </c>
      <c r="FD28" s="61">
        <v>0</v>
      </c>
      <c r="FE28" s="61">
        <v>0</v>
      </c>
      <c r="FF28" s="61">
        <v>0</v>
      </c>
      <c r="FG28" s="61">
        <v>-2601</v>
      </c>
      <c r="FH28" s="61">
        <v>0</v>
      </c>
      <c r="FI28" s="61">
        <v>-2601</v>
      </c>
      <c r="FJ28" s="61">
        <v>0</v>
      </c>
      <c r="FK28" s="61">
        <v>0</v>
      </c>
      <c r="FL28" s="61">
        <v>0</v>
      </c>
      <c r="FM28" s="61">
        <v>0</v>
      </c>
      <c r="FN28" s="61">
        <v>0</v>
      </c>
      <c r="FO28" s="61">
        <v>0</v>
      </c>
      <c r="FP28" s="61">
        <v>-1500</v>
      </c>
      <c r="FQ28" s="61">
        <v>0</v>
      </c>
      <c r="FR28" s="61">
        <v>-1500</v>
      </c>
      <c r="FS28" s="61">
        <v>0</v>
      </c>
      <c r="FT28" s="61">
        <v>0</v>
      </c>
      <c r="FU28" s="61">
        <v>0</v>
      </c>
      <c r="FV28" s="61">
        <v>-60364</v>
      </c>
      <c r="FW28" s="61">
        <v>0</v>
      </c>
      <c r="FX28" s="61">
        <v>-60364</v>
      </c>
      <c r="FY28" s="61">
        <v>0</v>
      </c>
      <c r="FZ28" s="61">
        <v>0</v>
      </c>
      <c r="GA28" s="61">
        <v>0</v>
      </c>
      <c r="GB28" s="61">
        <v>15570</v>
      </c>
      <c r="GC28" s="61">
        <v>0</v>
      </c>
      <c r="GD28" s="61">
        <v>15570</v>
      </c>
      <c r="GE28" s="61">
        <v>0</v>
      </c>
      <c r="GF28" s="61">
        <v>0</v>
      </c>
      <c r="GG28" s="61">
        <v>0</v>
      </c>
      <c r="GH28" s="61">
        <v>-37994472</v>
      </c>
      <c r="GI28" s="61">
        <v>0</v>
      </c>
      <c r="GJ28" s="61">
        <v>-37994472</v>
      </c>
      <c r="GK28" s="61">
        <v>951897</v>
      </c>
      <c r="GL28" s="61">
        <v>0</v>
      </c>
      <c r="GM28" s="61">
        <v>951897</v>
      </c>
      <c r="GN28" s="61">
        <v>-390721</v>
      </c>
      <c r="GO28" s="61">
        <v>0</v>
      </c>
      <c r="GP28" s="61">
        <v>-390721</v>
      </c>
      <c r="GQ28" s="61">
        <v>-448</v>
      </c>
      <c r="GR28" s="61">
        <v>0</v>
      </c>
      <c r="GS28" s="61">
        <v>-448</v>
      </c>
      <c r="GT28" s="61">
        <v>0</v>
      </c>
      <c r="GU28" s="61">
        <v>0</v>
      </c>
      <c r="GV28" s="61">
        <v>0</v>
      </c>
      <c r="GW28" s="61">
        <v>-37515967</v>
      </c>
      <c r="GX28" s="61">
        <v>0</v>
      </c>
      <c r="GY28" s="61">
        <v>-37515967</v>
      </c>
      <c r="GZ28" s="61">
        <v>0</v>
      </c>
      <c r="HA28" s="61">
        <v>0</v>
      </c>
      <c r="HB28" s="61">
        <v>0</v>
      </c>
      <c r="HC28" s="61">
        <v>0</v>
      </c>
      <c r="HD28" s="61">
        <v>0</v>
      </c>
      <c r="HE28" s="61">
        <v>0</v>
      </c>
      <c r="HF28" s="61">
        <v>0</v>
      </c>
      <c r="HG28" s="61">
        <v>0</v>
      </c>
      <c r="HH28" s="61">
        <v>0</v>
      </c>
      <c r="HI28" s="61">
        <v>178044083</v>
      </c>
      <c r="HJ28" s="61">
        <v>0</v>
      </c>
      <c r="HK28" s="61">
        <v>178044083</v>
      </c>
      <c r="HL28" s="61">
        <v>1214035</v>
      </c>
      <c r="HM28" s="61">
        <v>0</v>
      </c>
      <c r="HN28" s="61">
        <v>1214035</v>
      </c>
      <c r="HO28" s="61">
        <v>-28677580</v>
      </c>
      <c r="HP28" s="61">
        <v>0</v>
      </c>
      <c r="HQ28" s="61">
        <v>-28677580</v>
      </c>
      <c r="HR28" s="61">
        <v>-6481045</v>
      </c>
      <c r="HS28" s="61">
        <v>0</v>
      </c>
      <c r="HT28" s="61">
        <v>-6481045</v>
      </c>
      <c r="HU28" s="61">
        <v>-249543</v>
      </c>
      <c r="HV28" s="61">
        <v>0</v>
      </c>
      <c r="HW28" s="61">
        <v>-249543</v>
      </c>
      <c r="HX28" s="61">
        <v>-37515967</v>
      </c>
      <c r="HY28" s="61">
        <v>0</v>
      </c>
      <c r="HZ28" s="61">
        <v>-37515967</v>
      </c>
      <c r="IA28" s="61">
        <v>0</v>
      </c>
      <c r="IB28" s="61">
        <v>0</v>
      </c>
      <c r="IC28" s="61">
        <v>0</v>
      </c>
      <c r="ID28" s="61">
        <v>-71710100</v>
      </c>
      <c r="IE28" s="61">
        <v>0</v>
      </c>
      <c r="IF28" s="61">
        <v>-71710100</v>
      </c>
      <c r="IG28" s="61">
        <v>106333983</v>
      </c>
      <c r="IH28" s="61">
        <v>0</v>
      </c>
      <c r="II28" s="61">
        <v>106333983</v>
      </c>
      <c r="IJ28" s="58" t="s">
        <v>536</v>
      </c>
      <c r="IK28" s="58" t="s">
        <v>576</v>
      </c>
      <c r="IL28" s="58" t="s">
        <v>536</v>
      </c>
      <c r="IM28" s="58" t="s">
        <v>537</v>
      </c>
      <c r="IN28" s="58" t="s">
        <v>577</v>
      </c>
    </row>
    <row r="29" spans="1:248">
      <c r="A29" s="58" t="s">
        <v>469</v>
      </c>
      <c r="B29" s="59" t="s">
        <v>578</v>
      </c>
      <c r="C29" s="59" t="s">
        <v>579</v>
      </c>
      <c r="D29" s="61">
        <v>82405351</v>
      </c>
      <c r="E29" s="61">
        <v>0</v>
      </c>
      <c r="F29" s="61">
        <v>82405351</v>
      </c>
      <c r="G29" s="61">
        <v>0</v>
      </c>
      <c r="H29" s="61">
        <v>0</v>
      </c>
      <c r="I29" s="61">
        <v>0</v>
      </c>
      <c r="J29" s="61">
        <v>-22757</v>
      </c>
      <c r="K29" s="61">
        <v>0</v>
      </c>
      <c r="L29" s="61">
        <v>-22757</v>
      </c>
      <c r="M29" s="61">
        <v>0</v>
      </c>
      <c r="N29" s="61">
        <v>0</v>
      </c>
      <c r="O29" s="61">
        <v>0</v>
      </c>
      <c r="P29" s="61">
        <v>283035</v>
      </c>
      <c r="Q29" s="61">
        <v>0</v>
      </c>
      <c r="R29" s="61">
        <v>283035</v>
      </c>
      <c r="S29" s="61">
        <v>0</v>
      </c>
      <c r="T29" s="61">
        <v>0</v>
      </c>
      <c r="U29" s="61">
        <v>0</v>
      </c>
      <c r="V29" s="61">
        <v>260278</v>
      </c>
      <c r="W29" s="61">
        <v>0</v>
      </c>
      <c r="X29" s="61">
        <v>260278</v>
      </c>
      <c r="Y29" s="61">
        <v>-1947281</v>
      </c>
      <c r="Z29" s="61">
        <v>0</v>
      </c>
      <c r="AA29" s="61">
        <v>-1947281</v>
      </c>
      <c r="AB29" s="61">
        <v>0</v>
      </c>
      <c r="AC29" s="61">
        <v>0</v>
      </c>
      <c r="AD29" s="61">
        <v>0</v>
      </c>
      <c r="AE29" s="61">
        <v>0</v>
      </c>
      <c r="AF29" s="61">
        <v>0</v>
      </c>
      <c r="AG29" s="61">
        <v>0</v>
      </c>
      <c r="AH29" s="61">
        <v>0</v>
      </c>
      <c r="AI29" s="61">
        <v>0</v>
      </c>
      <c r="AJ29" s="61">
        <v>0</v>
      </c>
      <c r="AK29" s="61">
        <v>0</v>
      </c>
      <c r="AL29" s="61">
        <v>0</v>
      </c>
      <c r="AM29" s="61">
        <v>0</v>
      </c>
      <c r="AN29" s="61">
        <v>0</v>
      </c>
      <c r="AO29" s="61">
        <v>0</v>
      </c>
      <c r="AP29" s="61">
        <v>0</v>
      </c>
      <c r="AQ29" s="61">
        <v>0</v>
      </c>
      <c r="AR29" s="61">
        <v>0</v>
      </c>
      <c r="AS29" s="61">
        <v>0</v>
      </c>
      <c r="AT29" s="61">
        <v>0</v>
      </c>
      <c r="AU29" s="61">
        <v>0</v>
      </c>
      <c r="AV29" s="61">
        <v>0</v>
      </c>
      <c r="AW29" s="61">
        <v>0</v>
      </c>
      <c r="AX29" s="61">
        <v>0</v>
      </c>
      <c r="AY29" s="61">
        <v>0</v>
      </c>
      <c r="AZ29" s="61">
        <v>1875156</v>
      </c>
      <c r="BA29" s="61">
        <v>0</v>
      </c>
      <c r="BB29" s="61">
        <v>1875156</v>
      </c>
      <c r="BC29" s="61">
        <v>186170</v>
      </c>
      <c r="BD29" s="61">
        <v>0</v>
      </c>
      <c r="BE29" s="61">
        <v>186170</v>
      </c>
      <c r="BF29" s="61">
        <v>-3053594</v>
      </c>
      <c r="BG29" s="61">
        <v>0</v>
      </c>
      <c r="BH29" s="61">
        <v>-3053594</v>
      </c>
      <c r="BI29" s="61">
        <v>0</v>
      </c>
      <c r="BJ29" s="61">
        <v>0</v>
      </c>
      <c r="BK29" s="61">
        <v>0</v>
      </c>
      <c r="BL29" s="61">
        <v>0</v>
      </c>
      <c r="BM29" s="61">
        <v>0</v>
      </c>
      <c r="BN29" s="61">
        <v>0</v>
      </c>
      <c r="BO29" s="61">
        <v>0</v>
      </c>
      <c r="BP29" s="61">
        <v>0</v>
      </c>
      <c r="BQ29" s="61">
        <v>0</v>
      </c>
      <c r="BR29" s="61">
        <v>0</v>
      </c>
      <c r="BS29" s="61">
        <v>0</v>
      </c>
      <c r="BT29" s="61">
        <v>0</v>
      </c>
      <c r="BU29" s="61">
        <v>0</v>
      </c>
      <c r="BV29" s="61">
        <v>0</v>
      </c>
      <c r="BW29" s="61">
        <v>0</v>
      </c>
      <c r="BX29" s="61">
        <v>-5806</v>
      </c>
      <c r="BY29" s="61">
        <v>0</v>
      </c>
      <c r="BZ29" s="61">
        <v>-5806</v>
      </c>
      <c r="CA29" s="61">
        <v>0</v>
      </c>
      <c r="CB29" s="61">
        <v>0</v>
      </c>
      <c r="CC29" s="61">
        <v>0</v>
      </c>
      <c r="CD29" s="61">
        <v>-10534</v>
      </c>
      <c r="CE29" s="61">
        <v>0</v>
      </c>
      <c r="CF29" s="61">
        <v>-10534</v>
      </c>
      <c r="CG29" s="61">
        <v>0</v>
      </c>
      <c r="CH29" s="61">
        <v>0</v>
      </c>
      <c r="CI29" s="61">
        <v>0</v>
      </c>
      <c r="CJ29" s="61">
        <v>-2955889</v>
      </c>
      <c r="CK29" s="61">
        <v>0</v>
      </c>
      <c r="CL29" s="61">
        <v>-2955889</v>
      </c>
      <c r="CM29" s="61">
        <v>-89182</v>
      </c>
      <c r="CN29" s="61">
        <v>0</v>
      </c>
      <c r="CO29" s="61">
        <v>-89182</v>
      </c>
      <c r="CP29" s="61">
        <v>0</v>
      </c>
      <c r="CQ29" s="61">
        <v>0</v>
      </c>
      <c r="CR29" s="61">
        <v>0</v>
      </c>
      <c r="CS29" s="61">
        <v>-2649219</v>
      </c>
      <c r="CT29" s="61">
        <v>0</v>
      </c>
      <c r="CU29" s="61">
        <v>-2649219</v>
      </c>
      <c r="CV29" s="61">
        <v>0</v>
      </c>
      <c r="CW29" s="61">
        <v>0</v>
      </c>
      <c r="CX29" s="61">
        <v>0</v>
      </c>
      <c r="CY29" s="61">
        <v>-2738401</v>
      </c>
      <c r="CZ29" s="61">
        <v>0</v>
      </c>
      <c r="DA29" s="61">
        <v>-2738401</v>
      </c>
      <c r="DB29" s="61">
        <v>-39041</v>
      </c>
      <c r="DC29" s="61">
        <v>0</v>
      </c>
      <c r="DD29" s="61">
        <v>-39041</v>
      </c>
      <c r="DE29" s="61">
        <v>0</v>
      </c>
      <c r="DF29" s="61">
        <v>0</v>
      </c>
      <c r="DG29" s="61">
        <v>0</v>
      </c>
      <c r="DH29" s="61">
        <v>-89045</v>
      </c>
      <c r="DI29" s="61">
        <v>0</v>
      </c>
      <c r="DJ29" s="61">
        <v>-89045</v>
      </c>
      <c r="DK29" s="61">
        <v>0</v>
      </c>
      <c r="DL29" s="61">
        <v>0</v>
      </c>
      <c r="DM29" s="61">
        <v>0</v>
      </c>
      <c r="DN29" s="61">
        <v>-3645</v>
      </c>
      <c r="DO29" s="61">
        <v>0</v>
      </c>
      <c r="DP29" s="61">
        <v>-3645</v>
      </c>
      <c r="DQ29" s="61">
        <v>0</v>
      </c>
      <c r="DR29" s="61">
        <v>0</v>
      </c>
      <c r="DS29" s="61">
        <v>0</v>
      </c>
      <c r="DT29" s="61">
        <v>0</v>
      </c>
      <c r="DU29" s="61">
        <v>0</v>
      </c>
      <c r="DV29" s="61">
        <v>0</v>
      </c>
      <c r="DW29" s="61">
        <v>0</v>
      </c>
      <c r="DX29" s="61">
        <v>0</v>
      </c>
      <c r="DY29" s="61">
        <v>0</v>
      </c>
      <c r="DZ29" s="61">
        <v>0</v>
      </c>
      <c r="EA29" s="61">
        <v>0</v>
      </c>
      <c r="EB29" s="61">
        <v>0</v>
      </c>
      <c r="EC29" s="61">
        <v>0</v>
      </c>
      <c r="ED29" s="61">
        <v>0</v>
      </c>
      <c r="EE29" s="61">
        <v>0</v>
      </c>
      <c r="EF29" s="61">
        <v>0</v>
      </c>
      <c r="EG29" s="61">
        <v>0</v>
      </c>
      <c r="EH29" s="61">
        <v>0</v>
      </c>
      <c r="EI29" s="61">
        <v>0</v>
      </c>
      <c r="EJ29" s="61">
        <v>0</v>
      </c>
      <c r="EK29" s="61">
        <v>0</v>
      </c>
      <c r="EL29" s="61">
        <v>0</v>
      </c>
      <c r="EM29" s="61">
        <v>0</v>
      </c>
      <c r="EN29" s="61">
        <v>0</v>
      </c>
      <c r="EO29" s="61">
        <v>-131731</v>
      </c>
      <c r="EP29" s="61">
        <v>0</v>
      </c>
      <c r="EQ29" s="61">
        <v>-131731</v>
      </c>
      <c r="ER29" s="61">
        <v>0</v>
      </c>
      <c r="ES29" s="61">
        <v>0</v>
      </c>
      <c r="ET29" s="61">
        <v>0</v>
      </c>
      <c r="EU29" s="61">
        <v>0</v>
      </c>
      <c r="EV29" s="61">
        <v>0</v>
      </c>
      <c r="EW29" s="61">
        <v>0</v>
      </c>
      <c r="EX29" s="61">
        <v>0</v>
      </c>
      <c r="EY29" s="61">
        <v>0</v>
      </c>
      <c r="EZ29" s="61">
        <v>0</v>
      </c>
      <c r="FA29" s="61">
        <v>0</v>
      </c>
      <c r="FB29" s="61">
        <v>0</v>
      </c>
      <c r="FC29" s="61">
        <v>0</v>
      </c>
      <c r="FD29" s="61">
        <v>0</v>
      </c>
      <c r="FE29" s="61">
        <v>0</v>
      </c>
      <c r="FF29" s="61">
        <v>0</v>
      </c>
      <c r="FG29" s="61">
        <v>0</v>
      </c>
      <c r="FH29" s="61">
        <v>0</v>
      </c>
      <c r="FI29" s="61">
        <v>0</v>
      </c>
      <c r="FJ29" s="61">
        <v>0</v>
      </c>
      <c r="FK29" s="61">
        <v>0</v>
      </c>
      <c r="FL29" s="61">
        <v>0</v>
      </c>
      <c r="FM29" s="61">
        <v>0</v>
      </c>
      <c r="FN29" s="61">
        <v>0</v>
      </c>
      <c r="FO29" s="61">
        <v>0</v>
      </c>
      <c r="FP29" s="61">
        <v>0</v>
      </c>
      <c r="FQ29" s="61">
        <v>0</v>
      </c>
      <c r="FR29" s="61">
        <v>0</v>
      </c>
      <c r="FS29" s="61">
        <v>0</v>
      </c>
      <c r="FT29" s="61">
        <v>0</v>
      </c>
      <c r="FU29" s="61">
        <v>0</v>
      </c>
      <c r="FV29" s="61">
        <v>-50188</v>
      </c>
      <c r="FW29" s="61">
        <v>0</v>
      </c>
      <c r="FX29" s="61">
        <v>-50188</v>
      </c>
      <c r="FY29" s="61">
        <v>0</v>
      </c>
      <c r="FZ29" s="61">
        <v>0</v>
      </c>
      <c r="GA29" s="61">
        <v>0</v>
      </c>
      <c r="GB29" s="61">
        <v>0</v>
      </c>
      <c r="GC29" s="61">
        <v>0</v>
      </c>
      <c r="GD29" s="61">
        <v>0</v>
      </c>
      <c r="GE29" s="61">
        <v>0</v>
      </c>
      <c r="GF29" s="61">
        <v>0</v>
      </c>
      <c r="GG29" s="61">
        <v>0</v>
      </c>
      <c r="GH29" s="61">
        <v>-9949347</v>
      </c>
      <c r="GI29" s="61">
        <v>0</v>
      </c>
      <c r="GJ29" s="61">
        <v>-9949347</v>
      </c>
      <c r="GK29" s="61">
        <v>0</v>
      </c>
      <c r="GL29" s="61">
        <v>0</v>
      </c>
      <c r="GM29" s="61">
        <v>0</v>
      </c>
      <c r="GN29" s="61">
        <v>-379649</v>
      </c>
      <c r="GO29" s="61">
        <v>0</v>
      </c>
      <c r="GP29" s="61">
        <v>-379649</v>
      </c>
      <c r="GQ29" s="61">
        <v>0</v>
      </c>
      <c r="GR29" s="61">
        <v>0</v>
      </c>
      <c r="GS29" s="61">
        <v>0</v>
      </c>
      <c r="GT29" s="61">
        <v>0</v>
      </c>
      <c r="GU29" s="61">
        <v>0</v>
      </c>
      <c r="GV29" s="61">
        <v>0</v>
      </c>
      <c r="GW29" s="61">
        <v>-10379184</v>
      </c>
      <c r="GX29" s="61">
        <v>0</v>
      </c>
      <c r="GY29" s="61">
        <v>-10379184</v>
      </c>
      <c r="GZ29" s="61">
        <v>0</v>
      </c>
      <c r="HA29" s="61">
        <v>0</v>
      </c>
      <c r="HB29" s="61">
        <v>0</v>
      </c>
      <c r="HC29" s="61">
        <v>0</v>
      </c>
      <c r="HD29" s="61">
        <v>0</v>
      </c>
      <c r="HE29" s="61">
        <v>0</v>
      </c>
      <c r="HF29" s="61">
        <v>0</v>
      </c>
      <c r="HG29" s="61">
        <v>0</v>
      </c>
      <c r="HH29" s="61">
        <v>0</v>
      </c>
      <c r="HI29" s="61">
        <v>82405351</v>
      </c>
      <c r="HJ29" s="61">
        <v>0</v>
      </c>
      <c r="HK29" s="61">
        <v>82405351</v>
      </c>
      <c r="HL29" s="61">
        <v>260278</v>
      </c>
      <c r="HM29" s="61">
        <v>0</v>
      </c>
      <c r="HN29" s="61">
        <v>260278</v>
      </c>
      <c r="HO29" s="61">
        <v>-2955889</v>
      </c>
      <c r="HP29" s="61">
        <v>0</v>
      </c>
      <c r="HQ29" s="61">
        <v>-2955889</v>
      </c>
      <c r="HR29" s="61">
        <v>-2738401</v>
      </c>
      <c r="HS29" s="61">
        <v>0</v>
      </c>
      <c r="HT29" s="61">
        <v>-2738401</v>
      </c>
      <c r="HU29" s="61">
        <v>-131731</v>
      </c>
      <c r="HV29" s="61">
        <v>0</v>
      </c>
      <c r="HW29" s="61">
        <v>-131731</v>
      </c>
      <c r="HX29" s="61">
        <v>-10379184</v>
      </c>
      <c r="HY29" s="61">
        <v>0</v>
      </c>
      <c r="HZ29" s="61">
        <v>-10379184</v>
      </c>
      <c r="IA29" s="61">
        <v>0</v>
      </c>
      <c r="IB29" s="61">
        <v>0</v>
      </c>
      <c r="IC29" s="61">
        <v>0</v>
      </c>
      <c r="ID29" s="61">
        <v>-15944927</v>
      </c>
      <c r="IE29" s="61">
        <v>0</v>
      </c>
      <c r="IF29" s="61">
        <v>-15944927</v>
      </c>
      <c r="IG29" s="61">
        <v>66460424</v>
      </c>
      <c r="IH29" s="61">
        <v>0</v>
      </c>
      <c r="II29" s="61">
        <v>66460424</v>
      </c>
      <c r="IJ29" s="58" t="s">
        <v>536</v>
      </c>
      <c r="IK29" s="58" t="s">
        <v>580</v>
      </c>
      <c r="IL29" s="58" t="s">
        <v>536</v>
      </c>
      <c r="IM29" s="58" t="s">
        <v>467</v>
      </c>
      <c r="IN29" s="58" t="s">
        <v>581</v>
      </c>
    </row>
    <row r="30" spans="1:248">
      <c r="A30" s="58" t="s">
        <v>469</v>
      </c>
      <c r="B30" s="59" t="s">
        <v>582</v>
      </c>
      <c r="C30" s="59" t="s">
        <v>583</v>
      </c>
      <c r="D30" s="61">
        <v>191501324</v>
      </c>
      <c r="E30" s="61">
        <v>152097</v>
      </c>
      <c r="F30" s="61">
        <v>191653421</v>
      </c>
      <c r="G30" s="61">
        <v>-8870583</v>
      </c>
      <c r="H30" s="61">
        <v>0</v>
      </c>
      <c r="I30" s="61">
        <v>-8870583</v>
      </c>
      <c r="J30" s="61">
        <v>-463467</v>
      </c>
      <c r="K30" s="61">
        <v>0</v>
      </c>
      <c r="L30" s="61">
        <v>-463467</v>
      </c>
      <c r="M30" s="61">
        <v>623107</v>
      </c>
      <c r="N30" s="61">
        <v>0</v>
      </c>
      <c r="O30" s="61">
        <v>623107</v>
      </c>
      <c r="P30" s="61">
        <v>926228</v>
      </c>
      <c r="Q30" s="61">
        <v>0</v>
      </c>
      <c r="R30" s="61">
        <v>926228</v>
      </c>
      <c r="S30" s="61">
        <v>-441310</v>
      </c>
      <c r="T30" s="61">
        <v>0</v>
      </c>
      <c r="U30" s="61">
        <v>-441310</v>
      </c>
      <c r="V30" s="61">
        <v>644558</v>
      </c>
      <c r="W30" s="61">
        <v>0</v>
      </c>
      <c r="X30" s="61">
        <v>644558</v>
      </c>
      <c r="Y30" s="61">
        <v>-28287078</v>
      </c>
      <c r="Z30" s="61">
        <v>0</v>
      </c>
      <c r="AA30" s="61">
        <v>-28287078</v>
      </c>
      <c r="AB30" s="61">
        <v>-107300</v>
      </c>
      <c r="AC30" s="61">
        <v>0</v>
      </c>
      <c r="AD30" s="61">
        <v>-107300</v>
      </c>
      <c r="AE30" s="61">
        <v>-519545</v>
      </c>
      <c r="AF30" s="61">
        <v>0</v>
      </c>
      <c r="AG30" s="61">
        <v>-519545</v>
      </c>
      <c r="AH30" s="61">
        <v>0</v>
      </c>
      <c r="AI30" s="61">
        <v>0</v>
      </c>
      <c r="AJ30" s="61">
        <v>0</v>
      </c>
      <c r="AK30" s="61">
        <v>0</v>
      </c>
      <c r="AL30" s="61">
        <v>0</v>
      </c>
      <c r="AM30" s="61">
        <v>0</v>
      </c>
      <c r="AN30" s="61">
        <v>0</v>
      </c>
      <c r="AO30" s="61">
        <v>0</v>
      </c>
      <c r="AP30" s="61">
        <v>0</v>
      </c>
      <c r="AQ30" s="61">
        <v>0</v>
      </c>
      <c r="AR30" s="61">
        <v>0</v>
      </c>
      <c r="AS30" s="61">
        <v>0</v>
      </c>
      <c r="AT30" s="61">
        <v>-519545</v>
      </c>
      <c r="AU30" s="61">
        <v>0</v>
      </c>
      <c r="AV30" s="61">
        <v>-519545</v>
      </c>
      <c r="AW30" s="61">
        <v>-51133</v>
      </c>
      <c r="AX30" s="61">
        <v>0</v>
      </c>
      <c r="AY30" s="61">
        <v>-51133</v>
      </c>
      <c r="AZ30" s="61">
        <v>2908907</v>
      </c>
      <c r="BA30" s="61">
        <v>0</v>
      </c>
      <c r="BB30" s="61">
        <v>2908907</v>
      </c>
      <c r="BC30" s="61">
        <v>0</v>
      </c>
      <c r="BD30" s="61">
        <v>0</v>
      </c>
      <c r="BE30" s="61">
        <v>0</v>
      </c>
      <c r="BF30" s="61">
        <v>-16200486</v>
      </c>
      <c r="BG30" s="61">
        <v>0</v>
      </c>
      <c r="BH30" s="61">
        <v>-16200486</v>
      </c>
      <c r="BI30" s="61">
        <v>499561</v>
      </c>
      <c r="BJ30" s="61">
        <v>0</v>
      </c>
      <c r="BK30" s="61">
        <v>499561</v>
      </c>
      <c r="BL30" s="61">
        <v>-177660</v>
      </c>
      <c r="BM30" s="61">
        <v>0</v>
      </c>
      <c r="BN30" s="61">
        <v>-177660</v>
      </c>
      <c r="BO30" s="61">
        <v>916</v>
      </c>
      <c r="BP30" s="61">
        <v>0</v>
      </c>
      <c r="BQ30" s="61">
        <v>916</v>
      </c>
      <c r="BR30" s="61">
        <v>-10105</v>
      </c>
      <c r="BS30" s="61">
        <v>0</v>
      </c>
      <c r="BT30" s="61">
        <v>-10105</v>
      </c>
      <c r="BU30" s="61">
        <v>0</v>
      </c>
      <c r="BV30" s="61">
        <v>0</v>
      </c>
      <c r="BW30" s="61">
        <v>0</v>
      </c>
      <c r="BX30" s="61">
        <v>-207028</v>
      </c>
      <c r="BY30" s="61">
        <v>0</v>
      </c>
      <c r="BZ30" s="61">
        <v>-207028</v>
      </c>
      <c r="CA30" s="61">
        <v>-174418</v>
      </c>
      <c r="CB30" s="61">
        <v>0</v>
      </c>
      <c r="CC30" s="61">
        <v>-174418</v>
      </c>
      <c r="CD30" s="61">
        <v>-25149</v>
      </c>
      <c r="CE30" s="61">
        <v>0</v>
      </c>
      <c r="CF30" s="61">
        <v>-25149</v>
      </c>
      <c r="CG30" s="61">
        <v>-24636</v>
      </c>
      <c r="CH30" s="61">
        <v>0</v>
      </c>
      <c r="CI30" s="61">
        <v>-24636</v>
      </c>
      <c r="CJ30" s="61">
        <v>-42216721</v>
      </c>
      <c r="CK30" s="61">
        <v>0</v>
      </c>
      <c r="CL30" s="61">
        <v>-42216721</v>
      </c>
      <c r="CM30" s="61">
        <v>-167750</v>
      </c>
      <c r="CN30" s="61">
        <v>0</v>
      </c>
      <c r="CO30" s="61">
        <v>-167750</v>
      </c>
      <c r="CP30" s="61">
        <v>-44383</v>
      </c>
      <c r="CQ30" s="61">
        <v>0</v>
      </c>
      <c r="CR30" s="61">
        <v>-44383</v>
      </c>
      <c r="CS30" s="61">
        <v>-8116878</v>
      </c>
      <c r="CT30" s="61">
        <v>0</v>
      </c>
      <c r="CU30" s="61">
        <v>-8116878</v>
      </c>
      <c r="CV30" s="61">
        <v>-380373</v>
      </c>
      <c r="CW30" s="61">
        <v>0</v>
      </c>
      <c r="CX30" s="61">
        <v>-380373</v>
      </c>
      <c r="CY30" s="61">
        <v>-8709384</v>
      </c>
      <c r="CZ30" s="61">
        <v>0</v>
      </c>
      <c r="DA30" s="61">
        <v>-8709384</v>
      </c>
      <c r="DB30" s="61">
        <v>-8125</v>
      </c>
      <c r="DC30" s="61">
        <v>0</v>
      </c>
      <c r="DD30" s="61">
        <v>-8125</v>
      </c>
      <c r="DE30" s="61">
        <v>0</v>
      </c>
      <c r="DF30" s="61">
        <v>0</v>
      </c>
      <c r="DG30" s="61">
        <v>0</v>
      </c>
      <c r="DH30" s="61">
        <v>0</v>
      </c>
      <c r="DI30" s="61">
        <v>0</v>
      </c>
      <c r="DJ30" s="61">
        <v>0</v>
      </c>
      <c r="DK30" s="61">
        <v>0</v>
      </c>
      <c r="DL30" s="61">
        <v>0</v>
      </c>
      <c r="DM30" s="61">
        <v>0</v>
      </c>
      <c r="DN30" s="61">
        <v>0</v>
      </c>
      <c r="DO30" s="61">
        <v>0</v>
      </c>
      <c r="DP30" s="61">
        <v>0</v>
      </c>
      <c r="DQ30" s="61">
        <v>0</v>
      </c>
      <c r="DR30" s="61">
        <v>0</v>
      </c>
      <c r="DS30" s="61">
        <v>0</v>
      </c>
      <c r="DT30" s="61">
        <v>0</v>
      </c>
      <c r="DU30" s="61">
        <v>0</v>
      </c>
      <c r="DV30" s="61">
        <v>0</v>
      </c>
      <c r="DW30" s="61">
        <v>0</v>
      </c>
      <c r="DX30" s="61">
        <v>0</v>
      </c>
      <c r="DY30" s="61">
        <v>0</v>
      </c>
      <c r="DZ30" s="61">
        <v>0</v>
      </c>
      <c r="EA30" s="61">
        <v>0</v>
      </c>
      <c r="EB30" s="61">
        <v>0</v>
      </c>
      <c r="EC30" s="61">
        <v>517</v>
      </c>
      <c r="ED30" s="61">
        <v>0</v>
      </c>
      <c r="EE30" s="61">
        <v>517</v>
      </c>
      <c r="EF30" s="61">
        <v>-41728</v>
      </c>
      <c r="EG30" s="61">
        <v>0</v>
      </c>
      <c r="EH30" s="61">
        <v>-41728</v>
      </c>
      <c r="EI30" s="61">
        <v>0</v>
      </c>
      <c r="EJ30" s="61">
        <v>0</v>
      </c>
      <c r="EK30" s="61">
        <v>0</v>
      </c>
      <c r="EL30" s="61">
        <v>0</v>
      </c>
      <c r="EM30" s="61">
        <v>0</v>
      </c>
      <c r="EN30" s="61">
        <v>0</v>
      </c>
      <c r="EO30" s="61">
        <v>-49336</v>
      </c>
      <c r="EP30" s="61">
        <v>0</v>
      </c>
      <c r="EQ30" s="61">
        <v>-49336</v>
      </c>
      <c r="ER30" s="61">
        <v>0</v>
      </c>
      <c r="ES30" s="61">
        <v>0</v>
      </c>
      <c r="ET30" s="61">
        <v>0</v>
      </c>
      <c r="EU30" s="61">
        <v>0</v>
      </c>
      <c r="EV30" s="61">
        <v>0</v>
      </c>
      <c r="EW30" s="61">
        <v>0</v>
      </c>
      <c r="EX30" s="61">
        <v>-1050</v>
      </c>
      <c r="EY30" s="61">
        <v>0</v>
      </c>
      <c r="EZ30" s="61">
        <v>-1050</v>
      </c>
      <c r="FA30" s="61">
        <v>0</v>
      </c>
      <c r="FB30" s="61">
        <v>0</v>
      </c>
      <c r="FC30" s="61">
        <v>0</v>
      </c>
      <c r="FD30" s="61">
        <v>0</v>
      </c>
      <c r="FE30" s="61">
        <v>0</v>
      </c>
      <c r="FF30" s="61">
        <v>0</v>
      </c>
      <c r="FG30" s="61">
        <v>1752</v>
      </c>
      <c r="FH30" s="61">
        <v>0</v>
      </c>
      <c r="FI30" s="61">
        <v>1752</v>
      </c>
      <c r="FJ30" s="61">
        <v>0</v>
      </c>
      <c r="FK30" s="61">
        <v>0</v>
      </c>
      <c r="FL30" s="61">
        <v>0</v>
      </c>
      <c r="FM30" s="61">
        <v>0</v>
      </c>
      <c r="FN30" s="61">
        <v>0</v>
      </c>
      <c r="FO30" s="61">
        <v>0</v>
      </c>
      <c r="FP30" s="61">
        <v>0</v>
      </c>
      <c r="FQ30" s="61">
        <v>0</v>
      </c>
      <c r="FR30" s="61">
        <v>0</v>
      </c>
      <c r="FS30" s="61">
        <v>0</v>
      </c>
      <c r="FT30" s="61">
        <v>0</v>
      </c>
      <c r="FU30" s="61">
        <v>0</v>
      </c>
      <c r="FV30" s="61">
        <v>-35065</v>
      </c>
      <c r="FW30" s="61">
        <v>0</v>
      </c>
      <c r="FX30" s="61">
        <v>-35065</v>
      </c>
      <c r="FY30" s="61">
        <v>16097</v>
      </c>
      <c r="FZ30" s="61">
        <v>0</v>
      </c>
      <c r="GA30" s="61">
        <v>16097</v>
      </c>
      <c r="GB30" s="61">
        <v>21951</v>
      </c>
      <c r="GC30" s="61">
        <v>0</v>
      </c>
      <c r="GD30" s="61">
        <v>21951</v>
      </c>
      <c r="GE30" s="61">
        <v>0</v>
      </c>
      <c r="GF30" s="61">
        <v>0</v>
      </c>
      <c r="GG30" s="61">
        <v>0</v>
      </c>
      <c r="GH30" s="61">
        <v>-23515859</v>
      </c>
      <c r="GI30" s="61">
        <v>0</v>
      </c>
      <c r="GJ30" s="61">
        <v>-23515859</v>
      </c>
      <c r="GK30" s="61">
        <v>263883</v>
      </c>
      <c r="GL30" s="61">
        <v>0</v>
      </c>
      <c r="GM30" s="61">
        <v>263883</v>
      </c>
      <c r="GN30" s="61">
        <v>-564721</v>
      </c>
      <c r="GO30" s="61">
        <v>0</v>
      </c>
      <c r="GP30" s="61">
        <v>-564721</v>
      </c>
      <c r="GQ30" s="61">
        <v>19375</v>
      </c>
      <c r="GR30" s="61">
        <v>0</v>
      </c>
      <c r="GS30" s="61">
        <v>19375</v>
      </c>
      <c r="GT30" s="61">
        <v>0</v>
      </c>
      <c r="GU30" s="61">
        <v>0</v>
      </c>
      <c r="GV30" s="61">
        <v>0</v>
      </c>
      <c r="GW30" s="61">
        <v>-23793637</v>
      </c>
      <c r="GX30" s="61">
        <v>0</v>
      </c>
      <c r="GY30" s="61">
        <v>-23793637</v>
      </c>
      <c r="GZ30" s="61">
        <v>0</v>
      </c>
      <c r="HA30" s="61">
        <v>0</v>
      </c>
      <c r="HB30" s="61">
        <v>0</v>
      </c>
      <c r="HC30" s="61">
        <v>0</v>
      </c>
      <c r="HD30" s="61">
        <v>0</v>
      </c>
      <c r="HE30" s="61">
        <v>0</v>
      </c>
      <c r="HF30" s="61">
        <v>0</v>
      </c>
      <c r="HG30" s="61">
        <v>0</v>
      </c>
      <c r="HH30" s="61">
        <v>0</v>
      </c>
      <c r="HI30" s="61">
        <v>182630741</v>
      </c>
      <c r="HJ30" s="61">
        <v>152097</v>
      </c>
      <c r="HK30" s="61">
        <v>182782838</v>
      </c>
      <c r="HL30" s="61">
        <v>644558</v>
      </c>
      <c r="HM30" s="61">
        <v>0</v>
      </c>
      <c r="HN30" s="61">
        <v>644558</v>
      </c>
      <c r="HO30" s="61">
        <v>-42216721</v>
      </c>
      <c r="HP30" s="61">
        <v>0</v>
      </c>
      <c r="HQ30" s="61">
        <v>-42216721</v>
      </c>
      <c r="HR30" s="61">
        <v>-8709384</v>
      </c>
      <c r="HS30" s="61">
        <v>0</v>
      </c>
      <c r="HT30" s="61">
        <v>-8709384</v>
      </c>
      <c r="HU30" s="61">
        <v>-49336</v>
      </c>
      <c r="HV30" s="61">
        <v>0</v>
      </c>
      <c r="HW30" s="61">
        <v>-49336</v>
      </c>
      <c r="HX30" s="61">
        <v>-23793637</v>
      </c>
      <c r="HY30" s="61">
        <v>0</v>
      </c>
      <c r="HZ30" s="61">
        <v>-23793637</v>
      </c>
      <c r="IA30" s="61">
        <v>0</v>
      </c>
      <c r="IB30" s="61">
        <v>0</v>
      </c>
      <c r="IC30" s="61">
        <v>0</v>
      </c>
      <c r="ID30" s="61">
        <v>-74124520</v>
      </c>
      <c r="IE30" s="61">
        <v>0</v>
      </c>
      <c r="IF30" s="61">
        <v>-74124520</v>
      </c>
      <c r="IG30" s="61">
        <v>108506221</v>
      </c>
      <c r="IH30" s="61">
        <v>152097</v>
      </c>
      <c r="II30" s="61">
        <v>108658318</v>
      </c>
      <c r="IJ30" s="58" t="s">
        <v>511</v>
      </c>
      <c r="IK30" s="58" t="s">
        <v>584</v>
      </c>
      <c r="IL30" s="58" t="s">
        <v>513</v>
      </c>
      <c r="IM30" s="58" t="s">
        <v>514</v>
      </c>
      <c r="IN30" s="58" t="s">
        <v>585</v>
      </c>
    </row>
    <row r="31" spans="1:248">
      <c r="A31" s="58" t="s">
        <v>469</v>
      </c>
      <c r="B31" s="59" t="s">
        <v>586</v>
      </c>
      <c r="C31" s="59" t="s">
        <v>587</v>
      </c>
      <c r="D31" s="61">
        <v>56388289</v>
      </c>
      <c r="E31" s="61">
        <v>0</v>
      </c>
      <c r="F31" s="61">
        <v>56388289</v>
      </c>
      <c r="G31" s="61">
        <v>-821207</v>
      </c>
      <c r="H31" s="61">
        <v>0</v>
      </c>
      <c r="I31" s="61">
        <v>-821207</v>
      </c>
      <c r="J31" s="61">
        <v>-89678</v>
      </c>
      <c r="K31" s="61">
        <v>0</v>
      </c>
      <c r="L31" s="61">
        <v>-89678</v>
      </c>
      <c r="M31" s="61">
        <v>16317</v>
      </c>
      <c r="N31" s="61">
        <v>0</v>
      </c>
      <c r="O31" s="61">
        <v>16317</v>
      </c>
      <c r="P31" s="61">
        <v>4481</v>
      </c>
      <c r="Q31" s="61">
        <v>0</v>
      </c>
      <c r="R31" s="61">
        <v>4481</v>
      </c>
      <c r="S31" s="61">
        <v>-1699</v>
      </c>
      <c r="T31" s="61">
        <v>0</v>
      </c>
      <c r="U31" s="61">
        <v>-1699</v>
      </c>
      <c r="V31" s="61">
        <v>-70579</v>
      </c>
      <c r="W31" s="61">
        <v>0</v>
      </c>
      <c r="X31" s="61">
        <v>-70579</v>
      </c>
      <c r="Y31" s="61">
        <v>-6151164</v>
      </c>
      <c r="Z31" s="61">
        <v>0</v>
      </c>
      <c r="AA31" s="61">
        <v>-6151164</v>
      </c>
      <c r="AB31" s="61">
        <v>0</v>
      </c>
      <c r="AC31" s="61">
        <v>0</v>
      </c>
      <c r="AD31" s="61">
        <v>0</v>
      </c>
      <c r="AE31" s="61">
        <v>-195298</v>
      </c>
      <c r="AF31" s="61">
        <v>0</v>
      </c>
      <c r="AG31" s="61">
        <v>-195298</v>
      </c>
      <c r="AH31" s="61">
        <v>-2150</v>
      </c>
      <c r="AI31" s="61">
        <v>0</v>
      </c>
      <c r="AJ31" s="61">
        <v>-2150</v>
      </c>
      <c r="AK31" s="61">
        <v>0</v>
      </c>
      <c r="AL31" s="61">
        <v>0</v>
      </c>
      <c r="AM31" s="61">
        <v>0</v>
      </c>
      <c r="AN31" s="61">
        <v>-8860</v>
      </c>
      <c r="AO31" s="61">
        <v>0</v>
      </c>
      <c r="AP31" s="61">
        <v>-8860</v>
      </c>
      <c r="AQ31" s="61">
        <v>0</v>
      </c>
      <c r="AR31" s="61">
        <v>0</v>
      </c>
      <c r="AS31" s="61">
        <v>0</v>
      </c>
      <c r="AT31" s="61">
        <v>-184288</v>
      </c>
      <c r="AU31" s="61">
        <v>0</v>
      </c>
      <c r="AV31" s="61">
        <v>-184288</v>
      </c>
      <c r="AW31" s="61">
        <v>0</v>
      </c>
      <c r="AX31" s="61">
        <v>0</v>
      </c>
      <c r="AY31" s="61">
        <v>0</v>
      </c>
      <c r="AZ31" s="61">
        <v>931123</v>
      </c>
      <c r="BA31" s="61">
        <v>0</v>
      </c>
      <c r="BB31" s="61">
        <v>931123</v>
      </c>
      <c r="BC31" s="61">
        <v>-27445</v>
      </c>
      <c r="BD31" s="61">
        <v>0</v>
      </c>
      <c r="BE31" s="61">
        <v>-27445</v>
      </c>
      <c r="BF31" s="61">
        <v>-3305833</v>
      </c>
      <c r="BG31" s="61">
        <v>0</v>
      </c>
      <c r="BH31" s="61">
        <v>-3305833</v>
      </c>
      <c r="BI31" s="61">
        <v>103124</v>
      </c>
      <c r="BJ31" s="61">
        <v>0</v>
      </c>
      <c r="BK31" s="61">
        <v>103124</v>
      </c>
      <c r="BL31" s="61">
        <v>-112112</v>
      </c>
      <c r="BM31" s="61">
        <v>0</v>
      </c>
      <c r="BN31" s="61">
        <v>-112112</v>
      </c>
      <c r="BO31" s="61">
        <v>8663</v>
      </c>
      <c r="BP31" s="61">
        <v>0</v>
      </c>
      <c r="BQ31" s="61">
        <v>8663</v>
      </c>
      <c r="BR31" s="61">
        <v>-9624</v>
      </c>
      <c r="BS31" s="61">
        <v>0</v>
      </c>
      <c r="BT31" s="61">
        <v>-9624</v>
      </c>
      <c r="BU31" s="61">
        <v>212</v>
      </c>
      <c r="BV31" s="61">
        <v>0</v>
      </c>
      <c r="BW31" s="61">
        <v>212</v>
      </c>
      <c r="BX31" s="61">
        <v>0</v>
      </c>
      <c r="BY31" s="61">
        <v>0</v>
      </c>
      <c r="BZ31" s="61">
        <v>0</v>
      </c>
      <c r="CA31" s="61">
        <v>0</v>
      </c>
      <c r="CB31" s="61">
        <v>0</v>
      </c>
      <c r="CC31" s="61">
        <v>0</v>
      </c>
      <c r="CD31" s="61">
        <v>-2586</v>
      </c>
      <c r="CE31" s="61">
        <v>0</v>
      </c>
      <c r="CF31" s="61">
        <v>-2586</v>
      </c>
      <c r="CG31" s="61">
        <v>-2586</v>
      </c>
      <c r="CH31" s="61">
        <v>0</v>
      </c>
      <c r="CI31" s="61">
        <v>-2586</v>
      </c>
      <c r="CJ31" s="61">
        <v>-8763526</v>
      </c>
      <c r="CK31" s="61">
        <v>0</v>
      </c>
      <c r="CL31" s="61">
        <v>-8763526</v>
      </c>
      <c r="CM31" s="61">
        <v>-24002</v>
      </c>
      <c r="CN31" s="61">
        <v>0</v>
      </c>
      <c r="CO31" s="61">
        <v>-24002</v>
      </c>
      <c r="CP31" s="61">
        <v>0</v>
      </c>
      <c r="CQ31" s="61">
        <v>0</v>
      </c>
      <c r="CR31" s="61">
        <v>0</v>
      </c>
      <c r="CS31" s="61">
        <v>-1222488</v>
      </c>
      <c r="CT31" s="61">
        <v>0</v>
      </c>
      <c r="CU31" s="61">
        <v>-1222488</v>
      </c>
      <c r="CV31" s="61">
        <v>134486</v>
      </c>
      <c r="CW31" s="61">
        <v>0</v>
      </c>
      <c r="CX31" s="61">
        <v>134486</v>
      </c>
      <c r="CY31" s="61">
        <v>-1112004</v>
      </c>
      <c r="CZ31" s="61">
        <v>0</v>
      </c>
      <c r="DA31" s="61">
        <v>-1112004</v>
      </c>
      <c r="DB31" s="61">
        <v>0</v>
      </c>
      <c r="DC31" s="61">
        <v>0</v>
      </c>
      <c r="DD31" s="61">
        <v>0</v>
      </c>
      <c r="DE31" s="61">
        <v>0</v>
      </c>
      <c r="DF31" s="61">
        <v>0</v>
      </c>
      <c r="DG31" s="61">
        <v>0</v>
      </c>
      <c r="DH31" s="61">
        <v>-254705</v>
      </c>
      <c r="DI31" s="61">
        <v>0</v>
      </c>
      <c r="DJ31" s="61">
        <v>-254705</v>
      </c>
      <c r="DK31" s="61">
        <v>35725</v>
      </c>
      <c r="DL31" s="61">
        <v>0</v>
      </c>
      <c r="DM31" s="61">
        <v>35725</v>
      </c>
      <c r="DN31" s="61">
        <v>0</v>
      </c>
      <c r="DO31" s="61">
        <v>0</v>
      </c>
      <c r="DP31" s="61">
        <v>0</v>
      </c>
      <c r="DQ31" s="61">
        <v>0</v>
      </c>
      <c r="DR31" s="61">
        <v>0</v>
      </c>
      <c r="DS31" s="61">
        <v>0</v>
      </c>
      <c r="DT31" s="61">
        <v>0</v>
      </c>
      <c r="DU31" s="61">
        <v>0</v>
      </c>
      <c r="DV31" s="61">
        <v>0</v>
      </c>
      <c r="DW31" s="61">
        <v>0</v>
      </c>
      <c r="DX31" s="61">
        <v>0</v>
      </c>
      <c r="DY31" s="61">
        <v>0</v>
      </c>
      <c r="DZ31" s="61">
        <v>0</v>
      </c>
      <c r="EA31" s="61">
        <v>0</v>
      </c>
      <c r="EB31" s="61">
        <v>0</v>
      </c>
      <c r="EC31" s="61">
        <v>0</v>
      </c>
      <c r="ED31" s="61">
        <v>0</v>
      </c>
      <c r="EE31" s="61">
        <v>0</v>
      </c>
      <c r="EF31" s="61">
        <v>0</v>
      </c>
      <c r="EG31" s="61">
        <v>0</v>
      </c>
      <c r="EH31" s="61">
        <v>0</v>
      </c>
      <c r="EI31" s="61">
        <v>0</v>
      </c>
      <c r="EJ31" s="61">
        <v>0</v>
      </c>
      <c r="EK31" s="61">
        <v>0</v>
      </c>
      <c r="EL31" s="61">
        <v>0</v>
      </c>
      <c r="EM31" s="61">
        <v>0</v>
      </c>
      <c r="EN31" s="61">
        <v>0</v>
      </c>
      <c r="EO31" s="61">
        <v>-218980</v>
      </c>
      <c r="EP31" s="61">
        <v>0</v>
      </c>
      <c r="EQ31" s="61">
        <v>-218980</v>
      </c>
      <c r="ER31" s="61">
        <v>0</v>
      </c>
      <c r="ES31" s="61">
        <v>0</v>
      </c>
      <c r="ET31" s="61">
        <v>0</v>
      </c>
      <c r="EU31" s="61">
        <v>0</v>
      </c>
      <c r="EV31" s="61">
        <v>0</v>
      </c>
      <c r="EW31" s="61">
        <v>0</v>
      </c>
      <c r="EX31" s="61">
        <v>0</v>
      </c>
      <c r="EY31" s="61">
        <v>0</v>
      </c>
      <c r="EZ31" s="61">
        <v>0</v>
      </c>
      <c r="FA31" s="61">
        <v>0</v>
      </c>
      <c r="FB31" s="61">
        <v>0</v>
      </c>
      <c r="FC31" s="61">
        <v>0</v>
      </c>
      <c r="FD31" s="61">
        <v>0</v>
      </c>
      <c r="FE31" s="61">
        <v>0</v>
      </c>
      <c r="FF31" s="61">
        <v>0</v>
      </c>
      <c r="FG31" s="61">
        <v>0</v>
      </c>
      <c r="FH31" s="61">
        <v>0</v>
      </c>
      <c r="FI31" s="61">
        <v>0</v>
      </c>
      <c r="FJ31" s="61">
        <v>-9624</v>
      </c>
      <c r="FK31" s="61">
        <v>0</v>
      </c>
      <c r="FL31" s="61">
        <v>-9624</v>
      </c>
      <c r="FM31" s="61">
        <v>0</v>
      </c>
      <c r="FN31" s="61">
        <v>0</v>
      </c>
      <c r="FO31" s="61">
        <v>0</v>
      </c>
      <c r="FP31" s="61">
        <v>0</v>
      </c>
      <c r="FQ31" s="61">
        <v>0</v>
      </c>
      <c r="FR31" s="61">
        <v>0</v>
      </c>
      <c r="FS31" s="61">
        <v>0</v>
      </c>
      <c r="FT31" s="61">
        <v>0</v>
      </c>
      <c r="FU31" s="61">
        <v>0</v>
      </c>
      <c r="FV31" s="61">
        <v>-9507</v>
      </c>
      <c r="FW31" s="61">
        <v>0</v>
      </c>
      <c r="FX31" s="61">
        <v>-9507</v>
      </c>
      <c r="FY31" s="61">
        <v>-6985</v>
      </c>
      <c r="FZ31" s="61">
        <v>0</v>
      </c>
      <c r="GA31" s="61">
        <v>-6985</v>
      </c>
      <c r="GB31" s="61">
        <v>9246</v>
      </c>
      <c r="GC31" s="61">
        <v>0</v>
      </c>
      <c r="GD31" s="61">
        <v>9246</v>
      </c>
      <c r="GE31" s="61">
        <v>2000</v>
      </c>
      <c r="GF31" s="61">
        <v>0</v>
      </c>
      <c r="GG31" s="61">
        <v>2000</v>
      </c>
      <c r="GH31" s="61">
        <v>-8077683</v>
      </c>
      <c r="GI31" s="61">
        <v>0</v>
      </c>
      <c r="GJ31" s="61">
        <v>-8077683</v>
      </c>
      <c r="GK31" s="61">
        <v>-175837</v>
      </c>
      <c r="GL31" s="61">
        <v>0</v>
      </c>
      <c r="GM31" s="61">
        <v>-175837</v>
      </c>
      <c r="GN31" s="61">
        <v>-140764</v>
      </c>
      <c r="GO31" s="61">
        <v>0</v>
      </c>
      <c r="GP31" s="61">
        <v>-140764</v>
      </c>
      <c r="GQ31" s="61">
        <v>-21143</v>
      </c>
      <c r="GR31" s="61">
        <v>0</v>
      </c>
      <c r="GS31" s="61">
        <v>-21143</v>
      </c>
      <c r="GT31" s="61">
        <v>0</v>
      </c>
      <c r="GU31" s="61">
        <v>0</v>
      </c>
      <c r="GV31" s="61">
        <v>0</v>
      </c>
      <c r="GW31" s="61">
        <v>-8430297</v>
      </c>
      <c r="GX31" s="61">
        <v>0</v>
      </c>
      <c r="GY31" s="61">
        <v>-8430297</v>
      </c>
      <c r="GZ31" s="61">
        <v>0</v>
      </c>
      <c r="HA31" s="61">
        <v>0</v>
      </c>
      <c r="HB31" s="61">
        <v>0</v>
      </c>
      <c r="HC31" s="61">
        <v>0</v>
      </c>
      <c r="HD31" s="61">
        <v>0</v>
      </c>
      <c r="HE31" s="61">
        <v>0</v>
      </c>
      <c r="HF31" s="61">
        <v>0</v>
      </c>
      <c r="HG31" s="61">
        <v>0</v>
      </c>
      <c r="HH31" s="61">
        <v>0</v>
      </c>
      <c r="HI31" s="61">
        <v>55567082</v>
      </c>
      <c r="HJ31" s="61">
        <v>0</v>
      </c>
      <c r="HK31" s="61">
        <v>55567082</v>
      </c>
      <c r="HL31" s="61">
        <v>-70579</v>
      </c>
      <c r="HM31" s="61">
        <v>0</v>
      </c>
      <c r="HN31" s="61">
        <v>-70579</v>
      </c>
      <c r="HO31" s="61">
        <v>-8763526</v>
      </c>
      <c r="HP31" s="61">
        <v>0</v>
      </c>
      <c r="HQ31" s="61">
        <v>-8763526</v>
      </c>
      <c r="HR31" s="61">
        <v>-1112004</v>
      </c>
      <c r="HS31" s="61">
        <v>0</v>
      </c>
      <c r="HT31" s="61">
        <v>-1112004</v>
      </c>
      <c r="HU31" s="61">
        <v>-218980</v>
      </c>
      <c r="HV31" s="61">
        <v>0</v>
      </c>
      <c r="HW31" s="61">
        <v>-218980</v>
      </c>
      <c r="HX31" s="61">
        <v>-8430297</v>
      </c>
      <c r="HY31" s="61">
        <v>0</v>
      </c>
      <c r="HZ31" s="61">
        <v>-8430297</v>
      </c>
      <c r="IA31" s="61">
        <v>0</v>
      </c>
      <c r="IB31" s="61">
        <v>0</v>
      </c>
      <c r="IC31" s="61">
        <v>0</v>
      </c>
      <c r="ID31" s="61">
        <v>-18595386</v>
      </c>
      <c r="IE31" s="61">
        <v>0</v>
      </c>
      <c r="IF31" s="61">
        <v>-18595386</v>
      </c>
      <c r="IG31" s="61">
        <v>36971696</v>
      </c>
      <c r="IH31" s="61">
        <v>0</v>
      </c>
      <c r="II31" s="61">
        <v>36971696</v>
      </c>
      <c r="IJ31" s="58" t="s">
        <v>521</v>
      </c>
      <c r="IK31" s="58" t="s">
        <v>522</v>
      </c>
      <c r="IL31" s="58" t="s">
        <v>466</v>
      </c>
      <c r="IM31" s="58" t="s">
        <v>497</v>
      </c>
      <c r="IN31" s="58" t="s">
        <v>588</v>
      </c>
    </row>
    <row r="32" spans="1:248">
      <c r="A32" s="58" t="s">
        <v>461</v>
      </c>
      <c r="B32" s="59" t="s">
        <v>589</v>
      </c>
      <c r="C32" s="59" t="s">
        <v>590</v>
      </c>
      <c r="D32" s="61">
        <v>45435341</v>
      </c>
      <c r="E32" s="61">
        <v>0</v>
      </c>
      <c r="F32" s="61">
        <v>45435341</v>
      </c>
      <c r="G32" s="61">
        <v>-1076714</v>
      </c>
      <c r="H32" s="61">
        <v>0</v>
      </c>
      <c r="I32" s="61">
        <v>-1076714</v>
      </c>
      <c r="J32" s="61">
        <v>-85963</v>
      </c>
      <c r="K32" s="61">
        <v>0</v>
      </c>
      <c r="L32" s="61">
        <v>-85963</v>
      </c>
      <c r="M32" s="61">
        <v>49850</v>
      </c>
      <c r="N32" s="61">
        <v>0</v>
      </c>
      <c r="O32" s="61">
        <v>49850</v>
      </c>
      <c r="P32" s="61">
        <v>46146</v>
      </c>
      <c r="Q32" s="61">
        <v>0</v>
      </c>
      <c r="R32" s="61">
        <v>46146</v>
      </c>
      <c r="S32" s="61">
        <v>28686</v>
      </c>
      <c r="T32" s="61">
        <v>0</v>
      </c>
      <c r="U32" s="61">
        <v>28686</v>
      </c>
      <c r="V32" s="61">
        <v>38719</v>
      </c>
      <c r="W32" s="61">
        <v>0</v>
      </c>
      <c r="X32" s="61">
        <v>38719</v>
      </c>
      <c r="Y32" s="61">
        <v>-5453266</v>
      </c>
      <c r="Z32" s="61">
        <v>0</v>
      </c>
      <c r="AA32" s="61">
        <v>-5453266</v>
      </c>
      <c r="AB32" s="61">
        <v>0</v>
      </c>
      <c r="AC32" s="61">
        <v>0</v>
      </c>
      <c r="AD32" s="61">
        <v>0</v>
      </c>
      <c r="AE32" s="61">
        <v>-149523</v>
      </c>
      <c r="AF32" s="61">
        <v>0</v>
      </c>
      <c r="AG32" s="61">
        <v>-149523</v>
      </c>
      <c r="AH32" s="61">
        <v>0</v>
      </c>
      <c r="AI32" s="61">
        <v>0</v>
      </c>
      <c r="AJ32" s="61">
        <v>0</v>
      </c>
      <c r="AK32" s="61">
        <v>0</v>
      </c>
      <c r="AL32" s="61">
        <v>0</v>
      </c>
      <c r="AM32" s="61">
        <v>0</v>
      </c>
      <c r="AN32" s="61">
        <v>-2306</v>
      </c>
      <c r="AO32" s="61">
        <v>0</v>
      </c>
      <c r="AP32" s="61">
        <v>-2306</v>
      </c>
      <c r="AQ32" s="61">
        <v>0</v>
      </c>
      <c r="AR32" s="61">
        <v>0</v>
      </c>
      <c r="AS32" s="61">
        <v>0</v>
      </c>
      <c r="AT32" s="61">
        <v>-147217</v>
      </c>
      <c r="AU32" s="61">
        <v>0</v>
      </c>
      <c r="AV32" s="61">
        <v>-147217</v>
      </c>
      <c r="AW32" s="61">
        <v>0</v>
      </c>
      <c r="AX32" s="61">
        <v>0</v>
      </c>
      <c r="AY32" s="61">
        <v>0</v>
      </c>
      <c r="AZ32" s="61">
        <v>727294</v>
      </c>
      <c r="BA32" s="61">
        <v>0</v>
      </c>
      <c r="BB32" s="61">
        <v>727294</v>
      </c>
      <c r="BC32" s="61">
        <v>-25331</v>
      </c>
      <c r="BD32" s="61">
        <v>0</v>
      </c>
      <c r="BE32" s="61">
        <v>-25331</v>
      </c>
      <c r="BF32" s="61">
        <v>-2880227</v>
      </c>
      <c r="BG32" s="61">
        <v>0</v>
      </c>
      <c r="BH32" s="61">
        <v>-2880227</v>
      </c>
      <c r="BI32" s="61">
        <v>1850</v>
      </c>
      <c r="BJ32" s="61">
        <v>0</v>
      </c>
      <c r="BK32" s="61">
        <v>1850</v>
      </c>
      <c r="BL32" s="61">
        <v>-45302</v>
      </c>
      <c r="BM32" s="61">
        <v>0</v>
      </c>
      <c r="BN32" s="61">
        <v>-45302</v>
      </c>
      <c r="BO32" s="61">
        <v>-23348</v>
      </c>
      <c r="BP32" s="61">
        <v>0</v>
      </c>
      <c r="BQ32" s="61">
        <v>-23348</v>
      </c>
      <c r="BR32" s="61">
        <v>-57515</v>
      </c>
      <c r="BS32" s="61">
        <v>0</v>
      </c>
      <c r="BT32" s="61">
        <v>-57515</v>
      </c>
      <c r="BU32" s="61">
        <v>462</v>
      </c>
      <c r="BV32" s="61">
        <v>0</v>
      </c>
      <c r="BW32" s="61">
        <v>462</v>
      </c>
      <c r="BX32" s="61">
        <v>0</v>
      </c>
      <c r="BY32" s="61">
        <v>0</v>
      </c>
      <c r="BZ32" s="61">
        <v>0</v>
      </c>
      <c r="CA32" s="61">
        <v>0</v>
      </c>
      <c r="CB32" s="61">
        <v>0</v>
      </c>
      <c r="CC32" s="61">
        <v>0</v>
      </c>
      <c r="CD32" s="61">
        <v>-14334</v>
      </c>
      <c r="CE32" s="61">
        <v>0</v>
      </c>
      <c r="CF32" s="61">
        <v>-14334</v>
      </c>
      <c r="CG32" s="61">
        <v>-17177</v>
      </c>
      <c r="CH32" s="61">
        <v>0</v>
      </c>
      <c r="CI32" s="61">
        <v>-17177</v>
      </c>
      <c r="CJ32" s="61">
        <v>-7936417</v>
      </c>
      <c r="CK32" s="61">
        <v>0</v>
      </c>
      <c r="CL32" s="61">
        <v>-7936417</v>
      </c>
      <c r="CM32" s="61">
        <v>0</v>
      </c>
      <c r="CN32" s="61">
        <v>0</v>
      </c>
      <c r="CO32" s="61">
        <v>0</v>
      </c>
      <c r="CP32" s="61">
        <v>-1346</v>
      </c>
      <c r="CQ32" s="61">
        <v>0</v>
      </c>
      <c r="CR32" s="61">
        <v>-1346</v>
      </c>
      <c r="CS32" s="61">
        <v>-681314</v>
      </c>
      <c r="CT32" s="61">
        <v>0</v>
      </c>
      <c r="CU32" s="61">
        <v>-681314</v>
      </c>
      <c r="CV32" s="61">
        <v>-71528</v>
      </c>
      <c r="CW32" s="61">
        <v>0</v>
      </c>
      <c r="CX32" s="61">
        <v>-71528</v>
      </c>
      <c r="CY32" s="61">
        <v>-754188</v>
      </c>
      <c r="CZ32" s="61">
        <v>0</v>
      </c>
      <c r="DA32" s="61">
        <v>-754188</v>
      </c>
      <c r="DB32" s="61">
        <v>-47479</v>
      </c>
      <c r="DC32" s="61">
        <v>0</v>
      </c>
      <c r="DD32" s="61">
        <v>-47479</v>
      </c>
      <c r="DE32" s="61">
        <v>-4008</v>
      </c>
      <c r="DF32" s="61">
        <v>0</v>
      </c>
      <c r="DG32" s="61">
        <v>-4008</v>
      </c>
      <c r="DH32" s="61">
        <v>-24095</v>
      </c>
      <c r="DI32" s="61">
        <v>0</v>
      </c>
      <c r="DJ32" s="61">
        <v>-24095</v>
      </c>
      <c r="DK32" s="61">
        <v>-207</v>
      </c>
      <c r="DL32" s="61">
        <v>0</v>
      </c>
      <c r="DM32" s="61">
        <v>-207</v>
      </c>
      <c r="DN32" s="61">
        <v>-2120</v>
      </c>
      <c r="DO32" s="61">
        <v>0</v>
      </c>
      <c r="DP32" s="61">
        <v>-2120</v>
      </c>
      <c r="DQ32" s="61">
        <v>-108</v>
      </c>
      <c r="DR32" s="61">
        <v>0</v>
      </c>
      <c r="DS32" s="61">
        <v>-108</v>
      </c>
      <c r="DT32" s="61">
        <v>0</v>
      </c>
      <c r="DU32" s="61">
        <v>0</v>
      </c>
      <c r="DV32" s="61">
        <v>0</v>
      </c>
      <c r="DW32" s="61">
        <v>0</v>
      </c>
      <c r="DX32" s="61">
        <v>0</v>
      </c>
      <c r="DY32" s="61">
        <v>0</v>
      </c>
      <c r="DZ32" s="61">
        <v>0</v>
      </c>
      <c r="EA32" s="61">
        <v>0</v>
      </c>
      <c r="EB32" s="61">
        <v>0</v>
      </c>
      <c r="EC32" s="61">
        <v>0</v>
      </c>
      <c r="ED32" s="61">
        <v>0</v>
      </c>
      <c r="EE32" s="61">
        <v>0</v>
      </c>
      <c r="EF32" s="61">
        <v>-69835</v>
      </c>
      <c r="EG32" s="61">
        <v>0</v>
      </c>
      <c r="EH32" s="61">
        <v>-69835</v>
      </c>
      <c r="EI32" s="61">
        <v>0</v>
      </c>
      <c r="EJ32" s="61">
        <v>0</v>
      </c>
      <c r="EK32" s="61">
        <v>0</v>
      </c>
      <c r="EL32" s="61">
        <v>0</v>
      </c>
      <c r="EM32" s="61">
        <v>0</v>
      </c>
      <c r="EN32" s="61">
        <v>0</v>
      </c>
      <c r="EO32" s="61">
        <v>-147852</v>
      </c>
      <c r="EP32" s="61">
        <v>0</v>
      </c>
      <c r="EQ32" s="61">
        <v>-147852</v>
      </c>
      <c r="ER32" s="61">
        <v>0</v>
      </c>
      <c r="ES32" s="61">
        <v>0</v>
      </c>
      <c r="ET32" s="61">
        <v>0</v>
      </c>
      <c r="EU32" s="61">
        <v>0</v>
      </c>
      <c r="EV32" s="61">
        <v>0</v>
      </c>
      <c r="EW32" s="61">
        <v>0</v>
      </c>
      <c r="EX32" s="61">
        <v>379</v>
      </c>
      <c r="EY32" s="61">
        <v>0</v>
      </c>
      <c r="EZ32" s="61">
        <v>379</v>
      </c>
      <c r="FA32" s="61">
        <v>0</v>
      </c>
      <c r="FB32" s="61">
        <v>0</v>
      </c>
      <c r="FC32" s="61">
        <v>0</v>
      </c>
      <c r="FD32" s="61">
        <v>0</v>
      </c>
      <c r="FE32" s="61">
        <v>0</v>
      </c>
      <c r="FF32" s="61">
        <v>0</v>
      </c>
      <c r="FG32" s="61">
        <v>0</v>
      </c>
      <c r="FH32" s="61">
        <v>0</v>
      </c>
      <c r="FI32" s="61">
        <v>0</v>
      </c>
      <c r="FJ32" s="61">
        <v>-66676</v>
      </c>
      <c r="FK32" s="61">
        <v>0</v>
      </c>
      <c r="FL32" s="61">
        <v>-66676</v>
      </c>
      <c r="FM32" s="61">
        <v>461</v>
      </c>
      <c r="FN32" s="61">
        <v>0</v>
      </c>
      <c r="FO32" s="61">
        <v>461</v>
      </c>
      <c r="FP32" s="61">
        <v>-1272</v>
      </c>
      <c r="FQ32" s="61">
        <v>0</v>
      </c>
      <c r="FR32" s="61">
        <v>-1272</v>
      </c>
      <c r="FS32" s="61">
        <v>0</v>
      </c>
      <c r="FT32" s="61">
        <v>0</v>
      </c>
      <c r="FU32" s="61">
        <v>0</v>
      </c>
      <c r="FV32" s="61">
        <v>-26316</v>
      </c>
      <c r="FW32" s="61">
        <v>0</v>
      </c>
      <c r="FX32" s="61">
        <v>-26316</v>
      </c>
      <c r="FY32" s="61">
        <v>1162</v>
      </c>
      <c r="FZ32" s="61">
        <v>0</v>
      </c>
      <c r="GA32" s="61">
        <v>1162</v>
      </c>
      <c r="GB32" s="61">
        <v>2967</v>
      </c>
      <c r="GC32" s="61">
        <v>0</v>
      </c>
      <c r="GD32" s="61">
        <v>2967</v>
      </c>
      <c r="GE32" s="61">
        <v>0</v>
      </c>
      <c r="GF32" s="61">
        <v>0</v>
      </c>
      <c r="GG32" s="61">
        <v>0</v>
      </c>
      <c r="GH32" s="61">
        <v>-5395072</v>
      </c>
      <c r="GI32" s="61">
        <v>0</v>
      </c>
      <c r="GJ32" s="61">
        <v>-5395072</v>
      </c>
      <c r="GK32" s="61">
        <v>34974</v>
      </c>
      <c r="GL32" s="61">
        <v>0</v>
      </c>
      <c r="GM32" s="61">
        <v>34974</v>
      </c>
      <c r="GN32" s="61">
        <v>-77737</v>
      </c>
      <c r="GO32" s="61">
        <v>0</v>
      </c>
      <c r="GP32" s="61">
        <v>-77737</v>
      </c>
      <c r="GQ32" s="61">
        <v>-1224</v>
      </c>
      <c r="GR32" s="61">
        <v>0</v>
      </c>
      <c r="GS32" s="61">
        <v>-1224</v>
      </c>
      <c r="GT32" s="61">
        <v>-829992</v>
      </c>
      <c r="GU32" s="61">
        <v>0</v>
      </c>
      <c r="GV32" s="61">
        <v>-829992</v>
      </c>
      <c r="GW32" s="61">
        <v>-6358346</v>
      </c>
      <c r="GX32" s="61">
        <v>0</v>
      </c>
      <c r="GY32" s="61">
        <v>-6358346</v>
      </c>
      <c r="GZ32" s="61">
        <v>-9634</v>
      </c>
      <c r="HA32" s="61">
        <v>0</v>
      </c>
      <c r="HB32" s="61">
        <v>-9634</v>
      </c>
      <c r="HC32" s="61">
        <v>394</v>
      </c>
      <c r="HD32" s="61">
        <v>0</v>
      </c>
      <c r="HE32" s="61">
        <v>394</v>
      </c>
      <c r="HF32" s="61">
        <v>-9240</v>
      </c>
      <c r="HG32" s="61">
        <v>0</v>
      </c>
      <c r="HH32" s="61">
        <v>-9240</v>
      </c>
      <c r="HI32" s="61">
        <v>44358627</v>
      </c>
      <c r="HJ32" s="61">
        <v>0</v>
      </c>
      <c r="HK32" s="61">
        <v>44358627</v>
      </c>
      <c r="HL32" s="61">
        <v>38719</v>
      </c>
      <c r="HM32" s="61">
        <v>0</v>
      </c>
      <c r="HN32" s="61">
        <v>38719</v>
      </c>
      <c r="HO32" s="61">
        <v>-7936417</v>
      </c>
      <c r="HP32" s="61">
        <v>0</v>
      </c>
      <c r="HQ32" s="61">
        <v>-7936417</v>
      </c>
      <c r="HR32" s="61">
        <v>-754188</v>
      </c>
      <c r="HS32" s="61">
        <v>0</v>
      </c>
      <c r="HT32" s="61">
        <v>-754188</v>
      </c>
      <c r="HU32" s="61">
        <v>-147852</v>
      </c>
      <c r="HV32" s="61">
        <v>0</v>
      </c>
      <c r="HW32" s="61">
        <v>-147852</v>
      </c>
      <c r="HX32" s="61">
        <v>-6358346</v>
      </c>
      <c r="HY32" s="61">
        <v>0</v>
      </c>
      <c r="HZ32" s="61">
        <v>-6358346</v>
      </c>
      <c r="IA32" s="61">
        <v>-9240</v>
      </c>
      <c r="IB32" s="61">
        <v>0</v>
      </c>
      <c r="IC32" s="61">
        <v>-9240</v>
      </c>
      <c r="ID32" s="61">
        <v>-15167324</v>
      </c>
      <c r="IE32" s="61">
        <v>0</v>
      </c>
      <c r="IF32" s="61">
        <v>-15167324</v>
      </c>
      <c r="IG32" s="61">
        <v>29191303</v>
      </c>
      <c r="IH32" s="61">
        <v>0</v>
      </c>
      <c r="II32" s="61">
        <v>29191303</v>
      </c>
      <c r="IJ32" s="58" t="s">
        <v>591</v>
      </c>
      <c r="IK32" s="58" t="s">
        <v>465</v>
      </c>
      <c r="IL32" s="58" t="s">
        <v>466</v>
      </c>
      <c r="IM32" s="58" t="s">
        <v>497</v>
      </c>
      <c r="IN32" s="58" t="s">
        <v>592</v>
      </c>
    </row>
    <row r="33" spans="1:248">
      <c r="A33" s="58" t="s">
        <v>461</v>
      </c>
      <c r="B33" s="59" t="s">
        <v>593</v>
      </c>
      <c r="C33" s="59" t="s">
        <v>594</v>
      </c>
      <c r="D33" s="61">
        <v>155311282</v>
      </c>
      <c r="E33" s="61">
        <v>0</v>
      </c>
      <c r="F33" s="61">
        <v>155311282</v>
      </c>
      <c r="G33" s="61">
        <v>-2776564</v>
      </c>
      <c r="H33" s="61">
        <v>0</v>
      </c>
      <c r="I33" s="61">
        <v>-2776564</v>
      </c>
      <c r="J33" s="61">
        <v>-334155</v>
      </c>
      <c r="K33" s="61">
        <v>0</v>
      </c>
      <c r="L33" s="61">
        <v>-334155</v>
      </c>
      <c r="M33" s="61">
        <v>162049</v>
      </c>
      <c r="N33" s="61">
        <v>0</v>
      </c>
      <c r="O33" s="61">
        <v>162049</v>
      </c>
      <c r="P33" s="61">
        <v>149305</v>
      </c>
      <c r="Q33" s="61">
        <v>0</v>
      </c>
      <c r="R33" s="61">
        <v>149305</v>
      </c>
      <c r="S33" s="61">
        <v>-1241695</v>
      </c>
      <c r="T33" s="61">
        <v>0</v>
      </c>
      <c r="U33" s="61">
        <v>-1241695</v>
      </c>
      <c r="V33" s="61">
        <v>-1264496</v>
      </c>
      <c r="W33" s="61">
        <v>0</v>
      </c>
      <c r="X33" s="61">
        <v>-1264496</v>
      </c>
      <c r="Y33" s="61">
        <v>-9674402</v>
      </c>
      <c r="Z33" s="61">
        <v>0</v>
      </c>
      <c r="AA33" s="61">
        <v>-9674402</v>
      </c>
      <c r="AB33" s="61">
        <v>0</v>
      </c>
      <c r="AC33" s="61">
        <v>0</v>
      </c>
      <c r="AD33" s="61">
        <v>0</v>
      </c>
      <c r="AE33" s="61">
        <v>-126929</v>
      </c>
      <c r="AF33" s="61">
        <v>0</v>
      </c>
      <c r="AG33" s="61">
        <v>-126929</v>
      </c>
      <c r="AH33" s="61">
        <v>40</v>
      </c>
      <c r="AI33" s="61">
        <v>0</v>
      </c>
      <c r="AJ33" s="61">
        <v>40</v>
      </c>
      <c r="AK33" s="61">
        <v>0</v>
      </c>
      <c r="AL33" s="61">
        <v>0</v>
      </c>
      <c r="AM33" s="61">
        <v>0</v>
      </c>
      <c r="AN33" s="61">
        <v>16559</v>
      </c>
      <c r="AO33" s="61">
        <v>0</v>
      </c>
      <c r="AP33" s="61">
        <v>16559</v>
      </c>
      <c r="AQ33" s="61">
        <v>0</v>
      </c>
      <c r="AR33" s="61">
        <v>0</v>
      </c>
      <c r="AS33" s="61">
        <v>0</v>
      </c>
      <c r="AT33" s="61">
        <v>-143528</v>
      </c>
      <c r="AU33" s="61">
        <v>0</v>
      </c>
      <c r="AV33" s="61">
        <v>-143528</v>
      </c>
      <c r="AW33" s="61">
        <v>16652</v>
      </c>
      <c r="AX33" s="61">
        <v>0</v>
      </c>
      <c r="AY33" s="61">
        <v>16652</v>
      </c>
      <c r="AZ33" s="61">
        <v>2810577</v>
      </c>
      <c r="BA33" s="61">
        <v>0</v>
      </c>
      <c r="BB33" s="61">
        <v>2810577</v>
      </c>
      <c r="BC33" s="61">
        <v>-84887</v>
      </c>
      <c r="BD33" s="61">
        <v>0</v>
      </c>
      <c r="BE33" s="61">
        <v>-84887</v>
      </c>
      <c r="BF33" s="61">
        <v>-10440446</v>
      </c>
      <c r="BG33" s="61">
        <v>0</v>
      </c>
      <c r="BH33" s="61">
        <v>-10440446</v>
      </c>
      <c r="BI33" s="61">
        <v>-993180</v>
      </c>
      <c r="BJ33" s="61">
        <v>0</v>
      </c>
      <c r="BK33" s="61">
        <v>-993180</v>
      </c>
      <c r="BL33" s="61">
        <v>-32768</v>
      </c>
      <c r="BM33" s="61">
        <v>0</v>
      </c>
      <c r="BN33" s="61">
        <v>-32768</v>
      </c>
      <c r="BO33" s="61">
        <v>-1394</v>
      </c>
      <c r="BP33" s="61">
        <v>0</v>
      </c>
      <c r="BQ33" s="61">
        <v>-1394</v>
      </c>
      <c r="BR33" s="61">
        <v>0</v>
      </c>
      <c r="BS33" s="61">
        <v>0</v>
      </c>
      <c r="BT33" s="61">
        <v>0</v>
      </c>
      <c r="BU33" s="61">
        <v>0</v>
      </c>
      <c r="BV33" s="61">
        <v>0</v>
      </c>
      <c r="BW33" s="61">
        <v>0</v>
      </c>
      <c r="BX33" s="61">
        <v>0</v>
      </c>
      <c r="BY33" s="61">
        <v>0</v>
      </c>
      <c r="BZ33" s="61">
        <v>0</v>
      </c>
      <c r="CA33" s="61">
        <v>0</v>
      </c>
      <c r="CB33" s="61">
        <v>0</v>
      </c>
      <c r="CC33" s="61">
        <v>0</v>
      </c>
      <c r="CD33" s="61">
        <v>-948</v>
      </c>
      <c r="CE33" s="61">
        <v>0</v>
      </c>
      <c r="CF33" s="61">
        <v>-948</v>
      </c>
      <c r="CG33" s="61">
        <v>-948</v>
      </c>
      <c r="CH33" s="61">
        <v>0</v>
      </c>
      <c r="CI33" s="61">
        <v>-948</v>
      </c>
      <c r="CJ33" s="61">
        <v>-18545325</v>
      </c>
      <c r="CK33" s="61">
        <v>0</v>
      </c>
      <c r="CL33" s="61">
        <v>-18545325</v>
      </c>
      <c r="CM33" s="61">
        <v>-52848</v>
      </c>
      <c r="CN33" s="61">
        <v>0</v>
      </c>
      <c r="CO33" s="61">
        <v>-52848</v>
      </c>
      <c r="CP33" s="61">
        <v>-133603</v>
      </c>
      <c r="CQ33" s="61">
        <v>0</v>
      </c>
      <c r="CR33" s="61">
        <v>-133603</v>
      </c>
      <c r="CS33" s="61">
        <v>-3384056</v>
      </c>
      <c r="CT33" s="61">
        <v>0</v>
      </c>
      <c r="CU33" s="61">
        <v>-3384056</v>
      </c>
      <c r="CV33" s="61">
        <v>-249810</v>
      </c>
      <c r="CW33" s="61">
        <v>0</v>
      </c>
      <c r="CX33" s="61">
        <v>-249810</v>
      </c>
      <c r="CY33" s="61">
        <v>-3820317</v>
      </c>
      <c r="CZ33" s="61">
        <v>0</v>
      </c>
      <c r="DA33" s="61">
        <v>-3820317</v>
      </c>
      <c r="DB33" s="61">
        <v>-457963</v>
      </c>
      <c r="DC33" s="61">
        <v>0</v>
      </c>
      <c r="DD33" s="61">
        <v>-457963</v>
      </c>
      <c r="DE33" s="61">
        <v>-31519</v>
      </c>
      <c r="DF33" s="61">
        <v>0</v>
      </c>
      <c r="DG33" s="61">
        <v>-31519</v>
      </c>
      <c r="DH33" s="61">
        <v>-24468</v>
      </c>
      <c r="DI33" s="61">
        <v>0</v>
      </c>
      <c r="DJ33" s="61">
        <v>-24468</v>
      </c>
      <c r="DK33" s="61">
        <v>2196</v>
      </c>
      <c r="DL33" s="61">
        <v>0</v>
      </c>
      <c r="DM33" s="61">
        <v>2196</v>
      </c>
      <c r="DN33" s="61">
        <v>0</v>
      </c>
      <c r="DO33" s="61">
        <v>0</v>
      </c>
      <c r="DP33" s="61">
        <v>0</v>
      </c>
      <c r="DQ33" s="61">
        <v>0</v>
      </c>
      <c r="DR33" s="61">
        <v>0</v>
      </c>
      <c r="DS33" s="61">
        <v>0</v>
      </c>
      <c r="DT33" s="61">
        <v>0</v>
      </c>
      <c r="DU33" s="61">
        <v>0</v>
      </c>
      <c r="DV33" s="61">
        <v>0</v>
      </c>
      <c r="DW33" s="61">
        <v>0</v>
      </c>
      <c r="DX33" s="61">
        <v>0</v>
      </c>
      <c r="DY33" s="61">
        <v>0</v>
      </c>
      <c r="DZ33" s="61">
        <v>0</v>
      </c>
      <c r="EA33" s="61">
        <v>0</v>
      </c>
      <c r="EB33" s="61">
        <v>0</v>
      </c>
      <c r="EC33" s="61">
        <v>0</v>
      </c>
      <c r="ED33" s="61">
        <v>0</v>
      </c>
      <c r="EE33" s="61">
        <v>0</v>
      </c>
      <c r="EF33" s="61">
        <v>0</v>
      </c>
      <c r="EG33" s="61">
        <v>0</v>
      </c>
      <c r="EH33" s="61">
        <v>0</v>
      </c>
      <c r="EI33" s="61">
        <v>0</v>
      </c>
      <c r="EJ33" s="61">
        <v>0</v>
      </c>
      <c r="EK33" s="61">
        <v>0</v>
      </c>
      <c r="EL33" s="61">
        <v>0</v>
      </c>
      <c r="EM33" s="61">
        <v>0</v>
      </c>
      <c r="EN33" s="61">
        <v>0</v>
      </c>
      <c r="EO33" s="61">
        <v>-511754</v>
      </c>
      <c r="EP33" s="61">
        <v>0</v>
      </c>
      <c r="EQ33" s="61">
        <v>-511754</v>
      </c>
      <c r="ER33" s="61">
        <v>0</v>
      </c>
      <c r="ES33" s="61">
        <v>0</v>
      </c>
      <c r="ET33" s="61">
        <v>0</v>
      </c>
      <c r="EU33" s="61">
        <v>0</v>
      </c>
      <c r="EV33" s="61">
        <v>0</v>
      </c>
      <c r="EW33" s="61">
        <v>0</v>
      </c>
      <c r="EX33" s="61">
        <v>-13</v>
      </c>
      <c r="EY33" s="61">
        <v>0</v>
      </c>
      <c r="EZ33" s="61">
        <v>-13</v>
      </c>
      <c r="FA33" s="61">
        <v>0</v>
      </c>
      <c r="FB33" s="61">
        <v>0</v>
      </c>
      <c r="FC33" s="61">
        <v>0</v>
      </c>
      <c r="FD33" s="61">
        <v>0</v>
      </c>
      <c r="FE33" s="61">
        <v>0</v>
      </c>
      <c r="FF33" s="61">
        <v>0</v>
      </c>
      <c r="FG33" s="61">
        <v>0</v>
      </c>
      <c r="FH33" s="61">
        <v>0</v>
      </c>
      <c r="FI33" s="61">
        <v>0</v>
      </c>
      <c r="FJ33" s="61">
        <v>0</v>
      </c>
      <c r="FK33" s="61">
        <v>0</v>
      </c>
      <c r="FL33" s="61">
        <v>0</v>
      </c>
      <c r="FM33" s="61">
        <v>0</v>
      </c>
      <c r="FN33" s="61">
        <v>0</v>
      </c>
      <c r="FO33" s="61">
        <v>0</v>
      </c>
      <c r="FP33" s="61">
        <v>0</v>
      </c>
      <c r="FQ33" s="61">
        <v>0</v>
      </c>
      <c r="FR33" s="61">
        <v>0</v>
      </c>
      <c r="FS33" s="61">
        <v>0</v>
      </c>
      <c r="FT33" s="61">
        <v>0</v>
      </c>
      <c r="FU33" s="61">
        <v>0</v>
      </c>
      <c r="FV33" s="61">
        <v>-80102</v>
      </c>
      <c r="FW33" s="61">
        <v>0</v>
      </c>
      <c r="FX33" s="61">
        <v>-80102</v>
      </c>
      <c r="FY33" s="61">
        <v>1052</v>
      </c>
      <c r="FZ33" s="61">
        <v>0</v>
      </c>
      <c r="GA33" s="61">
        <v>1052</v>
      </c>
      <c r="GB33" s="61">
        <v>2775</v>
      </c>
      <c r="GC33" s="61">
        <v>0</v>
      </c>
      <c r="GD33" s="61">
        <v>2775</v>
      </c>
      <c r="GE33" s="61">
        <v>0</v>
      </c>
      <c r="GF33" s="61">
        <v>0</v>
      </c>
      <c r="GG33" s="61">
        <v>0</v>
      </c>
      <c r="GH33" s="61">
        <v>-31444896</v>
      </c>
      <c r="GI33" s="61">
        <v>0</v>
      </c>
      <c r="GJ33" s="61">
        <v>-31444896</v>
      </c>
      <c r="GK33" s="61">
        <v>557418</v>
      </c>
      <c r="GL33" s="61">
        <v>0</v>
      </c>
      <c r="GM33" s="61">
        <v>557418</v>
      </c>
      <c r="GN33" s="61">
        <v>-344385</v>
      </c>
      <c r="GO33" s="61">
        <v>0</v>
      </c>
      <c r="GP33" s="61">
        <v>-344385</v>
      </c>
      <c r="GQ33" s="61">
        <v>3803</v>
      </c>
      <c r="GR33" s="61">
        <v>0</v>
      </c>
      <c r="GS33" s="61">
        <v>3803</v>
      </c>
      <c r="GT33" s="61">
        <v>0</v>
      </c>
      <c r="GU33" s="61">
        <v>0</v>
      </c>
      <c r="GV33" s="61">
        <v>0</v>
      </c>
      <c r="GW33" s="61">
        <v>-31304348</v>
      </c>
      <c r="GX33" s="61">
        <v>0</v>
      </c>
      <c r="GY33" s="61">
        <v>-31304348</v>
      </c>
      <c r="GZ33" s="61">
        <v>0</v>
      </c>
      <c r="HA33" s="61">
        <v>0</v>
      </c>
      <c r="HB33" s="61">
        <v>0</v>
      </c>
      <c r="HC33" s="61">
        <v>1242</v>
      </c>
      <c r="HD33" s="61">
        <v>0</v>
      </c>
      <c r="HE33" s="61">
        <v>1242</v>
      </c>
      <c r="HF33" s="61">
        <v>1242</v>
      </c>
      <c r="HG33" s="61">
        <v>0</v>
      </c>
      <c r="HH33" s="61">
        <v>1242</v>
      </c>
      <c r="HI33" s="61">
        <v>152534718</v>
      </c>
      <c r="HJ33" s="61">
        <v>0</v>
      </c>
      <c r="HK33" s="61">
        <v>152534718</v>
      </c>
      <c r="HL33" s="61">
        <v>-1264496</v>
      </c>
      <c r="HM33" s="61">
        <v>0</v>
      </c>
      <c r="HN33" s="61">
        <v>-1264496</v>
      </c>
      <c r="HO33" s="61">
        <v>-18545325</v>
      </c>
      <c r="HP33" s="61">
        <v>0</v>
      </c>
      <c r="HQ33" s="61">
        <v>-18545325</v>
      </c>
      <c r="HR33" s="61">
        <v>-3820317</v>
      </c>
      <c r="HS33" s="61">
        <v>0</v>
      </c>
      <c r="HT33" s="61">
        <v>-3820317</v>
      </c>
      <c r="HU33" s="61">
        <v>-511754</v>
      </c>
      <c r="HV33" s="61">
        <v>0</v>
      </c>
      <c r="HW33" s="61">
        <v>-511754</v>
      </c>
      <c r="HX33" s="61">
        <v>-31304348</v>
      </c>
      <c r="HY33" s="61">
        <v>0</v>
      </c>
      <c r="HZ33" s="61">
        <v>-31304348</v>
      </c>
      <c r="IA33" s="61">
        <v>1242</v>
      </c>
      <c r="IB33" s="61">
        <v>0</v>
      </c>
      <c r="IC33" s="61">
        <v>1242</v>
      </c>
      <c r="ID33" s="61">
        <v>-55444998</v>
      </c>
      <c r="IE33" s="61">
        <v>0</v>
      </c>
      <c r="IF33" s="61">
        <v>-55444998</v>
      </c>
      <c r="IG33" s="61">
        <v>97089720</v>
      </c>
      <c r="IH33" s="61">
        <v>0</v>
      </c>
      <c r="II33" s="61">
        <v>97089720</v>
      </c>
      <c r="IJ33" s="58" t="s">
        <v>501</v>
      </c>
      <c r="IK33" s="58" t="s">
        <v>502</v>
      </c>
      <c r="IL33" s="58" t="s">
        <v>503</v>
      </c>
      <c r="IM33" s="58" t="s">
        <v>504</v>
      </c>
      <c r="IN33" s="58" t="s">
        <v>595</v>
      </c>
    </row>
    <row r="34" spans="1:248">
      <c r="A34" s="58" t="s">
        <v>469</v>
      </c>
      <c r="B34" s="59" t="s">
        <v>596</v>
      </c>
      <c r="C34" s="59" t="s">
        <v>597</v>
      </c>
      <c r="D34" s="61">
        <v>32563846</v>
      </c>
      <c r="E34" s="61">
        <v>0</v>
      </c>
      <c r="F34" s="61">
        <v>32563846</v>
      </c>
      <c r="G34" s="61">
        <v>-2674901</v>
      </c>
      <c r="H34" s="61">
        <v>0</v>
      </c>
      <c r="I34" s="61">
        <v>-2674901</v>
      </c>
      <c r="J34" s="61">
        <v>-48602</v>
      </c>
      <c r="K34" s="61">
        <v>0</v>
      </c>
      <c r="L34" s="61">
        <v>-48602</v>
      </c>
      <c r="M34" s="61">
        <v>17706</v>
      </c>
      <c r="N34" s="61">
        <v>0</v>
      </c>
      <c r="O34" s="61">
        <v>17706</v>
      </c>
      <c r="P34" s="61">
        <v>88298</v>
      </c>
      <c r="Q34" s="61">
        <v>0</v>
      </c>
      <c r="R34" s="61">
        <v>88298</v>
      </c>
      <c r="S34" s="61">
        <v>500321</v>
      </c>
      <c r="T34" s="61">
        <v>0</v>
      </c>
      <c r="U34" s="61">
        <v>500321</v>
      </c>
      <c r="V34" s="61">
        <v>557723</v>
      </c>
      <c r="W34" s="61">
        <v>0</v>
      </c>
      <c r="X34" s="61">
        <v>557723</v>
      </c>
      <c r="Y34" s="61">
        <v>-3080583</v>
      </c>
      <c r="Z34" s="61">
        <v>0</v>
      </c>
      <c r="AA34" s="61">
        <v>-3080583</v>
      </c>
      <c r="AB34" s="61">
        <v>0</v>
      </c>
      <c r="AC34" s="61">
        <v>0</v>
      </c>
      <c r="AD34" s="61">
        <v>0</v>
      </c>
      <c r="AE34" s="61">
        <v>-331394</v>
      </c>
      <c r="AF34" s="61">
        <v>0</v>
      </c>
      <c r="AG34" s="61">
        <v>-331394</v>
      </c>
      <c r="AH34" s="61">
        <v>0</v>
      </c>
      <c r="AI34" s="61">
        <v>0</v>
      </c>
      <c r="AJ34" s="61">
        <v>0</v>
      </c>
      <c r="AK34" s="61">
        <v>0</v>
      </c>
      <c r="AL34" s="61">
        <v>0</v>
      </c>
      <c r="AM34" s="61">
        <v>0</v>
      </c>
      <c r="AN34" s="61">
        <v>-1218</v>
      </c>
      <c r="AO34" s="61">
        <v>0</v>
      </c>
      <c r="AP34" s="61">
        <v>-1218</v>
      </c>
      <c r="AQ34" s="61">
        <v>0</v>
      </c>
      <c r="AR34" s="61">
        <v>0</v>
      </c>
      <c r="AS34" s="61">
        <v>0</v>
      </c>
      <c r="AT34" s="61">
        <v>-330176</v>
      </c>
      <c r="AU34" s="61">
        <v>0</v>
      </c>
      <c r="AV34" s="61">
        <v>-330176</v>
      </c>
      <c r="AW34" s="61">
        <v>0</v>
      </c>
      <c r="AX34" s="61">
        <v>0</v>
      </c>
      <c r="AY34" s="61">
        <v>0</v>
      </c>
      <c r="AZ34" s="61">
        <v>512958</v>
      </c>
      <c r="BA34" s="61">
        <v>0</v>
      </c>
      <c r="BB34" s="61">
        <v>512958</v>
      </c>
      <c r="BC34" s="61">
        <v>-74773</v>
      </c>
      <c r="BD34" s="61">
        <v>0</v>
      </c>
      <c r="BE34" s="61">
        <v>-74773</v>
      </c>
      <c r="BF34" s="61">
        <v>-2228702</v>
      </c>
      <c r="BG34" s="61">
        <v>0</v>
      </c>
      <c r="BH34" s="61">
        <v>-2228702</v>
      </c>
      <c r="BI34" s="61">
        <v>39216</v>
      </c>
      <c r="BJ34" s="61">
        <v>0</v>
      </c>
      <c r="BK34" s="61">
        <v>39216</v>
      </c>
      <c r="BL34" s="61">
        <v>-41677</v>
      </c>
      <c r="BM34" s="61">
        <v>0</v>
      </c>
      <c r="BN34" s="61">
        <v>-41677</v>
      </c>
      <c r="BO34" s="61">
        <v>0</v>
      </c>
      <c r="BP34" s="61">
        <v>0</v>
      </c>
      <c r="BQ34" s="61">
        <v>0</v>
      </c>
      <c r="BR34" s="61">
        <v>0</v>
      </c>
      <c r="BS34" s="61">
        <v>0</v>
      </c>
      <c r="BT34" s="61">
        <v>0</v>
      </c>
      <c r="BU34" s="61">
        <v>0</v>
      </c>
      <c r="BV34" s="61">
        <v>0</v>
      </c>
      <c r="BW34" s="61">
        <v>0</v>
      </c>
      <c r="BX34" s="61">
        <v>0</v>
      </c>
      <c r="BY34" s="61">
        <v>0</v>
      </c>
      <c r="BZ34" s="61">
        <v>0</v>
      </c>
      <c r="CA34" s="61">
        <v>0</v>
      </c>
      <c r="CB34" s="61">
        <v>0</v>
      </c>
      <c r="CC34" s="61">
        <v>0</v>
      </c>
      <c r="CD34" s="61">
        <v>-3482</v>
      </c>
      <c r="CE34" s="61">
        <v>0</v>
      </c>
      <c r="CF34" s="61">
        <v>-3482</v>
      </c>
      <c r="CG34" s="61">
        <v>-191</v>
      </c>
      <c r="CH34" s="61">
        <v>0</v>
      </c>
      <c r="CI34" s="61">
        <v>-191</v>
      </c>
      <c r="CJ34" s="61">
        <v>-5208628</v>
      </c>
      <c r="CK34" s="61">
        <v>0</v>
      </c>
      <c r="CL34" s="61">
        <v>-5208628</v>
      </c>
      <c r="CM34" s="61">
        <v>-102223</v>
      </c>
      <c r="CN34" s="61">
        <v>0</v>
      </c>
      <c r="CO34" s="61">
        <v>-102223</v>
      </c>
      <c r="CP34" s="61">
        <v>59186</v>
      </c>
      <c r="CQ34" s="61">
        <v>0</v>
      </c>
      <c r="CR34" s="61">
        <v>59186</v>
      </c>
      <c r="CS34" s="61">
        <v>-870985</v>
      </c>
      <c r="CT34" s="61">
        <v>0</v>
      </c>
      <c r="CU34" s="61">
        <v>-870985</v>
      </c>
      <c r="CV34" s="61">
        <v>205099</v>
      </c>
      <c r="CW34" s="61">
        <v>0</v>
      </c>
      <c r="CX34" s="61">
        <v>205099</v>
      </c>
      <c r="CY34" s="61">
        <v>-708923</v>
      </c>
      <c r="CZ34" s="61">
        <v>0</v>
      </c>
      <c r="DA34" s="61">
        <v>-708923</v>
      </c>
      <c r="DB34" s="61">
        <v>-1101</v>
      </c>
      <c r="DC34" s="61">
        <v>0</v>
      </c>
      <c r="DD34" s="61">
        <v>-1101</v>
      </c>
      <c r="DE34" s="61">
        <v>0</v>
      </c>
      <c r="DF34" s="61">
        <v>0</v>
      </c>
      <c r="DG34" s="61">
        <v>0</v>
      </c>
      <c r="DH34" s="61">
        <v>-961</v>
      </c>
      <c r="DI34" s="61">
        <v>0</v>
      </c>
      <c r="DJ34" s="61">
        <v>-961</v>
      </c>
      <c r="DK34" s="61">
        <v>0</v>
      </c>
      <c r="DL34" s="61">
        <v>0</v>
      </c>
      <c r="DM34" s="61">
        <v>0</v>
      </c>
      <c r="DN34" s="61">
        <v>0</v>
      </c>
      <c r="DO34" s="61">
        <v>0</v>
      </c>
      <c r="DP34" s="61">
        <v>0</v>
      </c>
      <c r="DQ34" s="61">
        <v>0</v>
      </c>
      <c r="DR34" s="61">
        <v>0</v>
      </c>
      <c r="DS34" s="61">
        <v>0</v>
      </c>
      <c r="DT34" s="61">
        <v>0</v>
      </c>
      <c r="DU34" s="61">
        <v>0</v>
      </c>
      <c r="DV34" s="61">
        <v>0</v>
      </c>
      <c r="DW34" s="61">
        <v>0</v>
      </c>
      <c r="DX34" s="61">
        <v>0</v>
      </c>
      <c r="DY34" s="61">
        <v>0</v>
      </c>
      <c r="DZ34" s="61">
        <v>0</v>
      </c>
      <c r="EA34" s="61">
        <v>0</v>
      </c>
      <c r="EB34" s="61">
        <v>0</v>
      </c>
      <c r="EC34" s="61">
        <v>0</v>
      </c>
      <c r="ED34" s="61">
        <v>0</v>
      </c>
      <c r="EE34" s="61">
        <v>0</v>
      </c>
      <c r="EF34" s="61">
        <v>0</v>
      </c>
      <c r="EG34" s="61">
        <v>0</v>
      </c>
      <c r="EH34" s="61">
        <v>0</v>
      </c>
      <c r="EI34" s="61">
        <v>0</v>
      </c>
      <c r="EJ34" s="61">
        <v>0</v>
      </c>
      <c r="EK34" s="61">
        <v>0</v>
      </c>
      <c r="EL34" s="61">
        <v>0</v>
      </c>
      <c r="EM34" s="61">
        <v>0</v>
      </c>
      <c r="EN34" s="61">
        <v>0</v>
      </c>
      <c r="EO34" s="61">
        <v>-2062</v>
      </c>
      <c r="EP34" s="61">
        <v>0</v>
      </c>
      <c r="EQ34" s="61">
        <v>-2062</v>
      </c>
      <c r="ER34" s="61">
        <v>0</v>
      </c>
      <c r="ES34" s="61">
        <v>0</v>
      </c>
      <c r="ET34" s="61">
        <v>0</v>
      </c>
      <c r="EU34" s="61">
        <v>0</v>
      </c>
      <c r="EV34" s="61">
        <v>0</v>
      </c>
      <c r="EW34" s="61">
        <v>0</v>
      </c>
      <c r="EX34" s="61">
        <v>0</v>
      </c>
      <c r="EY34" s="61">
        <v>0</v>
      </c>
      <c r="EZ34" s="61">
        <v>0</v>
      </c>
      <c r="FA34" s="61">
        <v>0</v>
      </c>
      <c r="FB34" s="61">
        <v>0</v>
      </c>
      <c r="FC34" s="61">
        <v>0</v>
      </c>
      <c r="FD34" s="61">
        <v>0</v>
      </c>
      <c r="FE34" s="61">
        <v>0</v>
      </c>
      <c r="FF34" s="61">
        <v>0</v>
      </c>
      <c r="FG34" s="61">
        <v>0</v>
      </c>
      <c r="FH34" s="61">
        <v>0</v>
      </c>
      <c r="FI34" s="61">
        <v>0</v>
      </c>
      <c r="FJ34" s="61">
        <v>0</v>
      </c>
      <c r="FK34" s="61">
        <v>0</v>
      </c>
      <c r="FL34" s="61">
        <v>0</v>
      </c>
      <c r="FM34" s="61">
        <v>0</v>
      </c>
      <c r="FN34" s="61">
        <v>0</v>
      </c>
      <c r="FO34" s="61">
        <v>0</v>
      </c>
      <c r="FP34" s="61">
        <v>0</v>
      </c>
      <c r="FQ34" s="61">
        <v>0</v>
      </c>
      <c r="FR34" s="61">
        <v>0</v>
      </c>
      <c r="FS34" s="61">
        <v>0</v>
      </c>
      <c r="FT34" s="61">
        <v>0</v>
      </c>
      <c r="FU34" s="61">
        <v>0</v>
      </c>
      <c r="FV34" s="61">
        <v>-995</v>
      </c>
      <c r="FW34" s="61">
        <v>0</v>
      </c>
      <c r="FX34" s="61">
        <v>-995</v>
      </c>
      <c r="FY34" s="61">
        <v>0</v>
      </c>
      <c r="FZ34" s="61">
        <v>0</v>
      </c>
      <c r="GA34" s="61">
        <v>0</v>
      </c>
      <c r="GB34" s="61">
        <v>2790</v>
      </c>
      <c r="GC34" s="61">
        <v>0</v>
      </c>
      <c r="GD34" s="61">
        <v>2790</v>
      </c>
      <c r="GE34" s="61">
        <v>0</v>
      </c>
      <c r="GF34" s="61">
        <v>0</v>
      </c>
      <c r="GG34" s="61">
        <v>0</v>
      </c>
      <c r="GH34" s="61">
        <v>-6211192</v>
      </c>
      <c r="GI34" s="61">
        <v>0</v>
      </c>
      <c r="GJ34" s="61">
        <v>-6211192</v>
      </c>
      <c r="GK34" s="61">
        <v>75406</v>
      </c>
      <c r="GL34" s="61">
        <v>0</v>
      </c>
      <c r="GM34" s="61">
        <v>75406</v>
      </c>
      <c r="GN34" s="61">
        <v>-98857</v>
      </c>
      <c r="GO34" s="61">
        <v>0</v>
      </c>
      <c r="GP34" s="61">
        <v>-98857</v>
      </c>
      <c r="GQ34" s="61">
        <v>2121</v>
      </c>
      <c r="GR34" s="61">
        <v>0</v>
      </c>
      <c r="GS34" s="61">
        <v>2121</v>
      </c>
      <c r="GT34" s="61">
        <v>-1536869</v>
      </c>
      <c r="GU34" s="61">
        <v>0</v>
      </c>
      <c r="GV34" s="61">
        <v>-1536869</v>
      </c>
      <c r="GW34" s="61">
        <v>-7767596</v>
      </c>
      <c r="GX34" s="61">
        <v>0</v>
      </c>
      <c r="GY34" s="61">
        <v>-7767596</v>
      </c>
      <c r="GZ34" s="61">
        <v>0</v>
      </c>
      <c r="HA34" s="61">
        <v>0</v>
      </c>
      <c r="HB34" s="61">
        <v>0</v>
      </c>
      <c r="HC34" s="61">
        <v>0</v>
      </c>
      <c r="HD34" s="61">
        <v>0</v>
      </c>
      <c r="HE34" s="61">
        <v>0</v>
      </c>
      <c r="HF34" s="61">
        <v>0</v>
      </c>
      <c r="HG34" s="61">
        <v>0</v>
      </c>
      <c r="HH34" s="61">
        <v>0</v>
      </c>
      <c r="HI34" s="61">
        <v>29888945</v>
      </c>
      <c r="HJ34" s="61">
        <v>0</v>
      </c>
      <c r="HK34" s="61">
        <v>29888945</v>
      </c>
      <c r="HL34" s="61">
        <v>557723</v>
      </c>
      <c r="HM34" s="61">
        <v>0</v>
      </c>
      <c r="HN34" s="61">
        <v>557723</v>
      </c>
      <c r="HO34" s="61">
        <v>-5208628</v>
      </c>
      <c r="HP34" s="61">
        <v>0</v>
      </c>
      <c r="HQ34" s="61">
        <v>-5208628</v>
      </c>
      <c r="HR34" s="61">
        <v>-708923</v>
      </c>
      <c r="HS34" s="61">
        <v>0</v>
      </c>
      <c r="HT34" s="61">
        <v>-708923</v>
      </c>
      <c r="HU34" s="61">
        <v>-2062</v>
      </c>
      <c r="HV34" s="61">
        <v>0</v>
      </c>
      <c r="HW34" s="61">
        <v>-2062</v>
      </c>
      <c r="HX34" s="61">
        <v>-7767596</v>
      </c>
      <c r="HY34" s="61">
        <v>0</v>
      </c>
      <c r="HZ34" s="61">
        <v>-7767596</v>
      </c>
      <c r="IA34" s="61">
        <v>0</v>
      </c>
      <c r="IB34" s="61">
        <v>0</v>
      </c>
      <c r="IC34" s="61">
        <v>0</v>
      </c>
      <c r="ID34" s="61">
        <v>-13129486</v>
      </c>
      <c r="IE34" s="61">
        <v>0</v>
      </c>
      <c r="IF34" s="61">
        <v>-13129486</v>
      </c>
      <c r="IG34" s="61">
        <v>16759459</v>
      </c>
      <c r="IH34" s="61">
        <v>0</v>
      </c>
      <c r="II34" s="61">
        <v>16759459</v>
      </c>
      <c r="IJ34" s="58" t="s">
        <v>521</v>
      </c>
      <c r="IK34" s="58" t="s">
        <v>522</v>
      </c>
      <c r="IL34" s="58" t="s">
        <v>466</v>
      </c>
      <c r="IM34" s="58" t="s">
        <v>497</v>
      </c>
      <c r="IN34" s="58" t="s">
        <v>598</v>
      </c>
    </row>
    <row r="35" spans="1:248">
      <c r="A35" s="58" t="s">
        <v>461</v>
      </c>
      <c r="B35" s="59" t="s">
        <v>599</v>
      </c>
      <c r="C35" s="59" t="s">
        <v>600</v>
      </c>
      <c r="D35" s="61">
        <v>154075233</v>
      </c>
      <c r="E35" s="61">
        <v>0</v>
      </c>
      <c r="F35" s="61">
        <v>154075233</v>
      </c>
      <c r="G35" s="61">
        <v>-3070381</v>
      </c>
      <c r="H35" s="61">
        <v>0</v>
      </c>
      <c r="I35" s="61">
        <v>-3070381</v>
      </c>
      <c r="J35" s="61">
        <v>-933719</v>
      </c>
      <c r="K35" s="61">
        <v>0</v>
      </c>
      <c r="L35" s="61">
        <v>-933719</v>
      </c>
      <c r="M35" s="61">
        <v>111140</v>
      </c>
      <c r="N35" s="61">
        <v>0</v>
      </c>
      <c r="O35" s="61">
        <v>111140</v>
      </c>
      <c r="P35" s="61">
        <v>97034</v>
      </c>
      <c r="Q35" s="61">
        <v>0</v>
      </c>
      <c r="R35" s="61">
        <v>97034</v>
      </c>
      <c r="S35" s="61">
        <v>185322</v>
      </c>
      <c r="T35" s="61">
        <v>0</v>
      </c>
      <c r="U35" s="61">
        <v>185322</v>
      </c>
      <c r="V35" s="61">
        <v>-540223</v>
      </c>
      <c r="W35" s="61">
        <v>0</v>
      </c>
      <c r="X35" s="61">
        <v>-540223</v>
      </c>
      <c r="Y35" s="61">
        <v>-12132659</v>
      </c>
      <c r="Z35" s="61">
        <v>0</v>
      </c>
      <c r="AA35" s="61">
        <v>-12132659</v>
      </c>
      <c r="AB35" s="61">
        <v>-66647</v>
      </c>
      <c r="AC35" s="61">
        <v>0</v>
      </c>
      <c r="AD35" s="61">
        <v>-66647</v>
      </c>
      <c r="AE35" s="61">
        <v>-950213</v>
      </c>
      <c r="AF35" s="61">
        <v>0</v>
      </c>
      <c r="AG35" s="61">
        <v>-950213</v>
      </c>
      <c r="AH35" s="61">
        <v>-2623</v>
      </c>
      <c r="AI35" s="61">
        <v>0</v>
      </c>
      <c r="AJ35" s="61">
        <v>-2623</v>
      </c>
      <c r="AK35" s="61">
        <v>0</v>
      </c>
      <c r="AL35" s="61">
        <v>0</v>
      </c>
      <c r="AM35" s="61">
        <v>0</v>
      </c>
      <c r="AN35" s="61">
        <v>-4137</v>
      </c>
      <c r="AO35" s="61">
        <v>0</v>
      </c>
      <c r="AP35" s="61">
        <v>-4137</v>
      </c>
      <c r="AQ35" s="61">
        <v>0</v>
      </c>
      <c r="AR35" s="61">
        <v>0</v>
      </c>
      <c r="AS35" s="61">
        <v>0</v>
      </c>
      <c r="AT35" s="61">
        <v>-943453</v>
      </c>
      <c r="AU35" s="61">
        <v>0</v>
      </c>
      <c r="AV35" s="61">
        <v>-943453</v>
      </c>
      <c r="AW35" s="61">
        <v>-15383</v>
      </c>
      <c r="AX35" s="61">
        <v>0</v>
      </c>
      <c r="AY35" s="61">
        <v>-15383</v>
      </c>
      <c r="AZ35" s="61">
        <v>2784870</v>
      </c>
      <c r="BA35" s="61">
        <v>0</v>
      </c>
      <c r="BB35" s="61">
        <v>2784870</v>
      </c>
      <c r="BC35" s="61">
        <v>170375</v>
      </c>
      <c r="BD35" s="61">
        <v>0</v>
      </c>
      <c r="BE35" s="61">
        <v>170375</v>
      </c>
      <c r="BF35" s="61">
        <v>-12288111</v>
      </c>
      <c r="BG35" s="61">
        <v>0</v>
      </c>
      <c r="BH35" s="61">
        <v>-12288111</v>
      </c>
      <c r="BI35" s="61">
        <v>106046</v>
      </c>
      <c r="BJ35" s="61">
        <v>0</v>
      </c>
      <c r="BK35" s="61">
        <v>106046</v>
      </c>
      <c r="BL35" s="61">
        <v>-67587</v>
      </c>
      <c r="BM35" s="61">
        <v>0</v>
      </c>
      <c r="BN35" s="61">
        <v>-67587</v>
      </c>
      <c r="BO35" s="61">
        <v>0</v>
      </c>
      <c r="BP35" s="61">
        <v>0</v>
      </c>
      <c r="BQ35" s="61">
        <v>0</v>
      </c>
      <c r="BR35" s="61">
        <v>0</v>
      </c>
      <c r="BS35" s="61">
        <v>0</v>
      </c>
      <c r="BT35" s="61">
        <v>0</v>
      </c>
      <c r="BU35" s="61">
        <v>0</v>
      </c>
      <c r="BV35" s="61">
        <v>0</v>
      </c>
      <c r="BW35" s="61">
        <v>0</v>
      </c>
      <c r="BX35" s="61">
        <v>0</v>
      </c>
      <c r="BY35" s="61">
        <v>0</v>
      </c>
      <c r="BZ35" s="61">
        <v>0</v>
      </c>
      <c r="CA35" s="61">
        <v>0</v>
      </c>
      <c r="CB35" s="61">
        <v>0</v>
      </c>
      <c r="CC35" s="61">
        <v>0</v>
      </c>
      <c r="CD35" s="61">
        <v>-9242</v>
      </c>
      <c r="CE35" s="61">
        <v>0</v>
      </c>
      <c r="CF35" s="61">
        <v>-9242</v>
      </c>
      <c r="CG35" s="61">
        <v>-9242</v>
      </c>
      <c r="CH35" s="61">
        <v>0</v>
      </c>
      <c r="CI35" s="61">
        <v>-9242</v>
      </c>
      <c r="CJ35" s="61">
        <v>-22395763</v>
      </c>
      <c r="CK35" s="61">
        <v>0</v>
      </c>
      <c r="CL35" s="61">
        <v>-22395763</v>
      </c>
      <c r="CM35" s="61">
        <v>-124001</v>
      </c>
      <c r="CN35" s="61">
        <v>0</v>
      </c>
      <c r="CO35" s="61">
        <v>-124001</v>
      </c>
      <c r="CP35" s="61">
        <v>-2227</v>
      </c>
      <c r="CQ35" s="61">
        <v>0</v>
      </c>
      <c r="CR35" s="61">
        <v>-2227</v>
      </c>
      <c r="CS35" s="61">
        <v>-4209395</v>
      </c>
      <c r="CT35" s="61">
        <v>0</v>
      </c>
      <c r="CU35" s="61">
        <v>-4209395</v>
      </c>
      <c r="CV35" s="61">
        <v>-133008</v>
      </c>
      <c r="CW35" s="61">
        <v>0</v>
      </c>
      <c r="CX35" s="61">
        <v>-133008</v>
      </c>
      <c r="CY35" s="61">
        <v>-4468631</v>
      </c>
      <c r="CZ35" s="61">
        <v>0</v>
      </c>
      <c r="DA35" s="61">
        <v>-4468631</v>
      </c>
      <c r="DB35" s="61">
        <v>-37289</v>
      </c>
      <c r="DC35" s="61">
        <v>0</v>
      </c>
      <c r="DD35" s="61">
        <v>-37289</v>
      </c>
      <c r="DE35" s="61">
        <v>-3983</v>
      </c>
      <c r="DF35" s="61">
        <v>0</v>
      </c>
      <c r="DG35" s="61">
        <v>-3983</v>
      </c>
      <c r="DH35" s="61">
        <v>-43848</v>
      </c>
      <c r="DI35" s="61">
        <v>0</v>
      </c>
      <c r="DJ35" s="61">
        <v>-43848</v>
      </c>
      <c r="DK35" s="61">
        <v>-21639</v>
      </c>
      <c r="DL35" s="61">
        <v>0</v>
      </c>
      <c r="DM35" s="61">
        <v>-21639</v>
      </c>
      <c r="DN35" s="61">
        <v>-156</v>
      </c>
      <c r="DO35" s="61">
        <v>0</v>
      </c>
      <c r="DP35" s="61">
        <v>-156</v>
      </c>
      <c r="DQ35" s="61">
        <v>0</v>
      </c>
      <c r="DR35" s="61">
        <v>0</v>
      </c>
      <c r="DS35" s="61">
        <v>0</v>
      </c>
      <c r="DT35" s="61">
        <v>0</v>
      </c>
      <c r="DU35" s="61">
        <v>0</v>
      </c>
      <c r="DV35" s="61">
        <v>0</v>
      </c>
      <c r="DW35" s="61">
        <v>0</v>
      </c>
      <c r="DX35" s="61">
        <v>0</v>
      </c>
      <c r="DY35" s="61">
        <v>0</v>
      </c>
      <c r="DZ35" s="61">
        <v>0</v>
      </c>
      <c r="EA35" s="61">
        <v>0</v>
      </c>
      <c r="EB35" s="61">
        <v>0</v>
      </c>
      <c r="EC35" s="61">
        <v>0</v>
      </c>
      <c r="ED35" s="61">
        <v>0</v>
      </c>
      <c r="EE35" s="61">
        <v>0</v>
      </c>
      <c r="EF35" s="61">
        <v>0</v>
      </c>
      <c r="EG35" s="61">
        <v>0</v>
      </c>
      <c r="EH35" s="61">
        <v>0</v>
      </c>
      <c r="EI35" s="61">
        <v>0</v>
      </c>
      <c r="EJ35" s="61">
        <v>0</v>
      </c>
      <c r="EK35" s="61">
        <v>0</v>
      </c>
      <c r="EL35" s="61">
        <v>0</v>
      </c>
      <c r="EM35" s="61">
        <v>0</v>
      </c>
      <c r="EN35" s="61">
        <v>0</v>
      </c>
      <c r="EO35" s="61">
        <v>-106915</v>
      </c>
      <c r="EP35" s="61">
        <v>0</v>
      </c>
      <c r="EQ35" s="61">
        <v>-106915</v>
      </c>
      <c r="ER35" s="61">
        <v>0</v>
      </c>
      <c r="ES35" s="61">
        <v>0</v>
      </c>
      <c r="ET35" s="61">
        <v>0</v>
      </c>
      <c r="EU35" s="61">
        <v>0</v>
      </c>
      <c r="EV35" s="61">
        <v>0</v>
      </c>
      <c r="EW35" s="61">
        <v>0</v>
      </c>
      <c r="EX35" s="61">
        <v>1009</v>
      </c>
      <c r="EY35" s="61">
        <v>0</v>
      </c>
      <c r="EZ35" s="61">
        <v>1009</v>
      </c>
      <c r="FA35" s="61">
        <v>0</v>
      </c>
      <c r="FB35" s="61">
        <v>0</v>
      </c>
      <c r="FC35" s="61">
        <v>0</v>
      </c>
      <c r="FD35" s="61">
        <v>-6821</v>
      </c>
      <c r="FE35" s="61">
        <v>0</v>
      </c>
      <c r="FF35" s="61">
        <v>-6821</v>
      </c>
      <c r="FG35" s="61">
        <v>0</v>
      </c>
      <c r="FH35" s="61">
        <v>0</v>
      </c>
      <c r="FI35" s="61">
        <v>0</v>
      </c>
      <c r="FJ35" s="61">
        <v>0</v>
      </c>
      <c r="FK35" s="61">
        <v>0</v>
      </c>
      <c r="FL35" s="61">
        <v>0</v>
      </c>
      <c r="FM35" s="61">
        <v>0</v>
      </c>
      <c r="FN35" s="61">
        <v>0</v>
      </c>
      <c r="FO35" s="61">
        <v>0</v>
      </c>
      <c r="FP35" s="61">
        <v>0</v>
      </c>
      <c r="FQ35" s="61">
        <v>0</v>
      </c>
      <c r="FR35" s="61">
        <v>0</v>
      </c>
      <c r="FS35" s="61">
        <v>0</v>
      </c>
      <c r="FT35" s="61">
        <v>0</v>
      </c>
      <c r="FU35" s="61">
        <v>0</v>
      </c>
      <c r="FV35" s="61">
        <v>-200495</v>
      </c>
      <c r="FW35" s="61">
        <v>0</v>
      </c>
      <c r="FX35" s="61">
        <v>-200495</v>
      </c>
      <c r="FY35" s="61">
        <v>1899</v>
      </c>
      <c r="FZ35" s="61">
        <v>0</v>
      </c>
      <c r="GA35" s="61">
        <v>1899</v>
      </c>
      <c r="GB35" s="61">
        <v>8283</v>
      </c>
      <c r="GC35" s="61">
        <v>0</v>
      </c>
      <c r="GD35" s="61">
        <v>8283</v>
      </c>
      <c r="GE35" s="61">
        <v>88</v>
      </c>
      <c r="GF35" s="61">
        <v>0</v>
      </c>
      <c r="GG35" s="61">
        <v>88</v>
      </c>
      <c r="GH35" s="61">
        <v>-38871132</v>
      </c>
      <c r="GI35" s="61">
        <v>0</v>
      </c>
      <c r="GJ35" s="61">
        <v>-38871132</v>
      </c>
      <c r="GK35" s="61">
        <v>161952</v>
      </c>
      <c r="GL35" s="61">
        <v>0</v>
      </c>
      <c r="GM35" s="61">
        <v>161952</v>
      </c>
      <c r="GN35" s="61">
        <v>-717594</v>
      </c>
      <c r="GO35" s="61">
        <v>0</v>
      </c>
      <c r="GP35" s="61">
        <v>-717594</v>
      </c>
      <c r="GQ35" s="61">
        <v>-47344</v>
      </c>
      <c r="GR35" s="61">
        <v>0</v>
      </c>
      <c r="GS35" s="61">
        <v>-47344</v>
      </c>
      <c r="GT35" s="61">
        <v>0</v>
      </c>
      <c r="GU35" s="61">
        <v>0</v>
      </c>
      <c r="GV35" s="61">
        <v>0</v>
      </c>
      <c r="GW35" s="61">
        <v>-39670155</v>
      </c>
      <c r="GX35" s="61">
        <v>0</v>
      </c>
      <c r="GY35" s="61">
        <v>-39670155</v>
      </c>
      <c r="GZ35" s="61">
        <v>0</v>
      </c>
      <c r="HA35" s="61">
        <v>0</v>
      </c>
      <c r="HB35" s="61">
        <v>0</v>
      </c>
      <c r="HC35" s="61">
        <v>0</v>
      </c>
      <c r="HD35" s="61">
        <v>0</v>
      </c>
      <c r="HE35" s="61">
        <v>0</v>
      </c>
      <c r="HF35" s="61">
        <v>0</v>
      </c>
      <c r="HG35" s="61">
        <v>0</v>
      </c>
      <c r="HH35" s="61">
        <v>0</v>
      </c>
      <c r="HI35" s="61">
        <v>151004852</v>
      </c>
      <c r="HJ35" s="61">
        <v>0</v>
      </c>
      <c r="HK35" s="61">
        <v>151004852</v>
      </c>
      <c r="HL35" s="61">
        <v>-540223</v>
      </c>
      <c r="HM35" s="61">
        <v>0</v>
      </c>
      <c r="HN35" s="61">
        <v>-540223</v>
      </c>
      <c r="HO35" s="61">
        <v>-22395763</v>
      </c>
      <c r="HP35" s="61">
        <v>0</v>
      </c>
      <c r="HQ35" s="61">
        <v>-22395763</v>
      </c>
      <c r="HR35" s="61">
        <v>-4468631</v>
      </c>
      <c r="HS35" s="61">
        <v>0</v>
      </c>
      <c r="HT35" s="61">
        <v>-4468631</v>
      </c>
      <c r="HU35" s="61">
        <v>-106915</v>
      </c>
      <c r="HV35" s="61">
        <v>0</v>
      </c>
      <c r="HW35" s="61">
        <v>-106915</v>
      </c>
      <c r="HX35" s="61">
        <v>-39670155</v>
      </c>
      <c r="HY35" s="61">
        <v>0</v>
      </c>
      <c r="HZ35" s="61">
        <v>-39670155</v>
      </c>
      <c r="IA35" s="61">
        <v>0</v>
      </c>
      <c r="IB35" s="61">
        <v>0</v>
      </c>
      <c r="IC35" s="61">
        <v>0</v>
      </c>
      <c r="ID35" s="61">
        <v>-67181687</v>
      </c>
      <c r="IE35" s="61">
        <v>0</v>
      </c>
      <c r="IF35" s="61">
        <v>-67181687</v>
      </c>
      <c r="IG35" s="61">
        <v>83823165</v>
      </c>
      <c r="IH35" s="61">
        <v>0</v>
      </c>
      <c r="II35" s="61">
        <v>83823165</v>
      </c>
      <c r="IJ35" s="58" t="s">
        <v>536</v>
      </c>
      <c r="IK35" s="58" t="s">
        <v>601</v>
      </c>
      <c r="IL35" s="58" t="s">
        <v>536</v>
      </c>
      <c r="IM35" s="58" t="s">
        <v>467</v>
      </c>
      <c r="IN35" s="58" t="s">
        <v>602</v>
      </c>
    </row>
    <row r="36" spans="1:248">
      <c r="A36" s="58" t="s">
        <v>469</v>
      </c>
      <c r="B36" s="59" t="s">
        <v>603</v>
      </c>
      <c r="C36" s="59" t="s">
        <v>604</v>
      </c>
      <c r="D36" s="61">
        <v>234804289</v>
      </c>
      <c r="E36" s="61">
        <v>37916925</v>
      </c>
      <c r="F36" s="61">
        <v>272721214</v>
      </c>
      <c r="G36" s="61">
        <v>-14398606</v>
      </c>
      <c r="H36" s="61">
        <v>-7054703</v>
      </c>
      <c r="I36" s="61">
        <v>-21453309</v>
      </c>
      <c r="J36" s="61">
        <v>-779414</v>
      </c>
      <c r="K36" s="61">
        <v>-11244</v>
      </c>
      <c r="L36" s="61">
        <v>-790658</v>
      </c>
      <c r="M36" s="61">
        <v>114275</v>
      </c>
      <c r="N36" s="61">
        <v>32487</v>
      </c>
      <c r="O36" s="61">
        <v>146762</v>
      </c>
      <c r="P36" s="61">
        <v>2658203</v>
      </c>
      <c r="Q36" s="61">
        <v>34091</v>
      </c>
      <c r="R36" s="61">
        <v>2692294</v>
      </c>
      <c r="S36" s="61">
        <v>1501635</v>
      </c>
      <c r="T36" s="61">
        <v>193253</v>
      </c>
      <c r="U36" s="61">
        <v>1694888</v>
      </c>
      <c r="V36" s="61">
        <v>3494699</v>
      </c>
      <c r="W36" s="61">
        <v>248587</v>
      </c>
      <c r="X36" s="61">
        <v>3743286</v>
      </c>
      <c r="Y36" s="61">
        <v>-15833678</v>
      </c>
      <c r="Z36" s="61">
        <v>-434360</v>
      </c>
      <c r="AA36" s="61">
        <v>-16268038</v>
      </c>
      <c r="AB36" s="61">
        <v>-67664</v>
      </c>
      <c r="AC36" s="61">
        <v>-4911</v>
      </c>
      <c r="AD36" s="61">
        <v>-72575</v>
      </c>
      <c r="AE36" s="61">
        <v>-458261</v>
      </c>
      <c r="AF36" s="61">
        <v>-7048</v>
      </c>
      <c r="AG36" s="61">
        <v>-465309</v>
      </c>
      <c r="AH36" s="61">
        <v>0</v>
      </c>
      <c r="AI36" s="61">
        <v>0</v>
      </c>
      <c r="AJ36" s="61">
        <v>0</v>
      </c>
      <c r="AK36" s="61">
        <v>0</v>
      </c>
      <c r="AL36" s="61">
        <v>0</v>
      </c>
      <c r="AM36" s="61">
        <v>0</v>
      </c>
      <c r="AN36" s="61">
        <v>-3714</v>
      </c>
      <c r="AO36" s="61">
        <v>0</v>
      </c>
      <c r="AP36" s="61">
        <v>-3714</v>
      </c>
      <c r="AQ36" s="61">
        <v>0</v>
      </c>
      <c r="AR36" s="61">
        <v>0</v>
      </c>
      <c r="AS36" s="61">
        <v>0</v>
      </c>
      <c r="AT36" s="61">
        <v>-454547</v>
      </c>
      <c r="AU36" s="61">
        <v>-7048</v>
      </c>
      <c r="AV36" s="61">
        <v>-461595</v>
      </c>
      <c r="AW36" s="61">
        <v>-18038</v>
      </c>
      <c r="AX36" s="61">
        <v>-3325</v>
      </c>
      <c r="AY36" s="61">
        <v>-21363</v>
      </c>
      <c r="AZ36" s="61">
        <v>4459264</v>
      </c>
      <c r="BA36" s="61">
        <v>875214</v>
      </c>
      <c r="BB36" s="61">
        <v>5334478</v>
      </c>
      <c r="BC36" s="61">
        <v>42442</v>
      </c>
      <c r="BD36" s="61">
        <v>-146170</v>
      </c>
      <c r="BE36" s="61">
        <v>-103728</v>
      </c>
      <c r="BF36" s="61">
        <v>-20419584</v>
      </c>
      <c r="BG36" s="61">
        <v>-460370</v>
      </c>
      <c r="BH36" s="61">
        <v>-20879954</v>
      </c>
      <c r="BI36" s="61">
        <v>-449215</v>
      </c>
      <c r="BJ36" s="61">
        <v>-3965</v>
      </c>
      <c r="BK36" s="61">
        <v>-453180</v>
      </c>
      <c r="BL36" s="61">
        <v>-104520</v>
      </c>
      <c r="BM36" s="61">
        <v>0</v>
      </c>
      <c r="BN36" s="61">
        <v>-104520</v>
      </c>
      <c r="BO36" s="61">
        <v>-805</v>
      </c>
      <c r="BP36" s="61">
        <v>0</v>
      </c>
      <c r="BQ36" s="61">
        <v>-805</v>
      </c>
      <c r="BR36" s="61">
        <v>0</v>
      </c>
      <c r="BS36" s="61">
        <v>0</v>
      </c>
      <c r="BT36" s="61">
        <v>0</v>
      </c>
      <c r="BU36" s="61">
        <v>0</v>
      </c>
      <c r="BV36" s="61">
        <v>0</v>
      </c>
      <c r="BW36" s="61">
        <v>0</v>
      </c>
      <c r="BX36" s="61">
        <v>0</v>
      </c>
      <c r="BY36" s="61">
        <v>0</v>
      </c>
      <c r="BZ36" s="61">
        <v>0</v>
      </c>
      <c r="CA36" s="61">
        <v>0</v>
      </c>
      <c r="CB36" s="61">
        <v>0</v>
      </c>
      <c r="CC36" s="61">
        <v>0</v>
      </c>
      <c r="CD36" s="61">
        <v>-9207</v>
      </c>
      <c r="CE36" s="61">
        <v>0</v>
      </c>
      <c r="CF36" s="61">
        <v>-9207</v>
      </c>
      <c r="CG36" s="61">
        <v>0</v>
      </c>
      <c r="CH36" s="61">
        <v>0</v>
      </c>
      <c r="CI36" s="61">
        <v>0</v>
      </c>
      <c r="CJ36" s="61">
        <v>-32773564</v>
      </c>
      <c r="CK36" s="61">
        <v>-176699</v>
      </c>
      <c r="CL36" s="61">
        <v>-32950263</v>
      </c>
      <c r="CM36" s="61">
        <v>-3263</v>
      </c>
      <c r="CN36" s="61">
        <v>0</v>
      </c>
      <c r="CO36" s="61">
        <v>-3263</v>
      </c>
      <c r="CP36" s="61">
        <v>-6540</v>
      </c>
      <c r="CQ36" s="61">
        <v>0</v>
      </c>
      <c r="CR36" s="61">
        <v>-6540</v>
      </c>
      <c r="CS36" s="61">
        <v>-8253793</v>
      </c>
      <c r="CT36" s="61">
        <v>-1690754</v>
      </c>
      <c r="CU36" s="61">
        <v>-9944547</v>
      </c>
      <c r="CV36" s="61">
        <v>696512</v>
      </c>
      <c r="CW36" s="61">
        <v>-218432</v>
      </c>
      <c r="CX36" s="61">
        <v>478080</v>
      </c>
      <c r="CY36" s="61">
        <v>-7567084</v>
      </c>
      <c r="CZ36" s="61">
        <v>-1909186</v>
      </c>
      <c r="DA36" s="61">
        <v>-9476270</v>
      </c>
      <c r="DB36" s="61">
        <v>-273937</v>
      </c>
      <c r="DC36" s="61">
        <v>0</v>
      </c>
      <c r="DD36" s="61">
        <v>-273937</v>
      </c>
      <c r="DE36" s="61">
        <v>3560</v>
      </c>
      <c r="DF36" s="61">
        <v>0</v>
      </c>
      <c r="DG36" s="61">
        <v>3560</v>
      </c>
      <c r="DH36" s="61">
        <v>-76943</v>
      </c>
      <c r="DI36" s="61">
        <v>-333</v>
      </c>
      <c r="DJ36" s="61">
        <v>-77276</v>
      </c>
      <c r="DK36" s="61">
        <v>-29</v>
      </c>
      <c r="DL36" s="61">
        <v>-370</v>
      </c>
      <c r="DM36" s="61">
        <v>-399</v>
      </c>
      <c r="DN36" s="61">
        <v>-20723</v>
      </c>
      <c r="DO36" s="61">
        <v>0</v>
      </c>
      <c r="DP36" s="61">
        <v>-20723</v>
      </c>
      <c r="DQ36" s="61">
        <v>0</v>
      </c>
      <c r="DR36" s="61">
        <v>0</v>
      </c>
      <c r="DS36" s="61">
        <v>0</v>
      </c>
      <c r="DT36" s="61">
        <v>0</v>
      </c>
      <c r="DU36" s="61">
        <v>0</v>
      </c>
      <c r="DV36" s="61">
        <v>0</v>
      </c>
      <c r="DW36" s="61">
        <v>0</v>
      </c>
      <c r="DX36" s="61">
        <v>0</v>
      </c>
      <c r="DY36" s="61">
        <v>0</v>
      </c>
      <c r="DZ36" s="61">
        <v>0</v>
      </c>
      <c r="EA36" s="61">
        <v>0</v>
      </c>
      <c r="EB36" s="61">
        <v>0</v>
      </c>
      <c r="EC36" s="61">
        <v>0</v>
      </c>
      <c r="ED36" s="61">
        <v>0</v>
      </c>
      <c r="EE36" s="61">
        <v>0</v>
      </c>
      <c r="EF36" s="61">
        <v>0</v>
      </c>
      <c r="EG36" s="61">
        <v>-243753</v>
      </c>
      <c r="EH36" s="61">
        <v>-243753</v>
      </c>
      <c r="EI36" s="61">
        <v>0</v>
      </c>
      <c r="EJ36" s="61">
        <v>-59735</v>
      </c>
      <c r="EK36" s="61">
        <v>-59735</v>
      </c>
      <c r="EL36" s="61">
        <v>-303488</v>
      </c>
      <c r="EM36" s="61">
        <v>0</v>
      </c>
      <c r="EN36" s="61">
        <v>0</v>
      </c>
      <c r="EO36" s="61">
        <v>-368072</v>
      </c>
      <c r="EP36" s="61">
        <v>-304191</v>
      </c>
      <c r="EQ36" s="61">
        <v>-672263</v>
      </c>
      <c r="ER36" s="61">
        <v>0</v>
      </c>
      <c r="ES36" s="61">
        <v>0</v>
      </c>
      <c r="ET36" s="61">
        <v>0</v>
      </c>
      <c r="EU36" s="61">
        <v>0</v>
      </c>
      <c r="EV36" s="61">
        <v>0</v>
      </c>
      <c r="EW36" s="61">
        <v>0</v>
      </c>
      <c r="EX36" s="61">
        <v>0</v>
      </c>
      <c r="EY36" s="61">
        <v>0</v>
      </c>
      <c r="EZ36" s="61">
        <v>0</v>
      </c>
      <c r="FA36" s="61">
        <v>0</v>
      </c>
      <c r="FB36" s="61">
        <v>0</v>
      </c>
      <c r="FC36" s="61">
        <v>0</v>
      </c>
      <c r="FD36" s="61">
        <v>0</v>
      </c>
      <c r="FE36" s="61">
        <v>0</v>
      </c>
      <c r="FF36" s="61">
        <v>0</v>
      </c>
      <c r="FG36" s="61">
        <v>0</v>
      </c>
      <c r="FH36" s="61">
        <v>0</v>
      </c>
      <c r="FI36" s="61">
        <v>0</v>
      </c>
      <c r="FJ36" s="61">
        <v>0</v>
      </c>
      <c r="FK36" s="61">
        <v>0</v>
      </c>
      <c r="FL36" s="61">
        <v>0</v>
      </c>
      <c r="FM36" s="61">
        <v>0</v>
      </c>
      <c r="FN36" s="61">
        <v>0</v>
      </c>
      <c r="FO36" s="61">
        <v>0</v>
      </c>
      <c r="FP36" s="61">
        <v>-777</v>
      </c>
      <c r="FQ36" s="61">
        <v>0</v>
      </c>
      <c r="FR36" s="61">
        <v>-777</v>
      </c>
      <c r="FS36" s="61">
        <v>0</v>
      </c>
      <c r="FT36" s="61">
        <v>0</v>
      </c>
      <c r="FU36" s="61">
        <v>0</v>
      </c>
      <c r="FV36" s="61">
        <v>-55376</v>
      </c>
      <c r="FW36" s="61">
        <v>-2014</v>
      </c>
      <c r="FX36" s="61">
        <v>-57390</v>
      </c>
      <c r="FY36" s="61">
        <v>4293</v>
      </c>
      <c r="FZ36" s="61">
        <v>0</v>
      </c>
      <c r="GA36" s="61">
        <v>4293</v>
      </c>
      <c r="GB36" s="61">
        <v>47999</v>
      </c>
      <c r="GC36" s="61">
        <v>3683</v>
      </c>
      <c r="GD36" s="61">
        <v>51682</v>
      </c>
      <c r="GE36" s="61">
        <v>0</v>
      </c>
      <c r="GF36" s="61">
        <v>0</v>
      </c>
      <c r="GG36" s="61">
        <v>0</v>
      </c>
      <c r="GH36" s="61">
        <v>-29279088</v>
      </c>
      <c r="GI36" s="61">
        <v>-782557</v>
      </c>
      <c r="GJ36" s="61">
        <v>-30061645</v>
      </c>
      <c r="GK36" s="61">
        <v>470285</v>
      </c>
      <c r="GL36" s="61">
        <v>-47627</v>
      </c>
      <c r="GM36" s="61">
        <v>422658</v>
      </c>
      <c r="GN36" s="61">
        <v>-473348</v>
      </c>
      <c r="GO36" s="61">
        <v>-3826</v>
      </c>
      <c r="GP36" s="61">
        <v>-477174</v>
      </c>
      <c r="GQ36" s="61">
        <v>130047</v>
      </c>
      <c r="GR36" s="61">
        <v>0</v>
      </c>
      <c r="GS36" s="61">
        <v>130047</v>
      </c>
      <c r="GT36" s="61">
        <v>0</v>
      </c>
      <c r="GU36" s="61">
        <v>0</v>
      </c>
      <c r="GV36" s="61">
        <v>0</v>
      </c>
      <c r="GW36" s="61">
        <v>-29155965</v>
      </c>
      <c r="GX36" s="61">
        <v>-832341</v>
      </c>
      <c r="GY36" s="61">
        <v>-29988306</v>
      </c>
      <c r="GZ36" s="61">
        <v>0</v>
      </c>
      <c r="HA36" s="61">
        <v>0</v>
      </c>
      <c r="HB36" s="61">
        <v>0</v>
      </c>
      <c r="HC36" s="61">
        <v>0</v>
      </c>
      <c r="HD36" s="61">
        <v>0</v>
      </c>
      <c r="HE36" s="61">
        <v>0</v>
      </c>
      <c r="HF36" s="61">
        <v>0</v>
      </c>
      <c r="HG36" s="61">
        <v>0</v>
      </c>
      <c r="HH36" s="61">
        <v>0</v>
      </c>
      <c r="HI36" s="61">
        <v>220405683</v>
      </c>
      <c r="HJ36" s="61">
        <v>30862222</v>
      </c>
      <c r="HK36" s="61">
        <v>251267905</v>
      </c>
      <c r="HL36" s="61">
        <v>3494699</v>
      </c>
      <c r="HM36" s="61">
        <v>248587</v>
      </c>
      <c r="HN36" s="61">
        <v>3743286</v>
      </c>
      <c r="HO36" s="61">
        <v>-32773564</v>
      </c>
      <c r="HP36" s="61">
        <v>-176699</v>
      </c>
      <c r="HQ36" s="61">
        <v>-32950263</v>
      </c>
      <c r="HR36" s="61">
        <v>-7567084</v>
      </c>
      <c r="HS36" s="61">
        <v>-1909186</v>
      </c>
      <c r="HT36" s="61">
        <v>-9476270</v>
      </c>
      <c r="HU36" s="61">
        <v>-368072</v>
      </c>
      <c r="HV36" s="61">
        <v>-304191</v>
      </c>
      <c r="HW36" s="61">
        <v>-672263</v>
      </c>
      <c r="HX36" s="61">
        <v>-29155965</v>
      </c>
      <c r="HY36" s="61">
        <v>-832341</v>
      </c>
      <c r="HZ36" s="61">
        <v>-29988306</v>
      </c>
      <c r="IA36" s="61">
        <v>0</v>
      </c>
      <c r="IB36" s="61">
        <v>0</v>
      </c>
      <c r="IC36" s="61">
        <v>0</v>
      </c>
      <c r="ID36" s="61">
        <v>-66369986</v>
      </c>
      <c r="IE36" s="61">
        <v>-2973830</v>
      </c>
      <c r="IF36" s="61">
        <v>-69343816</v>
      </c>
      <c r="IG36" s="61">
        <v>154035697</v>
      </c>
      <c r="IH36" s="61">
        <v>27888392</v>
      </c>
      <c r="II36" s="61">
        <v>181924089</v>
      </c>
      <c r="IJ36" s="58" t="s">
        <v>534</v>
      </c>
      <c r="IK36" s="58" t="s">
        <v>535</v>
      </c>
      <c r="IL36" s="58" t="s">
        <v>536</v>
      </c>
      <c r="IM36" s="58" t="s">
        <v>537</v>
      </c>
      <c r="IN36" s="58" t="s">
        <v>605</v>
      </c>
    </row>
    <row r="37" spans="1:248">
      <c r="A37" s="58" t="s">
        <v>469</v>
      </c>
      <c r="B37" s="59" t="s">
        <v>606</v>
      </c>
      <c r="C37" s="59" t="s">
        <v>607</v>
      </c>
      <c r="D37" s="61">
        <v>39423018</v>
      </c>
      <c r="E37" s="61">
        <v>0</v>
      </c>
      <c r="F37" s="61">
        <v>39423018</v>
      </c>
      <c r="G37" s="61">
        <v>-1000401</v>
      </c>
      <c r="H37" s="61">
        <v>0</v>
      </c>
      <c r="I37" s="61">
        <v>-1000401</v>
      </c>
      <c r="J37" s="61">
        <v>-82458</v>
      </c>
      <c r="K37" s="61">
        <v>0</v>
      </c>
      <c r="L37" s="61">
        <v>-82458</v>
      </c>
      <c r="M37" s="61">
        <v>120847</v>
      </c>
      <c r="N37" s="61">
        <v>0</v>
      </c>
      <c r="O37" s="61">
        <v>120847</v>
      </c>
      <c r="P37" s="61">
        <v>540629</v>
      </c>
      <c r="Q37" s="61">
        <v>0</v>
      </c>
      <c r="R37" s="61">
        <v>540629</v>
      </c>
      <c r="S37" s="61">
        <v>-185508</v>
      </c>
      <c r="T37" s="61">
        <v>0</v>
      </c>
      <c r="U37" s="61">
        <v>-185508</v>
      </c>
      <c r="V37" s="61">
        <v>393510</v>
      </c>
      <c r="W37" s="61">
        <v>0</v>
      </c>
      <c r="X37" s="61">
        <v>393510</v>
      </c>
      <c r="Y37" s="61">
        <v>-4699693</v>
      </c>
      <c r="Z37" s="61">
        <v>0</v>
      </c>
      <c r="AA37" s="61">
        <v>-4699693</v>
      </c>
      <c r="AB37" s="61">
        <v>-21958</v>
      </c>
      <c r="AC37" s="61">
        <v>0</v>
      </c>
      <c r="AD37" s="61">
        <v>-21958</v>
      </c>
      <c r="AE37" s="61">
        <v>-38647</v>
      </c>
      <c r="AF37" s="61">
        <v>0</v>
      </c>
      <c r="AG37" s="61">
        <v>-38647</v>
      </c>
      <c r="AH37" s="61">
        <v>0</v>
      </c>
      <c r="AI37" s="61">
        <v>0</v>
      </c>
      <c r="AJ37" s="61">
        <v>0</v>
      </c>
      <c r="AK37" s="61">
        <v>0</v>
      </c>
      <c r="AL37" s="61">
        <v>0</v>
      </c>
      <c r="AM37" s="61">
        <v>0</v>
      </c>
      <c r="AN37" s="61">
        <v>0</v>
      </c>
      <c r="AO37" s="61">
        <v>0</v>
      </c>
      <c r="AP37" s="61">
        <v>0</v>
      </c>
      <c r="AQ37" s="61">
        <v>0</v>
      </c>
      <c r="AR37" s="61">
        <v>0</v>
      </c>
      <c r="AS37" s="61">
        <v>0</v>
      </c>
      <c r="AT37" s="61">
        <v>-38647</v>
      </c>
      <c r="AU37" s="61">
        <v>0</v>
      </c>
      <c r="AV37" s="61">
        <v>-38647</v>
      </c>
      <c r="AW37" s="61">
        <v>0</v>
      </c>
      <c r="AX37" s="61">
        <v>0</v>
      </c>
      <c r="AY37" s="61">
        <v>0</v>
      </c>
      <c r="AZ37" s="61">
        <v>675946</v>
      </c>
      <c r="BA37" s="61">
        <v>0</v>
      </c>
      <c r="BB37" s="61">
        <v>675946</v>
      </c>
      <c r="BC37" s="61">
        <v>-22855</v>
      </c>
      <c r="BD37" s="61">
        <v>0</v>
      </c>
      <c r="BE37" s="61">
        <v>-22855</v>
      </c>
      <c r="BF37" s="61">
        <v>-2370698</v>
      </c>
      <c r="BG37" s="61">
        <v>0</v>
      </c>
      <c r="BH37" s="61">
        <v>-2370698</v>
      </c>
      <c r="BI37" s="61">
        <v>-15605</v>
      </c>
      <c r="BJ37" s="61">
        <v>0</v>
      </c>
      <c r="BK37" s="61">
        <v>-15605</v>
      </c>
      <c r="BL37" s="61">
        <v>-38828</v>
      </c>
      <c r="BM37" s="61">
        <v>0</v>
      </c>
      <c r="BN37" s="61">
        <v>-38828</v>
      </c>
      <c r="BO37" s="61">
        <v>0</v>
      </c>
      <c r="BP37" s="61">
        <v>0</v>
      </c>
      <c r="BQ37" s="61">
        <v>0</v>
      </c>
      <c r="BR37" s="61">
        <v>-35259</v>
      </c>
      <c r="BS37" s="61">
        <v>0</v>
      </c>
      <c r="BT37" s="61">
        <v>-35259</v>
      </c>
      <c r="BU37" s="61">
        <v>-4221</v>
      </c>
      <c r="BV37" s="61">
        <v>0</v>
      </c>
      <c r="BW37" s="61">
        <v>-4221</v>
      </c>
      <c r="BX37" s="61">
        <v>0</v>
      </c>
      <c r="BY37" s="61">
        <v>0</v>
      </c>
      <c r="BZ37" s="61">
        <v>0</v>
      </c>
      <c r="CA37" s="61">
        <v>0</v>
      </c>
      <c r="CB37" s="61">
        <v>0</v>
      </c>
      <c r="CC37" s="61">
        <v>0</v>
      </c>
      <c r="CD37" s="61">
        <v>-12076</v>
      </c>
      <c r="CE37" s="61">
        <v>0</v>
      </c>
      <c r="CF37" s="61">
        <v>-12076</v>
      </c>
      <c r="CG37" s="61">
        <v>-12076</v>
      </c>
      <c r="CH37" s="61">
        <v>0</v>
      </c>
      <c r="CI37" s="61">
        <v>-12076</v>
      </c>
      <c r="CJ37" s="61">
        <v>-6574012</v>
      </c>
      <c r="CK37" s="61">
        <v>0</v>
      </c>
      <c r="CL37" s="61">
        <v>-6574012</v>
      </c>
      <c r="CM37" s="61">
        <v>-11587</v>
      </c>
      <c r="CN37" s="61">
        <v>0</v>
      </c>
      <c r="CO37" s="61">
        <v>-11587</v>
      </c>
      <c r="CP37" s="61">
        <v>0</v>
      </c>
      <c r="CQ37" s="61">
        <v>0</v>
      </c>
      <c r="CR37" s="61">
        <v>0</v>
      </c>
      <c r="CS37" s="61">
        <v>-874006</v>
      </c>
      <c r="CT37" s="61">
        <v>0</v>
      </c>
      <c r="CU37" s="61">
        <v>-874006</v>
      </c>
      <c r="CV37" s="61">
        <v>-110581</v>
      </c>
      <c r="CW37" s="61">
        <v>0</v>
      </c>
      <c r="CX37" s="61">
        <v>-110581</v>
      </c>
      <c r="CY37" s="61">
        <v>-996174</v>
      </c>
      <c r="CZ37" s="61">
        <v>0</v>
      </c>
      <c r="DA37" s="61">
        <v>-996174</v>
      </c>
      <c r="DB37" s="61">
        <v>-22031</v>
      </c>
      <c r="DC37" s="61">
        <v>0</v>
      </c>
      <c r="DD37" s="61">
        <v>-22031</v>
      </c>
      <c r="DE37" s="61">
        <v>0</v>
      </c>
      <c r="DF37" s="61">
        <v>0</v>
      </c>
      <c r="DG37" s="61">
        <v>0</v>
      </c>
      <c r="DH37" s="61">
        <v>-23486</v>
      </c>
      <c r="DI37" s="61">
        <v>0</v>
      </c>
      <c r="DJ37" s="61">
        <v>-23486</v>
      </c>
      <c r="DK37" s="61">
        <v>0</v>
      </c>
      <c r="DL37" s="61">
        <v>0</v>
      </c>
      <c r="DM37" s="61">
        <v>0</v>
      </c>
      <c r="DN37" s="61">
        <v>-9707</v>
      </c>
      <c r="DO37" s="61">
        <v>0</v>
      </c>
      <c r="DP37" s="61">
        <v>-9707</v>
      </c>
      <c r="DQ37" s="61">
        <v>0</v>
      </c>
      <c r="DR37" s="61">
        <v>0</v>
      </c>
      <c r="DS37" s="61">
        <v>0</v>
      </c>
      <c r="DT37" s="61">
        <v>-35259</v>
      </c>
      <c r="DU37" s="61">
        <v>0</v>
      </c>
      <c r="DV37" s="61">
        <v>-35259</v>
      </c>
      <c r="DW37" s="61">
        <v>-4221</v>
      </c>
      <c r="DX37" s="61">
        <v>0</v>
      </c>
      <c r="DY37" s="61">
        <v>-4221</v>
      </c>
      <c r="DZ37" s="61">
        <v>-1377</v>
      </c>
      <c r="EA37" s="61">
        <v>0</v>
      </c>
      <c r="EB37" s="61">
        <v>-1377</v>
      </c>
      <c r="EC37" s="61">
        <v>0</v>
      </c>
      <c r="ED37" s="61">
        <v>0</v>
      </c>
      <c r="EE37" s="61">
        <v>0</v>
      </c>
      <c r="EF37" s="61">
        <v>-16107</v>
      </c>
      <c r="EG37" s="61">
        <v>0</v>
      </c>
      <c r="EH37" s="61">
        <v>-16107</v>
      </c>
      <c r="EI37" s="61">
        <v>0</v>
      </c>
      <c r="EJ37" s="61">
        <v>0</v>
      </c>
      <c r="EK37" s="61">
        <v>0</v>
      </c>
      <c r="EL37" s="61">
        <v>0</v>
      </c>
      <c r="EM37" s="61">
        <v>0</v>
      </c>
      <c r="EN37" s="61">
        <v>0</v>
      </c>
      <c r="EO37" s="61">
        <v>-112188</v>
      </c>
      <c r="EP37" s="61">
        <v>0</v>
      </c>
      <c r="EQ37" s="61">
        <v>-112188</v>
      </c>
      <c r="ER37" s="61">
        <v>0</v>
      </c>
      <c r="ES37" s="61">
        <v>0</v>
      </c>
      <c r="ET37" s="61">
        <v>0</v>
      </c>
      <c r="EU37" s="61">
        <v>0</v>
      </c>
      <c r="EV37" s="61">
        <v>0</v>
      </c>
      <c r="EW37" s="61">
        <v>0</v>
      </c>
      <c r="EX37" s="61">
        <v>0</v>
      </c>
      <c r="EY37" s="61">
        <v>0</v>
      </c>
      <c r="EZ37" s="61">
        <v>0</v>
      </c>
      <c r="FA37" s="61">
        <v>0</v>
      </c>
      <c r="FB37" s="61">
        <v>0</v>
      </c>
      <c r="FC37" s="61">
        <v>0</v>
      </c>
      <c r="FD37" s="61">
        <v>0</v>
      </c>
      <c r="FE37" s="61">
        <v>0</v>
      </c>
      <c r="FF37" s="61">
        <v>0</v>
      </c>
      <c r="FG37" s="61">
        <v>0</v>
      </c>
      <c r="FH37" s="61">
        <v>0</v>
      </c>
      <c r="FI37" s="61">
        <v>0</v>
      </c>
      <c r="FJ37" s="61">
        <v>-1402</v>
      </c>
      <c r="FK37" s="61">
        <v>0</v>
      </c>
      <c r="FL37" s="61">
        <v>-1402</v>
      </c>
      <c r="FM37" s="61">
        <v>0</v>
      </c>
      <c r="FN37" s="61">
        <v>0</v>
      </c>
      <c r="FO37" s="61">
        <v>0</v>
      </c>
      <c r="FP37" s="61">
        <v>0</v>
      </c>
      <c r="FQ37" s="61">
        <v>0</v>
      </c>
      <c r="FR37" s="61">
        <v>0</v>
      </c>
      <c r="FS37" s="61">
        <v>0</v>
      </c>
      <c r="FT37" s="61">
        <v>0</v>
      </c>
      <c r="FU37" s="61">
        <v>0</v>
      </c>
      <c r="FV37" s="61">
        <v>-13619</v>
      </c>
      <c r="FW37" s="61">
        <v>0</v>
      </c>
      <c r="FX37" s="61">
        <v>-13619</v>
      </c>
      <c r="FY37" s="61">
        <v>0</v>
      </c>
      <c r="FZ37" s="61">
        <v>0</v>
      </c>
      <c r="GA37" s="61">
        <v>0</v>
      </c>
      <c r="GB37" s="61">
        <v>0</v>
      </c>
      <c r="GC37" s="61">
        <v>0</v>
      </c>
      <c r="GD37" s="61">
        <v>0</v>
      </c>
      <c r="GE37" s="61">
        <v>0</v>
      </c>
      <c r="GF37" s="61">
        <v>0</v>
      </c>
      <c r="GG37" s="61">
        <v>0</v>
      </c>
      <c r="GH37" s="61">
        <v>-5681206</v>
      </c>
      <c r="GI37" s="61">
        <v>0</v>
      </c>
      <c r="GJ37" s="61">
        <v>-5681206</v>
      </c>
      <c r="GK37" s="61">
        <v>-52527</v>
      </c>
      <c r="GL37" s="61">
        <v>0</v>
      </c>
      <c r="GM37" s="61">
        <v>-52527</v>
      </c>
      <c r="GN37" s="61">
        <v>-74035</v>
      </c>
      <c r="GO37" s="61">
        <v>0</v>
      </c>
      <c r="GP37" s="61">
        <v>-74035</v>
      </c>
      <c r="GQ37" s="61">
        <v>-20</v>
      </c>
      <c r="GR37" s="61">
        <v>0</v>
      </c>
      <c r="GS37" s="61">
        <v>-20</v>
      </c>
      <c r="GT37" s="61">
        <v>-1863716</v>
      </c>
      <c r="GU37" s="61">
        <v>0</v>
      </c>
      <c r="GV37" s="61">
        <v>-1863716</v>
      </c>
      <c r="GW37" s="61">
        <v>-7686525</v>
      </c>
      <c r="GX37" s="61">
        <v>0</v>
      </c>
      <c r="GY37" s="61">
        <v>-7686525</v>
      </c>
      <c r="GZ37" s="61">
        <v>-8558</v>
      </c>
      <c r="HA37" s="61">
        <v>0</v>
      </c>
      <c r="HB37" s="61">
        <v>-8558</v>
      </c>
      <c r="HC37" s="61">
        <v>0</v>
      </c>
      <c r="HD37" s="61">
        <v>0</v>
      </c>
      <c r="HE37" s="61">
        <v>0</v>
      </c>
      <c r="HF37" s="61">
        <v>-8558</v>
      </c>
      <c r="HG37" s="61">
        <v>0</v>
      </c>
      <c r="HH37" s="61">
        <v>-8558</v>
      </c>
      <c r="HI37" s="61">
        <v>38422617</v>
      </c>
      <c r="HJ37" s="61">
        <v>0</v>
      </c>
      <c r="HK37" s="61">
        <v>38422617</v>
      </c>
      <c r="HL37" s="61">
        <v>393510</v>
      </c>
      <c r="HM37" s="61">
        <v>0</v>
      </c>
      <c r="HN37" s="61">
        <v>393510</v>
      </c>
      <c r="HO37" s="61">
        <v>-6574012</v>
      </c>
      <c r="HP37" s="61">
        <v>0</v>
      </c>
      <c r="HQ37" s="61">
        <v>-6574012</v>
      </c>
      <c r="HR37" s="61">
        <v>-996174</v>
      </c>
      <c r="HS37" s="61">
        <v>0</v>
      </c>
      <c r="HT37" s="61">
        <v>-996174</v>
      </c>
      <c r="HU37" s="61">
        <v>-112188</v>
      </c>
      <c r="HV37" s="61">
        <v>0</v>
      </c>
      <c r="HW37" s="61">
        <v>-112188</v>
      </c>
      <c r="HX37" s="61">
        <v>-7686525</v>
      </c>
      <c r="HY37" s="61">
        <v>0</v>
      </c>
      <c r="HZ37" s="61">
        <v>-7686525</v>
      </c>
      <c r="IA37" s="61">
        <v>-8558</v>
      </c>
      <c r="IB37" s="61">
        <v>0</v>
      </c>
      <c r="IC37" s="61">
        <v>-8558</v>
      </c>
      <c r="ID37" s="61">
        <v>-14983947</v>
      </c>
      <c r="IE37" s="61">
        <v>0</v>
      </c>
      <c r="IF37" s="61">
        <v>-14983947</v>
      </c>
      <c r="IG37" s="61">
        <v>23438670</v>
      </c>
      <c r="IH37" s="61">
        <v>0</v>
      </c>
      <c r="II37" s="61">
        <v>23438670</v>
      </c>
      <c r="IJ37" s="58" t="s">
        <v>591</v>
      </c>
      <c r="IK37" s="58" t="s">
        <v>465</v>
      </c>
      <c r="IL37" s="58" t="s">
        <v>466</v>
      </c>
      <c r="IM37" s="58" t="s">
        <v>497</v>
      </c>
      <c r="IN37" s="58" t="s">
        <v>608</v>
      </c>
    </row>
    <row r="38" spans="1:248">
      <c r="A38" s="58" t="s">
        <v>469</v>
      </c>
      <c r="B38" s="59" t="s">
        <v>609</v>
      </c>
      <c r="C38" s="59" t="s">
        <v>610</v>
      </c>
      <c r="D38" s="61">
        <v>120225864</v>
      </c>
      <c r="E38" s="61">
        <v>0</v>
      </c>
      <c r="F38" s="61">
        <v>120225864</v>
      </c>
      <c r="G38" s="61">
        <v>-1381824</v>
      </c>
      <c r="H38" s="61">
        <v>0</v>
      </c>
      <c r="I38" s="61">
        <v>-1381824</v>
      </c>
      <c r="J38" s="61">
        <v>-314347</v>
      </c>
      <c r="K38" s="61">
        <v>0</v>
      </c>
      <c r="L38" s="61">
        <v>-314347</v>
      </c>
      <c r="M38" s="61">
        <v>-28073</v>
      </c>
      <c r="N38" s="61">
        <v>0</v>
      </c>
      <c r="O38" s="61">
        <v>-28073</v>
      </c>
      <c r="P38" s="61">
        <v>181655</v>
      </c>
      <c r="Q38" s="61">
        <v>0</v>
      </c>
      <c r="R38" s="61">
        <v>181655</v>
      </c>
      <c r="S38" s="61">
        <v>581232</v>
      </c>
      <c r="T38" s="61">
        <v>0</v>
      </c>
      <c r="U38" s="61">
        <v>581232</v>
      </c>
      <c r="V38" s="61">
        <v>420467</v>
      </c>
      <c r="W38" s="61">
        <v>0</v>
      </c>
      <c r="X38" s="61">
        <v>420467</v>
      </c>
      <c r="Y38" s="61">
        <v>-8084332</v>
      </c>
      <c r="Z38" s="61">
        <v>0</v>
      </c>
      <c r="AA38" s="61">
        <v>-8084332</v>
      </c>
      <c r="AB38" s="61">
        <v>0</v>
      </c>
      <c r="AC38" s="61">
        <v>0</v>
      </c>
      <c r="AD38" s="61">
        <v>0</v>
      </c>
      <c r="AE38" s="61">
        <v>-11102</v>
      </c>
      <c r="AF38" s="61">
        <v>0</v>
      </c>
      <c r="AG38" s="61">
        <v>-11102</v>
      </c>
      <c r="AH38" s="61">
        <v>12064</v>
      </c>
      <c r="AI38" s="61">
        <v>0</v>
      </c>
      <c r="AJ38" s="61">
        <v>12064</v>
      </c>
      <c r="AK38" s="61">
        <v>0</v>
      </c>
      <c r="AL38" s="61">
        <v>0</v>
      </c>
      <c r="AM38" s="61">
        <v>0</v>
      </c>
      <c r="AN38" s="61">
        <v>9794</v>
      </c>
      <c r="AO38" s="61">
        <v>0</v>
      </c>
      <c r="AP38" s="61">
        <v>9794</v>
      </c>
      <c r="AQ38" s="61">
        <v>0</v>
      </c>
      <c r="AR38" s="61">
        <v>0</v>
      </c>
      <c r="AS38" s="61">
        <v>0</v>
      </c>
      <c r="AT38" s="61">
        <v>-32960</v>
      </c>
      <c r="AU38" s="61">
        <v>0</v>
      </c>
      <c r="AV38" s="61">
        <v>-32960</v>
      </c>
      <c r="AW38" s="61">
        <v>0</v>
      </c>
      <c r="AX38" s="61">
        <v>0</v>
      </c>
      <c r="AY38" s="61">
        <v>0</v>
      </c>
      <c r="AZ38" s="61">
        <v>2240381</v>
      </c>
      <c r="BA38" s="61">
        <v>0</v>
      </c>
      <c r="BB38" s="61">
        <v>2240381</v>
      </c>
      <c r="BC38" s="61">
        <v>-30613</v>
      </c>
      <c r="BD38" s="61">
        <v>0</v>
      </c>
      <c r="BE38" s="61">
        <v>-30613</v>
      </c>
      <c r="BF38" s="61">
        <v>-12174456</v>
      </c>
      <c r="BG38" s="61">
        <v>0</v>
      </c>
      <c r="BH38" s="61">
        <v>-12174456</v>
      </c>
      <c r="BI38" s="61">
        <v>-405009</v>
      </c>
      <c r="BJ38" s="61">
        <v>0</v>
      </c>
      <c r="BK38" s="61">
        <v>-405009</v>
      </c>
      <c r="BL38" s="61">
        <v>-219032</v>
      </c>
      <c r="BM38" s="61">
        <v>0</v>
      </c>
      <c r="BN38" s="61">
        <v>-219032</v>
      </c>
      <c r="BO38" s="61">
        <v>0</v>
      </c>
      <c r="BP38" s="61">
        <v>0</v>
      </c>
      <c r="BQ38" s="61">
        <v>0</v>
      </c>
      <c r="BR38" s="61">
        <v>0</v>
      </c>
      <c r="BS38" s="61">
        <v>0</v>
      </c>
      <c r="BT38" s="61">
        <v>0</v>
      </c>
      <c r="BU38" s="61">
        <v>0</v>
      </c>
      <c r="BV38" s="61">
        <v>0</v>
      </c>
      <c r="BW38" s="61">
        <v>0</v>
      </c>
      <c r="BX38" s="61">
        <v>-14643</v>
      </c>
      <c r="BY38" s="61">
        <v>0</v>
      </c>
      <c r="BZ38" s="61">
        <v>-14643</v>
      </c>
      <c r="CA38" s="61">
        <v>0</v>
      </c>
      <c r="CB38" s="61">
        <v>0</v>
      </c>
      <c r="CC38" s="61">
        <v>0</v>
      </c>
      <c r="CD38" s="61">
        <v>0</v>
      </c>
      <c r="CE38" s="61">
        <v>0</v>
      </c>
      <c r="CF38" s="61">
        <v>0</v>
      </c>
      <c r="CG38" s="61">
        <v>0</v>
      </c>
      <c r="CH38" s="61">
        <v>0</v>
      </c>
      <c r="CI38" s="61">
        <v>0</v>
      </c>
      <c r="CJ38" s="61">
        <v>-18698806</v>
      </c>
      <c r="CK38" s="61">
        <v>0</v>
      </c>
      <c r="CL38" s="61">
        <v>-18698806</v>
      </c>
      <c r="CM38" s="61">
        <v>-3329</v>
      </c>
      <c r="CN38" s="61">
        <v>0</v>
      </c>
      <c r="CO38" s="61">
        <v>-3329</v>
      </c>
      <c r="CP38" s="61">
        <v>-9653</v>
      </c>
      <c r="CQ38" s="61">
        <v>0</v>
      </c>
      <c r="CR38" s="61">
        <v>-9653</v>
      </c>
      <c r="CS38" s="61">
        <v>-3941593</v>
      </c>
      <c r="CT38" s="61">
        <v>0</v>
      </c>
      <c r="CU38" s="61">
        <v>-3941593</v>
      </c>
      <c r="CV38" s="61">
        <v>79513</v>
      </c>
      <c r="CW38" s="61">
        <v>0</v>
      </c>
      <c r="CX38" s="61">
        <v>79513</v>
      </c>
      <c r="CY38" s="61">
        <v>-3875062</v>
      </c>
      <c r="CZ38" s="61">
        <v>0</v>
      </c>
      <c r="DA38" s="61">
        <v>-3875062</v>
      </c>
      <c r="DB38" s="61">
        <v>-302015</v>
      </c>
      <c r="DC38" s="61">
        <v>0</v>
      </c>
      <c r="DD38" s="61">
        <v>-302015</v>
      </c>
      <c r="DE38" s="61">
        <v>-74</v>
      </c>
      <c r="DF38" s="61">
        <v>0</v>
      </c>
      <c r="DG38" s="61">
        <v>-74</v>
      </c>
      <c r="DH38" s="61">
        <v>-332788</v>
      </c>
      <c r="DI38" s="61">
        <v>0</v>
      </c>
      <c r="DJ38" s="61">
        <v>-332788</v>
      </c>
      <c r="DK38" s="61">
        <v>6040</v>
      </c>
      <c r="DL38" s="61">
        <v>0</v>
      </c>
      <c r="DM38" s="61">
        <v>6040</v>
      </c>
      <c r="DN38" s="61">
        <v>-54758</v>
      </c>
      <c r="DO38" s="61">
        <v>0</v>
      </c>
      <c r="DP38" s="61">
        <v>-54758</v>
      </c>
      <c r="DQ38" s="61">
        <v>0</v>
      </c>
      <c r="DR38" s="61">
        <v>0</v>
      </c>
      <c r="DS38" s="61">
        <v>0</v>
      </c>
      <c r="DT38" s="61">
        <v>0</v>
      </c>
      <c r="DU38" s="61">
        <v>0</v>
      </c>
      <c r="DV38" s="61">
        <v>0</v>
      </c>
      <c r="DW38" s="61">
        <v>0</v>
      </c>
      <c r="DX38" s="61">
        <v>0</v>
      </c>
      <c r="DY38" s="61">
        <v>0</v>
      </c>
      <c r="DZ38" s="61">
        <v>0</v>
      </c>
      <c r="EA38" s="61">
        <v>0</v>
      </c>
      <c r="EB38" s="61">
        <v>0</v>
      </c>
      <c r="EC38" s="61">
        <v>0</v>
      </c>
      <c r="ED38" s="61">
        <v>0</v>
      </c>
      <c r="EE38" s="61">
        <v>0</v>
      </c>
      <c r="EF38" s="61">
        <v>0</v>
      </c>
      <c r="EG38" s="61">
        <v>0</v>
      </c>
      <c r="EH38" s="61">
        <v>0</v>
      </c>
      <c r="EI38" s="61">
        <v>0</v>
      </c>
      <c r="EJ38" s="61">
        <v>0</v>
      </c>
      <c r="EK38" s="61">
        <v>0</v>
      </c>
      <c r="EL38" s="61">
        <v>0</v>
      </c>
      <c r="EM38" s="61">
        <v>0</v>
      </c>
      <c r="EN38" s="61">
        <v>0</v>
      </c>
      <c r="EO38" s="61">
        <v>-683595</v>
      </c>
      <c r="EP38" s="61">
        <v>0</v>
      </c>
      <c r="EQ38" s="61">
        <v>-683595</v>
      </c>
      <c r="ER38" s="61">
        <v>0</v>
      </c>
      <c r="ES38" s="61">
        <v>0</v>
      </c>
      <c r="ET38" s="61">
        <v>0</v>
      </c>
      <c r="EU38" s="61">
        <v>308</v>
      </c>
      <c r="EV38" s="61">
        <v>0</v>
      </c>
      <c r="EW38" s="61">
        <v>308</v>
      </c>
      <c r="EX38" s="61">
        <v>-26414</v>
      </c>
      <c r="EY38" s="61">
        <v>0</v>
      </c>
      <c r="EZ38" s="61">
        <v>-26414</v>
      </c>
      <c r="FA38" s="61">
        <v>0</v>
      </c>
      <c r="FB38" s="61">
        <v>0</v>
      </c>
      <c r="FC38" s="61">
        <v>0</v>
      </c>
      <c r="FD38" s="61">
        <v>0</v>
      </c>
      <c r="FE38" s="61">
        <v>0</v>
      </c>
      <c r="FF38" s="61">
        <v>0</v>
      </c>
      <c r="FG38" s="61">
        <v>0</v>
      </c>
      <c r="FH38" s="61">
        <v>0</v>
      </c>
      <c r="FI38" s="61">
        <v>0</v>
      </c>
      <c r="FJ38" s="61">
        <v>0</v>
      </c>
      <c r="FK38" s="61">
        <v>0</v>
      </c>
      <c r="FL38" s="61">
        <v>0</v>
      </c>
      <c r="FM38" s="61">
        <v>0</v>
      </c>
      <c r="FN38" s="61">
        <v>0</v>
      </c>
      <c r="FO38" s="61">
        <v>0</v>
      </c>
      <c r="FP38" s="61">
        <v>0</v>
      </c>
      <c r="FQ38" s="61">
        <v>0</v>
      </c>
      <c r="FR38" s="61">
        <v>0</v>
      </c>
      <c r="FS38" s="61">
        <v>0</v>
      </c>
      <c r="FT38" s="61">
        <v>0</v>
      </c>
      <c r="FU38" s="61">
        <v>0</v>
      </c>
      <c r="FV38" s="61">
        <v>-74501</v>
      </c>
      <c r="FW38" s="61">
        <v>0</v>
      </c>
      <c r="FX38" s="61">
        <v>-74501</v>
      </c>
      <c r="FY38" s="61">
        <v>-49124</v>
      </c>
      <c r="FZ38" s="61">
        <v>0</v>
      </c>
      <c r="GA38" s="61">
        <v>-49124</v>
      </c>
      <c r="GB38" s="61">
        <v>-20899</v>
      </c>
      <c r="GC38" s="61">
        <v>0</v>
      </c>
      <c r="GD38" s="61">
        <v>-20899</v>
      </c>
      <c r="GE38" s="61">
        <v>0</v>
      </c>
      <c r="GF38" s="61">
        <v>0</v>
      </c>
      <c r="GG38" s="61">
        <v>0</v>
      </c>
      <c r="GH38" s="61">
        <v>-23133751</v>
      </c>
      <c r="GI38" s="61">
        <v>0</v>
      </c>
      <c r="GJ38" s="61">
        <v>-23133751</v>
      </c>
      <c r="GK38" s="61">
        <v>226607</v>
      </c>
      <c r="GL38" s="61">
        <v>0</v>
      </c>
      <c r="GM38" s="61">
        <v>226607</v>
      </c>
      <c r="GN38" s="61">
        <v>-834540</v>
      </c>
      <c r="GO38" s="61">
        <v>0</v>
      </c>
      <c r="GP38" s="61">
        <v>-834540</v>
      </c>
      <c r="GQ38" s="61">
        <v>-912</v>
      </c>
      <c r="GR38" s="61">
        <v>0</v>
      </c>
      <c r="GS38" s="61">
        <v>-912</v>
      </c>
      <c r="GT38" s="61">
        <v>-4828227</v>
      </c>
      <c r="GU38" s="61">
        <v>0</v>
      </c>
      <c r="GV38" s="61">
        <v>-4828227</v>
      </c>
      <c r="GW38" s="61">
        <v>-28741453</v>
      </c>
      <c r="GX38" s="61">
        <v>0</v>
      </c>
      <c r="GY38" s="61">
        <v>-28741453</v>
      </c>
      <c r="GZ38" s="61">
        <v>0</v>
      </c>
      <c r="HA38" s="61">
        <v>0</v>
      </c>
      <c r="HB38" s="61">
        <v>0</v>
      </c>
      <c r="HC38" s="61">
        <v>0</v>
      </c>
      <c r="HD38" s="61">
        <v>0</v>
      </c>
      <c r="HE38" s="61">
        <v>0</v>
      </c>
      <c r="HF38" s="61">
        <v>0</v>
      </c>
      <c r="HG38" s="61">
        <v>0</v>
      </c>
      <c r="HH38" s="61">
        <v>0</v>
      </c>
      <c r="HI38" s="61">
        <v>118844040</v>
      </c>
      <c r="HJ38" s="61">
        <v>0</v>
      </c>
      <c r="HK38" s="61">
        <v>118844040</v>
      </c>
      <c r="HL38" s="61">
        <v>420467</v>
      </c>
      <c r="HM38" s="61">
        <v>0</v>
      </c>
      <c r="HN38" s="61">
        <v>420467</v>
      </c>
      <c r="HO38" s="61">
        <v>-18698806</v>
      </c>
      <c r="HP38" s="61">
        <v>0</v>
      </c>
      <c r="HQ38" s="61">
        <v>-18698806</v>
      </c>
      <c r="HR38" s="61">
        <v>-3875062</v>
      </c>
      <c r="HS38" s="61">
        <v>0</v>
      </c>
      <c r="HT38" s="61">
        <v>-3875062</v>
      </c>
      <c r="HU38" s="61">
        <v>-683595</v>
      </c>
      <c r="HV38" s="61">
        <v>0</v>
      </c>
      <c r="HW38" s="61">
        <v>-683595</v>
      </c>
      <c r="HX38" s="61">
        <v>-28741453</v>
      </c>
      <c r="HY38" s="61">
        <v>0</v>
      </c>
      <c r="HZ38" s="61">
        <v>-28741453</v>
      </c>
      <c r="IA38" s="61">
        <v>0</v>
      </c>
      <c r="IB38" s="61">
        <v>0</v>
      </c>
      <c r="IC38" s="61">
        <v>0</v>
      </c>
      <c r="ID38" s="61">
        <v>-51578449</v>
      </c>
      <c r="IE38" s="61">
        <v>0</v>
      </c>
      <c r="IF38" s="61">
        <v>-51578449</v>
      </c>
      <c r="IG38" s="61">
        <v>67265591</v>
      </c>
      <c r="IH38" s="61">
        <v>0</v>
      </c>
      <c r="II38" s="61">
        <v>67265591</v>
      </c>
      <c r="IJ38" s="58" t="s">
        <v>501</v>
      </c>
      <c r="IK38" s="58" t="s">
        <v>502</v>
      </c>
      <c r="IL38" s="58" t="s">
        <v>503</v>
      </c>
      <c r="IM38" s="58" t="s">
        <v>504</v>
      </c>
      <c r="IN38" s="58" t="s">
        <v>611</v>
      </c>
    </row>
    <row r="39" spans="1:248">
      <c r="A39" s="58" t="s">
        <v>469</v>
      </c>
      <c r="B39" s="59" t="s">
        <v>612</v>
      </c>
      <c r="C39" s="59" t="s">
        <v>613</v>
      </c>
      <c r="D39" s="61">
        <v>33958954</v>
      </c>
      <c r="E39" s="61">
        <v>0</v>
      </c>
      <c r="F39" s="61">
        <v>33958954</v>
      </c>
      <c r="G39" s="61">
        <v>-1293163</v>
      </c>
      <c r="H39" s="61">
        <v>0</v>
      </c>
      <c r="I39" s="61">
        <v>-1293163</v>
      </c>
      <c r="J39" s="61">
        <v>-93120</v>
      </c>
      <c r="K39" s="61">
        <v>0</v>
      </c>
      <c r="L39" s="61">
        <v>-93120</v>
      </c>
      <c r="M39" s="61">
        <v>96834</v>
      </c>
      <c r="N39" s="61">
        <v>0</v>
      </c>
      <c r="O39" s="61">
        <v>96834</v>
      </c>
      <c r="P39" s="61">
        <v>116487</v>
      </c>
      <c r="Q39" s="61">
        <v>0</v>
      </c>
      <c r="R39" s="61">
        <v>116487</v>
      </c>
      <c r="S39" s="61">
        <v>-75869</v>
      </c>
      <c r="T39" s="61">
        <v>0</v>
      </c>
      <c r="U39" s="61">
        <v>-75869</v>
      </c>
      <c r="V39" s="61">
        <v>44332</v>
      </c>
      <c r="W39" s="61">
        <v>0</v>
      </c>
      <c r="X39" s="61">
        <v>44332</v>
      </c>
      <c r="Y39" s="61">
        <v>-4542309</v>
      </c>
      <c r="Z39" s="61">
        <v>0</v>
      </c>
      <c r="AA39" s="61">
        <v>-4542309</v>
      </c>
      <c r="AB39" s="61">
        <v>0</v>
      </c>
      <c r="AC39" s="61">
        <v>0</v>
      </c>
      <c r="AD39" s="61">
        <v>0</v>
      </c>
      <c r="AE39" s="61">
        <v>-155607</v>
      </c>
      <c r="AF39" s="61">
        <v>0</v>
      </c>
      <c r="AG39" s="61">
        <v>-155607</v>
      </c>
      <c r="AH39" s="61">
        <v>0</v>
      </c>
      <c r="AI39" s="61">
        <v>0</v>
      </c>
      <c r="AJ39" s="61">
        <v>0</v>
      </c>
      <c r="AK39" s="61">
        <v>0</v>
      </c>
      <c r="AL39" s="61">
        <v>0</v>
      </c>
      <c r="AM39" s="61">
        <v>0</v>
      </c>
      <c r="AN39" s="61">
        <v>-25769</v>
      </c>
      <c r="AO39" s="61">
        <v>0</v>
      </c>
      <c r="AP39" s="61">
        <v>-25769</v>
      </c>
      <c r="AQ39" s="61">
        <v>0</v>
      </c>
      <c r="AR39" s="61">
        <v>0</v>
      </c>
      <c r="AS39" s="61">
        <v>0</v>
      </c>
      <c r="AT39" s="61">
        <v>-129838</v>
      </c>
      <c r="AU39" s="61">
        <v>0</v>
      </c>
      <c r="AV39" s="61">
        <v>-129838</v>
      </c>
      <c r="AW39" s="61">
        <v>0</v>
      </c>
      <c r="AX39" s="61">
        <v>0</v>
      </c>
      <c r="AY39" s="61">
        <v>0</v>
      </c>
      <c r="AZ39" s="61">
        <v>542229</v>
      </c>
      <c r="BA39" s="61">
        <v>0</v>
      </c>
      <c r="BB39" s="61">
        <v>542229</v>
      </c>
      <c r="BC39" s="61">
        <v>-34588</v>
      </c>
      <c r="BD39" s="61">
        <v>0</v>
      </c>
      <c r="BE39" s="61">
        <v>-34588</v>
      </c>
      <c r="BF39" s="61">
        <v>-2407300</v>
      </c>
      <c r="BG39" s="61">
        <v>0</v>
      </c>
      <c r="BH39" s="61">
        <v>-2407300</v>
      </c>
      <c r="BI39" s="61">
        <v>6107</v>
      </c>
      <c r="BJ39" s="61">
        <v>0</v>
      </c>
      <c r="BK39" s="61">
        <v>6107</v>
      </c>
      <c r="BL39" s="61">
        <v>0</v>
      </c>
      <c r="BM39" s="61">
        <v>0</v>
      </c>
      <c r="BN39" s="61">
        <v>0</v>
      </c>
      <c r="BO39" s="61">
        <v>0</v>
      </c>
      <c r="BP39" s="61">
        <v>0</v>
      </c>
      <c r="BQ39" s="61">
        <v>0</v>
      </c>
      <c r="BR39" s="61">
        <v>-730</v>
      </c>
      <c r="BS39" s="61">
        <v>0</v>
      </c>
      <c r="BT39" s="61">
        <v>-730</v>
      </c>
      <c r="BU39" s="61">
        <v>0</v>
      </c>
      <c r="BV39" s="61">
        <v>0</v>
      </c>
      <c r="BW39" s="61">
        <v>0</v>
      </c>
      <c r="BX39" s="61">
        <v>0</v>
      </c>
      <c r="BY39" s="61">
        <v>0</v>
      </c>
      <c r="BZ39" s="61">
        <v>0</v>
      </c>
      <c r="CA39" s="61">
        <v>0</v>
      </c>
      <c r="CB39" s="61">
        <v>0</v>
      </c>
      <c r="CC39" s="61">
        <v>0</v>
      </c>
      <c r="CD39" s="61">
        <v>-5542</v>
      </c>
      <c r="CE39" s="61">
        <v>0</v>
      </c>
      <c r="CF39" s="61">
        <v>-5542</v>
      </c>
      <c r="CG39" s="61">
        <v>0</v>
      </c>
      <c r="CH39" s="61">
        <v>0</v>
      </c>
      <c r="CI39" s="61">
        <v>0</v>
      </c>
      <c r="CJ39" s="61">
        <v>-6597740</v>
      </c>
      <c r="CK39" s="61">
        <v>0</v>
      </c>
      <c r="CL39" s="61">
        <v>-6597740</v>
      </c>
      <c r="CM39" s="61">
        <v>0</v>
      </c>
      <c r="CN39" s="61">
        <v>0</v>
      </c>
      <c r="CO39" s="61">
        <v>0</v>
      </c>
      <c r="CP39" s="61">
        <v>0</v>
      </c>
      <c r="CQ39" s="61">
        <v>0</v>
      </c>
      <c r="CR39" s="61">
        <v>0</v>
      </c>
      <c r="CS39" s="61">
        <v>-925336</v>
      </c>
      <c r="CT39" s="61">
        <v>0</v>
      </c>
      <c r="CU39" s="61">
        <v>-925336</v>
      </c>
      <c r="CV39" s="61">
        <v>450532</v>
      </c>
      <c r="CW39" s="61">
        <v>0</v>
      </c>
      <c r="CX39" s="61">
        <v>450532</v>
      </c>
      <c r="CY39" s="61">
        <v>-474804</v>
      </c>
      <c r="CZ39" s="61">
        <v>0</v>
      </c>
      <c r="DA39" s="61">
        <v>-474804</v>
      </c>
      <c r="DB39" s="61">
        <v>-38952</v>
      </c>
      <c r="DC39" s="61">
        <v>0</v>
      </c>
      <c r="DD39" s="61">
        <v>-38952</v>
      </c>
      <c r="DE39" s="61">
        <v>-17</v>
      </c>
      <c r="DF39" s="61">
        <v>0</v>
      </c>
      <c r="DG39" s="61">
        <v>-17</v>
      </c>
      <c r="DH39" s="61">
        <v>-49630</v>
      </c>
      <c r="DI39" s="61">
        <v>0</v>
      </c>
      <c r="DJ39" s="61">
        <v>-49630</v>
      </c>
      <c r="DK39" s="61">
        <v>0</v>
      </c>
      <c r="DL39" s="61">
        <v>0</v>
      </c>
      <c r="DM39" s="61">
        <v>0</v>
      </c>
      <c r="DN39" s="61">
        <v>0</v>
      </c>
      <c r="DO39" s="61">
        <v>0</v>
      </c>
      <c r="DP39" s="61">
        <v>0</v>
      </c>
      <c r="DQ39" s="61">
        <v>0</v>
      </c>
      <c r="DR39" s="61">
        <v>0</v>
      </c>
      <c r="DS39" s="61">
        <v>0</v>
      </c>
      <c r="DT39" s="61">
        <v>0</v>
      </c>
      <c r="DU39" s="61">
        <v>0</v>
      </c>
      <c r="DV39" s="61">
        <v>0</v>
      </c>
      <c r="DW39" s="61">
        <v>0</v>
      </c>
      <c r="DX39" s="61">
        <v>0</v>
      </c>
      <c r="DY39" s="61">
        <v>0</v>
      </c>
      <c r="DZ39" s="61">
        <v>0</v>
      </c>
      <c r="EA39" s="61">
        <v>0</v>
      </c>
      <c r="EB39" s="61">
        <v>0</v>
      </c>
      <c r="EC39" s="61">
        <v>0</v>
      </c>
      <c r="ED39" s="61">
        <v>0</v>
      </c>
      <c r="EE39" s="61">
        <v>0</v>
      </c>
      <c r="EF39" s="61">
        <v>0</v>
      </c>
      <c r="EG39" s="61">
        <v>0</v>
      </c>
      <c r="EH39" s="61">
        <v>0</v>
      </c>
      <c r="EI39" s="61">
        <v>0</v>
      </c>
      <c r="EJ39" s="61">
        <v>0</v>
      </c>
      <c r="EK39" s="61">
        <v>0</v>
      </c>
      <c r="EL39" s="61">
        <v>0</v>
      </c>
      <c r="EM39" s="61">
        <v>0</v>
      </c>
      <c r="EN39" s="61">
        <v>0</v>
      </c>
      <c r="EO39" s="61">
        <v>-88599</v>
      </c>
      <c r="EP39" s="61">
        <v>0</v>
      </c>
      <c r="EQ39" s="61">
        <v>-88599</v>
      </c>
      <c r="ER39" s="61">
        <v>0</v>
      </c>
      <c r="ES39" s="61">
        <v>0</v>
      </c>
      <c r="ET39" s="61">
        <v>0</v>
      </c>
      <c r="EU39" s="61">
        <v>0</v>
      </c>
      <c r="EV39" s="61">
        <v>0</v>
      </c>
      <c r="EW39" s="61">
        <v>0</v>
      </c>
      <c r="EX39" s="61">
        <v>723</v>
      </c>
      <c r="EY39" s="61">
        <v>0</v>
      </c>
      <c r="EZ39" s="61">
        <v>723</v>
      </c>
      <c r="FA39" s="61">
        <v>0</v>
      </c>
      <c r="FB39" s="61">
        <v>0</v>
      </c>
      <c r="FC39" s="61">
        <v>0</v>
      </c>
      <c r="FD39" s="61">
        <v>0</v>
      </c>
      <c r="FE39" s="61">
        <v>0</v>
      </c>
      <c r="FF39" s="61">
        <v>0</v>
      </c>
      <c r="FG39" s="61">
        <v>0</v>
      </c>
      <c r="FH39" s="61">
        <v>0</v>
      </c>
      <c r="FI39" s="61">
        <v>0</v>
      </c>
      <c r="FJ39" s="61">
        <v>-730</v>
      </c>
      <c r="FK39" s="61">
        <v>0</v>
      </c>
      <c r="FL39" s="61">
        <v>-730</v>
      </c>
      <c r="FM39" s="61">
        <v>0</v>
      </c>
      <c r="FN39" s="61">
        <v>0</v>
      </c>
      <c r="FO39" s="61">
        <v>0</v>
      </c>
      <c r="FP39" s="61">
        <v>0</v>
      </c>
      <c r="FQ39" s="61">
        <v>0</v>
      </c>
      <c r="FR39" s="61">
        <v>0</v>
      </c>
      <c r="FS39" s="61">
        <v>0</v>
      </c>
      <c r="FT39" s="61">
        <v>0</v>
      </c>
      <c r="FU39" s="61">
        <v>0</v>
      </c>
      <c r="FV39" s="61">
        <v>-18117</v>
      </c>
      <c r="FW39" s="61">
        <v>0</v>
      </c>
      <c r="FX39" s="61">
        <v>-18117</v>
      </c>
      <c r="FY39" s="61">
        <v>3371</v>
      </c>
      <c r="FZ39" s="61">
        <v>0</v>
      </c>
      <c r="GA39" s="61">
        <v>3371</v>
      </c>
      <c r="GB39" s="61">
        <v>-57782</v>
      </c>
      <c r="GC39" s="61">
        <v>0</v>
      </c>
      <c r="GD39" s="61">
        <v>-57782</v>
      </c>
      <c r="GE39" s="61">
        <v>0</v>
      </c>
      <c r="GF39" s="61">
        <v>0</v>
      </c>
      <c r="GG39" s="61">
        <v>0</v>
      </c>
      <c r="GH39" s="61">
        <v>-4429799</v>
      </c>
      <c r="GI39" s="61">
        <v>0</v>
      </c>
      <c r="GJ39" s="61">
        <v>-4429799</v>
      </c>
      <c r="GK39" s="61">
        <v>164581</v>
      </c>
      <c r="GL39" s="61">
        <v>0</v>
      </c>
      <c r="GM39" s="61">
        <v>164581</v>
      </c>
      <c r="GN39" s="61">
        <v>-155522</v>
      </c>
      <c r="GO39" s="61">
        <v>0</v>
      </c>
      <c r="GP39" s="61">
        <v>-155522</v>
      </c>
      <c r="GQ39" s="61">
        <v>0</v>
      </c>
      <c r="GR39" s="61">
        <v>0</v>
      </c>
      <c r="GS39" s="61">
        <v>0</v>
      </c>
      <c r="GT39" s="61">
        <v>0</v>
      </c>
      <c r="GU39" s="61">
        <v>0</v>
      </c>
      <c r="GV39" s="61">
        <v>0</v>
      </c>
      <c r="GW39" s="61">
        <v>-4493275</v>
      </c>
      <c r="GX39" s="61">
        <v>0</v>
      </c>
      <c r="GY39" s="61">
        <v>-4493275</v>
      </c>
      <c r="GZ39" s="61">
        <v>0</v>
      </c>
      <c r="HA39" s="61">
        <v>0</v>
      </c>
      <c r="HB39" s="61">
        <v>0</v>
      </c>
      <c r="HC39" s="61">
        <v>0</v>
      </c>
      <c r="HD39" s="61">
        <v>0</v>
      </c>
      <c r="HE39" s="61">
        <v>0</v>
      </c>
      <c r="HF39" s="61">
        <v>0</v>
      </c>
      <c r="HG39" s="61">
        <v>0</v>
      </c>
      <c r="HH39" s="61">
        <v>0</v>
      </c>
      <c r="HI39" s="61">
        <v>32665791</v>
      </c>
      <c r="HJ39" s="61">
        <v>0</v>
      </c>
      <c r="HK39" s="61">
        <v>32665791</v>
      </c>
      <c r="HL39" s="61">
        <v>44332</v>
      </c>
      <c r="HM39" s="61">
        <v>0</v>
      </c>
      <c r="HN39" s="61">
        <v>44332</v>
      </c>
      <c r="HO39" s="61">
        <v>-6597740</v>
      </c>
      <c r="HP39" s="61">
        <v>0</v>
      </c>
      <c r="HQ39" s="61">
        <v>-6597740</v>
      </c>
      <c r="HR39" s="61">
        <v>-474804</v>
      </c>
      <c r="HS39" s="61">
        <v>0</v>
      </c>
      <c r="HT39" s="61">
        <v>-474804</v>
      </c>
      <c r="HU39" s="61">
        <v>-88599</v>
      </c>
      <c r="HV39" s="61">
        <v>0</v>
      </c>
      <c r="HW39" s="61">
        <v>-88599</v>
      </c>
      <c r="HX39" s="61">
        <v>-4493275</v>
      </c>
      <c r="HY39" s="61">
        <v>0</v>
      </c>
      <c r="HZ39" s="61">
        <v>-4493275</v>
      </c>
      <c r="IA39" s="61">
        <v>0</v>
      </c>
      <c r="IB39" s="61">
        <v>0</v>
      </c>
      <c r="IC39" s="61">
        <v>0</v>
      </c>
      <c r="ID39" s="61">
        <v>-11610086</v>
      </c>
      <c r="IE39" s="61">
        <v>0</v>
      </c>
      <c r="IF39" s="61">
        <v>-11610086</v>
      </c>
      <c r="IG39" s="61">
        <v>21055705</v>
      </c>
      <c r="IH39" s="61">
        <v>0</v>
      </c>
      <c r="II39" s="61">
        <v>21055705</v>
      </c>
      <c r="IJ39" s="58" t="s">
        <v>614</v>
      </c>
      <c r="IK39" s="58" t="s">
        <v>615</v>
      </c>
      <c r="IL39" s="58" t="s">
        <v>466</v>
      </c>
      <c r="IM39" s="58" t="s">
        <v>549</v>
      </c>
      <c r="IN39" s="58" t="s">
        <v>616</v>
      </c>
    </row>
    <row r="40" spans="1:248">
      <c r="A40" s="58" t="s">
        <v>469</v>
      </c>
      <c r="B40" s="59" t="s">
        <v>617</v>
      </c>
      <c r="C40" s="59" t="s">
        <v>618</v>
      </c>
      <c r="D40" s="61">
        <v>45636970</v>
      </c>
      <c r="E40" s="61">
        <v>0</v>
      </c>
      <c r="F40" s="61">
        <v>45636970</v>
      </c>
      <c r="G40" s="61">
        <v>-1776378</v>
      </c>
      <c r="H40" s="61">
        <v>0</v>
      </c>
      <c r="I40" s="61">
        <v>-1776378</v>
      </c>
      <c r="J40" s="61">
        <v>-95996</v>
      </c>
      <c r="K40" s="61">
        <v>0</v>
      </c>
      <c r="L40" s="61">
        <v>-95996</v>
      </c>
      <c r="M40" s="61">
        <v>19460</v>
      </c>
      <c r="N40" s="61">
        <v>0</v>
      </c>
      <c r="O40" s="61">
        <v>19460</v>
      </c>
      <c r="P40" s="61">
        <v>653554</v>
      </c>
      <c r="Q40" s="61">
        <v>0</v>
      </c>
      <c r="R40" s="61">
        <v>653554</v>
      </c>
      <c r="S40" s="61">
        <v>18552</v>
      </c>
      <c r="T40" s="61">
        <v>0</v>
      </c>
      <c r="U40" s="61">
        <v>18552</v>
      </c>
      <c r="V40" s="61">
        <v>595570</v>
      </c>
      <c r="W40" s="61">
        <v>0</v>
      </c>
      <c r="X40" s="61">
        <v>595570</v>
      </c>
      <c r="Y40" s="61">
        <v>-3141163</v>
      </c>
      <c r="Z40" s="61">
        <v>0</v>
      </c>
      <c r="AA40" s="61">
        <v>-3141163</v>
      </c>
      <c r="AB40" s="61">
        <v>0</v>
      </c>
      <c r="AC40" s="61">
        <v>0</v>
      </c>
      <c r="AD40" s="61">
        <v>0</v>
      </c>
      <c r="AE40" s="61">
        <v>-191215</v>
      </c>
      <c r="AF40" s="61">
        <v>0</v>
      </c>
      <c r="AG40" s="61">
        <v>-191215</v>
      </c>
      <c r="AH40" s="61">
        <v>0</v>
      </c>
      <c r="AI40" s="61">
        <v>0</v>
      </c>
      <c r="AJ40" s="61">
        <v>0</v>
      </c>
      <c r="AK40" s="61">
        <v>0</v>
      </c>
      <c r="AL40" s="61">
        <v>0</v>
      </c>
      <c r="AM40" s="61">
        <v>0</v>
      </c>
      <c r="AN40" s="61">
        <v>-4169</v>
      </c>
      <c r="AO40" s="61">
        <v>0</v>
      </c>
      <c r="AP40" s="61">
        <v>-4169</v>
      </c>
      <c r="AQ40" s="61">
        <v>0</v>
      </c>
      <c r="AR40" s="61">
        <v>0</v>
      </c>
      <c r="AS40" s="61">
        <v>0</v>
      </c>
      <c r="AT40" s="61">
        <v>-187046</v>
      </c>
      <c r="AU40" s="61">
        <v>0</v>
      </c>
      <c r="AV40" s="61">
        <v>-187046</v>
      </c>
      <c r="AW40" s="61">
        <v>0</v>
      </c>
      <c r="AX40" s="61">
        <v>0</v>
      </c>
      <c r="AY40" s="61">
        <v>0</v>
      </c>
      <c r="AZ40" s="61">
        <v>877560</v>
      </c>
      <c r="BA40" s="61">
        <v>0</v>
      </c>
      <c r="BB40" s="61">
        <v>877560</v>
      </c>
      <c r="BC40" s="61">
        <v>-39170</v>
      </c>
      <c r="BD40" s="61">
        <v>0</v>
      </c>
      <c r="BE40" s="61">
        <v>-39170</v>
      </c>
      <c r="BF40" s="61">
        <v>-2283288</v>
      </c>
      <c r="BG40" s="61">
        <v>0</v>
      </c>
      <c r="BH40" s="61">
        <v>-2283288</v>
      </c>
      <c r="BI40" s="61">
        <v>41987</v>
      </c>
      <c r="BJ40" s="61">
        <v>0</v>
      </c>
      <c r="BK40" s="61">
        <v>41987</v>
      </c>
      <c r="BL40" s="61">
        <v>-35021</v>
      </c>
      <c r="BM40" s="61">
        <v>0</v>
      </c>
      <c r="BN40" s="61">
        <v>-35021</v>
      </c>
      <c r="BO40" s="61">
        <v>-30345</v>
      </c>
      <c r="BP40" s="61">
        <v>0</v>
      </c>
      <c r="BQ40" s="61">
        <v>-30345</v>
      </c>
      <c r="BR40" s="61">
        <v>0</v>
      </c>
      <c r="BS40" s="61">
        <v>0</v>
      </c>
      <c r="BT40" s="61">
        <v>0</v>
      </c>
      <c r="BU40" s="61">
        <v>0</v>
      </c>
      <c r="BV40" s="61">
        <v>0</v>
      </c>
      <c r="BW40" s="61">
        <v>0</v>
      </c>
      <c r="BX40" s="61">
        <v>0</v>
      </c>
      <c r="BY40" s="61">
        <v>0</v>
      </c>
      <c r="BZ40" s="61">
        <v>0</v>
      </c>
      <c r="CA40" s="61">
        <v>0</v>
      </c>
      <c r="CB40" s="61">
        <v>0</v>
      </c>
      <c r="CC40" s="61">
        <v>0</v>
      </c>
      <c r="CD40" s="61">
        <v>-1472</v>
      </c>
      <c r="CE40" s="61">
        <v>0</v>
      </c>
      <c r="CF40" s="61">
        <v>-1472</v>
      </c>
      <c r="CG40" s="61">
        <v>-1472</v>
      </c>
      <c r="CH40" s="61">
        <v>0</v>
      </c>
      <c r="CI40" s="61">
        <v>-1472</v>
      </c>
      <c r="CJ40" s="61">
        <v>-4803599</v>
      </c>
      <c r="CK40" s="61">
        <v>0</v>
      </c>
      <c r="CL40" s="61">
        <v>-4803599</v>
      </c>
      <c r="CM40" s="61">
        <v>-4850</v>
      </c>
      <c r="CN40" s="61">
        <v>0</v>
      </c>
      <c r="CO40" s="61">
        <v>-4850</v>
      </c>
      <c r="CP40" s="61">
        <v>0</v>
      </c>
      <c r="CQ40" s="61">
        <v>0</v>
      </c>
      <c r="CR40" s="61">
        <v>0</v>
      </c>
      <c r="CS40" s="61">
        <v>-1102679</v>
      </c>
      <c r="CT40" s="61">
        <v>0</v>
      </c>
      <c r="CU40" s="61">
        <v>-1102679</v>
      </c>
      <c r="CV40" s="61">
        <v>-810670</v>
      </c>
      <c r="CW40" s="61">
        <v>0</v>
      </c>
      <c r="CX40" s="61">
        <v>-810670</v>
      </c>
      <c r="CY40" s="61">
        <v>-1918199</v>
      </c>
      <c r="CZ40" s="61">
        <v>0</v>
      </c>
      <c r="DA40" s="61">
        <v>-1918199</v>
      </c>
      <c r="DB40" s="61">
        <v>-37708</v>
      </c>
      <c r="DC40" s="61">
        <v>0</v>
      </c>
      <c r="DD40" s="61">
        <v>-37708</v>
      </c>
      <c r="DE40" s="61">
        <v>2724</v>
      </c>
      <c r="DF40" s="61">
        <v>0</v>
      </c>
      <c r="DG40" s="61">
        <v>2724</v>
      </c>
      <c r="DH40" s="61">
        <v>-2997</v>
      </c>
      <c r="DI40" s="61">
        <v>0</v>
      </c>
      <c r="DJ40" s="61">
        <v>-2997</v>
      </c>
      <c r="DK40" s="61">
        <v>0</v>
      </c>
      <c r="DL40" s="61">
        <v>0</v>
      </c>
      <c r="DM40" s="61">
        <v>0</v>
      </c>
      <c r="DN40" s="61">
        <v>0</v>
      </c>
      <c r="DO40" s="61">
        <v>0</v>
      </c>
      <c r="DP40" s="61">
        <v>0</v>
      </c>
      <c r="DQ40" s="61">
        <v>448</v>
      </c>
      <c r="DR40" s="61">
        <v>0</v>
      </c>
      <c r="DS40" s="61">
        <v>448</v>
      </c>
      <c r="DT40" s="61">
        <v>0</v>
      </c>
      <c r="DU40" s="61">
        <v>0</v>
      </c>
      <c r="DV40" s="61">
        <v>0</v>
      </c>
      <c r="DW40" s="61">
        <v>0</v>
      </c>
      <c r="DX40" s="61">
        <v>0</v>
      </c>
      <c r="DY40" s="61">
        <v>0</v>
      </c>
      <c r="DZ40" s="61">
        <v>0</v>
      </c>
      <c r="EA40" s="61">
        <v>0</v>
      </c>
      <c r="EB40" s="61">
        <v>0</v>
      </c>
      <c r="EC40" s="61">
        <v>0</v>
      </c>
      <c r="ED40" s="61">
        <v>0</v>
      </c>
      <c r="EE40" s="61">
        <v>0</v>
      </c>
      <c r="EF40" s="61">
        <v>0</v>
      </c>
      <c r="EG40" s="61">
        <v>0</v>
      </c>
      <c r="EH40" s="61">
        <v>0</v>
      </c>
      <c r="EI40" s="61">
        <v>0</v>
      </c>
      <c r="EJ40" s="61">
        <v>0</v>
      </c>
      <c r="EK40" s="61">
        <v>0</v>
      </c>
      <c r="EL40" s="61">
        <v>0</v>
      </c>
      <c r="EM40" s="61">
        <v>0</v>
      </c>
      <c r="EN40" s="61">
        <v>0</v>
      </c>
      <c r="EO40" s="61">
        <v>-37533</v>
      </c>
      <c r="EP40" s="61">
        <v>0</v>
      </c>
      <c r="EQ40" s="61">
        <v>-37533</v>
      </c>
      <c r="ER40" s="61">
        <v>0</v>
      </c>
      <c r="ES40" s="61">
        <v>0</v>
      </c>
      <c r="ET40" s="61">
        <v>0</v>
      </c>
      <c r="EU40" s="61">
        <v>0</v>
      </c>
      <c r="EV40" s="61">
        <v>0</v>
      </c>
      <c r="EW40" s="61">
        <v>0</v>
      </c>
      <c r="EX40" s="61">
        <v>-3384336</v>
      </c>
      <c r="EY40" s="61">
        <v>0</v>
      </c>
      <c r="EZ40" s="61">
        <v>-3384336</v>
      </c>
      <c r="FA40" s="61">
        <v>0</v>
      </c>
      <c r="FB40" s="61">
        <v>0</v>
      </c>
      <c r="FC40" s="61">
        <v>0</v>
      </c>
      <c r="FD40" s="61">
        <v>0</v>
      </c>
      <c r="FE40" s="61">
        <v>0</v>
      </c>
      <c r="FF40" s="61">
        <v>0</v>
      </c>
      <c r="FG40" s="61">
        <v>0</v>
      </c>
      <c r="FH40" s="61">
        <v>0</v>
      </c>
      <c r="FI40" s="61">
        <v>0</v>
      </c>
      <c r="FJ40" s="61">
        <v>0</v>
      </c>
      <c r="FK40" s="61">
        <v>0</v>
      </c>
      <c r="FL40" s="61">
        <v>0</v>
      </c>
      <c r="FM40" s="61">
        <v>0</v>
      </c>
      <c r="FN40" s="61">
        <v>0</v>
      </c>
      <c r="FO40" s="61">
        <v>0</v>
      </c>
      <c r="FP40" s="61">
        <v>0</v>
      </c>
      <c r="FQ40" s="61">
        <v>0</v>
      </c>
      <c r="FR40" s="61">
        <v>0</v>
      </c>
      <c r="FS40" s="61">
        <v>0</v>
      </c>
      <c r="FT40" s="61">
        <v>0</v>
      </c>
      <c r="FU40" s="61">
        <v>0</v>
      </c>
      <c r="FV40" s="61">
        <v>-17843</v>
      </c>
      <c r="FW40" s="61">
        <v>0</v>
      </c>
      <c r="FX40" s="61">
        <v>-17843</v>
      </c>
      <c r="FY40" s="61">
        <v>10</v>
      </c>
      <c r="FZ40" s="61">
        <v>0</v>
      </c>
      <c r="GA40" s="61">
        <v>10</v>
      </c>
      <c r="GB40" s="61">
        <v>-492</v>
      </c>
      <c r="GC40" s="61">
        <v>0</v>
      </c>
      <c r="GD40" s="61">
        <v>-492</v>
      </c>
      <c r="GE40" s="61">
        <v>0</v>
      </c>
      <c r="GF40" s="61">
        <v>0</v>
      </c>
      <c r="GG40" s="61">
        <v>0</v>
      </c>
      <c r="GH40" s="61">
        <v>-3081398</v>
      </c>
      <c r="GI40" s="61">
        <v>0</v>
      </c>
      <c r="GJ40" s="61">
        <v>-3081398</v>
      </c>
      <c r="GK40" s="61">
        <v>144691</v>
      </c>
      <c r="GL40" s="61">
        <v>0</v>
      </c>
      <c r="GM40" s="61">
        <v>144691</v>
      </c>
      <c r="GN40" s="61">
        <v>-115389</v>
      </c>
      <c r="GO40" s="61">
        <v>0</v>
      </c>
      <c r="GP40" s="61">
        <v>-115389</v>
      </c>
      <c r="GQ40" s="61">
        <v>0</v>
      </c>
      <c r="GR40" s="61">
        <v>0</v>
      </c>
      <c r="GS40" s="61">
        <v>0</v>
      </c>
      <c r="GT40" s="61">
        <v>0</v>
      </c>
      <c r="GU40" s="61">
        <v>0</v>
      </c>
      <c r="GV40" s="61">
        <v>0</v>
      </c>
      <c r="GW40" s="61">
        <v>-6454757</v>
      </c>
      <c r="GX40" s="61">
        <v>0</v>
      </c>
      <c r="GY40" s="61">
        <v>-6454757</v>
      </c>
      <c r="GZ40" s="61">
        <v>0</v>
      </c>
      <c r="HA40" s="61">
        <v>0</v>
      </c>
      <c r="HB40" s="61">
        <v>0</v>
      </c>
      <c r="HC40" s="61">
        <v>0</v>
      </c>
      <c r="HD40" s="61">
        <v>0</v>
      </c>
      <c r="HE40" s="61">
        <v>0</v>
      </c>
      <c r="HF40" s="61">
        <v>0</v>
      </c>
      <c r="HG40" s="61">
        <v>0</v>
      </c>
      <c r="HH40" s="61">
        <v>0</v>
      </c>
      <c r="HI40" s="61">
        <v>43860592</v>
      </c>
      <c r="HJ40" s="61">
        <v>0</v>
      </c>
      <c r="HK40" s="61">
        <v>43860592</v>
      </c>
      <c r="HL40" s="61">
        <v>595570</v>
      </c>
      <c r="HM40" s="61">
        <v>0</v>
      </c>
      <c r="HN40" s="61">
        <v>595570</v>
      </c>
      <c r="HO40" s="61">
        <v>-4803599</v>
      </c>
      <c r="HP40" s="61">
        <v>0</v>
      </c>
      <c r="HQ40" s="61">
        <v>-4803599</v>
      </c>
      <c r="HR40" s="61">
        <v>-1918199</v>
      </c>
      <c r="HS40" s="61">
        <v>0</v>
      </c>
      <c r="HT40" s="61">
        <v>-1918199</v>
      </c>
      <c r="HU40" s="61">
        <v>-37533</v>
      </c>
      <c r="HV40" s="61">
        <v>0</v>
      </c>
      <c r="HW40" s="61">
        <v>-37533</v>
      </c>
      <c r="HX40" s="61">
        <v>-6454757</v>
      </c>
      <c r="HY40" s="61">
        <v>0</v>
      </c>
      <c r="HZ40" s="61">
        <v>-6454757</v>
      </c>
      <c r="IA40" s="61">
        <v>0</v>
      </c>
      <c r="IB40" s="61">
        <v>0</v>
      </c>
      <c r="IC40" s="61">
        <v>0</v>
      </c>
      <c r="ID40" s="61">
        <v>-12618518</v>
      </c>
      <c r="IE40" s="61">
        <v>0</v>
      </c>
      <c r="IF40" s="61">
        <v>-12618518</v>
      </c>
      <c r="IG40" s="61">
        <v>31242074</v>
      </c>
      <c r="IH40" s="61">
        <v>0</v>
      </c>
      <c r="II40" s="61">
        <v>31242074</v>
      </c>
      <c r="IJ40" s="58" t="s">
        <v>619</v>
      </c>
      <c r="IK40" s="58" t="s">
        <v>465</v>
      </c>
      <c r="IL40" s="58" t="s">
        <v>466</v>
      </c>
      <c r="IM40" s="58" t="s">
        <v>497</v>
      </c>
      <c r="IN40" s="58" t="s">
        <v>620</v>
      </c>
    </row>
    <row r="41" spans="1:248">
      <c r="A41" s="58" t="s">
        <v>469</v>
      </c>
      <c r="B41" s="59" t="s">
        <v>621</v>
      </c>
      <c r="C41" s="59" t="s">
        <v>622</v>
      </c>
      <c r="D41" s="61">
        <v>34932665</v>
      </c>
      <c r="E41" s="61">
        <v>557955</v>
      </c>
      <c r="F41" s="61">
        <v>35490620</v>
      </c>
      <c r="G41" s="61">
        <v>412495</v>
      </c>
      <c r="H41" s="61">
        <v>5727</v>
      </c>
      <c r="I41" s="61">
        <v>418222</v>
      </c>
      <c r="J41" s="61">
        <v>-98116</v>
      </c>
      <c r="K41" s="61">
        <v>0</v>
      </c>
      <c r="L41" s="61">
        <v>-98116</v>
      </c>
      <c r="M41" s="61">
        <v>2048</v>
      </c>
      <c r="N41" s="61">
        <v>0</v>
      </c>
      <c r="O41" s="61">
        <v>2048</v>
      </c>
      <c r="P41" s="61">
        <v>35187</v>
      </c>
      <c r="Q41" s="61">
        <v>0</v>
      </c>
      <c r="R41" s="61">
        <v>35187</v>
      </c>
      <c r="S41" s="61">
        <v>8903</v>
      </c>
      <c r="T41" s="61">
        <v>0</v>
      </c>
      <c r="U41" s="61">
        <v>8903</v>
      </c>
      <c r="V41" s="61">
        <v>-51978</v>
      </c>
      <c r="W41" s="61">
        <v>0</v>
      </c>
      <c r="X41" s="61">
        <v>-51978</v>
      </c>
      <c r="Y41" s="61">
        <v>-3129426</v>
      </c>
      <c r="Z41" s="61">
        <v>0</v>
      </c>
      <c r="AA41" s="61">
        <v>-3129426</v>
      </c>
      <c r="AB41" s="61">
        <v>0</v>
      </c>
      <c r="AC41" s="61">
        <v>0</v>
      </c>
      <c r="AD41" s="61">
        <v>0</v>
      </c>
      <c r="AE41" s="61">
        <v>-182392</v>
      </c>
      <c r="AF41" s="61">
        <v>0</v>
      </c>
      <c r="AG41" s="61">
        <v>-182392</v>
      </c>
      <c r="AH41" s="61">
        <v>-3916</v>
      </c>
      <c r="AI41" s="61">
        <v>0</v>
      </c>
      <c r="AJ41" s="61">
        <v>-3916</v>
      </c>
      <c r="AK41" s="61">
        <v>0</v>
      </c>
      <c r="AL41" s="61">
        <v>0</v>
      </c>
      <c r="AM41" s="61">
        <v>0</v>
      </c>
      <c r="AN41" s="61">
        <v>-46647</v>
      </c>
      <c r="AO41" s="61">
        <v>0</v>
      </c>
      <c r="AP41" s="61">
        <v>-46647</v>
      </c>
      <c r="AQ41" s="61">
        <v>0</v>
      </c>
      <c r="AR41" s="61">
        <v>0</v>
      </c>
      <c r="AS41" s="61">
        <v>0</v>
      </c>
      <c r="AT41" s="61">
        <v>-131829</v>
      </c>
      <c r="AU41" s="61">
        <v>0</v>
      </c>
      <c r="AV41" s="61">
        <v>-131829</v>
      </c>
      <c r="AW41" s="61">
        <v>0</v>
      </c>
      <c r="AX41" s="61">
        <v>0</v>
      </c>
      <c r="AY41" s="61">
        <v>0</v>
      </c>
      <c r="AZ41" s="61">
        <v>648404</v>
      </c>
      <c r="BA41" s="61">
        <v>0</v>
      </c>
      <c r="BB41" s="61">
        <v>648404</v>
      </c>
      <c r="BC41" s="61">
        <v>6134</v>
      </c>
      <c r="BD41" s="61">
        <v>0</v>
      </c>
      <c r="BE41" s="61">
        <v>6134</v>
      </c>
      <c r="BF41" s="61">
        <v>-1572453</v>
      </c>
      <c r="BG41" s="61">
        <v>0</v>
      </c>
      <c r="BH41" s="61">
        <v>-1572453</v>
      </c>
      <c r="BI41" s="61">
        <v>-23480</v>
      </c>
      <c r="BJ41" s="61">
        <v>0</v>
      </c>
      <c r="BK41" s="61">
        <v>-23480</v>
      </c>
      <c r="BL41" s="61">
        <v>-4403</v>
      </c>
      <c r="BM41" s="61">
        <v>0</v>
      </c>
      <c r="BN41" s="61">
        <v>-4403</v>
      </c>
      <c r="BO41" s="61">
        <v>0</v>
      </c>
      <c r="BP41" s="61">
        <v>0</v>
      </c>
      <c r="BQ41" s="61">
        <v>0</v>
      </c>
      <c r="BR41" s="61">
        <v>-2522</v>
      </c>
      <c r="BS41" s="61">
        <v>0</v>
      </c>
      <c r="BT41" s="61">
        <v>-2522</v>
      </c>
      <c r="BU41" s="61">
        <v>0</v>
      </c>
      <c r="BV41" s="61">
        <v>0</v>
      </c>
      <c r="BW41" s="61">
        <v>0</v>
      </c>
      <c r="BX41" s="61">
        <v>0</v>
      </c>
      <c r="BY41" s="61">
        <v>0</v>
      </c>
      <c r="BZ41" s="61">
        <v>0</v>
      </c>
      <c r="CA41" s="61">
        <v>0</v>
      </c>
      <c r="CB41" s="61">
        <v>0</v>
      </c>
      <c r="CC41" s="61">
        <v>0</v>
      </c>
      <c r="CD41" s="61">
        <v>0</v>
      </c>
      <c r="CE41" s="61">
        <v>0</v>
      </c>
      <c r="CF41" s="61">
        <v>0</v>
      </c>
      <c r="CG41" s="61">
        <v>0</v>
      </c>
      <c r="CH41" s="61">
        <v>0</v>
      </c>
      <c r="CI41" s="61">
        <v>0</v>
      </c>
      <c r="CJ41" s="61">
        <v>-4260138</v>
      </c>
      <c r="CK41" s="61">
        <v>0</v>
      </c>
      <c r="CL41" s="61">
        <v>-4260138</v>
      </c>
      <c r="CM41" s="61">
        <v>0</v>
      </c>
      <c r="CN41" s="61">
        <v>0</v>
      </c>
      <c r="CO41" s="61">
        <v>0</v>
      </c>
      <c r="CP41" s="61">
        <v>0</v>
      </c>
      <c r="CQ41" s="61">
        <v>0</v>
      </c>
      <c r="CR41" s="61">
        <v>0</v>
      </c>
      <c r="CS41" s="61">
        <v>-913012</v>
      </c>
      <c r="CT41" s="61">
        <v>0</v>
      </c>
      <c r="CU41" s="61">
        <v>-913012</v>
      </c>
      <c r="CV41" s="61">
        <v>-408007</v>
      </c>
      <c r="CW41" s="61">
        <v>0</v>
      </c>
      <c r="CX41" s="61">
        <v>-408007</v>
      </c>
      <c r="CY41" s="61">
        <v>-1321019</v>
      </c>
      <c r="CZ41" s="61">
        <v>0</v>
      </c>
      <c r="DA41" s="61">
        <v>-1321019</v>
      </c>
      <c r="DB41" s="61">
        <v>-61186</v>
      </c>
      <c r="DC41" s="61">
        <v>0</v>
      </c>
      <c r="DD41" s="61">
        <v>-61186</v>
      </c>
      <c r="DE41" s="61">
        <v>-5794</v>
      </c>
      <c r="DF41" s="61">
        <v>0</v>
      </c>
      <c r="DG41" s="61">
        <v>-5794</v>
      </c>
      <c r="DH41" s="61">
        <v>-19952</v>
      </c>
      <c r="DI41" s="61">
        <v>0</v>
      </c>
      <c r="DJ41" s="61">
        <v>-19952</v>
      </c>
      <c r="DK41" s="61">
        <v>0</v>
      </c>
      <c r="DL41" s="61">
        <v>0</v>
      </c>
      <c r="DM41" s="61">
        <v>0</v>
      </c>
      <c r="DN41" s="61">
        <v>0</v>
      </c>
      <c r="DO41" s="61">
        <v>0</v>
      </c>
      <c r="DP41" s="61">
        <v>0</v>
      </c>
      <c r="DQ41" s="61">
        <v>0</v>
      </c>
      <c r="DR41" s="61">
        <v>0</v>
      </c>
      <c r="DS41" s="61">
        <v>0</v>
      </c>
      <c r="DT41" s="61">
        <v>0</v>
      </c>
      <c r="DU41" s="61">
        <v>0</v>
      </c>
      <c r="DV41" s="61">
        <v>0</v>
      </c>
      <c r="DW41" s="61">
        <v>0</v>
      </c>
      <c r="DX41" s="61">
        <v>0</v>
      </c>
      <c r="DY41" s="61">
        <v>0</v>
      </c>
      <c r="DZ41" s="61">
        <v>0</v>
      </c>
      <c r="EA41" s="61">
        <v>0</v>
      </c>
      <c r="EB41" s="61">
        <v>0</v>
      </c>
      <c r="EC41" s="61">
        <v>0</v>
      </c>
      <c r="ED41" s="61">
        <v>0</v>
      </c>
      <c r="EE41" s="61">
        <v>0</v>
      </c>
      <c r="EF41" s="61">
        <v>0</v>
      </c>
      <c r="EG41" s="61">
        <v>-187679</v>
      </c>
      <c r="EH41" s="61">
        <v>-187679</v>
      </c>
      <c r="EI41" s="61">
        <v>0</v>
      </c>
      <c r="EJ41" s="61">
        <v>0</v>
      </c>
      <c r="EK41" s="61">
        <v>0</v>
      </c>
      <c r="EL41" s="61">
        <v>-187679</v>
      </c>
      <c r="EM41" s="61">
        <v>0</v>
      </c>
      <c r="EN41" s="61">
        <v>0</v>
      </c>
      <c r="EO41" s="61">
        <v>-86932</v>
      </c>
      <c r="EP41" s="61">
        <v>-187679</v>
      </c>
      <c r="EQ41" s="61">
        <v>-274611</v>
      </c>
      <c r="ER41" s="61">
        <v>0</v>
      </c>
      <c r="ES41" s="61">
        <v>0</v>
      </c>
      <c r="ET41" s="61">
        <v>0</v>
      </c>
      <c r="EU41" s="61">
        <v>0</v>
      </c>
      <c r="EV41" s="61">
        <v>0</v>
      </c>
      <c r="EW41" s="61">
        <v>0</v>
      </c>
      <c r="EX41" s="61">
        <v>0</v>
      </c>
      <c r="EY41" s="61">
        <v>0</v>
      </c>
      <c r="EZ41" s="61">
        <v>0</v>
      </c>
      <c r="FA41" s="61">
        <v>0</v>
      </c>
      <c r="FB41" s="61">
        <v>0</v>
      </c>
      <c r="FC41" s="61">
        <v>0</v>
      </c>
      <c r="FD41" s="61">
        <v>0</v>
      </c>
      <c r="FE41" s="61">
        <v>0</v>
      </c>
      <c r="FF41" s="61">
        <v>0</v>
      </c>
      <c r="FG41" s="61">
        <v>0</v>
      </c>
      <c r="FH41" s="61">
        <v>0</v>
      </c>
      <c r="FI41" s="61">
        <v>0</v>
      </c>
      <c r="FJ41" s="61">
        <v>-2522</v>
      </c>
      <c r="FK41" s="61">
        <v>0</v>
      </c>
      <c r="FL41" s="61">
        <v>-2522</v>
      </c>
      <c r="FM41" s="61">
        <v>0</v>
      </c>
      <c r="FN41" s="61">
        <v>0</v>
      </c>
      <c r="FO41" s="61">
        <v>0</v>
      </c>
      <c r="FP41" s="61">
        <v>0</v>
      </c>
      <c r="FQ41" s="61">
        <v>0</v>
      </c>
      <c r="FR41" s="61">
        <v>0</v>
      </c>
      <c r="FS41" s="61">
        <v>0</v>
      </c>
      <c r="FT41" s="61">
        <v>0</v>
      </c>
      <c r="FU41" s="61">
        <v>0</v>
      </c>
      <c r="FV41" s="61">
        <v>-7926</v>
      </c>
      <c r="FW41" s="61">
        <v>0</v>
      </c>
      <c r="FX41" s="61">
        <v>-7926</v>
      </c>
      <c r="FY41" s="61">
        <v>0</v>
      </c>
      <c r="FZ41" s="61">
        <v>0</v>
      </c>
      <c r="GA41" s="61">
        <v>0</v>
      </c>
      <c r="GB41" s="61">
        <v>7829</v>
      </c>
      <c r="GC41" s="61">
        <v>0</v>
      </c>
      <c r="GD41" s="61">
        <v>7829</v>
      </c>
      <c r="GE41" s="61">
        <v>0</v>
      </c>
      <c r="GF41" s="61">
        <v>0</v>
      </c>
      <c r="GG41" s="61">
        <v>0</v>
      </c>
      <c r="GH41" s="61">
        <v>-5935214</v>
      </c>
      <c r="GI41" s="61">
        <v>0</v>
      </c>
      <c r="GJ41" s="61">
        <v>-5935214</v>
      </c>
      <c r="GK41" s="61">
        <v>-27321</v>
      </c>
      <c r="GL41" s="61">
        <v>0</v>
      </c>
      <c r="GM41" s="61">
        <v>-27321</v>
      </c>
      <c r="GN41" s="61">
        <v>-149745</v>
      </c>
      <c r="GO41" s="61">
        <v>0</v>
      </c>
      <c r="GP41" s="61">
        <v>-149745</v>
      </c>
      <c r="GQ41" s="61">
        <v>4242</v>
      </c>
      <c r="GR41" s="61">
        <v>0</v>
      </c>
      <c r="GS41" s="61">
        <v>4242</v>
      </c>
      <c r="GT41" s="61">
        <v>0</v>
      </c>
      <c r="GU41" s="61">
        <v>0</v>
      </c>
      <c r="GV41" s="61">
        <v>0</v>
      </c>
      <c r="GW41" s="61">
        <v>-6110657</v>
      </c>
      <c r="GX41" s="61">
        <v>0</v>
      </c>
      <c r="GY41" s="61">
        <v>-6110657</v>
      </c>
      <c r="GZ41" s="61">
        <v>0</v>
      </c>
      <c r="HA41" s="61">
        <v>0</v>
      </c>
      <c r="HB41" s="61">
        <v>0</v>
      </c>
      <c r="HC41" s="61">
        <v>0</v>
      </c>
      <c r="HD41" s="61">
        <v>0</v>
      </c>
      <c r="HE41" s="61">
        <v>0</v>
      </c>
      <c r="HF41" s="61">
        <v>0</v>
      </c>
      <c r="HG41" s="61">
        <v>0</v>
      </c>
      <c r="HH41" s="61">
        <v>0</v>
      </c>
      <c r="HI41" s="61">
        <v>35345160</v>
      </c>
      <c r="HJ41" s="61">
        <v>563682</v>
      </c>
      <c r="HK41" s="61">
        <v>35908842</v>
      </c>
      <c r="HL41" s="61">
        <v>-51978</v>
      </c>
      <c r="HM41" s="61">
        <v>0</v>
      </c>
      <c r="HN41" s="61">
        <v>-51978</v>
      </c>
      <c r="HO41" s="61">
        <v>-4260138</v>
      </c>
      <c r="HP41" s="61">
        <v>0</v>
      </c>
      <c r="HQ41" s="61">
        <v>-4260138</v>
      </c>
      <c r="HR41" s="61">
        <v>-1321019</v>
      </c>
      <c r="HS41" s="61">
        <v>0</v>
      </c>
      <c r="HT41" s="61">
        <v>-1321019</v>
      </c>
      <c r="HU41" s="61">
        <v>-86932</v>
      </c>
      <c r="HV41" s="61">
        <v>-187679</v>
      </c>
      <c r="HW41" s="61">
        <v>-274611</v>
      </c>
      <c r="HX41" s="61">
        <v>-6110657</v>
      </c>
      <c r="HY41" s="61">
        <v>0</v>
      </c>
      <c r="HZ41" s="61">
        <v>-6110657</v>
      </c>
      <c r="IA41" s="61">
        <v>0</v>
      </c>
      <c r="IB41" s="61">
        <v>0</v>
      </c>
      <c r="IC41" s="61">
        <v>0</v>
      </c>
      <c r="ID41" s="61">
        <v>-11830724</v>
      </c>
      <c r="IE41" s="61">
        <v>-187679</v>
      </c>
      <c r="IF41" s="61">
        <v>-12018403</v>
      </c>
      <c r="IG41" s="61">
        <v>23514436</v>
      </c>
      <c r="IH41" s="61">
        <v>376003</v>
      </c>
      <c r="II41" s="61">
        <v>23890439</v>
      </c>
      <c r="IJ41" s="58" t="s">
        <v>486</v>
      </c>
      <c r="IK41" s="58" t="s">
        <v>487</v>
      </c>
      <c r="IL41" s="58" t="s">
        <v>466</v>
      </c>
      <c r="IM41" s="58" t="s">
        <v>479</v>
      </c>
      <c r="IN41" s="58" t="s">
        <v>623</v>
      </c>
    </row>
    <row r="42" spans="1:248">
      <c r="A42" s="58" t="s">
        <v>469</v>
      </c>
      <c r="B42" s="59" t="s">
        <v>624</v>
      </c>
      <c r="C42" s="59" t="s">
        <v>625</v>
      </c>
      <c r="D42" s="61">
        <v>227547145</v>
      </c>
      <c r="E42" s="61">
        <v>2792956</v>
      </c>
      <c r="F42" s="61">
        <v>230340101</v>
      </c>
      <c r="G42" s="61">
        <v>-8885871</v>
      </c>
      <c r="H42" s="61">
        <v>0</v>
      </c>
      <c r="I42" s="61">
        <v>-8885871</v>
      </c>
      <c r="J42" s="61">
        <v>-896749</v>
      </c>
      <c r="K42" s="61">
        <v>0</v>
      </c>
      <c r="L42" s="61">
        <v>-896749</v>
      </c>
      <c r="M42" s="61">
        <v>310395</v>
      </c>
      <c r="N42" s="61">
        <v>0</v>
      </c>
      <c r="O42" s="61">
        <v>310395</v>
      </c>
      <c r="P42" s="61">
        <v>415098</v>
      </c>
      <c r="Q42" s="61">
        <v>0</v>
      </c>
      <c r="R42" s="61">
        <v>415098</v>
      </c>
      <c r="S42" s="61">
        <v>909948</v>
      </c>
      <c r="T42" s="61">
        <v>0</v>
      </c>
      <c r="U42" s="61">
        <v>909948</v>
      </c>
      <c r="V42" s="61">
        <v>738692</v>
      </c>
      <c r="W42" s="61">
        <v>0</v>
      </c>
      <c r="X42" s="61">
        <v>738692</v>
      </c>
      <c r="Y42" s="61">
        <v>-16950958</v>
      </c>
      <c r="Z42" s="61">
        <v>-10386</v>
      </c>
      <c r="AA42" s="61">
        <v>-16961344</v>
      </c>
      <c r="AB42" s="61">
        <v>-50434</v>
      </c>
      <c r="AC42" s="61">
        <v>0</v>
      </c>
      <c r="AD42" s="61">
        <v>-50434</v>
      </c>
      <c r="AE42" s="61">
        <v>-723418</v>
      </c>
      <c r="AF42" s="61">
        <v>0</v>
      </c>
      <c r="AG42" s="61">
        <v>-723418</v>
      </c>
      <c r="AH42" s="61">
        <v>-3392</v>
      </c>
      <c r="AI42" s="61">
        <v>0</v>
      </c>
      <c r="AJ42" s="61">
        <v>-3392</v>
      </c>
      <c r="AK42" s="61">
        <v>0</v>
      </c>
      <c r="AL42" s="61">
        <v>0</v>
      </c>
      <c r="AM42" s="61">
        <v>0</v>
      </c>
      <c r="AN42" s="61">
        <v>-37644</v>
      </c>
      <c r="AO42" s="61">
        <v>0</v>
      </c>
      <c r="AP42" s="61">
        <v>-37644</v>
      </c>
      <c r="AQ42" s="61">
        <v>0</v>
      </c>
      <c r="AR42" s="61">
        <v>0</v>
      </c>
      <c r="AS42" s="61">
        <v>0</v>
      </c>
      <c r="AT42" s="61">
        <v>-682382</v>
      </c>
      <c r="AU42" s="61">
        <v>0</v>
      </c>
      <c r="AV42" s="61">
        <v>-682382</v>
      </c>
      <c r="AW42" s="61">
        <v>-6671</v>
      </c>
      <c r="AX42" s="61">
        <v>0</v>
      </c>
      <c r="AY42" s="61">
        <v>-6671</v>
      </c>
      <c r="AZ42" s="61">
        <v>4216922</v>
      </c>
      <c r="BA42" s="61">
        <v>15432</v>
      </c>
      <c r="BB42" s="61">
        <v>4232354</v>
      </c>
      <c r="BC42" s="61">
        <v>-119611</v>
      </c>
      <c r="BD42" s="61">
        <v>0</v>
      </c>
      <c r="BE42" s="61">
        <v>-119611</v>
      </c>
      <c r="BF42" s="61">
        <v>-16622535</v>
      </c>
      <c r="BG42" s="61">
        <v>0</v>
      </c>
      <c r="BH42" s="61">
        <v>-16622535</v>
      </c>
      <c r="BI42" s="61">
        <v>20684</v>
      </c>
      <c r="BJ42" s="61">
        <v>0</v>
      </c>
      <c r="BK42" s="61">
        <v>20684</v>
      </c>
      <c r="BL42" s="61">
        <v>-259753</v>
      </c>
      <c r="BM42" s="61">
        <v>0</v>
      </c>
      <c r="BN42" s="61">
        <v>-259753</v>
      </c>
      <c r="BO42" s="61">
        <v>37300</v>
      </c>
      <c r="BP42" s="61">
        <v>0</v>
      </c>
      <c r="BQ42" s="61">
        <v>37300</v>
      </c>
      <c r="BR42" s="61">
        <v>-74999</v>
      </c>
      <c r="BS42" s="61">
        <v>0</v>
      </c>
      <c r="BT42" s="61">
        <v>-74999</v>
      </c>
      <c r="BU42" s="61">
        <v>0</v>
      </c>
      <c r="BV42" s="61">
        <v>0</v>
      </c>
      <c r="BW42" s="61">
        <v>0</v>
      </c>
      <c r="BX42" s="61">
        <v>0</v>
      </c>
      <c r="BY42" s="61">
        <v>0</v>
      </c>
      <c r="BZ42" s="61">
        <v>0</v>
      </c>
      <c r="CA42" s="61">
        <v>0</v>
      </c>
      <c r="CB42" s="61">
        <v>0</v>
      </c>
      <c r="CC42" s="61">
        <v>0</v>
      </c>
      <c r="CD42" s="61">
        <v>-28201</v>
      </c>
      <c r="CE42" s="61">
        <v>0</v>
      </c>
      <c r="CF42" s="61">
        <v>-28201</v>
      </c>
      <c r="CG42" s="61">
        <v>-15153</v>
      </c>
      <c r="CH42" s="61">
        <v>0</v>
      </c>
      <c r="CI42" s="61">
        <v>-15153</v>
      </c>
      <c r="CJ42" s="61">
        <v>-30519722</v>
      </c>
      <c r="CK42" s="61">
        <v>5046</v>
      </c>
      <c r="CL42" s="61">
        <v>-30514676</v>
      </c>
      <c r="CM42" s="61">
        <v>-14334</v>
      </c>
      <c r="CN42" s="61">
        <v>0</v>
      </c>
      <c r="CO42" s="61">
        <v>-14334</v>
      </c>
      <c r="CP42" s="61">
        <v>-5156</v>
      </c>
      <c r="CQ42" s="61">
        <v>0</v>
      </c>
      <c r="CR42" s="61">
        <v>-5156</v>
      </c>
      <c r="CS42" s="61">
        <v>-2928480</v>
      </c>
      <c r="CT42" s="61">
        <v>-159361</v>
      </c>
      <c r="CU42" s="61">
        <v>-3087841</v>
      </c>
      <c r="CV42" s="61">
        <v>-3389469</v>
      </c>
      <c r="CW42" s="61">
        <v>0</v>
      </c>
      <c r="CX42" s="61">
        <v>-3389469</v>
      </c>
      <c r="CY42" s="61">
        <v>-6337439</v>
      </c>
      <c r="CZ42" s="61">
        <v>-159361</v>
      </c>
      <c r="DA42" s="61">
        <v>-6496800</v>
      </c>
      <c r="DB42" s="61">
        <v>-400448</v>
      </c>
      <c r="DC42" s="61">
        <v>0</v>
      </c>
      <c r="DD42" s="61">
        <v>-400448</v>
      </c>
      <c r="DE42" s="61">
        <v>-12548</v>
      </c>
      <c r="DF42" s="61">
        <v>0</v>
      </c>
      <c r="DG42" s="61">
        <v>-12548</v>
      </c>
      <c r="DH42" s="61">
        <v>-51923</v>
      </c>
      <c r="DI42" s="61">
        <v>0</v>
      </c>
      <c r="DJ42" s="61">
        <v>-51923</v>
      </c>
      <c r="DK42" s="61">
        <v>-42850</v>
      </c>
      <c r="DL42" s="61">
        <v>0</v>
      </c>
      <c r="DM42" s="61">
        <v>-42850</v>
      </c>
      <c r="DN42" s="61">
        <v>-9276</v>
      </c>
      <c r="DO42" s="61">
        <v>0</v>
      </c>
      <c r="DP42" s="61">
        <v>-9276</v>
      </c>
      <c r="DQ42" s="61">
        <v>0</v>
      </c>
      <c r="DR42" s="61">
        <v>0</v>
      </c>
      <c r="DS42" s="61">
        <v>0</v>
      </c>
      <c r="DT42" s="61">
        <v>-2637</v>
      </c>
      <c r="DU42" s="61">
        <v>0</v>
      </c>
      <c r="DV42" s="61">
        <v>-2637</v>
      </c>
      <c r="DW42" s="61">
        <v>0</v>
      </c>
      <c r="DX42" s="61">
        <v>0</v>
      </c>
      <c r="DY42" s="61">
        <v>0</v>
      </c>
      <c r="DZ42" s="61">
        <v>0</v>
      </c>
      <c r="EA42" s="61">
        <v>0</v>
      </c>
      <c r="EB42" s="61">
        <v>0</v>
      </c>
      <c r="EC42" s="61">
        <v>0</v>
      </c>
      <c r="ED42" s="61">
        <v>0</v>
      </c>
      <c r="EE42" s="61">
        <v>0</v>
      </c>
      <c r="EF42" s="61">
        <v>0</v>
      </c>
      <c r="EG42" s="61">
        <v>-759510</v>
      </c>
      <c r="EH42" s="61">
        <v>-759510</v>
      </c>
      <c r="EI42" s="61">
        <v>0</v>
      </c>
      <c r="EJ42" s="61">
        <v>-146652</v>
      </c>
      <c r="EK42" s="61">
        <v>-146652</v>
      </c>
      <c r="EL42" s="61">
        <v>-906162</v>
      </c>
      <c r="EM42" s="61">
        <v>0</v>
      </c>
      <c r="EN42" s="61">
        <v>0</v>
      </c>
      <c r="EO42" s="61">
        <v>-519682</v>
      </c>
      <c r="EP42" s="61">
        <v>-906162</v>
      </c>
      <c r="EQ42" s="61">
        <v>-1425844</v>
      </c>
      <c r="ER42" s="61">
        <v>0</v>
      </c>
      <c r="ES42" s="61">
        <v>0</v>
      </c>
      <c r="ET42" s="61">
        <v>0</v>
      </c>
      <c r="EU42" s="61">
        <v>0</v>
      </c>
      <c r="EV42" s="61">
        <v>0</v>
      </c>
      <c r="EW42" s="61">
        <v>0</v>
      </c>
      <c r="EX42" s="61">
        <v>4353</v>
      </c>
      <c r="EY42" s="61">
        <v>0</v>
      </c>
      <c r="EZ42" s="61">
        <v>4353</v>
      </c>
      <c r="FA42" s="61">
        <v>0</v>
      </c>
      <c r="FB42" s="61">
        <v>0</v>
      </c>
      <c r="FC42" s="61">
        <v>0</v>
      </c>
      <c r="FD42" s="61">
        <v>0</v>
      </c>
      <c r="FE42" s="61">
        <v>0</v>
      </c>
      <c r="FF42" s="61">
        <v>0</v>
      </c>
      <c r="FG42" s="61">
        <v>0</v>
      </c>
      <c r="FH42" s="61">
        <v>0</v>
      </c>
      <c r="FI42" s="61">
        <v>0</v>
      </c>
      <c r="FJ42" s="61">
        <v>-63744</v>
      </c>
      <c r="FK42" s="61">
        <v>0</v>
      </c>
      <c r="FL42" s="61">
        <v>-63744</v>
      </c>
      <c r="FM42" s="61">
        <v>0</v>
      </c>
      <c r="FN42" s="61">
        <v>0</v>
      </c>
      <c r="FO42" s="61">
        <v>0</v>
      </c>
      <c r="FP42" s="61">
        <v>0</v>
      </c>
      <c r="FQ42" s="61">
        <v>0</v>
      </c>
      <c r="FR42" s="61">
        <v>0</v>
      </c>
      <c r="FS42" s="61">
        <v>0</v>
      </c>
      <c r="FT42" s="61">
        <v>0</v>
      </c>
      <c r="FU42" s="61">
        <v>0</v>
      </c>
      <c r="FV42" s="61">
        <v>-78117</v>
      </c>
      <c r="FW42" s="61">
        <v>0</v>
      </c>
      <c r="FX42" s="61">
        <v>-78117</v>
      </c>
      <c r="FY42" s="61">
        <v>7858</v>
      </c>
      <c r="FZ42" s="61">
        <v>0</v>
      </c>
      <c r="GA42" s="61">
        <v>7858</v>
      </c>
      <c r="GB42" s="61">
        <v>9093</v>
      </c>
      <c r="GC42" s="61">
        <v>0</v>
      </c>
      <c r="GD42" s="61">
        <v>9093</v>
      </c>
      <c r="GE42" s="61">
        <v>2000</v>
      </c>
      <c r="GF42" s="61">
        <v>0</v>
      </c>
      <c r="GG42" s="61">
        <v>2000</v>
      </c>
      <c r="GH42" s="61">
        <v>-30625099</v>
      </c>
      <c r="GI42" s="61">
        <v>0</v>
      </c>
      <c r="GJ42" s="61">
        <v>-30625099</v>
      </c>
      <c r="GK42" s="61">
        <v>402553</v>
      </c>
      <c r="GL42" s="61">
        <v>0</v>
      </c>
      <c r="GM42" s="61">
        <v>402553</v>
      </c>
      <c r="GN42" s="61">
        <v>-586351</v>
      </c>
      <c r="GO42" s="61">
        <v>0</v>
      </c>
      <c r="GP42" s="61">
        <v>-586351</v>
      </c>
      <c r="GQ42" s="61">
        <v>476</v>
      </c>
      <c r="GR42" s="61">
        <v>0</v>
      </c>
      <c r="GS42" s="61">
        <v>476</v>
      </c>
      <c r="GT42" s="61">
        <v>0</v>
      </c>
      <c r="GU42" s="61">
        <v>0</v>
      </c>
      <c r="GV42" s="61">
        <v>0</v>
      </c>
      <c r="GW42" s="61">
        <v>-30926978</v>
      </c>
      <c r="GX42" s="61">
        <v>0</v>
      </c>
      <c r="GY42" s="61">
        <v>-30926978</v>
      </c>
      <c r="GZ42" s="61">
        <v>0</v>
      </c>
      <c r="HA42" s="61">
        <v>0</v>
      </c>
      <c r="HB42" s="61">
        <v>0</v>
      </c>
      <c r="HC42" s="61">
        <v>0</v>
      </c>
      <c r="HD42" s="61">
        <v>0</v>
      </c>
      <c r="HE42" s="61">
        <v>0</v>
      </c>
      <c r="HF42" s="61">
        <v>0</v>
      </c>
      <c r="HG42" s="61">
        <v>0</v>
      </c>
      <c r="HH42" s="61">
        <v>0</v>
      </c>
      <c r="HI42" s="61">
        <v>218661274</v>
      </c>
      <c r="HJ42" s="61">
        <v>2792956</v>
      </c>
      <c r="HK42" s="61">
        <v>221454230</v>
      </c>
      <c r="HL42" s="61">
        <v>738692</v>
      </c>
      <c r="HM42" s="61">
        <v>0</v>
      </c>
      <c r="HN42" s="61">
        <v>738692</v>
      </c>
      <c r="HO42" s="61">
        <v>-30519722</v>
      </c>
      <c r="HP42" s="61">
        <v>5046</v>
      </c>
      <c r="HQ42" s="61">
        <v>-30514676</v>
      </c>
      <c r="HR42" s="61">
        <v>-6337439</v>
      </c>
      <c r="HS42" s="61">
        <v>-159361</v>
      </c>
      <c r="HT42" s="61">
        <v>-6496800</v>
      </c>
      <c r="HU42" s="61">
        <v>-519682</v>
      </c>
      <c r="HV42" s="61">
        <v>-906162</v>
      </c>
      <c r="HW42" s="61">
        <v>-1425844</v>
      </c>
      <c r="HX42" s="61">
        <v>-30926978</v>
      </c>
      <c r="HY42" s="61">
        <v>0</v>
      </c>
      <c r="HZ42" s="61">
        <v>-30926978</v>
      </c>
      <c r="IA42" s="61">
        <v>0</v>
      </c>
      <c r="IB42" s="61">
        <v>0</v>
      </c>
      <c r="IC42" s="61">
        <v>0</v>
      </c>
      <c r="ID42" s="61">
        <v>-67565129</v>
      </c>
      <c r="IE42" s="61">
        <v>-1060477</v>
      </c>
      <c r="IF42" s="61">
        <v>-68625606</v>
      </c>
      <c r="IG42" s="61">
        <v>151096145</v>
      </c>
      <c r="IH42" s="61">
        <v>1732479</v>
      </c>
      <c r="II42" s="61">
        <v>152828624</v>
      </c>
      <c r="IJ42" s="58" t="s">
        <v>536</v>
      </c>
      <c r="IK42" s="58" t="s">
        <v>626</v>
      </c>
      <c r="IL42" s="59" t="s">
        <v>536</v>
      </c>
      <c r="IM42" s="58" t="s">
        <v>467</v>
      </c>
      <c r="IN42" s="59" t="s">
        <v>627</v>
      </c>
    </row>
    <row r="43" spans="1:248">
      <c r="A43" s="58" t="s">
        <v>469</v>
      </c>
      <c r="B43" s="59" t="s">
        <v>628</v>
      </c>
      <c r="C43" s="59" t="s">
        <v>629</v>
      </c>
      <c r="D43" s="61">
        <v>37400767</v>
      </c>
      <c r="E43" s="61">
        <v>0</v>
      </c>
      <c r="F43" s="61">
        <v>37400767</v>
      </c>
      <c r="G43" s="61">
        <v>-1521731</v>
      </c>
      <c r="H43" s="61">
        <v>0</v>
      </c>
      <c r="I43" s="61">
        <v>-1521731</v>
      </c>
      <c r="J43" s="61">
        <v>-73972</v>
      </c>
      <c r="K43" s="61">
        <v>0</v>
      </c>
      <c r="L43" s="61">
        <v>-73972</v>
      </c>
      <c r="M43" s="61">
        <v>55053</v>
      </c>
      <c r="N43" s="61">
        <v>0</v>
      </c>
      <c r="O43" s="61">
        <v>55053</v>
      </c>
      <c r="P43" s="61">
        <v>157113</v>
      </c>
      <c r="Q43" s="61">
        <v>0</v>
      </c>
      <c r="R43" s="61">
        <v>157113</v>
      </c>
      <c r="S43" s="61">
        <v>-43870</v>
      </c>
      <c r="T43" s="61">
        <v>0</v>
      </c>
      <c r="U43" s="61">
        <v>-43870</v>
      </c>
      <c r="V43" s="61">
        <v>94324</v>
      </c>
      <c r="W43" s="61">
        <v>0</v>
      </c>
      <c r="X43" s="61">
        <v>94324</v>
      </c>
      <c r="Y43" s="61">
        <v>-4537739</v>
      </c>
      <c r="Z43" s="61">
        <v>0</v>
      </c>
      <c r="AA43" s="61">
        <v>-4537739</v>
      </c>
      <c r="AB43" s="61">
        <v>-15651</v>
      </c>
      <c r="AC43" s="61">
        <v>0</v>
      </c>
      <c r="AD43" s="61">
        <v>-15651</v>
      </c>
      <c r="AE43" s="61">
        <v>-284397</v>
      </c>
      <c r="AF43" s="61">
        <v>0</v>
      </c>
      <c r="AG43" s="61">
        <v>-284397</v>
      </c>
      <c r="AH43" s="61">
        <v>-22</v>
      </c>
      <c r="AI43" s="61">
        <v>0</v>
      </c>
      <c r="AJ43" s="61">
        <v>-22</v>
      </c>
      <c r="AK43" s="61">
        <v>0</v>
      </c>
      <c r="AL43" s="61">
        <v>0</v>
      </c>
      <c r="AM43" s="61">
        <v>0</v>
      </c>
      <c r="AN43" s="61">
        <v>-8194</v>
      </c>
      <c r="AO43" s="61">
        <v>0</v>
      </c>
      <c r="AP43" s="61">
        <v>-8194</v>
      </c>
      <c r="AQ43" s="61">
        <v>0</v>
      </c>
      <c r="AR43" s="61">
        <v>0</v>
      </c>
      <c r="AS43" s="61">
        <v>0</v>
      </c>
      <c r="AT43" s="61">
        <v>-276181</v>
      </c>
      <c r="AU43" s="61">
        <v>0</v>
      </c>
      <c r="AV43" s="61">
        <v>-276181</v>
      </c>
      <c r="AW43" s="61">
        <v>-906</v>
      </c>
      <c r="AX43" s="61">
        <v>0</v>
      </c>
      <c r="AY43" s="61">
        <v>-906</v>
      </c>
      <c r="AZ43" s="61">
        <v>673922</v>
      </c>
      <c r="BA43" s="61">
        <v>0</v>
      </c>
      <c r="BB43" s="61">
        <v>673922</v>
      </c>
      <c r="BC43" s="61">
        <v>479635</v>
      </c>
      <c r="BD43" s="61">
        <v>0</v>
      </c>
      <c r="BE43" s="61">
        <v>479635</v>
      </c>
      <c r="BF43" s="61">
        <v>-2417555</v>
      </c>
      <c r="BG43" s="61">
        <v>0</v>
      </c>
      <c r="BH43" s="61">
        <v>-2417555</v>
      </c>
      <c r="BI43" s="61">
        <v>6868</v>
      </c>
      <c r="BJ43" s="61">
        <v>0</v>
      </c>
      <c r="BK43" s="61">
        <v>6868</v>
      </c>
      <c r="BL43" s="61">
        <v>-24619</v>
      </c>
      <c r="BM43" s="61">
        <v>0</v>
      </c>
      <c r="BN43" s="61">
        <v>-24619</v>
      </c>
      <c r="BO43" s="61">
        <v>0</v>
      </c>
      <c r="BP43" s="61">
        <v>0</v>
      </c>
      <c r="BQ43" s="61">
        <v>0</v>
      </c>
      <c r="BR43" s="61">
        <v>-1178</v>
      </c>
      <c r="BS43" s="61">
        <v>0</v>
      </c>
      <c r="BT43" s="61">
        <v>-1178</v>
      </c>
      <c r="BU43" s="61">
        <v>0</v>
      </c>
      <c r="BV43" s="61">
        <v>0</v>
      </c>
      <c r="BW43" s="61">
        <v>0</v>
      </c>
      <c r="BX43" s="61">
        <v>0</v>
      </c>
      <c r="BY43" s="61">
        <v>0</v>
      </c>
      <c r="BZ43" s="61">
        <v>0</v>
      </c>
      <c r="CA43" s="61">
        <v>0</v>
      </c>
      <c r="CB43" s="61">
        <v>0</v>
      </c>
      <c r="CC43" s="61">
        <v>0</v>
      </c>
      <c r="CD43" s="61">
        <v>0</v>
      </c>
      <c r="CE43" s="61">
        <v>0</v>
      </c>
      <c r="CF43" s="61">
        <v>0</v>
      </c>
      <c r="CG43" s="61">
        <v>0</v>
      </c>
      <c r="CH43" s="61">
        <v>0</v>
      </c>
      <c r="CI43" s="61">
        <v>0</v>
      </c>
      <c r="CJ43" s="61">
        <v>-6105063</v>
      </c>
      <c r="CK43" s="61">
        <v>0</v>
      </c>
      <c r="CL43" s="61">
        <v>-6105063</v>
      </c>
      <c r="CM43" s="61">
        <v>0</v>
      </c>
      <c r="CN43" s="61">
        <v>0</v>
      </c>
      <c r="CO43" s="61">
        <v>0</v>
      </c>
      <c r="CP43" s="61">
        <v>-705</v>
      </c>
      <c r="CQ43" s="61">
        <v>0</v>
      </c>
      <c r="CR43" s="61">
        <v>-705</v>
      </c>
      <c r="CS43" s="61">
        <v>-1100826</v>
      </c>
      <c r="CT43" s="61">
        <v>0</v>
      </c>
      <c r="CU43" s="61">
        <v>-1100826</v>
      </c>
      <c r="CV43" s="61">
        <v>-282246</v>
      </c>
      <c r="CW43" s="61">
        <v>0</v>
      </c>
      <c r="CX43" s="61">
        <v>-282246</v>
      </c>
      <c r="CY43" s="61">
        <v>-1383777</v>
      </c>
      <c r="CZ43" s="61">
        <v>0</v>
      </c>
      <c r="DA43" s="61">
        <v>-1383777</v>
      </c>
      <c r="DB43" s="61">
        <v>-103439</v>
      </c>
      <c r="DC43" s="61">
        <v>0</v>
      </c>
      <c r="DD43" s="61">
        <v>-103439</v>
      </c>
      <c r="DE43" s="61">
        <v>3973</v>
      </c>
      <c r="DF43" s="61">
        <v>0</v>
      </c>
      <c r="DG43" s="61">
        <v>3973</v>
      </c>
      <c r="DH43" s="61">
        <v>-122184</v>
      </c>
      <c r="DI43" s="61">
        <v>0</v>
      </c>
      <c r="DJ43" s="61">
        <v>-122184</v>
      </c>
      <c r="DK43" s="61">
        <v>-7721</v>
      </c>
      <c r="DL43" s="61">
        <v>0</v>
      </c>
      <c r="DM43" s="61">
        <v>-7721</v>
      </c>
      <c r="DN43" s="61">
        <v>0</v>
      </c>
      <c r="DO43" s="61">
        <v>0</v>
      </c>
      <c r="DP43" s="61">
        <v>0</v>
      </c>
      <c r="DQ43" s="61">
        <v>0</v>
      </c>
      <c r="DR43" s="61">
        <v>0</v>
      </c>
      <c r="DS43" s="61">
        <v>0</v>
      </c>
      <c r="DT43" s="61">
        <v>0</v>
      </c>
      <c r="DU43" s="61">
        <v>0</v>
      </c>
      <c r="DV43" s="61">
        <v>0</v>
      </c>
      <c r="DW43" s="61">
        <v>0</v>
      </c>
      <c r="DX43" s="61">
        <v>0</v>
      </c>
      <c r="DY43" s="61">
        <v>0</v>
      </c>
      <c r="DZ43" s="61">
        <v>0</v>
      </c>
      <c r="EA43" s="61">
        <v>0</v>
      </c>
      <c r="EB43" s="61">
        <v>0</v>
      </c>
      <c r="EC43" s="61">
        <v>0</v>
      </c>
      <c r="ED43" s="61">
        <v>0</v>
      </c>
      <c r="EE43" s="61">
        <v>0</v>
      </c>
      <c r="EF43" s="61">
        <v>-134852</v>
      </c>
      <c r="EG43" s="61">
        <v>0</v>
      </c>
      <c r="EH43" s="61">
        <v>-134852</v>
      </c>
      <c r="EI43" s="61">
        <v>-70704</v>
      </c>
      <c r="EJ43" s="61">
        <v>0</v>
      </c>
      <c r="EK43" s="61">
        <v>-70704</v>
      </c>
      <c r="EL43" s="61">
        <v>0</v>
      </c>
      <c r="EM43" s="61">
        <v>0</v>
      </c>
      <c r="EN43" s="61">
        <v>0</v>
      </c>
      <c r="EO43" s="61">
        <v>-434927</v>
      </c>
      <c r="EP43" s="61">
        <v>0</v>
      </c>
      <c r="EQ43" s="61">
        <v>-434927</v>
      </c>
      <c r="ER43" s="61">
        <v>0</v>
      </c>
      <c r="ES43" s="61">
        <v>0</v>
      </c>
      <c r="ET43" s="61">
        <v>0</v>
      </c>
      <c r="EU43" s="61">
        <v>0</v>
      </c>
      <c r="EV43" s="61">
        <v>0</v>
      </c>
      <c r="EW43" s="61">
        <v>0</v>
      </c>
      <c r="EX43" s="61">
        <v>3467</v>
      </c>
      <c r="EY43" s="61">
        <v>0</v>
      </c>
      <c r="EZ43" s="61">
        <v>3467</v>
      </c>
      <c r="FA43" s="61">
        <v>0</v>
      </c>
      <c r="FB43" s="61">
        <v>0</v>
      </c>
      <c r="FC43" s="61">
        <v>0</v>
      </c>
      <c r="FD43" s="61">
        <v>0</v>
      </c>
      <c r="FE43" s="61">
        <v>0</v>
      </c>
      <c r="FF43" s="61">
        <v>0</v>
      </c>
      <c r="FG43" s="61">
        <v>0</v>
      </c>
      <c r="FH43" s="61">
        <v>0</v>
      </c>
      <c r="FI43" s="61">
        <v>0</v>
      </c>
      <c r="FJ43" s="61">
        <v>-1178</v>
      </c>
      <c r="FK43" s="61">
        <v>0</v>
      </c>
      <c r="FL43" s="61">
        <v>-1178</v>
      </c>
      <c r="FM43" s="61">
        <v>0</v>
      </c>
      <c r="FN43" s="61">
        <v>0</v>
      </c>
      <c r="FO43" s="61">
        <v>0</v>
      </c>
      <c r="FP43" s="61">
        <v>-1135</v>
      </c>
      <c r="FQ43" s="61">
        <v>0</v>
      </c>
      <c r="FR43" s="61">
        <v>-1135</v>
      </c>
      <c r="FS43" s="61">
        <v>-756</v>
      </c>
      <c r="FT43" s="61">
        <v>0</v>
      </c>
      <c r="FU43" s="61">
        <v>-756</v>
      </c>
      <c r="FV43" s="61">
        <v>-13975</v>
      </c>
      <c r="FW43" s="61">
        <v>0</v>
      </c>
      <c r="FX43" s="61">
        <v>-13975</v>
      </c>
      <c r="FY43" s="61">
        <v>374</v>
      </c>
      <c r="FZ43" s="61">
        <v>0</v>
      </c>
      <c r="GA43" s="61">
        <v>374</v>
      </c>
      <c r="GB43" s="61">
        <v>3592</v>
      </c>
      <c r="GC43" s="61">
        <v>0</v>
      </c>
      <c r="GD43" s="61">
        <v>3592</v>
      </c>
      <c r="GE43" s="61">
        <v>0</v>
      </c>
      <c r="GF43" s="61">
        <v>0</v>
      </c>
      <c r="GG43" s="61">
        <v>0</v>
      </c>
      <c r="GH43" s="61">
        <v>-4739951</v>
      </c>
      <c r="GI43" s="61">
        <v>0</v>
      </c>
      <c r="GJ43" s="61">
        <v>-4739951</v>
      </c>
      <c r="GK43" s="61">
        <v>124580</v>
      </c>
      <c r="GL43" s="61">
        <v>0</v>
      </c>
      <c r="GM43" s="61">
        <v>124580</v>
      </c>
      <c r="GN43" s="61">
        <v>-89712</v>
      </c>
      <c r="GO43" s="61">
        <v>0</v>
      </c>
      <c r="GP43" s="61">
        <v>-89712</v>
      </c>
      <c r="GQ43" s="61">
        <v>-2325</v>
      </c>
      <c r="GR43" s="61">
        <v>0</v>
      </c>
      <c r="GS43" s="61">
        <v>-2325</v>
      </c>
      <c r="GT43" s="61">
        <v>0</v>
      </c>
      <c r="GU43" s="61">
        <v>0</v>
      </c>
      <c r="GV43" s="61">
        <v>0</v>
      </c>
      <c r="GW43" s="61">
        <v>-4717019</v>
      </c>
      <c r="GX43" s="61">
        <v>0</v>
      </c>
      <c r="GY43" s="61">
        <v>-4717019</v>
      </c>
      <c r="GZ43" s="61">
        <v>0</v>
      </c>
      <c r="HA43" s="61">
        <v>0</v>
      </c>
      <c r="HB43" s="61">
        <v>0</v>
      </c>
      <c r="HC43" s="61">
        <v>0</v>
      </c>
      <c r="HD43" s="61">
        <v>0</v>
      </c>
      <c r="HE43" s="61">
        <v>0</v>
      </c>
      <c r="HF43" s="61">
        <v>0</v>
      </c>
      <c r="HG43" s="61">
        <v>0</v>
      </c>
      <c r="HH43" s="61">
        <v>0</v>
      </c>
      <c r="HI43" s="61">
        <v>35879036</v>
      </c>
      <c r="HJ43" s="61">
        <v>0</v>
      </c>
      <c r="HK43" s="61">
        <v>35879036</v>
      </c>
      <c r="HL43" s="61">
        <v>94324</v>
      </c>
      <c r="HM43" s="61">
        <v>0</v>
      </c>
      <c r="HN43" s="61">
        <v>94324</v>
      </c>
      <c r="HO43" s="61">
        <v>-6105063</v>
      </c>
      <c r="HP43" s="61">
        <v>0</v>
      </c>
      <c r="HQ43" s="61">
        <v>-6105063</v>
      </c>
      <c r="HR43" s="61">
        <v>-1383777</v>
      </c>
      <c r="HS43" s="61">
        <v>0</v>
      </c>
      <c r="HT43" s="61">
        <v>-1383777</v>
      </c>
      <c r="HU43" s="61">
        <v>-434927</v>
      </c>
      <c r="HV43" s="61">
        <v>0</v>
      </c>
      <c r="HW43" s="61">
        <v>-434927</v>
      </c>
      <c r="HX43" s="61">
        <v>-4717019</v>
      </c>
      <c r="HY43" s="61">
        <v>0</v>
      </c>
      <c r="HZ43" s="61">
        <v>-4717019</v>
      </c>
      <c r="IA43" s="61">
        <v>0</v>
      </c>
      <c r="IB43" s="61">
        <v>0</v>
      </c>
      <c r="IC43" s="61">
        <v>0</v>
      </c>
      <c r="ID43" s="61">
        <v>-12546462</v>
      </c>
      <c r="IE43" s="61">
        <v>0</v>
      </c>
      <c r="IF43" s="61">
        <v>-12546462</v>
      </c>
      <c r="IG43" s="61">
        <v>23332574</v>
      </c>
      <c r="IH43" s="61">
        <v>0</v>
      </c>
      <c r="II43" s="61">
        <v>23332574</v>
      </c>
      <c r="IJ43" s="58" t="s">
        <v>630</v>
      </c>
      <c r="IK43" s="58" t="s">
        <v>558</v>
      </c>
      <c r="IL43" s="58" t="s">
        <v>466</v>
      </c>
      <c r="IM43" s="58" t="s">
        <v>473</v>
      </c>
      <c r="IN43" s="58" t="s">
        <v>631</v>
      </c>
    </row>
    <row r="44" spans="1:248">
      <c r="A44" s="58" t="s">
        <v>469</v>
      </c>
      <c r="B44" s="59" t="s">
        <v>632</v>
      </c>
      <c r="C44" s="59" t="s">
        <v>633</v>
      </c>
      <c r="D44" s="61">
        <v>64816957</v>
      </c>
      <c r="E44" s="61">
        <v>0</v>
      </c>
      <c r="F44" s="61">
        <v>64816957</v>
      </c>
      <c r="G44" s="61">
        <v>-3943334</v>
      </c>
      <c r="H44" s="61">
        <v>0</v>
      </c>
      <c r="I44" s="61">
        <v>-3943334</v>
      </c>
      <c r="J44" s="61">
        <v>-82614</v>
      </c>
      <c r="K44" s="61">
        <v>0</v>
      </c>
      <c r="L44" s="61">
        <v>-82614</v>
      </c>
      <c r="M44" s="61">
        <v>44788</v>
      </c>
      <c r="N44" s="61">
        <v>0</v>
      </c>
      <c r="O44" s="61">
        <v>44788</v>
      </c>
      <c r="P44" s="61">
        <v>522267</v>
      </c>
      <c r="Q44" s="61">
        <v>0</v>
      </c>
      <c r="R44" s="61">
        <v>522267</v>
      </c>
      <c r="S44" s="61">
        <v>1477775</v>
      </c>
      <c r="T44" s="61">
        <v>0</v>
      </c>
      <c r="U44" s="61">
        <v>1477775</v>
      </c>
      <c r="V44" s="61">
        <v>1962216</v>
      </c>
      <c r="W44" s="61">
        <v>0</v>
      </c>
      <c r="X44" s="61">
        <v>1962216</v>
      </c>
      <c r="Y44" s="61">
        <v>-9317047</v>
      </c>
      <c r="Z44" s="61">
        <v>0</v>
      </c>
      <c r="AA44" s="61">
        <v>-9317047</v>
      </c>
      <c r="AB44" s="61">
        <v>-11390</v>
      </c>
      <c r="AC44" s="61">
        <v>0</v>
      </c>
      <c r="AD44" s="61">
        <v>-11390</v>
      </c>
      <c r="AE44" s="61">
        <v>-435890</v>
      </c>
      <c r="AF44" s="61">
        <v>0</v>
      </c>
      <c r="AG44" s="61">
        <v>-435890</v>
      </c>
      <c r="AH44" s="61">
        <v>0</v>
      </c>
      <c r="AI44" s="61">
        <v>0</v>
      </c>
      <c r="AJ44" s="61">
        <v>0</v>
      </c>
      <c r="AK44" s="61">
        <v>0</v>
      </c>
      <c r="AL44" s="61">
        <v>0</v>
      </c>
      <c r="AM44" s="61">
        <v>0</v>
      </c>
      <c r="AN44" s="61">
        <v>-4073</v>
      </c>
      <c r="AO44" s="61">
        <v>0</v>
      </c>
      <c r="AP44" s="61">
        <v>-4073</v>
      </c>
      <c r="AQ44" s="61">
        <v>0</v>
      </c>
      <c r="AR44" s="61">
        <v>0</v>
      </c>
      <c r="AS44" s="61">
        <v>0</v>
      </c>
      <c r="AT44" s="61">
        <v>-431817</v>
      </c>
      <c r="AU44" s="61">
        <v>0</v>
      </c>
      <c r="AV44" s="61">
        <v>-431817</v>
      </c>
      <c r="AW44" s="61">
        <v>0</v>
      </c>
      <c r="AX44" s="61">
        <v>0</v>
      </c>
      <c r="AY44" s="61">
        <v>0</v>
      </c>
      <c r="AZ44" s="61">
        <v>1052756</v>
      </c>
      <c r="BA44" s="61">
        <v>0</v>
      </c>
      <c r="BB44" s="61">
        <v>1052756</v>
      </c>
      <c r="BC44" s="61">
        <v>-119425</v>
      </c>
      <c r="BD44" s="61">
        <v>0</v>
      </c>
      <c r="BE44" s="61">
        <v>-119425</v>
      </c>
      <c r="BF44" s="61">
        <v>-3539137</v>
      </c>
      <c r="BG44" s="61">
        <v>0</v>
      </c>
      <c r="BH44" s="61">
        <v>-3539137</v>
      </c>
      <c r="BI44" s="61">
        <v>-194320</v>
      </c>
      <c r="BJ44" s="61">
        <v>0</v>
      </c>
      <c r="BK44" s="61">
        <v>-194320</v>
      </c>
      <c r="BL44" s="61">
        <v>-117039</v>
      </c>
      <c r="BM44" s="61">
        <v>0</v>
      </c>
      <c r="BN44" s="61">
        <v>-117039</v>
      </c>
      <c r="BO44" s="61">
        <v>0</v>
      </c>
      <c r="BP44" s="61">
        <v>0</v>
      </c>
      <c r="BQ44" s="61">
        <v>0</v>
      </c>
      <c r="BR44" s="61">
        <v>-1613</v>
      </c>
      <c r="BS44" s="61">
        <v>0</v>
      </c>
      <c r="BT44" s="61">
        <v>-1613</v>
      </c>
      <c r="BU44" s="61">
        <v>0</v>
      </c>
      <c r="BV44" s="61">
        <v>0</v>
      </c>
      <c r="BW44" s="61">
        <v>0</v>
      </c>
      <c r="BX44" s="61">
        <v>0</v>
      </c>
      <c r="BY44" s="61">
        <v>0</v>
      </c>
      <c r="BZ44" s="61">
        <v>0</v>
      </c>
      <c r="CA44" s="61">
        <v>0</v>
      </c>
      <c r="CB44" s="61">
        <v>0</v>
      </c>
      <c r="CC44" s="61">
        <v>0</v>
      </c>
      <c r="CD44" s="61">
        <v>-9685</v>
      </c>
      <c r="CE44" s="61">
        <v>0</v>
      </c>
      <c r="CF44" s="61">
        <v>-9685</v>
      </c>
      <c r="CG44" s="61">
        <v>-8305</v>
      </c>
      <c r="CH44" s="61">
        <v>0</v>
      </c>
      <c r="CI44" s="61">
        <v>-8305</v>
      </c>
      <c r="CJ44" s="61">
        <v>-12689705</v>
      </c>
      <c r="CK44" s="61">
        <v>0</v>
      </c>
      <c r="CL44" s="61">
        <v>-12689705</v>
      </c>
      <c r="CM44" s="61">
        <v>0</v>
      </c>
      <c r="CN44" s="61">
        <v>0</v>
      </c>
      <c r="CO44" s="61">
        <v>0</v>
      </c>
      <c r="CP44" s="61">
        <v>855</v>
      </c>
      <c r="CQ44" s="61">
        <v>0</v>
      </c>
      <c r="CR44" s="61">
        <v>855</v>
      </c>
      <c r="CS44" s="61">
        <v>-1525268</v>
      </c>
      <c r="CT44" s="61">
        <v>0</v>
      </c>
      <c r="CU44" s="61">
        <v>-1525268</v>
      </c>
      <c r="CV44" s="61">
        <v>-177784</v>
      </c>
      <c r="CW44" s="61">
        <v>0</v>
      </c>
      <c r="CX44" s="61">
        <v>-177784</v>
      </c>
      <c r="CY44" s="61">
        <v>-1702197</v>
      </c>
      <c r="CZ44" s="61">
        <v>0</v>
      </c>
      <c r="DA44" s="61">
        <v>-1702197</v>
      </c>
      <c r="DB44" s="61">
        <v>-385666</v>
      </c>
      <c r="DC44" s="61">
        <v>0</v>
      </c>
      <c r="DD44" s="61">
        <v>-385666</v>
      </c>
      <c r="DE44" s="61">
        <v>-14907</v>
      </c>
      <c r="DF44" s="61">
        <v>0</v>
      </c>
      <c r="DG44" s="61">
        <v>-14907</v>
      </c>
      <c r="DH44" s="61">
        <v>-90910</v>
      </c>
      <c r="DI44" s="61">
        <v>0</v>
      </c>
      <c r="DJ44" s="61">
        <v>-90910</v>
      </c>
      <c r="DK44" s="61">
        <v>-15916</v>
      </c>
      <c r="DL44" s="61">
        <v>0</v>
      </c>
      <c r="DM44" s="61">
        <v>-15916</v>
      </c>
      <c r="DN44" s="61">
        <v>-29260</v>
      </c>
      <c r="DO44" s="61">
        <v>0</v>
      </c>
      <c r="DP44" s="61">
        <v>-29260</v>
      </c>
      <c r="DQ44" s="61">
        <v>0</v>
      </c>
      <c r="DR44" s="61">
        <v>0</v>
      </c>
      <c r="DS44" s="61">
        <v>0</v>
      </c>
      <c r="DT44" s="61">
        <v>0</v>
      </c>
      <c r="DU44" s="61">
        <v>0</v>
      </c>
      <c r="DV44" s="61">
        <v>0</v>
      </c>
      <c r="DW44" s="61">
        <v>0</v>
      </c>
      <c r="DX44" s="61">
        <v>0</v>
      </c>
      <c r="DY44" s="61">
        <v>0</v>
      </c>
      <c r="DZ44" s="61">
        <v>0</v>
      </c>
      <c r="EA44" s="61">
        <v>0</v>
      </c>
      <c r="EB44" s="61">
        <v>0</v>
      </c>
      <c r="EC44" s="61">
        <v>0</v>
      </c>
      <c r="ED44" s="61">
        <v>0</v>
      </c>
      <c r="EE44" s="61">
        <v>0</v>
      </c>
      <c r="EF44" s="61">
        <v>-224427</v>
      </c>
      <c r="EG44" s="61">
        <v>0</v>
      </c>
      <c r="EH44" s="61">
        <v>-224427</v>
      </c>
      <c r="EI44" s="61">
        <v>-67437</v>
      </c>
      <c r="EJ44" s="61">
        <v>0</v>
      </c>
      <c r="EK44" s="61">
        <v>-67437</v>
      </c>
      <c r="EL44" s="61">
        <v>0</v>
      </c>
      <c r="EM44" s="61">
        <v>0</v>
      </c>
      <c r="EN44" s="61">
        <v>0</v>
      </c>
      <c r="EO44" s="61">
        <v>-828523</v>
      </c>
      <c r="EP44" s="61">
        <v>0</v>
      </c>
      <c r="EQ44" s="61">
        <v>-828523</v>
      </c>
      <c r="ER44" s="61">
        <v>0</v>
      </c>
      <c r="ES44" s="61">
        <v>0</v>
      </c>
      <c r="ET44" s="61">
        <v>0</v>
      </c>
      <c r="EU44" s="61">
        <v>0</v>
      </c>
      <c r="EV44" s="61">
        <v>0</v>
      </c>
      <c r="EW44" s="61">
        <v>0</v>
      </c>
      <c r="EX44" s="61">
        <v>0</v>
      </c>
      <c r="EY44" s="61">
        <v>0</v>
      </c>
      <c r="EZ44" s="61">
        <v>0</v>
      </c>
      <c r="FA44" s="61">
        <v>0</v>
      </c>
      <c r="FB44" s="61">
        <v>0</v>
      </c>
      <c r="FC44" s="61">
        <v>0</v>
      </c>
      <c r="FD44" s="61">
        <v>0</v>
      </c>
      <c r="FE44" s="61">
        <v>0</v>
      </c>
      <c r="FF44" s="61">
        <v>0</v>
      </c>
      <c r="FG44" s="61">
        <v>0</v>
      </c>
      <c r="FH44" s="61">
        <v>0</v>
      </c>
      <c r="FI44" s="61">
        <v>0</v>
      </c>
      <c r="FJ44" s="61">
        <v>-1613</v>
      </c>
      <c r="FK44" s="61">
        <v>0</v>
      </c>
      <c r="FL44" s="61">
        <v>-1613</v>
      </c>
      <c r="FM44" s="61">
        <v>0</v>
      </c>
      <c r="FN44" s="61">
        <v>0</v>
      </c>
      <c r="FO44" s="61">
        <v>0</v>
      </c>
      <c r="FP44" s="61">
        <v>0</v>
      </c>
      <c r="FQ44" s="61">
        <v>0</v>
      </c>
      <c r="FR44" s="61">
        <v>0</v>
      </c>
      <c r="FS44" s="61">
        <v>0</v>
      </c>
      <c r="FT44" s="61">
        <v>0</v>
      </c>
      <c r="FU44" s="61">
        <v>0</v>
      </c>
      <c r="FV44" s="61">
        <v>-11717</v>
      </c>
      <c r="FW44" s="61">
        <v>0</v>
      </c>
      <c r="FX44" s="61">
        <v>-11717</v>
      </c>
      <c r="FY44" s="61">
        <v>-3073</v>
      </c>
      <c r="FZ44" s="61">
        <v>0</v>
      </c>
      <c r="GA44" s="61">
        <v>-3073</v>
      </c>
      <c r="GB44" s="61">
        <v>25330</v>
      </c>
      <c r="GC44" s="61">
        <v>0</v>
      </c>
      <c r="GD44" s="61">
        <v>25330</v>
      </c>
      <c r="GE44" s="61">
        <v>0</v>
      </c>
      <c r="GF44" s="61">
        <v>0</v>
      </c>
      <c r="GG44" s="61">
        <v>0</v>
      </c>
      <c r="GH44" s="61">
        <v>-8597457</v>
      </c>
      <c r="GI44" s="61">
        <v>0</v>
      </c>
      <c r="GJ44" s="61">
        <v>-8597457</v>
      </c>
      <c r="GK44" s="61">
        <v>551901</v>
      </c>
      <c r="GL44" s="61">
        <v>0</v>
      </c>
      <c r="GM44" s="61">
        <v>551901</v>
      </c>
      <c r="GN44" s="61">
        <v>-157879</v>
      </c>
      <c r="GO44" s="61">
        <v>0</v>
      </c>
      <c r="GP44" s="61">
        <v>-157879</v>
      </c>
      <c r="GQ44" s="61">
        <v>3112</v>
      </c>
      <c r="GR44" s="61">
        <v>0</v>
      </c>
      <c r="GS44" s="61">
        <v>3112</v>
      </c>
      <c r="GT44" s="61">
        <v>0</v>
      </c>
      <c r="GU44" s="61">
        <v>0</v>
      </c>
      <c r="GV44" s="61">
        <v>0</v>
      </c>
      <c r="GW44" s="61">
        <v>-8191396</v>
      </c>
      <c r="GX44" s="61">
        <v>0</v>
      </c>
      <c r="GY44" s="61">
        <v>-8191396</v>
      </c>
      <c r="GZ44" s="61">
        <v>0</v>
      </c>
      <c r="HA44" s="61">
        <v>0</v>
      </c>
      <c r="HB44" s="61">
        <v>0</v>
      </c>
      <c r="HC44" s="61">
        <v>0</v>
      </c>
      <c r="HD44" s="61">
        <v>0</v>
      </c>
      <c r="HE44" s="61">
        <v>0</v>
      </c>
      <c r="HF44" s="61">
        <v>0</v>
      </c>
      <c r="HG44" s="61">
        <v>0</v>
      </c>
      <c r="HH44" s="61">
        <v>0</v>
      </c>
      <c r="HI44" s="61">
        <v>60873623</v>
      </c>
      <c r="HJ44" s="61">
        <v>0</v>
      </c>
      <c r="HK44" s="61">
        <v>60873623</v>
      </c>
      <c r="HL44" s="61">
        <v>1962216</v>
      </c>
      <c r="HM44" s="61">
        <v>0</v>
      </c>
      <c r="HN44" s="61">
        <v>1962216</v>
      </c>
      <c r="HO44" s="61">
        <v>-12689705</v>
      </c>
      <c r="HP44" s="61">
        <v>0</v>
      </c>
      <c r="HQ44" s="61">
        <v>-12689705</v>
      </c>
      <c r="HR44" s="61">
        <v>-1702197</v>
      </c>
      <c r="HS44" s="61">
        <v>0</v>
      </c>
      <c r="HT44" s="61">
        <v>-1702197</v>
      </c>
      <c r="HU44" s="61">
        <v>-828523</v>
      </c>
      <c r="HV44" s="61">
        <v>0</v>
      </c>
      <c r="HW44" s="61">
        <v>-828523</v>
      </c>
      <c r="HX44" s="61">
        <v>-8191396</v>
      </c>
      <c r="HY44" s="61">
        <v>0</v>
      </c>
      <c r="HZ44" s="61">
        <v>-8191396</v>
      </c>
      <c r="IA44" s="61">
        <v>0</v>
      </c>
      <c r="IB44" s="61">
        <v>0</v>
      </c>
      <c r="IC44" s="61">
        <v>0</v>
      </c>
      <c r="ID44" s="61">
        <v>-21449605</v>
      </c>
      <c r="IE44" s="61">
        <v>0</v>
      </c>
      <c r="IF44" s="61">
        <v>-21449605</v>
      </c>
      <c r="IG44" s="61">
        <v>39424018</v>
      </c>
      <c r="IH44" s="61">
        <v>0</v>
      </c>
      <c r="II44" s="61">
        <v>39424018</v>
      </c>
      <c r="IJ44" s="58" t="s">
        <v>511</v>
      </c>
      <c r="IK44" s="58" t="s">
        <v>568</v>
      </c>
      <c r="IL44" s="58" t="s">
        <v>513</v>
      </c>
      <c r="IM44" s="58" t="s">
        <v>473</v>
      </c>
      <c r="IN44" s="58" t="s">
        <v>634</v>
      </c>
    </row>
    <row r="45" spans="1:248">
      <c r="A45" s="58" t="s">
        <v>469</v>
      </c>
      <c r="B45" s="59" t="s">
        <v>635</v>
      </c>
      <c r="C45" s="59" t="s">
        <v>636</v>
      </c>
      <c r="D45" s="61">
        <v>79337179</v>
      </c>
      <c r="E45" s="61">
        <v>0</v>
      </c>
      <c r="F45" s="61">
        <v>79337179</v>
      </c>
      <c r="G45" s="61">
        <v>-2654367</v>
      </c>
      <c r="H45" s="61">
        <v>0</v>
      </c>
      <c r="I45" s="61">
        <v>-2654367</v>
      </c>
      <c r="J45" s="61">
        <v>-276958</v>
      </c>
      <c r="K45" s="61">
        <v>0</v>
      </c>
      <c r="L45" s="61">
        <v>-276958</v>
      </c>
      <c r="M45" s="61">
        <v>197311</v>
      </c>
      <c r="N45" s="61">
        <v>0</v>
      </c>
      <c r="O45" s="61">
        <v>197311</v>
      </c>
      <c r="P45" s="61">
        <v>279858</v>
      </c>
      <c r="Q45" s="61">
        <v>0</v>
      </c>
      <c r="R45" s="61">
        <v>279858</v>
      </c>
      <c r="S45" s="61">
        <v>42514</v>
      </c>
      <c r="T45" s="61">
        <v>0</v>
      </c>
      <c r="U45" s="61">
        <v>42514</v>
      </c>
      <c r="V45" s="61">
        <v>242725</v>
      </c>
      <c r="W45" s="61">
        <v>0</v>
      </c>
      <c r="X45" s="61">
        <v>242725</v>
      </c>
      <c r="Y45" s="61">
        <v>-12523981</v>
      </c>
      <c r="Z45" s="61">
        <v>0</v>
      </c>
      <c r="AA45" s="61">
        <v>-12523981</v>
      </c>
      <c r="AB45" s="61">
        <v>0</v>
      </c>
      <c r="AC45" s="61">
        <v>0</v>
      </c>
      <c r="AD45" s="61">
        <v>0</v>
      </c>
      <c r="AE45" s="61">
        <v>-440254</v>
      </c>
      <c r="AF45" s="61">
        <v>0</v>
      </c>
      <c r="AG45" s="61">
        <v>-440254</v>
      </c>
      <c r="AH45" s="61">
        <v>-4251</v>
      </c>
      <c r="AI45" s="61">
        <v>0</v>
      </c>
      <c r="AJ45" s="61">
        <v>-4251</v>
      </c>
      <c r="AK45" s="61">
        <v>0</v>
      </c>
      <c r="AL45" s="61">
        <v>0</v>
      </c>
      <c r="AM45" s="61">
        <v>0</v>
      </c>
      <c r="AN45" s="61">
        <v>-22982</v>
      </c>
      <c r="AO45" s="61">
        <v>0</v>
      </c>
      <c r="AP45" s="61">
        <v>-22982</v>
      </c>
      <c r="AQ45" s="61">
        <v>0</v>
      </c>
      <c r="AR45" s="61">
        <v>0</v>
      </c>
      <c r="AS45" s="61">
        <v>0</v>
      </c>
      <c r="AT45" s="61">
        <v>-413021</v>
      </c>
      <c r="AU45" s="61">
        <v>0</v>
      </c>
      <c r="AV45" s="61">
        <v>-413021</v>
      </c>
      <c r="AW45" s="61">
        <v>0</v>
      </c>
      <c r="AX45" s="61">
        <v>0</v>
      </c>
      <c r="AY45" s="61">
        <v>0</v>
      </c>
      <c r="AZ45" s="61">
        <v>1206531</v>
      </c>
      <c r="BA45" s="61">
        <v>0</v>
      </c>
      <c r="BB45" s="61">
        <v>1206531</v>
      </c>
      <c r="BC45" s="61">
        <v>-56631</v>
      </c>
      <c r="BD45" s="61">
        <v>0</v>
      </c>
      <c r="BE45" s="61">
        <v>-56631</v>
      </c>
      <c r="BF45" s="61">
        <v>-4610064</v>
      </c>
      <c r="BG45" s="61">
        <v>0</v>
      </c>
      <c r="BH45" s="61">
        <v>-4610064</v>
      </c>
      <c r="BI45" s="61">
        <v>-359214</v>
      </c>
      <c r="BJ45" s="61">
        <v>0</v>
      </c>
      <c r="BK45" s="61">
        <v>-359214</v>
      </c>
      <c r="BL45" s="61">
        <v>-182525</v>
      </c>
      <c r="BM45" s="61">
        <v>0</v>
      </c>
      <c r="BN45" s="61">
        <v>-182525</v>
      </c>
      <c r="BO45" s="61">
        <v>-21709</v>
      </c>
      <c r="BP45" s="61">
        <v>0</v>
      </c>
      <c r="BQ45" s="61">
        <v>-21709</v>
      </c>
      <c r="BR45" s="61">
        <v>-4196</v>
      </c>
      <c r="BS45" s="61">
        <v>0</v>
      </c>
      <c r="BT45" s="61">
        <v>-4196</v>
      </c>
      <c r="BU45" s="61">
        <v>152</v>
      </c>
      <c r="BV45" s="61">
        <v>0</v>
      </c>
      <c r="BW45" s="61">
        <v>152</v>
      </c>
      <c r="BX45" s="61">
        <v>0</v>
      </c>
      <c r="BY45" s="61">
        <v>0</v>
      </c>
      <c r="BZ45" s="61">
        <v>0</v>
      </c>
      <c r="CA45" s="61">
        <v>0</v>
      </c>
      <c r="CB45" s="61">
        <v>0</v>
      </c>
      <c r="CC45" s="61">
        <v>0</v>
      </c>
      <c r="CD45" s="61">
        <v>0</v>
      </c>
      <c r="CE45" s="61">
        <v>0</v>
      </c>
      <c r="CF45" s="61">
        <v>0</v>
      </c>
      <c r="CG45" s="61">
        <v>0</v>
      </c>
      <c r="CH45" s="61">
        <v>0</v>
      </c>
      <c r="CI45" s="61">
        <v>0</v>
      </c>
      <c r="CJ45" s="61">
        <v>-16991891</v>
      </c>
      <c r="CK45" s="61">
        <v>0</v>
      </c>
      <c r="CL45" s="61">
        <v>-16991891</v>
      </c>
      <c r="CM45" s="61">
        <v>0</v>
      </c>
      <c r="CN45" s="61">
        <v>0</v>
      </c>
      <c r="CO45" s="61">
        <v>0</v>
      </c>
      <c r="CP45" s="61">
        <v>-5991</v>
      </c>
      <c r="CQ45" s="61">
        <v>0</v>
      </c>
      <c r="CR45" s="61">
        <v>-5991</v>
      </c>
      <c r="CS45" s="61">
        <v>-2929893</v>
      </c>
      <c r="CT45" s="61">
        <v>0</v>
      </c>
      <c r="CU45" s="61">
        <v>-2929893</v>
      </c>
      <c r="CV45" s="61">
        <v>-271766</v>
      </c>
      <c r="CW45" s="61">
        <v>0</v>
      </c>
      <c r="CX45" s="61">
        <v>-271766</v>
      </c>
      <c r="CY45" s="61">
        <v>-3207650</v>
      </c>
      <c r="CZ45" s="61">
        <v>0</v>
      </c>
      <c r="DA45" s="61">
        <v>-3207650</v>
      </c>
      <c r="DB45" s="61">
        <v>-254724</v>
      </c>
      <c r="DC45" s="61">
        <v>0</v>
      </c>
      <c r="DD45" s="61">
        <v>-254724</v>
      </c>
      <c r="DE45" s="61">
        <v>-3487</v>
      </c>
      <c r="DF45" s="61">
        <v>0</v>
      </c>
      <c r="DG45" s="61">
        <v>-3487</v>
      </c>
      <c r="DH45" s="61">
        <v>-243241</v>
      </c>
      <c r="DI45" s="61">
        <v>0</v>
      </c>
      <c r="DJ45" s="61">
        <v>-243241</v>
      </c>
      <c r="DK45" s="61">
        <v>-3349</v>
      </c>
      <c r="DL45" s="61">
        <v>0</v>
      </c>
      <c r="DM45" s="61">
        <v>-3349</v>
      </c>
      <c r="DN45" s="61">
        <v>0</v>
      </c>
      <c r="DO45" s="61">
        <v>0</v>
      </c>
      <c r="DP45" s="61">
        <v>0</v>
      </c>
      <c r="DQ45" s="61">
        <v>0</v>
      </c>
      <c r="DR45" s="61">
        <v>0</v>
      </c>
      <c r="DS45" s="61">
        <v>0</v>
      </c>
      <c r="DT45" s="61">
        <v>0</v>
      </c>
      <c r="DU45" s="61">
        <v>0</v>
      </c>
      <c r="DV45" s="61">
        <v>0</v>
      </c>
      <c r="DW45" s="61">
        <v>0</v>
      </c>
      <c r="DX45" s="61">
        <v>0</v>
      </c>
      <c r="DY45" s="61">
        <v>0</v>
      </c>
      <c r="DZ45" s="61">
        <v>0</v>
      </c>
      <c r="EA45" s="61">
        <v>0</v>
      </c>
      <c r="EB45" s="61">
        <v>0</v>
      </c>
      <c r="EC45" s="61">
        <v>0</v>
      </c>
      <c r="ED45" s="61">
        <v>0</v>
      </c>
      <c r="EE45" s="61">
        <v>0</v>
      </c>
      <c r="EF45" s="61">
        <v>-6029</v>
      </c>
      <c r="EG45" s="61">
        <v>0</v>
      </c>
      <c r="EH45" s="61">
        <v>-6029</v>
      </c>
      <c r="EI45" s="61">
        <v>-1371</v>
      </c>
      <c r="EJ45" s="61">
        <v>0</v>
      </c>
      <c r="EK45" s="61">
        <v>-1371</v>
      </c>
      <c r="EL45" s="61">
        <v>0</v>
      </c>
      <c r="EM45" s="61">
        <v>0</v>
      </c>
      <c r="EN45" s="61">
        <v>0</v>
      </c>
      <c r="EO45" s="61">
        <v>-512201</v>
      </c>
      <c r="EP45" s="61">
        <v>0</v>
      </c>
      <c r="EQ45" s="61">
        <v>-512201</v>
      </c>
      <c r="ER45" s="61">
        <v>0</v>
      </c>
      <c r="ES45" s="61">
        <v>0</v>
      </c>
      <c r="ET45" s="61">
        <v>0</v>
      </c>
      <c r="EU45" s="61">
        <v>0</v>
      </c>
      <c r="EV45" s="61">
        <v>0</v>
      </c>
      <c r="EW45" s="61">
        <v>0</v>
      </c>
      <c r="EX45" s="61">
        <v>0</v>
      </c>
      <c r="EY45" s="61">
        <v>0</v>
      </c>
      <c r="EZ45" s="61">
        <v>0</v>
      </c>
      <c r="FA45" s="61">
        <v>0</v>
      </c>
      <c r="FB45" s="61">
        <v>0</v>
      </c>
      <c r="FC45" s="61">
        <v>0</v>
      </c>
      <c r="FD45" s="61">
        <v>11306</v>
      </c>
      <c r="FE45" s="61">
        <v>0</v>
      </c>
      <c r="FF45" s="61">
        <v>11306</v>
      </c>
      <c r="FG45" s="61">
        <v>0</v>
      </c>
      <c r="FH45" s="61">
        <v>0</v>
      </c>
      <c r="FI45" s="61">
        <v>0</v>
      </c>
      <c r="FJ45" s="61">
        <v>-4196</v>
      </c>
      <c r="FK45" s="61">
        <v>0</v>
      </c>
      <c r="FL45" s="61">
        <v>-4196</v>
      </c>
      <c r="FM45" s="61">
        <v>152</v>
      </c>
      <c r="FN45" s="61">
        <v>0</v>
      </c>
      <c r="FO45" s="61">
        <v>152</v>
      </c>
      <c r="FP45" s="61">
        <v>-867</v>
      </c>
      <c r="FQ45" s="61">
        <v>0</v>
      </c>
      <c r="FR45" s="61">
        <v>-867</v>
      </c>
      <c r="FS45" s="61">
        <v>0</v>
      </c>
      <c r="FT45" s="61">
        <v>0</v>
      </c>
      <c r="FU45" s="61">
        <v>0</v>
      </c>
      <c r="FV45" s="61">
        <v>-43763</v>
      </c>
      <c r="FW45" s="61">
        <v>0</v>
      </c>
      <c r="FX45" s="61">
        <v>-43763</v>
      </c>
      <c r="FY45" s="61">
        <v>0</v>
      </c>
      <c r="FZ45" s="61">
        <v>0</v>
      </c>
      <c r="GA45" s="61">
        <v>0</v>
      </c>
      <c r="GB45" s="61">
        <v>13137</v>
      </c>
      <c r="GC45" s="61">
        <v>0</v>
      </c>
      <c r="GD45" s="61">
        <v>13137</v>
      </c>
      <c r="GE45" s="61">
        <v>2000</v>
      </c>
      <c r="GF45" s="61">
        <v>0</v>
      </c>
      <c r="GG45" s="61">
        <v>2000</v>
      </c>
      <c r="GH45" s="61">
        <v>-9111543</v>
      </c>
      <c r="GI45" s="61">
        <v>0</v>
      </c>
      <c r="GJ45" s="61">
        <v>-9111543</v>
      </c>
      <c r="GK45" s="61">
        <v>336166</v>
      </c>
      <c r="GL45" s="61">
        <v>0</v>
      </c>
      <c r="GM45" s="61">
        <v>336166</v>
      </c>
      <c r="GN45" s="61">
        <v>-158524</v>
      </c>
      <c r="GO45" s="61">
        <v>0</v>
      </c>
      <c r="GP45" s="61">
        <v>-158524</v>
      </c>
      <c r="GQ45" s="61">
        <v>-1307</v>
      </c>
      <c r="GR45" s="61">
        <v>0</v>
      </c>
      <c r="GS45" s="61">
        <v>-1307</v>
      </c>
      <c r="GT45" s="61">
        <v>0</v>
      </c>
      <c r="GU45" s="61">
        <v>0</v>
      </c>
      <c r="GV45" s="61">
        <v>0</v>
      </c>
      <c r="GW45" s="61">
        <v>-8957439</v>
      </c>
      <c r="GX45" s="61">
        <v>0</v>
      </c>
      <c r="GY45" s="61">
        <v>-8957439</v>
      </c>
      <c r="GZ45" s="61">
        <v>0</v>
      </c>
      <c r="HA45" s="61">
        <v>0</v>
      </c>
      <c r="HB45" s="61">
        <v>0</v>
      </c>
      <c r="HC45" s="61">
        <v>0</v>
      </c>
      <c r="HD45" s="61">
        <v>0</v>
      </c>
      <c r="HE45" s="61">
        <v>0</v>
      </c>
      <c r="HF45" s="61">
        <v>0</v>
      </c>
      <c r="HG45" s="61">
        <v>0</v>
      </c>
      <c r="HH45" s="61">
        <v>0</v>
      </c>
      <c r="HI45" s="61">
        <v>76682812</v>
      </c>
      <c r="HJ45" s="61">
        <v>0</v>
      </c>
      <c r="HK45" s="61">
        <v>76682812</v>
      </c>
      <c r="HL45" s="61">
        <v>242725</v>
      </c>
      <c r="HM45" s="61">
        <v>0</v>
      </c>
      <c r="HN45" s="61">
        <v>242725</v>
      </c>
      <c r="HO45" s="61">
        <v>-16991891</v>
      </c>
      <c r="HP45" s="61">
        <v>0</v>
      </c>
      <c r="HQ45" s="61">
        <v>-16991891</v>
      </c>
      <c r="HR45" s="61">
        <v>-3207650</v>
      </c>
      <c r="HS45" s="61">
        <v>0</v>
      </c>
      <c r="HT45" s="61">
        <v>-3207650</v>
      </c>
      <c r="HU45" s="61">
        <v>-512201</v>
      </c>
      <c r="HV45" s="61">
        <v>0</v>
      </c>
      <c r="HW45" s="61">
        <v>-512201</v>
      </c>
      <c r="HX45" s="61">
        <v>-8957439</v>
      </c>
      <c r="HY45" s="61">
        <v>0</v>
      </c>
      <c r="HZ45" s="61">
        <v>-8957439</v>
      </c>
      <c r="IA45" s="61">
        <v>0</v>
      </c>
      <c r="IB45" s="61">
        <v>0</v>
      </c>
      <c r="IC45" s="61">
        <v>0</v>
      </c>
      <c r="ID45" s="61">
        <v>-29426456</v>
      </c>
      <c r="IE45" s="61">
        <v>0</v>
      </c>
      <c r="IF45" s="61">
        <v>-29426456</v>
      </c>
      <c r="IG45" s="61">
        <v>47256356</v>
      </c>
      <c r="IH45" s="61">
        <v>0</v>
      </c>
      <c r="II45" s="61">
        <v>47256356</v>
      </c>
      <c r="IJ45" s="58" t="s">
        <v>511</v>
      </c>
      <c r="IK45" s="58" t="s">
        <v>584</v>
      </c>
      <c r="IL45" s="58" t="s">
        <v>513</v>
      </c>
      <c r="IM45" s="58" t="s">
        <v>514</v>
      </c>
      <c r="IN45" s="58" t="s">
        <v>637</v>
      </c>
    </row>
    <row r="46" spans="1:248">
      <c r="A46" s="58" t="s">
        <v>469</v>
      </c>
      <c r="B46" s="59" t="s">
        <v>638</v>
      </c>
      <c r="C46" s="59" t="s">
        <v>639</v>
      </c>
      <c r="D46" s="61">
        <v>143831928</v>
      </c>
      <c r="E46" s="61">
        <v>0</v>
      </c>
      <c r="F46" s="61">
        <v>143831928</v>
      </c>
      <c r="G46" s="61">
        <v>0</v>
      </c>
      <c r="H46" s="61">
        <v>0</v>
      </c>
      <c r="I46" s="61">
        <v>0</v>
      </c>
      <c r="J46" s="61">
        <v>-259352</v>
      </c>
      <c r="K46" s="61">
        <v>0</v>
      </c>
      <c r="L46" s="61">
        <v>-259352</v>
      </c>
      <c r="M46" s="61">
        <v>221627</v>
      </c>
      <c r="N46" s="61">
        <v>0</v>
      </c>
      <c r="O46" s="61">
        <v>221627</v>
      </c>
      <c r="P46" s="61">
        <v>335511</v>
      </c>
      <c r="Q46" s="61">
        <v>0</v>
      </c>
      <c r="R46" s="61">
        <v>335511</v>
      </c>
      <c r="S46" s="61">
        <v>25115</v>
      </c>
      <c r="T46" s="61">
        <v>0</v>
      </c>
      <c r="U46" s="61">
        <v>25115</v>
      </c>
      <c r="V46" s="61">
        <v>322901</v>
      </c>
      <c r="W46" s="61">
        <v>0</v>
      </c>
      <c r="X46" s="61">
        <v>322901</v>
      </c>
      <c r="Y46" s="61">
        <v>-2940498</v>
      </c>
      <c r="Z46" s="61">
        <v>0</v>
      </c>
      <c r="AA46" s="61">
        <v>-2940498</v>
      </c>
      <c r="AB46" s="61">
        <v>-3414</v>
      </c>
      <c r="AC46" s="61">
        <v>0</v>
      </c>
      <c r="AD46" s="61">
        <v>-3414</v>
      </c>
      <c r="AE46" s="61">
        <v>-57088</v>
      </c>
      <c r="AF46" s="61">
        <v>0</v>
      </c>
      <c r="AG46" s="61">
        <v>-57088</v>
      </c>
      <c r="AH46" s="61">
        <v>0</v>
      </c>
      <c r="AI46" s="61">
        <v>0</v>
      </c>
      <c r="AJ46" s="61">
        <v>0</v>
      </c>
      <c r="AK46" s="61">
        <v>0</v>
      </c>
      <c r="AL46" s="61">
        <v>0</v>
      </c>
      <c r="AM46" s="61">
        <v>0</v>
      </c>
      <c r="AN46" s="61">
        <v>-57088</v>
      </c>
      <c r="AO46" s="61">
        <v>0</v>
      </c>
      <c r="AP46" s="61">
        <v>-57088</v>
      </c>
      <c r="AQ46" s="61">
        <v>2142</v>
      </c>
      <c r="AR46" s="61">
        <v>0</v>
      </c>
      <c r="AS46" s="61">
        <v>2142</v>
      </c>
      <c r="AT46" s="61">
        <v>0</v>
      </c>
      <c r="AU46" s="61">
        <v>0</v>
      </c>
      <c r="AV46" s="61">
        <v>0</v>
      </c>
      <c r="AW46" s="61">
        <v>0</v>
      </c>
      <c r="AX46" s="61">
        <v>0</v>
      </c>
      <c r="AY46" s="61">
        <v>0</v>
      </c>
      <c r="AZ46" s="61">
        <v>3476914</v>
      </c>
      <c r="BA46" s="61">
        <v>0</v>
      </c>
      <c r="BB46" s="61">
        <v>3476914</v>
      </c>
      <c r="BC46" s="61">
        <v>0</v>
      </c>
      <c r="BD46" s="61">
        <v>0</v>
      </c>
      <c r="BE46" s="61">
        <v>0</v>
      </c>
      <c r="BF46" s="61">
        <v>-29052100</v>
      </c>
      <c r="BG46" s="61">
        <v>0</v>
      </c>
      <c r="BH46" s="61">
        <v>-29052100</v>
      </c>
      <c r="BI46" s="61">
        <v>2143382</v>
      </c>
      <c r="BJ46" s="61">
        <v>0</v>
      </c>
      <c r="BK46" s="61">
        <v>2143382</v>
      </c>
      <c r="BL46" s="61">
        <v>-16865</v>
      </c>
      <c r="BM46" s="61">
        <v>0</v>
      </c>
      <c r="BN46" s="61">
        <v>-16865</v>
      </c>
      <c r="BO46" s="61">
        <v>0</v>
      </c>
      <c r="BP46" s="61">
        <v>0</v>
      </c>
      <c r="BQ46" s="61">
        <v>0</v>
      </c>
      <c r="BR46" s="61">
        <v>0</v>
      </c>
      <c r="BS46" s="61">
        <v>0</v>
      </c>
      <c r="BT46" s="61">
        <v>0</v>
      </c>
      <c r="BU46" s="61">
        <v>0</v>
      </c>
      <c r="BV46" s="61">
        <v>0</v>
      </c>
      <c r="BW46" s="61">
        <v>0</v>
      </c>
      <c r="BX46" s="61">
        <v>0</v>
      </c>
      <c r="BY46" s="61">
        <v>0</v>
      </c>
      <c r="BZ46" s="61">
        <v>0</v>
      </c>
      <c r="CA46" s="61">
        <v>0</v>
      </c>
      <c r="CB46" s="61">
        <v>0</v>
      </c>
      <c r="CC46" s="61">
        <v>0</v>
      </c>
      <c r="CD46" s="61">
        <v>-32346</v>
      </c>
      <c r="CE46" s="61">
        <v>0</v>
      </c>
      <c r="CF46" s="61">
        <v>-32346</v>
      </c>
      <c r="CG46" s="61">
        <v>-32346</v>
      </c>
      <c r="CH46" s="61">
        <v>0</v>
      </c>
      <c r="CI46" s="61">
        <v>-32346</v>
      </c>
      <c r="CJ46" s="61">
        <v>-26510947</v>
      </c>
      <c r="CK46" s="61">
        <v>0</v>
      </c>
      <c r="CL46" s="61">
        <v>-26510947</v>
      </c>
      <c r="CM46" s="61">
        <v>0</v>
      </c>
      <c r="CN46" s="61">
        <v>0</v>
      </c>
      <c r="CO46" s="61">
        <v>0</v>
      </c>
      <c r="CP46" s="61">
        <v>21274</v>
      </c>
      <c r="CQ46" s="61">
        <v>0</v>
      </c>
      <c r="CR46" s="61">
        <v>21274</v>
      </c>
      <c r="CS46" s="61">
        <v>-5718947</v>
      </c>
      <c r="CT46" s="61">
        <v>0</v>
      </c>
      <c r="CU46" s="61">
        <v>-5718947</v>
      </c>
      <c r="CV46" s="61">
        <v>26073</v>
      </c>
      <c r="CW46" s="61">
        <v>0</v>
      </c>
      <c r="CX46" s="61">
        <v>26073</v>
      </c>
      <c r="CY46" s="61">
        <v>-5671600</v>
      </c>
      <c r="CZ46" s="61">
        <v>0</v>
      </c>
      <c r="DA46" s="61">
        <v>-5671600</v>
      </c>
      <c r="DB46" s="61">
        <v>-70268</v>
      </c>
      <c r="DC46" s="61">
        <v>0</v>
      </c>
      <c r="DD46" s="61">
        <v>-70268</v>
      </c>
      <c r="DE46" s="61">
        <v>89332</v>
      </c>
      <c r="DF46" s="61">
        <v>0</v>
      </c>
      <c r="DG46" s="61">
        <v>89332</v>
      </c>
      <c r="DH46" s="61">
        <v>0</v>
      </c>
      <c r="DI46" s="61">
        <v>0</v>
      </c>
      <c r="DJ46" s="61">
        <v>0</v>
      </c>
      <c r="DK46" s="61">
        <v>0</v>
      </c>
      <c r="DL46" s="61">
        <v>0</v>
      </c>
      <c r="DM46" s="61">
        <v>0</v>
      </c>
      <c r="DN46" s="61">
        <v>0</v>
      </c>
      <c r="DO46" s="61">
        <v>0</v>
      </c>
      <c r="DP46" s="61">
        <v>0</v>
      </c>
      <c r="DQ46" s="61">
        <v>0</v>
      </c>
      <c r="DR46" s="61">
        <v>0</v>
      </c>
      <c r="DS46" s="61">
        <v>0</v>
      </c>
      <c r="DT46" s="61">
        <v>0</v>
      </c>
      <c r="DU46" s="61">
        <v>0</v>
      </c>
      <c r="DV46" s="61">
        <v>0</v>
      </c>
      <c r="DW46" s="61">
        <v>0</v>
      </c>
      <c r="DX46" s="61">
        <v>0</v>
      </c>
      <c r="DY46" s="61">
        <v>0</v>
      </c>
      <c r="DZ46" s="61">
        <v>0</v>
      </c>
      <c r="EA46" s="61">
        <v>0</v>
      </c>
      <c r="EB46" s="61">
        <v>0</v>
      </c>
      <c r="EC46" s="61">
        <v>0</v>
      </c>
      <c r="ED46" s="61">
        <v>0</v>
      </c>
      <c r="EE46" s="61">
        <v>0</v>
      </c>
      <c r="EF46" s="61">
        <v>0</v>
      </c>
      <c r="EG46" s="61">
        <v>0</v>
      </c>
      <c r="EH46" s="61">
        <v>0</v>
      </c>
      <c r="EI46" s="61">
        <v>0</v>
      </c>
      <c r="EJ46" s="61">
        <v>0</v>
      </c>
      <c r="EK46" s="61">
        <v>0</v>
      </c>
      <c r="EL46" s="61">
        <v>0</v>
      </c>
      <c r="EM46" s="61">
        <v>0</v>
      </c>
      <c r="EN46" s="61">
        <v>0</v>
      </c>
      <c r="EO46" s="61">
        <v>19064</v>
      </c>
      <c r="EP46" s="61">
        <v>0</v>
      </c>
      <c r="EQ46" s="61">
        <v>19064</v>
      </c>
      <c r="ER46" s="61">
        <v>0</v>
      </c>
      <c r="ES46" s="61">
        <v>0</v>
      </c>
      <c r="ET46" s="61">
        <v>0</v>
      </c>
      <c r="EU46" s="61">
        <v>0</v>
      </c>
      <c r="EV46" s="61">
        <v>0</v>
      </c>
      <c r="EW46" s="61">
        <v>0</v>
      </c>
      <c r="EX46" s="61">
        <v>0</v>
      </c>
      <c r="EY46" s="61">
        <v>0</v>
      </c>
      <c r="EZ46" s="61">
        <v>0</v>
      </c>
      <c r="FA46" s="61">
        <v>0</v>
      </c>
      <c r="FB46" s="61">
        <v>0</v>
      </c>
      <c r="FC46" s="61">
        <v>0</v>
      </c>
      <c r="FD46" s="61">
        <v>0</v>
      </c>
      <c r="FE46" s="61">
        <v>0</v>
      </c>
      <c r="FF46" s="61">
        <v>0</v>
      </c>
      <c r="FG46" s="61">
        <v>0</v>
      </c>
      <c r="FH46" s="61">
        <v>0</v>
      </c>
      <c r="FI46" s="61">
        <v>0</v>
      </c>
      <c r="FJ46" s="61">
        <v>0</v>
      </c>
      <c r="FK46" s="61">
        <v>0</v>
      </c>
      <c r="FL46" s="61">
        <v>0</v>
      </c>
      <c r="FM46" s="61">
        <v>0</v>
      </c>
      <c r="FN46" s="61">
        <v>0</v>
      </c>
      <c r="FO46" s="61">
        <v>0</v>
      </c>
      <c r="FP46" s="61">
        <v>0</v>
      </c>
      <c r="FQ46" s="61">
        <v>0</v>
      </c>
      <c r="FR46" s="61">
        <v>0</v>
      </c>
      <c r="FS46" s="61">
        <v>0</v>
      </c>
      <c r="FT46" s="61">
        <v>0</v>
      </c>
      <c r="FU46" s="61">
        <v>0</v>
      </c>
      <c r="FV46" s="61">
        <v>-12178</v>
      </c>
      <c r="FW46" s="61">
        <v>0</v>
      </c>
      <c r="FX46" s="61">
        <v>-12178</v>
      </c>
      <c r="FY46" s="61">
        <v>0</v>
      </c>
      <c r="FZ46" s="61">
        <v>0</v>
      </c>
      <c r="GA46" s="61">
        <v>0</v>
      </c>
      <c r="GB46" s="61">
        <v>0</v>
      </c>
      <c r="GC46" s="61">
        <v>0</v>
      </c>
      <c r="GD46" s="61">
        <v>0</v>
      </c>
      <c r="GE46" s="61">
        <v>0</v>
      </c>
      <c r="GF46" s="61">
        <v>0</v>
      </c>
      <c r="GG46" s="61">
        <v>0</v>
      </c>
      <c r="GH46" s="61">
        <v>-23676672</v>
      </c>
      <c r="GI46" s="61">
        <v>0</v>
      </c>
      <c r="GJ46" s="61">
        <v>-23676672</v>
      </c>
      <c r="GK46" s="61">
        <v>94807</v>
      </c>
      <c r="GL46" s="61">
        <v>0</v>
      </c>
      <c r="GM46" s="61">
        <v>94807</v>
      </c>
      <c r="GN46" s="61">
        <v>-321315</v>
      </c>
      <c r="GO46" s="61">
        <v>0</v>
      </c>
      <c r="GP46" s="61">
        <v>-321315</v>
      </c>
      <c r="GQ46" s="61">
        <v>-12909</v>
      </c>
      <c r="GR46" s="61">
        <v>0</v>
      </c>
      <c r="GS46" s="61">
        <v>-12909</v>
      </c>
      <c r="GT46" s="61">
        <v>0</v>
      </c>
      <c r="GU46" s="61">
        <v>0</v>
      </c>
      <c r="GV46" s="61">
        <v>0</v>
      </c>
      <c r="GW46" s="61">
        <v>-23928267</v>
      </c>
      <c r="GX46" s="61">
        <v>0</v>
      </c>
      <c r="GY46" s="61">
        <v>-23928267</v>
      </c>
      <c r="GZ46" s="61">
        <v>0</v>
      </c>
      <c r="HA46" s="61">
        <v>0</v>
      </c>
      <c r="HB46" s="61">
        <v>0</v>
      </c>
      <c r="HC46" s="61">
        <v>0</v>
      </c>
      <c r="HD46" s="61">
        <v>0</v>
      </c>
      <c r="HE46" s="61">
        <v>0</v>
      </c>
      <c r="HF46" s="61">
        <v>0</v>
      </c>
      <c r="HG46" s="61">
        <v>0</v>
      </c>
      <c r="HH46" s="61">
        <v>0</v>
      </c>
      <c r="HI46" s="61">
        <v>143831928</v>
      </c>
      <c r="HJ46" s="61">
        <v>0</v>
      </c>
      <c r="HK46" s="61">
        <v>143831928</v>
      </c>
      <c r="HL46" s="61">
        <v>322901</v>
      </c>
      <c r="HM46" s="61">
        <v>0</v>
      </c>
      <c r="HN46" s="61">
        <v>322901</v>
      </c>
      <c r="HO46" s="61">
        <v>-26510947</v>
      </c>
      <c r="HP46" s="61">
        <v>0</v>
      </c>
      <c r="HQ46" s="61">
        <v>-26510947</v>
      </c>
      <c r="HR46" s="61">
        <v>-5671600</v>
      </c>
      <c r="HS46" s="61">
        <v>0</v>
      </c>
      <c r="HT46" s="61">
        <v>-5671600</v>
      </c>
      <c r="HU46" s="61">
        <v>19064</v>
      </c>
      <c r="HV46" s="61">
        <v>0</v>
      </c>
      <c r="HW46" s="61">
        <v>19064</v>
      </c>
      <c r="HX46" s="61">
        <v>-23928267</v>
      </c>
      <c r="HY46" s="61">
        <v>0</v>
      </c>
      <c r="HZ46" s="61">
        <v>-23928267</v>
      </c>
      <c r="IA46" s="61">
        <v>0</v>
      </c>
      <c r="IB46" s="61">
        <v>0</v>
      </c>
      <c r="IC46" s="61">
        <v>0</v>
      </c>
      <c r="ID46" s="61">
        <v>-55768849</v>
      </c>
      <c r="IE46" s="61">
        <v>0</v>
      </c>
      <c r="IF46" s="61">
        <v>-55768849</v>
      </c>
      <c r="IG46" s="61">
        <v>88063079</v>
      </c>
      <c r="IH46" s="61">
        <v>0</v>
      </c>
      <c r="II46" s="61">
        <v>88063079</v>
      </c>
      <c r="IJ46" s="58" t="s">
        <v>640</v>
      </c>
      <c r="IK46" s="58" t="s">
        <v>641</v>
      </c>
      <c r="IL46" s="58" t="s">
        <v>466</v>
      </c>
      <c r="IM46" s="58" t="s">
        <v>497</v>
      </c>
      <c r="IN46" s="58" t="s">
        <v>642</v>
      </c>
    </row>
    <row r="47" spans="1:248">
      <c r="A47" s="58" t="s">
        <v>469</v>
      </c>
      <c r="B47" s="59" t="s">
        <v>643</v>
      </c>
      <c r="C47" s="59" t="s">
        <v>644</v>
      </c>
      <c r="D47" s="61">
        <v>778563941</v>
      </c>
      <c r="E47" s="61">
        <v>0</v>
      </c>
      <c r="F47" s="61">
        <v>778563941</v>
      </c>
      <c r="G47" s="61">
        <v>-22598423</v>
      </c>
      <c r="H47" s="61">
        <v>0</v>
      </c>
      <c r="I47" s="61">
        <v>-22598423</v>
      </c>
      <c r="J47" s="61">
        <v>-2071698</v>
      </c>
      <c r="K47" s="61">
        <v>0</v>
      </c>
      <c r="L47" s="61">
        <v>-2071698</v>
      </c>
      <c r="M47" s="61">
        <v>3238859</v>
      </c>
      <c r="N47" s="61">
        <v>0</v>
      </c>
      <c r="O47" s="61">
        <v>3238859</v>
      </c>
      <c r="P47" s="61">
        <v>182917</v>
      </c>
      <c r="Q47" s="61">
        <v>0</v>
      </c>
      <c r="R47" s="61">
        <v>182917</v>
      </c>
      <c r="S47" s="61">
        <v>195695</v>
      </c>
      <c r="T47" s="61">
        <v>0</v>
      </c>
      <c r="U47" s="61">
        <v>195695</v>
      </c>
      <c r="V47" s="61">
        <v>1545773</v>
      </c>
      <c r="W47" s="61">
        <v>0</v>
      </c>
      <c r="X47" s="61">
        <v>1545773</v>
      </c>
      <c r="Y47" s="61">
        <v>-6379890</v>
      </c>
      <c r="Z47" s="61">
        <v>0</v>
      </c>
      <c r="AA47" s="61">
        <v>-6379890</v>
      </c>
      <c r="AB47" s="61">
        <v>0</v>
      </c>
      <c r="AC47" s="61">
        <v>0</v>
      </c>
      <c r="AD47" s="61">
        <v>0</v>
      </c>
      <c r="AE47" s="61">
        <v>-90612</v>
      </c>
      <c r="AF47" s="61">
        <v>0</v>
      </c>
      <c r="AG47" s="61">
        <v>-90612</v>
      </c>
      <c r="AH47" s="61">
        <v>-7436</v>
      </c>
      <c r="AI47" s="61">
        <v>0</v>
      </c>
      <c r="AJ47" s="61">
        <v>-7436</v>
      </c>
      <c r="AK47" s="61">
        <v>0</v>
      </c>
      <c r="AL47" s="61">
        <v>0</v>
      </c>
      <c r="AM47" s="61">
        <v>0</v>
      </c>
      <c r="AN47" s="61">
        <v>14172</v>
      </c>
      <c r="AO47" s="61">
        <v>0</v>
      </c>
      <c r="AP47" s="61">
        <v>14172</v>
      </c>
      <c r="AQ47" s="61">
        <v>0</v>
      </c>
      <c r="AR47" s="61">
        <v>0</v>
      </c>
      <c r="AS47" s="61">
        <v>0</v>
      </c>
      <c r="AT47" s="61">
        <v>-97348</v>
      </c>
      <c r="AU47" s="61">
        <v>0</v>
      </c>
      <c r="AV47" s="61">
        <v>-97348</v>
      </c>
      <c r="AW47" s="61">
        <v>0</v>
      </c>
      <c r="AX47" s="61">
        <v>0</v>
      </c>
      <c r="AY47" s="61">
        <v>0</v>
      </c>
      <c r="AZ47" s="61">
        <v>18134966</v>
      </c>
      <c r="BA47" s="61">
        <v>0</v>
      </c>
      <c r="BB47" s="61">
        <v>18134966</v>
      </c>
      <c r="BC47" s="61">
        <v>-543700</v>
      </c>
      <c r="BD47" s="61">
        <v>0</v>
      </c>
      <c r="BE47" s="61">
        <v>-543700</v>
      </c>
      <c r="BF47" s="61">
        <v>-85772415</v>
      </c>
      <c r="BG47" s="61">
        <v>0</v>
      </c>
      <c r="BH47" s="61">
        <v>-85772415</v>
      </c>
      <c r="BI47" s="61">
        <v>1968139</v>
      </c>
      <c r="BJ47" s="61">
        <v>0</v>
      </c>
      <c r="BK47" s="61">
        <v>1968139</v>
      </c>
      <c r="BL47" s="61">
        <v>-17834</v>
      </c>
      <c r="BM47" s="61">
        <v>0</v>
      </c>
      <c r="BN47" s="61">
        <v>-17834</v>
      </c>
      <c r="BO47" s="61">
        <v>0</v>
      </c>
      <c r="BP47" s="61">
        <v>0</v>
      </c>
      <c r="BQ47" s="61">
        <v>0</v>
      </c>
      <c r="BR47" s="61">
        <v>0</v>
      </c>
      <c r="BS47" s="61">
        <v>0</v>
      </c>
      <c r="BT47" s="61">
        <v>0</v>
      </c>
      <c r="BU47" s="61">
        <v>0</v>
      </c>
      <c r="BV47" s="61">
        <v>0</v>
      </c>
      <c r="BW47" s="61">
        <v>0</v>
      </c>
      <c r="BX47" s="61">
        <v>0</v>
      </c>
      <c r="BY47" s="61">
        <v>0</v>
      </c>
      <c r="BZ47" s="61">
        <v>0</v>
      </c>
      <c r="CA47" s="61">
        <v>0</v>
      </c>
      <c r="CB47" s="61">
        <v>0</v>
      </c>
      <c r="CC47" s="61">
        <v>0</v>
      </c>
      <c r="CD47" s="61">
        <v>-17894</v>
      </c>
      <c r="CE47" s="61">
        <v>0</v>
      </c>
      <c r="CF47" s="61">
        <v>-17894</v>
      </c>
      <c r="CG47" s="61">
        <v>-17894</v>
      </c>
      <c r="CH47" s="61">
        <v>0</v>
      </c>
      <c r="CI47" s="61">
        <v>-17894</v>
      </c>
      <c r="CJ47" s="61">
        <v>-72737134</v>
      </c>
      <c r="CK47" s="61">
        <v>0</v>
      </c>
      <c r="CL47" s="61">
        <v>-72737134</v>
      </c>
      <c r="CM47" s="61">
        <v>-247703</v>
      </c>
      <c r="CN47" s="61">
        <v>0</v>
      </c>
      <c r="CO47" s="61">
        <v>-247703</v>
      </c>
      <c r="CP47" s="61">
        <v>941326</v>
      </c>
      <c r="CQ47" s="61">
        <v>0</v>
      </c>
      <c r="CR47" s="61">
        <v>941326</v>
      </c>
      <c r="CS47" s="61">
        <v>-50237461</v>
      </c>
      <c r="CT47" s="61">
        <v>0</v>
      </c>
      <c r="CU47" s="61">
        <v>-50237461</v>
      </c>
      <c r="CV47" s="61">
        <v>-7850587</v>
      </c>
      <c r="CW47" s="61">
        <v>0</v>
      </c>
      <c r="CX47" s="61">
        <v>-7850587</v>
      </c>
      <c r="CY47" s="61">
        <v>-57394425</v>
      </c>
      <c r="CZ47" s="61">
        <v>0</v>
      </c>
      <c r="DA47" s="61">
        <v>-57394425</v>
      </c>
      <c r="DB47" s="61">
        <v>-394952</v>
      </c>
      <c r="DC47" s="61">
        <v>0</v>
      </c>
      <c r="DD47" s="61">
        <v>-394952</v>
      </c>
      <c r="DE47" s="61">
        <v>-210</v>
      </c>
      <c r="DF47" s="61">
        <v>0</v>
      </c>
      <c r="DG47" s="61">
        <v>-210</v>
      </c>
      <c r="DH47" s="61">
        <v>-8000</v>
      </c>
      <c r="DI47" s="61">
        <v>0</v>
      </c>
      <c r="DJ47" s="61">
        <v>-8000</v>
      </c>
      <c r="DK47" s="61">
        <v>0</v>
      </c>
      <c r="DL47" s="61">
        <v>0</v>
      </c>
      <c r="DM47" s="61">
        <v>0</v>
      </c>
      <c r="DN47" s="61">
        <v>0</v>
      </c>
      <c r="DO47" s="61">
        <v>0</v>
      </c>
      <c r="DP47" s="61">
        <v>0</v>
      </c>
      <c r="DQ47" s="61">
        <v>0</v>
      </c>
      <c r="DR47" s="61">
        <v>0</v>
      </c>
      <c r="DS47" s="61">
        <v>0</v>
      </c>
      <c r="DT47" s="61">
        <v>0</v>
      </c>
      <c r="DU47" s="61">
        <v>0</v>
      </c>
      <c r="DV47" s="61">
        <v>0</v>
      </c>
      <c r="DW47" s="61">
        <v>0</v>
      </c>
      <c r="DX47" s="61">
        <v>0</v>
      </c>
      <c r="DY47" s="61">
        <v>0</v>
      </c>
      <c r="DZ47" s="61">
        <v>0</v>
      </c>
      <c r="EA47" s="61">
        <v>0</v>
      </c>
      <c r="EB47" s="61">
        <v>0</v>
      </c>
      <c r="EC47" s="61">
        <v>0</v>
      </c>
      <c r="ED47" s="61">
        <v>0</v>
      </c>
      <c r="EE47" s="61">
        <v>0</v>
      </c>
      <c r="EF47" s="61">
        <v>0</v>
      </c>
      <c r="EG47" s="61">
        <v>0</v>
      </c>
      <c r="EH47" s="61">
        <v>0</v>
      </c>
      <c r="EI47" s="61">
        <v>0</v>
      </c>
      <c r="EJ47" s="61">
        <v>0</v>
      </c>
      <c r="EK47" s="61">
        <v>0</v>
      </c>
      <c r="EL47" s="61">
        <v>0</v>
      </c>
      <c r="EM47" s="61">
        <v>0</v>
      </c>
      <c r="EN47" s="61">
        <v>0</v>
      </c>
      <c r="EO47" s="61">
        <v>-403162</v>
      </c>
      <c r="EP47" s="61">
        <v>0</v>
      </c>
      <c r="EQ47" s="61">
        <v>-403162</v>
      </c>
      <c r="ER47" s="61">
        <v>0</v>
      </c>
      <c r="ES47" s="61">
        <v>0</v>
      </c>
      <c r="ET47" s="61">
        <v>0</v>
      </c>
      <c r="EU47" s="61">
        <v>0</v>
      </c>
      <c r="EV47" s="61">
        <v>0</v>
      </c>
      <c r="EW47" s="61">
        <v>0</v>
      </c>
      <c r="EX47" s="61">
        <v>-504</v>
      </c>
      <c r="EY47" s="61">
        <v>0</v>
      </c>
      <c r="EZ47" s="61">
        <v>-504</v>
      </c>
      <c r="FA47" s="61">
        <v>0</v>
      </c>
      <c r="FB47" s="61">
        <v>0</v>
      </c>
      <c r="FC47" s="61">
        <v>0</v>
      </c>
      <c r="FD47" s="61">
        <v>0</v>
      </c>
      <c r="FE47" s="61">
        <v>0</v>
      </c>
      <c r="FF47" s="61">
        <v>0</v>
      </c>
      <c r="FG47" s="61">
        <v>0</v>
      </c>
      <c r="FH47" s="61">
        <v>0</v>
      </c>
      <c r="FI47" s="61">
        <v>0</v>
      </c>
      <c r="FJ47" s="61">
        <v>0</v>
      </c>
      <c r="FK47" s="61">
        <v>0</v>
      </c>
      <c r="FL47" s="61">
        <v>0</v>
      </c>
      <c r="FM47" s="61">
        <v>0</v>
      </c>
      <c r="FN47" s="61">
        <v>0</v>
      </c>
      <c r="FO47" s="61">
        <v>0</v>
      </c>
      <c r="FP47" s="61">
        <v>-1500</v>
      </c>
      <c r="FQ47" s="61">
        <v>0</v>
      </c>
      <c r="FR47" s="61">
        <v>-1500</v>
      </c>
      <c r="FS47" s="61">
        <v>0</v>
      </c>
      <c r="FT47" s="61">
        <v>0</v>
      </c>
      <c r="FU47" s="61">
        <v>0</v>
      </c>
      <c r="FV47" s="61">
        <v>-118138</v>
      </c>
      <c r="FW47" s="61">
        <v>0</v>
      </c>
      <c r="FX47" s="61">
        <v>-118138</v>
      </c>
      <c r="FY47" s="61">
        <v>3259</v>
      </c>
      <c r="FZ47" s="61">
        <v>0</v>
      </c>
      <c r="GA47" s="61">
        <v>3259</v>
      </c>
      <c r="GB47" s="61">
        <v>13876</v>
      </c>
      <c r="GC47" s="61">
        <v>0</v>
      </c>
      <c r="GD47" s="61">
        <v>13876</v>
      </c>
      <c r="GE47" s="61">
        <v>0</v>
      </c>
      <c r="GF47" s="61">
        <v>0</v>
      </c>
      <c r="GG47" s="61">
        <v>0</v>
      </c>
      <c r="GH47" s="61">
        <v>-107196181</v>
      </c>
      <c r="GI47" s="61">
        <v>0</v>
      </c>
      <c r="GJ47" s="61">
        <v>-107196181</v>
      </c>
      <c r="GK47" s="61">
        <v>1005516</v>
      </c>
      <c r="GL47" s="61">
        <v>0</v>
      </c>
      <c r="GM47" s="61">
        <v>1005516</v>
      </c>
      <c r="GN47" s="61">
        <v>-446835</v>
      </c>
      <c r="GO47" s="61">
        <v>0</v>
      </c>
      <c r="GP47" s="61">
        <v>-446835</v>
      </c>
      <c r="GQ47" s="61">
        <v>-351642</v>
      </c>
      <c r="GR47" s="61">
        <v>0</v>
      </c>
      <c r="GS47" s="61">
        <v>-351642</v>
      </c>
      <c r="GT47" s="61">
        <v>0</v>
      </c>
      <c r="GU47" s="61">
        <v>0</v>
      </c>
      <c r="GV47" s="61">
        <v>0</v>
      </c>
      <c r="GW47" s="61">
        <v>-107092149</v>
      </c>
      <c r="GX47" s="61">
        <v>0</v>
      </c>
      <c r="GY47" s="61">
        <v>-107092149</v>
      </c>
      <c r="GZ47" s="61">
        <v>0</v>
      </c>
      <c r="HA47" s="61">
        <v>0</v>
      </c>
      <c r="HB47" s="61">
        <v>0</v>
      </c>
      <c r="HC47" s="61">
        <v>0</v>
      </c>
      <c r="HD47" s="61">
        <v>0</v>
      </c>
      <c r="HE47" s="61">
        <v>0</v>
      </c>
      <c r="HF47" s="61">
        <v>0</v>
      </c>
      <c r="HG47" s="61">
        <v>0</v>
      </c>
      <c r="HH47" s="61">
        <v>0</v>
      </c>
      <c r="HI47" s="61">
        <v>755965518</v>
      </c>
      <c r="HJ47" s="61">
        <v>0</v>
      </c>
      <c r="HK47" s="61">
        <v>755965518</v>
      </c>
      <c r="HL47" s="61">
        <v>1545773</v>
      </c>
      <c r="HM47" s="61">
        <v>0</v>
      </c>
      <c r="HN47" s="61">
        <v>1545773</v>
      </c>
      <c r="HO47" s="61">
        <v>-72737134</v>
      </c>
      <c r="HP47" s="61">
        <v>0</v>
      </c>
      <c r="HQ47" s="61">
        <v>-72737134</v>
      </c>
      <c r="HR47" s="61">
        <v>-57394425</v>
      </c>
      <c r="HS47" s="61">
        <v>0</v>
      </c>
      <c r="HT47" s="61">
        <v>-57394425</v>
      </c>
      <c r="HU47" s="61">
        <v>-403162</v>
      </c>
      <c r="HV47" s="61">
        <v>0</v>
      </c>
      <c r="HW47" s="61">
        <v>-403162</v>
      </c>
      <c r="HX47" s="61">
        <v>-107092149</v>
      </c>
      <c r="HY47" s="61">
        <v>0</v>
      </c>
      <c r="HZ47" s="61">
        <v>-107092149</v>
      </c>
      <c r="IA47" s="61">
        <v>0</v>
      </c>
      <c r="IB47" s="61">
        <v>0</v>
      </c>
      <c r="IC47" s="61">
        <v>0</v>
      </c>
      <c r="ID47" s="61">
        <v>-236081097</v>
      </c>
      <c r="IE47" s="61">
        <v>0</v>
      </c>
      <c r="IF47" s="61">
        <v>-236081097</v>
      </c>
      <c r="IG47" s="61">
        <v>519884421</v>
      </c>
      <c r="IH47" s="61">
        <v>0</v>
      </c>
      <c r="II47" s="61">
        <v>519884421</v>
      </c>
      <c r="IJ47" s="58" t="s">
        <v>501</v>
      </c>
      <c r="IK47" s="58" t="s">
        <v>502</v>
      </c>
      <c r="IL47" s="58" t="s">
        <v>645</v>
      </c>
      <c r="IM47" s="58" t="s">
        <v>504</v>
      </c>
      <c r="IN47" s="58" t="s">
        <v>646</v>
      </c>
    </row>
    <row r="48" spans="1:248">
      <c r="A48" s="58" t="s">
        <v>469</v>
      </c>
      <c r="B48" s="59" t="s">
        <v>647</v>
      </c>
      <c r="C48" s="59" t="s">
        <v>648</v>
      </c>
      <c r="D48" s="61">
        <v>45549317</v>
      </c>
      <c r="E48" s="61">
        <v>0</v>
      </c>
      <c r="F48" s="61">
        <v>45549317</v>
      </c>
      <c r="G48" s="61">
        <v>-2778632</v>
      </c>
      <c r="H48" s="61">
        <v>0</v>
      </c>
      <c r="I48" s="61">
        <v>-2778632</v>
      </c>
      <c r="J48" s="61">
        <v>-166124</v>
      </c>
      <c r="K48" s="61">
        <v>0</v>
      </c>
      <c r="L48" s="61">
        <v>-166124</v>
      </c>
      <c r="M48" s="61">
        <v>217023</v>
      </c>
      <c r="N48" s="61">
        <v>0</v>
      </c>
      <c r="O48" s="61">
        <v>217023</v>
      </c>
      <c r="P48" s="61">
        <v>0</v>
      </c>
      <c r="Q48" s="61">
        <v>0</v>
      </c>
      <c r="R48" s="61">
        <v>0</v>
      </c>
      <c r="S48" s="61">
        <v>0</v>
      </c>
      <c r="T48" s="61">
        <v>0</v>
      </c>
      <c r="U48" s="61">
        <v>0</v>
      </c>
      <c r="V48" s="61">
        <v>50899</v>
      </c>
      <c r="W48" s="61">
        <v>0</v>
      </c>
      <c r="X48" s="61">
        <v>50899</v>
      </c>
      <c r="Y48" s="61">
        <v>-4724370</v>
      </c>
      <c r="Z48" s="61">
        <v>0</v>
      </c>
      <c r="AA48" s="61">
        <v>-4724370</v>
      </c>
      <c r="AB48" s="61">
        <v>0</v>
      </c>
      <c r="AC48" s="61">
        <v>0</v>
      </c>
      <c r="AD48" s="61">
        <v>0</v>
      </c>
      <c r="AE48" s="61">
        <v>-81115</v>
      </c>
      <c r="AF48" s="61">
        <v>0</v>
      </c>
      <c r="AG48" s="61">
        <v>-81115</v>
      </c>
      <c r="AH48" s="61">
        <v>1083</v>
      </c>
      <c r="AI48" s="61">
        <v>0</v>
      </c>
      <c r="AJ48" s="61">
        <v>1083</v>
      </c>
      <c r="AK48" s="61">
        <v>0</v>
      </c>
      <c r="AL48" s="61">
        <v>0</v>
      </c>
      <c r="AM48" s="61">
        <v>0</v>
      </c>
      <c r="AN48" s="61">
        <v>-603</v>
      </c>
      <c r="AO48" s="61">
        <v>0</v>
      </c>
      <c r="AP48" s="61">
        <v>-603</v>
      </c>
      <c r="AQ48" s="61">
        <v>0</v>
      </c>
      <c r="AR48" s="61">
        <v>0</v>
      </c>
      <c r="AS48" s="61">
        <v>0</v>
      </c>
      <c r="AT48" s="61">
        <v>-81595</v>
      </c>
      <c r="AU48" s="61">
        <v>0</v>
      </c>
      <c r="AV48" s="61">
        <v>-81595</v>
      </c>
      <c r="AW48" s="61">
        <v>0</v>
      </c>
      <c r="AX48" s="61">
        <v>0</v>
      </c>
      <c r="AY48" s="61">
        <v>0</v>
      </c>
      <c r="AZ48" s="61">
        <v>800726</v>
      </c>
      <c r="BA48" s="61">
        <v>0</v>
      </c>
      <c r="BB48" s="61">
        <v>800726</v>
      </c>
      <c r="BC48" s="61">
        <v>-59912</v>
      </c>
      <c r="BD48" s="61">
        <v>0</v>
      </c>
      <c r="BE48" s="61">
        <v>-59912</v>
      </c>
      <c r="BF48" s="61">
        <v>-1738705</v>
      </c>
      <c r="BG48" s="61">
        <v>0</v>
      </c>
      <c r="BH48" s="61">
        <v>-1738705</v>
      </c>
      <c r="BI48" s="61">
        <v>-6937</v>
      </c>
      <c r="BJ48" s="61">
        <v>0</v>
      </c>
      <c r="BK48" s="61">
        <v>-6937</v>
      </c>
      <c r="BL48" s="61">
        <v>-594</v>
      </c>
      <c r="BM48" s="61">
        <v>0</v>
      </c>
      <c r="BN48" s="61">
        <v>-594</v>
      </c>
      <c r="BO48" s="61">
        <v>0</v>
      </c>
      <c r="BP48" s="61">
        <v>0</v>
      </c>
      <c r="BQ48" s="61">
        <v>0</v>
      </c>
      <c r="BR48" s="61">
        <v>0</v>
      </c>
      <c r="BS48" s="61">
        <v>0</v>
      </c>
      <c r="BT48" s="61">
        <v>0</v>
      </c>
      <c r="BU48" s="61">
        <v>0</v>
      </c>
      <c r="BV48" s="61">
        <v>0</v>
      </c>
      <c r="BW48" s="61">
        <v>0</v>
      </c>
      <c r="BX48" s="61">
        <v>0</v>
      </c>
      <c r="BY48" s="61">
        <v>0</v>
      </c>
      <c r="BZ48" s="61">
        <v>0</v>
      </c>
      <c r="CA48" s="61">
        <v>0</v>
      </c>
      <c r="CB48" s="61">
        <v>0</v>
      </c>
      <c r="CC48" s="61">
        <v>0</v>
      </c>
      <c r="CD48" s="61">
        <v>0</v>
      </c>
      <c r="CE48" s="61">
        <v>0</v>
      </c>
      <c r="CF48" s="61">
        <v>0</v>
      </c>
      <c r="CG48" s="61">
        <v>0</v>
      </c>
      <c r="CH48" s="61">
        <v>0</v>
      </c>
      <c r="CI48" s="61">
        <v>0</v>
      </c>
      <c r="CJ48" s="61">
        <v>-5810907</v>
      </c>
      <c r="CK48" s="61">
        <v>0</v>
      </c>
      <c r="CL48" s="61">
        <v>-5810907</v>
      </c>
      <c r="CM48" s="61">
        <v>0</v>
      </c>
      <c r="CN48" s="61">
        <v>0</v>
      </c>
      <c r="CO48" s="61">
        <v>0</v>
      </c>
      <c r="CP48" s="61">
        <v>115888</v>
      </c>
      <c r="CQ48" s="61">
        <v>0</v>
      </c>
      <c r="CR48" s="61">
        <v>115888</v>
      </c>
      <c r="CS48" s="61">
        <v>-1838091</v>
      </c>
      <c r="CT48" s="61">
        <v>0</v>
      </c>
      <c r="CU48" s="61">
        <v>-1838091</v>
      </c>
      <c r="CV48" s="61">
        <v>0</v>
      </c>
      <c r="CW48" s="61">
        <v>0</v>
      </c>
      <c r="CX48" s="61">
        <v>0</v>
      </c>
      <c r="CY48" s="61">
        <v>-1722203</v>
      </c>
      <c r="CZ48" s="61">
        <v>0</v>
      </c>
      <c r="DA48" s="61">
        <v>-1722203</v>
      </c>
      <c r="DB48" s="61">
        <v>-14344</v>
      </c>
      <c r="DC48" s="61">
        <v>0</v>
      </c>
      <c r="DD48" s="61">
        <v>-14344</v>
      </c>
      <c r="DE48" s="61">
        <v>0</v>
      </c>
      <c r="DF48" s="61">
        <v>0</v>
      </c>
      <c r="DG48" s="61">
        <v>0</v>
      </c>
      <c r="DH48" s="61">
        <v>-8805</v>
      </c>
      <c r="DI48" s="61">
        <v>0</v>
      </c>
      <c r="DJ48" s="61">
        <v>-8805</v>
      </c>
      <c r="DK48" s="61">
        <v>24</v>
      </c>
      <c r="DL48" s="61">
        <v>0</v>
      </c>
      <c r="DM48" s="61">
        <v>24</v>
      </c>
      <c r="DN48" s="61">
        <v>0</v>
      </c>
      <c r="DO48" s="61">
        <v>0</v>
      </c>
      <c r="DP48" s="61">
        <v>0</v>
      </c>
      <c r="DQ48" s="61">
        <v>0</v>
      </c>
      <c r="DR48" s="61">
        <v>0</v>
      </c>
      <c r="DS48" s="61">
        <v>0</v>
      </c>
      <c r="DT48" s="61">
        <v>0</v>
      </c>
      <c r="DU48" s="61">
        <v>0</v>
      </c>
      <c r="DV48" s="61">
        <v>0</v>
      </c>
      <c r="DW48" s="61">
        <v>0</v>
      </c>
      <c r="DX48" s="61">
        <v>0</v>
      </c>
      <c r="DY48" s="61">
        <v>0</v>
      </c>
      <c r="DZ48" s="61">
        <v>0</v>
      </c>
      <c r="EA48" s="61">
        <v>0</v>
      </c>
      <c r="EB48" s="61">
        <v>0</v>
      </c>
      <c r="EC48" s="61">
        <v>0</v>
      </c>
      <c r="ED48" s="61">
        <v>0</v>
      </c>
      <c r="EE48" s="61">
        <v>0</v>
      </c>
      <c r="EF48" s="61">
        <v>-89620</v>
      </c>
      <c r="EG48" s="61">
        <v>0</v>
      </c>
      <c r="EH48" s="61">
        <v>-89620</v>
      </c>
      <c r="EI48" s="61">
        <v>0</v>
      </c>
      <c r="EJ48" s="61">
        <v>0</v>
      </c>
      <c r="EK48" s="61">
        <v>0</v>
      </c>
      <c r="EL48" s="61">
        <v>0</v>
      </c>
      <c r="EM48" s="61">
        <v>0</v>
      </c>
      <c r="EN48" s="61">
        <v>0</v>
      </c>
      <c r="EO48" s="61">
        <v>-112745</v>
      </c>
      <c r="EP48" s="61">
        <v>0</v>
      </c>
      <c r="EQ48" s="61">
        <v>-112745</v>
      </c>
      <c r="ER48" s="61">
        <v>0</v>
      </c>
      <c r="ES48" s="61">
        <v>0</v>
      </c>
      <c r="ET48" s="61">
        <v>0</v>
      </c>
      <c r="EU48" s="61">
        <v>0</v>
      </c>
      <c r="EV48" s="61">
        <v>0</v>
      </c>
      <c r="EW48" s="61">
        <v>0</v>
      </c>
      <c r="EX48" s="61">
        <v>-40902</v>
      </c>
      <c r="EY48" s="61">
        <v>0</v>
      </c>
      <c r="EZ48" s="61">
        <v>-40902</v>
      </c>
      <c r="FA48" s="61">
        <v>0</v>
      </c>
      <c r="FB48" s="61">
        <v>0</v>
      </c>
      <c r="FC48" s="61">
        <v>0</v>
      </c>
      <c r="FD48" s="61">
        <v>0</v>
      </c>
      <c r="FE48" s="61">
        <v>0</v>
      </c>
      <c r="FF48" s="61">
        <v>0</v>
      </c>
      <c r="FG48" s="61">
        <v>0</v>
      </c>
      <c r="FH48" s="61">
        <v>0</v>
      </c>
      <c r="FI48" s="61">
        <v>0</v>
      </c>
      <c r="FJ48" s="61">
        <v>0</v>
      </c>
      <c r="FK48" s="61">
        <v>0</v>
      </c>
      <c r="FL48" s="61">
        <v>0</v>
      </c>
      <c r="FM48" s="61">
        <v>0</v>
      </c>
      <c r="FN48" s="61">
        <v>0</v>
      </c>
      <c r="FO48" s="61">
        <v>0</v>
      </c>
      <c r="FP48" s="61">
        <v>0</v>
      </c>
      <c r="FQ48" s="61">
        <v>0</v>
      </c>
      <c r="FR48" s="61">
        <v>0</v>
      </c>
      <c r="FS48" s="61">
        <v>0</v>
      </c>
      <c r="FT48" s="61">
        <v>0</v>
      </c>
      <c r="FU48" s="61">
        <v>0</v>
      </c>
      <c r="FV48" s="61">
        <v>0</v>
      </c>
      <c r="FW48" s="61">
        <v>0</v>
      </c>
      <c r="FX48" s="61">
        <v>0</v>
      </c>
      <c r="FY48" s="61">
        <v>0</v>
      </c>
      <c r="FZ48" s="61">
        <v>0</v>
      </c>
      <c r="GA48" s="61">
        <v>0</v>
      </c>
      <c r="GB48" s="61">
        <v>1119</v>
      </c>
      <c r="GC48" s="61">
        <v>0</v>
      </c>
      <c r="GD48" s="61">
        <v>1119</v>
      </c>
      <c r="GE48" s="61">
        <v>0</v>
      </c>
      <c r="GF48" s="61">
        <v>0</v>
      </c>
      <c r="GG48" s="61">
        <v>0</v>
      </c>
      <c r="GH48" s="61">
        <v>-5605941</v>
      </c>
      <c r="GI48" s="61">
        <v>0</v>
      </c>
      <c r="GJ48" s="61">
        <v>-5605941</v>
      </c>
      <c r="GK48" s="61">
        <v>-4964</v>
      </c>
      <c r="GL48" s="61">
        <v>0</v>
      </c>
      <c r="GM48" s="61">
        <v>-4964</v>
      </c>
      <c r="GN48" s="61">
        <v>0</v>
      </c>
      <c r="GO48" s="61">
        <v>0</v>
      </c>
      <c r="GP48" s="61">
        <v>0</v>
      </c>
      <c r="GQ48" s="61">
        <v>0</v>
      </c>
      <c r="GR48" s="61">
        <v>0</v>
      </c>
      <c r="GS48" s="61">
        <v>0</v>
      </c>
      <c r="GT48" s="61">
        <v>0</v>
      </c>
      <c r="GU48" s="61">
        <v>0</v>
      </c>
      <c r="GV48" s="61">
        <v>0</v>
      </c>
      <c r="GW48" s="61">
        <v>-5650688</v>
      </c>
      <c r="GX48" s="61">
        <v>0</v>
      </c>
      <c r="GY48" s="61">
        <v>-5650688</v>
      </c>
      <c r="GZ48" s="61">
        <v>0</v>
      </c>
      <c r="HA48" s="61">
        <v>0</v>
      </c>
      <c r="HB48" s="61">
        <v>0</v>
      </c>
      <c r="HC48" s="61">
        <v>0</v>
      </c>
      <c r="HD48" s="61">
        <v>0</v>
      </c>
      <c r="HE48" s="61">
        <v>0</v>
      </c>
      <c r="HF48" s="61">
        <v>0</v>
      </c>
      <c r="HG48" s="61">
        <v>0</v>
      </c>
      <c r="HH48" s="61">
        <v>0</v>
      </c>
      <c r="HI48" s="61">
        <v>42770685</v>
      </c>
      <c r="HJ48" s="61">
        <v>0</v>
      </c>
      <c r="HK48" s="61">
        <v>42770685</v>
      </c>
      <c r="HL48" s="61">
        <v>50899</v>
      </c>
      <c r="HM48" s="61">
        <v>0</v>
      </c>
      <c r="HN48" s="61">
        <v>50899</v>
      </c>
      <c r="HO48" s="61">
        <v>-5810907</v>
      </c>
      <c r="HP48" s="61">
        <v>0</v>
      </c>
      <c r="HQ48" s="61">
        <v>-5810907</v>
      </c>
      <c r="HR48" s="61">
        <v>-1722203</v>
      </c>
      <c r="HS48" s="61">
        <v>0</v>
      </c>
      <c r="HT48" s="61">
        <v>-1722203</v>
      </c>
      <c r="HU48" s="61">
        <v>-112745</v>
      </c>
      <c r="HV48" s="61">
        <v>0</v>
      </c>
      <c r="HW48" s="61">
        <v>-112745</v>
      </c>
      <c r="HX48" s="61">
        <v>-5650688</v>
      </c>
      <c r="HY48" s="61">
        <v>0</v>
      </c>
      <c r="HZ48" s="61">
        <v>-5650688</v>
      </c>
      <c r="IA48" s="61">
        <v>0</v>
      </c>
      <c r="IB48" s="61">
        <v>0</v>
      </c>
      <c r="IC48" s="61">
        <v>0</v>
      </c>
      <c r="ID48" s="61">
        <v>-13245644</v>
      </c>
      <c r="IE48" s="61">
        <v>0</v>
      </c>
      <c r="IF48" s="61">
        <v>-13245644</v>
      </c>
      <c r="IG48" s="61">
        <v>29525041</v>
      </c>
      <c r="IH48" s="61">
        <v>0</v>
      </c>
      <c r="II48" s="61">
        <v>29525041</v>
      </c>
      <c r="IJ48" s="58" t="s">
        <v>649</v>
      </c>
      <c r="IK48" s="58" t="s">
        <v>650</v>
      </c>
      <c r="IL48" s="58" t="s">
        <v>466</v>
      </c>
      <c r="IM48" s="58" t="s">
        <v>549</v>
      </c>
      <c r="IN48" s="58" t="s">
        <v>651</v>
      </c>
    </row>
    <row r="49" spans="1:248">
      <c r="A49" s="58" t="s">
        <v>461</v>
      </c>
      <c r="B49" s="59" t="s">
        <v>652</v>
      </c>
      <c r="C49" s="59" t="s">
        <v>653</v>
      </c>
      <c r="D49" s="61">
        <v>74058953</v>
      </c>
      <c r="E49" s="61">
        <v>0</v>
      </c>
      <c r="F49" s="61">
        <v>74058953</v>
      </c>
      <c r="G49" s="61">
        <v>1091925</v>
      </c>
      <c r="H49" s="61">
        <v>0</v>
      </c>
      <c r="I49" s="61">
        <v>1091925</v>
      </c>
      <c r="J49" s="61">
        <v>-214525</v>
      </c>
      <c r="K49" s="61">
        <v>0</v>
      </c>
      <c r="L49" s="61">
        <v>-214525</v>
      </c>
      <c r="M49" s="61">
        <v>67757</v>
      </c>
      <c r="N49" s="61">
        <v>0</v>
      </c>
      <c r="O49" s="61">
        <v>67757</v>
      </c>
      <c r="P49" s="61">
        <v>1217176</v>
      </c>
      <c r="Q49" s="61">
        <v>0</v>
      </c>
      <c r="R49" s="61">
        <v>1217176</v>
      </c>
      <c r="S49" s="61">
        <v>-107312</v>
      </c>
      <c r="T49" s="61">
        <v>0</v>
      </c>
      <c r="U49" s="61">
        <v>-107312</v>
      </c>
      <c r="V49" s="61">
        <v>963096</v>
      </c>
      <c r="W49" s="61">
        <v>0</v>
      </c>
      <c r="X49" s="61">
        <v>963096</v>
      </c>
      <c r="Y49" s="61">
        <v>-6448058</v>
      </c>
      <c r="Z49" s="61">
        <v>0</v>
      </c>
      <c r="AA49" s="61">
        <v>-6448058</v>
      </c>
      <c r="AB49" s="61">
        <v>-69</v>
      </c>
      <c r="AC49" s="61">
        <v>0</v>
      </c>
      <c r="AD49" s="61">
        <v>-69</v>
      </c>
      <c r="AE49" s="61">
        <v>-284715</v>
      </c>
      <c r="AF49" s="61">
        <v>0</v>
      </c>
      <c r="AG49" s="61">
        <v>-284715</v>
      </c>
      <c r="AH49" s="61">
        <v>-2940</v>
      </c>
      <c r="AI49" s="61">
        <v>0</v>
      </c>
      <c r="AJ49" s="61">
        <v>-2940</v>
      </c>
      <c r="AK49" s="61">
        <v>0</v>
      </c>
      <c r="AL49" s="61">
        <v>0</v>
      </c>
      <c r="AM49" s="61">
        <v>0</v>
      </c>
      <c r="AN49" s="61">
        <v>-10632</v>
      </c>
      <c r="AO49" s="61">
        <v>0</v>
      </c>
      <c r="AP49" s="61">
        <v>-10632</v>
      </c>
      <c r="AQ49" s="61">
        <v>0</v>
      </c>
      <c r="AR49" s="61">
        <v>0</v>
      </c>
      <c r="AS49" s="61">
        <v>0</v>
      </c>
      <c r="AT49" s="61">
        <v>-271143</v>
      </c>
      <c r="AU49" s="61">
        <v>0</v>
      </c>
      <c r="AV49" s="61">
        <v>-271143</v>
      </c>
      <c r="AW49" s="61">
        <v>0</v>
      </c>
      <c r="AX49" s="61">
        <v>0</v>
      </c>
      <c r="AY49" s="61">
        <v>0</v>
      </c>
      <c r="AZ49" s="61">
        <v>1384547</v>
      </c>
      <c r="BA49" s="61">
        <v>0</v>
      </c>
      <c r="BB49" s="61">
        <v>1384547</v>
      </c>
      <c r="BC49" s="61">
        <v>30197</v>
      </c>
      <c r="BD49" s="61">
        <v>0</v>
      </c>
      <c r="BE49" s="61">
        <v>30197</v>
      </c>
      <c r="BF49" s="61">
        <v>-10400147</v>
      </c>
      <c r="BG49" s="61">
        <v>0</v>
      </c>
      <c r="BH49" s="61">
        <v>-10400147</v>
      </c>
      <c r="BI49" s="61">
        <v>-1169213</v>
      </c>
      <c r="BJ49" s="61">
        <v>0</v>
      </c>
      <c r="BK49" s="61">
        <v>-1169213</v>
      </c>
      <c r="BL49" s="61">
        <v>-45567</v>
      </c>
      <c r="BM49" s="61">
        <v>0</v>
      </c>
      <c r="BN49" s="61">
        <v>-45567</v>
      </c>
      <c r="BO49" s="61">
        <v>0</v>
      </c>
      <c r="BP49" s="61">
        <v>0</v>
      </c>
      <c r="BQ49" s="61">
        <v>0</v>
      </c>
      <c r="BR49" s="61">
        <v>-12096</v>
      </c>
      <c r="BS49" s="61">
        <v>0</v>
      </c>
      <c r="BT49" s="61">
        <v>-12096</v>
      </c>
      <c r="BU49" s="61">
        <v>0</v>
      </c>
      <c r="BV49" s="61">
        <v>0</v>
      </c>
      <c r="BW49" s="61">
        <v>0</v>
      </c>
      <c r="BX49" s="61">
        <v>0</v>
      </c>
      <c r="BY49" s="61">
        <v>0</v>
      </c>
      <c r="BZ49" s="61">
        <v>0</v>
      </c>
      <c r="CA49" s="61">
        <v>0</v>
      </c>
      <c r="CB49" s="61">
        <v>0</v>
      </c>
      <c r="CC49" s="61">
        <v>0</v>
      </c>
      <c r="CD49" s="61">
        <v>-36519</v>
      </c>
      <c r="CE49" s="61">
        <v>0</v>
      </c>
      <c r="CF49" s="61">
        <v>-36519</v>
      </c>
      <c r="CG49" s="61">
        <v>-36519</v>
      </c>
      <c r="CH49" s="61">
        <v>0</v>
      </c>
      <c r="CI49" s="61">
        <v>-36519</v>
      </c>
      <c r="CJ49" s="61">
        <v>-17018090</v>
      </c>
      <c r="CK49" s="61">
        <v>0</v>
      </c>
      <c r="CL49" s="61">
        <v>-17018090</v>
      </c>
      <c r="CM49" s="61">
        <v>0</v>
      </c>
      <c r="CN49" s="61">
        <v>0</v>
      </c>
      <c r="CO49" s="61">
        <v>0</v>
      </c>
      <c r="CP49" s="61">
        <v>0</v>
      </c>
      <c r="CQ49" s="61">
        <v>0</v>
      </c>
      <c r="CR49" s="61">
        <v>0</v>
      </c>
      <c r="CS49" s="61">
        <v>-2440842</v>
      </c>
      <c r="CT49" s="61">
        <v>0</v>
      </c>
      <c r="CU49" s="61">
        <v>-2440842</v>
      </c>
      <c r="CV49" s="61">
        <v>-611779</v>
      </c>
      <c r="CW49" s="61">
        <v>0</v>
      </c>
      <c r="CX49" s="61">
        <v>-611779</v>
      </c>
      <c r="CY49" s="61">
        <v>-3052621</v>
      </c>
      <c r="CZ49" s="61">
        <v>0</v>
      </c>
      <c r="DA49" s="61">
        <v>-3052621</v>
      </c>
      <c r="DB49" s="61">
        <v>-282452</v>
      </c>
      <c r="DC49" s="61">
        <v>0</v>
      </c>
      <c r="DD49" s="61">
        <v>-282452</v>
      </c>
      <c r="DE49" s="61">
        <v>2717</v>
      </c>
      <c r="DF49" s="61">
        <v>0</v>
      </c>
      <c r="DG49" s="61">
        <v>2717</v>
      </c>
      <c r="DH49" s="61">
        <v>-67491</v>
      </c>
      <c r="DI49" s="61">
        <v>0</v>
      </c>
      <c r="DJ49" s="61">
        <v>-67491</v>
      </c>
      <c r="DK49" s="61">
        <v>0</v>
      </c>
      <c r="DL49" s="61">
        <v>0</v>
      </c>
      <c r="DM49" s="61">
        <v>0</v>
      </c>
      <c r="DN49" s="61">
        <v>-753</v>
      </c>
      <c r="DO49" s="61">
        <v>0</v>
      </c>
      <c r="DP49" s="61">
        <v>-753</v>
      </c>
      <c r="DQ49" s="61">
        <v>0</v>
      </c>
      <c r="DR49" s="61">
        <v>0</v>
      </c>
      <c r="DS49" s="61">
        <v>0</v>
      </c>
      <c r="DT49" s="61">
        <v>-249</v>
      </c>
      <c r="DU49" s="61">
        <v>0</v>
      </c>
      <c r="DV49" s="61">
        <v>-249</v>
      </c>
      <c r="DW49" s="61">
        <v>0</v>
      </c>
      <c r="DX49" s="61">
        <v>0</v>
      </c>
      <c r="DY49" s="61">
        <v>0</v>
      </c>
      <c r="DZ49" s="61">
        <v>0</v>
      </c>
      <c r="EA49" s="61">
        <v>0</v>
      </c>
      <c r="EB49" s="61">
        <v>0</v>
      </c>
      <c r="EC49" s="61">
        <v>0</v>
      </c>
      <c r="ED49" s="61">
        <v>0</v>
      </c>
      <c r="EE49" s="61">
        <v>0</v>
      </c>
      <c r="EF49" s="61">
        <v>0</v>
      </c>
      <c r="EG49" s="61">
        <v>0</v>
      </c>
      <c r="EH49" s="61">
        <v>0</v>
      </c>
      <c r="EI49" s="61">
        <v>0</v>
      </c>
      <c r="EJ49" s="61">
        <v>0</v>
      </c>
      <c r="EK49" s="61">
        <v>0</v>
      </c>
      <c r="EL49" s="61">
        <v>0</v>
      </c>
      <c r="EM49" s="61">
        <v>0</v>
      </c>
      <c r="EN49" s="61">
        <v>0</v>
      </c>
      <c r="EO49" s="61">
        <v>-348228</v>
      </c>
      <c r="EP49" s="61">
        <v>0</v>
      </c>
      <c r="EQ49" s="61">
        <v>-348228</v>
      </c>
      <c r="ER49" s="61">
        <v>0</v>
      </c>
      <c r="ES49" s="61">
        <v>0</v>
      </c>
      <c r="ET49" s="61">
        <v>0</v>
      </c>
      <c r="EU49" s="61">
        <v>0</v>
      </c>
      <c r="EV49" s="61">
        <v>0</v>
      </c>
      <c r="EW49" s="61">
        <v>0</v>
      </c>
      <c r="EX49" s="61">
        <v>2500</v>
      </c>
      <c r="EY49" s="61">
        <v>0</v>
      </c>
      <c r="EZ49" s="61">
        <v>2500</v>
      </c>
      <c r="FA49" s="61">
        <v>0</v>
      </c>
      <c r="FB49" s="61">
        <v>0</v>
      </c>
      <c r="FC49" s="61">
        <v>0</v>
      </c>
      <c r="FD49" s="61">
        <v>0</v>
      </c>
      <c r="FE49" s="61">
        <v>0</v>
      </c>
      <c r="FF49" s="61">
        <v>0</v>
      </c>
      <c r="FG49" s="61">
        <v>0</v>
      </c>
      <c r="FH49" s="61">
        <v>0</v>
      </c>
      <c r="FI49" s="61">
        <v>0</v>
      </c>
      <c r="FJ49" s="61">
        <v>-12096</v>
      </c>
      <c r="FK49" s="61">
        <v>0</v>
      </c>
      <c r="FL49" s="61">
        <v>-12096</v>
      </c>
      <c r="FM49" s="61">
        <v>0</v>
      </c>
      <c r="FN49" s="61">
        <v>0</v>
      </c>
      <c r="FO49" s="61">
        <v>0</v>
      </c>
      <c r="FP49" s="61">
        <v>0</v>
      </c>
      <c r="FQ49" s="61">
        <v>0</v>
      </c>
      <c r="FR49" s="61">
        <v>0</v>
      </c>
      <c r="FS49" s="61">
        <v>0</v>
      </c>
      <c r="FT49" s="61">
        <v>0</v>
      </c>
      <c r="FU49" s="61">
        <v>0</v>
      </c>
      <c r="FV49" s="61">
        <v>-57620</v>
      </c>
      <c r="FW49" s="61">
        <v>0</v>
      </c>
      <c r="FX49" s="61">
        <v>-57620</v>
      </c>
      <c r="FY49" s="61">
        <v>6779</v>
      </c>
      <c r="FZ49" s="61">
        <v>0</v>
      </c>
      <c r="GA49" s="61">
        <v>6779</v>
      </c>
      <c r="GB49" s="61">
        <v>8213</v>
      </c>
      <c r="GC49" s="61">
        <v>0</v>
      </c>
      <c r="GD49" s="61">
        <v>8213</v>
      </c>
      <c r="GE49" s="61">
        <v>0</v>
      </c>
      <c r="GF49" s="61">
        <v>0</v>
      </c>
      <c r="GG49" s="61">
        <v>0</v>
      </c>
      <c r="GH49" s="61">
        <v>-14449173</v>
      </c>
      <c r="GI49" s="61">
        <v>0</v>
      </c>
      <c r="GJ49" s="61">
        <v>-14449173</v>
      </c>
      <c r="GK49" s="61">
        <v>220533</v>
      </c>
      <c r="GL49" s="61">
        <v>0</v>
      </c>
      <c r="GM49" s="61">
        <v>220533</v>
      </c>
      <c r="GN49" s="61">
        <v>-64853</v>
      </c>
      <c r="GO49" s="61">
        <v>0</v>
      </c>
      <c r="GP49" s="61">
        <v>-64853</v>
      </c>
      <c r="GQ49" s="61">
        <v>-16948</v>
      </c>
      <c r="GR49" s="61">
        <v>0</v>
      </c>
      <c r="GS49" s="61">
        <v>-16948</v>
      </c>
      <c r="GT49" s="61">
        <v>0</v>
      </c>
      <c r="GU49" s="61">
        <v>0</v>
      </c>
      <c r="GV49" s="61">
        <v>0</v>
      </c>
      <c r="GW49" s="61">
        <v>-14362665</v>
      </c>
      <c r="GX49" s="61">
        <v>0</v>
      </c>
      <c r="GY49" s="61">
        <v>-14362665</v>
      </c>
      <c r="GZ49" s="61">
        <v>0</v>
      </c>
      <c r="HA49" s="61">
        <v>0</v>
      </c>
      <c r="HB49" s="61">
        <v>0</v>
      </c>
      <c r="HC49" s="61">
        <v>0</v>
      </c>
      <c r="HD49" s="61">
        <v>0</v>
      </c>
      <c r="HE49" s="61">
        <v>0</v>
      </c>
      <c r="HF49" s="61">
        <v>0</v>
      </c>
      <c r="HG49" s="61">
        <v>0</v>
      </c>
      <c r="HH49" s="61">
        <v>0</v>
      </c>
      <c r="HI49" s="61">
        <v>75150878</v>
      </c>
      <c r="HJ49" s="61">
        <v>0</v>
      </c>
      <c r="HK49" s="61">
        <v>75150878</v>
      </c>
      <c r="HL49" s="61">
        <v>963096</v>
      </c>
      <c r="HM49" s="61">
        <v>0</v>
      </c>
      <c r="HN49" s="61">
        <v>963096</v>
      </c>
      <c r="HO49" s="61">
        <v>-17018090</v>
      </c>
      <c r="HP49" s="61">
        <v>0</v>
      </c>
      <c r="HQ49" s="61">
        <v>-17018090</v>
      </c>
      <c r="HR49" s="61">
        <v>-3052621</v>
      </c>
      <c r="HS49" s="61">
        <v>0</v>
      </c>
      <c r="HT49" s="61">
        <v>-3052621</v>
      </c>
      <c r="HU49" s="61">
        <v>-348228</v>
      </c>
      <c r="HV49" s="61">
        <v>0</v>
      </c>
      <c r="HW49" s="61">
        <v>-348228</v>
      </c>
      <c r="HX49" s="61">
        <v>-14362665</v>
      </c>
      <c r="HY49" s="61">
        <v>0</v>
      </c>
      <c r="HZ49" s="61">
        <v>-14362665</v>
      </c>
      <c r="IA49" s="61">
        <v>0</v>
      </c>
      <c r="IB49" s="61">
        <v>0</v>
      </c>
      <c r="IC49" s="61">
        <v>0</v>
      </c>
      <c r="ID49" s="61">
        <v>-33818508</v>
      </c>
      <c r="IE49" s="61">
        <v>0</v>
      </c>
      <c r="IF49" s="61">
        <v>-33818508</v>
      </c>
      <c r="IG49" s="61">
        <v>41332370</v>
      </c>
      <c r="IH49" s="61">
        <v>0</v>
      </c>
      <c r="II49" s="61">
        <v>41332370</v>
      </c>
      <c r="IJ49" s="58" t="s">
        <v>491</v>
      </c>
      <c r="IK49" s="58" t="s">
        <v>492</v>
      </c>
      <c r="IL49" s="58" t="s">
        <v>466</v>
      </c>
      <c r="IM49" s="58" t="s">
        <v>467</v>
      </c>
      <c r="IN49" s="58" t="s">
        <v>654</v>
      </c>
    </row>
    <row r="50" spans="1:248">
      <c r="A50" s="58" t="s">
        <v>461</v>
      </c>
      <c r="B50" s="59" t="s">
        <v>655</v>
      </c>
      <c r="C50" s="59" t="s">
        <v>656</v>
      </c>
      <c r="D50" s="61">
        <v>52423346</v>
      </c>
      <c r="E50" s="61">
        <v>2330680</v>
      </c>
      <c r="F50" s="61">
        <v>54754026</v>
      </c>
      <c r="G50" s="61">
        <v>-1905833</v>
      </c>
      <c r="H50" s="61">
        <v>12155</v>
      </c>
      <c r="I50" s="61">
        <v>-1893678</v>
      </c>
      <c r="J50" s="61">
        <v>-117511</v>
      </c>
      <c r="K50" s="61">
        <v>-228</v>
      </c>
      <c r="L50" s="61">
        <v>-117739</v>
      </c>
      <c r="M50" s="61">
        <v>30792</v>
      </c>
      <c r="N50" s="61">
        <v>0</v>
      </c>
      <c r="O50" s="61">
        <v>30792</v>
      </c>
      <c r="P50" s="61">
        <v>394217</v>
      </c>
      <c r="Q50" s="61">
        <v>0</v>
      </c>
      <c r="R50" s="61">
        <v>394217</v>
      </c>
      <c r="S50" s="61">
        <v>274140</v>
      </c>
      <c r="T50" s="61">
        <v>0</v>
      </c>
      <c r="U50" s="61">
        <v>274140</v>
      </c>
      <c r="V50" s="61">
        <v>581638</v>
      </c>
      <c r="W50" s="61">
        <v>-228</v>
      </c>
      <c r="X50" s="61">
        <v>581410</v>
      </c>
      <c r="Y50" s="61">
        <v>-4914618</v>
      </c>
      <c r="Z50" s="61">
        <v>-189018</v>
      </c>
      <c r="AA50" s="61">
        <v>-5103636</v>
      </c>
      <c r="AB50" s="61">
        <v>-34531</v>
      </c>
      <c r="AC50" s="61">
        <v>0</v>
      </c>
      <c r="AD50" s="61">
        <v>-34531</v>
      </c>
      <c r="AE50" s="61">
        <v>-99432</v>
      </c>
      <c r="AF50" s="61">
        <v>-13607</v>
      </c>
      <c r="AG50" s="61">
        <v>-113039</v>
      </c>
      <c r="AH50" s="61">
        <v>0</v>
      </c>
      <c r="AI50" s="61">
        <v>0</v>
      </c>
      <c r="AJ50" s="61">
        <v>0</v>
      </c>
      <c r="AK50" s="61">
        <v>0</v>
      </c>
      <c r="AL50" s="61">
        <v>0</v>
      </c>
      <c r="AM50" s="61">
        <v>0</v>
      </c>
      <c r="AN50" s="61">
        <v>-2380</v>
      </c>
      <c r="AO50" s="61">
        <v>-4951</v>
      </c>
      <c r="AP50" s="61">
        <v>-7331</v>
      </c>
      <c r="AQ50" s="61">
        <v>0</v>
      </c>
      <c r="AR50" s="61">
        <v>-1012</v>
      </c>
      <c r="AS50" s="61">
        <v>-1012</v>
      </c>
      <c r="AT50" s="61">
        <v>-97052</v>
      </c>
      <c r="AU50" s="61">
        <v>-8656</v>
      </c>
      <c r="AV50" s="61">
        <v>-105708</v>
      </c>
      <c r="AW50" s="61">
        <v>-970</v>
      </c>
      <c r="AX50" s="61">
        <v>3753</v>
      </c>
      <c r="AY50" s="61">
        <v>2783</v>
      </c>
      <c r="AZ50" s="61">
        <v>926099</v>
      </c>
      <c r="BA50" s="61">
        <v>43973</v>
      </c>
      <c r="BB50" s="61">
        <v>970072</v>
      </c>
      <c r="BC50" s="61">
        <v>-53861</v>
      </c>
      <c r="BD50" s="61">
        <v>-829</v>
      </c>
      <c r="BE50" s="61">
        <v>-54690</v>
      </c>
      <c r="BF50" s="61">
        <v>-3491394</v>
      </c>
      <c r="BG50" s="61">
        <v>-3277</v>
      </c>
      <c r="BH50" s="61">
        <v>-3494671</v>
      </c>
      <c r="BI50" s="61">
        <v>4912</v>
      </c>
      <c r="BJ50" s="61">
        <v>0</v>
      </c>
      <c r="BK50" s="61">
        <v>4912</v>
      </c>
      <c r="BL50" s="61">
        <v>-82422</v>
      </c>
      <c r="BM50" s="61">
        <v>0</v>
      </c>
      <c r="BN50" s="61">
        <v>-82422</v>
      </c>
      <c r="BO50" s="61">
        <v>0</v>
      </c>
      <c r="BP50" s="61">
        <v>0</v>
      </c>
      <c r="BQ50" s="61">
        <v>0</v>
      </c>
      <c r="BR50" s="61">
        <v>-25362</v>
      </c>
      <c r="BS50" s="61">
        <v>0</v>
      </c>
      <c r="BT50" s="61">
        <v>-25362</v>
      </c>
      <c r="BU50" s="61">
        <v>1291</v>
      </c>
      <c r="BV50" s="61">
        <v>0</v>
      </c>
      <c r="BW50" s="61">
        <v>1291</v>
      </c>
      <c r="BX50" s="61">
        <v>0</v>
      </c>
      <c r="BY50" s="61">
        <v>0</v>
      </c>
      <c r="BZ50" s="61">
        <v>0</v>
      </c>
      <c r="CA50" s="61">
        <v>0</v>
      </c>
      <c r="CB50" s="61">
        <v>0</v>
      </c>
      <c r="CC50" s="61">
        <v>0</v>
      </c>
      <c r="CD50" s="61">
        <v>-11648</v>
      </c>
      <c r="CE50" s="61">
        <v>0</v>
      </c>
      <c r="CF50" s="61">
        <v>-11648</v>
      </c>
      <c r="CG50" s="61">
        <v>-11190</v>
      </c>
      <c r="CH50" s="61">
        <v>0</v>
      </c>
      <c r="CI50" s="61">
        <v>-11190</v>
      </c>
      <c r="CJ50" s="61">
        <v>-7757625</v>
      </c>
      <c r="CK50" s="61">
        <v>-162758</v>
      </c>
      <c r="CL50" s="61">
        <v>-7920383</v>
      </c>
      <c r="CM50" s="61">
        <v>-2792</v>
      </c>
      <c r="CN50" s="61">
        <v>0</v>
      </c>
      <c r="CO50" s="61">
        <v>-2792</v>
      </c>
      <c r="CP50" s="61">
        <v>-26325</v>
      </c>
      <c r="CQ50" s="61">
        <v>0</v>
      </c>
      <c r="CR50" s="61">
        <v>-26325</v>
      </c>
      <c r="CS50" s="61">
        <v>-1983047</v>
      </c>
      <c r="CT50" s="61">
        <v>-13060</v>
      </c>
      <c r="CU50" s="61">
        <v>-1996107</v>
      </c>
      <c r="CV50" s="61">
        <v>-8952</v>
      </c>
      <c r="CW50" s="61">
        <v>-2949</v>
      </c>
      <c r="CX50" s="61">
        <v>-11901</v>
      </c>
      <c r="CY50" s="61">
        <v>-2021116</v>
      </c>
      <c r="CZ50" s="61">
        <v>-16009</v>
      </c>
      <c r="DA50" s="61">
        <v>-2037125</v>
      </c>
      <c r="DB50" s="61">
        <v>-54352</v>
      </c>
      <c r="DC50" s="61">
        <v>0</v>
      </c>
      <c r="DD50" s="61">
        <v>-54352</v>
      </c>
      <c r="DE50" s="61">
        <v>-199</v>
      </c>
      <c r="DF50" s="61">
        <v>0</v>
      </c>
      <c r="DG50" s="61">
        <v>-199</v>
      </c>
      <c r="DH50" s="61">
        <v>-33228</v>
      </c>
      <c r="DI50" s="61">
        <v>0</v>
      </c>
      <c r="DJ50" s="61">
        <v>-33228</v>
      </c>
      <c r="DK50" s="61">
        <v>37</v>
      </c>
      <c r="DL50" s="61">
        <v>-4725</v>
      </c>
      <c r="DM50" s="61">
        <v>-4688</v>
      </c>
      <c r="DN50" s="61">
        <v>-2967</v>
      </c>
      <c r="DO50" s="61">
        <v>0</v>
      </c>
      <c r="DP50" s="61">
        <v>-2967</v>
      </c>
      <c r="DQ50" s="61">
        <v>0</v>
      </c>
      <c r="DR50" s="61">
        <v>0</v>
      </c>
      <c r="DS50" s="61">
        <v>0</v>
      </c>
      <c r="DT50" s="61">
        <v>0</v>
      </c>
      <c r="DU50" s="61">
        <v>0</v>
      </c>
      <c r="DV50" s="61">
        <v>0</v>
      </c>
      <c r="DW50" s="61">
        <v>0</v>
      </c>
      <c r="DX50" s="61">
        <v>0</v>
      </c>
      <c r="DY50" s="61">
        <v>0</v>
      </c>
      <c r="DZ50" s="61">
        <v>0</v>
      </c>
      <c r="EA50" s="61">
        <v>0</v>
      </c>
      <c r="EB50" s="61">
        <v>0</v>
      </c>
      <c r="EC50" s="61">
        <v>72</v>
      </c>
      <c r="ED50" s="61">
        <v>0</v>
      </c>
      <c r="EE50" s="61">
        <v>72</v>
      </c>
      <c r="EF50" s="61">
        <v>0</v>
      </c>
      <c r="EG50" s="61">
        <v>-279148</v>
      </c>
      <c r="EH50" s="61">
        <v>-279148</v>
      </c>
      <c r="EI50" s="61">
        <v>0</v>
      </c>
      <c r="EJ50" s="61">
        <v>-2757</v>
      </c>
      <c r="EK50" s="61">
        <v>-2757</v>
      </c>
      <c r="EL50" s="61">
        <v>-281905</v>
      </c>
      <c r="EM50" s="61">
        <v>0</v>
      </c>
      <c r="EN50" s="61">
        <v>0</v>
      </c>
      <c r="EO50" s="61">
        <v>-90637</v>
      </c>
      <c r="EP50" s="61">
        <v>-286630</v>
      </c>
      <c r="EQ50" s="61">
        <v>-377267</v>
      </c>
      <c r="ER50" s="61">
        <v>0</v>
      </c>
      <c r="ES50" s="61">
        <v>0</v>
      </c>
      <c r="ET50" s="61">
        <v>0</v>
      </c>
      <c r="EU50" s="61">
        <v>0</v>
      </c>
      <c r="EV50" s="61">
        <v>0</v>
      </c>
      <c r="EW50" s="61">
        <v>0</v>
      </c>
      <c r="EX50" s="61">
        <v>0</v>
      </c>
      <c r="EY50" s="61">
        <v>0</v>
      </c>
      <c r="EZ50" s="61">
        <v>0</v>
      </c>
      <c r="FA50" s="61">
        <v>-8109</v>
      </c>
      <c r="FB50" s="61">
        <v>0</v>
      </c>
      <c r="FC50" s="61">
        <v>-8109</v>
      </c>
      <c r="FD50" s="61">
        <v>0</v>
      </c>
      <c r="FE50" s="61">
        <v>0</v>
      </c>
      <c r="FF50" s="61">
        <v>0</v>
      </c>
      <c r="FG50" s="61">
        <v>0</v>
      </c>
      <c r="FH50" s="61">
        <v>0</v>
      </c>
      <c r="FI50" s="61">
        <v>0</v>
      </c>
      <c r="FJ50" s="61">
        <v>-25362</v>
      </c>
      <c r="FK50" s="61">
        <v>0</v>
      </c>
      <c r="FL50" s="61">
        <v>-25362</v>
      </c>
      <c r="FM50" s="61">
        <v>1291</v>
      </c>
      <c r="FN50" s="61">
        <v>0</v>
      </c>
      <c r="FO50" s="61">
        <v>1291</v>
      </c>
      <c r="FP50" s="61">
        <v>-1500</v>
      </c>
      <c r="FQ50" s="61">
        <v>0</v>
      </c>
      <c r="FR50" s="61">
        <v>-1500</v>
      </c>
      <c r="FS50" s="61">
        <v>0</v>
      </c>
      <c r="FT50" s="61">
        <v>0</v>
      </c>
      <c r="FU50" s="61">
        <v>0</v>
      </c>
      <c r="FV50" s="61">
        <v>-14908</v>
      </c>
      <c r="FW50" s="61">
        <v>0</v>
      </c>
      <c r="FX50" s="61">
        <v>-14908</v>
      </c>
      <c r="FY50" s="61">
        <v>0</v>
      </c>
      <c r="FZ50" s="61">
        <v>0</v>
      </c>
      <c r="GA50" s="61">
        <v>0</v>
      </c>
      <c r="GB50" s="61">
        <v>166</v>
      </c>
      <c r="GC50" s="61">
        <v>81</v>
      </c>
      <c r="GD50" s="61">
        <v>247</v>
      </c>
      <c r="GE50" s="61">
        <v>0</v>
      </c>
      <c r="GF50" s="61">
        <v>0</v>
      </c>
      <c r="GG50" s="61">
        <v>0</v>
      </c>
      <c r="GH50" s="61">
        <v>-7788540</v>
      </c>
      <c r="GI50" s="61">
        <v>-241316</v>
      </c>
      <c r="GJ50" s="61">
        <v>-8029856</v>
      </c>
      <c r="GK50" s="61">
        <v>142176</v>
      </c>
      <c r="GL50" s="61">
        <v>-14336</v>
      </c>
      <c r="GM50" s="61">
        <v>127840</v>
      </c>
      <c r="GN50" s="61">
        <v>-86149</v>
      </c>
      <c r="GO50" s="61">
        <v>0</v>
      </c>
      <c r="GP50" s="61">
        <v>-86149</v>
      </c>
      <c r="GQ50" s="61">
        <v>0</v>
      </c>
      <c r="GR50" s="61">
        <v>0</v>
      </c>
      <c r="GS50" s="61">
        <v>0</v>
      </c>
      <c r="GT50" s="61">
        <v>0</v>
      </c>
      <c r="GU50" s="61">
        <v>0</v>
      </c>
      <c r="GV50" s="61">
        <v>0</v>
      </c>
      <c r="GW50" s="61">
        <v>-7780935</v>
      </c>
      <c r="GX50" s="61">
        <v>-255571</v>
      </c>
      <c r="GY50" s="61">
        <v>-8036506</v>
      </c>
      <c r="GZ50" s="61">
        <v>0</v>
      </c>
      <c r="HA50" s="61">
        <v>0</v>
      </c>
      <c r="HB50" s="61">
        <v>0</v>
      </c>
      <c r="HC50" s="61">
        <v>0</v>
      </c>
      <c r="HD50" s="61">
        <v>0</v>
      </c>
      <c r="HE50" s="61">
        <v>0</v>
      </c>
      <c r="HF50" s="61">
        <v>0</v>
      </c>
      <c r="HG50" s="61">
        <v>0</v>
      </c>
      <c r="HH50" s="61">
        <v>0</v>
      </c>
      <c r="HI50" s="61">
        <v>50517513</v>
      </c>
      <c r="HJ50" s="61">
        <v>2342835</v>
      </c>
      <c r="HK50" s="61">
        <v>52860348</v>
      </c>
      <c r="HL50" s="61">
        <v>581638</v>
      </c>
      <c r="HM50" s="61">
        <v>-228</v>
      </c>
      <c r="HN50" s="61">
        <v>581410</v>
      </c>
      <c r="HO50" s="61">
        <v>-7757625</v>
      </c>
      <c r="HP50" s="61">
        <v>-162758</v>
      </c>
      <c r="HQ50" s="61">
        <v>-7920383</v>
      </c>
      <c r="HR50" s="61">
        <v>-2021116</v>
      </c>
      <c r="HS50" s="61">
        <v>-16009</v>
      </c>
      <c r="HT50" s="61">
        <v>-2037125</v>
      </c>
      <c r="HU50" s="61">
        <v>-90637</v>
      </c>
      <c r="HV50" s="61">
        <v>-286630</v>
      </c>
      <c r="HW50" s="61">
        <v>-377267</v>
      </c>
      <c r="HX50" s="61">
        <v>-7780935</v>
      </c>
      <c r="HY50" s="61">
        <v>-255571</v>
      </c>
      <c r="HZ50" s="61">
        <v>-8036506</v>
      </c>
      <c r="IA50" s="61">
        <v>0</v>
      </c>
      <c r="IB50" s="61">
        <v>0</v>
      </c>
      <c r="IC50" s="61">
        <v>0</v>
      </c>
      <c r="ID50" s="61">
        <v>-17068675</v>
      </c>
      <c r="IE50" s="61">
        <v>-721196</v>
      </c>
      <c r="IF50" s="61">
        <v>-17789871</v>
      </c>
      <c r="IG50" s="61">
        <v>33448838</v>
      </c>
      <c r="IH50" s="61">
        <v>1621639</v>
      </c>
      <c r="II50" s="61">
        <v>35070477</v>
      </c>
      <c r="IJ50" s="58" t="s">
        <v>472</v>
      </c>
      <c r="IK50" s="58" t="s">
        <v>465</v>
      </c>
      <c r="IL50" s="58" t="s">
        <v>466</v>
      </c>
      <c r="IM50" s="58" t="s">
        <v>473</v>
      </c>
      <c r="IN50" s="58" t="s">
        <v>657</v>
      </c>
    </row>
    <row r="51" spans="1:248">
      <c r="A51" s="58" t="s">
        <v>469</v>
      </c>
      <c r="B51" s="59" t="s">
        <v>658</v>
      </c>
      <c r="C51" s="59" t="s">
        <v>659</v>
      </c>
      <c r="D51" s="61">
        <v>21007838</v>
      </c>
      <c r="E51" s="61">
        <v>0</v>
      </c>
      <c r="F51" s="61">
        <v>21007838</v>
      </c>
      <c r="G51" s="61">
        <v>-78621</v>
      </c>
      <c r="H51" s="61">
        <v>0</v>
      </c>
      <c r="I51" s="61">
        <v>-78621</v>
      </c>
      <c r="J51" s="61">
        <v>-28771</v>
      </c>
      <c r="K51" s="61">
        <v>0</v>
      </c>
      <c r="L51" s="61">
        <v>-28771</v>
      </c>
      <c r="M51" s="61">
        <v>-4141</v>
      </c>
      <c r="N51" s="61">
        <v>0</v>
      </c>
      <c r="O51" s="61">
        <v>-4141</v>
      </c>
      <c r="P51" s="61">
        <v>15893</v>
      </c>
      <c r="Q51" s="61">
        <v>0</v>
      </c>
      <c r="R51" s="61">
        <v>15893</v>
      </c>
      <c r="S51" s="61">
        <v>-23020</v>
      </c>
      <c r="T51" s="61">
        <v>0</v>
      </c>
      <c r="U51" s="61">
        <v>-23020</v>
      </c>
      <c r="V51" s="61">
        <v>-40039</v>
      </c>
      <c r="W51" s="61">
        <v>0</v>
      </c>
      <c r="X51" s="61">
        <v>-40039</v>
      </c>
      <c r="Y51" s="61">
        <v>-3550253</v>
      </c>
      <c r="Z51" s="61">
        <v>0</v>
      </c>
      <c r="AA51" s="61">
        <v>-3550253</v>
      </c>
      <c r="AB51" s="61">
        <v>-2645</v>
      </c>
      <c r="AC51" s="61">
        <v>0</v>
      </c>
      <c r="AD51" s="61">
        <v>-2645</v>
      </c>
      <c r="AE51" s="61">
        <v>-1099</v>
      </c>
      <c r="AF51" s="61">
        <v>0</v>
      </c>
      <c r="AG51" s="61">
        <v>-1099</v>
      </c>
      <c r="AH51" s="61">
        <v>0</v>
      </c>
      <c r="AI51" s="61">
        <v>0</v>
      </c>
      <c r="AJ51" s="61">
        <v>0</v>
      </c>
      <c r="AK51" s="61">
        <v>0</v>
      </c>
      <c r="AL51" s="61">
        <v>0</v>
      </c>
      <c r="AM51" s="61">
        <v>0</v>
      </c>
      <c r="AN51" s="61">
        <v>10475</v>
      </c>
      <c r="AO51" s="61">
        <v>0</v>
      </c>
      <c r="AP51" s="61">
        <v>10475</v>
      </c>
      <c r="AQ51" s="61">
        <v>0</v>
      </c>
      <c r="AR51" s="61">
        <v>0</v>
      </c>
      <c r="AS51" s="61">
        <v>0</v>
      </c>
      <c r="AT51" s="61">
        <v>-11574</v>
      </c>
      <c r="AU51" s="61">
        <v>0</v>
      </c>
      <c r="AV51" s="61">
        <v>-11574</v>
      </c>
      <c r="AW51" s="61">
        <v>-428</v>
      </c>
      <c r="AX51" s="61">
        <v>0</v>
      </c>
      <c r="AY51" s="61">
        <v>-428</v>
      </c>
      <c r="AZ51" s="61">
        <v>326067</v>
      </c>
      <c r="BA51" s="61">
        <v>0</v>
      </c>
      <c r="BB51" s="61">
        <v>326067</v>
      </c>
      <c r="BC51" s="61">
        <v>-2009</v>
      </c>
      <c r="BD51" s="61">
        <v>0</v>
      </c>
      <c r="BE51" s="61">
        <v>-2009</v>
      </c>
      <c r="BF51" s="61">
        <v>-1817768</v>
      </c>
      <c r="BG51" s="61">
        <v>0</v>
      </c>
      <c r="BH51" s="61">
        <v>-1817768</v>
      </c>
      <c r="BI51" s="61">
        <v>0</v>
      </c>
      <c r="BJ51" s="61">
        <v>0</v>
      </c>
      <c r="BK51" s="61">
        <v>0</v>
      </c>
      <c r="BL51" s="61">
        <v>-10691</v>
      </c>
      <c r="BM51" s="61">
        <v>0</v>
      </c>
      <c r="BN51" s="61">
        <v>-10691</v>
      </c>
      <c r="BO51" s="61">
        <v>0</v>
      </c>
      <c r="BP51" s="61">
        <v>0</v>
      </c>
      <c r="BQ51" s="61">
        <v>0</v>
      </c>
      <c r="BR51" s="61">
        <v>0</v>
      </c>
      <c r="BS51" s="61">
        <v>0</v>
      </c>
      <c r="BT51" s="61">
        <v>0</v>
      </c>
      <c r="BU51" s="61">
        <v>0</v>
      </c>
      <c r="BV51" s="61">
        <v>0</v>
      </c>
      <c r="BW51" s="61">
        <v>0</v>
      </c>
      <c r="BX51" s="61">
        <v>0</v>
      </c>
      <c r="BY51" s="61">
        <v>0</v>
      </c>
      <c r="BZ51" s="61">
        <v>0</v>
      </c>
      <c r="CA51" s="61">
        <v>0</v>
      </c>
      <c r="CB51" s="61">
        <v>0</v>
      </c>
      <c r="CC51" s="61">
        <v>0</v>
      </c>
      <c r="CD51" s="61">
        <v>-10816</v>
      </c>
      <c r="CE51" s="61">
        <v>0</v>
      </c>
      <c r="CF51" s="61">
        <v>-10816</v>
      </c>
      <c r="CG51" s="61">
        <v>-10816</v>
      </c>
      <c r="CH51" s="61">
        <v>0</v>
      </c>
      <c r="CI51" s="61">
        <v>-10816</v>
      </c>
      <c r="CJ51" s="61">
        <v>-5077385</v>
      </c>
      <c r="CK51" s="61">
        <v>0</v>
      </c>
      <c r="CL51" s="61">
        <v>-5077385</v>
      </c>
      <c r="CM51" s="61">
        <v>0</v>
      </c>
      <c r="CN51" s="61">
        <v>0</v>
      </c>
      <c r="CO51" s="61">
        <v>0</v>
      </c>
      <c r="CP51" s="61">
        <v>0</v>
      </c>
      <c r="CQ51" s="61">
        <v>0</v>
      </c>
      <c r="CR51" s="61">
        <v>0</v>
      </c>
      <c r="CS51" s="61">
        <v>-201583</v>
      </c>
      <c r="CT51" s="61">
        <v>0</v>
      </c>
      <c r="CU51" s="61">
        <v>-201583</v>
      </c>
      <c r="CV51" s="61">
        <v>-6101</v>
      </c>
      <c r="CW51" s="61">
        <v>0</v>
      </c>
      <c r="CX51" s="61">
        <v>-6101</v>
      </c>
      <c r="CY51" s="61">
        <v>-207684</v>
      </c>
      <c r="CZ51" s="61">
        <v>0</v>
      </c>
      <c r="DA51" s="61">
        <v>-207684</v>
      </c>
      <c r="DB51" s="61">
        <v>-65544</v>
      </c>
      <c r="DC51" s="61">
        <v>0</v>
      </c>
      <c r="DD51" s="61">
        <v>-65544</v>
      </c>
      <c r="DE51" s="61">
        <v>0</v>
      </c>
      <c r="DF51" s="61">
        <v>0</v>
      </c>
      <c r="DG51" s="61">
        <v>0</v>
      </c>
      <c r="DH51" s="61">
        <v>-10105</v>
      </c>
      <c r="DI51" s="61">
        <v>0</v>
      </c>
      <c r="DJ51" s="61">
        <v>-10105</v>
      </c>
      <c r="DK51" s="61">
        <v>0</v>
      </c>
      <c r="DL51" s="61">
        <v>0</v>
      </c>
      <c r="DM51" s="61">
        <v>0</v>
      </c>
      <c r="DN51" s="61">
        <v>-2673</v>
      </c>
      <c r="DO51" s="61">
        <v>0</v>
      </c>
      <c r="DP51" s="61">
        <v>-2673</v>
      </c>
      <c r="DQ51" s="61">
        <v>0</v>
      </c>
      <c r="DR51" s="61">
        <v>0</v>
      </c>
      <c r="DS51" s="61">
        <v>0</v>
      </c>
      <c r="DT51" s="61">
        <v>0</v>
      </c>
      <c r="DU51" s="61">
        <v>0</v>
      </c>
      <c r="DV51" s="61">
        <v>0</v>
      </c>
      <c r="DW51" s="61">
        <v>0</v>
      </c>
      <c r="DX51" s="61">
        <v>0</v>
      </c>
      <c r="DY51" s="61">
        <v>0</v>
      </c>
      <c r="DZ51" s="61">
        <v>0</v>
      </c>
      <c r="EA51" s="61">
        <v>0</v>
      </c>
      <c r="EB51" s="61">
        <v>0</v>
      </c>
      <c r="EC51" s="61">
        <v>0</v>
      </c>
      <c r="ED51" s="61">
        <v>0</v>
      </c>
      <c r="EE51" s="61">
        <v>0</v>
      </c>
      <c r="EF51" s="61">
        <v>0</v>
      </c>
      <c r="EG51" s="61">
        <v>0</v>
      </c>
      <c r="EH51" s="61">
        <v>0</v>
      </c>
      <c r="EI51" s="61">
        <v>0</v>
      </c>
      <c r="EJ51" s="61">
        <v>0</v>
      </c>
      <c r="EK51" s="61">
        <v>0</v>
      </c>
      <c r="EL51" s="61">
        <v>0</v>
      </c>
      <c r="EM51" s="61">
        <v>0</v>
      </c>
      <c r="EN51" s="61">
        <v>0</v>
      </c>
      <c r="EO51" s="61">
        <v>-78322</v>
      </c>
      <c r="EP51" s="61">
        <v>0</v>
      </c>
      <c r="EQ51" s="61">
        <v>-78322</v>
      </c>
      <c r="ER51" s="61">
        <v>0</v>
      </c>
      <c r="ES51" s="61">
        <v>0</v>
      </c>
      <c r="ET51" s="61">
        <v>0</v>
      </c>
      <c r="EU51" s="61">
        <v>0</v>
      </c>
      <c r="EV51" s="61">
        <v>0</v>
      </c>
      <c r="EW51" s="61">
        <v>0</v>
      </c>
      <c r="EX51" s="61">
        <v>57</v>
      </c>
      <c r="EY51" s="61">
        <v>0</v>
      </c>
      <c r="EZ51" s="61">
        <v>57</v>
      </c>
      <c r="FA51" s="61">
        <v>0</v>
      </c>
      <c r="FB51" s="61">
        <v>0</v>
      </c>
      <c r="FC51" s="61">
        <v>0</v>
      </c>
      <c r="FD51" s="61">
        <v>0</v>
      </c>
      <c r="FE51" s="61">
        <v>0</v>
      </c>
      <c r="FF51" s="61">
        <v>0</v>
      </c>
      <c r="FG51" s="61">
        <v>0</v>
      </c>
      <c r="FH51" s="61">
        <v>0</v>
      </c>
      <c r="FI51" s="61">
        <v>0</v>
      </c>
      <c r="FJ51" s="61">
        <v>0</v>
      </c>
      <c r="FK51" s="61">
        <v>0</v>
      </c>
      <c r="FL51" s="61">
        <v>0</v>
      </c>
      <c r="FM51" s="61">
        <v>0</v>
      </c>
      <c r="FN51" s="61">
        <v>0</v>
      </c>
      <c r="FO51" s="61">
        <v>0</v>
      </c>
      <c r="FP51" s="61">
        <v>0</v>
      </c>
      <c r="FQ51" s="61">
        <v>0</v>
      </c>
      <c r="FR51" s="61">
        <v>0</v>
      </c>
      <c r="FS51" s="61">
        <v>0</v>
      </c>
      <c r="FT51" s="61">
        <v>0</v>
      </c>
      <c r="FU51" s="61">
        <v>0</v>
      </c>
      <c r="FV51" s="61">
        <v>-3898</v>
      </c>
      <c r="FW51" s="61">
        <v>0</v>
      </c>
      <c r="FX51" s="61">
        <v>-3898</v>
      </c>
      <c r="FY51" s="61">
        <v>0</v>
      </c>
      <c r="FZ51" s="61">
        <v>0</v>
      </c>
      <c r="GA51" s="61">
        <v>0</v>
      </c>
      <c r="GB51" s="61">
        <v>1903</v>
      </c>
      <c r="GC51" s="61">
        <v>0</v>
      </c>
      <c r="GD51" s="61">
        <v>1903</v>
      </c>
      <c r="GE51" s="61">
        <v>0</v>
      </c>
      <c r="GF51" s="61">
        <v>0</v>
      </c>
      <c r="GG51" s="61">
        <v>0</v>
      </c>
      <c r="GH51" s="61">
        <v>-3096670</v>
      </c>
      <c r="GI51" s="61">
        <v>0</v>
      </c>
      <c r="GJ51" s="61">
        <v>-3096670</v>
      </c>
      <c r="GK51" s="61">
        <v>26625</v>
      </c>
      <c r="GL51" s="61">
        <v>0</v>
      </c>
      <c r="GM51" s="61">
        <v>26625</v>
      </c>
      <c r="GN51" s="61">
        <v>-68705</v>
      </c>
      <c r="GO51" s="61">
        <v>0</v>
      </c>
      <c r="GP51" s="61">
        <v>-68705</v>
      </c>
      <c r="GQ51" s="61">
        <v>0</v>
      </c>
      <c r="GR51" s="61">
        <v>0</v>
      </c>
      <c r="GS51" s="61">
        <v>0</v>
      </c>
      <c r="GT51" s="61">
        <v>0</v>
      </c>
      <c r="GU51" s="61">
        <v>0</v>
      </c>
      <c r="GV51" s="61">
        <v>0</v>
      </c>
      <c r="GW51" s="61">
        <v>-3140688</v>
      </c>
      <c r="GX51" s="61">
        <v>0</v>
      </c>
      <c r="GY51" s="61">
        <v>-3140688</v>
      </c>
      <c r="GZ51" s="61">
        <v>0</v>
      </c>
      <c r="HA51" s="61">
        <v>0</v>
      </c>
      <c r="HB51" s="61">
        <v>0</v>
      </c>
      <c r="HC51" s="61">
        <v>0</v>
      </c>
      <c r="HD51" s="61">
        <v>0</v>
      </c>
      <c r="HE51" s="61">
        <v>0</v>
      </c>
      <c r="HF51" s="61">
        <v>0</v>
      </c>
      <c r="HG51" s="61">
        <v>0</v>
      </c>
      <c r="HH51" s="61">
        <v>0</v>
      </c>
      <c r="HI51" s="61">
        <v>20929217</v>
      </c>
      <c r="HJ51" s="61">
        <v>0</v>
      </c>
      <c r="HK51" s="61">
        <v>20929217</v>
      </c>
      <c r="HL51" s="61">
        <v>-40039</v>
      </c>
      <c r="HM51" s="61">
        <v>0</v>
      </c>
      <c r="HN51" s="61">
        <v>-40039</v>
      </c>
      <c r="HO51" s="61">
        <v>-5077385</v>
      </c>
      <c r="HP51" s="61">
        <v>0</v>
      </c>
      <c r="HQ51" s="61">
        <v>-5077385</v>
      </c>
      <c r="HR51" s="61">
        <v>-207684</v>
      </c>
      <c r="HS51" s="61">
        <v>0</v>
      </c>
      <c r="HT51" s="61">
        <v>-207684</v>
      </c>
      <c r="HU51" s="61">
        <v>-78322</v>
      </c>
      <c r="HV51" s="61">
        <v>0</v>
      </c>
      <c r="HW51" s="61">
        <v>-78322</v>
      </c>
      <c r="HX51" s="61">
        <v>-3140688</v>
      </c>
      <c r="HY51" s="61">
        <v>0</v>
      </c>
      <c r="HZ51" s="61">
        <v>-3140688</v>
      </c>
      <c r="IA51" s="61">
        <v>0</v>
      </c>
      <c r="IB51" s="61">
        <v>0</v>
      </c>
      <c r="IC51" s="61">
        <v>0</v>
      </c>
      <c r="ID51" s="61">
        <v>-8544118</v>
      </c>
      <c r="IE51" s="61">
        <v>0</v>
      </c>
      <c r="IF51" s="61">
        <v>-8544118</v>
      </c>
      <c r="IG51" s="61">
        <v>12385099</v>
      </c>
      <c r="IH51" s="61">
        <v>0</v>
      </c>
      <c r="II51" s="61">
        <v>12385099</v>
      </c>
      <c r="IJ51" s="58" t="s">
        <v>521</v>
      </c>
      <c r="IK51" s="58" t="s">
        <v>522</v>
      </c>
      <c r="IL51" s="58" t="s">
        <v>466</v>
      </c>
      <c r="IM51" s="58" t="s">
        <v>497</v>
      </c>
      <c r="IN51" s="58" t="s">
        <v>660</v>
      </c>
    </row>
    <row r="52" spans="1:248">
      <c r="A52" s="58" t="s">
        <v>461</v>
      </c>
      <c r="B52" s="59" t="s">
        <v>661</v>
      </c>
      <c r="C52" s="59" t="s">
        <v>662</v>
      </c>
      <c r="D52" s="61">
        <v>114776806</v>
      </c>
      <c r="E52" s="61">
        <v>0</v>
      </c>
      <c r="F52" s="61">
        <v>114776806</v>
      </c>
      <c r="G52" s="61">
        <v>-4096083</v>
      </c>
      <c r="H52" s="61">
        <v>0</v>
      </c>
      <c r="I52" s="61">
        <v>-4096083</v>
      </c>
      <c r="J52" s="61">
        <v>-146826</v>
      </c>
      <c r="K52" s="61">
        <v>0</v>
      </c>
      <c r="L52" s="61">
        <v>-146826</v>
      </c>
      <c r="M52" s="61">
        <v>182883</v>
      </c>
      <c r="N52" s="61">
        <v>0</v>
      </c>
      <c r="O52" s="61">
        <v>182883</v>
      </c>
      <c r="P52" s="61">
        <v>190544</v>
      </c>
      <c r="Q52" s="61">
        <v>0</v>
      </c>
      <c r="R52" s="61">
        <v>190544</v>
      </c>
      <c r="S52" s="61">
        <v>51216</v>
      </c>
      <c r="T52" s="61">
        <v>0</v>
      </c>
      <c r="U52" s="61">
        <v>51216</v>
      </c>
      <c r="V52" s="61">
        <v>277817</v>
      </c>
      <c r="W52" s="61">
        <v>0</v>
      </c>
      <c r="X52" s="61">
        <v>277817</v>
      </c>
      <c r="Y52" s="61">
        <v>-9367192</v>
      </c>
      <c r="Z52" s="61">
        <v>0</v>
      </c>
      <c r="AA52" s="61">
        <v>-9367192</v>
      </c>
      <c r="AB52" s="61">
        <v>0</v>
      </c>
      <c r="AC52" s="61">
        <v>0</v>
      </c>
      <c r="AD52" s="61">
        <v>0</v>
      </c>
      <c r="AE52" s="61">
        <v>-394935</v>
      </c>
      <c r="AF52" s="61">
        <v>0</v>
      </c>
      <c r="AG52" s="61">
        <v>-394935</v>
      </c>
      <c r="AH52" s="61">
        <v>-481</v>
      </c>
      <c r="AI52" s="61">
        <v>0</v>
      </c>
      <c r="AJ52" s="61">
        <v>-481</v>
      </c>
      <c r="AK52" s="61">
        <v>0</v>
      </c>
      <c r="AL52" s="61">
        <v>0</v>
      </c>
      <c r="AM52" s="61">
        <v>0</v>
      </c>
      <c r="AN52" s="61">
        <v>-8259</v>
      </c>
      <c r="AO52" s="61">
        <v>0</v>
      </c>
      <c r="AP52" s="61">
        <v>-8259</v>
      </c>
      <c r="AQ52" s="61">
        <v>0</v>
      </c>
      <c r="AR52" s="61">
        <v>0</v>
      </c>
      <c r="AS52" s="61">
        <v>0</v>
      </c>
      <c r="AT52" s="61">
        <v>-386195</v>
      </c>
      <c r="AU52" s="61">
        <v>0</v>
      </c>
      <c r="AV52" s="61">
        <v>-386195</v>
      </c>
      <c r="AW52" s="61">
        <v>0</v>
      </c>
      <c r="AX52" s="61">
        <v>0</v>
      </c>
      <c r="AY52" s="61">
        <v>0</v>
      </c>
      <c r="AZ52" s="61">
        <v>2165892</v>
      </c>
      <c r="BA52" s="61">
        <v>0</v>
      </c>
      <c r="BB52" s="61">
        <v>2165892</v>
      </c>
      <c r="BC52" s="61">
        <v>-100612</v>
      </c>
      <c r="BD52" s="61">
        <v>0</v>
      </c>
      <c r="BE52" s="61">
        <v>-100612</v>
      </c>
      <c r="BF52" s="61">
        <v>-8199216</v>
      </c>
      <c r="BG52" s="61">
        <v>0</v>
      </c>
      <c r="BH52" s="61">
        <v>-8199216</v>
      </c>
      <c r="BI52" s="61">
        <v>729775</v>
      </c>
      <c r="BJ52" s="61">
        <v>0</v>
      </c>
      <c r="BK52" s="61">
        <v>729775</v>
      </c>
      <c r="BL52" s="61">
        <v>-73810</v>
      </c>
      <c r="BM52" s="61">
        <v>0</v>
      </c>
      <c r="BN52" s="61">
        <v>-73810</v>
      </c>
      <c r="BO52" s="61">
        <v>-7</v>
      </c>
      <c r="BP52" s="61">
        <v>0</v>
      </c>
      <c r="BQ52" s="61">
        <v>-7</v>
      </c>
      <c r="BR52" s="61">
        <v>-19361</v>
      </c>
      <c r="BS52" s="61">
        <v>0</v>
      </c>
      <c r="BT52" s="61">
        <v>-19361</v>
      </c>
      <c r="BU52" s="61">
        <v>0</v>
      </c>
      <c r="BV52" s="61">
        <v>0</v>
      </c>
      <c r="BW52" s="61">
        <v>0</v>
      </c>
      <c r="BX52" s="61">
        <v>0</v>
      </c>
      <c r="BY52" s="61">
        <v>0</v>
      </c>
      <c r="BZ52" s="61">
        <v>0</v>
      </c>
      <c r="CA52" s="61">
        <v>0</v>
      </c>
      <c r="CB52" s="61">
        <v>0</v>
      </c>
      <c r="CC52" s="61">
        <v>0</v>
      </c>
      <c r="CD52" s="61">
        <v>-19449</v>
      </c>
      <c r="CE52" s="61">
        <v>0</v>
      </c>
      <c r="CF52" s="61">
        <v>-19449</v>
      </c>
      <c r="CG52" s="61">
        <v>-19449</v>
      </c>
      <c r="CH52" s="61">
        <v>0</v>
      </c>
      <c r="CI52" s="61">
        <v>-19449</v>
      </c>
      <c r="CJ52" s="61">
        <v>-15298364</v>
      </c>
      <c r="CK52" s="61">
        <v>0</v>
      </c>
      <c r="CL52" s="61">
        <v>-15298364</v>
      </c>
      <c r="CM52" s="61">
        <v>-35302</v>
      </c>
      <c r="CN52" s="61">
        <v>0</v>
      </c>
      <c r="CO52" s="61">
        <v>-35302</v>
      </c>
      <c r="CP52" s="61">
        <v>0</v>
      </c>
      <c r="CQ52" s="61">
        <v>0</v>
      </c>
      <c r="CR52" s="61">
        <v>0</v>
      </c>
      <c r="CS52" s="61">
        <v>-2873222</v>
      </c>
      <c r="CT52" s="61">
        <v>0</v>
      </c>
      <c r="CU52" s="61">
        <v>-2873222</v>
      </c>
      <c r="CV52" s="61">
        <v>25243</v>
      </c>
      <c r="CW52" s="61">
        <v>0</v>
      </c>
      <c r="CX52" s="61">
        <v>25243</v>
      </c>
      <c r="CY52" s="61">
        <v>-2883281</v>
      </c>
      <c r="CZ52" s="61">
        <v>0</v>
      </c>
      <c r="DA52" s="61">
        <v>-2883281</v>
      </c>
      <c r="DB52" s="61">
        <v>-320398</v>
      </c>
      <c r="DC52" s="61">
        <v>0</v>
      </c>
      <c r="DD52" s="61">
        <v>-320398</v>
      </c>
      <c r="DE52" s="61">
        <v>-21220</v>
      </c>
      <c r="DF52" s="61">
        <v>0</v>
      </c>
      <c r="DG52" s="61">
        <v>-21220</v>
      </c>
      <c r="DH52" s="61">
        <v>-197329</v>
      </c>
      <c r="DI52" s="61">
        <v>0</v>
      </c>
      <c r="DJ52" s="61">
        <v>-197329</v>
      </c>
      <c r="DK52" s="61">
        <v>-66</v>
      </c>
      <c r="DL52" s="61">
        <v>0</v>
      </c>
      <c r="DM52" s="61">
        <v>-66</v>
      </c>
      <c r="DN52" s="61">
        <v>-4890</v>
      </c>
      <c r="DO52" s="61">
        <v>0</v>
      </c>
      <c r="DP52" s="61">
        <v>-4890</v>
      </c>
      <c r="DQ52" s="61">
        <v>0</v>
      </c>
      <c r="DR52" s="61">
        <v>0</v>
      </c>
      <c r="DS52" s="61">
        <v>0</v>
      </c>
      <c r="DT52" s="61">
        <v>-19360</v>
      </c>
      <c r="DU52" s="61">
        <v>0</v>
      </c>
      <c r="DV52" s="61">
        <v>-19360</v>
      </c>
      <c r="DW52" s="61">
        <v>0</v>
      </c>
      <c r="DX52" s="61">
        <v>0</v>
      </c>
      <c r="DY52" s="61">
        <v>0</v>
      </c>
      <c r="DZ52" s="61">
        <v>0</v>
      </c>
      <c r="EA52" s="61">
        <v>0</v>
      </c>
      <c r="EB52" s="61">
        <v>0</v>
      </c>
      <c r="EC52" s="61">
        <v>0</v>
      </c>
      <c r="ED52" s="61">
        <v>0</v>
      </c>
      <c r="EE52" s="61">
        <v>0</v>
      </c>
      <c r="EF52" s="61">
        <v>0</v>
      </c>
      <c r="EG52" s="61">
        <v>0</v>
      </c>
      <c r="EH52" s="61">
        <v>0</v>
      </c>
      <c r="EI52" s="61">
        <v>0</v>
      </c>
      <c r="EJ52" s="61">
        <v>0</v>
      </c>
      <c r="EK52" s="61">
        <v>0</v>
      </c>
      <c r="EL52" s="61">
        <v>0</v>
      </c>
      <c r="EM52" s="61">
        <v>0</v>
      </c>
      <c r="EN52" s="61">
        <v>0</v>
      </c>
      <c r="EO52" s="61">
        <v>-563263</v>
      </c>
      <c r="EP52" s="61">
        <v>0</v>
      </c>
      <c r="EQ52" s="61">
        <v>-563263</v>
      </c>
      <c r="ER52" s="61">
        <v>0</v>
      </c>
      <c r="ES52" s="61">
        <v>0</v>
      </c>
      <c r="ET52" s="61">
        <v>0</v>
      </c>
      <c r="EU52" s="61">
        <v>0</v>
      </c>
      <c r="EV52" s="61">
        <v>0</v>
      </c>
      <c r="EW52" s="61">
        <v>0</v>
      </c>
      <c r="EX52" s="61">
        <v>7500</v>
      </c>
      <c r="EY52" s="61">
        <v>0</v>
      </c>
      <c r="EZ52" s="61">
        <v>7500</v>
      </c>
      <c r="FA52" s="61">
        <v>0</v>
      </c>
      <c r="FB52" s="61">
        <v>0</v>
      </c>
      <c r="FC52" s="61">
        <v>0</v>
      </c>
      <c r="FD52" s="61">
        <v>0</v>
      </c>
      <c r="FE52" s="61">
        <v>0</v>
      </c>
      <c r="FF52" s="61">
        <v>0</v>
      </c>
      <c r="FG52" s="61">
        <v>0</v>
      </c>
      <c r="FH52" s="61">
        <v>0</v>
      </c>
      <c r="FI52" s="61">
        <v>0</v>
      </c>
      <c r="FJ52" s="61">
        <v>-7902</v>
      </c>
      <c r="FK52" s="61">
        <v>0</v>
      </c>
      <c r="FL52" s="61">
        <v>-7902</v>
      </c>
      <c r="FM52" s="61">
        <v>0</v>
      </c>
      <c r="FN52" s="61">
        <v>0</v>
      </c>
      <c r="FO52" s="61">
        <v>0</v>
      </c>
      <c r="FP52" s="61">
        <v>0</v>
      </c>
      <c r="FQ52" s="61">
        <v>0</v>
      </c>
      <c r="FR52" s="61">
        <v>0</v>
      </c>
      <c r="FS52" s="61">
        <v>0</v>
      </c>
      <c r="FT52" s="61">
        <v>0</v>
      </c>
      <c r="FU52" s="61">
        <v>0</v>
      </c>
      <c r="FV52" s="61">
        <v>-10387</v>
      </c>
      <c r="FW52" s="61">
        <v>0</v>
      </c>
      <c r="FX52" s="61">
        <v>-10387</v>
      </c>
      <c r="FY52" s="61">
        <v>0</v>
      </c>
      <c r="FZ52" s="61">
        <v>0</v>
      </c>
      <c r="GA52" s="61">
        <v>0</v>
      </c>
      <c r="GB52" s="61">
        <v>798</v>
      </c>
      <c r="GC52" s="61">
        <v>0</v>
      </c>
      <c r="GD52" s="61">
        <v>798</v>
      </c>
      <c r="GE52" s="61">
        <v>786</v>
      </c>
      <c r="GF52" s="61">
        <v>0</v>
      </c>
      <c r="GG52" s="61">
        <v>786</v>
      </c>
      <c r="GH52" s="61">
        <v>-13268990</v>
      </c>
      <c r="GI52" s="61">
        <v>0</v>
      </c>
      <c r="GJ52" s="61">
        <v>-13268990</v>
      </c>
      <c r="GK52" s="61">
        <v>141262</v>
      </c>
      <c r="GL52" s="61">
        <v>0</v>
      </c>
      <c r="GM52" s="61">
        <v>141262</v>
      </c>
      <c r="GN52" s="61">
        <v>-249525</v>
      </c>
      <c r="GO52" s="61">
        <v>0</v>
      </c>
      <c r="GP52" s="61">
        <v>-249525</v>
      </c>
      <c r="GQ52" s="61">
        <v>-6030</v>
      </c>
      <c r="GR52" s="61">
        <v>0</v>
      </c>
      <c r="GS52" s="61">
        <v>-6030</v>
      </c>
      <c r="GT52" s="61">
        <v>-421042</v>
      </c>
      <c r="GU52" s="61">
        <v>0</v>
      </c>
      <c r="GV52" s="61">
        <v>-421042</v>
      </c>
      <c r="GW52" s="61">
        <v>-13813530</v>
      </c>
      <c r="GX52" s="61">
        <v>0</v>
      </c>
      <c r="GY52" s="61">
        <v>-13813530</v>
      </c>
      <c r="GZ52" s="61">
        <v>-28043</v>
      </c>
      <c r="HA52" s="61">
        <v>0</v>
      </c>
      <c r="HB52" s="61">
        <v>-28043</v>
      </c>
      <c r="HC52" s="61">
        <v>0</v>
      </c>
      <c r="HD52" s="61">
        <v>0</v>
      </c>
      <c r="HE52" s="61">
        <v>0</v>
      </c>
      <c r="HF52" s="61">
        <v>-28043</v>
      </c>
      <c r="HG52" s="61">
        <v>0</v>
      </c>
      <c r="HH52" s="61">
        <v>-28043</v>
      </c>
      <c r="HI52" s="61">
        <v>110680723</v>
      </c>
      <c r="HJ52" s="61">
        <v>0</v>
      </c>
      <c r="HK52" s="61">
        <v>110680723</v>
      </c>
      <c r="HL52" s="61">
        <v>277817</v>
      </c>
      <c r="HM52" s="61">
        <v>0</v>
      </c>
      <c r="HN52" s="61">
        <v>277817</v>
      </c>
      <c r="HO52" s="61">
        <v>-15298364</v>
      </c>
      <c r="HP52" s="61">
        <v>0</v>
      </c>
      <c r="HQ52" s="61">
        <v>-15298364</v>
      </c>
      <c r="HR52" s="61">
        <v>-2883281</v>
      </c>
      <c r="HS52" s="61">
        <v>0</v>
      </c>
      <c r="HT52" s="61">
        <v>-2883281</v>
      </c>
      <c r="HU52" s="61">
        <v>-563263</v>
      </c>
      <c r="HV52" s="61">
        <v>0</v>
      </c>
      <c r="HW52" s="61">
        <v>-563263</v>
      </c>
      <c r="HX52" s="61">
        <v>-13813530</v>
      </c>
      <c r="HY52" s="61">
        <v>0</v>
      </c>
      <c r="HZ52" s="61">
        <v>-13813530</v>
      </c>
      <c r="IA52" s="61">
        <v>-28043</v>
      </c>
      <c r="IB52" s="61">
        <v>0</v>
      </c>
      <c r="IC52" s="61">
        <v>-28043</v>
      </c>
      <c r="ID52" s="61">
        <v>-32308664</v>
      </c>
      <c r="IE52" s="61">
        <v>0</v>
      </c>
      <c r="IF52" s="61">
        <v>-32308664</v>
      </c>
      <c r="IG52" s="61">
        <v>78372059</v>
      </c>
      <c r="IH52" s="61">
        <v>0</v>
      </c>
      <c r="II52" s="61">
        <v>78372059</v>
      </c>
      <c r="IJ52" s="58" t="s">
        <v>536</v>
      </c>
      <c r="IK52" s="58" t="s">
        <v>541</v>
      </c>
      <c r="IL52" s="58" t="s">
        <v>536</v>
      </c>
      <c r="IM52" s="58" t="s">
        <v>497</v>
      </c>
      <c r="IN52" s="58" t="s">
        <v>663</v>
      </c>
    </row>
    <row r="53" spans="1:248">
      <c r="A53" s="58" t="s">
        <v>461</v>
      </c>
      <c r="B53" s="59" t="s">
        <v>664</v>
      </c>
      <c r="C53" s="59" t="s">
        <v>665</v>
      </c>
      <c r="D53" s="61">
        <v>64204911</v>
      </c>
      <c r="E53" s="61">
        <v>1258575</v>
      </c>
      <c r="F53" s="61">
        <v>65463486</v>
      </c>
      <c r="G53" s="61">
        <v>-1353267</v>
      </c>
      <c r="H53" s="61">
        <v>-189984</v>
      </c>
      <c r="I53" s="61">
        <v>-1543251</v>
      </c>
      <c r="J53" s="61">
        <v>-202092</v>
      </c>
      <c r="K53" s="61">
        <v>0</v>
      </c>
      <c r="L53" s="61">
        <v>-202092</v>
      </c>
      <c r="M53" s="61">
        <v>59229</v>
      </c>
      <c r="N53" s="61">
        <v>8996</v>
      </c>
      <c r="O53" s="61">
        <v>68225</v>
      </c>
      <c r="P53" s="61">
        <v>89199</v>
      </c>
      <c r="Q53" s="61">
        <v>0</v>
      </c>
      <c r="R53" s="61">
        <v>89199</v>
      </c>
      <c r="S53" s="61">
        <v>-56067</v>
      </c>
      <c r="T53" s="61">
        <v>0</v>
      </c>
      <c r="U53" s="61">
        <v>-56067</v>
      </c>
      <c r="V53" s="61">
        <v>-109731</v>
      </c>
      <c r="W53" s="61">
        <v>8996</v>
      </c>
      <c r="X53" s="61">
        <v>-100735</v>
      </c>
      <c r="Y53" s="61">
        <v>-6512565</v>
      </c>
      <c r="Z53" s="61">
        <v>0</v>
      </c>
      <c r="AA53" s="61">
        <v>-6512565</v>
      </c>
      <c r="AB53" s="61">
        <v>-29869</v>
      </c>
      <c r="AC53" s="61">
        <v>0</v>
      </c>
      <c r="AD53" s="61">
        <v>-29869</v>
      </c>
      <c r="AE53" s="61">
        <v>-131406</v>
      </c>
      <c r="AF53" s="61">
        <v>0</v>
      </c>
      <c r="AG53" s="61">
        <v>-131406</v>
      </c>
      <c r="AH53" s="61">
        <v>0</v>
      </c>
      <c r="AI53" s="61">
        <v>0</v>
      </c>
      <c r="AJ53" s="61">
        <v>0</v>
      </c>
      <c r="AK53" s="61">
        <v>0</v>
      </c>
      <c r="AL53" s="61">
        <v>0</v>
      </c>
      <c r="AM53" s="61">
        <v>0</v>
      </c>
      <c r="AN53" s="61">
        <v>-669</v>
      </c>
      <c r="AO53" s="61">
        <v>0</v>
      </c>
      <c r="AP53" s="61">
        <v>-669</v>
      </c>
      <c r="AQ53" s="61">
        <v>0</v>
      </c>
      <c r="AR53" s="61">
        <v>0</v>
      </c>
      <c r="AS53" s="61">
        <v>0</v>
      </c>
      <c r="AT53" s="61">
        <v>-130737</v>
      </c>
      <c r="AU53" s="61">
        <v>0</v>
      </c>
      <c r="AV53" s="61">
        <v>-130737</v>
      </c>
      <c r="AW53" s="61">
        <v>-649</v>
      </c>
      <c r="AX53" s="61">
        <v>0</v>
      </c>
      <c r="AY53" s="61">
        <v>-649</v>
      </c>
      <c r="AZ53" s="61">
        <v>1134051</v>
      </c>
      <c r="BA53" s="61">
        <v>32668</v>
      </c>
      <c r="BB53" s="61">
        <v>1166719</v>
      </c>
      <c r="BC53" s="61">
        <v>-27985</v>
      </c>
      <c r="BD53" s="61">
        <v>-5148</v>
      </c>
      <c r="BE53" s="61">
        <v>-33133</v>
      </c>
      <c r="BF53" s="61">
        <v>-7312722</v>
      </c>
      <c r="BG53" s="61">
        <v>0</v>
      </c>
      <c r="BH53" s="61">
        <v>-7312722</v>
      </c>
      <c r="BI53" s="61">
        <v>-1634</v>
      </c>
      <c r="BJ53" s="61">
        <v>0</v>
      </c>
      <c r="BK53" s="61">
        <v>-1634</v>
      </c>
      <c r="BL53" s="61">
        <v>-27955</v>
      </c>
      <c r="BM53" s="61">
        <v>0</v>
      </c>
      <c r="BN53" s="61">
        <v>-27955</v>
      </c>
      <c r="BO53" s="61">
        <v>0</v>
      </c>
      <c r="BP53" s="61">
        <v>0</v>
      </c>
      <c r="BQ53" s="61">
        <v>0</v>
      </c>
      <c r="BR53" s="61">
        <v>-2692</v>
      </c>
      <c r="BS53" s="61">
        <v>0</v>
      </c>
      <c r="BT53" s="61">
        <v>-2692</v>
      </c>
      <c r="BU53" s="61">
        <v>0</v>
      </c>
      <c r="BV53" s="61">
        <v>0</v>
      </c>
      <c r="BW53" s="61">
        <v>0</v>
      </c>
      <c r="BX53" s="61">
        <v>0</v>
      </c>
      <c r="BY53" s="61">
        <v>0</v>
      </c>
      <c r="BZ53" s="61">
        <v>0</v>
      </c>
      <c r="CA53" s="61">
        <v>0</v>
      </c>
      <c r="CB53" s="61">
        <v>0</v>
      </c>
      <c r="CC53" s="61">
        <v>0</v>
      </c>
      <c r="CD53" s="61">
        <v>-9955</v>
      </c>
      <c r="CE53" s="61">
        <v>0</v>
      </c>
      <c r="CF53" s="61">
        <v>-9955</v>
      </c>
      <c r="CG53" s="61">
        <v>-10241</v>
      </c>
      <c r="CH53" s="61">
        <v>0</v>
      </c>
      <c r="CI53" s="61">
        <v>-10241</v>
      </c>
      <c r="CJ53" s="61">
        <v>-12903104</v>
      </c>
      <c r="CK53" s="61">
        <v>27520</v>
      </c>
      <c r="CL53" s="61">
        <v>-12875584</v>
      </c>
      <c r="CM53" s="61">
        <v>0</v>
      </c>
      <c r="CN53" s="61">
        <v>0</v>
      </c>
      <c r="CO53" s="61">
        <v>0</v>
      </c>
      <c r="CP53" s="61">
        <v>-2418</v>
      </c>
      <c r="CQ53" s="61">
        <v>0</v>
      </c>
      <c r="CR53" s="61">
        <v>-2418</v>
      </c>
      <c r="CS53" s="61">
        <v>-1657058</v>
      </c>
      <c r="CT53" s="61">
        <v>0</v>
      </c>
      <c r="CU53" s="61">
        <v>-1657058</v>
      </c>
      <c r="CV53" s="61">
        <v>-130561</v>
      </c>
      <c r="CW53" s="61">
        <v>15857</v>
      </c>
      <c r="CX53" s="61">
        <v>-114704</v>
      </c>
      <c r="CY53" s="61">
        <v>-1790037</v>
      </c>
      <c r="CZ53" s="61">
        <v>15857</v>
      </c>
      <c r="DA53" s="61">
        <v>-1774180</v>
      </c>
      <c r="DB53" s="61">
        <v>-83234</v>
      </c>
      <c r="DC53" s="61">
        <v>0</v>
      </c>
      <c r="DD53" s="61">
        <v>-83234</v>
      </c>
      <c r="DE53" s="61">
        <v>0</v>
      </c>
      <c r="DF53" s="61">
        <v>0</v>
      </c>
      <c r="DG53" s="61">
        <v>0</v>
      </c>
      <c r="DH53" s="61">
        <v>-69818</v>
      </c>
      <c r="DI53" s="61">
        <v>0</v>
      </c>
      <c r="DJ53" s="61">
        <v>-69818</v>
      </c>
      <c r="DK53" s="61">
        <v>14482</v>
      </c>
      <c r="DL53" s="61">
        <v>0</v>
      </c>
      <c r="DM53" s="61">
        <v>14482</v>
      </c>
      <c r="DN53" s="61">
        <v>-438</v>
      </c>
      <c r="DO53" s="61">
        <v>0</v>
      </c>
      <c r="DP53" s="61">
        <v>-438</v>
      </c>
      <c r="DQ53" s="61">
        <v>0</v>
      </c>
      <c r="DR53" s="61">
        <v>0</v>
      </c>
      <c r="DS53" s="61">
        <v>0</v>
      </c>
      <c r="DT53" s="61">
        <v>0</v>
      </c>
      <c r="DU53" s="61">
        <v>0</v>
      </c>
      <c r="DV53" s="61">
        <v>0</v>
      </c>
      <c r="DW53" s="61">
        <v>0</v>
      </c>
      <c r="DX53" s="61">
        <v>0</v>
      </c>
      <c r="DY53" s="61">
        <v>0</v>
      </c>
      <c r="DZ53" s="61">
        <v>0</v>
      </c>
      <c r="EA53" s="61">
        <v>0</v>
      </c>
      <c r="EB53" s="61">
        <v>0</v>
      </c>
      <c r="EC53" s="61">
        <v>0</v>
      </c>
      <c r="ED53" s="61">
        <v>0</v>
      </c>
      <c r="EE53" s="61">
        <v>0</v>
      </c>
      <c r="EF53" s="61">
        <v>-105426</v>
      </c>
      <c r="EG53" s="61">
        <v>0</v>
      </c>
      <c r="EH53" s="61">
        <v>-105426</v>
      </c>
      <c r="EI53" s="61">
        <v>0</v>
      </c>
      <c r="EJ53" s="61">
        <v>-54000</v>
      </c>
      <c r="EK53" s="61">
        <v>-54000</v>
      </c>
      <c r="EL53" s="61">
        <v>-54000</v>
      </c>
      <c r="EM53" s="61">
        <v>0</v>
      </c>
      <c r="EN53" s="61">
        <v>0</v>
      </c>
      <c r="EO53" s="61">
        <v>-244434</v>
      </c>
      <c r="EP53" s="61">
        <v>-54000</v>
      </c>
      <c r="EQ53" s="61">
        <v>-298434</v>
      </c>
      <c r="ER53" s="61">
        <v>0</v>
      </c>
      <c r="ES53" s="61">
        <v>0</v>
      </c>
      <c r="ET53" s="61">
        <v>0</v>
      </c>
      <c r="EU53" s="61">
        <v>0</v>
      </c>
      <c r="EV53" s="61">
        <v>0</v>
      </c>
      <c r="EW53" s="61">
        <v>0</v>
      </c>
      <c r="EX53" s="61">
        <v>0</v>
      </c>
      <c r="EY53" s="61">
        <v>0</v>
      </c>
      <c r="EZ53" s="61">
        <v>0</v>
      </c>
      <c r="FA53" s="61">
        <v>0</v>
      </c>
      <c r="FB53" s="61">
        <v>0</v>
      </c>
      <c r="FC53" s="61">
        <v>0</v>
      </c>
      <c r="FD53" s="61">
        <v>0</v>
      </c>
      <c r="FE53" s="61">
        <v>0</v>
      </c>
      <c r="FF53" s="61">
        <v>0</v>
      </c>
      <c r="FG53" s="61">
        <v>0</v>
      </c>
      <c r="FH53" s="61">
        <v>0</v>
      </c>
      <c r="FI53" s="61">
        <v>0</v>
      </c>
      <c r="FJ53" s="61">
        <v>-2692</v>
      </c>
      <c r="FK53" s="61">
        <v>0</v>
      </c>
      <c r="FL53" s="61">
        <v>-2692</v>
      </c>
      <c r="FM53" s="61">
        <v>0</v>
      </c>
      <c r="FN53" s="61">
        <v>0</v>
      </c>
      <c r="FO53" s="61">
        <v>0</v>
      </c>
      <c r="FP53" s="61">
        <v>0</v>
      </c>
      <c r="FQ53" s="61">
        <v>0</v>
      </c>
      <c r="FR53" s="61">
        <v>0</v>
      </c>
      <c r="FS53" s="61">
        <v>0</v>
      </c>
      <c r="FT53" s="61">
        <v>0</v>
      </c>
      <c r="FU53" s="61">
        <v>0</v>
      </c>
      <c r="FV53" s="61">
        <v>-38529</v>
      </c>
      <c r="FW53" s="61">
        <v>0</v>
      </c>
      <c r="FX53" s="61">
        <v>-38529</v>
      </c>
      <c r="FY53" s="61">
        <v>1440</v>
      </c>
      <c r="FZ53" s="61">
        <v>0</v>
      </c>
      <c r="GA53" s="61">
        <v>1440</v>
      </c>
      <c r="GB53" s="61">
        <v>1972</v>
      </c>
      <c r="GC53" s="61">
        <v>0</v>
      </c>
      <c r="GD53" s="61">
        <v>1972</v>
      </c>
      <c r="GE53" s="61">
        <v>0</v>
      </c>
      <c r="GF53" s="61">
        <v>0</v>
      </c>
      <c r="GG53" s="61">
        <v>0</v>
      </c>
      <c r="GH53" s="61">
        <v>-6908635</v>
      </c>
      <c r="GI53" s="61">
        <v>0</v>
      </c>
      <c r="GJ53" s="61">
        <v>-6908635</v>
      </c>
      <c r="GK53" s="61">
        <v>97248</v>
      </c>
      <c r="GL53" s="61">
        <v>0</v>
      </c>
      <c r="GM53" s="61">
        <v>97248</v>
      </c>
      <c r="GN53" s="61">
        <v>-128881</v>
      </c>
      <c r="GO53" s="61">
        <v>0</v>
      </c>
      <c r="GP53" s="61">
        <v>-128881</v>
      </c>
      <c r="GQ53" s="61">
        <v>0</v>
      </c>
      <c r="GR53" s="61">
        <v>0</v>
      </c>
      <c r="GS53" s="61">
        <v>0</v>
      </c>
      <c r="GT53" s="61">
        <v>0</v>
      </c>
      <c r="GU53" s="61">
        <v>0</v>
      </c>
      <c r="GV53" s="61">
        <v>0</v>
      </c>
      <c r="GW53" s="61">
        <v>-6978077</v>
      </c>
      <c r="GX53" s="61">
        <v>0</v>
      </c>
      <c r="GY53" s="61">
        <v>-6978077</v>
      </c>
      <c r="GZ53" s="61">
        <v>-7040</v>
      </c>
      <c r="HA53" s="61">
        <v>0</v>
      </c>
      <c r="HB53" s="61">
        <v>-7040</v>
      </c>
      <c r="HC53" s="61">
        <v>0</v>
      </c>
      <c r="HD53" s="61">
        <v>0</v>
      </c>
      <c r="HE53" s="61">
        <v>0</v>
      </c>
      <c r="HF53" s="61">
        <v>-7040</v>
      </c>
      <c r="HG53" s="61">
        <v>0</v>
      </c>
      <c r="HH53" s="61">
        <v>-7040</v>
      </c>
      <c r="HI53" s="61">
        <v>62851644</v>
      </c>
      <c r="HJ53" s="61">
        <v>1068591</v>
      </c>
      <c r="HK53" s="61">
        <v>63920235</v>
      </c>
      <c r="HL53" s="61">
        <v>-109731</v>
      </c>
      <c r="HM53" s="61">
        <v>8996</v>
      </c>
      <c r="HN53" s="61">
        <v>-100735</v>
      </c>
      <c r="HO53" s="61">
        <v>-12903104</v>
      </c>
      <c r="HP53" s="61">
        <v>27520</v>
      </c>
      <c r="HQ53" s="61">
        <v>-12875584</v>
      </c>
      <c r="HR53" s="61">
        <v>-1790037</v>
      </c>
      <c r="HS53" s="61">
        <v>15857</v>
      </c>
      <c r="HT53" s="61">
        <v>-1774180</v>
      </c>
      <c r="HU53" s="61">
        <v>-244434</v>
      </c>
      <c r="HV53" s="61">
        <v>-54000</v>
      </c>
      <c r="HW53" s="61">
        <v>-298434</v>
      </c>
      <c r="HX53" s="61">
        <v>-6978077</v>
      </c>
      <c r="HY53" s="61">
        <v>0</v>
      </c>
      <c r="HZ53" s="61">
        <v>-6978077</v>
      </c>
      <c r="IA53" s="61">
        <v>-7040</v>
      </c>
      <c r="IB53" s="61">
        <v>0</v>
      </c>
      <c r="IC53" s="61">
        <v>-7040</v>
      </c>
      <c r="ID53" s="61">
        <v>-22032423</v>
      </c>
      <c r="IE53" s="61">
        <v>-1627</v>
      </c>
      <c r="IF53" s="61">
        <v>-22034050</v>
      </c>
      <c r="IG53" s="61">
        <v>40819221</v>
      </c>
      <c r="IH53" s="61">
        <v>1066964</v>
      </c>
      <c r="II53" s="61">
        <v>41886185</v>
      </c>
      <c r="IJ53" s="58" t="s">
        <v>553</v>
      </c>
      <c r="IK53" s="58" t="s">
        <v>554</v>
      </c>
      <c r="IL53" s="58" t="s">
        <v>466</v>
      </c>
      <c r="IM53" s="58" t="s">
        <v>479</v>
      </c>
      <c r="IN53" s="58" t="s">
        <v>666</v>
      </c>
    </row>
    <row r="54" spans="1:248">
      <c r="A54" s="58" t="s">
        <v>469</v>
      </c>
      <c r="B54" s="59" t="s">
        <v>667</v>
      </c>
      <c r="C54" s="59" t="s">
        <v>668</v>
      </c>
      <c r="D54" s="61">
        <v>96634614</v>
      </c>
      <c r="E54" s="61">
        <v>0</v>
      </c>
      <c r="F54" s="61">
        <v>96634614</v>
      </c>
      <c r="G54" s="61">
        <v>-2325423</v>
      </c>
      <c r="H54" s="61">
        <v>0</v>
      </c>
      <c r="I54" s="61">
        <v>-2325423</v>
      </c>
      <c r="J54" s="61">
        <v>-107797</v>
      </c>
      <c r="K54" s="61">
        <v>0</v>
      </c>
      <c r="L54" s="61">
        <v>-107797</v>
      </c>
      <c r="M54" s="61">
        <v>8563</v>
      </c>
      <c r="N54" s="61">
        <v>0</v>
      </c>
      <c r="O54" s="61">
        <v>8563</v>
      </c>
      <c r="P54" s="61">
        <v>214798</v>
      </c>
      <c r="Q54" s="61">
        <v>0</v>
      </c>
      <c r="R54" s="61">
        <v>214798</v>
      </c>
      <c r="S54" s="61">
        <v>302474</v>
      </c>
      <c r="T54" s="61">
        <v>0</v>
      </c>
      <c r="U54" s="61">
        <v>302474</v>
      </c>
      <c r="V54" s="61">
        <v>418038</v>
      </c>
      <c r="W54" s="61">
        <v>0</v>
      </c>
      <c r="X54" s="61">
        <v>418038</v>
      </c>
      <c r="Y54" s="61">
        <v>-6015584</v>
      </c>
      <c r="Z54" s="61">
        <v>0</v>
      </c>
      <c r="AA54" s="61">
        <v>-6015584</v>
      </c>
      <c r="AB54" s="61">
        <v>0</v>
      </c>
      <c r="AC54" s="61">
        <v>0</v>
      </c>
      <c r="AD54" s="61">
        <v>0</v>
      </c>
      <c r="AE54" s="61">
        <v>-174984</v>
      </c>
      <c r="AF54" s="61">
        <v>0</v>
      </c>
      <c r="AG54" s="61">
        <v>-174984</v>
      </c>
      <c r="AH54" s="61">
        <v>-1823</v>
      </c>
      <c r="AI54" s="61">
        <v>0</v>
      </c>
      <c r="AJ54" s="61">
        <v>-1823</v>
      </c>
      <c r="AK54" s="61">
        <v>0</v>
      </c>
      <c r="AL54" s="61">
        <v>0</v>
      </c>
      <c r="AM54" s="61">
        <v>0</v>
      </c>
      <c r="AN54" s="61">
        <v>-6568</v>
      </c>
      <c r="AO54" s="61">
        <v>0</v>
      </c>
      <c r="AP54" s="61">
        <v>-6568</v>
      </c>
      <c r="AQ54" s="61">
        <v>0</v>
      </c>
      <c r="AR54" s="61">
        <v>0</v>
      </c>
      <c r="AS54" s="61">
        <v>0</v>
      </c>
      <c r="AT54" s="61">
        <v>-166593</v>
      </c>
      <c r="AU54" s="61">
        <v>0</v>
      </c>
      <c r="AV54" s="61">
        <v>-166593</v>
      </c>
      <c r="AW54" s="61">
        <v>0</v>
      </c>
      <c r="AX54" s="61">
        <v>0</v>
      </c>
      <c r="AY54" s="61">
        <v>0</v>
      </c>
      <c r="AZ54" s="61">
        <v>1919963</v>
      </c>
      <c r="BA54" s="61">
        <v>0</v>
      </c>
      <c r="BB54" s="61">
        <v>1919963</v>
      </c>
      <c r="BC54" s="61">
        <v>-57299</v>
      </c>
      <c r="BD54" s="61">
        <v>0</v>
      </c>
      <c r="BE54" s="61">
        <v>-57299</v>
      </c>
      <c r="BF54" s="61">
        <v>-5585111</v>
      </c>
      <c r="BG54" s="61">
        <v>0</v>
      </c>
      <c r="BH54" s="61">
        <v>-5585111</v>
      </c>
      <c r="BI54" s="61">
        <v>122531</v>
      </c>
      <c r="BJ54" s="61">
        <v>0</v>
      </c>
      <c r="BK54" s="61">
        <v>122531</v>
      </c>
      <c r="BL54" s="61">
        <v>-41750</v>
      </c>
      <c r="BM54" s="61">
        <v>0</v>
      </c>
      <c r="BN54" s="61">
        <v>-41750</v>
      </c>
      <c r="BO54" s="61">
        <v>0</v>
      </c>
      <c r="BP54" s="61">
        <v>0</v>
      </c>
      <c r="BQ54" s="61">
        <v>0</v>
      </c>
      <c r="BR54" s="61">
        <v>-3648</v>
      </c>
      <c r="BS54" s="61">
        <v>0</v>
      </c>
      <c r="BT54" s="61">
        <v>-3648</v>
      </c>
      <c r="BU54" s="61">
        <v>0</v>
      </c>
      <c r="BV54" s="61">
        <v>0</v>
      </c>
      <c r="BW54" s="61">
        <v>0</v>
      </c>
      <c r="BX54" s="61">
        <v>0</v>
      </c>
      <c r="BY54" s="61">
        <v>0</v>
      </c>
      <c r="BZ54" s="61">
        <v>0</v>
      </c>
      <c r="CA54" s="61">
        <v>0</v>
      </c>
      <c r="CB54" s="61">
        <v>0</v>
      </c>
      <c r="CC54" s="61">
        <v>0</v>
      </c>
      <c r="CD54" s="61">
        <v>0</v>
      </c>
      <c r="CE54" s="61">
        <v>0</v>
      </c>
      <c r="CF54" s="61">
        <v>0</v>
      </c>
      <c r="CG54" s="61">
        <v>0</v>
      </c>
      <c r="CH54" s="61">
        <v>0</v>
      </c>
      <c r="CI54" s="61">
        <v>0</v>
      </c>
      <c r="CJ54" s="61">
        <v>-9835882</v>
      </c>
      <c r="CK54" s="61">
        <v>0</v>
      </c>
      <c r="CL54" s="61">
        <v>-9835882</v>
      </c>
      <c r="CM54" s="61">
        <v>-25922</v>
      </c>
      <c r="CN54" s="61">
        <v>0</v>
      </c>
      <c r="CO54" s="61">
        <v>-25922</v>
      </c>
      <c r="CP54" s="61">
        <v>-939</v>
      </c>
      <c r="CQ54" s="61">
        <v>0</v>
      </c>
      <c r="CR54" s="61">
        <v>-939</v>
      </c>
      <c r="CS54" s="61">
        <v>-3308275</v>
      </c>
      <c r="CT54" s="61">
        <v>0</v>
      </c>
      <c r="CU54" s="61">
        <v>-3308275</v>
      </c>
      <c r="CV54" s="61">
        <v>-414952</v>
      </c>
      <c r="CW54" s="61">
        <v>0</v>
      </c>
      <c r="CX54" s="61">
        <v>-414952</v>
      </c>
      <c r="CY54" s="61">
        <v>-3750088</v>
      </c>
      <c r="CZ54" s="61">
        <v>0</v>
      </c>
      <c r="DA54" s="61">
        <v>-3750088</v>
      </c>
      <c r="DB54" s="61">
        <v>-14516</v>
      </c>
      <c r="DC54" s="61">
        <v>0</v>
      </c>
      <c r="DD54" s="61">
        <v>-14516</v>
      </c>
      <c r="DE54" s="61">
        <v>-16537</v>
      </c>
      <c r="DF54" s="61">
        <v>0</v>
      </c>
      <c r="DG54" s="61">
        <v>-16537</v>
      </c>
      <c r="DH54" s="61">
        <v>-102768</v>
      </c>
      <c r="DI54" s="61">
        <v>0</v>
      </c>
      <c r="DJ54" s="61">
        <v>-102768</v>
      </c>
      <c r="DK54" s="61">
        <v>0</v>
      </c>
      <c r="DL54" s="61">
        <v>0</v>
      </c>
      <c r="DM54" s="61">
        <v>0</v>
      </c>
      <c r="DN54" s="61">
        <v>0</v>
      </c>
      <c r="DO54" s="61">
        <v>0</v>
      </c>
      <c r="DP54" s="61">
        <v>0</v>
      </c>
      <c r="DQ54" s="61">
        <v>0</v>
      </c>
      <c r="DR54" s="61">
        <v>0</v>
      </c>
      <c r="DS54" s="61">
        <v>0</v>
      </c>
      <c r="DT54" s="61">
        <v>0</v>
      </c>
      <c r="DU54" s="61">
        <v>0</v>
      </c>
      <c r="DV54" s="61">
        <v>0</v>
      </c>
      <c r="DW54" s="61">
        <v>0</v>
      </c>
      <c r="DX54" s="61">
        <v>0</v>
      </c>
      <c r="DY54" s="61">
        <v>0</v>
      </c>
      <c r="DZ54" s="61">
        <v>0</v>
      </c>
      <c r="EA54" s="61">
        <v>0</v>
      </c>
      <c r="EB54" s="61">
        <v>0</v>
      </c>
      <c r="EC54" s="61">
        <v>0</v>
      </c>
      <c r="ED54" s="61">
        <v>0</v>
      </c>
      <c r="EE54" s="61">
        <v>0</v>
      </c>
      <c r="EF54" s="61">
        <v>0</v>
      </c>
      <c r="EG54" s="61">
        <v>0</v>
      </c>
      <c r="EH54" s="61">
        <v>0</v>
      </c>
      <c r="EI54" s="61">
        <v>0</v>
      </c>
      <c r="EJ54" s="61">
        <v>0</v>
      </c>
      <c r="EK54" s="61">
        <v>0</v>
      </c>
      <c r="EL54" s="61">
        <v>0</v>
      </c>
      <c r="EM54" s="61">
        <v>0</v>
      </c>
      <c r="EN54" s="61">
        <v>0</v>
      </c>
      <c r="EO54" s="61">
        <v>-133821</v>
      </c>
      <c r="EP54" s="61">
        <v>0</v>
      </c>
      <c r="EQ54" s="61">
        <v>-133821</v>
      </c>
      <c r="ER54" s="61">
        <v>0</v>
      </c>
      <c r="ES54" s="61">
        <v>0</v>
      </c>
      <c r="ET54" s="61">
        <v>0</v>
      </c>
      <c r="EU54" s="61">
        <v>0</v>
      </c>
      <c r="EV54" s="61">
        <v>0</v>
      </c>
      <c r="EW54" s="61">
        <v>0</v>
      </c>
      <c r="EX54" s="61">
        <v>5000</v>
      </c>
      <c r="EY54" s="61">
        <v>0</v>
      </c>
      <c r="EZ54" s="61">
        <v>5000</v>
      </c>
      <c r="FA54" s="61">
        <v>0</v>
      </c>
      <c r="FB54" s="61">
        <v>0</v>
      </c>
      <c r="FC54" s="61">
        <v>0</v>
      </c>
      <c r="FD54" s="61">
        <v>0</v>
      </c>
      <c r="FE54" s="61">
        <v>0</v>
      </c>
      <c r="FF54" s="61">
        <v>0</v>
      </c>
      <c r="FG54" s="61">
        <v>0</v>
      </c>
      <c r="FH54" s="61">
        <v>0</v>
      </c>
      <c r="FI54" s="61">
        <v>0</v>
      </c>
      <c r="FJ54" s="61">
        <v>-3648</v>
      </c>
      <c r="FK54" s="61">
        <v>0</v>
      </c>
      <c r="FL54" s="61">
        <v>-3648</v>
      </c>
      <c r="FM54" s="61">
        <v>0</v>
      </c>
      <c r="FN54" s="61">
        <v>0</v>
      </c>
      <c r="FO54" s="61">
        <v>0</v>
      </c>
      <c r="FP54" s="61">
        <v>-6113</v>
      </c>
      <c r="FQ54" s="61">
        <v>0</v>
      </c>
      <c r="FR54" s="61">
        <v>-6113</v>
      </c>
      <c r="FS54" s="61">
        <v>0</v>
      </c>
      <c r="FT54" s="61">
        <v>0</v>
      </c>
      <c r="FU54" s="61">
        <v>0</v>
      </c>
      <c r="FV54" s="61">
        <v>-17144</v>
      </c>
      <c r="FW54" s="61">
        <v>0</v>
      </c>
      <c r="FX54" s="61">
        <v>-17144</v>
      </c>
      <c r="FY54" s="61">
        <v>0</v>
      </c>
      <c r="FZ54" s="61">
        <v>0</v>
      </c>
      <c r="GA54" s="61">
        <v>0</v>
      </c>
      <c r="GB54" s="61">
        <v>4133</v>
      </c>
      <c r="GC54" s="61">
        <v>0</v>
      </c>
      <c r="GD54" s="61">
        <v>4133</v>
      </c>
      <c r="GE54" s="61">
        <v>520</v>
      </c>
      <c r="GF54" s="61">
        <v>0</v>
      </c>
      <c r="GG54" s="61">
        <v>520</v>
      </c>
      <c r="GH54" s="61">
        <v>-15229409</v>
      </c>
      <c r="GI54" s="61">
        <v>0</v>
      </c>
      <c r="GJ54" s="61">
        <v>-15229409</v>
      </c>
      <c r="GK54" s="61">
        <v>-382644</v>
      </c>
      <c r="GL54" s="61">
        <v>0</v>
      </c>
      <c r="GM54" s="61">
        <v>-382644</v>
      </c>
      <c r="GN54" s="61">
        <v>-211231</v>
      </c>
      <c r="GO54" s="61">
        <v>0</v>
      </c>
      <c r="GP54" s="61">
        <v>-211231</v>
      </c>
      <c r="GQ54" s="61">
        <v>0</v>
      </c>
      <c r="GR54" s="61">
        <v>0</v>
      </c>
      <c r="GS54" s="61">
        <v>0</v>
      </c>
      <c r="GT54" s="61">
        <v>0</v>
      </c>
      <c r="GU54" s="61">
        <v>0</v>
      </c>
      <c r="GV54" s="61">
        <v>0</v>
      </c>
      <c r="GW54" s="61">
        <v>-15840536</v>
      </c>
      <c r="GX54" s="61">
        <v>0</v>
      </c>
      <c r="GY54" s="61">
        <v>-15840536</v>
      </c>
      <c r="GZ54" s="61">
        <v>0</v>
      </c>
      <c r="HA54" s="61">
        <v>0</v>
      </c>
      <c r="HB54" s="61">
        <v>0</v>
      </c>
      <c r="HC54" s="61">
        <v>0</v>
      </c>
      <c r="HD54" s="61">
        <v>0</v>
      </c>
      <c r="HE54" s="61">
        <v>0</v>
      </c>
      <c r="HF54" s="61">
        <v>0</v>
      </c>
      <c r="HG54" s="61">
        <v>0</v>
      </c>
      <c r="HH54" s="61">
        <v>0</v>
      </c>
      <c r="HI54" s="61">
        <v>94309191</v>
      </c>
      <c r="HJ54" s="61">
        <v>0</v>
      </c>
      <c r="HK54" s="61">
        <v>94309191</v>
      </c>
      <c r="HL54" s="61">
        <v>418038</v>
      </c>
      <c r="HM54" s="61">
        <v>0</v>
      </c>
      <c r="HN54" s="61">
        <v>418038</v>
      </c>
      <c r="HO54" s="61">
        <v>-9835882</v>
      </c>
      <c r="HP54" s="61">
        <v>0</v>
      </c>
      <c r="HQ54" s="61">
        <v>-9835882</v>
      </c>
      <c r="HR54" s="61">
        <v>-3750088</v>
      </c>
      <c r="HS54" s="61">
        <v>0</v>
      </c>
      <c r="HT54" s="61">
        <v>-3750088</v>
      </c>
      <c r="HU54" s="61">
        <v>-133821</v>
      </c>
      <c r="HV54" s="61">
        <v>0</v>
      </c>
      <c r="HW54" s="61">
        <v>-133821</v>
      </c>
      <c r="HX54" s="61">
        <v>-15840536</v>
      </c>
      <c r="HY54" s="61">
        <v>0</v>
      </c>
      <c r="HZ54" s="61">
        <v>-15840536</v>
      </c>
      <c r="IA54" s="61">
        <v>0</v>
      </c>
      <c r="IB54" s="61">
        <v>0</v>
      </c>
      <c r="IC54" s="61">
        <v>0</v>
      </c>
      <c r="ID54" s="61">
        <v>-29142289</v>
      </c>
      <c r="IE54" s="61">
        <v>0</v>
      </c>
      <c r="IF54" s="61">
        <v>-29142289</v>
      </c>
      <c r="IG54" s="61">
        <v>65166902</v>
      </c>
      <c r="IH54" s="61">
        <v>0</v>
      </c>
      <c r="II54" s="61">
        <v>65166902</v>
      </c>
      <c r="IJ54" s="58" t="s">
        <v>521</v>
      </c>
      <c r="IK54" s="58" t="s">
        <v>522</v>
      </c>
      <c r="IL54" s="58" t="s">
        <v>466</v>
      </c>
      <c r="IM54" s="58" t="s">
        <v>497</v>
      </c>
      <c r="IN54" s="58" t="s">
        <v>669</v>
      </c>
    </row>
    <row r="55" spans="1:248">
      <c r="A55" s="58" t="s">
        <v>469</v>
      </c>
      <c r="B55" s="59" t="s">
        <v>670</v>
      </c>
      <c r="C55" s="59" t="s">
        <v>671</v>
      </c>
      <c r="D55" s="61">
        <v>67089395</v>
      </c>
      <c r="E55" s="61">
        <v>0</v>
      </c>
      <c r="F55" s="61">
        <v>67089395</v>
      </c>
      <c r="G55" s="61">
        <v>-177993</v>
      </c>
      <c r="H55" s="61">
        <v>0</v>
      </c>
      <c r="I55" s="61">
        <v>-177993</v>
      </c>
      <c r="J55" s="61">
        <v>-47482</v>
      </c>
      <c r="K55" s="61">
        <v>0</v>
      </c>
      <c r="L55" s="61">
        <v>-47482</v>
      </c>
      <c r="M55" s="61">
        <v>80858</v>
      </c>
      <c r="N55" s="61">
        <v>0</v>
      </c>
      <c r="O55" s="61">
        <v>80858</v>
      </c>
      <c r="P55" s="61">
        <v>173118</v>
      </c>
      <c r="Q55" s="61">
        <v>0</v>
      </c>
      <c r="R55" s="61">
        <v>173118</v>
      </c>
      <c r="S55" s="61">
        <v>7362</v>
      </c>
      <c r="T55" s="61">
        <v>0</v>
      </c>
      <c r="U55" s="61">
        <v>7362</v>
      </c>
      <c r="V55" s="61">
        <v>213856</v>
      </c>
      <c r="W55" s="61">
        <v>0</v>
      </c>
      <c r="X55" s="61">
        <v>213856</v>
      </c>
      <c r="Y55" s="61">
        <v>-4197750</v>
      </c>
      <c r="Z55" s="61">
        <v>0</v>
      </c>
      <c r="AA55" s="61">
        <v>-4197750</v>
      </c>
      <c r="AB55" s="61">
        <v>0</v>
      </c>
      <c r="AC55" s="61">
        <v>0</v>
      </c>
      <c r="AD55" s="61">
        <v>0</v>
      </c>
      <c r="AE55" s="61">
        <v>-107005</v>
      </c>
      <c r="AF55" s="61">
        <v>0</v>
      </c>
      <c r="AG55" s="61">
        <v>-107005</v>
      </c>
      <c r="AH55" s="61">
        <v>0</v>
      </c>
      <c r="AI55" s="61">
        <v>0</v>
      </c>
      <c r="AJ55" s="61">
        <v>0</v>
      </c>
      <c r="AK55" s="61">
        <v>0</v>
      </c>
      <c r="AL55" s="61">
        <v>0</v>
      </c>
      <c r="AM55" s="61">
        <v>0</v>
      </c>
      <c r="AN55" s="61">
        <v>0</v>
      </c>
      <c r="AO55" s="61">
        <v>0</v>
      </c>
      <c r="AP55" s="61">
        <v>0</v>
      </c>
      <c r="AQ55" s="61">
        <v>0</v>
      </c>
      <c r="AR55" s="61">
        <v>0</v>
      </c>
      <c r="AS55" s="61">
        <v>0</v>
      </c>
      <c r="AT55" s="61">
        <v>-107005</v>
      </c>
      <c r="AU55" s="61">
        <v>0</v>
      </c>
      <c r="AV55" s="61">
        <v>-107005</v>
      </c>
      <c r="AW55" s="61">
        <v>0</v>
      </c>
      <c r="AX55" s="61">
        <v>0</v>
      </c>
      <c r="AY55" s="61">
        <v>0</v>
      </c>
      <c r="AZ55" s="61">
        <v>1323526</v>
      </c>
      <c r="BA55" s="61">
        <v>0</v>
      </c>
      <c r="BB55" s="61">
        <v>1323526</v>
      </c>
      <c r="BC55" s="61">
        <v>-3255</v>
      </c>
      <c r="BD55" s="61">
        <v>0</v>
      </c>
      <c r="BE55" s="61">
        <v>-3255</v>
      </c>
      <c r="BF55" s="61">
        <v>-4737075</v>
      </c>
      <c r="BG55" s="61">
        <v>0</v>
      </c>
      <c r="BH55" s="61">
        <v>-4737075</v>
      </c>
      <c r="BI55" s="61">
        <v>-30209</v>
      </c>
      <c r="BJ55" s="61">
        <v>0</v>
      </c>
      <c r="BK55" s="61">
        <v>-30209</v>
      </c>
      <c r="BL55" s="61">
        <v>-53012</v>
      </c>
      <c r="BM55" s="61">
        <v>0</v>
      </c>
      <c r="BN55" s="61">
        <v>-53012</v>
      </c>
      <c r="BO55" s="61">
        <v>0</v>
      </c>
      <c r="BP55" s="61">
        <v>0</v>
      </c>
      <c r="BQ55" s="61">
        <v>0</v>
      </c>
      <c r="BR55" s="61">
        <v>0</v>
      </c>
      <c r="BS55" s="61">
        <v>0</v>
      </c>
      <c r="BT55" s="61">
        <v>0</v>
      </c>
      <c r="BU55" s="61">
        <v>0</v>
      </c>
      <c r="BV55" s="61">
        <v>0</v>
      </c>
      <c r="BW55" s="61">
        <v>0</v>
      </c>
      <c r="BX55" s="61">
        <v>0</v>
      </c>
      <c r="BY55" s="61">
        <v>0</v>
      </c>
      <c r="BZ55" s="61">
        <v>0</v>
      </c>
      <c r="CA55" s="61">
        <v>0</v>
      </c>
      <c r="CB55" s="61">
        <v>0</v>
      </c>
      <c r="CC55" s="61">
        <v>0</v>
      </c>
      <c r="CD55" s="61">
        <v>-7782</v>
      </c>
      <c r="CE55" s="61">
        <v>0</v>
      </c>
      <c r="CF55" s="61">
        <v>-7782</v>
      </c>
      <c r="CG55" s="61">
        <v>-7782</v>
      </c>
      <c r="CH55" s="61">
        <v>0</v>
      </c>
      <c r="CI55" s="61">
        <v>-7782</v>
      </c>
      <c r="CJ55" s="61">
        <v>-7820344</v>
      </c>
      <c r="CK55" s="61">
        <v>0</v>
      </c>
      <c r="CL55" s="61">
        <v>-7820344</v>
      </c>
      <c r="CM55" s="61">
        <v>-977</v>
      </c>
      <c r="CN55" s="61">
        <v>0</v>
      </c>
      <c r="CO55" s="61">
        <v>-977</v>
      </c>
      <c r="CP55" s="61">
        <v>-14772</v>
      </c>
      <c r="CQ55" s="61">
        <v>0</v>
      </c>
      <c r="CR55" s="61">
        <v>-14772</v>
      </c>
      <c r="CS55" s="61">
        <v>-2629378</v>
      </c>
      <c r="CT55" s="61">
        <v>0</v>
      </c>
      <c r="CU55" s="61">
        <v>-2629378</v>
      </c>
      <c r="CV55" s="61">
        <v>-195058</v>
      </c>
      <c r="CW55" s="61">
        <v>0</v>
      </c>
      <c r="CX55" s="61">
        <v>-195058</v>
      </c>
      <c r="CY55" s="61">
        <v>-2840185</v>
      </c>
      <c r="CZ55" s="61">
        <v>0</v>
      </c>
      <c r="DA55" s="61">
        <v>-2840185</v>
      </c>
      <c r="DB55" s="61">
        <v>-19965</v>
      </c>
      <c r="DC55" s="61">
        <v>0</v>
      </c>
      <c r="DD55" s="61">
        <v>-19965</v>
      </c>
      <c r="DE55" s="61">
        <v>298</v>
      </c>
      <c r="DF55" s="61">
        <v>0</v>
      </c>
      <c r="DG55" s="61">
        <v>298</v>
      </c>
      <c r="DH55" s="61">
        <v>-32560</v>
      </c>
      <c r="DI55" s="61">
        <v>0</v>
      </c>
      <c r="DJ55" s="61">
        <v>-32560</v>
      </c>
      <c r="DK55" s="61">
        <v>0</v>
      </c>
      <c r="DL55" s="61">
        <v>0</v>
      </c>
      <c r="DM55" s="61">
        <v>0</v>
      </c>
      <c r="DN55" s="61">
        <v>0</v>
      </c>
      <c r="DO55" s="61">
        <v>0</v>
      </c>
      <c r="DP55" s="61">
        <v>0</v>
      </c>
      <c r="DQ55" s="61">
        <v>0</v>
      </c>
      <c r="DR55" s="61">
        <v>0</v>
      </c>
      <c r="DS55" s="61">
        <v>0</v>
      </c>
      <c r="DT55" s="61">
        <v>0</v>
      </c>
      <c r="DU55" s="61">
        <v>0</v>
      </c>
      <c r="DV55" s="61">
        <v>0</v>
      </c>
      <c r="DW55" s="61">
        <v>0</v>
      </c>
      <c r="DX55" s="61">
        <v>0</v>
      </c>
      <c r="DY55" s="61">
        <v>0</v>
      </c>
      <c r="DZ55" s="61">
        <v>0</v>
      </c>
      <c r="EA55" s="61">
        <v>0</v>
      </c>
      <c r="EB55" s="61">
        <v>0</v>
      </c>
      <c r="EC55" s="61">
        <v>0</v>
      </c>
      <c r="ED55" s="61">
        <v>0</v>
      </c>
      <c r="EE55" s="61">
        <v>0</v>
      </c>
      <c r="EF55" s="61">
        <v>0</v>
      </c>
      <c r="EG55" s="61">
        <v>0</v>
      </c>
      <c r="EH55" s="61">
        <v>0</v>
      </c>
      <c r="EI55" s="61">
        <v>0</v>
      </c>
      <c r="EJ55" s="61">
        <v>0</v>
      </c>
      <c r="EK55" s="61">
        <v>0</v>
      </c>
      <c r="EL55" s="61">
        <v>0</v>
      </c>
      <c r="EM55" s="61">
        <v>0</v>
      </c>
      <c r="EN55" s="61">
        <v>0</v>
      </c>
      <c r="EO55" s="61">
        <v>-52227</v>
      </c>
      <c r="EP55" s="61">
        <v>0</v>
      </c>
      <c r="EQ55" s="61">
        <v>-52227</v>
      </c>
      <c r="ER55" s="61">
        <v>0</v>
      </c>
      <c r="ES55" s="61">
        <v>0</v>
      </c>
      <c r="ET55" s="61">
        <v>0</v>
      </c>
      <c r="EU55" s="61">
        <v>0</v>
      </c>
      <c r="EV55" s="61">
        <v>0</v>
      </c>
      <c r="EW55" s="61">
        <v>0</v>
      </c>
      <c r="EX55" s="61">
        <v>0</v>
      </c>
      <c r="EY55" s="61">
        <v>0</v>
      </c>
      <c r="EZ55" s="61">
        <v>0</v>
      </c>
      <c r="FA55" s="61">
        <v>0</v>
      </c>
      <c r="FB55" s="61">
        <v>0</v>
      </c>
      <c r="FC55" s="61">
        <v>0</v>
      </c>
      <c r="FD55" s="61">
        <v>0</v>
      </c>
      <c r="FE55" s="61">
        <v>0</v>
      </c>
      <c r="FF55" s="61">
        <v>0</v>
      </c>
      <c r="FG55" s="61">
        <v>0</v>
      </c>
      <c r="FH55" s="61">
        <v>0</v>
      </c>
      <c r="FI55" s="61">
        <v>0</v>
      </c>
      <c r="FJ55" s="61">
        <v>0</v>
      </c>
      <c r="FK55" s="61">
        <v>0</v>
      </c>
      <c r="FL55" s="61">
        <v>0</v>
      </c>
      <c r="FM55" s="61">
        <v>0</v>
      </c>
      <c r="FN55" s="61">
        <v>0</v>
      </c>
      <c r="FO55" s="61">
        <v>0</v>
      </c>
      <c r="FP55" s="61">
        <v>0</v>
      </c>
      <c r="FQ55" s="61">
        <v>0</v>
      </c>
      <c r="FR55" s="61">
        <v>0</v>
      </c>
      <c r="FS55" s="61">
        <v>0</v>
      </c>
      <c r="FT55" s="61">
        <v>0</v>
      </c>
      <c r="FU55" s="61">
        <v>0</v>
      </c>
      <c r="FV55" s="61">
        <v>-7924</v>
      </c>
      <c r="FW55" s="61">
        <v>0</v>
      </c>
      <c r="FX55" s="61">
        <v>-7924</v>
      </c>
      <c r="FY55" s="61">
        <v>0</v>
      </c>
      <c r="FZ55" s="61">
        <v>0</v>
      </c>
      <c r="GA55" s="61">
        <v>0</v>
      </c>
      <c r="GB55" s="61">
        <v>8581</v>
      </c>
      <c r="GC55" s="61">
        <v>0</v>
      </c>
      <c r="GD55" s="61">
        <v>8581</v>
      </c>
      <c r="GE55" s="61">
        <v>0</v>
      </c>
      <c r="GF55" s="61">
        <v>0</v>
      </c>
      <c r="GG55" s="61">
        <v>0</v>
      </c>
      <c r="GH55" s="61">
        <v>-13309446</v>
      </c>
      <c r="GI55" s="61">
        <v>0</v>
      </c>
      <c r="GJ55" s="61">
        <v>-13309446</v>
      </c>
      <c r="GK55" s="61">
        <v>206498</v>
      </c>
      <c r="GL55" s="61">
        <v>0</v>
      </c>
      <c r="GM55" s="61">
        <v>206498</v>
      </c>
      <c r="GN55" s="61">
        <v>-108919</v>
      </c>
      <c r="GO55" s="61">
        <v>0</v>
      </c>
      <c r="GP55" s="61">
        <v>-108919</v>
      </c>
      <c r="GQ55" s="61">
        <v>-74</v>
      </c>
      <c r="GR55" s="61">
        <v>0</v>
      </c>
      <c r="GS55" s="61">
        <v>-74</v>
      </c>
      <c r="GT55" s="61">
        <v>0</v>
      </c>
      <c r="GU55" s="61">
        <v>0</v>
      </c>
      <c r="GV55" s="61">
        <v>0</v>
      </c>
      <c r="GW55" s="61">
        <v>-13211284</v>
      </c>
      <c r="GX55" s="61">
        <v>0</v>
      </c>
      <c r="GY55" s="61">
        <v>-13211284</v>
      </c>
      <c r="GZ55" s="61">
        <v>0</v>
      </c>
      <c r="HA55" s="61">
        <v>0</v>
      </c>
      <c r="HB55" s="61">
        <v>0</v>
      </c>
      <c r="HC55" s="61">
        <v>0</v>
      </c>
      <c r="HD55" s="61">
        <v>0</v>
      </c>
      <c r="HE55" s="61">
        <v>0</v>
      </c>
      <c r="HF55" s="61">
        <v>0</v>
      </c>
      <c r="HG55" s="61">
        <v>0</v>
      </c>
      <c r="HH55" s="61">
        <v>0</v>
      </c>
      <c r="HI55" s="61">
        <v>66911402</v>
      </c>
      <c r="HJ55" s="61">
        <v>0</v>
      </c>
      <c r="HK55" s="61">
        <v>66911402</v>
      </c>
      <c r="HL55" s="61">
        <v>213856</v>
      </c>
      <c r="HM55" s="61">
        <v>0</v>
      </c>
      <c r="HN55" s="61">
        <v>213856</v>
      </c>
      <c r="HO55" s="61">
        <v>-7820344</v>
      </c>
      <c r="HP55" s="61">
        <v>0</v>
      </c>
      <c r="HQ55" s="61">
        <v>-7820344</v>
      </c>
      <c r="HR55" s="61">
        <v>-2840185</v>
      </c>
      <c r="HS55" s="61">
        <v>0</v>
      </c>
      <c r="HT55" s="61">
        <v>-2840185</v>
      </c>
      <c r="HU55" s="61">
        <v>-52227</v>
      </c>
      <c r="HV55" s="61">
        <v>0</v>
      </c>
      <c r="HW55" s="61">
        <v>-52227</v>
      </c>
      <c r="HX55" s="61">
        <v>-13211284</v>
      </c>
      <c r="HY55" s="61">
        <v>0</v>
      </c>
      <c r="HZ55" s="61">
        <v>-13211284</v>
      </c>
      <c r="IA55" s="61">
        <v>0</v>
      </c>
      <c r="IB55" s="61">
        <v>0</v>
      </c>
      <c r="IC55" s="61">
        <v>0</v>
      </c>
      <c r="ID55" s="61">
        <v>-23710184</v>
      </c>
      <c r="IE55" s="61">
        <v>0</v>
      </c>
      <c r="IF55" s="61">
        <v>-23710184</v>
      </c>
      <c r="IG55" s="61">
        <v>43201218</v>
      </c>
      <c r="IH55" s="61">
        <v>0</v>
      </c>
      <c r="II55" s="61">
        <v>43201218</v>
      </c>
      <c r="IJ55" s="58" t="s">
        <v>672</v>
      </c>
      <c r="IK55" s="58" t="s">
        <v>465</v>
      </c>
      <c r="IL55" s="58" t="s">
        <v>466</v>
      </c>
      <c r="IM55" s="58" t="s">
        <v>537</v>
      </c>
      <c r="IN55" s="58" t="s">
        <v>673</v>
      </c>
    </row>
    <row r="56" spans="1:248">
      <c r="A56" s="58" t="s">
        <v>469</v>
      </c>
      <c r="B56" s="59" t="s">
        <v>674</v>
      </c>
      <c r="C56" s="59" t="s">
        <v>675</v>
      </c>
      <c r="D56" s="61">
        <v>116151602</v>
      </c>
      <c r="E56" s="61">
        <v>0</v>
      </c>
      <c r="F56" s="61">
        <v>116151602</v>
      </c>
      <c r="G56" s="61">
        <v>-3099132</v>
      </c>
      <c r="H56" s="61">
        <v>0</v>
      </c>
      <c r="I56" s="61">
        <v>-3099132</v>
      </c>
      <c r="J56" s="61">
        <v>-388546</v>
      </c>
      <c r="K56" s="61">
        <v>0</v>
      </c>
      <c r="L56" s="61">
        <v>-388546</v>
      </c>
      <c r="M56" s="61">
        <v>63063</v>
      </c>
      <c r="N56" s="61">
        <v>0</v>
      </c>
      <c r="O56" s="61">
        <v>63063</v>
      </c>
      <c r="P56" s="61">
        <v>136908</v>
      </c>
      <c r="Q56" s="61">
        <v>0</v>
      </c>
      <c r="R56" s="61">
        <v>136908</v>
      </c>
      <c r="S56" s="61">
        <v>140</v>
      </c>
      <c r="T56" s="61">
        <v>0</v>
      </c>
      <c r="U56" s="61">
        <v>140</v>
      </c>
      <c r="V56" s="61">
        <v>-188435</v>
      </c>
      <c r="W56" s="61">
        <v>0</v>
      </c>
      <c r="X56" s="61">
        <v>-188435</v>
      </c>
      <c r="Y56" s="61">
        <v>-4904875</v>
      </c>
      <c r="Z56" s="61">
        <v>0</v>
      </c>
      <c r="AA56" s="61">
        <v>-4904875</v>
      </c>
      <c r="AB56" s="61">
        <v>-1355</v>
      </c>
      <c r="AC56" s="61">
        <v>0</v>
      </c>
      <c r="AD56" s="61">
        <v>-1355</v>
      </c>
      <c r="AE56" s="61">
        <v>-138644</v>
      </c>
      <c r="AF56" s="61">
        <v>0</v>
      </c>
      <c r="AG56" s="61">
        <v>-138644</v>
      </c>
      <c r="AH56" s="61">
        <v>-1317</v>
      </c>
      <c r="AI56" s="61">
        <v>0</v>
      </c>
      <c r="AJ56" s="61">
        <v>-1317</v>
      </c>
      <c r="AK56" s="61">
        <v>0</v>
      </c>
      <c r="AL56" s="61">
        <v>0</v>
      </c>
      <c r="AM56" s="61">
        <v>0</v>
      </c>
      <c r="AN56" s="61">
        <v>-24481</v>
      </c>
      <c r="AO56" s="61">
        <v>0</v>
      </c>
      <c r="AP56" s="61">
        <v>-24481</v>
      </c>
      <c r="AQ56" s="61">
        <v>0</v>
      </c>
      <c r="AR56" s="61">
        <v>0</v>
      </c>
      <c r="AS56" s="61">
        <v>0</v>
      </c>
      <c r="AT56" s="61">
        <v>-112846</v>
      </c>
      <c r="AU56" s="61">
        <v>0</v>
      </c>
      <c r="AV56" s="61">
        <v>-112846</v>
      </c>
      <c r="AW56" s="61">
        <v>0</v>
      </c>
      <c r="AX56" s="61">
        <v>0</v>
      </c>
      <c r="AY56" s="61">
        <v>0</v>
      </c>
      <c r="AZ56" s="61">
        <v>2428037</v>
      </c>
      <c r="BA56" s="61">
        <v>0</v>
      </c>
      <c r="BB56" s="61">
        <v>2428037</v>
      </c>
      <c r="BC56" s="61">
        <v>-75261</v>
      </c>
      <c r="BD56" s="61">
        <v>0</v>
      </c>
      <c r="BE56" s="61">
        <v>-75261</v>
      </c>
      <c r="BF56" s="61">
        <v>-4450957</v>
      </c>
      <c r="BG56" s="61">
        <v>0</v>
      </c>
      <c r="BH56" s="61">
        <v>-4450957</v>
      </c>
      <c r="BI56" s="61">
        <v>-15447</v>
      </c>
      <c r="BJ56" s="61">
        <v>0</v>
      </c>
      <c r="BK56" s="61">
        <v>-15447</v>
      </c>
      <c r="BL56" s="61">
        <v>-46899</v>
      </c>
      <c r="BM56" s="61">
        <v>0</v>
      </c>
      <c r="BN56" s="61">
        <v>-46899</v>
      </c>
      <c r="BO56" s="61">
        <v>0</v>
      </c>
      <c r="BP56" s="61">
        <v>0</v>
      </c>
      <c r="BQ56" s="61">
        <v>0</v>
      </c>
      <c r="BR56" s="61">
        <v>-3275</v>
      </c>
      <c r="BS56" s="61">
        <v>0</v>
      </c>
      <c r="BT56" s="61">
        <v>-3275</v>
      </c>
      <c r="BU56" s="61">
        <v>0</v>
      </c>
      <c r="BV56" s="61">
        <v>0</v>
      </c>
      <c r="BW56" s="61">
        <v>0</v>
      </c>
      <c r="BX56" s="61">
        <v>0</v>
      </c>
      <c r="BY56" s="61">
        <v>0</v>
      </c>
      <c r="BZ56" s="61">
        <v>0</v>
      </c>
      <c r="CA56" s="61">
        <v>0</v>
      </c>
      <c r="CB56" s="61">
        <v>0</v>
      </c>
      <c r="CC56" s="61">
        <v>0</v>
      </c>
      <c r="CD56" s="61">
        <v>0</v>
      </c>
      <c r="CE56" s="61">
        <v>0</v>
      </c>
      <c r="CF56" s="61">
        <v>0</v>
      </c>
      <c r="CG56" s="61">
        <v>0</v>
      </c>
      <c r="CH56" s="61">
        <v>0</v>
      </c>
      <c r="CI56" s="61">
        <v>0</v>
      </c>
      <c r="CJ56" s="61">
        <v>-7207321</v>
      </c>
      <c r="CK56" s="61">
        <v>0</v>
      </c>
      <c r="CL56" s="61">
        <v>-7207321</v>
      </c>
      <c r="CM56" s="61">
        <v>0</v>
      </c>
      <c r="CN56" s="61">
        <v>0</v>
      </c>
      <c r="CO56" s="61">
        <v>0</v>
      </c>
      <c r="CP56" s="61">
        <v>0</v>
      </c>
      <c r="CQ56" s="61">
        <v>0</v>
      </c>
      <c r="CR56" s="61">
        <v>0</v>
      </c>
      <c r="CS56" s="61">
        <v>-2404682</v>
      </c>
      <c r="CT56" s="61">
        <v>0</v>
      </c>
      <c r="CU56" s="61">
        <v>-2404682</v>
      </c>
      <c r="CV56" s="61">
        <v>-297061</v>
      </c>
      <c r="CW56" s="61">
        <v>0</v>
      </c>
      <c r="CX56" s="61">
        <v>-297061</v>
      </c>
      <c r="CY56" s="61">
        <v>-2701743</v>
      </c>
      <c r="CZ56" s="61">
        <v>0</v>
      </c>
      <c r="DA56" s="61">
        <v>-2701743</v>
      </c>
      <c r="DB56" s="61">
        <v>-66337</v>
      </c>
      <c r="DC56" s="61">
        <v>0</v>
      </c>
      <c r="DD56" s="61">
        <v>-66337</v>
      </c>
      <c r="DE56" s="61">
        <v>-29134</v>
      </c>
      <c r="DF56" s="61">
        <v>0</v>
      </c>
      <c r="DG56" s="61">
        <v>-29134</v>
      </c>
      <c r="DH56" s="61">
        <v>-8109</v>
      </c>
      <c r="DI56" s="61">
        <v>0</v>
      </c>
      <c r="DJ56" s="61">
        <v>-8109</v>
      </c>
      <c r="DK56" s="61">
        <v>0</v>
      </c>
      <c r="DL56" s="61">
        <v>0</v>
      </c>
      <c r="DM56" s="61">
        <v>0</v>
      </c>
      <c r="DN56" s="61">
        <v>0</v>
      </c>
      <c r="DO56" s="61">
        <v>0</v>
      </c>
      <c r="DP56" s="61">
        <v>0</v>
      </c>
      <c r="DQ56" s="61">
        <v>0</v>
      </c>
      <c r="DR56" s="61">
        <v>0</v>
      </c>
      <c r="DS56" s="61">
        <v>0</v>
      </c>
      <c r="DT56" s="61">
        <v>-1508</v>
      </c>
      <c r="DU56" s="61">
        <v>0</v>
      </c>
      <c r="DV56" s="61">
        <v>-1508</v>
      </c>
      <c r="DW56" s="61">
        <v>0</v>
      </c>
      <c r="DX56" s="61">
        <v>0</v>
      </c>
      <c r="DY56" s="61">
        <v>0</v>
      </c>
      <c r="DZ56" s="61">
        <v>0</v>
      </c>
      <c r="EA56" s="61">
        <v>0</v>
      </c>
      <c r="EB56" s="61">
        <v>0</v>
      </c>
      <c r="EC56" s="61">
        <v>0</v>
      </c>
      <c r="ED56" s="61">
        <v>0</v>
      </c>
      <c r="EE56" s="61">
        <v>0</v>
      </c>
      <c r="EF56" s="61">
        <v>0</v>
      </c>
      <c r="EG56" s="61">
        <v>0</v>
      </c>
      <c r="EH56" s="61">
        <v>0</v>
      </c>
      <c r="EI56" s="61">
        <v>0</v>
      </c>
      <c r="EJ56" s="61">
        <v>0</v>
      </c>
      <c r="EK56" s="61">
        <v>0</v>
      </c>
      <c r="EL56" s="61">
        <v>0</v>
      </c>
      <c r="EM56" s="61">
        <v>0</v>
      </c>
      <c r="EN56" s="61">
        <v>0</v>
      </c>
      <c r="EO56" s="61">
        <v>-105088</v>
      </c>
      <c r="EP56" s="61">
        <v>0</v>
      </c>
      <c r="EQ56" s="61">
        <v>-105088</v>
      </c>
      <c r="ER56" s="61">
        <v>0</v>
      </c>
      <c r="ES56" s="61">
        <v>0</v>
      </c>
      <c r="ET56" s="61">
        <v>0</v>
      </c>
      <c r="EU56" s="61">
        <v>0</v>
      </c>
      <c r="EV56" s="61">
        <v>0</v>
      </c>
      <c r="EW56" s="61">
        <v>0</v>
      </c>
      <c r="EX56" s="61">
        <v>-2448</v>
      </c>
      <c r="EY56" s="61">
        <v>0</v>
      </c>
      <c r="EZ56" s="61">
        <v>-2448</v>
      </c>
      <c r="FA56" s="61">
        <v>0</v>
      </c>
      <c r="FB56" s="61">
        <v>0</v>
      </c>
      <c r="FC56" s="61">
        <v>0</v>
      </c>
      <c r="FD56" s="61">
        <v>0</v>
      </c>
      <c r="FE56" s="61">
        <v>0</v>
      </c>
      <c r="FF56" s="61">
        <v>0</v>
      </c>
      <c r="FG56" s="61">
        <v>0</v>
      </c>
      <c r="FH56" s="61">
        <v>0</v>
      </c>
      <c r="FI56" s="61">
        <v>0</v>
      </c>
      <c r="FJ56" s="61">
        <v>-56619</v>
      </c>
      <c r="FK56" s="61">
        <v>0</v>
      </c>
      <c r="FL56" s="61">
        <v>-56619</v>
      </c>
      <c r="FM56" s="61">
        <v>0</v>
      </c>
      <c r="FN56" s="61">
        <v>0</v>
      </c>
      <c r="FO56" s="61">
        <v>0</v>
      </c>
      <c r="FP56" s="61">
        <v>0</v>
      </c>
      <c r="FQ56" s="61">
        <v>0</v>
      </c>
      <c r="FR56" s="61">
        <v>0</v>
      </c>
      <c r="FS56" s="61">
        <v>0</v>
      </c>
      <c r="FT56" s="61">
        <v>0</v>
      </c>
      <c r="FU56" s="61">
        <v>0</v>
      </c>
      <c r="FV56" s="61">
        <v>-37462</v>
      </c>
      <c r="FW56" s="61">
        <v>0</v>
      </c>
      <c r="FX56" s="61">
        <v>-37462</v>
      </c>
      <c r="FY56" s="61">
        <v>7184</v>
      </c>
      <c r="FZ56" s="61">
        <v>0</v>
      </c>
      <c r="GA56" s="61">
        <v>7184</v>
      </c>
      <c r="GB56" s="61">
        <v>7728</v>
      </c>
      <c r="GC56" s="61">
        <v>0</v>
      </c>
      <c r="GD56" s="61">
        <v>7728</v>
      </c>
      <c r="GE56" s="61">
        <v>0</v>
      </c>
      <c r="GF56" s="61">
        <v>0</v>
      </c>
      <c r="GG56" s="61">
        <v>0</v>
      </c>
      <c r="GH56" s="61">
        <v>-26570332</v>
      </c>
      <c r="GI56" s="61">
        <v>0</v>
      </c>
      <c r="GJ56" s="61">
        <v>-26570332</v>
      </c>
      <c r="GK56" s="61">
        <v>-238172</v>
      </c>
      <c r="GL56" s="61">
        <v>0</v>
      </c>
      <c r="GM56" s="61">
        <v>-238172</v>
      </c>
      <c r="GN56" s="61">
        <v>-136412</v>
      </c>
      <c r="GO56" s="61">
        <v>0</v>
      </c>
      <c r="GP56" s="61">
        <v>-136412</v>
      </c>
      <c r="GQ56" s="61">
        <v>5302</v>
      </c>
      <c r="GR56" s="61">
        <v>0</v>
      </c>
      <c r="GS56" s="61">
        <v>5302</v>
      </c>
      <c r="GT56" s="61">
        <v>0</v>
      </c>
      <c r="GU56" s="61">
        <v>0</v>
      </c>
      <c r="GV56" s="61">
        <v>0</v>
      </c>
      <c r="GW56" s="61">
        <v>-27021231</v>
      </c>
      <c r="GX56" s="61">
        <v>0</v>
      </c>
      <c r="GY56" s="61">
        <v>-27021231</v>
      </c>
      <c r="GZ56" s="61">
        <v>0</v>
      </c>
      <c r="HA56" s="61">
        <v>0</v>
      </c>
      <c r="HB56" s="61">
        <v>0</v>
      </c>
      <c r="HC56" s="61">
        <v>0</v>
      </c>
      <c r="HD56" s="61">
        <v>0</v>
      </c>
      <c r="HE56" s="61">
        <v>0</v>
      </c>
      <c r="HF56" s="61">
        <v>0</v>
      </c>
      <c r="HG56" s="61">
        <v>0</v>
      </c>
      <c r="HH56" s="61">
        <v>0</v>
      </c>
      <c r="HI56" s="61">
        <v>113052470</v>
      </c>
      <c r="HJ56" s="61">
        <v>0</v>
      </c>
      <c r="HK56" s="61">
        <v>113052470</v>
      </c>
      <c r="HL56" s="61">
        <v>-188435</v>
      </c>
      <c r="HM56" s="61">
        <v>0</v>
      </c>
      <c r="HN56" s="61">
        <v>-188435</v>
      </c>
      <c r="HO56" s="61">
        <v>-7207321</v>
      </c>
      <c r="HP56" s="61">
        <v>0</v>
      </c>
      <c r="HQ56" s="61">
        <v>-7207321</v>
      </c>
      <c r="HR56" s="61">
        <v>-2701743</v>
      </c>
      <c r="HS56" s="61">
        <v>0</v>
      </c>
      <c r="HT56" s="61">
        <v>-2701743</v>
      </c>
      <c r="HU56" s="61">
        <v>-105088</v>
      </c>
      <c r="HV56" s="61">
        <v>0</v>
      </c>
      <c r="HW56" s="61">
        <v>-105088</v>
      </c>
      <c r="HX56" s="61">
        <v>-27021231</v>
      </c>
      <c r="HY56" s="61">
        <v>0</v>
      </c>
      <c r="HZ56" s="61">
        <v>-27021231</v>
      </c>
      <c r="IA56" s="61">
        <v>0</v>
      </c>
      <c r="IB56" s="61">
        <v>0</v>
      </c>
      <c r="IC56" s="61">
        <v>0</v>
      </c>
      <c r="ID56" s="61">
        <v>-37223818</v>
      </c>
      <c r="IE56" s="61">
        <v>0</v>
      </c>
      <c r="IF56" s="61">
        <v>-37223818</v>
      </c>
      <c r="IG56" s="61">
        <v>75828652</v>
      </c>
      <c r="IH56" s="61">
        <v>0</v>
      </c>
      <c r="II56" s="61">
        <v>75828652</v>
      </c>
      <c r="IJ56" s="58" t="s">
        <v>676</v>
      </c>
      <c r="IK56" s="58" t="s">
        <v>465</v>
      </c>
      <c r="IL56" s="58" t="s">
        <v>466</v>
      </c>
      <c r="IM56" s="58" t="s">
        <v>467</v>
      </c>
      <c r="IN56" s="58" t="s">
        <v>677</v>
      </c>
    </row>
    <row r="57" spans="1:248">
      <c r="A57" s="58" t="s">
        <v>469</v>
      </c>
      <c r="B57" s="59" t="s">
        <v>678</v>
      </c>
      <c r="C57" s="59" t="s">
        <v>679</v>
      </c>
      <c r="D57" s="61">
        <v>172527293</v>
      </c>
      <c r="E57" s="61">
        <v>5036960</v>
      </c>
      <c r="F57" s="61">
        <v>177564253</v>
      </c>
      <c r="G57" s="61">
        <v>-5953485</v>
      </c>
      <c r="H57" s="61">
        <v>342196</v>
      </c>
      <c r="I57" s="61">
        <v>-5611289</v>
      </c>
      <c r="J57" s="61">
        <v>-367901</v>
      </c>
      <c r="K57" s="61">
        <v>-11038</v>
      </c>
      <c r="L57" s="61">
        <v>-378939</v>
      </c>
      <c r="M57" s="61">
        <v>158673</v>
      </c>
      <c r="N57" s="61">
        <v>57626</v>
      </c>
      <c r="O57" s="61">
        <v>216299</v>
      </c>
      <c r="P57" s="61">
        <v>935124</v>
      </c>
      <c r="Q57" s="61">
        <v>0</v>
      </c>
      <c r="R57" s="61">
        <v>935124</v>
      </c>
      <c r="S57" s="61">
        <v>131880</v>
      </c>
      <c r="T57" s="61">
        <v>0</v>
      </c>
      <c r="U57" s="61">
        <v>131880</v>
      </c>
      <c r="V57" s="61">
        <v>857776</v>
      </c>
      <c r="W57" s="61">
        <v>46588</v>
      </c>
      <c r="X57" s="61">
        <v>904364</v>
      </c>
      <c r="Y57" s="61">
        <v>-16819066</v>
      </c>
      <c r="Z57" s="61">
        <v>-74690</v>
      </c>
      <c r="AA57" s="61">
        <v>-16893756</v>
      </c>
      <c r="AB57" s="61">
        <v>-94070</v>
      </c>
      <c r="AC57" s="61">
        <v>-4740</v>
      </c>
      <c r="AD57" s="61">
        <v>-98810</v>
      </c>
      <c r="AE57" s="61">
        <v>-400489</v>
      </c>
      <c r="AF57" s="61">
        <v>-43569</v>
      </c>
      <c r="AG57" s="61">
        <v>-444058</v>
      </c>
      <c r="AH57" s="61">
        <v>0</v>
      </c>
      <c r="AI57" s="61">
        <v>0</v>
      </c>
      <c r="AJ57" s="61">
        <v>0</v>
      </c>
      <c r="AK57" s="61">
        <v>0</v>
      </c>
      <c r="AL57" s="61">
        <v>0</v>
      </c>
      <c r="AM57" s="61">
        <v>0</v>
      </c>
      <c r="AN57" s="61">
        <v>-6921</v>
      </c>
      <c r="AO57" s="61">
        <v>-2464</v>
      </c>
      <c r="AP57" s="61">
        <v>-9385</v>
      </c>
      <c r="AQ57" s="61">
        <v>1103</v>
      </c>
      <c r="AR57" s="61">
        <v>0</v>
      </c>
      <c r="AS57" s="61">
        <v>1103</v>
      </c>
      <c r="AT57" s="61">
        <v>-393568</v>
      </c>
      <c r="AU57" s="61">
        <v>-41105</v>
      </c>
      <c r="AV57" s="61">
        <v>-434673</v>
      </c>
      <c r="AW57" s="61">
        <v>-41808</v>
      </c>
      <c r="AX57" s="61">
        <v>-98</v>
      </c>
      <c r="AY57" s="61">
        <v>-41906</v>
      </c>
      <c r="AZ57" s="61">
        <v>3014364</v>
      </c>
      <c r="BA57" s="61">
        <v>97756</v>
      </c>
      <c r="BB57" s="61">
        <v>3112120</v>
      </c>
      <c r="BC57" s="61">
        <v>3051282</v>
      </c>
      <c r="BD57" s="61">
        <v>170202</v>
      </c>
      <c r="BE57" s="61">
        <v>3221484</v>
      </c>
      <c r="BF57" s="61">
        <v>-9369700</v>
      </c>
      <c r="BG57" s="61">
        <v>-438761</v>
      </c>
      <c r="BH57" s="61">
        <v>-9808461</v>
      </c>
      <c r="BI57" s="61">
        <v>-133483</v>
      </c>
      <c r="BJ57" s="61">
        <v>-34850</v>
      </c>
      <c r="BK57" s="61">
        <v>-168333</v>
      </c>
      <c r="BL57" s="61">
        <v>-142568</v>
      </c>
      <c r="BM57" s="61">
        <v>0</v>
      </c>
      <c r="BN57" s="61">
        <v>-142568</v>
      </c>
      <c r="BO57" s="61">
        <v>8605</v>
      </c>
      <c r="BP57" s="61">
        <v>0</v>
      </c>
      <c r="BQ57" s="61">
        <v>8605</v>
      </c>
      <c r="BR57" s="61">
        <v>-11405</v>
      </c>
      <c r="BS57" s="61">
        <v>0</v>
      </c>
      <c r="BT57" s="61">
        <v>-11405</v>
      </c>
      <c r="BU57" s="61">
        <v>2288</v>
      </c>
      <c r="BV57" s="61">
        <v>0</v>
      </c>
      <c r="BW57" s="61">
        <v>2288</v>
      </c>
      <c r="BX57" s="61">
        <v>0</v>
      </c>
      <c r="BY57" s="61">
        <v>0</v>
      </c>
      <c r="BZ57" s="61">
        <v>0</v>
      </c>
      <c r="CA57" s="61">
        <v>0</v>
      </c>
      <c r="CB57" s="61">
        <v>0</v>
      </c>
      <c r="CC57" s="61">
        <v>0</v>
      </c>
      <c r="CD57" s="61">
        <v>-22039</v>
      </c>
      <c r="CE57" s="61">
        <v>0</v>
      </c>
      <c r="CF57" s="61">
        <v>-22039</v>
      </c>
      <c r="CG57" s="61">
        <v>-21871</v>
      </c>
      <c r="CH57" s="61">
        <v>0</v>
      </c>
      <c r="CI57" s="61">
        <v>-21871</v>
      </c>
      <c r="CJ57" s="61">
        <v>-20844082</v>
      </c>
      <c r="CK57" s="61">
        <v>-323912</v>
      </c>
      <c r="CL57" s="61">
        <v>-21167994</v>
      </c>
      <c r="CM57" s="61">
        <v>-50698</v>
      </c>
      <c r="CN57" s="61">
        <v>0</v>
      </c>
      <c r="CO57" s="61">
        <v>-50698</v>
      </c>
      <c r="CP57" s="61">
        <v>-12339</v>
      </c>
      <c r="CQ57" s="61">
        <v>0</v>
      </c>
      <c r="CR57" s="61">
        <v>-12339</v>
      </c>
      <c r="CS57" s="61">
        <v>-4736910</v>
      </c>
      <c r="CT57" s="61">
        <v>-588802</v>
      </c>
      <c r="CU57" s="61">
        <v>-5325712</v>
      </c>
      <c r="CV57" s="61">
        <v>-334866</v>
      </c>
      <c r="CW57" s="61">
        <v>-120176</v>
      </c>
      <c r="CX57" s="61">
        <v>-455042</v>
      </c>
      <c r="CY57" s="61">
        <v>-5134813</v>
      </c>
      <c r="CZ57" s="61">
        <v>-708978</v>
      </c>
      <c r="DA57" s="61">
        <v>-5843791</v>
      </c>
      <c r="DB57" s="61">
        <v>-255220</v>
      </c>
      <c r="DC57" s="61">
        <v>0</v>
      </c>
      <c r="DD57" s="61">
        <v>-255220</v>
      </c>
      <c r="DE57" s="61">
        <v>-1069</v>
      </c>
      <c r="DF57" s="61">
        <v>52</v>
      </c>
      <c r="DG57" s="61">
        <v>-1017</v>
      </c>
      <c r="DH57" s="61">
        <v>-32130</v>
      </c>
      <c r="DI57" s="61">
        <v>0</v>
      </c>
      <c r="DJ57" s="61">
        <v>-32130</v>
      </c>
      <c r="DK57" s="61">
        <v>-5424</v>
      </c>
      <c r="DL57" s="61">
        <v>0</v>
      </c>
      <c r="DM57" s="61">
        <v>-5424</v>
      </c>
      <c r="DN57" s="61">
        <v>-6290</v>
      </c>
      <c r="DO57" s="61">
        <v>0</v>
      </c>
      <c r="DP57" s="61">
        <v>-6290</v>
      </c>
      <c r="DQ57" s="61">
        <v>538</v>
      </c>
      <c r="DR57" s="61">
        <v>0</v>
      </c>
      <c r="DS57" s="61">
        <v>538</v>
      </c>
      <c r="DT57" s="61">
        <v>0</v>
      </c>
      <c r="DU57" s="61">
        <v>0</v>
      </c>
      <c r="DV57" s="61">
        <v>0</v>
      </c>
      <c r="DW57" s="61">
        <v>0</v>
      </c>
      <c r="DX57" s="61">
        <v>0</v>
      </c>
      <c r="DY57" s="61">
        <v>0</v>
      </c>
      <c r="DZ57" s="61">
        <v>-5599</v>
      </c>
      <c r="EA57" s="61">
        <v>0</v>
      </c>
      <c r="EB57" s="61">
        <v>-5599</v>
      </c>
      <c r="EC57" s="61">
        <v>0</v>
      </c>
      <c r="ED57" s="61">
        <v>0</v>
      </c>
      <c r="EE57" s="61">
        <v>0</v>
      </c>
      <c r="EF57" s="61">
        <v>0</v>
      </c>
      <c r="EG57" s="61">
        <v>-561556</v>
      </c>
      <c r="EH57" s="61">
        <v>-561556</v>
      </c>
      <c r="EI57" s="61">
        <v>0</v>
      </c>
      <c r="EJ57" s="61">
        <v>-62768</v>
      </c>
      <c r="EK57" s="61">
        <v>-62768</v>
      </c>
      <c r="EL57" s="61">
        <v>-624324</v>
      </c>
      <c r="EM57" s="61">
        <v>0</v>
      </c>
      <c r="EN57" s="61">
        <v>0</v>
      </c>
      <c r="EO57" s="61">
        <v>-305194</v>
      </c>
      <c r="EP57" s="61">
        <v>-624272</v>
      </c>
      <c r="EQ57" s="61">
        <v>-929466</v>
      </c>
      <c r="ER57" s="61">
        <v>0</v>
      </c>
      <c r="ES57" s="61">
        <v>0</v>
      </c>
      <c r="ET57" s="61">
        <v>0</v>
      </c>
      <c r="EU57" s="61">
        <v>0</v>
      </c>
      <c r="EV57" s="61">
        <v>0</v>
      </c>
      <c r="EW57" s="61">
        <v>0</v>
      </c>
      <c r="EX57" s="61">
        <v>0</v>
      </c>
      <c r="EY57" s="61">
        <v>0</v>
      </c>
      <c r="EZ57" s="61">
        <v>0</v>
      </c>
      <c r="FA57" s="61">
        <v>0</v>
      </c>
      <c r="FB57" s="61">
        <v>0</v>
      </c>
      <c r="FC57" s="61">
        <v>0</v>
      </c>
      <c r="FD57" s="61">
        <v>0</v>
      </c>
      <c r="FE57" s="61">
        <v>0</v>
      </c>
      <c r="FF57" s="61">
        <v>0</v>
      </c>
      <c r="FG57" s="61">
        <v>0</v>
      </c>
      <c r="FH57" s="61">
        <v>0</v>
      </c>
      <c r="FI57" s="61">
        <v>0</v>
      </c>
      <c r="FJ57" s="61">
        <v>-11405</v>
      </c>
      <c r="FK57" s="61">
        <v>0</v>
      </c>
      <c r="FL57" s="61">
        <v>-11405</v>
      </c>
      <c r="FM57" s="61">
        <v>2288</v>
      </c>
      <c r="FN57" s="61">
        <v>0</v>
      </c>
      <c r="FO57" s="61">
        <v>2288</v>
      </c>
      <c r="FP57" s="61">
        <v>0</v>
      </c>
      <c r="FQ57" s="61">
        <v>0</v>
      </c>
      <c r="FR57" s="61">
        <v>0</v>
      </c>
      <c r="FS57" s="61">
        <v>0</v>
      </c>
      <c r="FT57" s="61">
        <v>0</v>
      </c>
      <c r="FU57" s="61">
        <v>0</v>
      </c>
      <c r="FV57" s="61">
        <v>-82608</v>
      </c>
      <c r="FW57" s="61">
        <v>0</v>
      </c>
      <c r="FX57" s="61">
        <v>-82608</v>
      </c>
      <c r="FY57" s="61">
        <v>800</v>
      </c>
      <c r="FZ57" s="61">
        <v>0</v>
      </c>
      <c r="GA57" s="61">
        <v>800</v>
      </c>
      <c r="GB57" s="61">
        <v>0</v>
      </c>
      <c r="GC57" s="61">
        <v>888</v>
      </c>
      <c r="GD57" s="61">
        <v>888</v>
      </c>
      <c r="GE57" s="61">
        <v>2192</v>
      </c>
      <c r="GF57" s="61">
        <v>0</v>
      </c>
      <c r="GG57" s="61">
        <v>2192</v>
      </c>
      <c r="GH57" s="61">
        <v>-24247172</v>
      </c>
      <c r="GI57" s="61">
        <v>-58342</v>
      </c>
      <c r="GJ57" s="61">
        <v>-24305514</v>
      </c>
      <c r="GK57" s="61">
        <v>304164</v>
      </c>
      <c r="GL57" s="61">
        <v>0</v>
      </c>
      <c r="GM57" s="61">
        <v>304164</v>
      </c>
      <c r="GN57" s="61">
        <v>-506092</v>
      </c>
      <c r="GO57" s="61">
        <v>0</v>
      </c>
      <c r="GP57" s="61">
        <v>-506092</v>
      </c>
      <c r="GQ57" s="61">
        <v>0</v>
      </c>
      <c r="GR57" s="61">
        <v>0</v>
      </c>
      <c r="GS57" s="61">
        <v>0</v>
      </c>
      <c r="GT57" s="61">
        <v>0</v>
      </c>
      <c r="GU57" s="61">
        <v>0</v>
      </c>
      <c r="GV57" s="61">
        <v>0</v>
      </c>
      <c r="GW57" s="61">
        <v>-24537833</v>
      </c>
      <c r="GX57" s="61">
        <v>-57454</v>
      </c>
      <c r="GY57" s="61">
        <v>-24595287</v>
      </c>
      <c r="GZ57" s="61">
        <v>-5832</v>
      </c>
      <c r="HA57" s="61">
        <v>0</v>
      </c>
      <c r="HB57" s="61">
        <v>-5832</v>
      </c>
      <c r="HC57" s="61">
        <v>1318</v>
      </c>
      <c r="HD57" s="61">
        <v>0</v>
      </c>
      <c r="HE57" s="61">
        <v>1318</v>
      </c>
      <c r="HF57" s="61">
        <v>-4514</v>
      </c>
      <c r="HG57" s="61">
        <v>0</v>
      </c>
      <c r="HH57" s="61">
        <v>-4514</v>
      </c>
      <c r="HI57" s="61">
        <v>166573808</v>
      </c>
      <c r="HJ57" s="61">
        <v>5379156</v>
      </c>
      <c r="HK57" s="61">
        <v>171952964</v>
      </c>
      <c r="HL57" s="61">
        <v>857776</v>
      </c>
      <c r="HM57" s="61">
        <v>46588</v>
      </c>
      <c r="HN57" s="61">
        <v>904364</v>
      </c>
      <c r="HO57" s="61">
        <v>-20844082</v>
      </c>
      <c r="HP57" s="61">
        <v>-323912</v>
      </c>
      <c r="HQ57" s="61">
        <v>-21167994</v>
      </c>
      <c r="HR57" s="61">
        <v>-5134813</v>
      </c>
      <c r="HS57" s="61">
        <v>-708978</v>
      </c>
      <c r="HT57" s="61">
        <v>-5843791</v>
      </c>
      <c r="HU57" s="61">
        <v>-305194</v>
      </c>
      <c r="HV57" s="61">
        <v>-624272</v>
      </c>
      <c r="HW57" s="61">
        <v>-929466</v>
      </c>
      <c r="HX57" s="61">
        <v>-24537833</v>
      </c>
      <c r="HY57" s="61">
        <v>-57454</v>
      </c>
      <c r="HZ57" s="61">
        <v>-24595287</v>
      </c>
      <c r="IA57" s="61">
        <v>-4514</v>
      </c>
      <c r="IB57" s="61">
        <v>0</v>
      </c>
      <c r="IC57" s="61">
        <v>-4514</v>
      </c>
      <c r="ID57" s="61">
        <v>-49968660</v>
      </c>
      <c r="IE57" s="61">
        <v>-1668028</v>
      </c>
      <c r="IF57" s="61">
        <v>-51636688</v>
      </c>
      <c r="IG57" s="61">
        <v>116605148</v>
      </c>
      <c r="IH57" s="61">
        <v>3711128</v>
      </c>
      <c r="II57" s="61">
        <v>120316276</v>
      </c>
      <c r="IJ57" s="58" t="s">
        <v>536</v>
      </c>
      <c r="IK57" s="58" t="s">
        <v>680</v>
      </c>
      <c r="IL57" s="58" t="s">
        <v>536</v>
      </c>
      <c r="IM57" s="58" t="s">
        <v>473</v>
      </c>
      <c r="IN57" s="58" t="s">
        <v>681</v>
      </c>
    </row>
    <row r="58" spans="1:248">
      <c r="A58" s="58" t="s">
        <v>469</v>
      </c>
      <c r="B58" s="59" t="s">
        <v>682</v>
      </c>
      <c r="C58" s="59" t="s">
        <v>683</v>
      </c>
      <c r="D58" s="61">
        <v>191275198</v>
      </c>
      <c r="E58" s="61">
        <v>662178</v>
      </c>
      <c r="F58" s="61">
        <v>191937376</v>
      </c>
      <c r="G58" s="61">
        <v>-6095732</v>
      </c>
      <c r="H58" s="61">
        <v>47217</v>
      </c>
      <c r="I58" s="61">
        <v>-6048515</v>
      </c>
      <c r="J58" s="61">
        <v>-333023</v>
      </c>
      <c r="K58" s="61">
        <v>0</v>
      </c>
      <c r="L58" s="61">
        <v>-333023</v>
      </c>
      <c r="M58" s="61">
        <v>515065</v>
      </c>
      <c r="N58" s="61">
        <v>0</v>
      </c>
      <c r="O58" s="61">
        <v>515065</v>
      </c>
      <c r="P58" s="61">
        <v>6161769</v>
      </c>
      <c r="Q58" s="61">
        <v>0</v>
      </c>
      <c r="R58" s="61">
        <v>6161769</v>
      </c>
      <c r="S58" s="61">
        <v>1203907</v>
      </c>
      <c r="T58" s="61">
        <v>0</v>
      </c>
      <c r="U58" s="61">
        <v>1203907</v>
      </c>
      <c r="V58" s="61">
        <v>7547718</v>
      </c>
      <c r="W58" s="61">
        <v>0</v>
      </c>
      <c r="X58" s="61">
        <v>7547718</v>
      </c>
      <c r="Y58" s="61">
        <v>-12308002</v>
      </c>
      <c r="Z58" s="61">
        <v>0</v>
      </c>
      <c r="AA58" s="61">
        <v>-12308002</v>
      </c>
      <c r="AB58" s="61">
        <v>-13913</v>
      </c>
      <c r="AC58" s="61">
        <v>0</v>
      </c>
      <c r="AD58" s="61">
        <v>-13913</v>
      </c>
      <c r="AE58" s="61">
        <v>-399088</v>
      </c>
      <c r="AF58" s="61">
        <v>0</v>
      </c>
      <c r="AG58" s="61">
        <v>-399088</v>
      </c>
      <c r="AH58" s="61">
        <v>0</v>
      </c>
      <c r="AI58" s="61">
        <v>0</v>
      </c>
      <c r="AJ58" s="61">
        <v>0</v>
      </c>
      <c r="AK58" s="61">
        <v>0</v>
      </c>
      <c r="AL58" s="61">
        <v>0</v>
      </c>
      <c r="AM58" s="61">
        <v>0</v>
      </c>
      <c r="AN58" s="61">
        <v>-1404</v>
      </c>
      <c r="AO58" s="61">
        <v>0</v>
      </c>
      <c r="AP58" s="61">
        <v>-1404</v>
      </c>
      <c r="AQ58" s="61">
        <v>0</v>
      </c>
      <c r="AR58" s="61">
        <v>0</v>
      </c>
      <c r="AS58" s="61">
        <v>0</v>
      </c>
      <c r="AT58" s="61">
        <v>-397684</v>
      </c>
      <c r="AU58" s="61">
        <v>0</v>
      </c>
      <c r="AV58" s="61">
        <v>-397684</v>
      </c>
      <c r="AW58" s="61">
        <v>1476</v>
      </c>
      <c r="AX58" s="61">
        <v>0</v>
      </c>
      <c r="AY58" s="61">
        <v>1476</v>
      </c>
      <c r="AZ58" s="61">
        <v>3852988</v>
      </c>
      <c r="BA58" s="61">
        <v>15252</v>
      </c>
      <c r="BB58" s="61">
        <v>3868240</v>
      </c>
      <c r="BC58" s="61">
        <v>-159609</v>
      </c>
      <c r="BD58" s="61">
        <v>989</v>
      </c>
      <c r="BE58" s="61">
        <v>-158620</v>
      </c>
      <c r="BF58" s="61">
        <v>-10654168</v>
      </c>
      <c r="BG58" s="61">
        <v>0</v>
      </c>
      <c r="BH58" s="61">
        <v>-10654168</v>
      </c>
      <c r="BI58" s="61">
        <v>61960</v>
      </c>
      <c r="BJ58" s="61">
        <v>0</v>
      </c>
      <c r="BK58" s="61">
        <v>61960</v>
      </c>
      <c r="BL58" s="61">
        <v>-79872</v>
      </c>
      <c r="BM58" s="61">
        <v>0</v>
      </c>
      <c r="BN58" s="61">
        <v>-79872</v>
      </c>
      <c r="BO58" s="61">
        <v>-3209</v>
      </c>
      <c r="BP58" s="61">
        <v>0</v>
      </c>
      <c r="BQ58" s="61">
        <v>-3209</v>
      </c>
      <c r="BR58" s="61">
        <v>0</v>
      </c>
      <c r="BS58" s="61">
        <v>0</v>
      </c>
      <c r="BT58" s="61">
        <v>0</v>
      </c>
      <c r="BU58" s="61">
        <v>0</v>
      </c>
      <c r="BV58" s="61">
        <v>0</v>
      </c>
      <c r="BW58" s="61">
        <v>0</v>
      </c>
      <c r="BX58" s="61">
        <v>0</v>
      </c>
      <c r="BY58" s="61">
        <v>0</v>
      </c>
      <c r="BZ58" s="61">
        <v>0</v>
      </c>
      <c r="CA58" s="61">
        <v>0</v>
      </c>
      <c r="CB58" s="61">
        <v>0</v>
      </c>
      <c r="CC58" s="61">
        <v>0</v>
      </c>
      <c r="CD58" s="61">
        <v>0</v>
      </c>
      <c r="CE58" s="61">
        <v>0</v>
      </c>
      <c r="CF58" s="61">
        <v>0</v>
      </c>
      <c r="CG58" s="61">
        <v>0</v>
      </c>
      <c r="CH58" s="61">
        <v>0</v>
      </c>
      <c r="CI58" s="61">
        <v>0</v>
      </c>
      <c r="CJ58" s="61">
        <v>-19689000</v>
      </c>
      <c r="CK58" s="61">
        <v>16241</v>
      </c>
      <c r="CL58" s="61">
        <v>-19672759</v>
      </c>
      <c r="CM58" s="61">
        <v>-18889</v>
      </c>
      <c r="CN58" s="61">
        <v>0</v>
      </c>
      <c r="CO58" s="61">
        <v>-18889</v>
      </c>
      <c r="CP58" s="61">
        <v>0</v>
      </c>
      <c r="CQ58" s="61">
        <v>0</v>
      </c>
      <c r="CR58" s="61">
        <v>0</v>
      </c>
      <c r="CS58" s="61">
        <v>-7890581</v>
      </c>
      <c r="CT58" s="61">
        <v>-23145</v>
      </c>
      <c r="CU58" s="61">
        <v>-7913726</v>
      </c>
      <c r="CV58" s="61">
        <v>-145571</v>
      </c>
      <c r="CW58" s="61">
        <v>0</v>
      </c>
      <c r="CX58" s="61">
        <v>-145571</v>
      </c>
      <c r="CY58" s="61">
        <v>-8055041</v>
      </c>
      <c r="CZ58" s="61">
        <v>-23145</v>
      </c>
      <c r="DA58" s="61">
        <v>-8078186</v>
      </c>
      <c r="DB58" s="61">
        <v>-1099496</v>
      </c>
      <c r="DC58" s="61">
        <v>0</v>
      </c>
      <c r="DD58" s="61">
        <v>-1099496</v>
      </c>
      <c r="DE58" s="61">
        <v>3298</v>
      </c>
      <c r="DF58" s="61">
        <v>0</v>
      </c>
      <c r="DG58" s="61">
        <v>3298</v>
      </c>
      <c r="DH58" s="61">
        <v>-1338205</v>
      </c>
      <c r="DI58" s="61">
        <v>0</v>
      </c>
      <c r="DJ58" s="61">
        <v>-1338205</v>
      </c>
      <c r="DK58" s="61">
        <v>-365</v>
      </c>
      <c r="DL58" s="61">
        <v>0</v>
      </c>
      <c r="DM58" s="61">
        <v>-365</v>
      </c>
      <c r="DN58" s="61">
        <v>-18261</v>
      </c>
      <c r="DO58" s="61">
        <v>0</v>
      </c>
      <c r="DP58" s="61">
        <v>-18261</v>
      </c>
      <c r="DQ58" s="61">
        <v>-802</v>
      </c>
      <c r="DR58" s="61">
        <v>0</v>
      </c>
      <c r="DS58" s="61">
        <v>-802</v>
      </c>
      <c r="DT58" s="61">
        <v>0</v>
      </c>
      <c r="DU58" s="61">
        <v>0</v>
      </c>
      <c r="DV58" s="61">
        <v>0</v>
      </c>
      <c r="DW58" s="61">
        <v>0</v>
      </c>
      <c r="DX58" s="61">
        <v>0</v>
      </c>
      <c r="DY58" s="61">
        <v>0</v>
      </c>
      <c r="DZ58" s="61">
        <v>-9564</v>
      </c>
      <c r="EA58" s="61">
        <v>0</v>
      </c>
      <c r="EB58" s="61">
        <v>-9564</v>
      </c>
      <c r="EC58" s="61">
        <v>0</v>
      </c>
      <c r="ED58" s="61">
        <v>0</v>
      </c>
      <c r="EE58" s="61">
        <v>0</v>
      </c>
      <c r="EF58" s="61">
        <v>-181949</v>
      </c>
      <c r="EG58" s="61">
        <v>-315116</v>
      </c>
      <c r="EH58" s="61">
        <v>-497065</v>
      </c>
      <c r="EI58" s="61">
        <v>8483</v>
      </c>
      <c r="EJ58" s="61">
        <v>-48206</v>
      </c>
      <c r="EK58" s="61">
        <v>-39723</v>
      </c>
      <c r="EL58" s="61">
        <v>-363322</v>
      </c>
      <c r="EM58" s="61">
        <v>0</v>
      </c>
      <c r="EN58" s="61">
        <v>0</v>
      </c>
      <c r="EO58" s="61">
        <v>-2636861</v>
      </c>
      <c r="EP58" s="61">
        <v>-363322</v>
      </c>
      <c r="EQ58" s="61">
        <v>-3000183</v>
      </c>
      <c r="ER58" s="61">
        <v>0</v>
      </c>
      <c r="ES58" s="61">
        <v>0</v>
      </c>
      <c r="ET58" s="61">
        <v>0</v>
      </c>
      <c r="EU58" s="61">
        <v>0</v>
      </c>
      <c r="EV58" s="61">
        <v>0</v>
      </c>
      <c r="EW58" s="61">
        <v>0</v>
      </c>
      <c r="EX58" s="61">
        <v>-776</v>
      </c>
      <c r="EY58" s="61">
        <v>0</v>
      </c>
      <c r="EZ58" s="61">
        <v>-776</v>
      </c>
      <c r="FA58" s="61">
        <v>0</v>
      </c>
      <c r="FB58" s="61">
        <v>0</v>
      </c>
      <c r="FC58" s="61">
        <v>0</v>
      </c>
      <c r="FD58" s="61">
        <v>0</v>
      </c>
      <c r="FE58" s="61">
        <v>0</v>
      </c>
      <c r="FF58" s="61">
        <v>0</v>
      </c>
      <c r="FG58" s="61">
        <v>0</v>
      </c>
      <c r="FH58" s="61">
        <v>0</v>
      </c>
      <c r="FI58" s="61">
        <v>0</v>
      </c>
      <c r="FJ58" s="61">
        <v>-10598</v>
      </c>
      <c r="FK58" s="61">
        <v>0</v>
      </c>
      <c r="FL58" s="61">
        <v>-10598</v>
      </c>
      <c r="FM58" s="61">
        <v>0</v>
      </c>
      <c r="FN58" s="61">
        <v>0</v>
      </c>
      <c r="FO58" s="61">
        <v>0</v>
      </c>
      <c r="FP58" s="61">
        <v>0</v>
      </c>
      <c r="FQ58" s="61">
        <v>0</v>
      </c>
      <c r="FR58" s="61">
        <v>0</v>
      </c>
      <c r="FS58" s="61">
        <v>0</v>
      </c>
      <c r="FT58" s="61">
        <v>0</v>
      </c>
      <c r="FU58" s="61">
        <v>0</v>
      </c>
      <c r="FV58" s="61">
        <v>-63594</v>
      </c>
      <c r="FW58" s="61">
        <v>0</v>
      </c>
      <c r="FX58" s="61">
        <v>-63594</v>
      </c>
      <c r="FY58" s="61">
        <v>-5695</v>
      </c>
      <c r="FZ58" s="61">
        <v>0</v>
      </c>
      <c r="GA58" s="61">
        <v>-5695</v>
      </c>
      <c r="GB58" s="61">
        <v>1185</v>
      </c>
      <c r="GC58" s="61">
        <v>0</v>
      </c>
      <c r="GD58" s="61">
        <v>1185</v>
      </c>
      <c r="GE58" s="61">
        <v>-1951</v>
      </c>
      <c r="GF58" s="61">
        <v>0</v>
      </c>
      <c r="GG58" s="61">
        <v>-1951</v>
      </c>
      <c r="GH58" s="61">
        <v>-34019959</v>
      </c>
      <c r="GI58" s="61">
        <v>0</v>
      </c>
      <c r="GJ58" s="61">
        <v>-34019959</v>
      </c>
      <c r="GK58" s="61">
        <v>340590</v>
      </c>
      <c r="GL58" s="61">
        <v>0</v>
      </c>
      <c r="GM58" s="61">
        <v>340590</v>
      </c>
      <c r="GN58" s="61">
        <v>-447749</v>
      </c>
      <c r="GO58" s="61">
        <v>0</v>
      </c>
      <c r="GP58" s="61">
        <v>-447749</v>
      </c>
      <c r="GQ58" s="61">
        <v>-31592</v>
      </c>
      <c r="GR58" s="61">
        <v>0</v>
      </c>
      <c r="GS58" s="61">
        <v>-31592</v>
      </c>
      <c r="GT58" s="61">
        <v>0</v>
      </c>
      <c r="GU58" s="61">
        <v>0</v>
      </c>
      <c r="GV58" s="61">
        <v>0</v>
      </c>
      <c r="GW58" s="61">
        <v>-34240139</v>
      </c>
      <c r="GX58" s="61">
        <v>0</v>
      </c>
      <c r="GY58" s="61">
        <v>-34240139</v>
      </c>
      <c r="GZ58" s="61">
        <v>0</v>
      </c>
      <c r="HA58" s="61">
        <v>0</v>
      </c>
      <c r="HB58" s="61">
        <v>0</v>
      </c>
      <c r="HC58" s="61">
        <v>0</v>
      </c>
      <c r="HD58" s="61">
        <v>0</v>
      </c>
      <c r="HE58" s="61">
        <v>0</v>
      </c>
      <c r="HF58" s="61">
        <v>0</v>
      </c>
      <c r="HG58" s="61">
        <v>0</v>
      </c>
      <c r="HH58" s="61">
        <v>0</v>
      </c>
      <c r="HI58" s="61">
        <v>185179466</v>
      </c>
      <c r="HJ58" s="61">
        <v>709395</v>
      </c>
      <c r="HK58" s="61">
        <v>185888861</v>
      </c>
      <c r="HL58" s="61">
        <v>7547718</v>
      </c>
      <c r="HM58" s="61">
        <v>0</v>
      </c>
      <c r="HN58" s="61">
        <v>7547718</v>
      </c>
      <c r="HO58" s="61">
        <v>-19689000</v>
      </c>
      <c r="HP58" s="61">
        <v>16241</v>
      </c>
      <c r="HQ58" s="61">
        <v>-19672759</v>
      </c>
      <c r="HR58" s="61">
        <v>-8055041</v>
      </c>
      <c r="HS58" s="61">
        <v>-23145</v>
      </c>
      <c r="HT58" s="61">
        <v>-8078186</v>
      </c>
      <c r="HU58" s="61">
        <v>-2636861</v>
      </c>
      <c r="HV58" s="61">
        <v>-363322</v>
      </c>
      <c r="HW58" s="61">
        <v>-3000183</v>
      </c>
      <c r="HX58" s="61">
        <v>-34240139</v>
      </c>
      <c r="HY58" s="61">
        <v>0</v>
      </c>
      <c r="HZ58" s="61">
        <v>-34240139</v>
      </c>
      <c r="IA58" s="61">
        <v>0</v>
      </c>
      <c r="IB58" s="61">
        <v>0</v>
      </c>
      <c r="IC58" s="61">
        <v>0</v>
      </c>
      <c r="ID58" s="61">
        <v>-57073323</v>
      </c>
      <c r="IE58" s="61">
        <v>-370226</v>
      </c>
      <c r="IF58" s="61">
        <v>-57443549</v>
      </c>
      <c r="IG58" s="61">
        <v>128106143</v>
      </c>
      <c r="IH58" s="61">
        <v>339169</v>
      </c>
      <c r="II58" s="61">
        <v>128445312</v>
      </c>
      <c r="IJ58" s="58" t="s">
        <v>536</v>
      </c>
      <c r="IK58" s="58" t="s">
        <v>680</v>
      </c>
      <c r="IL58" s="58" t="s">
        <v>536</v>
      </c>
      <c r="IM58" s="58" t="s">
        <v>473</v>
      </c>
      <c r="IN58" s="58" t="s">
        <v>684</v>
      </c>
    </row>
    <row r="59" spans="1:248">
      <c r="A59" s="58" t="s">
        <v>469</v>
      </c>
      <c r="B59" s="59" t="s">
        <v>685</v>
      </c>
      <c r="C59" s="59" t="s">
        <v>686</v>
      </c>
      <c r="D59" s="61">
        <v>48891554</v>
      </c>
      <c r="E59" s="61">
        <v>1865237</v>
      </c>
      <c r="F59" s="61">
        <v>50756791</v>
      </c>
      <c r="G59" s="61">
        <v>-1182461</v>
      </c>
      <c r="H59" s="61">
        <v>-27646</v>
      </c>
      <c r="I59" s="61">
        <v>-1210107</v>
      </c>
      <c r="J59" s="61">
        <v>-62511</v>
      </c>
      <c r="K59" s="61">
        <v>0</v>
      </c>
      <c r="L59" s="61">
        <v>-62511</v>
      </c>
      <c r="M59" s="61">
        <v>4410</v>
      </c>
      <c r="N59" s="61">
        <v>0</v>
      </c>
      <c r="O59" s="61">
        <v>4410</v>
      </c>
      <c r="P59" s="61">
        <v>248457</v>
      </c>
      <c r="Q59" s="61">
        <v>0</v>
      </c>
      <c r="R59" s="61">
        <v>248457</v>
      </c>
      <c r="S59" s="61">
        <v>272633</v>
      </c>
      <c r="T59" s="61">
        <v>0</v>
      </c>
      <c r="U59" s="61">
        <v>272633</v>
      </c>
      <c r="V59" s="61">
        <v>462989</v>
      </c>
      <c r="W59" s="61">
        <v>0</v>
      </c>
      <c r="X59" s="61">
        <v>462989</v>
      </c>
      <c r="Y59" s="61">
        <v>-5105524</v>
      </c>
      <c r="Z59" s="61">
        <v>0</v>
      </c>
      <c r="AA59" s="61">
        <v>-5105524</v>
      </c>
      <c r="AB59" s="61">
        <v>-3194</v>
      </c>
      <c r="AC59" s="61">
        <v>0</v>
      </c>
      <c r="AD59" s="61">
        <v>-3194</v>
      </c>
      <c r="AE59" s="61">
        <v>-119894</v>
      </c>
      <c r="AF59" s="61">
        <v>0</v>
      </c>
      <c r="AG59" s="61">
        <v>-119894</v>
      </c>
      <c r="AH59" s="61">
        <v>-51991</v>
      </c>
      <c r="AI59" s="61">
        <v>0</v>
      </c>
      <c r="AJ59" s="61">
        <v>-51991</v>
      </c>
      <c r="AK59" s="61">
        <v>0</v>
      </c>
      <c r="AL59" s="61">
        <v>0</v>
      </c>
      <c r="AM59" s="61">
        <v>0</v>
      </c>
      <c r="AN59" s="61">
        <v>-3749</v>
      </c>
      <c r="AO59" s="61">
        <v>0</v>
      </c>
      <c r="AP59" s="61">
        <v>-3749</v>
      </c>
      <c r="AQ59" s="61">
        <v>0</v>
      </c>
      <c r="AR59" s="61">
        <v>0</v>
      </c>
      <c r="AS59" s="61">
        <v>0</v>
      </c>
      <c r="AT59" s="61">
        <v>-64154</v>
      </c>
      <c r="AU59" s="61">
        <v>0</v>
      </c>
      <c r="AV59" s="61">
        <v>-64154</v>
      </c>
      <c r="AW59" s="61">
        <v>0</v>
      </c>
      <c r="AX59" s="61">
        <v>0</v>
      </c>
      <c r="AY59" s="61">
        <v>0</v>
      </c>
      <c r="AZ59" s="61">
        <v>815126</v>
      </c>
      <c r="BA59" s="61">
        <v>48593</v>
      </c>
      <c r="BB59" s="61">
        <v>863719</v>
      </c>
      <c r="BC59" s="61">
        <v>-31720</v>
      </c>
      <c r="BD59" s="61">
        <v>-741</v>
      </c>
      <c r="BE59" s="61">
        <v>-32461</v>
      </c>
      <c r="BF59" s="61">
        <v>-2379802</v>
      </c>
      <c r="BG59" s="61">
        <v>0</v>
      </c>
      <c r="BH59" s="61">
        <v>-2379802</v>
      </c>
      <c r="BI59" s="61">
        <v>10984</v>
      </c>
      <c r="BJ59" s="61">
        <v>0</v>
      </c>
      <c r="BK59" s="61">
        <v>10984</v>
      </c>
      <c r="BL59" s="61">
        <v>-44509</v>
      </c>
      <c r="BM59" s="61">
        <v>0</v>
      </c>
      <c r="BN59" s="61">
        <v>-44509</v>
      </c>
      <c r="BO59" s="61">
        <v>0</v>
      </c>
      <c r="BP59" s="61">
        <v>0</v>
      </c>
      <c r="BQ59" s="61">
        <v>0</v>
      </c>
      <c r="BR59" s="61">
        <v>-2970</v>
      </c>
      <c r="BS59" s="61">
        <v>0</v>
      </c>
      <c r="BT59" s="61">
        <v>-2970</v>
      </c>
      <c r="BU59" s="61">
        <v>0</v>
      </c>
      <c r="BV59" s="61">
        <v>0</v>
      </c>
      <c r="BW59" s="61">
        <v>0</v>
      </c>
      <c r="BX59" s="61">
        <v>0</v>
      </c>
      <c r="BY59" s="61">
        <v>0</v>
      </c>
      <c r="BZ59" s="61">
        <v>0</v>
      </c>
      <c r="CA59" s="61">
        <v>0</v>
      </c>
      <c r="CB59" s="61">
        <v>0</v>
      </c>
      <c r="CC59" s="61">
        <v>0</v>
      </c>
      <c r="CD59" s="61">
        <v>-11727</v>
      </c>
      <c r="CE59" s="61">
        <v>0</v>
      </c>
      <c r="CF59" s="61">
        <v>-11727</v>
      </c>
      <c r="CG59" s="61">
        <v>-11727</v>
      </c>
      <c r="CH59" s="61">
        <v>0</v>
      </c>
      <c r="CI59" s="61">
        <v>-11727</v>
      </c>
      <c r="CJ59" s="61">
        <v>-6881763</v>
      </c>
      <c r="CK59" s="61">
        <v>47852</v>
      </c>
      <c r="CL59" s="61">
        <v>-6833911</v>
      </c>
      <c r="CM59" s="61">
        <v>-32</v>
      </c>
      <c r="CN59" s="61">
        <v>0</v>
      </c>
      <c r="CO59" s="61">
        <v>-32</v>
      </c>
      <c r="CP59" s="61">
        <v>1915</v>
      </c>
      <c r="CQ59" s="61">
        <v>3207</v>
      </c>
      <c r="CR59" s="61">
        <v>5122</v>
      </c>
      <c r="CS59" s="61">
        <v>-1660006</v>
      </c>
      <c r="CT59" s="61">
        <v>0</v>
      </c>
      <c r="CU59" s="61">
        <v>-1660006</v>
      </c>
      <c r="CV59" s="61">
        <v>-276917</v>
      </c>
      <c r="CW59" s="61">
        <v>5162</v>
      </c>
      <c r="CX59" s="61">
        <v>-271755</v>
      </c>
      <c r="CY59" s="61">
        <v>-1935040</v>
      </c>
      <c r="CZ59" s="61">
        <v>8369</v>
      </c>
      <c r="DA59" s="61">
        <v>-1926671</v>
      </c>
      <c r="DB59" s="61">
        <v>-51397</v>
      </c>
      <c r="DC59" s="61">
        <v>0</v>
      </c>
      <c r="DD59" s="61">
        <v>-51397</v>
      </c>
      <c r="DE59" s="61">
        <v>-1580</v>
      </c>
      <c r="DF59" s="61">
        <v>0</v>
      </c>
      <c r="DG59" s="61">
        <v>-1580</v>
      </c>
      <c r="DH59" s="61">
        <v>-46848</v>
      </c>
      <c r="DI59" s="61">
        <v>0</v>
      </c>
      <c r="DJ59" s="61">
        <v>-46848</v>
      </c>
      <c r="DK59" s="61">
        <v>8751</v>
      </c>
      <c r="DL59" s="61">
        <v>0</v>
      </c>
      <c r="DM59" s="61">
        <v>8751</v>
      </c>
      <c r="DN59" s="61">
        <v>-46</v>
      </c>
      <c r="DO59" s="61">
        <v>0</v>
      </c>
      <c r="DP59" s="61">
        <v>-46</v>
      </c>
      <c r="DQ59" s="61">
        <v>0</v>
      </c>
      <c r="DR59" s="61">
        <v>0</v>
      </c>
      <c r="DS59" s="61">
        <v>0</v>
      </c>
      <c r="DT59" s="61">
        <v>0</v>
      </c>
      <c r="DU59" s="61">
        <v>0</v>
      </c>
      <c r="DV59" s="61">
        <v>0</v>
      </c>
      <c r="DW59" s="61">
        <v>0</v>
      </c>
      <c r="DX59" s="61">
        <v>0</v>
      </c>
      <c r="DY59" s="61">
        <v>0</v>
      </c>
      <c r="DZ59" s="61">
        <v>0</v>
      </c>
      <c r="EA59" s="61">
        <v>0</v>
      </c>
      <c r="EB59" s="61">
        <v>0</v>
      </c>
      <c r="EC59" s="61">
        <v>0</v>
      </c>
      <c r="ED59" s="61">
        <v>0</v>
      </c>
      <c r="EE59" s="61">
        <v>0</v>
      </c>
      <c r="EF59" s="61">
        <v>0</v>
      </c>
      <c r="EG59" s="61">
        <v>0</v>
      </c>
      <c r="EH59" s="61">
        <v>0</v>
      </c>
      <c r="EI59" s="61">
        <v>0</v>
      </c>
      <c r="EJ59" s="61">
        <v>0</v>
      </c>
      <c r="EK59" s="61">
        <v>0</v>
      </c>
      <c r="EL59" s="61">
        <v>0</v>
      </c>
      <c r="EM59" s="61">
        <v>0</v>
      </c>
      <c r="EN59" s="61">
        <v>0</v>
      </c>
      <c r="EO59" s="61">
        <v>-91120</v>
      </c>
      <c r="EP59" s="61">
        <v>0</v>
      </c>
      <c r="EQ59" s="61">
        <v>-91120</v>
      </c>
      <c r="ER59" s="61">
        <v>0</v>
      </c>
      <c r="ES59" s="61">
        <v>0</v>
      </c>
      <c r="ET59" s="61">
        <v>0</v>
      </c>
      <c r="EU59" s="61">
        <v>0</v>
      </c>
      <c r="EV59" s="61">
        <v>0</v>
      </c>
      <c r="EW59" s="61">
        <v>0</v>
      </c>
      <c r="EX59" s="61">
        <v>5505</v>
      </c>
      <c r="EY59" s="61">
        <v>0</v>
      </c>
      <c r="EZ59" s="61">
        <v>5505</v>
      </c>
      <c r="FA59" s="61">
        <v>0</v>
      </c>
      <c r="FB59" s="61">
        <v>0</v>
      </c>
      <c r="FC59" s="61">
        <v>0</v>
      </c>
      <c r="FD59" s="61">
        <v>0</v>
      </c>
      <c r="FE59" s="61">
        <v>0</v>
      </c>
      <c r="FF59" s="61">
        <v>0</v>
      </c>
      <c r="FG59" s="61">
        <v>0</v>
      </c>
      <c r="FH59" s="61">
        <v>0</v>
      </c>
      <c r="FI59" s="61">
        <v>0</v>
      </c>
      <c r="FJ59" s="61">
        <v>-2970</v>
      </c>
      <c r="FK59" s="61">
        <v>0</v>
      </c>
      <c r="FL59" s="61">
        <v>-2970</v>
      </c>
      <c r="FM59" s="61">
        <v>0</v>
      </c>
      <c r="FN59" s="61">
        <v>0</v>
      </c>
      <c r="FO59" s="61">
        <v>0</v>
      </c>
      <c r="FP59" s="61">
        <v>0</v>
      </c>
      <c r="FQ59" s="61">
        <v>0</v>
      </c>
      <c r="FR59" s="61">
        <v>0</v>
      </c>
      <c r="FS59" s="61">
        <v>0</v>
      </c>
      <c r="FT59" s="61">
        <v>0</v>
      </c>
      <c r="FU59" s="61">
        <v>0</v>
      </c>
      <c r="FV59" s="61">
        <v>-8667</v>
      </c>
      <c r="FW59" s="61">
        <v>0</v>
      </c>
      <c r="FX59" s="61">
        <v>-8667</v>
      </c>
      <c r="FY59" s="61">
        <v>221</v>
      </c>
      <c r="FZ59" s="61">
        <v>0</v>
      </c>
      <c r="GA59" s="61">
        <v>221</v>
      </c>
      <c r="GB59" s="61">
        <v>4567</v>
      </c>
      <c r="GC59" s="61">
        <v>0</v>
      </c>
      <c r="GD59" s="61">
        <v>4567</v>
      </c>
      <c r="GE59" s="61">
        <v>0</v>
      </c>
      <c r="GF59" s="61">
        <v>0</v>
      </c>
      <c r="GG59" s="61">
        <v>0</v>
      </c>
      <c r="GH59" s="61">
        <v>-6553597</v>
      </c>
      <c r="GI59" s="61">
        <v>0</v>
      </c>
      <c r="GJ59" s="61">
        <v>-6553597</v>
      </c>
      <c r="GK59" s="61">
        <v>379822</v>
      </c>
      <c r="GL59" s="61">
        <v>0</v>
      </c>
      <c r="GM59" s="61">
        <v>379822</v>
      </c>
      <c r="GN59" s="61">
        <v>-64788</v>
      </c>
      <c r="GO59" s="61">
        <v>0</v>
      </c>
      <c r="GP59" s="61">
        <v>-64788</v>
      </c>
      <c r="GQ59" s="61">
        <v>0</v>
      </c>
      <c r="GR59" s="61">
        <v>0</v>
      </c>
      <c r="GS59" s="61">
        <v>0</v>
      </c>
      <c r="GT59" s="61">
        <v>-2076810</v>
      </c>
      <c r="GU59" s="61">
        <v>0</v>
      </c>
      <c r="GV59" s="61">
        <v>-2076810</v>
      </c>
      <c r="GW59" s="61">
        <v>-8316717</v>
      </c>
      <c r="GX59" s="61">
        <v>0</v>
      </c>
      <c r="GY59" s="61">
        <v>-8316717</v>
      </c>
      <c r="GZ59" s="61">
        <v>0</v>
      </c>
      <c r="HA59" s="61">
        <v>0</v>
      </c>
      <c r="HB59" s="61">
        <v>0</v>
      </c>
      <c r="HC59" s="61">
        <v>0</v>
      </c>
      <c r="HD59" s="61">
        <v>0</v>
      </c>
      <c r="HE59" s="61">
        <v>0</v>
      </c>
      <c r="HF59" s="61">
        <v>0</v>
      </c>
      <c r="HG59" s="61">
        <v>0</v>
      </c>
      <c r="HH59" s="61">
        <v>0</v>
      </c>
      <c r="HI59" s="61">
        <v>47709093</v>
      </c>
      <c r="HJ59" s="61">
        <v>1837591</v>
      </c>
      <c r="HK59" s="61">
        <v>49546684</v>
      </c>
      <c r="HL59" s="61">
        <v>462989</v>
      </c>
      <c r="HM59" s="61">
        <v>0</v>
      </c>
      <c r="HN59" s="61">
        <v>462989</v>
      </c>
      <c r="HO59" s="61">
        <v>-6881763</v>
      </c>
      <c r="HP59" s="61">
        <v>47852</v>
      </c>
      <c r="HQ59" s="61">
        <v>-6833911</v>
      </c>
      <c r="HR59" s="61">
        <v>-1935040</v>
      </c>
      <c r="HS59" s="61">
        <v>8369</v>
      </c>
      <c r="HT59" s="61">
        <v>-1926671</v>
      </c>
      <c r="HU59" s="61">
        <v>-91120</v>
      </c>
      <c r="HV59" s="61">
        <v>0</v>
      </c>
      <c r="HW59" s="61">
        <v>-91120</v>
      </c>
      <c r="HX59" s="61">
        <v>-8316717</v>
      </c>
      <c r="HY59" s="61">
        <v>0</v>
      </c>
      <c r="HZ59" s="61">
        <v>-8316717</v>
      </c>
      <c r="IA59" s="61">
        <v>0</v>
      </c>
      <c r="IB59" s="61">
        <v>0</v>
      </c>
      <c r="IC59" s="61">
        <v>0</v>
      </c>
      <c r="ID59" s="61">
        <v>-16761651</v>
      </c>
      <c r="IE59" s="61">
        <v>56221</v>
      </c>
      <c r="IF59" s="61">
        <v>-16705430</v>
      </c>
      <c r="IG59" s="61">
        <v>30947442</v>
      </c>
      <c r="IH59" s="61">
        <v>1893812</v>
      </c>
      <c r="II59" s="61">
        <v>32841254</v>
      </c>
      <c r="IJ59" s="58" t="s">
        <v>477</v>
      </c>
      <c r="IK59" s="58" t="s">
        <v>478</v>
      </c>
      <c r="IL59" s="58" t="s">
        <v>466</v>
      </c>
      <c r="IM59" s="58" t="s">
        <v>479</v>
      </c>
      <c r="IN59" s="58" t="s">
        <v>687</v>
      </c>
    </row>
    <row r="60" spans="1:248">
      <c r="A60" s="58" t="s">
        <v>469</v>
      </c>
      <c r="B60" s="59" t="s">
        <v>688</v>
      </c>
      <c r="C60" s="59" t="s">
        <v>689</v>
      </c>
      <c r="D60" s="61">
        <v>63723887</v>
      </c>
      <c r="E60" s="61">
        <v>0</v>
      </c>
      <c r="F60" s="61">
        <v>63723887</v>
      </c>
      <c r="G60" s="61">
        <v>0</v>
      </c>
      <c r="H60" s="61">
        <v>0</v>
      </c>
      <c r="I60" s="61">
        <v>0</v>
      </c>
      <c r="J60" s="61">
        <v>-190100</v>
      </c>
      <c r="K60" s="61">
        <v>0</v>
      </c>
      <c r="L60" s="61">
        <v>-190100</v>
      </c>
      <c r="M60" s="61">
        <v>24800</v>
      </c>
      <c r="N60" s="61">
        <v>0</v>
      </c>
      <c r="O60" s="61">
        <v>24800</v>
      </c>
      <c r="P60" s="61">
        <v>16152</v>
      </c>
      <c r="Q60" s="61">
        <v>0</v>
      </c>
      <c r="R60" s="61">
        <v>16152</v>
      </c>
      <c r="S60" s="61">
        <v>213713</v>
      </c>
      <c r="T60" s="61">
        <v>0</v>
      </c>
      <c r="U60" s="61">
        <v>213713</v>
      </c>
      <c r="V60" s="61">
        <v>64565</v>
      </c>
      <c r="W60" s="61">
        <v>0</v>
      </c>
      <c r="X60" s="61">
        <v>64565</v>
      </c>
      <c r="Y60" s="61">
        <v>-6730587</v>
      </c>
      <c r="Z60" s="61">
        <v>0</v>
      </c>
      <c r="AA60" s="61">
        <v>-6730587</v>
      </c>
      <c r="AB60" s="61">
        <v>-20616</v>
      </c>
      <c r="AC60" s="61">
        <v>0</v>
      </c>
      <c r="AD60" s="61">
        <v>-20616</v>
      </c>
      <c r="AE60" s="61">
        <v>-397949</v>
      </c>
      <c r="AF60" s="61">
        <v>0</v>
      </c>
      <c r="AG60" s="61">
        <v>-397949</v>
      </c>
      <c r="AH60" s="61">
        <v>-3954</v>
      </c>
      <c r="AI60" s="61">
        <v>0</v>
      </c>
      <c r="AJ60" s="61">
        <v>-3954</v>
      </c>
      <c r="AK60" s="61">
        <v>0</v>
      </c>
      <c r="AL60" s="61">
        <v>0</v>
      </c>
      <c r="AM60" s="61">
        <v>0</v>
      </c>
      <c r="AN60" s="61">
        <v>-15306</v>
      </c>
      <c r="AO60" s="61">
        <v>0</v>
      </c>
      <c r="AP60" s="61">
        <v>-15306</v>
      </c>
      <c r="AQ60" s="61">
        <v>0</v>
      </c>
      <c r="AR60" s="61">
        <v>0</v>
      </c>
      <c r="AS60" s="61">
        <v>0</v>
      </c>
      <c r="AT60" s="61">
        <v>-378689</v>
      </c>
      <c r="AU60" s="61">
        <v>0</v>
      </c>
      <c r="AV60" s="61">
        <v>-378689</v>
      </c>
      <c r="AW60" s="61">
        <v>-901</v>
      </c>
      <c r="AX60" s="61">
        <v>0</v>
      </c>
      <c r="AY60" s="61">
        <v>-901</v>
      </c>
      <c r="AZ60" s="61">
        <v>1131461</v>
      </c>
      <c r="BA60" s="61">
        <v>0</v>
      </c>
      <c r="BB60" s="61">
        <v>1131461</v>
      </c>
      <c r="BC60" s="61">
        <v>125131</v>
      </c>
      <c r="BD60" s="61">
        <v>0</v>
      </c>
      <c r="BE60" s="61">
        <v>125131</v>
      </c>
      <c r="BF60" s="61">
        <v>-5367888</v>
      </c>
      <c r="BG60" s="61">
        <v>0</v>
      </c>
      <c r="BH60" s="61">
        <v>-5367888</v>
      </c>
      <c r="BI60" s="61">
        <v>-65722</v>
      </c>
      <c r="BJ60" s="61">
        <v>0</v>
      </c>
      <c r="BK60" s="61">
        <v>-65722</v>
      </c>
      <c r="BL60" s="61">
        <v>-38493</v>
      </c>
      <c r="BM60" s="61">
        <v>0</v>
      </c>
      <c r="BN60" s="61">
        <v>-38493</v>
      </c>
      <c r="BO60" s="61">
        <v>0</v>
      </c>
      <c r="BP60" s="61">
        <v>0</v>
      </c>
      <c r="BQ60" s="61">
        <v>0</v>
      </c>
      <c r="BR60" s="61">
        <v>-15206</v>
      </c>
      <c r="BS60" s="61">
        <v>0</v>
      </c>
      <c r="BT60" s="61">
        <v>-15206</v>
      </c>
      <c r="BU60" s="61">
        <v>0</v>
      </c>
      <c r="BV60" s="61">
        <v>0</v>
      </c>
      <c r="BW60" s="61">
        <v>0</v>
      </c>
      <c r="BX60" s="61">
        <v>0</v>
      </c>
      <c r="BY60" s="61">
        <v>0</v>
      </c>
      <c r="BZ60" s="61">
        <v>0</v>
      </c>
      <c r="CA60" s="61">
        <v>0</v>
      </c>
      <c r="CB60" s="61">
        <v>0</v>
      </c>
      <c r="CC60" s="61">
        <v>0</v>
      </c>
      <c r="CD60" s="61">
        <v>-31826</v>
      </c>
      <c r="CE60" s="61">
        <v>0</v>
      </c>
      <c r="CF60" s="61">
        <v>-31826</v>
      </c>
      <c r="CG60" s="61">
        <v>0</v>
      </c>
      <c r="CH60" s="61">
        <v>0</v>
      </c>
      <c r="CI60" s="61">
        <v>0</v>
      </c>
      <c r="CJ60" s="61">
        <v>-11391079</v>
      </c>
      <c r="CK60" s="61">
        <v>0</v>
      </c>
      <c r="CL60" s="61">
        <v>-11391079</v>
      </c>
      <c r="CM60" s="61">
        <v>0</v>
      </c>
      <c r="CN60" s="61">
        <v>0</v>
      </c>
      <c r="CO60" s="61">
        <v>0</v>
      </c>
      <c r="CP60" s="61">
        <v>2050</v>
      </c>
      <c r="CQ60" s="61">
        <v>0</v>
      </c>
      <c r="CR60" s="61">
        <v>2050</v>
      </c>
      <c r="CS60" s="61">
        <v>-2422500</v>
      </c>
      <c r="CT60" s="61">
        <v>0</v>
      </c>
      <c r="CU60" s="61">
        <v>-2422500</v>
      </c>
      <c r="CV60" s="61">
        <v>-386724</v>
      </c>
      <c r="CW60" s="61">
        <v>0</v>
      </c>
      <c r="CX60" s="61">
        <v>-386724</v>
      </c>
      <c r="CY60" s="61">
        <v>-2807174</v>
      </c>
      <c r="CZ60" s="61">
        <v>0</v>
      </c>
      <c r="DA60" s="61">
        <v>-2807174</v>
      </c>
      <c r="DB60" s="61">
        <v>0</v>
      </c>
      <c r="DC60" s="61">
        <v>0</v>
      </c>
      <c r="DD60" s="61">
        <v>0</v>
      </c>
      <c r="DE60" s="61">
        <v>0</v>
      </c>
      <c r="DF60" s="61">
        <v>0</v>
      </c>
      <c r="DG60" s="61">
        <v>0</v>
      </c>
      <c r="DH60" s="61">
        <v>0</v>
      </c>
      <c r="DI60" s="61">
        <v>0</v>
      </c>
      <c r="DJ60" s="61">
        <v>0</v>
      </c>
      <c r="DK60" s="61">
        <v>0</v>
      </c>
      <c r="DL60" s="61">
        <v>0</v>
      </c>
      <c r="DM60" s="61">
        <v>0</v>
      </c>
      <c r="DN60" s="61">
        <v>0</v>
      </c>
      <c r="DO60" s="61">
        <v>0</v>
      </c>
      <c r="DP60" s="61">
        <v>0</v>
      </c>
      <c r="DQ60" s="61">
        <v>0</v>
      </c>
      <c r="DR60" s="61">
        <v>0</v>
      </c>
      <c r="DS60" s="61">
        <v>0</v>
      </c>
      <c r="DT60" s="61">
        <v>0</v>
      </c>
      <c r="DU60" s="61">
        <v>0</v>
      </c>
      <c r="DV60" s="61">
        <v>0</v>
      </c>
      <c r="DW60" s="61">
        <v>0</v>
      </c>
      <c r="DX60" s="61">
        <v>0</v>
      </c>
      <c r="DY60" s="61">
        <v>0</v>
      </c>
      <c r="DZ60" s="61">
        <v>0</v>
      </c>
      <c r="EA60" s="61">
        <v>0</v>
      </c>
      <c r="EB60" s="61">
        <v>0</v>
      </c>
      <c r="EC60" s="61">
        <v>0</v>
      </c>
      <c r="ED60" s="61">
        <v>0</v>
      </c>
      <c r="EE60" s="61">
        <v>0</v>
      </c>
      <c r="EF60" s="61">
        <v>-68558</v>
      </c>
      <c r="EG60" s="61">
        <v>0</v>
      </c>
      <c r="EH60" s="61">
        <v>-68558</v>
      </c>
      <c r="EI60" s="61">
        <v>0</v>
      </c>
      <c r="EJ60" s="61">
        <v>0</v>
      </c>
      <c r="EK60" s="61">
        <v>0</v>
      </c>
      <c r="EL60" s="61">
        <v>0</v>
      </c>
      <c r="EM60" s="61">
        <v>0</v>
      </c>
      <c r="EN60" s="61">
        <v>0</v>
      </c>
      <c r="EO60" s="61">
        <v>-68558</v>
      </c>
      <c r="EP60" s="61">
        <v>0</v>
      </c>
      <c r="EQ60" s="61">
        <v>-68558</v>
      </c>
      <c r="ER60" s="61">
        <v>0</v>
      </c>
      <c r="ES60" s="61">
        <v>0</v>
      </c>
      <c r="ET60" s="61">
        <v>0</v>
      </c>
      <c r="EU60" s="61">
        <v>0</v>
      </c>
      <c r="EV60" s="61">
        <v>0</v>
      </c>
      <c r="EW60" s="61">
        <v>0</v>
      </c>
      <c r="EX60" s="61">
        <v>-3848</v>
      </c>
      <c r="EY60" s="61">
        <v>0</v>
      </c>
      <c r="EZ60" s="61">
        <v>-3848</v>
      </c>
      <c r="FA60" s="61">
        <v>0</v>
      </c>
      <c r="FB60" s="61">
        <v>0</v>
      </c>
      <c r="FC60" s="61">
        <v>0</v>
      </c>
      <c r="FD60" s="61">
        <v>0</v>
      </c>
      <c r="FE60" s="61">
        <v>0</v>
      </c>
      <c r="FF60" s="61">
        <v>0</v>
      </c>
      <c r="FG60" s="61">
        <v>0</v>
      </c>
      <c r="FH60" s="61">
        <v>0</v>
      </c>
      <c r="FI60" s="61">
        <v>0</v>
      </c>
      <c r="FJ60" s="61">
        <v>-15206</v>
      </c>
      <c r="FK60" s="61">
        <v>0</v>
      </c>
      <c r="FL60" s="61">
        <v>-15206</v>
      </c>
      <c r="FM60" s="61">
        <v>0</v>
      </c>
      <c r="FN60" s="61">
        <v>0</v>
      </c>
      <c r="FO60" s="61">
        <v>0</v>
      </c>
      <c r="FP60" s="61">
        <v>0</v>
      </c>
      <c r="FQ60" s="61">
        <v>0</v>
      </c>
      <c r="FR60" s="61">
        <v>0</v>
      </c>
      <c r="FS60" s="61">
        <v>0</v>
      </c>
      <c r="FT60" s="61">
        <v>0</v>
      </c>
      <c r="FU60" s="61">
        <v>0</v>
      </c>
      <c r="FV60" s="61">
        <v>-39707</v>
      </c>
      <c r="FW60" s="61">
        <v>0</v>
      </c>
      <c r="FX60" s="61">
        <v>-39707</v>
      </c>
      <c r="FY60" s="61">
        <v>960</v>
      </c>
      <c r="FZ60" s="61">
        <v>0</v>
      </c>
      <c r="GA60" s="61">
        <v>960</v>
      </c>
      <c r="GB60" s="61">
        <v>0</v>
      </c>
      <c r="GC60" s="61">
        <v>0</v>
      </c>
      <c r="GD60" s="61">
        <v>0</v>
      </c>
      <c r="GE60" s="61">
        <v>0</v>
      </c>
      <c r="GF60" s="61">
        <v>0</v>
      </c>
      <c r="GG60" s="61">
        <v>0</v>
      </c>
      <c r="GH60" s="61">
        <v>-14588141</v>
      </c>
      <c r="GI60" s="61">
        <v>0</v>
      </c>
      <c r="GJ60" s="61">
        <v>-14588141</v>
      </c>
      <c r="GK60" s="61">
        <v>184881</v>
      </c>
      <c r="GL60" s="61">
        <v>0</v>
      </c>
      <c r="GM60" s="61">
        <v>184881</v>
      </c>
      <c r="GN60" s="61">
        <v>-178057</v>
      </c>
      <c r="GO60" s="61">
        <v>0</v>
      </c>
      <c r="GP60" s="61">
        <v>-178057</v>
      </c>
      <c r="GQ60" s="61">
        <v>56679</v>
      </c>
      <c r="GR60" s="61">
        <v>0</v>
      </c>
      <c r="GS60" s="61">
        <v>56679</v>
      </c>
      <c r="GT60" s="61">
        <v>-145216</v>
      </c>
      <c r="GU60" s="61">
        <v>0</v>
      </c>
      <c r="GV60" s="61">
        <v>-145216</v>
      </c>
      <c r="GW60" s="61">
        <v>-14727655</v>
      </c>
      <c r="GX60" s="61">
        <v>0</v>
      </c>
      <c r="GY60" s="61">
        <v>-14727655</v>
      </c>
      <c r="GZ60" s="61">
        <v>0</v>
      </c>
      <c r="HA60" s="61">
        <v>0</v>
      </c>
      <c r="HB60" s="61">
        <v>0</v>
      </c>
      <c r="HC60" s="61">
        <v>0</v>
      </c>
      <c r="HD60" s="61">
        <v>0</v>
      </c>
      <c r="HE60" s="61">
        <v>0</v>
      </c>
      <c r="HF60" s="61">
        <v>0</v>
      </c>
      <c r="HG60" s="61">
        <v>0</v>
      </c>
      <c r="HH60" s="61">
        <v>0</v>
      </c>
      <c r="HI60" s="61">
        <v>63723887</v>
      </c>
      <c r="HJ60" s="61">
        <v>0</v>
      </c>
      <c r="HK60" s="61">
        <v>63723887</v>
      </c>
      <c r="HL60" s="61">
        <v>64565</v>
      </c>
      <c r="HM60" s="61">
        <v>0</v>
      </c>
      <c r="HN60" s="61">
        <v>64565</v>
      </c>
      <c r="HO60" s="61">
        <v>-11391079</v>
      </c>
      <c r="HP60" s="61">
        <v>0</v>
      </c>
      <c r="HQ60" s="61">
        <v>-11391079</v>
      </c>
      <c r="HR60" s="61">
        <v>-2807174</v>
      </c>
      <c r="HS60" s="61">
        <v>0</v>
      </c>
      <c r="HT60" s="61">
        <v>-2807174</v>
      </c>
      <c r="HU60" s="61">
        <v>-68558</v>
      </c>
      <c r="HV60" s="61">
        <v>0</v>
      </c>
      <c r="HW60" s="61">
        <v>-68558</v>
      </c>
      <c r="HX60" s="61">
        <v>-14727655</v>
      </c>
      <c r="HY60" s="61">
        <v>0</v>
      </c>
      <c r="HZ60" s="61">
        <v>-14727655</v>
      </c>
      <c r="IA60" s="61">
        <v>0</v>
      </c>
      <c r="IB60" s="61">
        <v>0</v>
      </c>
      <c r="IC60" s="61">
        <v>0</v>
      </c>
      <c r="ID60" s="61">
        <v>-28929901</v>
      </c>
      <c r="IE60" s="61">
        <v>0</v>
      </c>
      <c r="IF60" s="61">
        <v>-28929901</v>
      </c>
      <c r="IG60" s="61">
        <v>34793986</v>
      </c>
      <c r="IH60" s="61">
        <v>0</v>
      </c>
      <c r="II60" s="61">
        <v>34793986</v>
      </c>
      <c r="IJ60" s="58" t="s">
        <v>464</v>
      </c>
      <c r="IK60" s="58" t="s">
        <v>465</v>
      </c>
      <c r="IL60" s="58" t="s">
        <v>466</v>
      </c>
      <c r="IM60" s="58" t="s">
        <v>467</v>
      </c>
      <c r="IN60" s="58" t="s">
        <v>690</v>
      </c>
    </row>
    <row r="61" spans="1:248">
      <c r="A61" s="58" t="s">
        <v>461</v>
      </c>
      <c r="B61" s="59" t="s">
        <v>691</v>
      </c>
      <c r="C61" s="59" t="s">
        <v>692</v>
      </c>
      <c r="D61" s="61">
        <v>33662753</v>
      </c>
      <c r="E61" s="61">
        <v>0</v>
      </c>
      <c r="F61" s="61">
        <v>33662753</v>
      </c>
      <c r="G61" s="61">
        <v>-1020371</v>
      </c>
      <c r="H61" s="61">
        <v>0</v>
      </c>
      <c r="I61" s="61">
        <v>-1020371</v>
      </c>
      <c r="J61" s="61">
        <v>-49638</v>
      </c>
      <c r="K61" s="61">
        <v>0</v>
      </c>
      <c r="L61" s="61">
        <v>-49638</v>
      </c>
      <c r="M61" s="61">
        <v>9107</v>
      </c>
      <c r="N61" s="61">
        <v>0</v>
      </c>
      <c r="O61" s="61">
        <v>9107</v>
      </c>
      <c r="P61" s="61">
        <v>95652</v>
      </c>
      <c r="Q61" s="61">
        <v>0</v>
      </c>
      <c r="R61" s="61">
        <v>95652</v>
      </c>
      <c r="S61" s="61">
        <v>124636</v>
      </c>
      <c r="T61" s="61">
        <v>0</v>
      </c>
      <c r="U61" s="61">
        <v>124636</v>
      </c>
      <c r="V61" s="61">
        <v>179757</v>
      </c>
      <c r="W61" s="61">
        <v>0</v>
      </c>
      <c r="X61" s="61">
        <v>179757</v>
      </c>
      <c r="Y61" s="61">
        <v>-4080630</v>
      </c>
      <c r="Z61" s="61">
        <v>0</v>
      </c>
      <c r="AA61" s="61">
        <v>-4080630</v>
      </c>
      <c r="AB61" s="61">
        <v>0</v>
      </c>
      <c r="AC61" s="61">
        <v>0</v>
      </c>
      <c r="AD61" s="61">
        <v>0</v>
      </c>
      <c r="AE61" s="61">
        <v>-137912</v>
      </c>
      <c r="AF61" s="61">
        <v>0</v>
      </c>
      <c r="AG61" s="61">
        <v>-137912</v>
      </c>
      <c r="AH61" s="61">
        <v>0</v>
      </c>
      <c r="AI61" s="61">
        <v>0</v>
      </c>
      <c r="AJ61" s="61">
        <v>0</v>
      </c>
      <c r="AK61" s="61">
        <v>0</v>
      </c>
      <c r="AL61" s="61">
        <v>0</v>
      </c>
      <c r="AM61" s="61">
        <v>0</v>
      </c>
      <c r="AN61" s="61">
        <v>-1162</v>
      </c>
      <c r="AO61" s="61">
        <v>0</v>
      </c>
      <c r="AP61" s="61">
        <v>-1162</v>
      </c>
      <c r="AQ61" s="61">
        <v>0</v>
      </c>
      <c r="AR61" s="61">
        <v>0</v>
      </c>
      <c r="AS61" s="61">
        <v>0</v>
      </c>
      <c r="AT61" s="61">
        <v>-136750</v>
      </c>
      <c r="AU61" s="61">
        <v>0</v>
      </c>
      <c r="AV61" s="61">
        <v>-136750</v>
      </c>
      <c r="AW61" s="61">
        <v>0</v>
      </c>
      <c r="AX61" s="61">
        <v>0</v>
      </c>
      <c r="AY61" s="61">
        <v>0</v>
      </c>
      <c r="AZ61" s="61">
        <v>562317</v>
      </c>
      <c r="BA61" s="61">
        <v>0</v>
      </c>
      <c r="BB61" s="61">
        <v>562317</v>
      </c>
      <c r="BC61" s="61">
        <v>-25031</v>
      </c>
      <c r="BD61" s="61">
        <v>0</v>
      </c>
      <c r="BE61" s="61">
        <v>-25031</v>
      </c>
      <c r="BF61" s="61">
        <v>-2414987</v>
      </c>
      <c r="BG61" s="61">
        <v>0</v>
      </c>
      <c r="BH61" s="61">
        <v>-2414987</v>
      </c>
      <c r="BI61" s="61">
        <v>31122</v>
      </c>
      <c r="BJ61" s="61">
        <v>0</v>
      </c>
      <c r="BK61" s="61">
        <v>31122</v>
      </c>
      <c r="BL61" s="61">
        <v>-36530</v>
      </c>
      <c r="BM61" s="61">
        <v>0</v>
      </c>
      <c r="BN61" s="61">
        <v>-36530</v>
      </c>
      <c r="BO61" s="61">
        <v>0</v>
      </c>
      <c r="BP61" s="61">
        <v>0</v>
      </c>
      <c r="BQ61" s="61">
        <v>0</v>
      </c>
      <c r="BR61" s="61">
        <v>-4736</v>
      </c>
      <c r="BS61" s="61">
        <v>0</v>
      </c>
      <c r="BT61" s="61">
        <v>-4736</v>
      </c>
      <c r="BU61" s="61">
        <v>0</v>
      </c>
      <c r="BV61" s="61">
        <v>0</v>
      </c>
      <c r="BW61" s="61">
        <v>0</v>
      </c>
      <c r="BX61" s="61">
        <v>0</v>
      </c>
      <c r="BY61" s="61">
        <v>0</v>
      </c>
      <c r="BZ61" s="61">
        <v>0</v>
      </c>
      <c r="CA61" s="61">
        <v>0</v>
      </c>
      <c r="CB61" s="61">
        <v>0</v>
      </c>
      <c r="CC61" s="61">
        <v>0</v>
      </c>
      <c r="CD61" s="61">
        <v>-2390</v>
      </c>
      <c r="CE61" s="61">
        <v>0</v>
      </c>
      <c r="CF61" s="61">
        <v>-2390</v>
      </c>
      <c r="CG61" s="61">
        <v>0</v>
      </c>
      <c r="CH61" s="61">
        <v>0</v>
      </c>
      <c r="CI61" s="61">
        <v>0</v>
      </c>
      <c r="CJ61" s="61">
        <v>-6108777</v>
      </c>
      <c r="CK61" s="61">
        <v>0</v>
      </c>
      <c r="CL61" s="61">
        <v>-6108777</v>
      </c>
      <c r="CM61" s="61">
        <v>0</v>
      </c>
      <c r="CN61" s="61">
        <v>0</v>
      </c>
      <c r="CO61" s="61">
        <v>0</v>
      </c>
      <c r="CP61" s="61">
        <v>931</v>
      </c>
      <c r="CQ61" s="61">
        <v>0</v>
      </c>
      <c r="CR61" s="61">
        <v>931</v>
      </c>
      <c r="CS61" s="61">
        <v>-605976</v>
      </c>
      <c r="CT61" s="61">
        <v>0</v>
      </c>
      <c r="CU61" s="61">
        <v>-605976</v>
      </c>
      <c r="CV61" s="61">
        <v>-26100</v>
      </c>
      <c r="CW61" s="61">
        <v>0</v>
      </c>
      <c r="CX61" s="61">
        <v>-26100</v>
      </c>
      <c r="CY61" s="61">
        <v>-631145</v>
      </c>
      <c r="CZ61" s="61">
        <v>0</v>
      </c>
      <c r="DA61" s="61">
        <v>-631145</v>
      </c>
      <c r="DB61" s="61">
        <v>0</v>
      </c>
      <c r="DC61" s="61">
        <v>0</v>
      </c>
      <c r="DD61" s="61">
        <v>0</v>
      </c>
      <c r="DE61" s="61">
        <v>0</v>
      </c>
      <c r="DF61" s="61">
        <v>0</v>
      </c>
      <c r="DG61" s="61">
        <v>0</v>
      </c>
      <c r="DH61" s="61">
        <v>0</v>
      </c>
      <c r="DI61" s="61">
        <v>0</v>
      </c>
      <c r="DJ61" s="61">
        <v>0</v>
      </c>
      <c r="DK61" s="61">
        <v>0</v>
      </c>
      <c r="DL61" s="61">
        <v>0</v>
      </c>
      <c r="DM61" s="61">
        <v>0</v>
      </c>
      <c r="DN61" s="61">
        <v>0</v>
      </c>
      <c r="DO61" s="61">
        <v>0</v>
      </c>
      <c r="DP61" s="61">
        <v>0</v>
      </c>
      <c r="DQ61" s="61">
        <v>0</v>
      </c>
      <c r="DR61" s="61">
        <v>0</v>
      </c>
      <c r="DS61" s="61">
        <v>0</v>
      </c>
      <c r="DT61" s="61">
        <v>0</v>
      </c>
      <c r="DU61" s="61">
        <v>0</v>
      </c>
      <c r="DV61" s="61">
        <v>0</v>
      </c>
      <c r="DW61" s="61">
        <v>0</v>
      </c>
      <c r="DX61" s="61">
        <v>0</v>
      </c>
      <c r="DY61" s="61">
        <v>0</v>
      </c>
      <c r="DZ61" s="61">
        <v>0</v>
      </c>
      <c r="EA61" s="61">
        <v>0</v>
      </c>
      <c r="EB61" s="61">
        <v>0</v>
      </c>
      <c r="EC61" s="61">
        <v>0</v>
      </c>
      <c r="ED61" s="61">
        <v>0</v>
      </c>
      <c r="EE61" s="61">
        <v>0</v>
      </c>
      <c r="EF61" s="61">
        <v>0</v>
      </c>
      <c r="EG61" s="61">
        <v>0</v>
      </c>
      <c r="EH61" s="61">
        <v>0</v>
      </c>
      <c r="EI61" s="61">
        <v>0</v>
      </c>
      <c r="EJ61" s="61">
        <v>0</v>
      </c>
      <c r="EK61" s="61">
        <v>0</v>
      </c>
      <c r="EL61" s="61">
        <v>0</v>
      </c>
      <c r="EM61" s="61">
        <v>0</v>
      </c>
      <c r="EN61" s="61">
        <v>0</v>
      </c>
      <c r="EO61" s="61">
        <v>0</v>
      </c>
      <c r="EP61" s="61">
        <v>0</v>
      </c>
      <c r="EQ61" s="61">
        <v>0</v>
      </c>
      <c r="ER61" s="61">
        <v>0</v>
      </c>
      <c r="ES61" s="61">
        <v>0</v>
      </c>
      <c r="ET61" s="61">
        <v>0</v>
      </c>
      <c r="EU61" s="61">
        <v>0</v>
      </c>
      <c r="EV61" s="61">
        <v>0</v>
      </c>
      <c r="EW61" s="61">
        <v>0</v>
      </c>
      <c r="EX61" s="61">
        <v>0</v>
      </c>
      <c r="EY61" s="61">
        <v>0</v>
      </c>
      <c r="EZ61" s="61">
        <v>0</v>
      </c>
      <c r="FA61" s="61">
        <v>0</v>
      </c>
      <c r="FB61" s="61">
        <v>0</v>
      </c>
      <c r="FC61" s="61">
        <v>0</v>
      </c>
      <c r="FD61" s="61">
        <v>0</v>
      </c>
      <c r="FE61" s="61">
        <v>0</v>
      </c>
      <c r="FF61" s="61">
        <v>0</v>
      </c>
      <c r="FG61" s="61">
        <v>0</v>
      </c>
      <c r="FH61" s="61">
        <v>0</v>
      </c>
      <c r="FI61" s="61">
        <v>0</v>
      </c>
      <c r="FJ61" s="61">
        <v>-4736</v>
      </c>
      <c r="FK61" s="61">
        <v>0</v>
      </c>
      <c r="FL61" s="61">
        <v>-4736</v>
      </c>
      <c r="FM61" s="61">
        <v>0</v>
      </c>
      <c r="FN61" s="61">
        <v>0</v>
      </c>
      <c r="FO61" s="61">
        <v>0</v>
      </c>
      <c r="FP61" s="61">
        <v>0</v>
      </c>
      <c r="FQ61" s="61">
        <v>0</v>
      </c>
      <c r="FR61" s="61">
        <v>0</v>
      </c>
      <c r="FS61" s="61">
        <v>0</v>
      </c>
      <c r="FT61" s="61">
        <v>0</v>
      </c>
      <c r="FU61" s="61">
        <v>0</v>
      </c>
      <c r="FV61" s="61">
        <v>-23009</v>
      </c>
      <c r="FW61" s="61">
        <v>0</v>
      </c>
      <c r="FX61" s="61">
        <v>-23009</v>
      </c>
      <c r="FY61" s="61">
        <v>0</v>
      </c>
      <c r="FZ61" s="61">
        <v>0</v>
      </c>
      <c r="GA61" s="61">
        <v>0</v>
      </c>
      <c r="GB61" s="61">
        <v>0</v>
      </c>
      <c r="GC61" s="61">
        <v>0</v>
      </c>
      <c r="GD61" s="61">
        <v>0</v>
      </c>
      <c r="GE61" s="61">
        <v>0</v>
      </c>
      <c r="GF61" s="61">
        <v>0</v>
      </c>
      <c r="GG61" s="61">
        <v>0</v>
      </c>
      <c r="GH61" s="61">
        <v>-4666530</v>
      </c>
      <c r="GI61" s="61">
        <v>0</v>
      </c>
      <c r="GJ61" s="61">
        <v>-4666530</v>
      </c>
      <c r="GK61" s="61">
        <v>54563</v>
      </c>
      <c r="GL61" s="61">
        <v>0</v>
      </c>
      <c r="GM61" s="61">
        <v>54563</v>
      </c>
      <c r="GN61" s="61">
        <v>-160801</v>
      </c>
      <c r="GO61" s="61">
        <v>0</v>
      </c>
      <c r="GP61" s="61">
        <v>-160801</v>
      </c>
      <c r="GQ61" s="61">
        <v>-446</v>
      </c>
      <c r="GR61" s="61">
        <v>0</v>
      </c>
      <c r="GS61" s="61">
        <v>-446</v>
      </c>
      <c r="GT61" s="61">
        <v>-1584588</v>
      </c>
      <c r="GU61" s="61">
        <v>0</v>
      </c>
      <c r="GV61" s="61">
        <v>-1584588</v>
      </c>
      <c r="GW61" s="61">
        <v>-6385547</v>
      </c>
      <c r="GX61" s="61">
        <v>0</v>
      </c>
      <c r="GY61" s="61">
        <v>-6385547</v>
      </c>
      <c r="GZ61" s="61">
        <v>0</v>
      </c>
      <c r="HA61" s="61">
        <v>0</v>
      </c>
      <c r="HB61" s="61">
        <v>0</v>
      </c>
      <c r="HC61" s="61">
        <v>0</v>
      </c>
      <c r="HD61" s="61">
        <v>0</v>
      </c>
      <c r="HE61" s="61">
        <v>0</v>
      </c>
      <c r="HF61" s="61">
        <v>0</v>
      </c>
      <c r="HG61" s="61">
        <v>0</v>
      </c>
      <c r="HH61" s="61">
        <v>0</v>
      </c>
      <c r="HI61" s="61">
        <v>32642382</v>
      </c>
      <c r="HJ61" s="61">
        <v>0</v>
      </c>
      <c r="HK61" s="61">
        <v>32642382</v>
      </c>
      <c r="HL61" s="61">
        <v>179757</v>
      </c>
      <c r="HM61" s="61">
        <v>0</v>
      </c>
      <c r="HN61" s="61">
        <v>179757</v>
      </c>
      <c r="HO61" s="61">
        <v>-6108777</v>
      </c>
      <c r="HP61" s="61">
        <v>0</v>
      </c>
      <c r="HQ61" s="61">
        <v>-6108777</v>
      </c>
      <c r="HR61" s="61">
        <v>-631145</v>
      </c>
      <c r="HS61" s="61">
        <v>0</v>
      </c>
      <c r="HT61" s="61">
        <v>-631145</v>
      </c>
      <c r="HU61" s="61">
        <v>0</v>
      </c>
      <c r="HV61" s="61">
        <v>0</v>
      </c>
      <c r="HW61" s="61">
        <v>0</v>
      </c>
      <c r="HX61" s="61">
        <v>-6385547</v>
      </c>
      <c r="HY61" s="61">
        <v>0</v>
      </c>
      <c r="HZ61" s="61">
        <v>-6385547</v>
      </c>
      <c r="IA61" s="61">
        <v>0</v>
      </c>
      <c r="IB61" s="61">
        <v>0</v>
      </c>
      <c r="IC61" s="61">
        <v>0</v>
      </c>
      <c r="ID61" s="61">
        <v>-12945712</v>
      </c>
      <c r="IE61" s="61">
        <v>0</v>
      </c>
      <c r="IF61" s="61">
        <v>-12945712</v>
      </c>
      <c r="IG61" s="61">
        <v>19696670</v>
      </c>
      <c r="IH61" s="61">
        <v>0</v>
      </c>
      <c r="II61" s="61">
        <v>19696670</v>
      </c>
      <c r="IJ61" s="58" t="s">
        <v>630</v>
      </c>
      <c r="IK61" s="58" t="s">
        <v>558</v>
      </c>
      <c r="IL61" s="58" t="s">
        <v>466</v>
      </c>
      <c r="IM61" s="58" t="s">
        <v>473</v>
      </c>
      <c r="IN61" s="58" t="s">
        <v>693</v>
      </c>
    </row>
    <row r="62" spans="1:248">
      <c r="A62" s="58" t="s">
        <v>469</v>
      </c>
      <c r="B62" s="59" t="s">
        <v>694</v>
      </c>
      <c r="C62" s="59" t="s">
        <v>695</v>
      </c>
      <c r="D62" s="61">
        <v>1283552460</v>
      </c>
      <c r="E62" s="61">
        <v>0</v>
      </c>
      <c r="F62" s="61">
        <v>1283552460</v>
      </c>
      <c r="G62" s="61">
        <v>-48151023</v>
      </c>
      <c r="H62" s="61">
        <v>0</v>
      </c>
      <c r="I62" s="61">
        <v>-48151023</v>
      </c>
      <c r="J62" s="61">
        <v>-316431</v>
      </c>
      <c r="K62" s="61">
        <v>0</v>
      </c>
      <c r="L62" s="61">
        <v>-316431</v>
      </c>
      <c r="M62" s="61">
        <v>1153999</v>
      </c>
      <c r="N62" s="61">
        <v>0</v>
      </c>
      <c r="O62" s="61">
        <v>1153999</v>
      </c>
      <c r="P62" s="61">
        <v>96620</v>
      </c>
      <c r="Q62" s="61">
        <v>0</v>
      </c>
      <c r="R62" s="61">
        <v>96620</v>
      </c>
      <c r="S62" s="61">
        <v>177578</v>
      </c>
      <c r="T62" s="61">
        <v>0</v>
      </c>
      <c r="U62" s="61">
        <v>177578</v>
      </c>
      <c r="V62" s="61">
        <v>1111766</v>
      </c>
      <c r="W62" s="61">
        <v>0</v>
      </c>
      <c r="X62" s="61">
        <v>1111766</v>
      </c>
      <c r="Y62" s="61">
        <v>-2470383</v>
      </c>
      <c r="Z62" s="61">
        <v>0</v>
      </c>
      <c r="AA62" s="61">
        <v>-2470383</v>
      </c>
      <c r="AB62" s="61">
        <v>-3974</v>
      </c>
      <c r="AC62" s="61">
        <v>0</v>
      </c>
      <c r="AD62" s="61">
        <v>-3974</v>
      </c>
      <c r="AE62" s="61">
        <v>-196661</v>
      </c>
      <c r="AF62" s="61">
        <v>0</v>
      </c>
      <c r="AG62" s="61">
        <v>-196661</v>
      </c>
      <c r="AH62" s="61">
        <v>-2400</v>
      </c>
      <c r="AI62" s="61">
        <v>0</v>
      </c>
      <c r="AJ62" s="61">
        <v>-2400</v>
      </c>
      <c r="AK62" s="61">
        <v>0</v>
      </c>
      <c r="AL62" s="61">
        <v>0</v>
      </c>
      <c r="AM62" s="61">
        <v>0</v>
      </c>
      <c r="AN62" s="61">
        <v>-14885</v>
      </c>
      <c r="AO62" s="61">
        <v>0</v>
      </c>
      <c r="AP62" s="61">
        <v>-14885</v>
      </c>
      <c r="AQ62" s="61">
        <v>0</v>
      </c>
      <c r="AR62" s="61">
        <v>0</v>
      </c>
      <c r="AS62" s="61">
        <v>0</v>
      </c>
      <c r="AT62" s="61">
        <v>-179376</v>
      </c>
      <c r="AU62" s="61">
        <v>0</v>
      </c>
      <c r="AV62" s="61">
        <v>-179376</v>
      </c>
      <c r="AW62" s="61">
        <v>0</v>
      </c>
      <c r="AX62" s="61">
        <v>0</v>
      </c>
      <c r="AY62" s="61">
        <v>0</v>
      </c>
      <c r="AZ62" s="61">
        <v>31761969</v>
      </c>
      <c r="BA62" s="61">
        <v>0</v>
      </c>
      <c r="BB62" s="61">
        <v>31761969</v>
      </c>
      <c r="BC62" s="61">
        <v>-930103</v>
      </c>
      <c r="BD62" s="61">
        <v>0</v>
      </c>
      <c r="BE62" s="61">
        <v>-930103</v>
      </c>
      <c r="BF62" s="61">
        <v>-17262073</v>
      </c>
      <c r="BG62" s="61">
        <v>0</v>
      </c>
      <c r="BH62" s="61">
        <v>-17262073</v>
      </c>
      <c r="BI62" s="61">
        <v>-777078</v>
      </c>
      <c r="BJ62" s="61">
        <v>0</v>
      </c>
      <c r="BK62" s="61">
        <v>-777078</v>
      </c>
      <c r="BL62" s="61">
        <v>0</v>
      </c>
      <c r="BM62" s="61">
        <v>0</v>
      </c>
      <c r="BN62" s="61">
        <v>0</v>
      </c>
      <c r="BO62" s="61">
        <v>0</v>
      </c>
      <c r="BP62" s="61">
        <v>0</v>
      </c>
      <c r="BQ62" s="61">
        <v>0</v>
      </c>
      <c r="BR62" s="61">
        <v>0</v>
      </c>
      <c r="BS62" s="61">
        <v>0</v>
      </c>
      <c r="BT62" s="61">
        <v>0</v>
      </c>
      <c r="BU62" s="61">
        <v>0</v>
      </c>
      <c r="BV62" s="61">
        <v>0</v>
      </c>
      <c r="BW62" s="61">
        <v>0</v>
      </c>
      <c r="BX62" s="61">
        <v>0</v>
      </c>
      <c r="BY62" s="61">
        <v>0</v>
      </c>
      <c r="BZ62" s="61">
        <v>0</v>
      </c>
      <c r="CA62" s="61">
        <v>0</v>
      </c>
      <c r="CB62" s="61">
        <v>0</v>
      </c>
      <c r="CC62" s="61">
        <v>0</v>
      </c>
      <c r="CD62" s="61">
        <v>0</v>
      </c>
      <c r="CE62" s="61">
        <v>0</v>
      </c>
      <c r="CF62" s="61">
        <v>0</v>
      </c>
      <c r="CG62" s="61">
        <v>0</v>
      </c>
      <c r="CH62" s="61">
        <v>0</v>
      </c>
      <c r="CI62" s="61">
        <v>0</v>
      </c>
      <c r="CJ62" s="61">
        <v>10125671</v>
      </c>
      <c r="CK62" s="61">
        <v>0</v>
      </c>
      <c r="CL62" s="61">
        <v>10125671</v>
      </c>
      <c r="CM62" s="61">
        <v>-313041</v>
      </c>
      <c r="CN62" s="61">
        <v>0</v>
      </c>
      <c r="CO62" s="61">
        <v>-313041</v>
      </c>
      <c r="CP62" s="61">
        <v>-1654054</v>
      </c>
      <c r="CQ62" s="61">
        <v>0</v>
      </c>
      <c r="CR62" s="61">
        <v>-1654054</v>
      </c>
      <c r="CS62" s="61">
        <v>-74651005</v>
      </c>
      <c r="CT62" s="61">
        <v>0</v>
      </c>
      <c r="CU62" s="61">
        <v>-74651005</v>
      </c>
      <c r="CV62" s="61">
        <v>-11878547</v>
      </c>
      <c r="CW62" s="61">
        <v>0</v>
      </c>
      <c r="CX62" s="61">
        <v>-11878547</v>
      </c>
      <c r="CY62" s="61">
        <v>-88496647</v>
      </c>
      <c r="CZ62" s="61">
        <v>0</v>
      </c>
      <c r="DA62" s="61">
        <v>-88496647</v>
      </c>
      <c r="DB62" s="61">
        <v>-214411</v>
      </c>
      <c r="DC62" s="61">
        <v>0</v>
      </c>
      <c r="DD62" s="61">
        <v>-214411</v>
      </c>
      <c r="DE62" s="61">
        <v>-7029</v>
      </c>
      <c r="DF62" s="61">
        <v>0</v>
      </c>
      <c r="DG62" s="61">
        <v>-7029</v>
      </c>
      <c r="DH62" s="61">
        <v>-53925</v>
      </c>
      <c r="DI62" s="61">
        <v>0</v>
      </c>
      <c r="DJ62" s="61">
        <v>-53925</v>
      </c>
      <c r="DK62" s="61">
        <v>0</v>
      </c>
      <c r="DL62" s="61">
        <v>0</v>
      </c>
      <c r="DM62" s="61">
        <v>0</v>
      </c>
      <c r="DN62" s="61">
        <v>0</v>
      </c>
      <c r="DO62" s="61">
        <v>0</v>
      </c>
      <c r="DP62" s="61">
        <v>0</v>
      </c>
      <c r="DQ62" s="61">
        <v>0</v>
      </c>
      <c r="DR62" s="61">
        <v>0</v>
      </c>
      <c r="DS62" s="61">
        <v>0</v>
      </c>
      <c r="DT62" s="61">
        <v>0</v>
      </c>
      <c r="DU62" s="61">
        <v>0</v>
      </c>
      <c r="DV62" s="61">
        <v>0</v>
      </c>
      <c r="DW62" s="61">
        <v>0</v>
      </c>
      <c r="DX62" s="61">
        <v>0</v>
      </c>
      <c r="DY62" s="61">
        <v>0</v>
      </c>
      <c r="DZ62" s="61">
        <v>0</v>
      </c>
      <c r="EA62" s="61">
        <v>0</v>
      </c>
      <c r="EB62" s="61">
        <v>0</v>
      </c>
      <c r="EC62" s="61">
        <v>0</v>
      </c>
      <c r="ED62" s="61">
        <v>0</v>
      </c>
      <c r="EE62" s="61">
        <v>0</v>
      </c>
      <c r="EF62" s="61">
        <v>0</v>
      </c>
      <c r="EG62" s="61">
        <v>0</v>
      </c>
      <c r="EH62" s="61">
        <v>0</v>
      </c>
      <c r="EI62" s="61">
        <v>0</v>
      </c>
      <c r="EJ62" s="61">
        <v>0</v>
      </c>
      <c r="EK62" s="61">
        <v>0</v>
      </c>
      <c r="EL62" s="61">
        <v>0</v>
      </c>
      <c r="EM62" s="61">
        <v>0</v>
      </c>
      <c r="EN62" s="61">
        <v>0</v>
      </c>
      <c r="EO62" s="61">
        <v>-275365</v>
      </c>
      <c r="EP62" s="61">
        <v>0</v>
      </c>
      <c r="EQ62" s="61">
        <v>-275365</v>
      </c>
      <c r="ER62" s="61">
        <v>1547</v>
      </c>
      <c r="ES62" s="61">
        <v>0</v>
      </c>
      <c r="ET62" s="61">
        <v>1547</v>
      </c>
      <c r="EU62" s="61">
        <v>0</v>
      </c>
      <c r="EV62" s="61">
        <v>0</v>
      </c>
      <c r="EW62" s="61">
        <v>0</v>
      </c>
      <c r="EX62" s="61">
        <v>6316</v>
      </c>
      <c r="EY62" s="61">
        <v>0</v>
      </c>
      <c r="EZ62" s="61">
        <v>6316</v>
      </c>
      <c r="FA62" s="61">
        <v>0</v>
      </c>
      <c r="FB62" s="61">
        <v>0</v>
      </c>
      <c r="FC62" s="61">
        <v>0</v>
      </c>
      <c r="FD62" s="61">
        <v>0</v>
      </c>
      <c r="FE62" s="61">
        <v>0</v>
      </c>
      <c r="FF62" s="61">
        <v>0</v>
      </c>
      <c r="FG62" s="61">
        <v>0</v>
      </c>
      <c r="FH62" s="61">
        <v>0</v>
      </c>
      <c r="FI62" s="61">
        <v>0</v>
      </c>
      <c r="FJ62" s="61">
        <v>0</v>
      </c>
      <c r="FK62" s="61">
        <v>0</v>
      </c>
      <c r="FL62" s="61">
        <v>0</v>
      </c>
      <c r="FM62" s="61">
        <v>0</v>
      </c>
      <c r="FN62" s="61">
        <v>0</v>
      </c>
      <c r="FO62" s="61">
        <v>0</v>
      </c>
      <c r="FP62" s="61">
        <v>-1422</v>
      </c>
      <c r="FQ62" s="61">
        <v>0</v>
      </c>
      <c r="FR62" s="61">
        <v>-1422</v>
      </c>
      <c r="FS62" s="61">
        <v>0</v>
      </c>
      <c r="FT62" s="61">
        <v>0</v>
      </c>
      <c r="FU62" s="61">
        <v>0</v>
      </c>
      <c r="FV62" s="61">
        <v>-8529</v>
      </c>
      <c r="FW62" s="61">
        <v>0</v>
      </c>
      <c r="FX62" s="61">
        <v>-8529</v>
      </c>
      <c r="FY62" s="61">
        <v>144</v>
      </c>
      <c r="FZ62" s="61">
        <v>0</v>
      </c>
      <c r="GA62" s="61">
        <v>144</v>
      </c>
      <c r="GB62" s="61">
        <v>11643</v>
      </c>
      <c r="GC62" s="61">
        <v>0</v>
      </c>
      <c r="GD62" s="61">
        <v>11643</v>
      </c>
      <c r="GE62" s="61">
        <v>-37</v>
      </c>
      <c r="GF62" s="61">
        <v>0</v>
      </c>
      <c r="GG62" s="61">
        <v>-37</v>
      </c>
      <c r="GH62" s="61">
        <v>-75808463</v>
      </c>
      <c r="GI62" s="61">
        <v>0</v>
      </c>
      <c r="GJ62" s="61">
        <v>-75808463</v>
      </c>
      <c r="GK62" s="61">
        <v>-1971285</v>
      </c>
      <c r="GL62" s="61">
        <v>0</v>
      </c>
      <c r="GM62" s="61">
        <v>-1971285</v>
      </c>
      <c r="GN62" s="61">
        <v>-119412</v>
      </c>
      <c r="GO62" s="61">
        <v>0</v>
      </c>
      <c r="GP62" s="61">
        <v>-119412</v>
      </c>
      <c r="GQ62" s="61">
        <v>0</v>
      </c>
      <c r="GR62" s="61">
        <v>0</v>
      </c>
      <c r="GS62" s="61">
        <v>0</v>
      </c>
      <c r="GT62" s="61">
        <v>0</v>
      </c>
      <c r="GU62" s="61">
        <v>0</v>
      </c>
      <c r="GV62" s="61">
        <v>0</v>
      </c>
      <c r="GW62" s="61">
        <v>-77889498</v>
      </c>
      <c r="GX62" s="61">
        <v>0</v>
      </c>
      <c r="GY62" s="61">
        <v>-77889498</v>
      </c>
      <c r="GZ62" s="61">
        <v>-13679</v>
      </c>
      <c r="HA62" s="61">
        <v>0</v>
      </c>
      <c r="HB62" s="61">
        <v>-13679</v>
      </c>
      <c r="HC62" s="61">
        <v>-29445</v>
      </c>
      <c r="HD62" s="61">
        <v>0</v>
      </c>
      <c r="HE62" s="61">
        <v>-29445</v>
      </c>
      <c r="HF62" s="61">
        <v>-43124</v>
      </c>
      <c r="HG62" s="61">
        <v>0</v>
      </c>
      <c r="HH62" s="61">
        <v>-43124</v>
      </c>
      <c r="HI62" s="61">
        <v>1235401437</v>
      </c>
      <c r="HJ62" s="61">
        <v>0</v>
      </c>
      <c r="HK62" s="61">
        <v>1235401437</v>
      </c>
      <c r="HL62" s="61">
        <v>1111766</v>
      </c>
      <c r="HM62" s="61">
        <v>0</v>
      </c>
      <c r="HN62" s="61">
        <v>1111766</v>
      </c>
      <c r="HO62" s="61">
        <v>10125671</v>
      </c>
      <c r="HP62" s="61">
        <v>0</v>
      </c>
      <c r="HQ62" s="61">
        <v>10125671</v>
      </c>
      <c r="HR62" s="61">
        <v>-88496647</v>
      </c>
      <c r="HS62" s="61">
        <v>0</v>
      </c>
      <c r="HT62" s="61">
        <v>-88496647</v>
      </c>
      <c r="HU62" s="61">
        <v>-275365</v>
      </c>
      <c r="HV62" s="61">
        <v>0</v>
      </c>
      <c r="HW62" s="61">
        <v>-275365</v>
      </c>
      <c r="HX62" s="61">
        <v>-77889498</v>
      </c>
      <c r="HY62" s="61">
        <v>0</v>
      </c>
      <c r="HZ62" s="61">
        <v>-77889498</v>
      </c>
      <c r="IA62" s="61">
        <v>-43124</v>
      </c>
      <c r="IB62" s="61">
        <v>0</v>
      </c>
      <c r="IC62" s="61">
        <v>-43124</v>
      </c>
      <c r="ID62" s="61">
        <v>-155467197</v>
      </c>
      <c r="IE62" s="61">
        <v>0</v>
      </c>
      <c r="IF62" s="61">
        <v>-155467197</v>
      </c>
      <c r="IG62" s="61">
        <v>1079934240</v>
      </c>
      <c r="IH62" s="61">
        <v>0</v>
      </c>
      <c r="II62" s="61">
        <v>1079934240</v>
      </c>
      <c r="IJ62" s="58" t="s">
        <v>696</v>
      </c>
      <c r="IK62" s="58" t="s">
        <v>502</v>
      </c>
      <c r="IL62" s="58" t="s">
        <v>645</v>
      </c>
      <c r="IM62" s="58" t="s">
        <v>504</v>
      </c>
      <c r="IN62" s="58" t="s">
        <v>697</v>
      </c>
    </row>
    <row r="63" spans="1:248">
      <c r="A63" s="58" t="s">
        <v>469</v>
      </c>
      <c r="B63" s="59" t="s">
        <v>698</v>
      </c>
      <c r="C63" s="59" t="s">
        <v>699</v>
      </c>
      <c r="D63" s="61">
        <v>81259093</v>
      </c>
      <c r="E63" s="61">
        <v>0</v>
      </c>
      <c r="F63" s="61">
        <v>81259093</v>
      </c>
      <c r="G63" s="61">
        <v>-1357589</v>
      </c>
      <c r="H63" s="61">
        <v>0</v>
      </c>
      <c r="I63" s="61">
        <v>-1357589</v>
      </c>
      <c r="J63" s="61">
        <v>-78906</v>
      </c>
      <c r="K63" s="61">
        <v>0</v>
      </c>
      <c r="L63" s="61">
        <v>-78906</v>
      </c>
      <c r="M63" s="61">
        <v>-10855</v>
      </c>
      <c r="N63" s="61">
        <v>0</v>
      </c>
      <c r="O63" s="61">
        <v>-10855</v>
      </c>
      <c r="P63" s="61">
        <v>194883</v>
      </c>
      <c r="Q63" s="61">
        <v>0</v>
      </c>
      <c r="R63" s="61">
        <v>194883</v>
      </c>
      <c r="S63" s="61">
        <v>276150</v>
      </c>
      <c r="T63" s="61">
        <v>0</v>
      </c>
      <c r="U63" s="61">
        <v>276150</v>
      </c>
      <c r="V63" s="61">
        <v>381272</v>
      </c>
      <c r="W63" s="61">
        <v>0</v>
      </c>
      <c r="X63" s="61">
        <v>381272</v>
      </c>
      <c r="Y63" s="61">
        <v>-6499697</v>
      </c>
      <c r="Z63" s="61">
        <v>0</v>
      </c>
      <c r="AA63" s="61">
        <v>-6499697</v>
      </c>
      <c r="AB63" s="61">
        <v>0</v>
      </c>
      <c r="AC63" s="61">
        <v>0</v>
      </c>
      <c r="AD63" s="61">
        <v>0</v>
      </c>
      <c r="AE63" s="61">
        <v>-181081</v>
      </c>
      <c r="AF63" s="61">
        <v>0</v>
      </c>
      <c r="AG63" s="61">
        <v>-181081</v>
      </c>
      <c r="AH63" s="61">
        <v>0</v>
      </c>
      <c r="AI63" s="61">
        <v>0</v>
      </c>
      <c r="AJ63" s="61">
        <v>0</v>
      </c>
      <c r="AK63" s="61">
        <v>0</v>
      </c>
      <c r="AL63" s="61">
        <v>0</v>
      </c>
      <c r="AM63" s="61">
        <v>0</v>
      </c>
      <c r="AN63" s="61">
        <v>-177</v>
      </c>
      <c r="AO63" s="61">
        <v>0</v>
      </c>
      <c r="AP63" s="61">
        <v>-177</v>
      </c>
      <c r="AQ63" s="61">
        <v>0</v>
      </c>
      <c r="AR63" s="61">
        <v>0</v>
      </c>
      <c r="AS63" s="61">
        <v>0</v>
      </c>
      <c r="AT63" s="61">
        <v>-180904</v>
      </c>
      <c r="AU63" s="61">
        <v>0</v>
      </c>
      <c r="AV63" s="61">
        <v>-180904</v>
      </c>
      <c r="AW63" s="61">
        <v>0</v>
      </c>
      <c r="AX63" s="61">
        <v>0</v>
      </c>
      <c r="AY63" s="61">
        <v>0</v>
      </c>
      <c r="AZ63" s="61">
        <v>1502840</v>
      </c>
      <c r="BA63" s="61">
        <v>0</v>
      </c>
      <c r="BB63" s="61">
        <v>1502840</v>
      </c>
      <c r="BC63" s="61">
        <v>-33224</v>
      </c>
      <c r="BD63" s="61">
        <v>0</v>
      </c>
      <c r="BE63" s="61">
        <v>-33224</v>
      </c>
      <c r="BF63" s="61">
        <v>-7048733</v>
      </c>
      <c r="BG63" s="61">
        <v>0</v>
      </c>
      <c r="BH63" s="61">
        <v>-7048733</v>
      </c>
      <c r="BI63" s="61">
        <v>-117098</v>
      </c>
      <c r="BJ63" s="61">
        <v>0</v>
      </c>
      <c r="BK63" s="61">
        <v>-117098</v>
      </c>
      <c r="BL63" s="61">
        <v>-71725</v>
      </c>
      <c r="BM63" s="61">
        <v>0</v>
      </c>
      <c r="BN63" s="61">
        <v>-71725</v>
      </c>
      <c r="BO63" s="61">
        <v>0</v>
      </c>
      <c r="BP63" s="61">
        <v>0</v>
      </c>
      <c r="BQ63" s="61">
        <v>0</v>
      </c>
      <c r="BR63" s="61">
        <v>-3853</v>
      </c>
      <c r="BS63" s="61">
        <v>0</v>
      </c>
      <c r="BT63" s="61">
        <v>-3853</v>
      </c>
      <c r="BU63" s="61">
        <v>0</v>
      </c>
      <c r="BV63" s="61">
        <v>0</v>
      </c>
      <c r="BW63" s="61">
        <v>0</v>
      </c>
      <c r="BX63" s="61">
        <v>0</v>
      </c>
      <c r="BY63" s="61">
        <v>0</v>
      </c>
      <c r="BZ63" s="61">
        <v>0</v>
      </c>
      <c r="CA63" s="61">
        <v>0</v>
      </c>
      <c r="CB63" s="61">
        <v>0</v>
      </c>
      <c r="CC63" s="61">
        <v>0</v>
      </c>
      <c r="CD63" s="61">
        <v>-23865</v>
      </c>
      <c r="CE63" s="61">
        <v>0</v>
      </c>
      <c r="CF63" s="61">
        <v>-23865</v>
      </c>
      <c r="CG63" s="61">
        <v>-23865</v>
      </c>
      <c r="CH63" s="61">
        <v>0</v>
      </c>
      <c r="CI63" s="61">
        <v>-23865</v>
      </c>
      <c r="CJ63" s="61">
        <v>-12500301</v>
      </c>
      <c r="CK63" s="61">
        <v>0</v>
      </c>
      <c r="CL63" s="61">
        <v>-12500301</v>
      </c>
      <c r="CM63" s="61">
        <v>0</v>
      </c>
      <c r="CN63" s="61">
        <v>0</v>
      </c>
      <c r="CO63" s="61">
        <v>0</v>
      </c>
      <c r="CP63" s="61">
        <v>0</v>
      </c>
      <c r="CQ63" s="61">
        <v>0</v>
      </c>
      <c r="CR63" s="61">
        <v>0</v>
      </c>
      <c r="CS63" s="61">
        <v>-1481300</v>
      </c>
      <c r="CT63" s="61">
        <v>0</v>
      </c>
      <c r="CU63" s="61">
        <v>-1481300</v>
      </c>
      <c r="CV63" s="61">
        <v>-277887</v>
      </c>
      <c r="CW63" s="61">
        <v>0</v>
      </c>
      <c r="CX63" s="61">
        <v>-277887</v>
      </c>
      <c r="CY63" s="61">
        <v>-1759187</v>
      </c>
      <c r="CZ63" s="61">
        <v>0</v>
      </c>
      <c r="DA63" s="61">
        <v>-1759187</v>
      </c>
      <c r="DB63" s="61">
        <v>-225769</v>
      </c>
      <c r="DC63" s="61">
        <v>0</v>
      </c>
      <c r="DD63" s="61">
        <v>-225769</v>
      </c>
      <c r="DE63" s="61">
        <v>-104562</v>
      </c>
      <c r="DF63" s="61">
        <v>0</v>
      </c>
      <c r="DG63" s="61">
        <v>-104562</v>
      </c>
      <c r="DH63" s="61">
        <v>0</v>
      </c>
      <c r="DI63" s="61">
        <v>0</v>
      </c>
      <c r="DJ63" s="61">
        <v>0</v>
      </c>
      <c r="DK63" s="61">
        <v>0</v>
      </c>
      <c r="DL63" s="61">
        <v>0</v>
      </c>
      <c r="DM63" s="61">
        <v>0</v>
      </c>
      <c r="DN63" s="61">
        <v>-9651</v>
      </c>
      <c r="DO63" s="61">
        <v>0</v>
      </c>
      <c r="DP63" s="61">
        <v>-9651</v>
      </c>
      <c r="DQ63" s="61">
        <v>-758</v>
      </c>
      <c r="DR63" s="61">
        <v>0</v>
      </c>
      <c r="DS63" s="61">
        <v>-758</v>
      </c>
      <c r="DT63" s="61">
        <v>0</v>
      </c>
      <c r="DU63" s="61">
        <v>0</v>
      </c>
      <c r="DV63" s="61">
        <v>0</v>
      </c>
      <c r="DW63" s="61">
        <v>0</v>
      </c>
      <c r="DX63" s="61">
        <v>0</v>
      </c>
      <c r="DY63" s="61">
        <v>0</v>
      </c>
      <c r="DZ63" s="61">
        <v>0</v>
      </c>
      <c r="EA63" s="61">
        <v>0</v>
      </c>
      <c r="EB63" s="61">
        <v>0</v>
      </c>
      <c r="EC63" s="61">
        <v>0</v>
      </c>
      <c r="ED63" s="61">
        <v>0</v>
      </c>
      <c r="EE63" s="61">
        <v>0</v>
      </c>
      <c r="EF63" s="61">
        <v>0</v>
      </c>
      <c r="EG63" s="61">
        <v>0</v>
      </c>
      <c r="EH63" s="61">
        <v>0</v>
      </c>
      <c r="EI63" s="61">
        <v>0</v>
      </c>
      <c r="EJ63" s="61">
        <v>0</v>
      </c>
      <c r="EK63" s="61">
        <v>0</v>
      </c>
      <c r="EL63" s="61">
        <v>0</v>
      </c>
      <c r="EM63" s="61">
        <v>0</v>
      </c>
      <c r="EN63" s="61">
        <v>0</v>
      </c>
      <c r="EO63" s="61">
        <v>-340740</v>
      </c>
      <c r="EP63" s="61">
        <v>0</v>
      </c>
      <c r="EQ63" s="61">
        <v>-340740</v>
      </c>
      <c r="ER63" s="61">
        <v>0</v>
      </c>
      <c r="ES63" s="61">
        <v>0</v>
      </c>
      <c r="ET63" s="61">
        <v>0</v>
      </c>
      <c r="EU63" s="61">
        <v>0</v>
      </c>
      <c r="EV63" s="61">
        <v>0</v>
      </c>
      <c r="EW63" s="61">
        <v>0</v>
      </c>
      <c r="EX63" s="61">
        <v>-24133</v>
      </c>
      <c r="EY63" s="61">
        <v>0</v>
      </c>
      <c r="EZ63" s="61">
        <v>-24133</v>
      </c>
      <c r="FA63" s="61">
        <v>0</v>
      </c>
      <c r="FB63" s="61">
        <v>0</v>
      </c>
      <c r="FC63" s="61">
        <v>0</v>
      </c>
      <c r="FD63" s="61">
        <v>0</v>
      </c>
      <c r="FE63" s="61">
        <v>0</v>
      </c>
      <c r="FF63" s="61">
        <v>0</v>
      </c>
      <c r="FG63" s="61">
        <v>0</v>
      </c>
      <c r="FH63" s="61">
        <v>0</v>
      </c>
      <c r="FI63" s="61">
        <v>0</v>
      </c>
      <c r="FJ63" s="61">
        <v>-3853</v>
      </c>
      <c r="FK63" s="61">
        <v>0</v>
      </c>
      <c r="FL63" s="61">
        <v>-3853</v>
      </c>
      <c r="FM63" s="61">
        <v>0</v>
      </c>
      <c r="FN63" s="61">
        <v>0</v>
      </c>
      <c r="FO63" s="61">
        <v>0</v>
      </c>
      <c r="FP63" s="61">
        <v>-1500</v>
      </c>
      <c r="FQ63" s="61">
        <v>0</v>
      </c>
      <c r="FR63" s="61">
        <v>-1500</v>
      </c>
      <c r="FS63" s="61">
        <v>0</v>
      </c>
      <c r="FT63" s="61">
        <v>0</v>
      </c>
      <c r="FU63" s="61">
        <v>0</v>
      </c>
      <c r="FV63" s="61">
        <v>-5937</v>
      </c>
      <c r="FW63" s="61">
        <v>0</v>
      </c>
      <c r="FX63" s="61">
        <v>-5937</v>
      </c>
      <c r="FY63" s="61">
        <v>-6152</v>
      </c>
      <c r="FZ63" s="61">
        <v>0</v>
      </c>
      <c r="GA63" s="61">
        <v>-6152</v>
      </c>
      <c r="GB63" s="61">
        <v>3880</v>
      </c>
      <c r="GC63" s="61">
        <v>0</v>
      </c>
      <c r="GD63" s="61">
        <v>3880</v>
      </c>
      <c r="GE63" s="61">
        <v>0</v>
      </c>
      <c r="GF63" s="61">
        <v>0</v>
      </c>
      <c r="GG63" s="61">
        <v>0</v>
      </c>
      <c r="GH63" s="61">
        <v>-15172790</v>
      </c>
      <c r="GI63" s="61">
        <v>0</v>
      </c>
      <c r="GJ63" s="61">
        <v>-15172790</v>
      </c>
      <c r="GK63" s="61">
        <v>211526</v>
      </c>
      <c r="GL63" s="61">
        <v>0</v>
      </c>
      <c r="GM63" s="61">
        <v>211526</v>
      </c>
      <c r="GN63" s="61">
        <v>-292840</v>
      </c>
      <c r="GO63" s="61">
        <v>0</v>
      </c>
      <c r="GP63" s="61">
        <v>-292840</v>
      </c>
      <c r="GQ63" s="61">
        <v>-2836</v>
      </c>
      <c r="GR63" s="61">
        <v>0</v>
      </c>
      <c r="GS63" s="61">
        <v>-2836</v>
      </c>
      <c r="GT63" s="61">
        <v>-514444</v>
      </c>
      <c r="GU63" s="61">
        <v>0</v>
      </c>
      <c r="GV63" s="61">
        <v>-514444</v>
      </c>
      <c r="GW63" s="61">
        <v>-15809079</v>
      </c>
      <c r="GX63" s="61">
        <v>0</v>
      </c>
      <c r="GY63" s="61">
        <v>-15809079</v>
      </c>
      <c r="GZ63" s="61">
        <v>0</v>
      </c>
      <c r="HA63" s="61">
        <v>0</v>
      </c>
      <c r="HB63" s="61">
        <v>0</v>
      </c>
      <c r="HC63" s="61">
        <v>0</v>
      </c>
      <c r="HD63" s="61">
        <v>0</v>
      </c>
      <c r="HE63" s="61">
        <v>0</v>
      </c>
      <c r="HF63" s="61">
        <v>0</v>
      </c>
      <c r="HG63" s="61">
        <v>0</v>
      </c>
      <c r="HH63" s="61">
        <v>0</v>
      </c>
      <c r="HI63" s="61">
        <v>79901504</v>
      </c>
      <c r="HJ63" s="61">
        <v>0</v>
      </c>
      <c r="HK63" s="61">
        <v>79901504</v>
      </c>
      <c r="HL63" s="61">
        <v>381272</v>
      </c>
      <c r="HM63" s="61">
        <v>0</v>
      </c>
      <c r="HN63" s="61">
        <v>381272</v>
      </c>
      <c r="HO63" s="61">
        <v>-12500301</v>
      </c>
      <c r="HP63" s="61">
        <v>0</v>
      </c>
      <c r="HQ63" s="61">
        <v>-12500301</v>
      </c>
      <c r="HR63" s="61">
        <v>-1759187</v>
      </c>
      <c r="HS63" s="61">
        <v>0</v>
      </c>
      <c r="HT63" s="61">
        <v>-1759187</v>
      </c>
      <c r="HU63" s="61">
        <v>-340740</v>
      </c>
      <c r="HV63" s="61">
        <v>0</v>
      </c>
      <c r="HW63" s="61">
        <v>-340740</v>
      </c>
      <c r="HX63" s="61">
        <v>-15809079</v>
      </c>
      <c r="HY63" s="61">
        <v>0</v>
      </c>
      <c r="HZ63" s="61">
        <v>-15809079</v>
      </c>
      <c r="IA63" s="61">
        <v>0</v>
      </c>
      <c r="IB63" s="61">
        <v>0</v>
      </c>
      <c r="IC63" s="61">
        <v>0</v>
      </c>
      <c r="ID63" s="61">
        <v>-30028035</v>
      </c>
      <c r="IE63" s="61">
        <v>0</v>
      </c>
      <c r="IF63" s="61">
        <v>-30028035</v>
      </c>
      <c r="IG63" s="61">
        <v>49873469</v>
      </c>
      <c r="IH63" s="61">
        <v>0</v>
      </c>
      <c r="II63" s="61">
        <v>49873469</v>
      </c>
      <c r="IJ63" s="58" t="s">
        <v>521</v>
      </c>
      <c r="IK63" s="58" t="s">
        <v>522</v>
      </c>
      <c r="IL63" s="58" t="s">
        <v>466</v>
      </c>
      <c r="IM63" s="58" t="s">
        <v>497</v>
      </c>
      <c r="IN63" s="58" t="s">
        <v>700</v>
      </c>
    </row>
    <row r="64" spans="1:248">
      <c r="A64" s="58" t="s">
        <v>469</v>
      </c>
      <c r="B64" s="59" t="s">
        <v>701</v>
      </c>
      <c r="C64" s="59" t="s">
        <v>702</v>
      </c>
      <c r="D64" s="61">
        <v>42138760</v>
      </c>
      <c r="E64" s="61">
        <v>0</v>
      </c>
      <c r="F64" s="61">
        <v>42138760</v>
      </c>
      <c r="G64" s="61">
        <v>-491969</v>
      </c>
      <c r="H64" s="61">
        <v>0</v>
      </c>
      <c r="I64" s="61">
        <v>-491969</v>
      </c>
      <c r="J64" s="61">
        <v>-112572</v>
      </c>
      <c r="K64" s="61">
        <v>0</v>
      </c>
      <c r="L64" s="61">
        <v>-112572</v>
      </c>
      <c r="M64" s="61">
        <v>130154</v>
      </c>
      <c r="N64" s="61">
        <v>0</v>
      </c>
      <c r="O64" s="61">
        <v>130154</v>
      </c>
      <c r="P64" s="61">
        <v>2000232</v>
      </c>
      <c r="Q64" s="61">
        <v>0</v>
      </c>
      <c r="R64" s="61">
        <v>2000232</v>
      </c>
      <c r="S64" s="61">
        <v>-830</v>
      </c>
      <c r="T64" s="61">
        <v>0</v>
      </c>
      <c r="U64" s="61">
        <v>-830</v>
      </c>
      <c r="V64" s="61">
        <v>2016984</v>
      </c>
      <c r="W64" s="61">
        <v>0</v>
      </c>
      <c r="X64" s="61">
        <v>2016984</v>
      </c>
      <c r="Y64" s="61">
        <v>-2752992</v>
      </c>
      <c r="Z64" s="61">
        <v>0</v>
      </c>
      <c r="AA64" s="61">
        <v>-2752992</v>
      </c>
      <c r="AB64" s="61">
        <v>0</v>
      </c>
      <c r="AC64" s="61">
        <v>0</v>
      </c>
      <c r="AD64" s="61">
        <v>0</v>
      </c>
      <c r="AE64" s="61">
        <v>-53017</v>
      </c>
      <c r="AF64" s="61">
        <v>0</v>
      </c>
      <c r="AG64" s="61">
        <v>-53017</v>
      </c>
      <c r="AH64" s="61">
        <v>0</v>
      </c>
      <c r="AI64" s="61">
        <v>0</v>
      </c>
      <c r="AJ64" s="61">
        <v>0</v>
      </c>
      <c r="AK64" s="61">
        <v>0</v>
      </c>
      <c r="AL64" s="61">
        <v>0</v>
      </c>
      <c r="AM64" s="61">
        <v>0</v>
      </c>
      <c r="AN64" s="61">
        <v>-3422</v>
      </c>
      <c r="AO64" s="61">
        <v>0</v>
      </c>
      <c r="AP64" s="61">
        <v>-3422</v>
      </c>
      <c r="AQ64" s="61">
        <v>0</v>
      </c>
      <c r="AR64" s="61">
        <v>0</v>
      </c>
      <c r="AS64" s="61">
        <v>0</v>
      </c>
      <c r="AT64" s="61">
        <v>-49595</v>
      </c>
      <c r="AU64" s="61">
        <v>0</v>
      </c>
      <c r="AV64" s="61">
        <v>-49595</v>
      </c>
      <c r="AW64" s="61">
        <v>1901</v>
      </c>
      <c r="AX64" s="61">
        <v>0</v>
      </c>
      <c r="AY64" s="61">
        <v>1901</v>
      </c>
      <c r="AZ64" s="61">
        <v>875813</v>
      </c>
      <c r="BA64" s="61">
        <v>0</v>
      </c>
      <c r="BB64" s="61">
        <v>875813</v>
      </c>
      <c r="BC64" s="61">
        <v>-14516</v>
      </c>
      <c r="BD64" s="61">
        <v>0</v>
      </c>
      <c r="BE64" s="61">
        <v>-14516</v>
      </c>
      <c r="BF64" s="61">
        <v>-1426891</v>
      </c>
      <c r="BG64" s="61">
        <v>0</v>
      </c>
      <c r="BH64" s="61">
        <v>-1426891</v>
      </c>
      <c r="BI64" s="61">
        <v>-8955</v>
      </c>
      <c r="BJ64" s="61">
        <v>0</v>
      </c>
      <c r="BK64" s="61">
        <v>-8955</v>
      </c>
      <c r="BL64" s="61">
        <v>-61798</v>
      </c>
      <c r="BM64" s="61">
        <v>0</v>
      </c>
      <c r="BN64" s="61">
        <v>-61798</v>
      </c>
      <c r="BO64" s="61">
        <v>0</v>
      </c>
      <c r="BP64" s="61">
        <v>0</v>
      </c>
      <c r="BQ64" s="61">
        <v>0</v>
      </c>
      <c r="BR64" s="61">
        <v>-16547</v>
      </c>
      <c r="BS64" s="61">
        <v>0</v>
      </c>
      <c r="BT64" s="61">
        <v>-16547</v>
      </c>
      <c r="BU64" s="61">
        <v>-2797</v>
      </c>
      <c r="BV64" s="61">
        <v>0</v>
      </c>
      <c r="BW64" s="61">
        <v>-2797</v>
      </c>
      <c r="BX64" s="61">
        <v>0</v>
      </c>
      <c r="BY64" s="61">
        <v>0</v>
      </c>
      <c r="BZ64" s="61">
        <v>0</v>
      </c>
      <c r="CA64" s="61">
        <v>0</v>
      </c>
      <c r="CB64" s="61">
        <v>0</v>
      </c>
      <c r="CC64" s="61">
        <v>0</v>
      </c>
      <c r="CD64" s="61">
        <v>-2829</v>
      </c>
      <c r="CE64" s="61">
        <v>0</v>
      </c>
      <c r="CF64" s="61">
        <v>-2829</v>
      </c>
      <c r="CG64" s="61">
        <v>-1489</v>
      </c>
      <c r="CH64" s="61">
        <v>0</v>
      </c>
      <c r="CI64" s="61">
        <v>-1489</v>
      </c>
      <c r="CJ64" s="61">
        <v>-3466018</v>
      </c>
      <c r="CK64" s="61">
        <v>0</v>
      </c>
      <c r="CL64" s="61">
        <v>-3466018</v>
      </c>
      <c r="CM64" s="61">
        <v>0</v>
      </c>
      <c r="CN64" s="61">
        <v>0</v>
      </c>
      <c r="CO64" s="61">
        <v>0</v>
      </c>
      <c r="CP64" s="61">
        <v>0</v>
      </c>
      <c r="CQ64" s="61">
        <v>0</v>
      </c>
      <c r="CR64" s="61">
        <v>0</v>
      </c>
      <c r="CS64" s="61">
        <v>-346617</v>
      </c>
      <c r="CT64" s="61">
        <v>0</v>
      </c>
      <c r="CU64" s="61">
        <v>-346617</v>
      </c>
      <c r="CV64" s="61">
        <v>-2680</v>
      </c>
      <c r="CW64" s="61">
        <v>0</v>
      </c>
      <c r="CX64" s="61">
        <v>-2680</v>
      </c>
      <c r="CY64" s="61">
        <v>-349297</v>
      </c>
      <c r="CZ64" s="61">
        <v>0</v>
      </c>
      <c r="DA64" s="61">
        <v>-349297</v>
      </c>
      <c r="DB64" s="61">
        <v>-7662</v>
      </c>
      <c r="DC64" s="61">
        <v>0</v>
      </c>
      <c r="DD64" s="61">
        <v>-7662</v>
      </c>
      <c r="DE64" s="61">
        <v>1321</v>
      </c>
      <c r="DF64" s="61">
        <v>0</v>
      </c>
      <c r="DG64" s="61">
        <v>1321</v>
      </c>
      <c r="DH64" s="61">
        <v>0</v>
      </c>
      <c r="DI64" s="61">
        <v>0</v>
      </c>
      <c r="DJ64" s="61">
        <v>0</v>
      </c>
      <c r="DK64" s="61">
        <v>0</v>
      </c>
      <c r="DL64" s="61">
        <v>0</v>
      </c>
      <c r="DM64" s="61">
        <v>0</v>
      </c>
      <c r="DN64" s="61">
        <v>0</v>
      </c>
      <c r="DO64" s="61">
        <v>0</v>
      </c>
      <c r="DP64" s="61">
        <v>0</v>
      </c>
      <c r="DQ64" s="61">
        <v>0</v>
      </c>
      <c r="DR64" s="61">
        <v>0</v>
      </c>
      <c r="DS64" s="61">
        <v>0</v>
      </c>
      <c r="DT64" s="61">
        <v>0</v>
      </c>
      <c r="DU64" s="61">
        <v>0</v>
      </c>
      <c r="DV64" s="61">
        <v>0</v>
      </c>
      <c r="DW64" s="61">
        <v>0</v>
      </c>
      <c r="DX64" s="61">
        <v>0</v>
      </c>
      <c r="DY64" s="61">
        <v>0</v>
      </c>
      <c r="DZ64" s="61">
        <v>0</v>
      </c>
      <c r="EA64" s="61">
        <v>0</v>
      </c>
      <c r="EB64" s="61">
        <v>0</v>
      </c>
      <c r="EC64" s="61">
        <v>0</v>
      </c>
      <c r="ED64" s="61">
        <v>0</v>
      </c>
      <c r="EE64" s="61">
        <v>0</v>
      </c>
      <c r="EF64" s="61">
        <v>0</v>
      </c>
      <c r="EG64" s="61">
        <v>0</v>
      </c>
      <c r="EH64" s="61">
        <v>0</v>
      </c>
      <c r="EI64" s="61">
        <v>-397</v>
      </c>
      <c r="EJ64" s="61">
        <v>0</v>
      </c>
      <c r="EK64" s="61">
        <v>-397</v>
      </c>
      <c r="EL64" s="61">
        <v>0</v>
      </c>
      <c r="EM64" s="61">
        <v>0</v>
      </c>
      <c r="EN64" s="61">
        <v>0</v>
      </c>
      <c r="EO64" s="61">
        <v>-6738</v>
      </c>
      <c r="EP64" s="61">
        <v>0</v>
      </c>
      <c r="EQ64" s="61">
        <v>-6738</v>
      </c>
      <c r="ER64" s="61">
        <v>0</v>
      </c>
      <c r="ES64" s="61">
        <v>0</v>
      </c>
      <c r="ET64" s="61">
        <v>0</v>
      </c>
      <c r="EU64" s="61">
        <v>0</v>
      </c>
      <c r="EV64" s="61">
        <v>0</v>
      </c>
      <c r="EW64" s="61">
        <v>0</v>
      </c>
      <c r="EX64" s="61">
        <v>0</v>
      </c>
      <c r="EY64" s="61">
        <v>0</v>
      </c>
      <c r="EZ64" s="61">
        <v>0</v>
      </c>
      <c r="FA64" s="61">
        <v>0</v>
      </c>
      <c r="FB64" s="61">
        <v>0</v>
      </c>
      <c r="FC64" s="61">
        <v>0</v>
      </c>
      <c r="FD64" s="61">
        <v>0</v>
      </c>
      <c r="FE64" s="61">
        <v>0</v>
      </c>
      <c r="FF64" s="61">
        <v>0</v>
      </c>
      <c r="FG64" s="61">
        <v>0</v>
      </c>
      <c r="FH64" s="61">
        <v>0</v>
      </c>
      <c r="FI64" s="61">
        <v>0</v>
      </c>
      <c r="FJ64" s="61">
        <v>-16548</v>
      </c>
      <c r="FK64" s="61">
        <v>0</v>
      </c>
      <c r="FL64" s="61">
        <v>-16548</v>
      </c>
      <c r="FM64" s="61">
        <v>2747</v>
      </c>
      <c r="FN64" s="61">
        <v>0</v>
      </c>
      <c r="FO64" s="61">
        <v>2747</v>
      </c>
      <c r="FP64" s="61">
        <v>0</v>
      </c>
      <c r="FQ64" s="61">
        <v>0</v>
      </c>
      <c r="FR64" s="61">
        <v>0</v>
      </c>
      <c r="FS64" s="61">
        <v>0</v>
      </c>
      <c r="FT64" s="61">
        <v>0</v>
      </c>
      <c r="FU64" s="61">
        <v>0</v>
      </c>
      <c r="FV64" s="61">
        <v>-23016</v>
      </c>
      <c r="FW64" s="61">
        <v>0</v>
      </c>
      <c r="FX64" s="61">
        <v>-23016</v>
      </c>
      <c r="FY64" s="61">
        <v>0</v>
      </c>
      <c r="FZ64" s="61">
        <v>0</v>
      </c>
      <c r="GA64" s="61">
        <v>0</v>
      </c>
      <c r="GB64" s="61">
        <v>2130</v>
      </c>
      <c r="GC64" s="61">
        <v>0</v>
      </c>
      <c r="GD64" s="61">
        <v>2130</v>
      </c>
      <c r="GE64" s="61">
        <v>0</v>
      </c>
      <c r="GF64" s="61">
        <v>0</v>
      </c>
      <c r="GG64" s="61">
        <v>0</v>
      </c>
      <c r="GH64" s="61">
        <v>-2431486</v>
      </c>
      <c r="GI64" s="61">
        <v>0</v>
      </c>
      <c r="GJ64" s="61">
        <v>-2431486</v>
      </c>
      <c r="GK64" s="61">
        <v>63276</v>
      </c>
      <c r="GL64" s="61">
        <v>0</v>
      </c>
      <c r="GM64" s="61">
        <v>63276</v>
      </c>
      <c r="GN64" s="61">
        <v>-39185</v>
      </c>
      <c r="GO64" s="61">
        <v>0</v>
      </c>
      <c r="GP64" s="61">
        <v>-39185</v>
      </c>
      <c r="GQ64" s="61">
        <v>0</v>
      </c>
      <c r="GR64" s="61">
        <v>0</v>
      </c>
      <c r="GS64" s="61">
        <v>0</v>
      </c>
      <c r="GT64" s="61">
        <v>0</v>
      </c>
      <c r="GU64" s="61">
        <v>0</v>
      </c>
      <c r="GV64" s="61">
        <v>0</v>
      </c>
      <c r="GW64" s="61">
        <v>-2442082</v>
      </c>
      <c r="GX64" s="61">
        <v>0</v>
      </c>
      <c r="GY64" s="61">
        <v>-2442082</v>
      </c>
      <c r="GZ64" s="61">
        <v>0</v>
      </c>
      <c r="HA64" s="61">
        <v>0</v>
      </c>
      <c r="HB64" s="61">
        <v>0</v>
      </c>
      <c r="HC64" s="61">
        <v>0</v>
      </c>
      <c r="HD64" s="61">
        <v>0</v>
      </c>
      <c r="HE64" s="61">
        <v>0</v>
      </c>
      <c r="HF64" s="61">
        <v>0</v>
      </c>
      <c r="HG64" s="61">
        <v>0</v>
      </c>
      <c r="HH64" s="61">
        <v>0</v>
      </c>
      <c r="HI64" s="61">
        <v>41646791</v>
      </c>
      <c r="HJ64" s="61">
        <v>0</v>
      </c>
      <c r="HK64" s="61">
        <v>41646791</v>
      </c>
      <c r="HL64" s="61">
        <v>2016984</v>
      </c>
      <c r="HM64" s="61">
        <v>0</v>
      </c>
      <c r="HN64" s="61">
        <v>2016984</v>
      </c>
      <c r="HO64" s="61">
        <v>-3466018</v>
      </c>
      <c r="HP64" s="61">
        <v>0</v>
      </c>
      <c r="HQ64" s="61">
        <v>-3466018</v>
      </c>
      <c r="HR64" s="61">
        <v>-349297</v>
      </c>
      <c r="HS64" s="61">
        <v>0</v>
      </c>
      <c r="HT64" s="61">
        <v>-349297</v>
      </c>
      <c r="HU64" s="61">
        <v>-6738</v>
      </c>
      <c r="HV64" s="61">
        <v>0</v>
      </c>
      <c r="HW64" s="61">
        <v>-6738</v>
      </c>
      <c r="HX64" s="61">
        <v>-2442082</v>
      </c>
      <c r="HY64" s="61">
        <v>0</v>
      </c>
      <c r="HZ64" s="61">
        <v>-2442082</v>
      </c>
      <c r="IA64" s="61">
        <v>0</v>
      </c>
      <c r="IB64" s="61">
        <v>0</v>
      </c>
      <c r="IC64" s="61">
        <v>0</v>
      </c>
      <c r="ID64" s="61">
        <v>-4247151</v>
      </c>
      <c r="IE64" s="61">
        <v>0</v>
      </c>
      <c r="IF64" s="61">
        <v>-4247151</v>
      </c>
      <c r="IG64" s="61">
        <v>37399640</v>
      </c>
      <c r="IH64" s="61">
        <v>0</v>
      </c>
      <c r="II64" s="61">
        <v>37399640</v>
      </c>
      <c r="IJ64" s="58" t="s">
        <v>472</v>
      </c>
      <c r="IK64" s="58" t="s">
        <v>465</v>
      </c>
      <c r="IL64" s="58" t="s">
        <v>466</v>
      </c>
      <c r="IM64" s="58" t="s">
        <v>473</v>
      </c>
      <c r="IN64" s="58" t="s">
        <v>703</v>
      </c>
    </row>
    <row r="65" spans="1:248">
      <c r="A65" s="58" t="s">
        <v>461</v>
      </c>
      <c r="B65" s="59" t="s">
        <v>704</v>
      </c>
      <c r="C65" s="59" t="s">
        <v>705</v>
      </c>
      <c r="D65" s="61">
        <v>241685264</v>
      </c>
      <c r="E65" s="61">
        <v>1234132</v>
      </c>
      <c r="F65" s="61">
        <v>242919396</v>
      </c>
      <c r="G65" s="61">
        <v>645780</v>
      </c>
      <c r="H65" s="61">
        <v>-663969</v>
      </c>
      <c r="I65" s="61">
        <v>-18189</v>
      </c>
      <c r="J65" s="61">
        <v>-804378</v>
      </c>
      <c r="K65" s="61">
        <v>0</v>
      </c>
      <c r="L65" s="61">
        <v>-804378</v>
      </c>
      <c r="M65" s="61">
        <v>-395562</v>
      </c>
      <c r="N65" s="61">
        <v>16351</v>
      </c>
      <c r="O65" s="61">
        <v>-379211</v>
      </c>
      <c r="P65" s="61">
        <v>882058</v>
      </c>
      <c r="Q65" s="61">
        <v>0</v>
      </c>
      <c r="R65" s="61">
        <v>882058</v>
      </c>
      <c r="S65" s="61">
        <v>30014</v>
      </c>
      <c r="T65" s="61">
        <v>4129</v>
      </c>
      <c r="U65" s="61">
        <v>34143</v>
      </c>
      <c r="V65" s="61">
        <v>-287868</v>
      </c>
      <c r="W65" s="61">
        <v>20480</v>
      </c>
      <c r="X65" s="61">
        <v>-267388</v>
      </c>
      <c r="Y65" s="61">
        <v>-49179625</v>
      </c>
      <c r="Z65" s="61">
        <v>-27320</v>
      </c>
      <c r="AA65" s="61">
        <v>-49206945</v>
      </c>
      <c r="AB65" s="61">
        <v>-49706</v>
      </c>
      <c r="AC65" s="61">
        <v>0</v>
      </c>
      <c r="AD65" s="61">
        <v>-49706</v>
      </c>
      <c r="AE65" s="61">
        <v>-2254359</v>
      </c>
      <c r="AF65" s="61">
        <v>3942</v>
      </c>
      <c r="AG65" s="61">
        <v>-2250417</v>
      </c>
      <c r="AH65" s="61">
        <v>-4321</v>
      </c>
      <c r="AI65" s="61">
        <v>0</v>
      </c>
      <c r="AJ65" s="61">
        <v>-4321</v>
      </c>
      <c r="AK65" s="61">
        <v>0</v>
      </c>
      <c r="AL65" s="61">
        <v>0</v>
      </c>
      <c r="AM65" s="61">
        <v>0</v>
      </c>
      <c r="AN65" s="61">
        <v>-41195</v>
      </c>
      <c r="AO65" s="61">
        <v>0</v>
      </c>
      <c r="AP65" s="61">
        <v>-41195</v>
      </c>
      <c r="AQ65" s="61">
        <v>0</v>
      </c>
      <c r="AR65" s="61">
        <v>0</v>
      </c>
      <c r="AS65" s="61">
        <v>0</v>
      </c>
      <c r="AT65" s="61">
        <v>-2208843</v>
      </c>
      <c r="AU65" s="61">
        <v>3942</v>
      </c>
      <c r="AV65" s="61">
        <v>-2204901</v>
      </c>
      <c r="AW65" s="61">
        <v>-5256</v>
      </c>
      <c r="AX65" s="61">
        <v>0</v>
      </c>
      <c r="AY65" s="61">
        <v>-5256</v>
      </c>
      <c r="AZ65" s="61">
        <v>3271287</v>
      </c>
      <c r="BA65" s="61">
        <v>22555</v>
      </c>
      <c r="BB65" s="61">
        <v>3293842</v>
      </c>
      <c r="BC65" s="61">
        <v>-14773</v>
      </c>
      <c r="BD65" s="61">
        <v>-17813</v>
      </c>
      <c r="BE65" s="61">
        <v>-32586</v>
      </c>
      <c r="BF65" s="61">
        <v>-19534564</v>
      </c>
      <c r="BG65" s="61">
        <v>0</v>
      </c>
      <c r="BH65" s="61">
        <v>-19534564</v>
      </c>
      <c r="BI65" s="61">
        <v>-242963</v>
      </c>
      <c r="BJ65" s="61">
        <v>0</v>
      </c>
      <c r="BK65" s="61">
        <v>-242963</v>
      </c>
      <c r="BL65" s="61">
        <v>-219421</v>
      </c>
      <c r="BM65" s="61">
        <v>0</v>
      </c>
      <c r="BN65" s="61">
        <v>-219421</v>
      </c>
      <c r="BO65" s="61">
        <v>87</v>
      </c>
      <c r="BP65" s="61">
        <v>0</v>
      </c>
      <c r="BQ65" s="61">
        <v>87</v>
      </c>
      <c r="BR65" s="61">
        <v>-146764</v>
      </c>
      <c r="BS65" s="61">
        <v>0</v>
      </c>
      <c r="BT65" s="61">
        <v>-146764</v>
      </c>
      <c r="BU65" s="61">
        <v>5569</v>
      </c>
      <c r="BV65" s="61">
        <v>0</v>
      </c>
      <c r="BW65" s="61">
        <v>5569</v>
      </c>
      <c r="BX65" s="61">
        <v>0</v>
      </c>
      <c r="BY65" s="61">
        <v>0</v>
      </c>
      <c r="BZ65" s="61">
        <v>0</v>
      </c>
      <c r="CA65" s="61">
        <v>0</v>
      </c>
      <c r="CB65" s="61">
        <v>0</v>
      </c>
      <c r="CC65" s="61">
        <v>0</v>
      </c>
      <c r="CD65" s="61">
        <v>-272511</v>
      </c>
      <c r="CE65" s="61">
        <v>0</v>
      </c>
      <c r="CF65" s="61">
        <v>-272511</v>
      </c>
      <c r="CG65" s="61">
        <v>-265281</v>
      </c>
      <c r="CH65" s="61">
        <v>0</v>
      </c>
      <c r="CI65" s="61">
        <v>-265281</v>
      </c>
      <c r="CJ65" s="61">
        <v>-68853318</v>
      </c>
      <c r="CK65" s="61">
        <v>-18636</v>
      </c>
      <c r="CL65" s="61">
        <v>-68871954</v>
      </c>
      <c r="CM65" s="61">
        <v>-4216</v>
      </c>
      <c r="CN65" s="61">
        <v>0</v>
      </c>
      <c r="CO65" s="61">
        <v>-4216</v>
      </c>
      <c r="CP65" s="61">
        <v>-23820</v>
      </c>
      <c r="CQ65" s="61">
        <v>0</v>
      </c>
      <c r="CR65" s="61">
        <v>-23820</v>
      </c>
      <c r="CS65" s="61">
        <v>-3482972</v>
      </c>
      <c r="CT65" s="61">
        <v>-8469</v>
      </c>
      <c r="CU65" s="61">
        <v>-3491441</v>
      </c>
      <c r="CV65" s="61">
        <v>-643709</v>
      </c>
      <c r="CW65" s="61">
        <v>0</v>
      </c>
      <c r="CX65" s="61">
        <v>-643709</v>
      </c>
      <c r="CY65" s="61">
        <v>-4154717</v>
      </c>
      <c r="CZ65" s="61">
        <v>-8469</v>
      </c>
      <c r="DA65" s="61">
        <v>-4163186</v>
      </c>
      <c r="DB65" s="61">
        <v>-743395</v>
      </c>
      <c r="DC65" s="61">
        <v>0</v>
      </c>
      <c r="DD65" s="61">
        <v>-743395</v>
      </c>
      <c r="DE65" s="61">
        <v>-10826</v>
      </c>
      <c r="DF65" s="61">
        <v>0</v>
      </c>
      <c r="DG65" s="61">
        <v>-10826</v>
      </c>
      <c r="DH65" s="61">
        <v>-289133</v>
      </c>
      <c r="DI65" s="61">
        <v>0</v>
      </c>
      <c r="DJ65" s="61">
        <v>-289133</v>
      </c>
      <c r="DK65" s="61">
        <v>11736</v>
      </c>
      <c r="DL65" s="61">
        <v>0</v>
      </c>
      <c r="DM65" s="61">
        <v>11736</v>
      </c>
      <c r="DN65" s="61">
        <v>-9140</v>
      </c>
      <c r="DO65" s="61">
        <v>0</v>
      </c>
      <c r="DP65" s="61">
        <v>-9140</v>
      </c>
      <c r="DQ65" s="61">
        <v>0</v>
      </c>
      <c r="DR65" s="61">
        <v>0</v>
      </c>
      <c r="DS65" s="61">
        <v>0</v>
      </c>
      <c r="DT65" s="61">
        <v>0</v>
      </c>
      <c r="DU65" s="61">
        <v>0</v>
      </c>
      <c r="DV65" s="61">
        <v>0</v>
      </c>
      <c r="DW65" s="61">
        <v>-652</v>
      </c>
      <c r="DX65" s="61">
        <v>0</v>
      </c>
      <c r="DY65" s="61">
        <v>-652</v>
      </c>
      <c r="DZ65" s="61">
        <v>-15019</v>
      </c>
      <c r="EA65" s="61">
        <v>0</v>
      </c>
      <c r="EB65" s="61">
        <v>-15019</v>
      </c>
      <c r="EC65" s="61">
        <v>0</v>
      </c>
      <c r="ED65" s="61">
        <v>0</v>
      </c>
      <c r="EE65" s="61">
        <v>0</v>
      </c>
      <c r="EF65" s="61">
        <v>0</v>
      </c>
      <c r="EG65" s="61">
        <v>-196806</v>
      </c>
      <c r="EH65" s="61">
        <v>-196806</v>
      </c>
      <c r="EI65" s="61">
        <v>0</v>
      </c>
      <c r="EJ65" s="61">
        <v>0</v>
      </c>
      <c r="EK65" s="61">
        <v>0</v>
      </c>
      <c r="EL65" s="61">
        <v>-196806</v>
      </c>
      <c r="EM65" s="61">
        <v>0</v>
      </c>
      <c r="EN65" s="61">
        <v>0</v>
      </c>
      <c r="EO65" s="61">
        <v>-1056429</v>
      </c>
      <c r="EP65" s="61">
        <v>-196806</v>
      </c>
      <c r="EQ65" s="61">
        <v>-1253235</v>
      </c>
      <c r="ER65" s="61">
        <v>0</v>
      </c>
      <c r="ES65" s="61">
        <v>0</v>
      </c>
      <c r="ET65" s="61">
        <v>0</v>
      </c>
      <c r="EU65" s="61">
        <v>0</v>
      </c>
      <c r="EV65" s="61">
        <v>0</v>
      </c>
      <c r="EW65" s="61">
        <v>0</v>
      </c>
      <c r="EX65" s="61">
        <v>-29533</v>
      </c>
      <c r="EY65" s="61">
        <v>0</v>
      </c>
      <c r="EZ65" s="61">
        <v>-29533</v>
      </c>
      <c r="FA65" s="61">
        <v>0</v>
      </c>
      <c r="FB65" s="61">
        <v>0</v>
      </c>
      <c r="FC65" s="61">
        <v>0</v>
      </c>
      <c r="FD65" s="61">
        <v>0</v>
      </c>
      <c r="FE65" s="61">
        <v>0</v>
      </c>
      <c r="FF65" s="61">
        <v>0</v>
      </c>
      <c r="FG65" s="61">
        <v>0</v>
      </c>
      <c r="FH65" s="61">
        <v>0</v>
      </c>
      <c r="FI65" s="61">
        <v>0</v>
      </c>
      <c r="FJ65" s="61">
        <v>-146764</v>
      </c>
      <c r="FK65" s="61">
        <v>0</v>
      </c>
      <c r="FL65" s="61">
        <v>-146764</v>
      </c>
      <c r="FM65" s="61">
        <v>6221</v>
      </c>
      <c r="FN65" s="61">
        <v>0</v>
      </c>
      <c r="FO65" s="61">
        <v>6221</v>
      </c>
      <c r="FP65" s="61">
        <v>-4500</v>
      </c>
      <c r="FQ65" s="61">
        <v>0</v>
      </c>
      <c r="FR65" s="61">
        <v>-4500</v>
      </c>
      <c r="FS65" s="61">
        <v>703</v>
      </c>
      <c r="FT65" s="61">
        <v>0</v>
      </c>
      <c r="FU65" s="61">
        <v>703</v>
      </c>
      <c r="FV65" s="61">
        <v>-197754</v>
      </c>
      <c r="FW65" s="61">
        <v>0</v>
      </c>
      <c r="FX65" s="61">
        <v>-197754</v>
      </c>
      <c r="FY65" s="61">
        <v>5003</v>
      </c>
      <c r="FZ65" s="61">
        <v>0</v>
      </c>
      <c r="GA65" s="61">
        <v>5003</v>
      </c>
      <c r="GB65" s="61">
        <v>-11923</v>
      </c>
      <c r="GC65" s="61">
        <v>0</v>
      </c>
      <c r="GD65" s="61">
        <v>-11923</v>
      </c>
      <c r="GE65" s="61">
        <v>0</v>
      </c>
      <c r="GF65" s="61">
        <v>0</v>
      </c>
      <c r="GG65" s="61">
        <v>0</v>
      </c>
      <c r="GH65" s="61">
        <v>-49478743</v>
      </c>
      <c r="GI65" s="61">
        <v>-10499</v>
      </c>
      <c r="GJ65" s="61">
        <v>-49489242</v>
      </c>
      <c r="GK65" s="61">
        <v>-642015</v>
      </c>
      <c r="GL65" s="61">
        <v>0</v>
      </c>
      <c r="GM65" s="61">
        <v>-642015</v>
      </c>
      <c r="GN65" s="61">
        <v>-381788</v>
      </c>
      <c r="GO65" s="61">
        <v>0</v>
      </c>
      <c r="GP65" s="61">
        <v>-381788</v>
      </c>
      <c r="GQ65" s="61">
        <v>22046</v>
      </c>
      <c r="GR65" s="61">
        <v>0</v>
      </c>
      <c r="GS65" s="61">
        <v>22046</v>
      </c>
      <c r="GT65" s="61">
        <v>0</v>
      </c>
      <c r="GU65" s="61">
        <v>0</v>
      </c>
      <c r="GV65" s="61">
        <v>0</v>
      </c>
      <c r="GW65" s="61">
        <v>-50859047</v>
      </c>
      <c r="GX65" s="61">
        <v>-10499</v>
      </c>
      <c r="GY65" s="61">
        <v>-50869546</v>
      </c>
      <c r="GZ65" s="61">
        <v>0</v>
      </c>
      <c r="HA65" s="61">
        <v>0</v>
      </c>
      <c r="HB65" s="61">
        <v>0</v>
      </c>
      <c r="HC65" s="61">
        <v>0</v>
      </c>
      <c r="HD65" s="61">
        <v>0</v>
      </c>
      <c r="HE65" s="61">
        <v>0</v>
      </c>
      <c r="HF65" s="61">
        <v>0</v>
      </c>
      <c r="HG65" s="61">
        <v>0</v>
      </c>
      <c r="HH65" s="61">
        <v>0</v>
      </c>
      <c r="HI65" s="61">
        <v>242331044</v>
      </c>
      <c r="HJ65" s="61">
        <v>570163</v>
      </c>
      <c r="HK65" s="61">
        <v>242901207</v>
      </c>
      <c r="HL65" s="61">
        <v>-287868</v>
      </c>
      <c r="HM65" s="61">
        <v>20480</v>
      </c>
      <c r="HN65" s="61">
        <v>-267388</v>
      </c>
      <c r="HO65" s="61">
        <v>-68853318</v>
      </c>
      <c r="HP65" s="61">
        <v>-18636</v>
      </c>
      <c r="HQ65" s="61">
        <v>-68871954</v>
      </c>
      <c r="HR65" s="61">
        <v>-4154717</v>
      </c>
      <c r="HS65" s="61">
        <v>-8469</v>
      </c>
      <c r="HT65" s="61">
        <v>-4163186</v>
      </c>
      <c r="HU65" s="61">
        <v>-1056429</v>
      </c>
      <c r="HV65" s="61">
        <v>-196806</v>
      </c>
      <c r="HW65" s="61">
        <v>-1253235</v>
      </c>
      <c r="HX65" s="61">
        <v>-50859047</v>
      </c>
      <c r="HY65" s="61">
        <v>-10499</v>
      </c>
      <c r="HZ65" s="61">
        <v>-50869546</v>
      </c>
      <c r="IA65" s="61">
        <v>0</v>
      </c>
      <c r="IB65" s="61">
        <v>0</v>
      </c>
      <c r="IC65" s="61">
        <v>0</v>
      </c>
      <c r="ID65" s="61">
        <v>-125211379</v>
      </c>
      <c r="IE65" s="61">
        <v>-213930</v>
      </c>
      <c r="IF65" s="61">
        <v>-125425309</v>
      </c>
      <c r="IG65" s="61">
        <v>117119665</v>
      </c>
      <c r="IH65" s="61">
        <v>356233</v>
      </c>
      <c r="II65" s="61">
        <v>117475898</v>
      </c>
      <c r="IJ65" s="58" t="s">
        <v>536</v>
      </c>
      <c r="IK65" s="58" t="s">
        <v>465</v>
      </c>
      <c r="IL65" s="58" t="s">
        <v>536</v>
      </c>
      <c r="IM65" s="58" t="s">
        <v>537</v>
      </c>
      <c r="IN65" s="58" t="s">
        <v>706</v>
      </c>
    </row>
    <row r="66" spans="1:248">
      <c r="A66" s="58" t="s">
        <v>469</v>
      </c>
      <c r="B66" s="59" t="s">
        <v>707</v>
      </c>
      <c r="C66" s="59" t="s">
        <v>708</v>
      </c>
      <c r="D66" s="61">
        <v>44886508</v>
      </c>
      <c r="E66" s="61">
        <v>0</v>
      </c>
      <c r="F66" s="61">
        <v>44886508</v>
      </c>
      <c r="G66" s="61">
        <v>-389810</v>
      </c>
      <c r="H66" s="61">
        <v>0</v>
      </c>
      <c r="I66" s="61">
        <v>-389810</v>
      </c>
      <c r="J66" s="61">
        <v>-157252</v>
      </c>
      <c r="K66" s="61">
        <v>0</v>
      </c>
      <c r="L66" s="61">
        <v>-157252</v>
      </c>
      <c r="M66" s="61">
        <v>51833</v>
      </c>
      <c r="N66" s="61">
        <v>0</v>
      </c>
      <c r="O66" s="61">
        <v>51833</v>
      </c>
      <c r="P66" s="61">
        <v>8075</v>
      </c>
      <c r="Q66" s="61">
        <v>0</v>
      </c>
      <c r="R66" s="61">
        <v>8075</v>
      </c>
      <c r="S66" s="61">
        <v>28903</v>
      </c>
      <c r="T66" s="61">
        <v>0</v>
      </c>
      <c r="U66" s="61">
        <v>28903</v>
      </c>
      <c r="V66" s="61">
        <v>-68441</v>
      </c>
      <c r="W66" s="61">
        <v>0</v>
      </c>
      <c r="X66" s="61">
        <v>-68441</v>
      </c>
      <c r="Y66" s="61">
        <v>-6706973</v>
      </c>
      <c r="Z66" s="61">
        <v>0</v>
      </c>
      <c r="AA66" s="61">
        <v>-6706973</v>
      </c>
      <c r="AB66" s="61">
        <v>-7302</v>
      </c>
      <c r="AC66" s="61">
        <v>0</v>
      </c>
      <c r="AD66" s="61">
        <v>-7302</v>
      </c>
      <c r="AE66" s="61">
        <v>-361454</v>
      </c>
      <c r="AF66" s="61">
        <v>0</v>
      </c>
      <c r="AG66" s="61">
        <v>-361454</v>
      </c>
      <c r="AH66" s="61">
        <v>-1339</v>
      </c>
      <c r="AI66" s="61">
        <v>0</v>
      </c>
      <c r="AJ66" s="61">
        <v>-1339</v>
      </c>
      <c r="AK66" s="61">
        <v>0</v>
      </c>
      <c r="AL66" s="61">
        <v>0</v>
      </c>
      <c r="AM66" s="61">
        <v>0</v>
      </c>
      <c r="AN66" s="61">
        <v>-1666</v>
      </c>
      <c r="AO66" s="61">
        <v>0</v>
      </c>
      <c r="AP66" s="61">
        <v>-1666</v>
      </c>
      <c r="AQ66" s="61">
        <v>0</v>
      </c>
      <c r="AR66" s="61">
        <v>0</v>
      </c>
      <c r="AS66" s="61">
        <v>0</v>
      </c>
      <c r="AT66" s="61">
        <v>-358449</v>
      </c>
      <c r="AU66" s="61">
        <v>0</v>
      </c>
      <c r="AV66" s="61">
        <v>-358449</v>
      </c>
      <c r="AW66" s="61">
        <v>0</v>
      </c>
      <c r="AX66" s="61">
        <v>0</v>
      </c>
      <c r="AY66" s="61">
        <v>0</v>
      </c>
      <c r="AZ66" s="61">
        <v>628864</v>
      </c>
      <c r="BA66" s="61">
        <v>0</v>
      </c>
      <c r="BB66" s="61">
        <v>628864</v>
      </c>
      <c r="BC66" s="61">
        <v>-12539</v>
      </c>
      <c r="BD66" s="61">
        <v>0</v>
      </c>
      <c r="BE66" s="61">
        <v>-12539</v>
      </c>
      <c r="BF66" s="61">
        <v>-2566176</v>
      </c>
      <c r="BG66" s="61">
        <v>0</v>
      </c>
      <c r="BH66" s="61">
        <v>-2566176</v>
      </c>
      <c r="BI66" s="61">
        <v>-25397</v>
      </c>
      <c r="BJ66" s="61">
        <v>0</v>
      </c>
      <c r="BK66" s="61">
        <v>-25397</v>
      </c>
      <c r="BL66" s="61">
        <v>-56240</v>
      </c>
      <c r="BM66" s="61">
        <v>0</v>
      </c>
      <c r="BN66" s="61">
        <v>-56240</v>
      </c>
      <c r="BO66" s="61">
        <v>-1414</v>
      </c>
      <c r="BP66" s="61">
        <v>0</v>
      </c>
      <c r="BQ66" s="61">
        <v>-1414</v>
      </c>
      <c r="BR66" s="61">
        <v>-27322</v>
      </c>
      <c r="BS66" s="61">
        <v>0</v>
      </c>
      <c r="BT66" s="61">
        <v>-27322</v>
      </c>
      <c r="BU66" s="61">
        <v>677</v>
      </c>
      <c r="BV66" s="61">
        <v>0</v>
      </c>
      <c r="BW66" s="61">
        <v>677</v>
      </c>
      <c r="BX66" s="61">
        <v>0</v>
      </c>
      <c r="BY66" s="61">
        <v>0</v>
      </c>
      <c r="BZ66" s="61">
        <v>0</v>
      </c>
      <c r="CA66" s="61">
        <v>0</v>
      </c>
      <c r="CB66" s="61">
        <v>0</v>
      </c>
      <c r="CC66" s="61">
        <v>0</v>
      </c>
      <c r="CD66" s="61">
        <v>-22643</v>
      </c>
      <c r="CE66" s="61">
        <v>0</v>
      </c>
      <c r="CF66" s="61">
        <v>-22643</v>
      </c>
      <c r="CG66" s="61">
        <v>-22643</v>
      </c>
      <c r="CH66" s="61">
        <v>0</v>
      </c>
      <c r="CI66" s="61">
        <v>-22643</v>
      </c>
      <c r="CJ66" s="61">
        <v>-9173260</v>
      </c>
      <c r="CK66" s="61">
        <v>0</v>
      </c>
      <c r="CL66" s="61">
        <v>-9173260</v>
      </c>
      <c r="CM66" s="61">
        <v>-45235</v>
      </c>
      <c r="CN66" s="61">
        <v>0</v>
      </c>
      <c r="CO66" s="61">
        <v>-45235</v>
      </c>
      <c r="CP66" s="61">
        <v>904</v>
      </c>
      <c r="CQ66" s="61">
        <v>0</v>
      </c>
      <c r="CR66" s="61">
        <v>904</v>
      </c>
      <c r="CS66" s="61">
        <v>-1179480</v>
      </c>
      <c r="CT66" s="61">
        <v>0</v>
      </c>
      <c r="CU66" s="61">
        <v>-1179480</v>
      </c>
      <c r="CV66" s="61">
        <v>-145079</v>
      </c>
      <c r="CW66" s="61">
        <v>0</v>
      </c>
      <c r="CX66" s="61">
        <v>-145079</v>
      </c>
      <c r="CY66" s="61">
        <v>-1368890</v>
      </c>
      <c r="CZ66" s="61">
        <v>0</v>
      </c>
      <c r="DA66" s="61">
        <v>-1368890</v>
      </c>
      <c r="DB66" s="61">
        <v>-5894</v>
      </c>
      <c r="DC66" s="61">
        <v>0</v>
      </c>
      <c r="DD66" s="61">
        <v>-5894</v>
      </c>
      <c r="DE66" s="61">
        <v>380</v>
      </c>
      <c r="DF66" s="61">
        <v>0</v>
      </c>
      <c r="DG66" s="61">
        <v>380</v>
      </c>
      <c r="DH66" s="61">
        <v>0</v>
      </c>
      <c r="DI66" s="61">
        <v>0</v>
      </c>
      <c r="DJ66" s="61">
        <v>0</v>
      </c>
      <c r="DK66" s="61">
        <v>0</v>
      </c>
      <c r="DL66" s="61">
        <v>0</v>
      </c>
      <c r="DM66" s="61">
        <v>0</v>
      </c>
      <c r="DN66" s="61">
        <v>0</v>
      </c>
      <c r="DO66" s="61">
        <v>0</v>
      </c>
      <c r="DP66" s="61">
        <v>0</v>
      </c>
      <c r="DQ66" s="61">
        <v>-354</v>
      </c>
      <c r="DR66" s="61">
        <v>0</v>
      </c>
      <c r="DS66" s="61">
        <v>-354</v>
      </c>
      <c r="DT66" s="61">
        <v>0</v>
      </c>
      <c r="DU66" s="61">
        <v>0</v>
      </c>
      <c r="DV66" s="61">
        <v>0</v>
      </c>
      <c r="DW66" s="61">
        <v>0</v>
      </c>
      <c r="DX66" s="61">
        <v>0</v>
      </c>
      <c r="DY66" s="61">
        <v>0</v>
      </c>
      <c r="DZ66" s="61">
        <v>0</v>
      </c>
      <c r="EA66" s="61">
        <v>0</v>
      </c>
      <c r="EB66" s="61">
        <v>0</v>
      </c>
      <c r="EC66" s="61">
        <v>0</v>
      </c>
      <c r="ED66" s="61">
        <v>0</v>
      </c>
      <c r="EE66" s="61">
        <v>0</v>
      </c>
      <c r="EF66" s="61">
        <v>0</v>
      </c>
      <c r="EG66" s="61">
        <v>0</v>
      </c>
      <c r="EH66" s="61">
        <v>0</v>
      </c>
      <c r="EI66" s="61">
        <v>0</v>
      </c>
      <c r="EJ66" s="61">
        <v>0</v>
      </c>
      <c r="EK66" s="61">
        <v>0</v>
      </c>
      <c r="EL66" s="61">
        <v>0</v>
      </c>
      <c r="EM66" s="61">
        <v>0</v>
      </c>
      <c r="EN66" s="61">
        <v>0</v>
      </c>
      <c r="EO66" s="61">
        <v>-5868</v>
      </c>
      <c r="EP66" s="61">
        <v>0</v>
      </c>
      <c r="EQ66" s="61">
        <v>-5868</v>
      </c>
      <c r="ER66" s="61">
        <v>0</v>
      </c>
      <c r="ES66" s="61">
        <v>0</v>
      </c>
      <c r="ET66" s="61">
        <v>0</v>
      </c>
      <c r="EU66" s="61">
        <v>0</v>
      </c>
      <c r="EV66" s="61">
        <v>0</v>
      </c>
      <c r="EW66" s="61">
        <v>0</v>
      </c>
      <c r="EX66" s="61">
        <v>0</v>
      </c>
      <c r="EY66" s="61">
        <v>0</v>
      </c>
      <c r="EZ66" s="61">
        <v>0</v>
      </c>
      <c r="FA66" s="61">
        <v>0</v>
      </c>
      <c r="FB66" s="61">
        <v>0</v>
      </c>
      <c r="FC66" s="61">
        <v>0</v>
      </c>
      <c r="FD66" s="61">
        <v>0</v>
      </c>
      <c r="FE66" s="61">
        <v>0</v>
      </c>
      <c r="FF66" s="61">
        <v>0</v>
      </c>
      <c r="FG66" s="61">
        <v>-7</v>
      </c>
      <c r="FH66" s="61">
        <v>0</v>
      </c>
      <c r="FI66" s="61">
        <v>-7</v>
      </c>
      <c r="FJ66" s="61">
        <v>-27322</v>
      </c>
      <c r="FK66" s="61">
        <v>0</v>
      </c>
      <c r="FL66" s="61">
        <v>-27322</v>
      </c>
      <c r="FM66" s="61">
        <v>677</v>
      </c>
      <c r="FN66" s="61">
        <v>0</v>
      </c>
      <c r="FO66" s="61">
        <v>677</v>
      </c>
      <c r="FP66" s="61">
        <v>0</v>
      </c>
      <c r="FQ66" s="61">
        <v>0</v>
      </c>
      <c r="FR66" s="61">
        <v>0</v>
      </c>
      <c r="FS66" s="61">
        <v>0</v>
      </c>
      <c r="FT66" s="61">
        <v>0</v>
      </c>
      <c r="FU66" s="61">
        <v>0</v>
      </c>
      <c r="FV66" s="61">
        <v>-8184</v>
      </c>
      <c r="FW66" s="61">
        <v>0</v>
      </c>
      <c r="FX66" s="61">
        <v>-8184</v>
      </c>
      <c r="FY66" s="61">
        <v>3775</v>
      </c>
      <c r="FZ66" s="61">
        <v>0</v>
      </c>
      <c r="GA66" s="61">
        <v>3775</v>
      </c>
      <c r="GB66" s="61">
        <v>28580</v>
      </c>
      <c r="GC66" s="61">
        <v>0</v>
      </c>
      <c r="GD66" s="61">
        <v>28580</v>
      </c>
      <c r="GE66" s="61">
        <v>0</v>
      </c>
      <c r="GF66" s="61">
        <v>0</v>
      </c>
      <c r="GG66" s="61">
        <v>0</v>
      </c>
      <c r="GH66" s="61">
        <v>-10532382</v>
      </c>
      <c r="GI66" s="61">
        <v>0</v>
      </c>
      <c r="GJ66" s="61">
        <v>-10532382</v>
      </c>
      <c r="GK66" s="61">
        <v>920452</v>
      </c>
      <c r="GL66" s="61">
        <v>0</v>
      </c>
      <c r="GM66" s="61">
        <v>920452</v>
      </c>
      <c r="GN66" s="61">
        <v>-67907</v>
      </c>
      <c r="GO66" s="61">
        <v>0</v>
      </c>
      <c r="GP66" s="61">
        <v>-67907</v>
      </c>
      <c r="GQ66" s="61">
        <v>2882</v>
      </c>
      <c r="GR66" s="61">
        <v>0</v>
      </c>
      <c r="GS66" s="61">
        <v>2882</v>
      </c>
      <c r="GT66" s="61">
        <v>0</v>
      </c>
      <c r="GU66" s="61">
        <v>0</v>
      </c>
      <c r="GV66" s="61">
        <v>0</v>
      </c>
      <c r="GW66" s="61">
        <v>-9679436</v>
      </c>
      <c r="GX66" s="61">
        <v>0</v>
      </c>
      <c r="GY66" s="61">
        <v>-9679436</v>
      </c>
      <c r="GZ66" s="61">
        <v>0</v>
      </c>
      <c r="HA66" s="61">
        <v>0</v>
      </c>
      <c r="HB66" s="61">
        <v>0</v>
      </c>
      <c r="HC66" s="61">
        <v>0</v>
      </c>
      <c r="HD66" s="61">
        <v>0</v>
      </c>
      <c r="HE66" s="61">
        <v>0</v>
      </c>
      <c r="HF66" s="61">
        <v>0</v>
      </c>
      <c r="HG66" s="61">
        <v>0</v>
      </c>
      <c r="HH66" s="61">
        <v>0</v>
      </c>
      <c r="HI66" s="61">
        <v>44496698</v>
      </c>
      <c r="HJ66" s="61">
        <v>0</v>
      </c>
      <c r="HK66" s="61">
        <v>44496698</v>
      </c>
      <c r="HL66" s="61">
        <v>-68441</v>
      </c>
      <c r="HM66" s="61">
        <v>0</v>
      </c>
      <c r="HN66" s="61">
        <v>-68441</v>
      </c>
      <c r="HO66" s="61">
        <v>-9173260</v>
      </c>
      <c r="HP66" s="61">
        <v>0</v>
      </c>
      <c r="HQ66" s="61">
        <v>-9173260</v>
      </c>
      <c r="HR66" s="61">
        <v>-1368890</v>
      </c>
      <c r="HS66" s="61">
        <v>0</v>
      </c>
      <c r="HT66" s="61">
        <v>-1368890</v>
      </c>
      <c r="HU66" s="61">
        <v>-5868</v>
      </c>
      <c r="HV66" s="61">
        <v>0</v>
      </c>
      <c r="HW66" s="61">
        <v>-5868</v>
      </c>
      <c r="HX66" s="61">
        <v>-9679436</v>
      </c>
      <c r="HY66" s="61">
        <v>0</v>
      </c>
      <c r="HZ66" s="61">
        <v>-9679436</v>
      </c>
      <c r="IA66" s="61">
        <v>0</v>
      </c>
      <c r="IB66" s="61">
        <v>0</v>
      </c>
      <c r="IC66" s="61">
        <v>0</v>
      </c>
      <c r="ID66" s="61">
        <v>-20295895</v>
      </c>
      <c r="IE66" s="61">
        <v>0</v>
      </c>
      <c r="IF66" s="61">
        <v>-20295895</v>
      </c>
      <c r="IG66" s="61">
        <v>24200803</v>
      </c>
      <c r="IH66" s="61">
        <v>0</v>
      </c>
      <c r="II66" s="61">
        <v>24200803</v>
      </c>
      <c r="IJ66" s="58" t="s">
        <v>672</v>
      </c>
      <c r="IK66" s="58" t="s">
        <v>465</v>
      </c>
      <c r="IL66" s="58" t="s">
        <v>466</v>
      </c>
      <c r="IM66" s="58" t="s">
        <v>537</v>
      </c>
      <c r="IN66" s="58" t="s">
        <v>709</v>
      </c>
    </row>
    <row r="67" spans="1:248">
      <c r="A67" s="58" t="s">
        <v>469</v>
      </c>
      <c r="B67" s="59" t="s">
        <v>710</v>
      </c>
      <c r="C67" s="59" t="s">
        <v>711</v>
      </c>
      <c r="D67" s="61">
        <v>157572206</v>
      </c>
      <c r="E67" s="61">
        <v>0</v>
      </c>
      <c r="F67" s="61">
        <v>157572206</v>
      </c>
      <c r="G67" s="61">
        <v>-3400680</v>
      </c>
      <c r="H67" s="61">
        <v>0</v>
      </c>
      <c r="I67" s="61">
        <v>-3400680</v>
      </c>
      <c r="J67" s="61">
        <v>-76189</v>
      </c>
      <c r="K67" s="61">
        <v>0</v>
      </c>
      <c r="L67" s="61">
        <v>-76189</v>
      </c>
      <c r="M67" s="61">
        <v>-29754</v>
      </c>
      <c r="N67" s="61">
        <v>0</v>
      </c>
      <c r="O67" s="61">
        <v>-29754</v>
      </c>
      <c r="P67" s="61">
        <v>1002067</v>
      </c>
      <c r="Q67" s="61">
        <v>0</v>
      </c>
      <c r="R67" s="61">
        <v>1002067</v>
      </c>
      <c r="S67" s="61">
        <v>973386</v>
      </c>
      <c r="T67" s="61">
        <v>0</v>
      </c>
      <c r="U67" s="61">
        <v>973386</v>
      </c>
      <c r="V67" s="61">
        <v>1869510</v>
      </c>
      <c r="W67" s="61">
        <v>0</v>
      </c>
      <c r="X67" s="61">
        <v>1869510</v>
      </c>
      <c r="Y67" s="61">
        <v>-9882533</v>
      </c>
      <c r="Z67" s="61">
        <v>0</v>
      </c>
      <c r="AA67" s="61">
        <v>-9882533</v>
      </c>
      <c r="AB67" s="61">
        <v>0</v>
      </c>
      <c r="AC67" s="61">
        <v>0</v>
      </c>
      <c r="AD67" s="61">
        <v>0</v>
      </c>
      <c r="AE67" s="61">
        <v>-318874</v>
      </c>
      <c r="AF67" s="61">
        <v>0</v>
      </c>
      <c r="AG67" s="61">
        <v>-318874</v>
      </c>
      <c r="AH67" s="61">
        <v>-5474</v>
      </c>
      <c r="AI67" s="61">
        <v>0</v>
      </c>
      <c r="AJ67" s="61">
        <v>-5474</v>
      </c>
      <c r="AK67" s="61">
        <v>0</v>
      </c>
      <c r="AL67" s="61">
        <v>0</v>
      </c>
      <c r="AM67" s="61">
        <v>0</v>
      </c>
      <c r="AN67" s="61">
        <v>-25905</v>
      </c>
      <c r="AO67" s="61">
        <v>0</v>
      </c>
      <c r="AP67" s="61">
        <v>-25905</v>
      </c>
      <c r="AQ67" s="61">
        <v>0</v>
      </c>
      <c r="AR67" s="61">
        <v>0</v>
      </c>
      <c r="AS67" s="61">
        <v>0</v>
      </c>
      <c r="AT67" s="61">
        <v>-287495</v>
      </c>
      <c r="AU67" s="61">
        <v>0</v>
      </c>
      <c r="AV67" s="61">
        <v>-287495</v>
      </c>
      <c r="AW67" s="61">
        <v>-7583</v>
      </c>
      <c r="AX67" s="61">
        <v>0</v>
      </c>
      <c r="AY67" s="61">
        <v>-7583</v>
      </c>
      <c r="AZ67" s="61">
        <v>3229642</v>
      </c>
      <c r="BA67" s="61">
        <v>0</v>
      </c>
      <c r="BB67" s="61">
        <v>3229642</v>
      </c>
      <c r="BC67" s="61">
        <v>-74198</v>
      </c>
      <c r="BD67" s="61">
        <v>0</v>
      </c>
      <c r="BE67" s="61">
        <v>-74198</v>
      </c>
      <c r="BF67" s="61">
        <v>-18154424</v>
      </c>
      <c r="BG67" s="61">
        <v>0</v>
      </c>
      <c r="BH67" s="61">
        <v>-18154424</v>
      </c>
      <c r="BI67" s="61">
        <v>-1376902</v>
      </c>
      <c r="BJ67" s="61">
        <v>0</v>
      </c>
      <c r="BK67" s="61">
        <v>-1376902</v>
      </c>
      <c r="BL67" s="61">
        <v>-95913</v>
      </c>
      <c r="BM67" s="61">
        <v>0</v>
      </c>
      <c r="BN67" s="61">
        <v>-95913</v>
      </c>
      <c r="BO67" s="61">
        <v>0</v>
      </c>
      <c r="BP67" s="61">
        <v>0</v>
      </c>
      <c r="BQ67" s="61">
        <v>0</v>
      </c>
      <c r="BR67" s="61">
        <v>0</v>
      </c>
      <c r="BS67" s="61">
        <v>0</v>
      </c>
      <c r="BT67" s="61">
        <v>0</v>
      </c>
      <c r="BU67" s="61">
        <v>0</v>
      </c>
      <c r="BV67" s="61">
        <v>0</v>
      </c>
      <c r="BW67" s="61">
        <v>0</v>
      </c>
      <c r="BX67" s="61">
        <v>-123351</v>
      </c>
      <c r="BY67" s="61">
        <v>0</v>
      </c>
      <c r="BZ67" s="61">
        <v>-123351</v>
      </c>
      <c r="CA67" s="61">
        <v>-308635</v>
      </c>
      <c r="CB67" s="61">
        <v>0</v>
      </c>
      <c r="CC67" s="61">
        <v>-308635</v>
      </c>
      <c r="CD67" s="61">
        <v>-10967</v>
      </c>
      <c r="CE67" s="61">
        <v>0</v>
      </c>
      <c r="CF67" s="61">
        <v>-10967</v>
      </c>
      <c r="CG67" s="61">
        <v>-9501</v>
      </c>
      <c r="CH67" s="61">
        <v>0</v>
      </c>
      <c r="CI67" s="61">
        <v>-9501</v>
      </c>
      <c r="CJ67" s="61">
        <v>-27125656</v>
      </c>
      <c r="CK67" s="61">
        <v>0</v>
      </c>
      <c r="CL67" s="61">
        <v>-27125656</v>
      </c>
      <c r="CM67" s="61">
        <v>-2495</v>
      </c>
      <c r="CN67" s="61">
        <v>0</v>
      </c>
      <c r="CO67" s="61">
        <v>-2495</v>
      </c>
      <c r="CP67" s="61">
        <v>86215</v>
      </c>
      <c r="CQ67" s="61">
        <v>0</v>
      </c>
      <c r="CR67" s="61">
        <v>86215</v>
      </c>
      <c r="CS67" s="61">
        <v>-4628430</v>
      </c>
      <c r="CT67" s="61">
        <v>0</v>
      </c>
      <c r="CU67" s="61">
        <v>-4628430</v>
      </c>
      <c r="CV67" s="61">
        <v>-483571</v>
      </c>
      <c r="CW67" s="61">
        <v>0</v>
      </c>
      <c r="CX67" s="61">
        <v>-483571</v>
      </c>
      <c r="CY67" s="61">
        <v>-5028281</v>
      </c>
      <c r="CZ67" s="61">
        <v>0</v>
      </c>
      <c r="DA67" s="61">
        <v>-5028281</v>
      </c>
      <c r="DB67" s="61">
        <v>-401857</v>
      </c>
      <c r="DC67" s="61">
        <v>0</v>
      </c>
      <c r="DD67" s="61">
        <v>-401857</v>
      </c>
      <c r="DE67" s="61">
        <v>-1263</v>
      </c>
      <c r="DF67" s="61">
        <v>0</v>
      </c>
      <c r="DG67" s="61">
        <v>-1263</v>
      </c>
      <c r="DH67" s="61">
        <v>0</v>
      </c>
      <c r="DI67" s="61">
        <v>0</v>
      </c>
      <c r="DJ67" s="61">
        <v>0</v>
      </c>
      <c r="DK67" s="61">
        <v>0</v>
      </c>
      <c r="DL67" s="61">
        <v>0</v>
      </c>
      <c r="DM67" s="61">
        <v>0</v>
      </c>
      <c r="DN67" s="61">
        <v>0</v>
      </c>
      <c r="DO67" s="61">
        <v>0</v>
      </c>
      <c r="DP67" s="61">
        <v>0</v>
      </c>
      <c r="DQ67" s="61">
        <v>0</v>
      </c>
      <c r="DR67" s="61">
        <v>0</v>
      </c>
      <c r="DS67" s="61">
        <v>0</v>
      </c>
      <c r="DT67" s="61">
        <v>0</v>
      </c>
      <c r="DU67" s="61">
        <v>0</v>
      </c>
      <c r="DV67" s="61">
        <v>0</v>
      </c>
      <c r="DW67" s="61">
        <v>0</v>
      </c>
      <c r="DX67" s="61">
        <v>0</v>
      </c>
      <c r="DY67" s="61">
        <v>0</v>
      </c>
      <c r="DZ67" s="61">
        <v>0</v>
      </c>
      <c r="EA67" s="61">
        <v>0</v>
      </c>
      <c r="EB67" s="61">
        <v>0</v>
      </c>
      <c r="EC67" s="61">
        <v>0</v>
      </c>
      <c r="ED67" s="61">
        <v>0</v>
      </c>
      <c r="EE67" s="61">
        <v>0</v>
      </c>
      <c r="EF67" s="61">
        <v>0</v>
      </c>
      <c r="EG67" s="61">
        <v>0</v>
      </c>
      <c r="EH67" s="61">
        <v>0</v>
      </c>
      <c r="EI67" s="61">
        <v>0</v>
      </c>
      <c r="EJ67" s="61">
        <v>0</v>
      </c>
      <c r="EK67" s="61">
        <v>0</v>
      </c>
      <c r="EL67" s="61">
        <v>0</v>
      </c>
      <c r="EM67" s="61">
        <v>0</v>
      </c>
      <c r="EN67" s="61">
        <v>0</v>
      </c>
      <c r="EO67" s="61">
        <v>-403120</v>
      </c>
      <c r="EP67" s="61">
        <v>0</v>
      </c>
      <c r="EQ67" s="61">
        <v>-403120</v>
      </c>
      <c r="ER67" s="61">
        <v>0</v>
      </c>
      <c r="ES67" s="61">
        <v>0</v>
      </c>
      <c r="ET67" s="61">
        <v>0</v>
      </c>
      <c r="EU67" s="61">
        <v>0</v>
      </c>
      <c r="EV67" s="61">
        <v>0</v>
      </c>
      <c r="EW67" s="61">
        <v>0</v>
      </c>
      <c r="EX67" s="61">
        <v>2500</v>
      </c>
      <c r="EY67" s="61">
        <v>0</v>
      </c>
      <c r="EZ67" s="61">
        <v>2500</v>
      </c>
      <c r="FA67" s="61">
        <v>0</v>
      </c>
      <c r="FB67" s="61">
        <v>0</v>
      </c>
      <c r="FC67" s="61">
        <v>0</v>
      </c>
      <c r="FD67" s="61">
        <v>0</v>
      </c>
      <c r="FE67" s="61">
        <v>0</v>
      </c>
      <c r="FF67" s="61">
        <v>0</v>
      </c>
      <c r="FG67" s="61">
        <v>0</v>
      </c>
      <c r="FH67" s="61">
        <v>0</v>
      </c>
      <c r="FI67" s="61">
        <v>0</v>
      </c>
      <c r="FJ67" s="61">
        <v>0</v>
      </c>
      <c r="FK67" s="61">
        <v>0</v>
      </c>
      <c r="FL67" s="61">
        <v>0</v>
      </c>
      <c r="FM67" s="61">
        <v>0</v>
      </c>
      <c r="FN67" s="61">
        <v>0</v>
      </c>
      <c r="FO67" s="61">
        <v>0</v>
      </c>
      <c r="FP67" s="61">
        <v>0</v>
      </c>
      <c r="FQ67" s="61">
        <v>0</v>
      </c>
      <c r="FR67" s="61">
        <v>0</v>
      </c>
      <c r="FS67" s="61">
        <v>801</v>
      </c>
      <c r="FT67" s="61">
        <v>0</v>
      </c>
      <c r="FU67" s="61">
        <v>801</v>
      </c>
      <c r="FV67" s="61">
        <v>-50413</v>
      </c>
      <c r="FW67" s="61">
        <v>0</v>
      </c>
      <c r="FX67" s="61">
        <v>-50413</v>
      </c>
      <c r="FY67" s="61">
        <v>-1173</v>
      </c>
      <c r="FZ67" s="61">
        <v>0</v>
      </c>
      <c r="GA67" s="61">
        <v>-1173</v>
      </c>
      <c r="GB67" s="61">
        <v>2233</v>
      </c>
      <c r="GC67" s="61">
        <v>0</v>
      </c>
      <c r="GD67" s="61">
        <v>2233</v>
      </c>
      <c r="GE67" s="61">
        <v>0</v>
      </c>
      <c r="GF67" s="61">
        <v>0</v>
      </c>
      <c r="GG67" s="61">
        <v>0</v>
      </c>
      <c r="GH67" s="61">
        <v>-19072194</v>
      </c>
      <c r="GI67" s="61">
        <v>0</v>
      </c>
      <c r="GJ67" s="61">
        <v>-19072194</v>
      </c>
      <c r="GK67" s="61">
        <v>147571</v>
      </c>
      <c r="GL67" s="61">
        <v>0</v>
      </c>
      <c r="GM67" s="61">
        <v>147571</v>
      </c>
      <c r="GN67" s="61">
        <v>-130239</v>
      </c>
      <c r="GO67" s="61">
        <v>0</v>
      </c>
      <c r="GP67" s="61">
        <v>-130239</v>
      </c>
      <c r="GQ67" s="61">
        <v>8201</v>
      </c>
      <c r="GR67" s="61">
        <v>0</v>
      </c>
      <c r="GS67" s="61">
        <v>8201</v>
      </c>
      <c r="GT67" s="61">
        <v>0</v>
      </c>
      <c r="GU67" s="61">
        <v>0</v>
      </c>
      <c r="GV67" s="61">
        <v>0</v>
      </c>
      <c r="GW67" s="61">
        <v>-19092713</v>
      </c>
      <c r="GX67" s="61">
        <v>0</v>
      </c>
      <c r="GY67" s="61">
        <v>-19092713</v>
      </c>
      <c r="GZ67" s="61">
        <v>0</v>
      </c>
      <c r="HA67" s="61">
        <v>0</v>
      </c>
      <c r="HB67" s="61">
        <v>0</v>
      </c>
      <c r="HC67" s="61">
        <v>0</v>
      </c>
      <c r="HD67" s="61">
        <v>0</v>
      </c>
      <c r="HE67" s="61">
        <v>0</v>
      </c>
      <c r="HF67" s="61">
        <v>0</v>
      </c>
      <c r="HG67" s="61">
        <v>0</v>
      </c>
      <c r="HH67" s="61">
        <v>0</v>
      </c>
      <c r="HI67" s="61">
        <v>154171526</v>
      </c>
      <c r="HJ67" s="61">
        <v>0</v>
      </c>
      <c r="HK67" s="61">
        <v>154171526</v>
      </c>
      <c r="HL67" s="61">
        <v>1869510</v>
      </c>
      <c r="HM67" s="61">
        <v>0</v>
      </c>
      <c r="HN67" s="61">
        <v>1869510</v>
      </c>
      <c r="HO67" s="61">
        <v>-27125656</v>
      </c>
      <c r="HP67" s="61">
        <v>0</v>
      </c>
      <c r="HQ67" s="61">
        <v>-27125656</v>
      </c>
      <c r="HR67" s="61">
        <v>-5028281</v>
      </c>
      <c r="HS67" s="61">
        <v>0</v>
      </c>
      <c r="HT67" s="61">
        <v>-5028281</v>
      </c>
      <c r="HU67" s="61">
        <v>-403120</v>
      </c>
      <c r="HV67" s="61">
        <v>0</v>
      </c>
      <c r="HW67" s="61">
        <v>-403120</v>
      </c>
      <c r="HX67" s="61">
        <v>-19092713</v>
      </c>
      <c r="HY67" s="61">
        <v>0</v>
      </c>
      <c r="HZ67" s="61">
        <v>-19092713</v>
      </c>
      <c r="IA67" s="61">
        <v>0</v>
      </c>
      <c r="IB67" s="61">
        <v>0</v>
      </c>
      <c r="IC67" s="61">
        <v>0</v>
      </c>
      <c r="ID67" s="61">
        <v>-49780260</v>
      </c>
      <c r="IE67" s="61">
        <v>0</v>
      </c>
      <c r="IF67" s="61">
        <v>-49780260</v>
      </c>
      <c r="IG67" s="61">
        <v>104391266</v>
      </c>
      <c r="IH67" s="61">
        <v>0</v>
      </c>
      <c r="II67" s="61">
        <v>104391266</v>
      </c>
      <c r="IJ67" s="58" t="s">
        <v>511</v>
      </c>
      <c r="IK67" s="58" t="s">
        <v>548</v>
      </c>
      <c r="IL67" s="58" t="s">
        <v>513</v>
      </c>
      <c r="IM67" s="58" t="s">
        <v>549</v>
      </c>
      <c r="IN67" s="58" t="s">
        <v>712</v>
      </c>
    </row>
    <row r="68" spans="1:248">
      <c r="A68" s="58" t="s">
        <v>469</v>
      </c>
      <c r="B68" s="59" t="s">
        <v>713</v>
      </c>
      <c r="C68" s="59" t="s">
        <v>714</v>
      </c>
      <c r="D68" s="61">
        <v>25388482</v>
      </c>
      <c r="E68" s="61">
        <v>0</v>
      </c>
      <c r="F68" s="61">
        <v>25388482</v>
      </c>
      <c r="G68" s="61">
        <v>-906732</v>
      </c>
      <c r="H68" s="61">
        <v>0</v>
      </c>
      <c r="I68" s="61">
        <v>-906732</v>
      </c>
      <c r="J68" s="61">
        <v>-115957</v>
      </c>
      <c r="K68" s="61">
        <v>0</v>
      </c>
      <c r="L68" s="61">
        <v>-115957</v>
      </c>
      <c r="M68" s="61">
        <v>-663</v>
      </c>
      <c r="N68" s="61">
        <v>0</v>
      </c>
      <c r="O68" s="61">
        <v>-663</v>
      </c>
      <c r="P68" s="61">
        <v>1601</v>
      </c>
      <c r="Q68" s="61">
        <v>0</v>
      </c>
      <c r="R68" s="61">
        <v>1601</v>
      </c>
      <c r="S68" s="61">
        <v>50951</v>
      </c>
      <c r="T68" s="61">
        <v>0</v>
      </c>
      <c r="U68" s="61">
        <v>50951</v>
      </c>
      <c r="V68" s="61">
        <v>-64068</v>
      </c>
      <c r="W68" s="61">
        <v>0</v>
      </c>
      <c r="X68" s="61">
        <v>-64068</v>
      </c>
      <c r="Y68" s="61">
        <v>-4290559</v>
      </c>
      <c r="Z68" s="61">
        <v>0</v>
      </c>
      <c r="AA68" s="61">
        <v>-4290559</v>
      </c>
      <c r="AB68" s="61">
        <v>-7142</v>
      </c>
      <c r="AC68" s="61">
        <v>0</v>
      </c>
      <c r="AD68" s="61">
        <v>-7142</v>
      </c>
      <c r="AE68" s="61">
        <v>-93765</v>
      </c>
      <c r="AF68" s="61">
        <v>0</v>
      </c>
      <c r="AG68" s="61">
        <v>-93765</v>
      </c>
      <c r="AH68" s="61">
        <v>221</v>
      </c>
      <c r="AI68" s="61">
        <v>0</v>
      </c>
      <c r="AJ68" s="61">
        <v>221</v>
      </c>
      <c r="AK68" s="61">
        <v>0</v>
      </c>
      <c r="AL68" s="61">
        <v>0</v>
      </c>
      <c r="AM68" s="61">
        <v>0</v>
      </c>
      <c r="AN68" s="61">
        <v>2810</v>
      </c>
      <c r="AO68" s="61">
        <v>0</v>
      </c>
      <c r="AP68" s="61">
        <v>2810</v>
      </c>
      <c r="AQ68" s="61">
        <v>0</v>
      </c>
      <c r="AR68" s="61">
        <v>0</v>
      </c>
      <c r="AS68" s="61">
        <v>0</v>
      </c>
      <c r="AT68" s="61">
        <v>-96796</v>
      </c>
      <c r="AU68" s="61">
        <v>0</v>
      </c>
      <c r="AV68" s="61">
        <v>-96796</v>
      </c>
      <c r="AW68" s="61">
        <v>-685</v>
      </c>
      <c r="AX68" s="61">
        <v>0</v>
      </c>
      <c r="AY68" s="61">
        <v>-685</v>
      </c>
      <c r="AZ68" s="61">
        <v>338818</v>
      </c>
      <c r="BA68" s="61">
        <v>0</v>
      </c>
      <c r="BB68" s="61">
        <v>338818</v>
      </c>
      <c r="BC68" s="61">
        <v>-14696</v>
      </c>
      <c r="BD68" s="61">
        <v>0</v>
      </c>
      <c r="BE68" s="61">
        <v>-14696</v>
      </c>
      <c r="BF68" s="61">
        <v>-1297222</v>
      </c>
      <c r="BG68" s="61">
        <v>0</v>
      </c>
      <c r="BH68" s="61">
        <v>-1297222</v>
      </c>
      <c r="BI68" s="61">
        <v>-17036</v>
      </c>
      <c r="BJ68" s="61">
        <v>0</v>
      </c>
      <c r="BK68" s="61">
        <v>-17036</v>
      </c>
      <c r="BL68" s="61">
        <v>-26706</v>
      </c>
      <c r="BM68" s="61">
        <v>0</v>
      </c>
      <c r="BN68" s="61">
        <v>-26706</v>
      </c>
      <c r="BO68" s="61">
        <v>0</v>
      </c>
      <c r="BP68" s="61">
        <v>0</v>
      </c>
      <c r="BQ68" s="61">
        <v>0</v>
      </c>
      <c r="BR68" s="61">
        <v>-10745</v>
      </c>
      <c r="BS68" s="61">
        <v>0</v>
      </c>
      <c r="BT68" s="61">
        <v>-10745</v>
      </c>
      <c r="BU68" s="61">
        <v>0</v>
      </c>
      <c r="BV68" s="61">
        <v>0</v>
      </c>
      <c r="BW68" s="61">
        <v>0</v>
      </c>
      <c r="BX68" s="61">
        <v>0</v>
      </c>
      <c r="BY68" s="61">
        <v>0</v>
      </c>
      <c r="BZ68" s="61">
        <v>0</v>
      </c>
      <c r="CA68" s="61">
        <v>0</v>
      </c>
      <c r="CB68" s="61">
        <v>0</v>
      </c>
      <c r="CC68" s="61">
        <v>0</v>
      </c>
      <c r="CD68" s="61">
        <v>-22093</v>
      </c>
      <c r="CE68" s="61">
        <v>0</v>
      </c>
      <c r="CF68" s="61">
        <v>-22093</v>
      </c>
      <c r="CG68" s="61">
        <v>-21775</v>
      </c>
      <c r="CH68" s="61">
        <v>0</v>
      </c>
      <c r="CI68" s="61">
        <v>-21775</v>
      </c>
      <c r="CJ68" s="61">
        <v>-5455779</v>
      </c>
      <c r="CK68" s="61">
        <v>0</v>
      </c>
      <c r="CL68" s="61">
        <v>-5455779</v>
      </c>
      <c r="CM68" s="61">
        <v>-2445</v>
      </c>
      <c r="CN68" s="61">
        <v>0</v>
      </c>
      <c r="CO68" s="61">
        <v>-2445</v>
      </c>
      <c r="CP68" s="61">
        <v>607</v>
      </c>
      <c r="CQ68" s="61">
        <v>0</v>
      </c>
      <c r="CR68" s="61">
        <v>607</v>
      </c>
      <c r="CS68" s="61">
        <v>-802238</v>
      </c>
      <c r="CT68" s="61">
        <v>0</v>
      </c>
      <c r="CU68" s="61">
        <v>-802238</v>
      </c>
      <c r="CV68" s="61">
        <v>-104311</v>
      </c>
      <c r="CW68" s="61">
        <v>0</v>
      </c>
      <c r="CX68" s="61">
        <v>-104311</v>
      </c>
      <c r="CY68" s="61">
        <v>-908386</v>
      </c>
      <c r="CZ68" s="61">
        <v>0</v>
      </c>
      <c r="DA68" s="61">
        <v>-908386</v>
      </c>
      <c r="DB68" s="61">
        <v>-29775</v>
      </c>
      <c r="DC68" s="61">
        <v>0</v>
      </c>
      <c r="DD68" s="61">
        <v>-29775</v>
      </c>
      <c r="DE68" s="61">
        <v>-101</v>
      </c>
      <c r="DF68" s="61">
        <v>0</v>
      </c>
      <c r="DG68" s="61">
        <v>-101</v>
      </c>
      <c r="DH68" s="61">
        <v>-2324</v>
      </c>
      <c r="DI68" s="61">
        <v>0</v>
      </c>
      <c r="DJ68" s="61">
        <v>-2324</v>
      </c>
      <c r="DK68" s="61">
        <v>0</v>
      </c>
      <c r="DL68" s="61">
        <v>0</v>
      </c>
      <c r="DM68" s="61">
        <v>0</v>
      </c>
      <c r="DN68" s="61">
        <v>0</v>
      </c>
      <c r="DO68" s="61">
        <v>0</v>
      </c>
      <c r="DP68" s="61">
        <v>0</v>
      </c>
      <c r="DQ68" s="61">
        <v>0</v>
      </c>
      <c r="DR68" s="61">
        <v>0</v>
      </c>
      <c r="DS68" s="61">
        <v>0</v>
      </c>
      <c r="DT68" s="61">
        <v>-16774</v>
      </c>
      <c r="DU68" s="61">
        <v>0</v>
      </c>
      <c r="DV68" s="61">
        <v>-16774</v>
      </c>
      <c r="DW68" s="61">
        <v>0</v>
      </c>
      <c r="DX68" s="61">
        <v>0</v>
      </c>
      <c r="DY68" s="61">
        <v>0</v>
      </c>
      <c r="DZ68" s="61">
        <v>-898</v>
      </c>
      <c r="EA68" s="61">
        <v>0</v>
      </c>
      <c r="EB68" s="61">
        <v>-898</v>
      </c>
      <c r="EC68" s="61">
        <v>0</v>
      </c>
      <c r="ED68" s="61">
        <v>0</v>
      </c>
      <c r="EE68" s="61">
        <v>0</v>
      </c>
      <c r="EF68" s="61">
        <v>0</v>
      </c>
      <c r="EG68" s="61">
        <v>0</v>
      </c>
      <c r="EH68" s="61">
        <v>0</v>
      </c>
      <c r="EI68" s="61">
        <v>0</v>
      </c>
      <c r="EJ68" s="61">
        <v>0</v>
      </c>
      <c r="EK68" s="61">
        <v>0</v>
      </c>
      <c r="EL68" s="61">
        <v>0</v>
      </c>
      <c r="EM68" s="61">
        <v>0</v>
      </c>
      <c r="EN68" s="61">
        <v>0</v>
      </c>
      <c r="EO68" s="61">
        <v>-49872</v>
      </c>
      <c r="EP68" s="61">
        <v>0</v>
      </c>
      <c r="EQ68" s="61">
        <v>-49872</v>
      </c>
      <c r="ER68" s="61">
        <v>0</v>
      </c>
      <c r="ES68" s="61">
        <v>0</v>
      </c>
      <c r="ET68" s="61">
        <v>0</v>
      </c>
      <c r="EU68" s="61">
        <v>0</v>
      </c>
      <c r="EV68" s="61">
        <v>0</v>
      </c>
      <c r="EW68" s="61">
        <v>0</v>
      </c>
      <c r="EX68" s="61">
        <v>0</v>
      </c>
      <c r="EY68" s="61">
        <v>0</v>
      </c>
      <c r="EZ68" s="61">
        <v>0</v>
      </c>
      <c r="FA68" s="61">
        <v>0</v>
      </c>
      <c r="FB68" s="61">
        <v>0</v>
      </c>
      <c r="FC68" s="61">
        <v>0</v>
      </c>
      <c r="FD68" s="61">
        <v>5029</v>
      </c>
      <c r="FE68" s="61">
        <v>0</v>
      </c>
      <c r="FF68" s="61">
        <v>5029</v>
      </c>
      <c r="FG68" s="61">
        <v>0</v>
      </c>
      <c r="FH68" s="61">
        <v>0</v>
      </c>
      <c r="FI68" s="61">
        <v>0</v>
      </c>
      <c r="FJ68" s="61">
        <v>-6029</v>
      </c>
      <c r="FK68" s="61">
        <v>0</v>
      </c>
      <c r="FL68" s="61">
        <v>-6029</v>
      </c>
      <c r="FM68" s="61">
        <v>0</v>
      </c>
      <c r="FN68" s="61">
        <v>0</v>
      </c>
      <c r="FO68" s="61">
        <v>0</v>
      </c>
      <c r="FP68" s="61">
        <v>0</v>
      </c>
      <c r="FQ68" s="61">
        <v>0</v>
      </c>
      <c r="FR68" s="61">
        <v>0</v>
      </c>
      <c r="FS68" s="61">
        <v>0</v>
      </c>
      <c r="FT68" s="61">
        <v>0</v>
      </c>
      <c r="FU68" s="61">
        <v>0</v>
      </c>
      <c r="FV68" s="61">
        <v>-7142</v>
      </c>
      <c r="FW68" s="61">
        <v>0</v>
      </c>
      <c r="FX68" s="61">
        <v>-7142</v>
      </c>
      <c r="FY68" s="61">
        <v>0</v>
      </c>
      <c r="FZ68" s="61">
        <v>0</v>
      </c>
      <c r="GA68" s="61">
        <v>0</v>
      </c>
      <c r="GB68" s="61">
        <v>0</v>
      </c>
      <c r="GC68" s="61">
        <v>0</v>
      </c>
      <c r="GD68" s="61">
        <v>0</v>
      </c>
      <c r="GE68" s="61">
        <v>0</v>
      </c>
      <c r="GF68" s="61">
        <v>0</v>
      </c>
      <c r="GG68" s="61">
        <v>0</v>
      </c>
      <c r="GH68" s="61">
        <v>-4946211</v>
      </c>
      <c r="GI68" s="61">
        <v>0</v>
      </c>
      <c r="GJ68" s="61">
        <v>-4946211</v>
      </c>
      <c r="GK68" s="61">
        <v>164</v>
      </c>
      <c r="GL68" s="61">
        <v>0</v>
      </c>
      <c r="GM68" s="61">
        <v>164</v>
      </c>
      <c r="GN68" s="61">
        <v>-35744</v>
      </c>
      <c r="GO68" s="61">
        <v>0</v>
      </c>
      <c r="GP68" s="61">
        <v>-35744</v>
      </c>
      <c r="GQ68" s="61">
        <v>0</v>
      </c>
      <c r="GR68" s="61">
        <v>0</v>
      </c>
      <c r="GS68" s="61">
        <v>0</v>
      </c>
      <c r="GT68" s="61">
        <v>-995816</v>
      </c>
      <c r="GU68" s="61">
        <v>0</v>
      </c>
      <c r="GV68" s="61">
        <v>-995816</v>
      </c>
      <c r="GW68" s="61">
        <v>-5985748</v>
      </c>
      <c r="GX68" s="61">
        <v>0</v>
      </c>
      <c r="GY68" s="61">
        <v>-5985748</v>
      </c>
      <c r="GZ68" s="61">
        <v>0</v>
      </c>
      <c r="HA68" s="61">
        <v>0</v>
      </c>
      <c r="HB68" s="61">
        <v>0</v>
      </c>
      <c r="HC68" s="61">
        <v>0</v>
      </c>
      <c r="HD68" s="61">
        <v>0</v>
      </c>
      <c r="HE68" s="61">
        <v>0</v>
      </c>
      <c r="HF68" s="61">
        <v>0</v>
      </c>
      <c r="HG68" s="61">
        <v>0</v>
      </c>
      <c r="HH68" s="61">
        <v>0</v>
      </c>
      <c r="HI68" s="61">
        <v>24481750</v>
      </c>
      <c r="HJ68" s="61">
        <v>0</v>
      </c>
      <c r="HK68" s="61">
        <v>24481750</v>
      </c>
      <c r="HL68" s="61">
        <v>-64068</v>
      </c>
      <c r="HM68" s="61">
        <v>0</v>
      </c>
      <c r="HN68" s="61">
        <v>-64068</v>
      </c>
      <c r="HO68" s="61">
        <v>-5455779</v>
      </c>
      <c r="HP68" s="61">
        <v>0</v>
      </c>
      <c r="HQ68" s="61">
        <v>-5455779</v>
      </c>
      <c r="HR68" s="61">
        <v>-908386</v>
      </c>
      <c r="HS68" s="61">
        <v>0</v>
      </c>
      <c r="HT68" s="61">
        <v>-908386</v>
      </c>
      <c r="HU68" s="61">
        <v>-49872</v>
      </c>
      <c r="HV68" s="61">
        <v>0</v>
      </c>
      <c r="HW68" s="61">
        <v>-49872</v>
      </c>
      <c r="HX68" s="61">
        <v>-5985748</v>
      </c>
      <c r="HY68" s="61">
        <v>0</v>
      </c>
      <c r="HZ68" s="61">
        <v>-5985748</v>
      </c>
      <c r="IA68" s="61">
        <v>0</v>
      </c>
      <c r="IB68" s="61">
        <v>0</v>
      </c>
      <c r="IC68" s="61">
        <v>0</v>
      </c>
      <c r="ID68" s="61">
        <v>-12463853</v>
      </c>
      <c r="IE68" s="61">
        <v>0</v>
      </c>
      <c r="IF68" s="61">
        <v>-12463853</v>
      </c>
      <c r="IG68" s="61">
        <v>12017897</v>
      </c>
      <c r="IH68" s="61">
        <v>0</v>
      </c>
      <c r="II68" s="61">
        <v>12017897</v>
      </c>
      <c r="IJ68" s="58" t="s">
        <v>715</v>
      </c>
      <c r="IK68" s="58" t="s">
        <v>716</v>
      </c>
      <c r="IL68" s="58" t="s">
        <v>466</v>
      </c>
      <c r="IM68" s="58" t="s">
        <v>514</v>
      </c>
      <c r="IN68" s="58" t="s">
        <v>717</v>
      </c>
    </row>
    <row r="69" spans="1:248">
      <c r="A69" s="58" t="s">
        <v>469</v>
      </c>
      <c r="B69" s="59" t="s">
        <v>718</v>
      </c>
      <c r="C69" s="59" t="s">
        <v>719</v>
      </c>
      <c r="D69" s="61">
        <v>134116311</v>
      </c>
      <c r="E69" s="61">
        <v>0</v>
      </c>
      <c r="F69" s="61">
        <v>134116311</v>
      </c>
      <c r="G69" s="61">
        <v>1107135</v>
      </c>
      <c r="H69" s="61">
        <v>0</v>
      </c>
      <c r="I69" s="61">
        <v>1107135</v>
      </c>
      <c r="J69" s="61">
        <v>-93645</v>
      </c>
      <c r="K69" s="61">
        <v>0</v>
      </c>
      <c r="L69" s="61">
        <v>-93645</v>
      </c>
      <c r="M69" s="61">
        <v>64578</v>
      </c>
      <c r="N69" s="61">
        <v>0</v>
      </c>
      <c r="O69" s="61">
        <v>64578</v>
      </c>
      <c r="P69" s="61">
        <v>734630</v>
      </c>
      <c r="Q69" s="61">
        <v>0</v>
      </c>
      <c r="R69" s="61">
        <v>734630</v>
      </c>
      <c r="S69" s="61">
        <v>127126</v>
      </c>
      <c r="T69" s="61">
        <v>0</v>
      </c>
      <c r="U69" s="61">
        <v>127126</v>
      </c>
      <c r="V69" s="61">
        <v>832689</v>
      </c>
      <c r="W69" s="61">
        <v>0</v>
      </c>
      <c r="X69" s="61">
        <v>832689</v>
      </c>
      <c r="Y69" s="61">
        <v>-2010344</v>
      </c>
      <c r="Z69" s="61">
        <v>0</v>
      </c>
      <c r="AA69" s="61">
        <v>-2010344</v>
      </c>
      <c r="AB69" s="61">
        <v>-12584</v>
      </c>
      <c r="AC69" s="61">
        <v>0</v>
      </c>
      <c r="AD69" s="61">
        <v>-12584</v>
      </c>
      <c r="AE69" s="61">
        <v>-71282</v>
      </c>
      <c r="AF69" s="61">
        <v>0</v>
      </c>
      <c r="AG69" s="61">
        <v>-71282</v>
      </c>
      <c r="AH69" s="61">
        <v>0</v>
      </c>
      <c r="AI69" s="61">
        <v>0</v>
      </c>
      <c r="AJ69" s="61">
        <v>0</v>
      </c>
      <c r="AK69" s="61">
        <v>0</v>
      </c>
      <c r="AL69" s="61">
        <v>0</v>
      </c>
      <c r="AM69" s="61">
        <v>0</v>
      </c>
      <c r="AN69" s="61">
        <v>-376</v>
      </c>
      <c r="AO69" s="61">
        <v>0</v>
      </c>
      <c r="AP69" s="61">
        <v>-376</v>
      </c>
      <c r="AQ69" s="61">
        <v>0</v>
      </c>
      <c r="AR69" s="61">
        <v>0</v>
      </c>
      <c r="AS69" s="61">
        <v>0</v>
      </c>
      <c r="AT69" s="61">
        <v>-70906</v>
      </c>
      <c r="AU69" s="61">
        <v>0</v>
      </c>
      <c r="AV69" s="61">
        <v>-70906</v>
      </c>
      <c r="AW69" s="61">
        <v>10143</v>
      </c>
      <c r="AX69" s="61">
        <v>0</v>
      </c>
      <c r="AY69" s="61">
        <v>10143</v>
      </c>
      <c r="AZ69" s="61">
        <v>3116377</v>
      </c>
      <c r="BA69" s="61">
        <v>0</v>
      </c>
      <c r="BB69" s="61">
        <v>3116377</v>
      </c>
      <c r="BC69" s="61">
        <v>43598</v>
      </c>
      <c r="BD69" s="61">
        <v>0</v>
      </c>
      <c r="BE69" s="61">
        <v>43598</v>
      </c>
      <c r="BF69" s="61">
        <v>-3270595</v>
      </c>
      <c r="BG69" s="61">
        <v>0</v>
      </c>
      <c r="BH69" s="61">
        <v>-3270595</v>
      </c>
      <c r="BI69" s="61">
        <v>5015</v>
      </c>
      <c r="BJ69" s="61">
        <v>0</v>
      </c>
      <c r="BK69" s="61">
        <v>5015</v>
      </c>
      <c r="BL69" s="61">
        <v>-33307</v>
      </c>
      <c r="BM69" s="61">
        <v>0</v>
      </c>
      <c r="BN69" s="61">
        <v>-33307</v>
      </c>
      <c r="BO69" s="61">
        <v>0</v>
      </c>
      <c r="BP69" s="61">
        <v>0</v>
      </c>
      <c r="BQ69" s="61">
        <v>0</v>
      </c>
      <c r="BR69" s="61">
        <v>0</v>
      </c>
      <c r="BS69" s="61">
        <v>0</v>
      </c>
      <c r="BT69" s="61">
        <v>0</v>
      </c>
      <c r="BU69" s="61">
        <v>0</v>
      </c>
      <c r="BV69" s="61">
        <v>0</v>
      </c>
      <c r="BW69" s="61">
        <v>0</v>
      </c>
      <c r="BX69" s="61">
        <v>0</v>
      </c>
      <c r="BY69" s="61">
        <v>0</v>
      </c>
      <c r="BZ69" s="61">
        <v>0</v>
      </c>
      <c r="CA69" s="61">
        <v>0</v>
      </c>
      <c r="CB69" s="61">
        <v>0</v>
      </c>
      <c r="CC69" s="61">
        <v>0</v>
      </c>
      <c r="CD69" s="61">
        <v>-20275</v>
      </c>
      <c r="CE69" s="61">
        <v>0</v>
      </c>
      <c r="CF69" s="61">
        <v>-20275</v>
      </c>
      <c r="CG69" s="61">
        <v>-20275</v>
      </c>
      <c r="CH69" s="61">
        <v>0</v>
      </c>
      <c r="CI69" s="61">
        <v>-20275</v>
      </c>
      <c r="CJ69" s="61">
        <v>-2261088</v>
      </c>
      <c r="CK69" s="61">
        <v>0</v>
      </c>
      <c r="CL69" s="61">
        <v>-2261088</v>
      </c>
      <c r="CM69" s="61">
        <v>0</v>
      </c>
      <c r="CN69" s="61">
        <v>0</v>
      </c>
      <c r="CO69" s="61">
        <v>0</v>
      </c>
      <c r="CP69" s="61">
        <v>0</v>
      </c>
      <c r="CQ69" s="61">
        <v>0</v>
      </c>
      <c r="CR69" s="61">
        <v>0</v>
      </c>
      <c r="CS69" s="61">
        <v>-5305847</v>
      </c>
      <c r="CT69" s="61">
        <v>0</v>
      </c>
      <c r="CU69" s="61">
        <v>-5305847</v>
      </c>
      <c r="CV69" s="61">
        <v>-371357</v>
      </c>
      <c r="CW69" s="61">
        <v>0</v>
      </c>
      <c r="CX69" s="61">
        <v>-371357</v>
      </c>
      <c r="CY69" s="61">
        <v>-5677204</v>
      </c>
      <c r="CZ69" s="61">
        <v>0</v>
      </c>
      <c r="DA69" s="61">
        <v>-5677204</v>
      </c>
      <c r="DB69" s="61">
        <v>-259819</v>
      </c>
      <c r="DC69" s="61">
        <v>0</v>
      </c>
      <c r="DD69" s="61">
        <v>-259819</v>
      </c>
      <c r="DE69" s="61">
        <v>1436</v>
      </c>
      <c r="DF69" s="61">
        <v>0</v>
      </c>
      <c r="DG69" s="61">
        <v>1436</v>
      </c>
      <c r="DH69" s="61">
        <v>-164476</v>
      </c>
      <c r="DI69" s="61">
        <v>0</v>
      </c>
      <c r="DJ69" s="61">
        <v>-164476</v>
      </c>
      <c r="DK69" s="61">
        <v>-1198</v>
      </c>
      <c r="DL69" s="61">
        <v>0</v>
      </c>
      <c r="DM69" s="61">
        <v>-1198</v>
      </c>
      <c r="DN69" s="61">
        <v>-2136</v>
      </c>
      <c r="DO69" s="61">
        <v>0</v>
      </c>
      <c r="DP69" s="61">
        <v>-2136</v>
      </c>
      <c r="DQ69" s="61">
        <v>59</v>
      </c>
      <c r="DR69" s="61">
        <v>0</v>
      </c>
      <c r="DS69" s="61">
        <v>59</v>
      </c>
      <c r="DT69" s="61">
        <v>0</v>
      </c>
      <c r="DU69" s="61">
        <v>0</v>
      </c>
      <c r="DV69" s="61">
        <v>0</v>
      </c>
      <c r="DW69" s="61">
        <v>0</v>
      </c>
      <c r="DX69" s="61">
        <v>0</v>
      </c>
      <c r="DY69" s="61">
        <v>0</v>
      </c>
      <c r="DZ69" s="61">
        <v>0</v>
      </c>
      <c r="EA69" s="61">
        <v>0</v>
      </c>
      <c r="EB69" s="61">
        <v>0</v>
      </c>
      <c r="EC69" s="61">
        <v>0</v>
      </c>
      <c r="ED69" s="61">
        <v>0</v>
      </c>
      <c r="EE69" s="61">
        <v>0</v>
      </c>
      <c r="EF69" s="61">
        <v>0</v>
      </c>
      <c r="EG69" s="61">
        <v>0</v>
      </c>
      <c r="EH69" s="61">
        <v>0</v>
      </c>
      <c r="EI69" s="61">
        <v>0</v>
      </c>
      <c r="EJ69" s="61">
        <v>0</v>
      </c>
      <c r="EK69" s="61">
        <v>0</v>
      </c>
      <c r="EL69" s="61">
        <v>0</v>
      </c>
      <c r="EM69" s="61">
        <v>0</v>
      </c>
      <c r="EN69" s="61">
        <v>0</v>
      </c>
      <c r="EO69" s="61">
        <v>-426134</v>
      </c>
      <c r="EP69" s="61">
        <v>0</v>
      </c>
      <c r="EQ69" s="61">
        <v>-426134</v>
      </c>
      <c r="ER69" s="61">
        <v>0</v>
      </c>
      <c r="ES69" s="61">
        <v>0</v>
      </c>
      <c r="ET69" s="61">
        <v>0</v>
      </c>
      <c r="EU69" s="61">
        <v>0</v>
      </c>
      <c r="EV69" s="61">
        <v>0</v>
      </c>
      <c r="EW69" s="61">
        <v>0</v>
      </c>
      <c r="EX69" s="61">
        <v>0</v>
      </c>
      <c r="EY69" s="61">
        <v>0</v>
      </c>
      <c r="EZ69" s="61">
        <v>0</v>
      </c>
      <c r="FA69" s="61">
        <v>0</v>
      </c>
      <c r="FB69" s="61">
        <v>0</v>
      </c>
      <c r="FC69" s="61">
        <v>0</v>
      </c>
      <c r="FD69" s="61">
        <v>0</v>
      </c>
      <c r="FE69" s="61">
        <v>0</v>
      </c>
      <c r="FF69" s="61">
        <v>0</v>
      </c>
      <c r="FG69" s="61">
        <v>0</v>
      </c>
      <c r="FH69" s="61">
        <v>0</v>
      </c>
      <c r="FI69" s="61">
        <v>0</v>
      </c>
      <c r="FJ69" s="61">
        <v>0</v>
      </c>
      <c r="FK69" s="61">
        <v>0</v>
      </c>
      <c r="FL69" s="61">
        <v>0</v>
      </c>
      <c r="FM69" s="61">
        <v>0</v>
      </c>
      <c r="FN69" s="61">
        <v>0</v>
      </c>
      <c r="FO69" s="61">
        <v>0</v>
      </c>
      <c r="FP69" s="61">
        <v>0</v>
      </c>
      <c r="FQ69" s="61">
        <v>0</v>
      </c>
      <c r="FR69" s="61">
        <v>0</v>
      </c>
      <c r="FS69" s="61">
        <v>0</v>
      </c>
      <c r="FT69" s="61">
        <v>0</v>
      </c>
      <c r="FU69" s="61">
        <v>0</v>
      </c>
      <c r="FV69" s="61">
        <v>-17829</v>
      </c>
      <c r="FW69" s="61">
        <v>0</v>
      </c>
      <c r="FX69" s="61">
        <v>-17829</v>
      </c>
      <c r="FY69" s="61">
        <v>0</v>
      </c>
      <c r="FZ69" s="61">
        <v>0</v>
      </c>
      <c r="GA69" s="61">
        <v>0</v>
      </c>
      <c r="GB69" s="61">
        <v>300</v>
      </c>
      <c r="GC69" s="61">
        <v>0</v>
      </c>
      <c r="GD69" s="61">
        <v>300</v>
      </c>
      <c r="GE69" s="61">
        <v>0</v>
      </c>
      <c r="GF69" s="61">
        <v>0</v>
      </c>
      <c r="GG69" s="61">
        <v>0</v>
      </c>
      <c r="GH69" s="61">
        <v>-14040797</v>
      </c>
      <c r="GI69" s="61">
        <v>0</v>
      </c>
      <c r="GJ69" s="61">
        <v>-14040797</v>
      </c>
      <c r="GK69" s="61">
        <v>463855</v>
      </c>
      <c r="GL69" s="61">
        <v>0</v>
      </c>
      <c r="GM69" s="61">
        <v>463855</v>
      </c>
      <c r="GN69" s="61">
        <v>-238702</v>
      </c>
      <c r="GO69" s="61">
        <v>0</v>
      </c>
      <c r="GP69" s="61">
        <v>-238702</v>
      </c>
      <c r="GQ69" s="61">
        <v>1936</v>
      </c>
      <c r="GR69" s="61">
        <v>0</v>
      </c>
      <c r="GS69" s="61">
        <v>1936</v>
      </c>
      <c r="GT69" s="61">
        <v>0</v>
      </c>
      <c r="GU69" s="61">
        <v>0</v>
      </c>
      <c r="GV69" s="61">
        <v>0</v>
      </c>
      <c r="GW69" s="61">
        <v>-13831237</v>
      </c>
      <c r="GX69" s="61">
        <v>0</v>
      </c>
      <c r="GY69" s="61">
        <v>-13831237</v>
      </c>
      <c r="GZ69" s="61">
        <v>0</v>
      </c>
      <c r="HA69" s="61">
        <v>0</v>
      </c>
      <c r="HB69" s="61">
        <v>0</v>
      </c>
      <c r="HC69" s="61">
        <v>0</v>
      </c>
      <c r="HD69" s="61">
        <v>0</v>
      </c>
      <c r="HE69" s="61">
        <v>0</v>
      </c>
      <c r="HF69" s="61">
        <v>0</v>
      </c>
      <c r="HG69" s="61">
        <v>0</v>
      </c>
      <c r="HH69" s="61">
        <v>0</v>
      </c>
      <c r="HI69" s="61">
        <v>135223446</v>
      </c>
      <c r="HJ69" s="61">
        <v>0</v>
      </c>
      <c r="HK69" s="61">
        <v>135223446</v>
      </c>
      <c r="HL69" s="61">
        <v>832689</v>
      </c>
      <c r="HM69" s="61">
        <v>0</v>
      </c>
      <c r="HN69" s="61">
        <v>832689</v>
      </c>
      <c r="HO69" s="61">
        <v>-2261088</v>
      </c>
      <c r="HP69" s="61">
        <v>0</v>
      </c>
      <c r="HQ69" s="61">
        <v>-2261088</v>
      </c>
      <c r="HR69" s="61">
        <v>-5677204</v>
      </c>
      <c r="HS69" s="61">
        <v>0</v>
      </c>
      <c r="HT69" s="61">
        <v>-5677204</v>
      </c>
      <c r="HU69" s="61">
        <v>-426134</v>
      </c>
      <c r="HV69" s="61">
        <v>0</v>
      </c>
      <c r="HW69" s="61">
        <v>-426134</v>
      </c>
      <c r="HX69" s="61">
        <v>-13831237</v>
      </c>
      <c r="HY69" s="61">
        <v>0</v>
      </c>
      <c r="HZ69" s="61">
        <v>-13831237</v>
      </c>
      <c r="IA69" s="61">
        <v>0</v>
      </c>
      <c r="IB69" s="61">
        <v>0</v>
      </c>
      <c r="IC69" s="61">
        <v>0</v>
      </c>
      <c r="ID69" s="61">
        <v>-21362974</v>
      </c>
      <c r="IE69" s="61">
        <v>0</v>
      </c>
      <c r="IF69" s="61">
        <v>-21362974</v>
      </c>
      <c r="IG69" s="61">
        <v>113860472</v>
      </c>
      <c r="IH69" s="61">
        <v>0</v>
      </c>
      <c r="II69" s="61">
        <v>113860472</v>
      </c>
      <c r="IJ69" s="58" t="s">
        <v>464</v>
      </c>
      <c r="IK69" s="58" t="s">
        <v>465</v>
      </c>
      <c r="IL69" s="58" t="s">
        <v>466</v>
      </c>
      <c r="IM69" s="58" t="s">
        <v>467</v>
      </c>
      <c r="IN69" s="58" t="s">
        <v>720</v>
      </c>
    </row>
    <row r="70" spans="1:248">
      <c r="A70" s="58" t="s">
        <v>469</v>
      </c>
      <c r="B70" s="59" t="s">
        <v>721</v>
      </c>
      <c r="C70" s="59" t="s">
        <v>722</v>
      </c>
      <c r="D70" s="61">
        <v>123781939</v>
      </c>
      <c r="E70" s="61">
        <v>33228173</v>
      </c>
      <c r="F70" s="61">
        <v>157010112</v>
      </c>
      <c r="G70" s="61">
        <v>-21301902</v>
      </c>
      <c r="H70" s="61">
        <v>17545831</v>
      </c>
      <c r="I70" s="61">
        <v>-3756071</v>
      </c>
      <c r="J70" s="61">
        <v>-596074</v>
      </c>
      <c r="K70" s="61">
        <v>-65418</v>
      </c>
      <c r="L70" s="61">
        <v>-661492</v>
      </c>
      <c r="M70" s="61">
        <v>54149</v>
      </c>
      <c r="N70" s="61">
        <v>114903</v>
      </c>
      <c r="O70" s="61">
        <v>169052</v>
      </c>
      <c r="P70" s="61">
        <v>461235</v>
      </c>
      <c r="Q70" s="61">
        <v>455355</v>
      </c>
      <c r="R70" s="61">
        <v>916590</v>
      </c>
      <c r="S70" s="61">
        <v>750742</v>
      </c>
      <c r="T70" s="61">
        <v>50893</v>
      </c>
      <c r="U70" s="61">
        <v>801635</v>
      </c>
      <c r="V70" s="61">
        <v>670052</v>
      </c>
      <c r="W70" s="61">
        <v>555733</v>
      </c>
      <c r="X70" s="61">
        <v>1225785</v>
      </c>
      <c r="Y70" s="61">
        <v>-10013208</v>
      </c>
      <c r="Z70" s="61">
        <v>-329499</v>
      </c>
      <c r="AA70" s="61">
        <v>-10342707</v>
      </c>
      <c r="AB70" s="61">
        <v>-27434</v>
      </c>
      <c r="AC70" s="61">
        <v>0</v>
      </c>
      <c r="AD70" s="61">
        <v>-27434</v>
      </c>
      <c r="AE70" s="61">
        <v>-472896</v>
      </c>
      <c r="AF70" s="61">
        <v>68347</v>
      </c>
      <c r="AG70" s="61">
        <v>-404549</v>
      </c>
      <c r="AH70" s="61">
        <v>-2235</v>
      </c>
      <c r="AI70" s="61">
        <v>0</v>
      </c>
      <c r="AJ70" s="61">
        <v>-2235</v>
      </c>
      <c r="AK70" s="61">
        <v>0</v>
      </c>
      <c r="AL70" s="61">
        <v>0</v>
      </c>
      <c r="AM70" s="61">
        <v>0</v>
      </c>
      <c r="AN70" s="61">
        <v>-23758</v>
      </c>
      <c r="AO70" s="61">
        <v>0</v>
      </c>
      <c r="AP70" s="61">
        <v>-23758</v>
      </c>
      <c r="AQ70" s="61">
        <v>0</v>
      </c>
      <c r="AR70" s="61">
        <v>0</v>
      </c>
      <c r="AS70" s="61">
        <v>0</v>
      </c>
      <c r="AT70" s="61">
        <v>-446903</v>
      </c>
      <c r="AU70" s="61">
        <v>68347</v>
      </c>
      <c r="AV70" s="61">
        <v>-378556</v>
      </c>
      <c r="AW70" s="61">
        <v>-10314</v>
      </c>
      <c r="AX70" s="61">
        <v>0</v>
      </c>
      <c r="AY70" s="61">
        <v>-10314</v>
      </c>
      <c r="AZ70" s="61">
        <v>2320702</v>
      </c>
      <c r="BA70" s="61">
        <v>771929</v>
      </c>
      <c r="BB70" s="61">
        <v>3092631</v>
      </c>
      <c r="BC70" s="61">
        <v>200</v>
      </c>
      <c r="BD70" s="61">
        <v>143</v>
      </c>
      <c r="BE70" s="61">
        <v>343</v>
      </c>
      <c r="BF70" s="61">
        <v>-12435874</v>
      </c>
      <c r="BG70" s="61">
        <v>-598336</v>
      </c>
      <c r="BH70" s="61">
        <v>-13034210</v>
      </c>
      <c r="BI70" s="61">
        <v>-609934</v>
      </c>
      <c r="BJ70" s="61">
        <v>639003</v>
      </c>
      <c r="BK70" s="61">
        <v>29069</v>
      </c>
      <c r="BL70" s="61">
        <v>-184859</v>
      </c>
      <c r="BM70" s="61">
        <v>0</v>
      </c>
      <c r="BN70" s="61">
        <v>-184859</v>
      </c>
      <c r="BO70" s="61">
        <v>0</v>
      </c>
      <c r="BP70" s="61">
        <v>0</v>
      </c>
      <c r="BQ70" s="61">
        <v>0</v>
      </c>
      <c r="BR70" s="61">
        <v>0</v>
      </c>
      <c r="BS70" s="61">
        <v>0</v>
      </c>
      <c r="BT70" s="61">
        <v>0</v>
      </c>
      <c r="BU70" s="61">
        <v>0</v>
      </c>
      <c r="BV70" s="61">
        <v>0</v>
      </c>
      <c r="BW70" s="61">
        <v>0</v>
      </c>
      <c r="BX70" s="61">
        <v>0</v>
      </c>
      <c r="BY70" s="61">
        <v>0</v>
      </c>
      <c r="BZ70" s="61">
        <v>0</v>
      </c>
      <c r="CA70" s="61">
        <v>0</v>
      </c>
      <c r="CB70" s="61">
        <v>0</v>
      </c>
      <c r="CC70" s="61">
        <v>0</v>
      </c>
      <c r="CD70" s="61">
        <v>-17324</v>
      </c>
      <c r="CE70" s="61">
        <v>-3072</v>
      </c>
      <c r="CF70" s="61">
        <v>-20396</v>
      </c>
      <c r="CG70" s="61">
        <v>-16962</v>
      </c>
      <c r="CH70" s="61">
        <v>-3072</v>
      </c>
      <c r="CI70" s="61">
        <v>-20034</v>
      </c>
      <c r="CJ70" s="61">
        <v>-21430155</v>
      </c>
      <c r="CK70" s="61">
        <v>545443</v>
      </c>
      <c r="CL70" s="61">
        <v>-20884712</v>
      </c>
      <c r="CM70" s="61">
        <v>-104947</v>
      </c>
      <c r="CN70" s="61">
        <v>0</v>
      </c>
      <c r="CO70" s="61">
        <v>-104947</v>
      </c>
      <c r="CP70" s="61">
        <v>-89295</v>
      </c>
      <c r="CQ70" s="61">
        <v>-146643</v>
      </c>
      <c r="CR70" s="61">
        <v>-235938</v>
      </c>
      <c r="CS70" s="61">
        <v>-3421272</v>
      </c>
      <c r="CT70" s="61">
        <v>-3608146</v>
      </c>
      <c r="CU70" s="61">
        <v>-7029418</v>
      </c>
      <c r="CV70" s="61">
        <v>277250</v>
      </c>
      <c r="CW70" s="61">
        <v>-1062684</v>
      </c>
      <c r="CX70" s="61">
        <v>-785434</v>
      </c>
      <c r="CY70" s="61">
        <v>-3338264</v>
      </c>
      <c r="CZ70" s="61">
        <v>-4817473</v>
      </c>
      <c r="DA70" s="61">
        <v>-8155737</v>
      </c>
      <c r="DB70" s="61">
        <v>-111299</v>
      </c>
      <c r="DC70" s="61">
        <v>-6813</v>
      </c>
      <c r="DD70" s="61">
        <v>-118112</v>
      </c>
      <c r="DE70" s="61">
        <v>-1325</v>
      </c>
      <c r="DF70" s="61">
        <v>0</v>
      </c>
      <c r="DG70" s="61">
        <v>-1325</v>
      </c>
      <c r="DH70" s="61">
        <v>0</v>
      </c>
      <c r="DI70" s="61">
        <v>0</v>
      </c>
      <c r="DJ70" s="61">
        <v>0</v>
      </c>
      <c r="DK70" s="61">
        <v>0</v>
      </c>
      <c r="DL70" s="61">
        <v>0</v>
      </c>
      <c r="DM70" s="61">
        <v>0</v>
      </c>
      <c r="DN70" s="61">
        <v>0</v>
      </c>
      <c r="DO70" s="61">
        <v>0</v>
      </c>
      <c r="DP70" s="61">
        <v>0</v>
      </c>
      <c r="DQ70" s="61">
        <v>0</v>
      </c>
      <c r="DR70" s="61">
        <v>0</v>
      </c>
      <c r="DS70" s="61">
        <v>0</v>
      </c>
      <c r="DT70" s="61">
        <v>0</v>
      </c>
      <c r="DU70" s="61">
        <v>0</v>
      </c>
      <c r="DV70" s="61">
        <v>0</v>
      </c>
      <c r="DW70" s="61">
        <v>0</v>
      </c>
      <c r="DX70" s="61">
        <v>0</v>
      </c>
      <c r="DY70" s="61">
        <v>0</v>
      </c>
      <c r="DZ70" s="61">
        <v>0</v>
      </c>
      <c r="EA70" s="61">
        <v>0</v>
      </c>
      <c r="EB70" s="61">
        <v>0</v>
      </c>
      <c r="EC70" s="61">
        <v>0</v>
      </c>
      <c r="ED70" s="61">
        <v>0</v>
      </c>
      <c r="EE70" s="61">
        <v>0</v>
      </c>
      <c r="EF70" s="61">
        <v>-28322</v>
      </c>
      <c r="EG70" s="61">
        <v>-281</v>
      </c>
      <c r="EH70" s="61">
        <v>-28603</v>
      </c>
      <c r="EI70" s="61">
        <v>-4331</v>
      </c>
      <c r="EJ70" s="61">
        <v>495</v>
      </c>
      <c r="EK70" s="61">
        <v>-3836</v>
      </c>
      <c r="EL70" s="61">
        <v>0</v>
      </c>
      <c r="EM70" s="61">
        <v>0</v>
      </c>
      <c r="EN70" s="61">
        <v>0</v>
      </c>
      <c r="EO70" s="61">
        <v>-145277</v>
      </c>
      <c r="EP70" s="61">
        <v>-6599</v>
      </c>
      <c r="EQ70" s="61">
        <v>-151876</v>
      </c>
      <c r="ER70" s="61">
        <v>-77435</v>
      </c>
      <c r="ES70" s="61">
        <v>77435</v>
      </c>
      <c r="ET70" s="61">
        <v>0</v>
      </c>
      <c r="EU70" s="61">
        <v>0</v>
      </c>
      <c r="EV70" s="61">
        <v>0</v>
      </c>
      <c r="EW70" s="61">
        <v>0</v>
      </c>
      <c r="EX70" s="61">
        <v>0</v>
      </c>
      <c r="EY70" s="61">
        <v>0</v>
      </c>
      <c r="EZ70" s="61">
        <v>0</v>
      </c>
      <c r="FA70" s="61">
        <v>0</v>
      </c>
      <c r="FB70" s="61">
        <v>0</v>
      </c>
      <c r="FC70" s="61">
        <v>0</v>
      </c>
      <c r="FD70" s="61">
        <v>0</v>
      </c>
      <c r="FE70" s="61">
        <v>0</v>
      </c>
      <c r="FF70" s="61">
        <v>0</v>
      </c>
      <c r="FG70" s="61">
        <v>0</v>
      </c>
      <c r="FH70" s="61">
        <v>0</v>
      </c>
      <c r="FI70" s="61">
        <v>0</v>
      </c>
      <c r="FJ70" s="61">
        <v>0</v>
      </c>
      <c r="FK70" s="61">
        <v>0</v>
      </c>
      <c r="FL70" s="61">
        <v>0</v>
      </c>
      <c r="FM70" s="61">
        <v>0</v>
      </c>
      <c r="FN70" s="61">
        <v>0</v>
      </c>
      <c r="FO70" s="61">
        <v>0</v>
      </c>
      <c r="FP70" s="61">
        <v>0</v>
      </c>
      <c r="FQ70" s="61">
        <v>0</v>
      </c>
      <c r="FR70" s="61">
        <v>0</v>
      </c>
      <c r="FS70" s="61">
        <v>0</v>
      </c>
      <c r="FT70" s="61">
        <v>0</v>
      </c>
      <c r="FU70" s="61">
        <v>0</v>
      </c>
      <c r="FV70" s="61">
        <v>-213145</v>
      </c>
      <c r="FW70" s="61">
        <v>-1286</v>
      </c>
      <c r="FX70" s="61">
        <v>-214431</v>
      </c>
      <c r="FY70" s="61">
        <v>16289</v>
      </c>
      <c r="FZ70" s="61">
        <v>0</v>
      </c>
      <c r="GA70" s="61">
        <v>16289</v>
      </c>
      <c r="GB70" s="61">
        <v>8083</v>
      </c>
      <c r="GC70" s="61">
        <v>571</v>
      </c>
      <c r="GD70" s="61">
        <v>8654</v>
      </c>
      <c r="GE70" s="61">
        <v>0</v>
      </c>
      <c r="GF70" s="61">
        <v>0</v>
      </c>
      <c r="GG70" s="61">
        <v>0</v>
      </c>
      <c r="GH70" s="61">
        <v>-23226484</v>
      </c>
      <c r="GI70" s="61">
        <v>-4901950</v>
      </c>
      <c r="GJ70" s="61">
        <v>-28128434</v>
      </c>
      <c r="GK70" s="61">
        <v>521222</v>
      </c>
      <c r="GL70" s="61">
        <v>195710</v>
      </c>
      <c r="GM70" s="61">
        <v>716932</v>
      </c>
      <c r="GN70" s="61">
        <v>-875672</v>
      </c>
      <c r="GO70" s="61">
        <v>0</v>
      </c>
      <c r="GP70" s="61">
        <v>-875672</v>
      </c>
      <c r="GQ70" s="61">
        <v>-18872</v>
      </c>
      <c r="GR70" s="61">
        <v>0</v>
      </c>
      <c r="GS70" s="61">
        <v>-18872</v>
      </c>
      <c r="GT70" s="61">
        <v>0</v>
      </c>
      <c r="GU70" s="61">
        <v>0</v>
      </c>
      <c r="GV70" s="61">
        <v>0</v>
      </c>
      <c r="GW70" s="61">
        <v>-23866014</v>
      </c>
      <c r="GX70" s="61">
        <v>-4629520</v>
      </c>
      <c r="GY70" s="61">
        <v>-28495534</v>
      </c>
      <c r="GZ70" s="61">
        <v>0</v>
      </c>
      <c r="HA70" s="61">
        <v>0</v>
      </c>
      <c r="HB70" s="61">
        <v>0</v>
      </c>
      <c r="HC70" s="61">
        <v>0</v>
      </c>
      <c r="HD70" s="61">
        <v>0</v>
      </c>
      <c r="HE70" s="61">
        <v>0</v>
      </c>
      <c r="HF70" s="61">
        <v>0</v>
      </c>
      <c r="HG70" s="61">
        <v>0</v>
      </c>
      <c r="HH70" s="61">
        <v>0</v>
      </c>
      <c r="HI70" s="61">
        <v>102480037</v>
      </c>
      <c r="HJ70" s="61">
        <v>50774004</v>
      </c>
      <c r="HK70" s="61">
        <v>153254041</v>
      </c>
      <c r="HL70" s="61">
        <v>670052</v>
      </c>
      <c r="HM70" s="61">
        <v>555733</v>
      </c>
      <c r="HN70" s="61">
        <v>1225785</v>
      </c>
      <c r="HO70" s="61">
        <v>-21430155</v>
      </c>
      <c r="HP70" s="61">
        <v>545443</v>
      </c>
      <c r="HQ70" s="61">
        <v>-20884712</v>
      </c>
      <c r="HR70" s="61">
        <v>-3338264</v>
      </c>
      <c r="HS70" s="61">
        <v>-4817473</v>
      </c>
      <c r="HT70" s="61">
        <v>-8155737</v>
      </c>
      <c r="HU70" s="61">
        <v>-145277</v>
      </c>
      <c r="HV70" s="61">
        <v>-6599</v>
      </c>
      <c r="HW70" s="61">
        <v>-151876</v>
      </c>
      <c r="HX70" s="61">
        <v>-23866014</v>
      </c>
      <c r="HY70" s="61">
        <v>-4629520</v>
      </c>
      <c r="HZ70" s="61">
        <v>-28495534</v>
      </c>
      <c r="IA70" s="61">
        <v>0</v>
      </c>
      <c r="IB70" s="61">
        <v>0</v>
      </c>
      <c r="IC70" s="61">
        <v>0</v>
      </c>
      <c r="ID70" s="61">
        <v>-48109658</v>
      </c>
      <c r="IE70" s="61">
        <v>-8352416</v>
      </c>
      <c r="IF70" s="61">
        <v>-56462074</v>
      </c>
      <c r="IG70" s="61">
        <v>54370379</v>
      </c>
      <c r="IH70" s="61">
        <v>42421588</v>
      </c>
      <c r="II70" s="61">
        <v>96791967</v>
      </c>
      <c r="IJ70" s="58" t="s">
        <v>501</v>
      </c>
      <c r="IK70" s="58" t="s">
        <v>502</v>
      </c>
      <c r="IL70" s="58" t="s">
        <v>503</v>
      </c>
      <c r="IM70" s="58" t="s">
        <v>504</v>
      </c>
      <c r="IN70" s="58" t="s">
        <v>723</v>
      </c>
    </row>
    <row r="71" spans="1:248">
      <c r="A71" s="58" t="s">
        <v>461</v>
      </c>
      <c r="B71" s="59" t="s">
        <v>724</v>
      </c>
      <c r="C71" s="59" t="s">
        <v>725</v>
      </c>
      <c r="D71" s="61">
        <v>78747285</v>
      </c>
      <c r="E71" s="61">
        <v>1516488</v>
      </c>
      <c r="F71" s="61">
        <v>80263773</v>
      </c>
      <c r="G71" s="61">
        <v>-1501119</v>
      </c>
      <c r="H71" s="61">
        <v>0</v>
      </c>
      <c r="I71" s="61">
        <v>-1501119</v>
      </c>
      <c r="J71" s="61">
        <v>-129111</v>
      </c>
      <c r="K71" s="61">
        <v>0</v>
      </c>
      <c r="L71" s="61">
        <v>-129111</v>
      </c>
      <c r="M71" s="61">
        <v>-25610</v>
      </c>
      <c r="N71" s="61">
        <v>0</v>
      </c>
      <c r="O71" s="61">
        <v>-25610</v>
      </c>
      <c r="P71" s="61">
        <v>189255</v>
      </c>
      <c r="Q71" s="61">
        <v>0</v>
      </c>
      <c r="R71" s="61">
        <v>189255</v>
      </c>
      <c r="S71" s="61">
        <v>156005</v>
      </c>
      <c r="T71" s="61">
        <v>0</v>
      </c>
      <c r="U71" s="61">
        <v>156005</v>
      </c>
      <c r="V71" s="61">
        <v>190539</v>
      </c>
      <c r="W71" s="61">
        <v>0</v>
      </c>
      <c r="X71" s="61">
        <v>190539</v>
      </c>
      <c r="Y71" s="61">
        <v>-4245815</v>
      </c>
      <c r="Z71" s="61">
        <v>0</v>
      </c>
      <c r="AA71" s="61">
        <v>-4245815</v>
      </c>
      <c r="AB71" s="61">
        <v>0</v>
      </c>
      <c r="AC71" s="61">
        <v>0</v>
      </c>
      <c r="AD71" s="61">
        <v>0</v>
      </c>
      <c r="AE71" s="61">
        <v>-111131</v>
      </c>
      <c r="AF71" s="61">
        <v>0</v>
      </c>
      <c r="AG71" s="61">
        <v>-111131</v>
      </c>
      <c r="AH71" s="61">
        <v>0</v>
      </c>
      <c r="AI71" s="61">
        <v>0</v>
      </c>
      <c r="AJ71" s="61">
        <v>0</v>
      </c>
      <c r="AK71" s="61">
        <v>0</v>
      </c>
      <c r="AL71" s="61">
        <v>0</v>
      </c>
      <c r="AM71" s="61">
        <v>0</v>
      </c>
      <c r="AN71" s="61">
        <v>2152</v>
      </c>
      <c r="AO71" s="61">
        <v>0</v>
      </c>
      <c r="AP71" s="61">
        <v>2152</v>
      </c>
      <c r="AQ71" s="61">
        <v>0</v>
      </c>
      <c r="AR71" s="61">
        <v>0</v>
      </c>
      <c r="AS71" s="61">
        <v>0</v>
      </c>
      <c r="AT71" s="61">
        <v>-113283</v>
      </c>
      <c r="AU71" s="61">
        <v>0</v>
      </c>
      <c r="AV71" s="61">
        <v>-113283</v>
      </c>
      <c r="AW71" s="61">
        <v>0</v>
      </c>
      <c r="AX71" s="61">
        <v>0</v>
      </c>
      <c r="AY71" s="61">
        <v>0</v>
      </c>
      <c r="AZ71" s="61">
        <v>1526931</v>
      </c>
      <c r="BA71" s="61">
        <v>38505</v>
      </c>
      <c r="BB71" s="61">
        <v>1565436</v>
      </c>
      <c r="BC71" s="61">
        <v>49456</v>
      </c>
      <c r="BD71" s="61">
        <v>0</v>
      </c>
      <c r="BE71" s="61">
        <v>49456</v>
      </c>
      <c r="BF71" s="61">
        <v>-5535013</v>
      </c>
      <c r="BG71" s="61">
        <v>0</v>
      </c>
      <c r="BH71" s="61">
        <v>-5535013</v>
      </c>
      <c r="BI71" s="61">
        <v>13790</v>
      </c>
      <c r="BJ71" s="61">
        <v>0</v>
      </c>
      <c r="BK71" s="61">
        <v>13790</v>
      </c>
      <c r="BL71" s="61">
        <v>-93092</v>
      </c>
      <c r="BM71" s="61">
        <v>0</v>
      </c>
      <c r="BN71" s="61">
        <v>-93092</v>
      </c>
      <c r="BO71" s="61">
        <v>0</v>
      </c>
      <c r="BP71" s="61">
        <v>0</v>
      </c>
      <c r="BQ71" s="61">
        <v>0</v>
      </c>
      <c r="BR71" s="61">
        <v>-4429</v>
      </c>
      <c r="BS71" s="61">
        <v>0</v>
      </c>
      <c r="BT71" s="61">
        <v>-4429</v>
      </c>
      <c r="BU71" s="61">
        <v>0</v>
      </c>
      <c r="BV71" s="61">
        <v>0</v>
      </c>
      <c r="BW71" s="61">
        <v>0</v>
      </c>
      <c r="BX71" s="61">
        <v>0</v>
      </c>
      <c r="BY71" s="61">
        <v>0</v>
      </c>
      <c r="BZ71" s="61">
        <v>0</v>
      </c>
      <c r="CA71" s="61">
        <v>0</v>
      </c>
      <c r="CB71" s="61">
        <v>0</v>
      </c>
      <c r="CC71" s="61">
        <v>0</v>
      </c>
      <c r="CD71" s="61">
        <v>-5811</v>
      </c>
      <c r="CE71" s="61">
        <v>0</v>
      </c>
      <c r="CF71" s="61">
        <v>-5811</v>
      </c>
      <c r="CG71" s="61">
        <v>-5811</v>
      </c>
      <c r="CH71" s="61">
        <v>0</v>
      </c>
      <c r="CI71" s="61">
        <v>-5811</v>
      </c>
      <c r="CJ71" s="61">
        <v>-8410925</v>
      </c>
      <c r="CK71" s="61">
        <v>38505</v>
      </c>
      <c r="CL71" s="61">
        <v>-8372420</v>
      </c>
      <c r="CM71" s="61">
        <v>-3758</v>
      </c>
      <c r="CN71" s="61">
        <v>0</v>
      </c>
      <c r="CO71" s="61">
        <v>-3758</v>
      </c>
      <c r="CP71" s="61">
        <v>-45422</v>
      </c>
      <c r="CQ71" s="61">
        <v>0</v>
      </c>
      <c r="CR71" s="61">
        <v>-45422</v>
      </c>
      <c r="CS71" s="61">
        <v>-1961874</v>
      </c>
      <c r="CT71" s="61">
        <v>-6815</v>
      </c>
      <c r="CU71" s="61">
        <v>-1968689</v>
      </c>
      <c r="CV71" s="61">
        <v>-40494</v>
      </c>
      <c r="CW71" s="61">
        <v>0</v>
      </c>
      <c r="CX71" s="61">
        <v>-40494</v>
      </c>
      <c r="CY71" s="61">
        <v>-2051548</v>
      </c>
      <c r="CZ71" s="61">
        <v>-6815</v>
      </c>
      <c r="DA71" s="61">
        <v>-2058363</v>
      </c>
      <c r="DB71" s="61">
        <v>-172981</v>
      </c>
      <c r="DC71" s="61">
        <v>0</v>
      </c>
      <c r="DD71" s="61">
        <v>-172981</v>
      </c>
      <c r="DE71" s="61">
        <v>-10405</v>
      </c>
      <c r="DF71" s="61">
        <v>0</v>
      </c>
      <c r="DG71" s="61">
        <v>-10405</v>
      </c>
      <c r="DH71" s="61">
        <v>0</v>
      </c>
      <c r="DI71" s="61">
        <v>0</v>
      </c>
      <c r="DJ71" s="61">
        <v>0</v>
      </c>
      <c r="DK71" s="61">
        <v>0</v>
      </c>
      <c r="DL71" s="61">
        <v>0</v>
      </c>
      <c r="DM71" s="61">
        <v>0</v>
      </c>
      <c r="DN71" s="61">
        <v>0</v>
      </c>
      <c r="DO71" s="61">
        <v>0</v>
      </c>
      <c r="DP71" s="61">
        <v>0</v>
      </c>
      <c r="DQ71" s="61">
        <v>0</v>
      </c>
      <c r="DR71" s="61">
        <v>0</v>
      </c>
      <c r="DS71" s="61">
        <v>0</v>
      </c>
      <c r="DT71" s="61">
        <v>0</v>
      </c>
      <c r="DU71" s="61">
        <v>0</v>
      </c>
      <c r="DV71" s="61">
        <v>0</v>
      </c>
      <c r="DW71" s="61">
        <v>0</v>
      </c>
      <c r="DX71" s="61">
        <v>0</v>
      </c>
      <c r="DY71" s="61">
        <v>0</v>
      </c>
      <c r="DZ71" s="61">
        <v>0</v>
      </c>
      <c r="EA71" s="61">
        <v>0</v>
      </c>
      <c r="EB71" s="61">
        <v>0</v>
      </c>
      <c r="EC71" s="61">
        <v>0</v>
      </c>
      <c r="ED71" s="61">
        <v>0</v>
      </c>
      <c r="EE71" s="61">
        <v>0</v>
      </c>
      <c r="EF71" s="61">
        <v>0</v>
      </c>
      <c r="EG71" s="61">
        <v>-73536</v>
      </c>
      <c r="EH71" s="61">
        <v>-73536</v>
      </c>
      <c r="EI71" s="61">
        <v>0</v>
      </c>
      <c r="EJ71" s="61">
        <v>0</v>
      </c>
      <c r="EK71" s="61">
        <v>0</v>
      </c>
      <c r="EL71" s="61">
        <v>-73536</v>
      </c>
      <c r="EM71" s="61">
        <v>0</v>
      </c>
      <c r="EN71" s="61">
        <v>0</v>
      </c>
      <c r="EO71" s="61">
        <v>-183386</v>
      </c>
      <c r="EP71" s="61">
        <v>-73536</v>
      </c>
      <c r="EQ71" s="61">
        <v>-256922</v>
      </c>
      <c r="ER71" s="61">
        <v>0</v>
      </c>
      <c r="ES71" s="61">
        <v>0</v>
      </c>
      <c r="ET71" s="61">
        <v>0</v>
      </c>
      <c r="EU71" s="61">
        <v>0</v>
      </c>
      <c r="EV71" s="61">
        <v>0</v>
      </c>
      <c r="EW71" s="61">
        <v>0</v>
      </c>
      <c r="EX71" s="61">
        <v>0</v>
      </c>
      <c r="EY71" s="61">
        <v>0</v>
      </c>
      <c r="EZ71" s="61">
        <v>0</v>
      </c>
      <c r="FA71" s="61">
        <v>0</v>
      </c>
      <c r="FB71" s="61">
        <v>0</v>
      </c>
      <c r="FC71" s="61">
        <v>0</v>
      </c>
      <c r="FD71" s="61">
        <v>0</v>
      </c>
      <c r="FE71" s="61">
        <v>0</v>
      </c>
      <c r="FF71" s="61">
        <v>0</v>
      </c>
      <c r="FG71" s="61">
        <v>0</v>
      </c>
      <c r="FH71" s="61">
        <v>0</v>
      </c>
      <c r="FI71" s="61">
        <v>0</v>
      </c>
      <c r="FJ71" s="61">
        <v>-4429</v>
      </c>
      <c r="FK71" s="61">
        <v>0</v>
      </c>
      <c r="FL71" s="61">
        <v>-4429</v>
      </c>
      <c r="FM71" s="61">
        <v>0</v>
      </c>
      <c r="FN71" s="61">
        <v>0</v>
      </c>
      <c r="FO71" s="61">
        <v>0</v>
      </c>
      <c r="FP71" s="61">
        <v>0</v>
      </c>
      <c r="FQ71" s="61">
        <v>0</v>
      </c>
      <c r="FR71" s="61">
        <v>0</v>
      </c>
      <c r="FS71" s="61">
        <v>0</v>
      </c>
      <c r="FT71" s="61">
        <v>0</v>
      </c>
      <c r="FU71" s="61">
        <v>0</v>
      </c>
      <c r="FV71" s="61">
        <v>-60</v>
      </c>
      <c r="FW71" s="61">
        <v>0</v>
      </c>
      <c r="FX71" s="61">
        <v>-60</v>
      </c>
      <c r="FY71" s="61">
        <v>0</v>
      </c>
      <c r="FZ71" s="61">
        <v>0</v>
      </c>
      <c r="GA71" s="61">
        <v>0</v>
      </c>
      <c r="GB71" s="61">
        <v>9148</v>
      </c>
      <c r="GC71" s="61">
        <v>0</v>
      </c>
      <c r="GD71" s="61">
        <v>9148</v>
      </c>
      <c r="GE71" s="61">
        <v>0</v>
      </c>
      <c r="GF71" s="61">
        <v>0</v>
      </c>
      <c r="GG71" s="61">
        <v>0</v>
      </c>
      <c r="GH71" s="61">
        <v>-10483480</v>
      </c>
      <c r="GI71" s="61">
        <v>0</v>
      </c>
      <c r="GJ71" s="61">
        <v>-10483480</v>
      </c>
      <c r="GK71" s="61">
        <v>175376</v>
      </c>
      <c r="GL71" s="61">
        <v>0</v>
      </c>
      <c r="GM71" s="61">
        <v>175376</v>
      </c>
      <c r="GN71" s="61">
        <v>-226792</v>
      </c>
      <c r="GO71" s="61">
        <v>0</v>
      </c>
      <c r="GP71" s="61">
        <v>-226792</v>
      </c>
      <c r="GQ71" s="61">
        <v>-6671</v>
      </c>
      <c r="GR71" s="61">
        <v>0</v>
      </c>
      <c r="GS71" s="61">
        <v>-6671</v>
      </c>
      <c r="GT71" s="61">
        <v>0</v>
      </c>
      <c r="GU71" s="61">
        <v>0</v>
      </c>
      <c r="GV71" s="61">
        <v>0</v>
      </c>
      <c r="GW71" s="61">
        <v>-10536908</v>
      </c>
      <c r="GX71" s="61">
        <v>0</v>
      </c>
      <c r="GY71" s="61">
        <v>-10536908</v>
      </c>
      <c r="GZ71" s="61">
        <v>0</v>
      </c>
      <c r="HA71" s="61">
        <v>0</v>
      </c>
      <c r="HB71" s="61">
        <v>0</v>
      </c>
      <c r="HC71" s="61">
        <v>0</v>
      </c>
      <c r="HD71" s="61">
        <v>0</v>
      </c>
      <c r="HE71" s="61">
        <v>0</v>
      </c>
      <c r="HF71" s="61">
        <v>0</v>
      </c>
      <c r="HG71" s="61">
        <v>0</v>
      </c>
      <c r="HH71" s="61">
        <v>0</v>
      </c>
      <c r="HI71" s="61">
        <v>77246166</v>
      </c>
      <c r="HJ71" s="61">
        <v>1516488</v>
      </c>
      <c r="HK71" s="61">
        <v>78762654</v>
      </c>
      <c r="HL71" s="61">
        <v>190539</v>
      </c>
      <c r="HM71" s="61">
        <v>0</v>
      </c>
      <c r="HN71" s="61">
        <v>190539</v>
      </c>
      <c r="HO71" s="61">
        <v>-8410925</v>
      </c>
      <c r="HP71" s="61">
        <v>38505</v>
      </c>
      <c r="HQ71" s="61">
        <v>-8372420</v>
      </c>
      <c r="HR71" s="61">
        <v>-2051548</v>
      </c>
      <c r="HS71" s="61">
        <v>-6815</v>
      </c>
      <c r="HT71" s="61">
        <v>-2058363</v>
      </c>
      <c r="HU71" s="61">
        <v>-183386</v>
      </c>
      <c r="HV71" s="61">
        <v>-73536</v>
      </c>
      <c r="HW71" s="61">
        <v>-256922</v>
      </c>
      <c r="HX71" s="61">
        <v>-10536908</v>
      </c>
      <c r="HY71" s="61">
        <v>0</v>
      </c>
      <c r="HZ71" s="61">
        <v>-10536908</v>
      </c>
      <c r="IA71" s="61">
        <v>0</v>
      </c>
      <c r="IB71" s="61">
        <v>0</v>
      </c>
      <c r="IC71" s="61">
        <v>0</v>
      </c>
      <c r="ID71" s="61">
        <v>-20992228</v>
      </c>
      <c r="IE71" s="61">
        <v>-41846</v>
      </c>
      <c r="IF71" s="61">
        <v>-21034074</v>
      </c>
      <c r="IG71" s="61">
        <v>56253938</v>
      </c>
      <c r="IH71" s="61">
        <v>1474642</v>
      </c>
      <c r="II71" s="61">
        <v>57728580</v>
      </c>
      <c r="IJ71" s="58" t="s">
        <v>619</v>
      </c>
      <c r="IK71" s="58" t="s">
        <v>465</v>
      </c>
      <c r="IL71" s="58" t="s">
        <v>466</v>
      </c>
      <c r="IM71" s="58" t="s">
        <v>497</v>
      </c>
      <c r="IN71" s="58" t="s">
        <v>726</v>
      </c>
    </row>
    <row r="72" spans="1:248">
      <c r="A72" s="58" t="s">
        <v>469</v>
      </c>
      <c r="B72" s="59" t="s">
        <v>727</v>
      </c>
      <c r="C72" s="59" t="s">
        <v>728</v>
      </c>
      <c r="D72" s="61">
        <v>43566194</v>
      </c>
      <c r="E72" s="61">
        <v>343006</v>
      </c>
      <c r="F72" s="61">
        <v>43909200</v>
      </c>
      <c r="G72" s="61">
        <v>-1915202</v>
      </c>
      <c r="H72" s="61">
        <v>-2</v>
      </c>
      <c r="I72" s="61">
        <v>-1915204</v>
      </c>
      <c r="J72" s="61">
        <v>-95122</v>
      </c>
      <c r="K72" s="61">
        <v>0</v>
      </c>
      <c r="L72" s="61">
        <v>-95122</v>
      </c>
      <c r="M72" s="61">
        <v>192316</v>
      </c>
      <c r="N72" s="61">
        <v>0</v>
      </c>
      <c r="O72" s="61">
        <v>192316</v>
      </c>
      <c r="P72" s="61">
        <v>680985</v>
      </c>
      <c r="Q72" s="61">
        <v>0</v>
      </c>
      <c r="R72" s="61">
        <v>680985</v>
      </c>
      <c r="S72" s="61">
        <v>65448</v>
      </c>
      <c r="T72" s="61">
        <v>0</v>
      </c>
      <c r="U72" s="61">
        <v>65448</v>
      </c>
      <c r="V72" s="61">
        <v>843627</v>
      </c>
      <c r="W72" s="61">
        <v>0</v>
      </c>
      <c r="X72" s="61">
        <v>843627</v>
      </c>
      <c r="Y72" s="61">
        <v>-4804496</v>
      </c>
      <c r="Z72" s="61">
        <v>-80083</v>
      </c>
      <c r="AA72" s="61">
        <v>-4884579</v>
      </c>
      <c r="AB72" s="61">
        <v>-54969</v>
      </c>
      <c r="AC72" s="61">
        <v>-442</v>
      </c>
      <c r="AD72" s="61">
        <v>-55411</v>
      </c>
      <c r="AE72" s="61">
        <v>-115894</v>
      </c>
      <c r="AF72" s="61">
        <v>-1565</v>
      </c>
      <c r="AG72" s="61">
        <v>-117459</v>
      </c>
      <c r="AH72" s="61">
        <v>-5314</v>
      </c>
      <c r="AI72" s="61">
        <v>0</v>
      </c>
      <c r="AJ72" s="61">
        <v>-5314</v>
      </c>
      <c r="AK72" s="61">
        <v>0</v>
      </c>
      <c r="AL72" s="61">
        <v>0</v>
      </c>
      <c r="AM72" s="61">
        <v>0</v>
      </c>
      <c r="AN72" s="61">
        <v>62</v>
      </c>
      <c r="AO72" s="61">
        <v>0</v>
      </c>
      <c r="AP72" s="61">
        <v>62</v>
      </c>
      <c r="AQ72" s="61">
        <v>-1971</v>
      </c>
      <c r="AR72" s="61">
        <v>0</v>
      </c>
      <c r="AS72" s="61">
        <v>-1971</v>
      </c>
      <c r="AT72" s="61">
        <v>-110642</v>
      </c>
      <c r="AU72" s="61">
        <v>-1565</v>
      </c>
      <c r="AV72" s="61">
        <v>-112207</v>
      </c>
      <c r="AW72" s="61">
        <v>2521</v>
      </c>
      <c r="AX72" s="61">
        <v>0</v>
      </c>
      <c r="AY72" s="61">
        <v>2521</v>
      </c>
      <c r="AZ72" s="61">
        <v>761636</v>
      </c>
      <c r="BA72" s="61">
        <v>4597</v>
      </c>
      <c r="BB72" s="61">
        <v>766233</v>
      </c>
      <c r="BC72" s="61">
        <v>27344</v>
      </c>
      <c r="BD72" s="61">
        <v>-2</v>
      </c>
      <c r="BE72" s="61">
        <v>27342</v>
      </c>
      <c r="BF72" s="61">
        <v>-2877790</v>
      </c>
      <c r="BG72" s="61">
        <v>-1259</v>
      </c>
      <c r="BH72" s="61">
        <v>-2879049</v>
      </c>
      <c r="BI72" s="61">
        <v>12233</v>
      </c>
      <c r="BJ72" s="61">
        <v>0</v>
      </c>
      <c r="BK72" s="61">
        <v>12233</v>
      </c>
      <c r="BL72" s="61">
        <v>-54917</v>
      </c>
      <c r="BM72" s="61">
        <v>0</v>
      </c>
      <c r="BN72" s="61">
        <v>-54917</v>
      </c>
      <c r="BO72" s="61">
        <v>289</v>
      </c>
      <c r="BP72" s="61">
        <v>0</v>
      </c>
      <c r="BQ72" s="61">
        <v>289</v>
      </c>
      <c r="BR72" s="61">
        <v>0</v>
      </c>
      <c r="BS72" s="61">
        <v>0</v>
      </c>
      <c r="BT72" s="61">
        <v>0</v>
      </c>
      <c r="BU72" s="61">
        <v>0</v>
      </c>
      <c r="BV72" s="61">
        <v>0</v>
      </c>
      <c r="BW72" s="61">
        <v>0</v>
      </c>
      <c r="BX72" s="61">
        <v>0</v>
      </c>
      <c r="BY72" s="61">
        <v>0</v>
      </c>
      <c r="BZ72" s="61">
        <v>0</v>
      </c>
      <c r="CA72" s="61">
        <v>0</v>
      </c>
      <c r="CB72" s="61">
        <v>0</v>
      </c>
      <c r="CC72" s="61">
        <v>0</v>
      </c>
      <c r="CD72" s="61">
        <v>0</v>
      </c>
      <c r="CE72" s="61">
        <v>0</v>
      </c>
      <c r="CF72" s="61">
        <v>0</v>
      </c>
      <c r="CG72" s="61">
        <v>0</v>
      </c>
      <c r="CH72" s="61">
        <v>0</v>
      </c>
      <c r="CI72" s="61">
        <v>0</v>
      </c>
      <c r="CJ72" s="61">
        <v>-7051595</v>
      </c>
      <c r="CK72" s="61">
        <v>-78312</v>
      </c>
      <c r="CL72" s="61">
        <v>-7129907</v>
      </c>
      <c r="CM72" s="61">
        <v>0</v>
      </c>
      <c r="CN72" s="61">
        <v>0</v>
      </c>
      <c r="CO72" s="61">
        <v>0</v>
      </c>
      <c r="CP72" s="61">
        <v>69</v>
      </c>
      <c r="CQ72" s="61">
        <v>0</v>
      </c>
      <c r="CR72" s="61">
        <v>69</v>
      </c>
      <c r="CS72" s="61">
        <v>-1288756</v>
      </c>
      <c r="CT72" s="61">
        <v>-1385</v>
      </c>
      <c r="CU72" s="61">
        <v>-1290141</v>
      </c>
      <c r="CV72" s="61">
        <v>-70596</v>
      </c>
      <c r="CW72" s="61">
        <v>0</v>
      </c>
      <c r="CX72" s="61">
        <v>-70596</v>
      </c>
      <c r="CY72" s="61">
        <v>-1359283</v>
      </c>
      <c r="CZ72" s="61">
        <v>-1385</v>
      </c>
      <c r="DA72" s="61">
        <v>-1360668</v>
      </c>
      <c r="DB72" s="61">
        <v>0</v>
      </c>
      <c r="DC72" s="61">
        <v>0</v>
      </c>
      <c r="DD72" s="61">
        <v>0</v>
      </c>
      <c r="DE72" s="61">
        <v>0</v>
      </c>
      <c r="DF72" s="61">
        <v>0</v>
      </c>
      <c r="DG72" s="61">
        <v>0</v>
      </c>
      <c r="DH72" s="61">
        <v>0</v>
      </c>
      <c r="DI72" s="61">
        <v>0</v>
      </c>
      <c r="DJ72" s="61">
        <v>0</v>
      </c>
      <c r="DK72" s="61">
        <v>0</v>
      </c>
      <c r="DL72" s="61">
        <v>0</v>
      </c>
      <c r="DM72" s="61">
        <v>0</v>
      </c>
      <c r="DN72" s="61">
        <v>0</v>
      </c>
      <c r="DO72" s="61">
        <v>0</v>
      </c>
      <c r="DP72" s="61">
        <v>0</v>
      </c>
      <c r="DQ72" s="61">
        <v>0</v>
      </c>
      <c r="DR72" s="61">
        <v>0</v>
      </c>
      <c r="DS72" s="61">
        <v>0</v>
      </c>
      <c r="DT72" s="61">
        <v>0</v>
      </c>
      <c r="DU72" s="61">
        <v>0</v>
      </c>
      <c r="DV72" s="61">
        <v>0</v>
      </c>
      <c r="DW72" s="61">
        <v>0</v>
      </c>
      <c r="DX72" s="61">
        <v>0</v>
      </c>
      <c r="DY72" s="61">
        <v>0</v>
      </c>
      <c r="DZ72" s="61">
        <v>0</v>
      </c>
      <c r="EA72" s="61">
        <v>0</v>
      </c>
      <c r="EB72" s="61">
        <v>0</v>
      </c>
      <c r="EC72" s="61">
        <v>0</v>
      </c>
      <c r="ED72" s="61">
        <v>0</v>
      </c>
      <c r="EE72" s="61">
        <v>0</v>
      </c>
      <c r="EF72" s="61">
        <v>0</v>
      </c>
      <c r="EG72" s="61">
        <v>-27043</v>
      </c>
      <c r="EH72" s="61">
        <v>-27043</v>
      </c>
      <c r="EI72" s="61">
        <v>0</v>
      </c>
      <c r="EJ72" s="61">
        <v>0</v>
      </c>
      <c r="EK72" s="61">
        <v>0</v>
      </c>
      <c r="EL72" s="61">
        <v>-27043</v>
      </c>
      <c r="EM72" s="61">
        <v>0</v>
      </c>
      <c r="EN72" s="61">
        <v>0</v>
      </c>
      <c r="EO72" s="61">
        <v>0</v>
      </c>
      <c r="EP72" s="61">
        <v>-27043</v>
      </c>
      <c r="EQ72" s="61">
        <v>-27043</v>
      </c>
      <c r="ER72" s="61">
        <v>0</v>
      </c>
      <c r="ES72" s="61">
        <v>0</v>
      </c>
      <c r="ET72" s="61">
        <v>0</v>
      </c>
      <c r="EU72" s="61">
        <v>0</v>
      </c>
      <c r="EV72" s="61">
        <v>0</v>
      </c>
      <c r="EW72" s="61">
        <v>0</v>
      </c>
      <c r="EX72" s="61">
        <v>0</v>
      </c>
      <c r="EY72" s="61">
        <v>0</v>
      </c>
      <c r="EZ72" s="61">
        <v>0</v>
      </c>
      <c r="FA72" s="61">
        <v>0</v>
      </c>
      <c r="FB72" s="61">
        <v>0</v>
      </c>
      <c r="FC72" s="61">
        <v>0</v>
      </c>
      <c r="FD72" s="61">
        <v>0</v>
      </c>
      <c r="FE72" s="61">
        <v>0</v>
      </c>
      <c r="FF72" s="61">
        <v>0</v>
      </c>
      <c r="FG72" s="61">
        <v>0</v>
      </c>
      <c r="FH72" s="61">
        <v>0</v>
      </c>
      <c r="FI72" s="61">
        <v>0</v>
      </c>
      <c r="FJ72" s="61">
        <v>0</v>
      </c>
      <c r="FK72" s="61">
        <v>0</v>
      </c>
      <c r="FL72" s="61">
        <v>0</v>
      </c>
      <c r="FM72" s="61">
        <v>0</v>
      </c>
      <c r="FN72" s="61">
        <v>0</v>
      </c>
      <c r="FO72" s="61">
        <v>0</v>
      </c>
      <c r="FP72" s="61">
        <v>0</v>
      </c>
      <c r="FQ72" s="61">
        <v>0</v>
      </c>
      <c r="FR72" s="61">
        <v>0</v>
      </c>
      <c r="FS72" s="61">
        <v>0</v>
      </c>
      <c r="FT72" s="61">
        <v>0</v>
      </c>
      <c r="FU72" s="61">
        <v>0</v>
      </c>
      <c r="FV72" s="61">
        <v>-14654</v>
      </c>
      <c r="FW72" s="61">
        <v>0</v>
      </c>
      <c r="FX72" s="61">
        <v>-14654</v>
      </c>
      <c r="FY72" s="61">
        <v>61</v>
      </c>
      <c r="FZ72" s="61">
        <v>0</v>
      </c>
      <c r="GA72" s="61">
        <v>61</v>
      </c>
      <c r="GB72" s="61">
        <v>5495</v>
      </c>
      <c r="GC72" s="61">
        <v>0</v>
      </c>
      <c r="GD72" s="61">
        <v>5495</v>
      </c>
      <c r="GE72" s="61">
        <v>0</v>
      </c>
      <c r="GF72" s="61">
        <v>0</v>
      </c>
      <c r="GG72" s="61">
        <v>0</v>
      </c>
      <c r="GH72" s="61">
        <v>-6901711</v>
      </c>
      <c r="GI72" s="61">
        <v>0</v>
      </c>
      <c r="GJ72" s="61">
        <v>-6901711</v>
      </c>
      <c r="GK72" s="61">
        <v>88258</v>
      </c>
      <c r="GL72" s="61">
        <v>0</v>
      </c>
      <c r="GM72" s="61">
        <v>88258</v>
      </c>
      <c r="GN72" s="61">
        <v>-62345</v>
      </c>
      <c r="GO72" s="61">
        <v>0</v>
      </c>
      <c r="GP72" s="61">
        <v>-62345</v>
      </c>
      <c r="GQ72" s="61">
        <v>828</v>
      </c>
      <c r="GR72" s="61">
        <v>0</v>
      </c>
      <c r="GS72" s="61">
        <v>828</v>
      </c>
      <c r="GT72" s="61">
        <v>-1877216</v>
      </c>
      <c r="GU72" s="61">
        <v>-8220</v>
      </c>
      <c r="GV72" s="61">
        <v>-1885436</v>
      </c>
      <c r="GW72" s="61">
        <v>-8761284</v>
      </c>
      <c r="GX72" s="61">
        <v>-8220</v>
      </c>
      <c r="GY72" s="61">
        <v>-8769504</v>
      </c>
      <c r="GZ72" s="61">
        <v>-869</v>
      </c>
      <c r="HA72" s="61">
        <v>0</v>
      </c>
      <c r="HB72" s="61">
        <v>-869</v>
      </c>
      <c r="HC72" s="61">
        <v>-2008</v>
      </c>
      <c r="HD72" s="61">
        <v>0</v>
      </c>
      <c r="HE72" s="61">
        <v>-2008</v>
      </c>
      <c r="HF72" s="61">
        <v>-2877</v>
      </c>
      <c r="HG72" s="61">
        <v>0</v>
      </c>
      <c r="HH72" s="61">
        <v>-2877</v>
      </c>
      <c r="HI72" s="61">
        <v>41650992</v>
      </c>
      <c r="HJ72" s="61">
        <v>343004</v>
      </c>
      <c r="HK72" s="61">
        <v>41993996</v>
      </c>
      <c r="HL72" s="61">
        <v>843627</v>
      </c>
      <c r="HM72" s="61">
        <v>0</v>
      </c>
      <c r="HN72" s="61">
        <v>843627</v>
      </c>
      <c r="HO72" s="61">
        <v>-7051595</v>
      </c>
      <c r="HP72" s="61">
        <v>-78312</v>
      </c>
      <c r="HQ72" s="61">
        <v>-7129907</v>
      </c>
      <c r="HR72" s="61">
        <v>-1359283</v>
      </c>
      <c r="HS72" s="61">
        <v>-1385</v>
      </c>
      <c r="HT72" s="61">
        <v>-1360668</v>
      </c>
      <c r="HU72" s="61">
        <v>0</v>
      </c>
      <c r="HV72" s="61">
        <v>-27043</v>
      </c>
      <c r="HW72" s="61">
        <v>-27043</v>
      </c>
      <c r="HX72" s="61">
        <v>-8761284</v>
      </c>
      <c r="HY72" s="61">
        <v>-8220</v>
      </c>
      <c r="HZ72" s="61">
        <v>-8769504</v>
      </c>
      <c r="IA72" s="61">
        <v>-2877</v>
      </c>
      <c r="IB72" s="61">
        <v>0</v>
      </c>
      <c r="IC72" s="61">
        <v>-2877</v>
      </c>
      <c r="ID72" s="61">
        <v>-16331412</v>
      </c>
      <c r="IE72" s="61">
        <v>-114960</v>
      </c>
      <c r="IF72" s="61">
        <v>-16446372</v>
      </c>
      <c r="IG72" s="61">
        <v>25319580</v>
      </c>
      <c r="IH72" s="61">
        <v>228044</v>
      </c>
      <c r="II72" s="61">
        <v>25547624</v>
      </c>
      <c r="IJ72" s="58" t="s">
        <v>536</v>
      </c>
      <c r="IK72" s="58" t="s">
        <v>729</v>
      </c>
      <c r="IL72" s="58" t="s">
        <v>536</v>
      </c>
      <c r="IM72" s="58" t="s">
        <v>730</v>
      </c>
      <c r="IN72" s="58" t="s">
        <v>731</v>
      </c>
    </row>
    <row r="73" spans="1:248">
      <c r="A73" s="58" t="s">
        <v>469</v>
      </c>
      <c r="B73" s="59" t="s">
        <v>732</v>
      </c>
      <c r="C73" s="59" t="s">
        <v>733</v>
      </c>
      <c r="D73" s="61">
        <v>101593901</v>
      </c>
      <c r="E73" s="61">
        <v>0</v>
      </c>
      <c r="F73" s="61">
        <v>101593901</v>
      </c>
      <c r="G73" s="61">
        <v>-2467507</v>
      </c>
      <c r="H73" s="61">
        <v>0</v>
      </c>
      <c r="I73" s="61">
        <v>-2467507</v>
      </c>
      <c r="J73" s="61">
        <v>-65428</v>
      </c>
      <c r="K73" s="61">
        <v>0</v>
      </c>
      <c r="L73" s="61">
        <v>-65428</v>
      </c>
      <c r="M73" s="61">
        <v>33385</v>
      </c>
      <c r="N73" s="61">
        <v>0</v>
      </c>
      <c r="O73" s="61">
        <v>33385</v>
      </c>
      <c r="P73" s="61">
        <v>1119145</v>
      </c>
      <c r="Q73" s="61">
        <v>0</v>
      </c>
      <c r="R73" s="61">
        <v>1119145</v>
      </c>
      <c r="S73" s="61">
        <v>137389</v>
      </c>
      <c r="T73" s="61">
        <v>0</v>
      </c>
      <c r="U73" s="61">
        <v>137389</v>
      </c>
      <c r="V73" s="61">
        <v>1224491</v>
      </c>
      <c r="W73" s="61">
        <v>0</v>
      </c>
      <c r="X73" s="61">
        <v>1224491</v>
      </c>
      <c r="Y73" s="61">
        <v>-2813864</v>
      </c>
      <c r="Z73" s="61">
        <v>0</v>
      </c>
      <c r="AA73" s="61">
        <v>-2813864</v>
      </c>
      <c r="AB73" s="61">
        <v>-1472</v>
      </c>
      <c r="AC73" s="61">
        <v>0</v>
      </c>
      <c r="AD73" s="61">
        <v>-1472</v>
      </c>
      <c r="AE73" s="61">
        <v>-180112</v>
      </c>
      <c r="AF73" s="61">
        <v>0</v>
      </c>
      <c r="AG73" s="61">
        <v>-180112</v>
      </c>
      <c r="AH73" s="61">
        <v>0</v>
      </c>
      <c r="AI73" s="61">
        <v>0</v>
      </c>
      <c r="AJ73" s="61">
        <v>0</v>
      </c>
      <c r="AK73" s="61">
        <v>0</v>
      </c>
      <c r="AL73" s="61">
        <v>0</v>
      </c>
      <c r="AM73" s="61">
        <v>0</v>
      </c>
      <c r="AN73" s="61">
        <v>-11584</v>
      </c>
      <c r="AO73" s="61">
        <v>0</v>
      </c>
      <c r="AP73" s="61">
        <v>-11584</v>
      </c>
      <c r="AQ73" s="61">
        <v>0</v>
      </c>
      <c r="AR73" s="61">
        <v>0</v>
      </c>
      <c r="AS73" s="61">
        <v>0</v>
      </c>
      <c r="AT73" s="61">
        <v>-168528</v>
      </c>
      <c r="AU73" s="61">
        <v>0</v>
      </c>
      <c r="AV73" s="61">
        <v>-168528</v>
      </c>
      <c r="AW73" s="61">
        <v>-2666</v>
      </c>
      <c r="AX73" s="61">
        <v>0</v>
      </c>
      <c r="AY73" s="61">
        <v>-2666</v>
      </c>
      <c r="AZ73" s="61">
        <v>2307665</v>
      </c>
      <c r="BA73" s="61">
        <v>0</v>
      </c>
      <c r="BB73" s="61">
        <v>2307665</v>
      </c>
      <c r="BC73" s="61">
        <v>-70683</v>
      </c>
      <c r="BD73" s="61">
        <v>0</v>
      </c>
      <c r="BE73" s="61">
        <v>-70683</v>
      </c>
      <c r="BF73" s="61">
        <v>-3552617</v>
      </c>
      <c r="BG73" s="61">
        <v>0</v>
      </c>
      <c r="BH73" s="61">
        <v>-3552617</v>
      </c>
      <c r="BI73" s="61">
        <v>-49518</v>
      </c>
      <c r="BJ73" s="61">
        <v>0</v>
      </c>
      <c r="BK73" s="61">
        <v>-49518</v>
      </c>
      <c r="BL73" s="61">
        <v>-102765</v>
      </c>
      <c r="BM73" s="61">
        <v>0</v>
      </c>
      <c r="BN73" s="61">
        <v>-102765</v>
      </c>
      <c r="BO73" s="61">
        <v>0</v>
      </c>
      <c r="BP73" s="61">
        <v>0</v>
      </c>
      <c r="BQ73" s="61">
        <v>0</v>
      </c>
      <c r="BR73" s="61">
        <v>0</v>
      </c>
      <c r="BS73" s="61">
        <v>0</v>
      </c>
      <c r="BT73" s="61">
        <v>0</v>
      </c>
      <c r="BU73" s="61">
        <v>0</v>
      </c>
      <c r="BV73" s="61">
        <v>0</v>
      </c>
      <c r="BW73" s="61">
        <v>0</v>
      </c>
      <c r="BX73" s="61">
        <v>0</v>
      </c>
      <c r="BY73" s="61">
        <v>0</v>
      </c>
      <c r="BZ73" s="61">
        <v>0</v>
      </c>
      <c r="CA73" s="61">
        <v>0</v>
      </c>
      <c r="CB73" s="61">
        <v>0</v>
      </c>
      <c r="CC73" s="61">
        <v>0</v>
      </c>
      <c r="CD73" s="61">
        <v>0</v>
      </c>
      <c r="CE73" s="61">
        <v>0</v>
      </c>
      <c r="CF73" s="61">
        <v>0</v>
      </c>
      <c r="CG73" s="61">
        <v>0</v>
      </c>
      <c r="CH73" s="61">
        <v>0</v>
      </c>
      <c r="CI73" s="61">
        <v>0</v>
      </c>
      <c r="CJ73" s="61">
        <v>-4461894</v>
      </c>
      <c r="CK73" s="61">
        <v>0</v>
      </c>
      <c r="CL73" s="61">
        <v>-4461894</v>
      </c>
      <c r="CM73" s="61">
        <v>-100037</v>
      </c>
      <c r="CN73" s="61">
        <v>0</v>
      </c>
      <c r="CO73" s="61">
        <v>-100037</v>
      </c>
      <c r="CP73" s="61">
        <v>-27636</v>
      </c>
      <c r="CQ73" s="61">
        <v>0</v>
      </c>
      <c r="CR73" s="61">
        <v>-27636</v>
      </c>
      <c r="CS73" s="61">
        <v>-4623962</v>
      </c>
      <c r="CT73" s="61">
        <v>0</v>
      </c>
      <c r="CU73" s="61">
        <v>-4623962</v>
      </c>
      <c r="CV73" s="61">
        <v>-810997</v>
      </c>
      <c r="CW73" s="61">
        <v>0</v>
      </c>
      <c r="CX73" s="61">
        <v>-810997</v>
      </c>
      <c r="CY73" s="61">
        <v>-5562632</v>
      </c>
      <c r="CZ73" s="61">
        <v>0</v>
      </c>
      <c r="DA73" s="61">
        <v>-5562632</v>
      </c>
      <c r="DB73" s="61">
        <v>-26795</v>
      </c>
      <c r="DC73" s="61">
        <v>0</v>
      </c>
      <c r="DD73" s="61">
        <v>-26795</v>
      </c>
      <c r="DE73" s="61">
        <v>0</v>
      </c>
      <c r="DF73" s="61">
        <v>0</v>
      </c>
      <c r="DG73" s="61">
        <v>0</v>
      </c>
      <c r="DH73" s="61">
        <v>-5898</v>
      </c>
      <c r="DI73" s="61">
        <v>0</v>
      </c>
      <c r="DJ73" s="61">
        <v>-5898</v>
      </c>
      <c r="DK73" s="61">
        <v>0</v>
      </c>
      <c r="DL73" s="61">
        <v>0</v>
      </c>
      <c r="DM73" s="61">
        <v>0</v>
      </c>
      <c r="DN73" s="61">
        <v>-8294</v>
      </c>
      <c r="DO73" s="61">
        <v>0</v>
      </c>
      <c r="DP73" s="61">
        <v>-8294</v>
      </c>
      <c r="DQ73" s="61">
        <v>0</v>
      </c>
      <c r="DR73" s="61">
        <v>0</v>
      </c>
      <c r="DS73" s="61">
        <v>0</v>
      </c>
      <c r="DT73" s="61">
        <v>0</v>
      </c>
      <c r="DU73" s="61">
        <v>0</v>
      </c>
      <c r="DV73" s="61">
        <v>0</v>
      </c>
      <c r="DW73" s="61">
        <v>0</v>
      </c>
      <c r="DX73" s="61">
        <v>0</v>
      </c>
      <c r="DY73" s="61">
        <v>0</v>
      </c>
      <c r="DZ73" s="61">
        <v>-2162</v>
      </c>
      <c r="EA73" s="61">
        <v>0</v>
      </c>
      <c r="EB73" s="61">
        <v>-2162</v>
      </c>
      <c r="EC73" s="61">
        <v>0</v>
      </c>
      <c r="ED73" s="61">
        <v>0</v>
      </c>
      <c r="EE73" s="61">
        <v>0</v>
      </c>
      <c r="EF73" s="61">
        <v>0</v>
      </c>
      <c r="EG73" s="61">
        <v>0</v>
      </c>
      <c r="EH73" s="61">
        <v>0</v>
      </c>
      <c r="EI73" s="61">
        <v>0</v>
      </c>
      <c r="EJ73" s="61">
        <v>0</v>
      </c>
      <c r="EK73" s="61">
        <v>0</v>
      </c>
      <c r="EL73" s="61">
        <v>0</v>
      </c>
      <c r="EM73" s="61">
        <v>0</v>
      </c>
      <c r="EN73" s="61">
        <v>0</v>
      </c>
      <c r="EO73" s="61">
        <v>-43149</v>
      </c>
      <c r="EP73" s="61">
        <v>0</v>
      </c>
      <c r="EQ73" s="61">
        <v>-43149</v>
      </c>
      <c r="ER73" s="61">
        <v>0</v>
      </c>
      <c r="ES73" s="61">
        <v>0</v>
      </c>
      <c r="ET73" s="61">
        <v>0</v>
      </c>
      <c r="EU73" s="61">
        <v>0</v>
      </c>
      <c r="EV73" s="61">
        <v>0</v>
      </c>
      <c r="EW73" s="61">
        <v>0</v>
      </c>
      <c r="EX73" s="61">
        <v>-5681</v>
      </c>
      <c r="EY73" s="61">
        <v>0</v>
      </c>
      <c r="EZ73" s="61">
        <v>-5681</v>
      </c>
      <c r="FA73" s="61">
        <v>0</v>
      </c>
      <c r="FB73" s="61">
        <v>0</v>
      </c>
      <c r="FC73" s="61">
        <v>0</v>
      </c>
      <c r="FD73" s="61">
        <v>0</v>
      </c>
      <c r="FE73" s="61">
        <v>0</v>
      </c>
      <c r="FF73" s="61">
        <v>0</v>
      </c>
      <c r="FG73" s="61">
        <v>28</v>
      </c>
      <c r="FH73" s="61">
        <v>0</v>
      </c>
      <c r="FI73" s="61">
        <v>28</v>
      </c>
      <c r="FJ73" s="61">
        <v>0</v>
      </c>
      <c r="FK73" s="61">
        <v>0</v>
      </c>
      <c r="FL73" s="61">
        <v>0</v>
      </c>
      <c r="FM73" s="61">
        <v>0</v>
      </c>
      <c r="FN73" s="61">
        <v>0</v>
      </c>
      <c r="FO73" s="61">
        <v>0</v>
      </c>
      <c r="FP73" s="61">
        <v>0</v>
      </c>
      <c r="FQ73" s="61">
        <v>0</v>
      </c>
      <c r="FR73" s="61">
        <v>0</v>
      </c>
      <c r="FS73" s="61">
        <v>0</v>
      </c>
      <c r="FT73" s="61">
        <v>0</v>
      </c>
      <c r="FU73" s="61">
        <v>0</v>
      </c>
      <c r="FV73" s="61">
        <v>-5292</v>
      </c>
      <c r="FW73" s="61">
        <v>0</v>
      </c>
      <c r="FX73" s="61">
        <v>-5292</v>
      </c>
      <c r="FY73" s="61">
        <v>0</v>
      </c>
      <c r="FZ73" s="61">
        <v>0</v>
      </c>
      <c r="GA73" s="61">
        <v>0</v>
      </c>
      <c r="GB73" s="61">
        <v>7936</v>
      </c>
      <c r="GC73" s="61">
        <v>0</v>
      </c>
      <c r="GD73" s="61">
        <v>7936</v>
      </c>
      <c r="GE73" s="61">
        <v>0</v>
      </c>
      <c r="GF73" s="61">
        <v>0</v>
      </c>
      <c r="GG73" s="61">
        <v>0</v>
      </c>
      <c r="GH73" s="61">
        <v>-24617392</v>
      </c>
      <c r="GI73" s="61">
        <v>0</v>
      </c>
      <c r="GJ73" s="61">
        <v>-24617392</v>
      </c>
      <c r="GK73" s="61">
        <v>171369</v>
      </c>
      <c r="GL73" s="61">
        <v>0</v>
      </c>
      <c r="GM73" s="61">
        <v>171369</v>
      </c>
      <c r="GN73" s="61">
        <v>-152571</v>
      </c>
      <c r="GO73" s="61">
        <v>0</v>
      </c>
      <c r="GP73" s="61">
        <v>-152571</v>
      </c>
      <c r="GQ73" s="61">
        <v>2620</v>
      </c>
      <c r="GR73" s="61">
        <v>0</v>
      </c>
      <c r="GS73" s="61">
        <v>2620</v>
      </c>
      <c r="GT73" s="61">
        <v>0</v>
      </c>
      <c r="GU73" s="61">
        <v>0</v>
      </c>
      <c r="GV73" s="61">
        <v>0</v>
      </c>
      <c r="GW73" s="61">
        <v>-24598983</v>
      </c>
      <c r="GX73" s="61">
        <v>0</v>
      </c>
      <c r="GY73" s="61">
        <v>-24598983</v>
      </c>
      <c r="GZ73" s="61">
        <v>0</v>
      </c>
      <c r="HA73" s="61">
        <v>0</v>
      </c>
      <c r="HB73" s="61">
        <v>0</v>
      </c>
      <c r="HC73" s="61">
        <v>0</v>
      </c>
      <c r="HD73" s="61">
        <v>0</v>
      </c>
      <c r="HE73" s="61">
        <v>0</v>
      </c>
      <c r="HF73" s="61">
        <v>0</v>
      </c>
      <c r="HG73" s="61">
        <v>0</v>
      </c>
      <c r="HH73" s="61">
        <v>0</v>
      </c>
      <c r="HI73" s="61">
        <v>99126394</v>
      </c>
      <c r="HJ73" s="61">
        <v>0</v>
      </c>
      <c r="HK73" s="61">
        <v>99126394</v>
      </c>
      <c r="HL73" s="61">
        <v>1224491</v>
      </c>
      <c r="HM73" s="61">
        <v>0</v>
      </c>
      <c r="HN73" s="61">
        <v>1224491</v>
      </c>
      <c r="HO73" s="61">
        <v>-4461894</v>
      </c>
      <c r="HP73" s="61">
        <v>0</v>
      </c>
      <c r="HQ73" s="61">
        <v>-4461894</v>
      </c>
      <c r="HR73" s="61">
        <v>-5562632</v>
      </c>
      <c r="HS73" s="61">
        <v>0</v>
      </c>
      <c r="HT73" s="61">
        <v>-5562632</v>
      </c>
      <c r="HU73" s="61">
        <v>-43149</v>
      </c>
      <c r="HV73" s="61">
        <v>0</v>
      </c>
      <c r="HW73" s="61">
        <v>-43149</v>
      </c>
      <c r="HX73" s="61">
        <v>-24598983</v>
      </c>
      <c r="HY73" s="61">
        <v>0</v>
      </c>
      <c r="HZ73" s="61">
        <v>-24598983</v>
      </c>
      <c r="IA73" s="61">
        <v>0</v>
      </c>
      <c r="IB73" s="61">
        <v>0</v>
      </c>
      <c r="IC73" s="61">
        <v>0</v>
      </c>
      <c r="ID73" s="61">
        <v>-33442167</v>
      </c>
      <c r="IE73" s="61">
        <v>0</v>
      </c>
      <c r="IF73" s="61">
        <v>-33442167</v>
      </c>
      <c r="IG73" s="61">
        <v>65684227</v>
      </c>
      <c r="IH73" s="61">
        <v>0</v>
      </c>
      <c r="II73" s="61">
        <v>65684227</v>
      </c>
      <c r="IJ73" s="58" t="s">
        <v>491</v>
      </c>
      <c r="IK73" s="58" t="s">
        <v>492</v>
      </c>
      <c r="IL73" s="58" t="s">
        <v>466</v>
      </c>
      <c r="IM73" s="58" t="s">
        <v>467</v>
      </c>
      <c r="IN73" s="58" t="s">
        <v>734</v>
      </c>
    </row>
    <row r="74" spans="1:248">
      <c r="A74" s="58" t="s">
        <v>469</v>
      </c>
      <c r="B74" s="59" t="s">
        <v>735</v>
      </c>
      <c r="C74" s="59" t="s">
        <v>736</v>
      </c>
      <c r="D74" s="61">
        <v>112872154</v>
      </c>
      <c r="E74" s="61">
        <v>173989</v>
      </c>
      <c r="F74" s="61">
        <v>113046143</v>
      </c>
      <c r="G74" s="61">
        <v>-2285412</v>
      </c>
      <c r="H74" s="61">
        <v>0</v>
      </c>
      <c r="I74" s="61">
        <v>-2285412</v>
      </c>
      <c r="J74" s="61">
        <v>-503240</v>
      </c>
      <c r="K74" s="61">
        <v>0</v>
      </c>
      <c r="L74" s="61">
        <v>-503240</v>
      </c>
      <c r="M74" s="61">
        <v>-12968</v>
      </c>
      <c r="N74" s="61">
        <v>0</v>
      </c>
      <c r="O74" s="61">
        <v>-12968</v>
      </c>
      <c r="P74" s="61">
        <v>42559</v>
      </c>
      <c r="Q74" s="61">
        <v>0</v>
      </c>
      <c r="R74" s="61">
        <v>42559</v>
      </c>
      <c r="S74" s="61">
        <v>95256</v>
      </c>
      <c r="T74" s="61">
        <v>0</v>
      </c>
      <c r="U74" s="61">
        <v>95256</v>
      </c>
      <c r="V74" s="61">
        <v>-378393</v>
      </c>
      <c r="W74" s="61">
        <v>0</v>
      </c>
      <c r="X74" s="61">
        <v>-378393</v>
      </c>
      <c r="Y74" s="61">
        <v>-8044965</v>
      </c>
      <c r="Z74" s="61">
        <v>-11826</v>
      </c>
      <c r="AA74" s="61">
        <v>-8056791</v>
      </c>
      <c r="AB74" s="61">
        <v>0</v>
      </c>
      <c r="AC74" s="61">
        <v>0</v>
      </c>
      <c r="AD74" s="61">
        <v>0</v>
      </c>
      <c r="AE74" s="61">
        <v>-358834</v>
      </c>
      <c r="AF74" s="61">
        <v>-3037</v>
      </c>
      <c r="AG74" s="61">
        <v>-361871</v>
      </c>
      <c r="AH74" s="61">
        <v>0</v>
      </c>
      <c r="AI74" s="61">
        <v>0</v>
      </c>
      <c r="AJ74" s="61">
        <v>0</v>
      </c>
      <c r="AK74" s="61">
        <v>0</v>
      </c>
      <c r="AL74" s="61">
        <v>0</v>
      </c>
      <c r="AM74" s="61">
        <v>0</v>
      </c>
      <c r="AN74" s="61">
        <v>-1611</v>
      </c>
      <c r="AO74" s="61">
        <v>0</v>
      </c>
      <c r="AP74" s="61">
        <v>-1611</v>
      </c>
      <c r="AQ74" s="61">
        <v>0</v>
      </c>
      <c r="AR74" s="61">
        <v>0</v>
      </c>
      <c r="AS74" s="61">
        <v>0</v>
      </c>
      <c r="AT74" s="61">
        <v>-357223</v>
      </c>
      <c r="AU74" s="61">
        <v>-3037</v>
      </c>
      <c r="AV74" s="61">
        <v>-360260</v>
      </c>
      <c r="AW74" s="61">
        <v>0</v>
      </c>
      <c r="AX74" s="61">
        <v>0</v>
      </c>
      <c r="AY74" s="61">
        <v>0</v>
      </c>
      <c r="AZ74" s="61">
        <v>2141056</v>
      </c>
      <c r="BA74" s="61">
        <v>2708</v>
      </c>
      <c r="BB74" s="61">
        <v>2143764</v>
      </c>
      <c r="BC74" s="61">
        <v>-44762</v>
      </c>
      <c r="BD74" s="61">
        <v>0</v>
      </c>
      <c r="BE74" s="61">
        <v>-44762</v>
      </c>
      <c r="BF74" s="61">
        <v>-7881457</v>
      </c>
      <c r="BG74" s="61">
        <v>-31539</v>
      </c>
      <c r="BH74" s="61">
        <v>-7912996</v>
      </c>
      <c r="BI74" s="61">
        <v>14495</v>
      </c>
      <c r="BJ74" s="61">
        <v>0</v>
      </c>
      <c r="BK74" s="61">
        <v>14495</v>
      </c>
      <c r="BL74" s="61">
        <v>-13292</v>
      </c>
      <c r="BM74" s="61">
        <v>0</v>
      </c>
      <c r="BN74" s="61">
        <v>-13292</v>
      </c>
      <c r="BO74" s="61">
        <v>0</v>
      </c>
      <c r="BP74" s="61">
        <v>0</v>
      </c>
      <c r="BQ74" s="61">
        <v>0</v>
      </c>
      <c r="BR74" s="61">
        <v>0</v>
      </c>
      <c r="BS74" s="61">
        <v>0</v>
      </c>
      <c r="BT74" s="61">
        <v>0</v>
      </c>
      <c r="BU74" s="61">
        <v>0</v>
      </c>
      <c r="BV74" s="61">
        <v>0</v>
      </c>
      <c r="BW74" s="61">
        <v>0</v>
      </c>
      <c r="BX74" s="61">
        <v>-200</v>
      </c>
      <c r="BY74" s="61">
        <v>0</v>
      </c>
      <c r="BZ74" s="61">
        <v>-200</v>
      </c>
      <c r="CA74" s="61">
        <v>0</v>
      </c>
      <c r="CB74" s="61">
        <v>0</v>
      </c>
      <c r="CC74" s="61">
        <v>0</v>
      </c>
      <c r="CD74" s="61">
        <v>-4384</v>
      </c>
      <c r="CE74" s="61">
        <v>0</v>
      </c>
      <c r="CF74" s="61">
        <v>-4384</v>
      </c>
      <c r="CG74" s="61">
        <v>-4095</v>
      </c>
      <c r="CH74" s="61">
        <v>0</v>
      </c>
      <c r="CI74" s="61">
        <v>-4095</v>
      </c>
      <c r="CJ74" s="61">
        <v>-14196438</v>
      </c>
      <c r="CK74" s="61">
        <v>-43694</v>
      </c>
      <c r="CL74" s="61">
        <v>-14240132</v>
      </c>
      <c r="CM74" s="61">
        <v>-282690</v>
      </c>
      <c r="CN74" s="61">
        <v>0</v>
      </c>
      <c r="CO74" s="61">
        <v>-282690</v>
      </c>
      <c r="CP74" s="61">
        <v>-399221</v>
      </c>
      <c r="CQ74" s="61">
        <v>0</v>
      </c>
      <c r="CR74" s="61">
        <v>-399221</v>
      </c>
      <c r="CS74" s="61">
        <v>-3635662</v>
      </c>
      <c r="CT74" s="61">
        <v>-6284</v>
      </c>
      <c r="CU74" s="61">
        <v>-3641946</v>
      </c>
      <c r="CV74" s="61">
        <v>-152752</v>
      </c>
      <c r="CW74" s="61">
        <v>0</v>
      </c>
      <c r="CX74" s="61">
        <v>-152752</v>
      </c>
      <c r="CY74" s="61">
        <v>-4470325</v>
      </c>
      <c r="CZ74" s="61">
        <v>-6284</v>
      </c>
      <c r="DA74" s="61">
        <v>-4476609</v>
      </c>
      <c r="DB74" s="61">
        <v>-147103</v>
      </c>
      <c r="DC74" s="61">
        <v>0</v>
      </c>
      <c r="DD74" s="61">
        <v>-147103</v>
      </c>
      <c r="DE74" s="61">
        <v>47</v>
      </c>
      <c r="DF74" s="61">
        <v>0</v>
      </c>
      <c r="DG74" s="61">
        <v>47</v>
      </c>
      <c r="DH74" s="61">
        <v>-146353</v>
      </c>
      <c r="DI74" s="61">
        <v>0</v>
      </c>
      <c r="DJ74" s="61">
        <v>-146353</v>
      </c>
      <c r="DK74" s="61">
        <v>603</v>
      </c>
      <c r="DL74" s="61">
        <v>0</v>
      </c>
      <c r="DM74" s="61">
        <v>603</v>
      </c>
      <c r="DN74" s="61">
        <v>-1541</v>
      </c>
      <c r="DO74" s="61">
        <v>0</v>
      </c>
      <c r="DP74" s="61">
        <v>-1541</v>
      </c>
      <c r="DQ74" s="61">
        <v>0</v>
      </c>
      <c r="DR74" s="61">
        <v>0</v>
      </c>
      <c r="DS74" s="61">
        <v>0</v>
      </c>
      <c r="DT74" s="61">
        <v>0</v>
      </c>
      <c r="DU74" s="61">
        <v>0</v>
      </c>
      <c r="DV74" s="61">
        <v>0</v>
      </c>
      <c r="DW74" s="61">
        <v>0</v>
      </c>
      <c r="DX74" s="61">
        <v>0</v>
      </c>
      <c r="DY74" s="61">
        <v>0</v>
      </c>
      <c r="DZ74" s="61">
        <v>0</v>
      </c>
      <c r="EA74" s="61">
        <v>0</v>
      </c>
      <c r="EB74" s="61">
        <v>0</v>
      </c>
      <c r="EC74" s="61">
        <v>0</v>
      </c>
      <c r="ED74" s="61">
        <v>0</v>
      </c>
      <c r="EE74" s="61">
        <v>0</v>
      </c>
      <c r="EF74" s="61">
        <v>0</v>
      </c>
      <c r="EG74" s="61">
        <v>-30064</v>
      </c>
      <c r="EH74" s="61">
        <v>-30064</v>
      </c>
      <c r="EI74" s="61">
        <v>0</v>
      </c>
      <c r="EJ74" s="61">
        <v>0</v>
      </c>
      <c r="EK74" s="61">
        <v>0</v>
      </c>
      <c r="EL74" s="61">
        <v>-30064</v>
      </c>
      <c r="EM74" s="61">
        <v>0</v>
      </c>
      <c r="EN74" s="61">
        <v>0</v>
      </c>
      <c r="EO74" s="61">
        <v>-294347</v>
      </c>
      <c r="EP74" s="61">
        <v>-30064</v>
      </c>
      <c r="EQ74" s="61">
        <v>-324411</v>
      </c>
      <c r="ER74" s="61">
        <v>0</v>
      </c>
      <c r="ES74" s="61">
        <v>0</v>
      </c>
      <c r="ET74" s="61">
        <v>0</v>
      </c>
      <c r="EU74" s="61">
        <v>0</v>
      </c>
      <c r="EV74" s="61">
        <v>0</v>
      </c>
      <c r="EW74" s="61">
        <v>0</v>
      </c>
      <c r="EX74" s="61">
        <v>12223</v>
      </c>
      <c r="EY74" s="61">
        <v>0</v>
      </c>
      <c r="EZ74" s="61">
        <v>12223</v>
      </c>
      <c r="FA74" s="61">
        <v>0</v>
      </c>
      <c r="FB74" s="61">
        <v>0</v>
      </c>
      <c r="FC74" s="61">
        <v>0</v>
      </c>
      <c r="FD74" s="61">
        <v>0</v>
      </c>
      <c r="FE74" s="61">
        <v>0</v>
      </c>
      <c r="FF74" s="61">
        <v>0</v>
      </c>
      <c r="FG74" s="61">
        <v>0</v>
      </c>
      <c r="FH74" s="61">
        <v>0</v>
      </c>
      <c r="FI74" s="61">
        <v>0</v>
      </c>
      <c r="FJ74" s="61">
        <v>0</v>
      </c>
      <c r="FK74" s="61">
        <v>0</v>
      </c>
      <c r="FL74" s="61">
        <v>0</v>
      </c>
      <c r="FM74" s="61">
        <v>0</v>
      </c>
      <c r="FN74" s="61">
        <v>0</v>
      </c>
      <c r="FO74" s="61">
        <v>0</v>
      </c>
      <c r="FP74" s="61">
        <v>0</v>
      </c>
      <c r="FQ74" s="61">
        <v>0</v>
      </c>
      <c r="FR74" s="61">
        <v>0</v>
      </c>
      <c r="FS74" s="61">
        <v>0</v>
      </c>
      <c r="FT74" s="61">
        <v>0</v>
      </c>
      <c r="FU74" s="61">
        <v>0</v>
      </c>
      <c r="FV74" s="61">
        <v>-67209</v>
      </c>
      <c r="FW74" s="61">
        <v>0</v>
      </c>
      <c r="FX74" s="61">
        <v>-67209</v>
      </c>
      <c r="FY74" s="61">
        <v>2377</v>
      </c>
      <c r="FZ74" s="61">
        <v>0</v>
      </c>
      <c r="GA74" s="61">
        <v>2377</v>
      </c>
      <c r="GB74" s="61">
        <v>2501</v>
      </c>
      <c r="GC74" s="61">
        <v>0</v>
      </c>
      <c r="GD74" s="61">
        <v>2501</v>
      </c>
      <c r="GE74" s="61">
        <v>0</v>
      </c>
      <c r="GF74" s="61">
        <v>0</v>
      </c>
      <c r="GG74" s="61">
        <v>0</v>
      </c>
      <c r="GH74" s="61">
        <v>-15308099</v>
      </c>
      <c r="GI74" s="61">
        <v>0</v>
      </c>
      <c r="GJ74" s="61">
        <v>-15308099</v>
      </c>
      <c r="GK74" s="61">
        <v>-7656</v>
      </c>
      <c r="GL74" s="61">
        <v>0</v>
      </c>
      <c r="GM74" s="61">
        <v>-7656</v>
      </c>
      <c r="GN74" s="61">
        <v>-272627</v>
      </c>
      <c r="GO74" s="61">
        <v>0</v>
      </c>
      <c r="GP74" s="61">
        <v>-272627</v>
      </c>
      <c r="GQ74" s="61">
        <v>6413</v>
      </c>
      <c r="GR74" s="61">
        <v>0</v>
      </c>
      <c r="GS74" s="61">
        <v>6413</v>
      </c>
      <c r="GT74" s="61">
        <v>-645589</v>
      </c>
      <c r="GU74" s="61">
        <v>0</v>
      </c>
      <c r="GV74" s="61">
        <v>-645589</v>
      </c>
      <c r="GW74" s="61">
        <v>-16277666</v>
      </c>
      <c r="GX74" s="61">
        <v>0</v>
      </c>
      <c r="GY74" s="61">
        <v>-16277666</v>
      </c>
      <c r="GZ74" s="61">
        <v>0</v>
      </c>
      <c r="HA74" s="61">
        <v>0</v>
      </c>
      <c r="HB74" s="61">
        <v>0</v>
      </c>
      <c r="HC74" s="61">
        <v>0</v>
      </c>
      <c r="HD74" s="61">
        <v>0</v>
      </c>
      <c r="HE74" s="61">
        <v>0</v>
      </c>
      <c r="HF74" s="61">
        <v>0</v>
      </c>
      <c r="HG74" s="61">
        <v>0</v>
      </c>
      <c r="HH74" s="61">
        <v>0</v>
      </c>
      <c r="HI74" s="61">
        <v>110586742</v>
      </c>
      <c r="HJ74" s="61">
        <v>173989</v>
      </c>
      <c r="HK74" s="61">
        <v>110760731</v>
      </c>
      <c r="HL74" s="61">
        <v>-378393</v>
      </c>
      <c r="HM74" s="61">
        <v>0</v>
      </c>
      <c r="HN74" s="61">
        <v>-378393</v>
      </c>
      <c r="HO74" s="61">
        <v>-14196438</v>
      </c>
      <c r="HP74" s="61">
        <v>-43694</v>
      </c>
      <c r="HQ74" s="61">
        <v>-14240132</v>
      </c>
      <c r="HR74" s="61">
        <v>-4470325</v>
      </c>
      <c r="HS74" s="61">
        <v>-6284</v>
      </c>
      <c r="HT74" s="61">
        <v>-4476609</v>
      </c>
      <c r="HU74" s="61">
        <v>-294347</v>
      </c>
      <c r="HV74" s="61">
        <v>-30064</v>
      </c>
      <c r="HW74" s="61">
        <v>-324411</v>
      </c>
      <c r="HX74" s="61">
        <v>-16277666</v>
      </c>
      <c r="HY74" s="61">
        <v>0</v>
      </c>
      <c r="HZ74" s="61">
        <v>-16277666</v>
      </c>
      <c r="IA74" s="61">
        <v>0</v>
      </c>
      <c r="IB74" s="61">
        <v>0</v>
      </c>
      <c r="IC74" s="61">
        <v>0</v>
      </c>
      <c r="ID74" s="61">
        <v>-35617169</v>
      </c>
      <c r="IE74" s="61">
        <v>-80042</v>
      </c>
      <c r="IF74" s="61">
        <v>-35697211</v>
      </c>
      <c r="IG74" s="61">
        <v>74969573</v>
      </c>
      <c r="IH74" s="61">
        <v>93947</v>
      </c>
      <c r="II74" s="61">
        <v>75063520</v>
      </c>
      <c r="IJ74" s="58" t="s">
        <v>536</v>
      </c>
      <c r="IK74" s="58" t="s">
        <v>478</v>
      </c>
      <c r="IL74" s="58" t="s">
        <v>536</v>
      </c>
      <c r="IM74" s="58" t="s">
        <v>479</v>
      </c>
      <c r="IN74" s="58" t="s">
        <v>737</v>
      </c>
    </row>
    <row r="75" spans="1:248">
      <c r="A75" s="58" t="s">
        <v>469</v>
      </c>
      <c r="B75" s="59" t="s">
        <v>738</v>
      </c>
      <c r="C75" s="59" t="s">
        <v>739</v>
      </c>
      <c r="D75" s="61">
        <v>29107825</v>
      </c>
      <c r="E75" s="61">
        <v>0</v>
      </c>
      <c r="F75" s="61">
        <v>29107825</v>
      </c>
      <c r="G75" s="61">
        <v>-435651</v>
      </c>
      <c r="H75" s="61">
        <v>0</v>
      </c>
      <c r="I75" s="61">
        <v>-435651</v>
      </c>
      <c r="J75" s="61">
        <v>-387503</v>
      </c>
      <c r="K75" s="61">
        <v>0</v>
      </c>
      <c r="L75" s="61">
        <v>-387503</v>
      </c>
      <c r="M75" s="61">
        <v>90730</v>
      </c>
      <c r="N75" s="61">
        <v>0</v>
      </c>
      <c r="O75" s="61">
        <v>90730</v>
      </c>
      <c r="P75" s="61">
        <v>2221</v>
      </c>
      <c r="Q75" s="61">
        <v>0</v>
      </c>
      <c r="R75" s="61">
        <v>2221</v>
      </c>
      <c r="S75" s="61">
        <v>73199</v>
      </c>
      <c r="T75" s="61">
        <v>0</v>
      </c>
      <c r="U75" s="61">
        <v>73199</v>
      </c>
      <c r="V75" s="61">
        <v>-221353</v>
      </c>
      <c r="W75" s="61">
        <v>0</v>
      </c>
      <c r="X75" s="61">
        <v>-221353</v>
      </c>
      <c r="Y75" s="61">
        <v>-6085577</v>
      </c>
      <c r="Z75" s="61">
        <v>0</v>
      </c>
      <c r="AA75" s="61">
        <v>-6085577</v>
      </c>
      <c r="AB75" s="61">
        <v>0</v>
      </c>
      <c r="AC75" s="61">
        <v>0</v>
      </c>
      <c r="AD75" s="61">
        <v>0</v>
      </c>
      <c r="AE75" s="61">
        <v>-305495</v>
      </c>
      <c r="AF75" s="61">
        <v>0</v>
      </c>
      <c r="AG75" s="61">
        <v>-305495</v>
      </c>
      <c r="AH75" s="61">
        <v>-932</v>
      </c>
      <c r="AI75" s="61">
        <v>0</v>
      </c>
      <c r="AJ75" s="61">
        <v>-932</v>
      </c>
      <c r="AK75" s="61">
        <v>0</v>
      </c>
      <c r="AL75" s="61">
        <v>0</v>
      </c>
      <c r="AM75" s="61">
        <v>0</v>
      </c>
      <c r="AN75" s="61">
        <v>-5312</v>
      </c>
      <c r="AO75" s="61">
        <v>0</v>
      </c>
      <c r="AP75" s="61">
        <v>-5312</v>
      </c>
      <c r="AQ75" s="61">
        <v>0</v>
      </c>
      <c r="AR75" s="61">
        <v>0</v>
      </c>
      <c r="AS75" s="61">
        <v>0</v>
      </c>
      <c r="AT75" s="61">
        <v>-299251</v>
      </c>
      <c r="AU75" s="61">
        <v>0</v>
      </c>
      <c r="AV75" s="61">
        <v>-299251</v>
      </c>
      <c r="AW75" s="61">
        <v>0</v>
      </c>
      <c r="AX75" s="61">
        <v>0</v>
      </c>
      <c r="AY75" s="61">
        <v>0</v>
      </c>
      <c r="AZ75" s="61">
        <v>344346</v>
      </c>
      <c r="BA75" s="61">
        <v>0</v>
      </c>
      <c r="BB75" s="61">
        <v>344346</v>
      </c>
      <c r="BC75" s="61">
        <v>-20683</v>
      </c>
      <c r="BD75" s="61">
        <v>0</v>
      </c>
      <c r="BE75" s="61">
        <v>-20683</v>
      </c>
      <c r="BF75" s="61">
        <v>-1553060</v>
      </c>
      <c r="BG75" s="61">
        <v>0</v>
      </c>
      <c r="BH75" s="61">
        <v>-1553060</v>
      </c>
      <c r="BI75" s="61">
        <v>-35</v>
      </c>
      <c r="BJ75" s="61">
        <v>0</v>
      </c>
      <c r="BK75" s="61">
        <v>-35</v>
      </c>
      <c r="BL75" s="61">
        <v>-22999</v>
      </c>
      <c r="BM75" s="61">
        <v>0</v>
      </c>
      <c r="BN75" s="61">
        <v>-22999</v>
      </c>
      <c r="BO75" s="61">
        <v>-3817</v>
      </c>
      <c r="BP75" s="61">
        <v>0</v>
      </c>
      <c r="BQ75" s="61">
        <v>-3817</v>
      </c>
      <c r="BR75" s="61">
        <v>-46484</v>
      </c>
      <c r="BS75" s="61">
        <v>0</v>
      </c>
      <c r="BT75" s="61">
        <v>-46484</v>
      </c>
      <c r="BU75" s="61">
        <v>-1378</v>
      </c>
      <c r="BV75" s="61">
        <v>0</v>
      </c>
      <c r="BW75" s="61">
        <v>-1378</v>
      </c>
      <c r="BX75" s="61">
        <v>0</v>
      </c>
      <c r="BY75" s="61">
        <v>0</v>
      </c>
      <c r="BZ75" s="61">
        <v>0</v>
      </c>
      <c r="CA75" s="61">
        <v>0</v>
      </c>
      <c r="CB75" s="61">
        <v>0</v>
      </c>
      <c r="CC75" s="61">
        <v>0</v>
      </c>
      <c r="CD75" s="61">
        <v>-28318</v>
      </c>
      <c r="CE75" s="61">
        <v>0</v>
      </c>
      <c r="CF75" s="61">
        <v>-28318</v>
      </c>
      <c r="CG75" s="61">
        <v>-27439</v>
      </c>
      <c r="CH75" s="61">
        <v>0</v>
      </c>
      <c r="CI75" s="61">
        <v>-27439</v>
      </c>
      <c r="CJ75" s="61">
        <v>-7750939</v>
      </c>
      <c r="CK75" s="61">
        <v>0</v>
      </c>
      <c r="CL75" s="61">
        <v>-7750939</v>
      </c>
      <c r="CM75" s="61">
        <v>-1258</v>
      </c>
      <c r="CN75" s="61">
        <v>0</v>
      </c>
      <c r="CO75" s="61">
        <v>-1258</v>
      </c>
      <c r="CP75" s="61">
        <v>-6292</v>
      </c>
      <c r="CQ75" s="61">
        <v>0</v>
      </c>
      <c r="CR75" s="61">
        <v>-6292</v>
      </c>
      <c r="CS75" s="61">
        <v>-630957</v>
      </c>
      <c r="CT75" s="61">
        <v>0</v>
      </c>
      <c r="CU75" s="61">
        <v>-630957</v>
      </c>
      <c r="CV75" s="61">
        <v>22879</v>
      </c>
      <c r="CW75" s="61">
        <v>0</v>
      </c>
      <c r="CX75" s="61">
        <v>22879</v>
      </c>
      <c r="CY75" s="61">
        <v>-615628</v>
      </c>
      <c r="CZ75" s="61">
        <v>0</v>
      </c>
      <c r="DA75" s="61">
        <v>-615628</v>
      </c>
      <c r="DB75" s="61">
        <v>-107058</v>
      </c>
      <c r="DC75" s="61">
        <v>0</v>
      </c>
      <c r="DD75" s="61">
        <v>-107058</v>
      </c>
      <c r="DE75" s="61">
        <v>697</v>
      </c>
      <c r="DF75" s="61">
        <v>0</v>
      </c>
      <c r="DG75" s="61">
        <v>697</v>
      </c>
      <c r="DH75" s="61">
        <v>-88674</v>
      </c>
      <c r="DI75" s="61">
        <v>0</v>
      </c>
      <c r="DJ75" s="61">
        <v>-88674</v>
      </c>
      <c r="DK75" s="61">
        <v>0</v>
      </c>
      <c r="DL75" s="61">
        <v>0</v>
      </c>
      <c r="DM75" s="61">
        <v>0</v>
      </c>
      <c r="DN75" s="61">
        <v>-4163</v>
      </c>
      <c r="DO75" s="61">
        <v>0</v>
      </c>
      <c r="DP75" s="61">
        <v>-4163</v>
      </c>
      <c r="DQ75" s="61">
        <v>0</v>
      </c>
      <c r="DR75" s="61">
        <v>0</v>
      </c>
      <c r="DS75" s="61">
        <v>0</v>
      </c>
      <c r="DT75" s="61">
        <v>0</v>
      </c>
      <c r="DU75" s="61">
        <v>0</v>
      </c>
      <c r="DV75" s="61">
        <v>0</v>
      </c>
      <c r="DW75" s="61">
        <v>0</v>
      </c>
      <c r="DX75" s="61">
        <v>0</v>
      </c>
      <c r="DY75" s="61">
        <v>0</v>
      </c>
      <c r="DZ75" s="61">
        <v>-4800</v>
      </c>
      <c r="EA75" s="61">
        <v>0</v>
      </c>
      <c r="EB75" s="61">
        <v>-4800</v>
      </c>
      <c r="EC75" s="61">
        <v>0</v>
      </c>
      <c r="ED75" s="61">
        <v>0</v>
      </c>
      <c r="EE75" s="61">
        <v>0</v>
      </c>
      <c r="EF75" s="61">
        <v>0</v>
      </c>
      <c r="EG75" s="61">
        <v>0</v>
      </c>
      <c r="EH75" s="61">
        <v>0</v>
      </c>
      <c r="EI75" s="61">
        <v>0</v>
      </c>
      <c r="EJ75" s="61">
        <v>0</v>
      </c>
      <c r="EK75" s="61">
        <v>0</v>
      </c>
      <c r="EL75" s="61">
        <v>0</v>
      </c>
      <c r="EM75" s="61">
        <v>0</v>
      </c>
      <c r="EN75" s="61">
        <v>0</v>
      </c>
      <c r="EO75" s="61">
        <v>-203998</v>
      </c>
      <c r="EP75" s="61">
        <v>0</v>
      </c>
      <c r="EQ75" s="61">
        <v>-203998</v>
      </c>
      <c r="ER75" s="61">
        <v>0</v>
      </c>
      <c r="ES75" s="61">
        <v>0</v>
      </c>
      <c r="ET75" s="61">
        <v>0</v>
      </c>
      <c r="EU75" s="61">
        <v>0</v>
      </c>
      <c r="EV75" s="61">
        <v>0</v>
      </c>
      <c r="EW75" s="61">
        <v>0</v>
      </c>
      <c r="EX75" s="61">
        <v>0</v>
      </c>
      <c r="EY75" s="61">
        <v>0</v>
      </c>
      <c r="EZ75" s="61">
        <v>0</v>
      </c>
      <c r="FA75" s="61">
        <v>0</v>
      </c>
      <c r="FB75" s="61">
        <v>0</v>
      </c>
      <c r="FC75" s="61">
        <v>0</v>
      </c>
      <c r="FD75" s="61">
        <v>0</v>
      </c>
      <c r="FE75" s="61">
        <v>0</v>
      </c>
      <c r="FF75" s="61">
        <v>0</v>
      </c>
      <c r="FG75" s="61">
        <v>0</v>
      </c>
      <c r="FH75" s="61">
        <v>0</v>
      </c>
      <c r="FI75" s="61">
        <v>0</v>
      </c>
      <c r="FJ75" s="61">
        <v>-46484</v>
      </c>
      <c r="FK75" s="61">
        <v>0</v>
      </c>
      <c r="FL75" s="61">
        <v>-46484</v>
      </c>
      <c r="FM75" s="61">
        <v>1818</v>
      </c>
      <c r="FN75" s="61">
        <v>0</v>
      </c>
      <c r="FO75" s="61">
        <v>1818</v>
      </c>
      <c r="FP75" s="61">
        <v>0</v>
      </c>
      <c r="FQ75" s="61">
        <v>0</v>
      </c>
      <c r="FR75" s="61">
        <v>0</v>
      </c>
      <c r="FS75" s="61">
        <v>0</v>
      </c>
      <c r="FT75" s="61">
        <v>0</v>
      </c>
      <c r="FU75" s="61">
        <v>0</v>
      </c>
      <c r="FV75" s="61">
        <v>-77450</v>
      </c>
      <c r="FW75" s="61">
        <v>0</v>
      </c>
      <c r="FX75" s="61">
        <v>-77450</v>
      </c>
      <c r="FY75" s="61">
        <v>-2722</v>
      </c>
      <c r="FZ75" s="61">
        <v>0</v>
      </c>
      <c r="GA75" s="61">
        <v>-2722</v>
      </c>
      <c r="GB75" s="61">
        <v>561</v>
      </c>
      <c r="GC75" s="61">
        <v>0</v>
      </c>
      <c r="GD75" s="61">
        <v>561</v>
      </c>
      <c r="GE75" s="61">
        <v>-681</v>
      </c>
      <c r="GF75" s="61">
        <v>0</v>
      </c>
      <c r="GG75" s="61">
        <v>-681</v>
      </c>
      <c r="GH75" s="61">
        <v>-5581532</v>
      </c>
      <c r="GI75" s="61">
        <v>0</v>
      </c>
      <c r="GJ75" s="61">
        <v>-5581532</v>
      </c>
      <c r="GK75" s="61">
        <v>71545</v>
      </c>
      <c r="GL75" s="61">
        <v>0</v>
      </c>
      <c r="GM75" s="61">
        <v>71545</v>
      </c>
      <c r="GN75" s="61">
        <v>-10366</v>
      </c>
      <c r="GO75" s="61">
        <v>0</v>
      </c>
      <c r="GP75" s="61">
        <v>-10366</v>
      </c>
      <c r="GQ75" s="61">
        <v>0</v>
      </c>
      <c r="GR75" s="61">
        <v>0</v>
      </c>
      <c r="GS75" s="61">
        <v>0</v>
      </c>
      <c r="GT75" s="61">
        <v>-298973</v>
      </c>
      <c r="GU75" s="61">
        <v>0</v>
      </c>
      <c r="GV75" s="61">
        <v>-298973</v>
      </c>
      <c r="GW75" s="61">
        <v>-5944284</v>
      </c>
      <c r="GX75" s="61">
        <v>0</v>
      </c>
      <c r="GY75" s="61">
        <v>-5944284</v>
      </c>
      <c r="GZ75" s="61">
        <v>0</v>
      </c>
      <c r="HA75" s="61">
        <v>0</v>
      </c>
      <c r="HB75" s="61">
        <v>0</v>
      </c>
      <c r="HC75" s="61">
        <v>-782</v>
      </c>
      <c r="HD75" s="61">
        <v>0</v>
      </c>
      <c r="HE75" s="61">
        <v>-782</v>
      </c>
      <c r="HF75" s="61">
        <v>-782</v>
      </c>
      <c r="HG75" s="61">
        <v>0</v>
      </c>
      <c r="HH75" s="61">
        <v>-782</v>
      </c>
      <c r="HI75" s="61">
        <v>28672174</v>
      </c>
      <c r="HJ75" s="61">
        <v>0</v>
      </c>
      <c r="HK75" s="61">
        <v>28672174</v>
      </c>
      <c r="HL75" s="61">
        <v>-221353</v>
      </c>
      <c r="HM75" s="61">
        <v>0</v>
      </c>
      <c r="HN75" s="61">
        <v>-221353</v>
      </c>
      <c r="HO75" s="61">
        <v>-7750939</v>
      </c>
      <c r="HP75" s="61">
        <v>0</v>
      </c>
      <c r="HQ75" s="61">
        <v>-7750939</v>
      </c>
      <c r="HR75" s="61">
        <v>-615628</v>
      </c>
      <c r="HS75" s="61">
        <v>0</v>
      </c>
      <c r="HT75" s="61">
        <v>-615628</v>
      </c>
      <c r="HU75" s="61">
        <v>-203998</v>
      </c>
      <c r="HV75" s="61">
        <v>0</v>
      </c>
      <c r="HW75" s="61">
        <v>-203998</v>
      </c>
      <c r="HX75" s="61">
        <v>-5944284</v>
      </c>
      <c r="HY75" s="61">
        <v>0</v>
      </c>
      <c r="HZ75" s="61">
        <v>-5944284</v>
      </c>
      <c r="IA75" s="61">
        <v>-782</v>
      </c>
      <c r="IB75" s="61">
        <v>0</v>
      </c>
      <c r="IC75" s="61">
        <v>-782</v>
      </c>
      <c r="ID75" s="61">
        <v>-14736984</v>
      </c>
      <c r="IE75" s="61">
        <v>0</v>
      </c>
      <c r="IF75" s="61">
        <v>-14736984</v>
      </c>
      <c r="IG75" s="61">
        <v>13935190</v>
      </c>
      <c r="IH75" s="61">
        <v>0</v>
      </c>
      <c r="II75" s="61">
        <v>13935190</v>
      </c>
      <c r="IJ75" s="58" t="s">
        <v>477</v>
      </c>
      <c r="IK75" s="58" t="s">
        <v>478</v>
      </c>
      <c r="IL75" s="58" t="s">
        <v>466</v>
      </c>
      <c r="IM75" s="58" t="s">
        <v>479</v>
      </c>
      <c r="IN75" s="58" t="s">
        <v>740</v>
      </c>
    </row>
    <row r="76" spans="1:248">
      <c r="A76" s="58" t="s">
        <v>461</v>
      </c>
      <c r="B76" s="59" t="s">
        <v>741</v>
      </c>
      <c r="C76" s="59" t="s">
        <v>742</v>
      </c>
      <c r="D76" s="61">
        <v>126489814</v>
      </c>
      <c r="E76" s="61">
        <v>0</v>
      </c>
      <c r="F76" s="61">
        <v>126489814</v>
      </c>
      <c r="G76" s="61">
        <v>-5317997</v>
      </c>
      <c r="H76" s="61">
        <v>0</v>
      </c>
      <c r="I76" s="61">
        <v>-5317997</v>
      </c>
      <c r="J76" s="61">
        <v>-325754</v>
      </c>
      <c r="K76" s="61">
        <v>0</v>
      </c>
      <c r="L76" s="61">
        <v>-325754</v>
      </c>
      <c r="M76" s="61">
        <v>-36079</v>
      </c>
      <c r="N76" s="61">
        <v>0</v>
      </c>
      <c r="O76" s="61">
        <v>-36079</v>
      </c>
      <c r="P76" s="61">
        <v>1324909</v>
      </c>
      <c r="Q76" s="61">
        <v>0</v>
      </c>
      <c r="R76" s="61">
        <v>1324909</v>
      </c>
      <c r="S76" s="61">
        <v>1463063</v>
      </c>
      <c r="T76" s="61">
        <v>0</v>
      </c>
      <c r="U76" s="61">
        <v>1463063</v>
      </c>
      <c r="V76" s="61">
        <v>2426139</v>
      </c>
      <c r="W76" s="61">
        <v>0</v>
      </c>
      <c r="X76" s="61">
        <v>2426139</v>
      </c>
      <c r="Y76" s="61">
        <v>-11416101</v>
      </c>
      <c r="Z76" s="61">
        <v>0</v>
      </c>
      <c r="AA76" s="61">
        <v>-11416101</v>
      </c>
      <c r="AB76" s="61">
        <v>-48235</v>
      </c>
      <c r="AC76" s="61">
        <v>0</v>
      </c>
      <c r="AD76" s="61">
        <v>-48235</v>
      </c>
      <c r="AE76" s="61">
        <v>-274268</v>
      </c>
      <c r="AF76" s="61">
        <v>0</v>
      </c>
      <c r="AG76" s="61">
        <v>-274268</v>
      </c>
      <c r="AH76" s="61">
        <v>0</v>
      </c>
      <c r="AI76" s="61">
        <v>0</v>
      </c>
      <c r="AJ76" s="61">
        <v>0</v>
      </c>
      <c r="AK76" s="61">
        <v>0</v>
      </c>
      <c r="AL76" s="61">
        <v>0</v>
      </c>
      <c r="AM76" s="61">
        <v>0</v>
      </c>
      <c r="AN76" s="61">
        <v>-2700</v>
      </c>
      <c r="AO76" s="61">
        <v>0</v>
      </c>
      <c r="AP76" s="61">
        <v>-2700</v>
      </c>
      <c r="AQ76" s="61">
        <v>0</v>
      </c>
      <c r="AR76" s="61">
        <v>0</v>
      </c>
      <c r="AS76" s="61">
        <v>0</v>
      </c>
      <c r="AT76" s="61">
        <v>-271568</v>
      </c>
      <c r="AU76" s="61">
        <v>0</v>
      </c>
      <c r="AV76" s="61">
        <v>-271568</v>
      </c>
      <c r="AW76" s="61">
        <v>-5392</v>
      </c>
      <c r="AX76" s="61">
        <v>0</v>
      </c>
      <c r="AY76" s="61">
        <v>-5392</v>
      </c>
      <c r="AZ76" s="61">
        <v>2440928</v>
      </c>
      <c r="BA76" s="61">
        <v>0</v>
      </c>
      <c r="BB76" s="61">
        <v>2440928</v>
      </c>
      <c r="BC76" s="61">
        <v>2511</v>
      </c>
      <c r="BD76" s="61">
        <v>0</v>
      </c>
      <c r="BE76" s="61">
        <v>2511</v>
      </c>
      <c r="BF76" s="61">
        <v>-7504888</v>
      </c>
      <c r="BG76" s="61">
        <v>0</v>
      </c>
      <c r="BH76" s="61">
        <v>-7504888</v>
      </c>
      <c r="BI76" s="61">
        <v>-51127</v>
      </c>
      <c r="BJ76" s="61">
        <v>0</v>
      </c>
      <c r="BK76" s="61">
        <v>-51127</v>
      </c>
      <c r="BL76" s="61">
        <v>-59494</v>
      </c>
      <c r="BM76" s="61">
        <v>0</v>
      </c>
      <c r="BN76" s="61">
        <v>-59494</v>
      </c>
      <c r="BO76" s="61">
        <v>0</v>
      </c>
      <c r="BP76" s="61">
        <v>0</v>
      </c>
      <c r="BQ76" s="61">
        <v>0</v>
      </c>
      <c r="BR76" s="61">
        <v>-3533</v>
      </c>
      <c r="BS76" s="61">
        <v>0</v>
      </c>
      <c r="BT76" s="61">
        <v>-3533</v>
      </c>
      <c r="BU76" s="61">
        <v>0</v>
      </c>
      <c r="BV76" s="61">
        <v>0</v>
      </c>
      <c r="BW76" s="61">
        <v>0</v>
      </c>
      <c r="BX76" s="61">
        <v>0</v>
      </c>
      <c r="BY76" s="61">
        <v>0</v>
      </c>
      <c r="BZ76" s="61">
        <v>0</v>
      </c>
      <c r="CA76" s="61">
        <v>0</v>
      </c>
      <c r="CB76" s="61">
        <v>0</v>
      </c>
      <c r="CC76" s="61">
        <v>0</v>
      </c>
      <c r="CD76" s="61">
        <v>-5659</v>
      </c>
      <c r="CE76" s="61">
        <v>0</v>
      </c>
      <c r="CF76" s="61">
        <v>-5659</v>
      </c>
      <c r="CG76" s="61">
        <v>-5031</v>
      </c>
      <c r="CH76" s="61">
        <v>0</v>
      </c>
      <c r="CI76" s="61">
        <v>-5031</v>
      </c>
      <c r="CJ76" s="61">
        <v>-16876662</v>
      </c>
      <c r="CK76" s="61">
        <v>0</v>
      </c>
      <c r="CL76" s="61">
        <v>-16876662</v>
      </c>
      <c r="CM76" s="61">
        <v>0</v>
      </c>
      <c r="CN76" s="61">
        <v>0</v>
      </c>
      <c r="CO76" s="61">
        <v>0</v>
      </c>
      <c r="CP76" s="61">
        <v>-16065</v>
      </c>
      <c r="CQ76" s="61">
        <v>0</v>
      </c>
      <c r="CR76" s="61">
        <v>-16065</v>
      </c>
      <c r="CS76" s="61">
        <v>-3299631</v>
      </c>
      <c r="CT76" s="61">
        <v>0</v>
      </c>
      <c r="CU76" s="61">
        <v>-3299631</v>
      </c>
      <c r="CV76" s="61">
        <v>29598</v>
      </c>
      <c r="CW76" s="61">
        <v>0</v>
      </c>
      <c r="CX76" s="61">
        <v>29598</v>
      </c>
      <c r="CY76" s="61">
        <v>-3286098</v>
      </c>
      <c r="CZ76" s="61">
        <v>0</v>
      </c>
      <c r="DA76" s="61">
        <v>-3286098</v>
      </c>
      <c r="DB76" s="61">
        <v>-301265</v>
      </c>
      <c r="DC76" s="61">
        <v>0</v>
      </c>
      <c r="DD76" s="61">
        <v>-301265</v>
      </c>
      <c r="DE76" s="61">
        <v>1470</v>
      </c>
      <c r="DF76" s="61">
        <v>0</v>
      </c>
      <c r="DG76" s="61">
        <v>1470</v>
      </c>
      <c r="DH76" s="61">
        <v>-207355</v>
      </c>
      <c r="DI76" s="61">
        <v>0</v>
      </c>
      <c r="DJ76" s="61">
        <v>-207355</v>
      </c>
      <c r="DK76" s="61">
        <v>-45837</v>
      </c>
      <c r="DL76" s="61">
        <v>0</v>
      </c>
      <c r="DM76" s="61">
        <v>-45837</v>
      </c>
      <c r="DN76" s="61">
        <v>0</v>
      </c>
      <c r="DO76" s="61">
        <v>0</v>
      </c>
      <c r="DP76" s="61">
        <v>0</v>
      </c>
      <c r="DQ76" s="61">
        <v>0</v>
      </c>
      <c r="DR76" s="61">
        <v>0</v>
      </c>
      <c r="DS76" s="61">
        <v>0</v>
      </c>
      <c r="DT76" s="61">
        <v>0</v>
      </c>
      <c r="DU76" s="61">
        <v>0</v>
      </c>
      <c r="DV76" s="61">
        <v>0</v>
      </c>
      <c r="DW76" s="61">
        <v>0</v>
      </c>
      <c r="DX76" s="61">
        <v>0</v>
      </c>
      <c r="DY76" s="61">
        <v>0</v>
      </c>
      <c r="DZ76" s="61">
        <v>0</v>
      </c>
      <c r="EA76" s="61">
        <v>0</v>
      </c>
      <c r="EB76" s="61">
        <v>0</v>
      </c>
      <c r="EC76" s="61">
        <v>0</v>
      </c>
      <c r="ED76" s="61">
        <v>0</v>
      </c>
      <c r="EE76" s="61">
        <v>0</v>
      </c>
      <c r="EF76" s="61">
        <v>0</v>
      </c>
      <c r="EG76" s="61">
        <v>0</v>
      </c>
      <c r="EH76" s="61">
        <v>0</v>
      </c>
      <c r="EI76" s="61">
        <v>0</v>
      </c>
      <c r="EJ76" s="61">
        <v>0</v>
      </c>
      <c r="EK76" s="61">
        <v>0</v>
      </c>
      <c r="EL76" s="61">
        <v>0</v>
      </c>
      <c r="EM76" s="61">
        <v>0</v>
      </c>
      <c r="EN76" s="61">
        <v>0</v>
      </c>
      <c r="EO76" s="61">
        <v>-552987</v>
      </c>
      <c r="EP76" s="61">
        <v>0</v>
      </c>
      <c r="EQ76" s="61">
        <v>-552987</v>
      </c>
      <c r="ER76" s="61">
        <v>0</v>
      </c>
      <c r="ES76" s="61">
        <v>0</v>
      </c>
      <c r="ET76" s="61">
        <v>0</v>
      </c>
      <c r="EU76" s="61">
        <v>0</v>
      </c>
      <c r="EV76" s="61">
        <v>0</v>
      </c>
      <c r="EW76" s="61">
        <v>0</v>
      </c>
      <c r="EX76" s="61">
        <v>0</v>
      </c>
      <c r="EY76" s="61">
        <v>0</v>
      </c>
      <c r="EZ76" s="61">
        <v>0</v>
      </c>
      <c r="FA76" s="61">
        <v>0</v>
      </c>
      <c r="FB76" s="61">
        <v>0</v>
      </c>
      <c r="FC76" s="61">
        <v>0</v>
      </c>
      <c r="FD76" s="61">
        <v>0</v>
      </c>
      <c r="FE76" s="61">
        <v>0</v>
      </c>
      <c r="FF76" s="61">
        <v>0</v>
      </c>
      <c r="FG76" s="61">
        <v>0</v>
      </c>
      <c r="FH76" s="61">
        <v>0</v>
      </c>
      <c r="FI76" s="61">
        <v>0</v>
      </c>
      <c r="FJ76" s="61">
        <v>-3533</v>
      </c>
      <c r="FK76" s="61">
        <v>0</v>
      </c>
      <c r="FL76" s="61">
        <v>-3533</v>
      </c>
      <c r="FM76" s="61">
        <v>0</v>
      </c>
      <c r="FN76" s="61">
        <v>0</v>
      </c>
      <c r="FO76" s="61">
        <v>0</v>
      </c>
      <c r="FP76" s="61">
        <v>0</v>
      </c>
      <c r="FQ76" s="61">
        <v>0</v>
      </c>
      <c r="FR76" s="61">
        <v>0</v>
      </c>
      <c r="FS76" s="61">
        <v>0</v>
      </c>
      <c r="FT76" s="61">
        <v>0</v>
      </c>
      <c r="FU76" s="61">
        <v>0</v>
      </c>
      <c r="FV76" s="61">
        <v>-42282</v>
      </c>
      <c r="FW76" s="61">
        <v>0</v>
      </c>
      <c r="FX76" s="61">
        <v>-42282</v>
      </c>
      <c r="FY76" s="61">
        <v>0</v>
      </c>
      <c r="FZ76" s="61">
        <v>0</v>
      </c>
      <c r="GA76" s="61">
        <v>0</v>
      </c>
      <c r="GB76" s="61">
        <v>1</v>
      </c>
      <c r="GC76" s="61">
        <v>0</v>
      </c>
      <c r="GD76" s="61">
        <v>1</v>
      </c>
      <c r="GE76" s="61">
        <v>0</v>
      </c>
      <c r="GF76" s="61">
        <v>0</v>
      </c>
      <c r="GG76" s="61">
        <v>0</v>
      </c>
      <c r="GH76" s="61">
        <v>-16135833</v>
      </c>
      <c r="GI76" s="61">
        <v>0</v>
      </c>
      <c r="GJ76" s="61">
        <v>-16135833</v>
      </c>
      <c r="GK76" s="61">
        <v>734348</v>
      </c>
      <c r="GL76" s="61">
        <v>0</v>
      </c>
      <c r="GM76" s="61">
        <v>734348</v>
      </c>
      <c r="GN76" s="61">
        <v>-170544</v>
      </c>
      <c r="GO76" s="61">
        <v>0</v>
      </c>
      <c r="GP76" s="61">
        <v>-170544</v>
      </c>
      <c r="GQ76" s="61">
        <v>1434</v>
      </c>
      <c r="GR76" s="61">
        <v>0</v>
      </c>
      <c r="GS76" s="61">
        <v>1434</v>
      </c>
      <c r="GT76" s="61">
        <v>-5064241</v>
      </c>
      <c r="GU76" s="61">
        <v>0</v>
      </c>
      <c r="GV76" s="61">
        <v>-5064241</v>
      </c>
      <c r="GW76" s="61">
        <v>-20680650</v>
      </c>
      <c r="GX76" s="61">
        <v>0</v>
      </c>
      <c r="GY76" s="61">
        <v>-20680650</v>
      </c>
      <c r="GZ76" s="61">
        <v>0</v>
      </c>
      <c r="HA76" s="61">
        <v>0</v>
      </c>
      <c r="HB76" s="61">
        <v>0</v>
      </c>
      <c r="HC76" s="61">
        <v>0</v>
      </c>
      <c r="HD76" s="61">
        <v>0</v>
      </c>
      <c r="HE76" s="61">
        <v>0</v>
      </c>
      <c r="HF76" s="61">
        <v>0</v>
      </c>
      <c r="HG76" s="61">
        <v>0</v>
      </c>
      <c r="HH76" s="61">
        <v>0</v>
      </c>
      <c r="HI76" s="61">
        <v>121171817</v>
      </c>
      <c r="HJ76" s="61">
        <v>0</v>
      </c>
      <c r="HK76" s="61">
        <v>121171817</v>
      </c>
      <c r="HL76" s="61">
        <v>2426139</v>
      </c>
      <c r="HM76" s="61">
        <v>0</v>
      </c>
      <c r="HN76" s="61">
        <v>2426139</v>
      </c>
      <c r="HO76" s="61">
        <v>-16876662</v>
      </c>
      <c r="HP76" s="61">
        <v>0</v>
      </c>
      <c r="HQ76" s="61">
        <v>-16876662</v>
      </c>
      <c r="HR76" s="61">
        <v>-3286098</v>
      </c>
      <c r="HS76" s="61">
        <v>0</v>
      </c>
      <c r="HT76" s="61">
        <v>-3286098</v>
      </c>
      <c r="HU76" s="61">
        <v>-552987</v>
      </c>
      <c r="HV76" s="61">
        <v>0</v>
      </c>
      <c r="HW76" s="61">
        <v>-552987</v>
      </c>
      <c r="HX76" s="61">
        <v>-20680650</v>
      </c>
      <c r="HY76" s="61">
        <v>0</v>
      </c>
      <c r="HZ76" s="61">
        <v>-20680650</v>
      </c>
      <c r="IA76" s="61">
        <v>0</v>
      </c>
      <c r="IB76" s="61">
        <v>0</v>
      </c>
      <c r="IC76" s="61">
        <v>0</v>
      </c>
      <c r="ID76" s="61">
        <v>-38970258</v>
      </c>
      <c r="IE76" s="61">
        <v>0</v>
      </c>
      <c r="IF76" s="61">
        <v>-38970258</v>
      </c>
      <c r="IG76" s="61">
        <v>82201559</v>
      </c>
      <c r="IH76" s="61">
        <v>0</v>
      </c>
      <c r="II76" s="61">
        <v>82201559</v>
      </c>
      <c r="IJ76" s="58" t="s">
        <v>511</v>
      </c>
      <c r="IK76" s="58" t="s">
        <v>512</v>
      </c>
      <c r="IL76" s="58" t="s">
        <v>513</v>
      </c>
      <c r="IM76" s="58" t="s">
        <v>514</v>
      </c>
      <c r="IN76" s="58" t="s">
        <v>743</v>
      </c>
    </row>
    <row r="77" spans="1:248">
      <c r="A77" s="58" t="s">
        <v>469</v>
      </c>
      <c r="B77" s="59" t="s">
        <v>744</v>
      </c>
      <c r="C77" s="59" t="s">
        <v>745</v>
      </c>
      <c r="D77" s="61">
        <v>143745342</v>
      </c>
      <c r="E77" s="61">
        <v>421744</v>
      </c>
      <c r="F77" s="61">
        <v>144167086</v>
      </c>
      <c r="G77" s="61">
        <v>-1260931</v>
      </c>
      <c r="H77" s="61">
        <v>0</v>
      </c>
      <c r="I77" s="61">
        <v>-1260931</v>
      </c>
      <c r="J77" s="61">
        <v>-681698</v>
      </c>
      <c r="K77" s="61">
        <v>0</v>
      </c>
      <c r="L77" s="61">
        <v>-681698</v>
      </c>
      <c r="M77" s="61">
        <v>47360</v>
      </c>
      <c r="N77" s="61">
        <v>0</v>
      </c>
      <c r="O77" s="61">
        <v>47360</v>
      </c>
      <c r="P77" s="61">
        <v>399003</v>
      </c>
      <c r="Q77" s="61">
        <v>0</v>
      </c>
      <c r="R77" s="61">
        <v>399003</v>
      </c>
      <c r="S77" s="61">
        <v>-242</v>
      </c>
      <c r="T77" s="61">
        <v>0</v>
      </c>
      <c r="U77" s="61">
        <v>-242</v>
      </c>
      <c r="V77" s="61">
        <v>-235577</v>
      </c>
      <c r="W77" s="61">
        <v>0</v>
      </c>
      <c r="X77" s="61">
        <v>-235577</v>
      </c>
      <c r="Y77" s="61">
        <v>-22154124</v>
      </c>
      <c r="Z77" s="61">
        <v>-25780</v>
      </c>
      <c r="AA77" s="61">
        <v>-22179904</v>
      </c>
      <c r="AB77" s="61">
        <v>-38472</v>
      </c>
      <c r="AC77" s="61">
        <v>0</v>
      </c>
      <c r="AD77" s="61">
        <v>-38472</v>
      </c>
      <c r="AE77" s="61">
        <v>-766275</v>
      </c>
      <c r="AF77" s="61">
        <v>-2847</v>
      </c>
      <c r="AG77" s="61">
        <v>-769122</v>
      </c>
      <c r="AH77" s="61">
        <v>-1620</v>
      </c>
      <c r="AI77" s="61">
        <v>0</v>
      </c>
      <c r="AJ77" s="61">
        <v>-1620</v>
      </c>
      <c r="AK77" s="61">
        <v>0</v>
      </c>
      <c r="AL77" s="61">
        <v>0</v>
      </c>
      <c r="AM77" s="61">
        <v>0</v>
      </c>
      <c r="AN77" s="61">
        <v>-6625</v>
      </c>
      <c r="AO77" s="61">
        <v>0</v>
      </c>
      <c r="AP77" s="61">
        <v>-6625</v>
      </c>
      <c r="AQ77" s="61">
        <v>0</v>
      </c>
      <c r="AR77" s="61">
        <v>0</v>
      </c>
      <c r="AS77" s="61">
        <v>0</v>
      </c>
      <c r="AT77" s="61">
        <v>-758030</v>
      </c>
      <c r="AU77" s="61">
        <v>-2847</v>
      </c>
      <c r="AV77" s="61">
        <v>-760877</v>
      </c>
      <c r="AW77" s="61">
        <v>1562</v>
      </c>
      <c r="AX77" s="61">
        <v>0</v>
      </c>
      <c r="AY77" s="61">
        <v>1562</v>
      </c>
      <c r="AZ77" s="61">
        <v>2089156</v>
      </c>
      <c r="BA77" s="61">
        <v>13605</v>
      </c>
      <c r="BB77" s="61">
        <v>2102761</v>
      </c>
      <c r="BC77" s="61">
        <v>-36971</v>
      </c>
      <c r="BD77" s="61">
        <v>0</v>
      </c>
      <c r="BE77" s="61">
        <v>-36971</v>
      </c>
      <c r="BF77" s="61">
        <v>-11280535</v>
      </c>
      <c r="BG77" s="61">
        <v>0</v>
      </c>
      <c r="BH77" s="61">
        <v>-11280535</v>
      </c>
      <c r="BI77" s="61">
        <v>57306</v>
      </c>
      <c r="BJ77" s="61">
        <v>0</v>
      </c>
      <c r="BK77" s="61">
        <v>57306</v>
      </c>
      <c r="BL77" s="61">
        <v>-368321</v>
      </c>
      <c r="BM77" s="61">
        <v>0</v>
      </c>
      <c r="BN77" s="61">
        <v>-368321</v>
      </c>
      <c r="BO77" s="61">
        <v>402</v>
      </c>
      <c r="BP77" s="61">
        <v>0</v>
      </c>
      <c r="BQ77" s="61">
        <v>402</v>
      </c>
      <c r="BR77" s="61">
        <v>-98334</v>
      </c>
      <c r="BS77" s="61">
        <v>0</v>
      </c>
      <c r="BT77" s="61">
        <v>-98334</v>
      </c>
      <c r="BU77" s="61">
        <v>1672</v>
      </c>
      <c r="BV77" s="61">
        <v>0</v>
      </c>
      <c r="BW77" s="61">
        <v>1672</v>
      </c>
      <c r="BX77" s="61">
        <v>0</v>
      </c>
      <c r="BY77" s="61">
        <v>0</v>
      </c>
      <c r="BZ77" s="61">
        <v>0</v>
      </c>
      <c r="CA77" s="61">
        <v>0</v>
      </c>
      <c r="CB77" s="61">
        <v>0</v>
      </c>
      <c r="CC77" s="61">
        <v>0</v>
      </c>
      <c r="CD77" s="61">
        <v>-91391</v>
      </c>
      <c r="CE77" s="61">
        <v>0</v>
      </c>
      <c r="CF77" s="61">
        <v>-91391</v>
      </c>
      <c r="CG77" s="61">
        <v>-88144</v>
      </c>
      <c r="CH77" s="61">
        <v>0</v>
      </c>
      <c r="CI77" s="61">
        <v>-88144</v>
      </c>
      <c r="CJ77" s="61">
        <v>-32735559</v>
      </c>
      <c r="CK77" s="61">
        <v>-15022</v>
      </c>
      <c r="CL77" s="61">
        <v>-32750581</v>
      </c>
      <c r="CM77" s="61">
        <v>-18861</v>
      </c>
      <c r="CN77" s="61">
        <v>0</v>
      </c>
      <c r="CO77" s="61">
        <v>-18861</v>
      </c>
      <c r="CP77" s="61">
        <v>-497</v>
      </c>
      <c r="CQ77" s="61">
        <v>0</v>
      </c>
      <c r="CR77" s="61">
        <v>-497</v>
      </c>
      <c r="CS77" s="61">
        <v>-3024486</v>
      </c>
      <c r="CT77" s="61">
        <v>-2833</v>
      </c>
      <c r="CU77" s="61">
        <v>-3027319</v>
      </c>
      <c r="CV77" s="61">
        <v>-107996</v>
      </c>
      <c r="CW77" s="61">
        <v>0</v>
      </c>
      <c r="CX77" s="61">
        <v>-107996</v>
      </c>
      <c r="CY77" s="61">
        <v>-3151840</v>
      </c>
      <c r="CZ77" s="61">
        <v>-2833</v>
      </c>
      <c r="DA77" s="61">
        <v>-3154673</v>
      </c>
      <c r="DB77" s="61">
        <v>-374094</v>
      </c>
      <c r="DC77" s="61">
        <v>0</v>
      </c>
      <c r="DD77" s="61">
        <v>-374094</v>
      </c>
      <c r="DE77" s="61">
        <v>-6589</v>
      </c>
      <c r="DF77" s="61">
        <v>0</v>
      </c>
      <c r="DG77" s="61">
        <v>-6589</v>
      </c>
      <c r="DH77" s="61">
        <v>-130230</v>
      </c>
      <c r="DI77" s="61">
        <v>0</v>
      </c>
      <c r="DJ77" s="61">
        <v>-130230</v>
      </c>
      <c r="DK77" s="61">
        <v>0</v>
      </c>
      <c r="DL77" s="61">
        <v>0</v>
      </c>
      <c r="DM77" s="61">
        <v>0</v>
      </c>
      <c r="DN77" s="61">
        <v>-31977</v>
      </c>
      <c r="DO77" s="61">
        <v>0</v>
      </c>
      <c r="DP77" s="61">
        <v>-31977</v>
      </c>
      <c r="DQ77" s="61">
        <v>0</v>
      </c>
      <c r="DR77" s="61">
        <v>0</v>
      </c>
      <c r="DS77" s="61">
        <v>0</v>
      </c>
      <c r="DT77" s="61">
        <v>-1454</v>
      </c>
      <c r="DU77" s="61">
        <v>0</v>
      </c>
      <c r="DV77" s="61">
        <v>-1454</v>
      </c>
      <c r="DW77" s="61">
        <v>0</v>
      </c>
      <c r="DX77" s="61">
        <v>0</v>
      </c>
      <c r="DY77" s="61">
        <v>0</v>
      </c>
      <c r="DZ77" s="61">
        <v>0</v>
      </c>
      <c r="EA77" s="61">
        <v>0</v>
      </c>
      <c r="EB77" s="61">
        <v>0</v>
      </c>
      <c r="EC77" s="61">
        <v>0</v>
      </c>
      <c r="ED77" s="61">
        <v>0</v>
      </c>
      <c r="EE77" s="61">
        <v>0</v>
      </c>
      <c r="EF77" s="61">
        <v>0</v>
      </c>
      <c r="EG77" s="61">
        <v>-57482</v>
      </c>
      <c r="EH77" s="61">
        <v>-57482</v>
      </c>
      <c r="EI77" s="61">
        <v>0</v>
      </c>
      <c r="EJ77" s="61">
        <v>-10388</v>
      </c>
      <c r="EK77" s="61">
        <v>-10388</v>
      </c>
      <c r="EL77" s="61">
        <v>-67870</v>
      </c>
      <c r="EM77" s="61">
        <v>0</v>
      </c>
      <c r="EN77" s="61">
        <v>0</v>
      </c>
      <c r="EO77" s="61">
        <v>-544344</v>
      </c>
      <c r="EP77" s="61">
        <v>-67870</v>
      </c>
      <c r="EQ77" s="61">
        <v>-612214</v>
      </c>
      <c r="ER77" s="61">
        <v>0</v>
      </c>
      <c r="ES77" s="61">
        <v>0</v>
      </c>
      <c r="ET77" s="61">
        <v>0</v>
      </c>
      <c r="EU77" s="61">
        <v>0</v>
      </c>
      <c r="EV77" s="61">
        <v>0</v>
      </c>
      <c r="EW77" s="61">
        <v>0</v>
      </c>
      <c r="EX77" s="61">
        <v>-4395</v>
      </c>
      <c r="EY77" s="61">
        <v>0</v>
      </c>
      <c r="EZ77" s="61">
        <v>-4395</v>
      </c>
      <c r="FA77" s="61">
        <v>0</v>
      </c>
      <c r="FB77" s="61">
        <v>0</v>
      </c>
      <c r="FC77" s="61">
        <v>0</v>
      </c>
      <c r="FD77" s="61">
        <v>0</v>
      </c>
      <c r="FE77" s="61">
        <v>0</v>
      </c>
      <c r="FF77" s="61">
        <v>0</v>
      </c>
      <c r="FG77" s="61">
        <v>0</v>
      </c>
      <c r="FH77" s="61">
        <v>0</v>
      </c>
      <c r="FI77" s="61">
        <v>0</v>
      </c>
      <c r="FJ77" s="61">
        <v>-104541</v>
      </c>
      <c r="FK77" s="61">
        <v>0</v>
      </c>
      <c r="FL77" s="61">
        <v>-104541</v>
      </c>
      <c r="FM77" s="61">
        <v>1672</v>
      </c>
      <c r="FN77" s="61">
        <v>0</v>
      </c>
      <c r="FO77" s="61">
        <v>1672</v>
      </c>
      <c r="FP77" s="61">
        <v>0</v>
      </c>
      <c r="FQ77" s="61">
        <v>0</v>
      </c>
      <c r="FR77" s="61">
        <v>0</v>
      </c>
      <c r="FS77" s="61">
        <v>0</v>
      </c>
      <c r="FT77" s="61">
        <v>0</v>
      </c>
      <c r="FU77" s="61">
        <v>0</v>
      </c>
      <c r="FV77" s="61">
        <v>-108615</v>
      </c>
      <c r="FW77" s="61">
        <v>0</v>
      </c>
      <c r="FX77" s="61">
        <v>-108615</v>
      </c>
      <c r="FY77" s="61">
        <v>9825</v>
      </c>
      <c r="FZ77" s="61">
        <v>0</v>
      </c>
      <c r="GA77" s="61">
        <v>9825</v>
      </c>
      <c r="GB77" s="61">
        <v>36289</v>
      </c>
      <c r="GC77" s="61">
        <v>0</v>
      </c>
      <c r="GD77" s="61">
        <v>36289</v>
      </c>
      <c r="GE77" s="61">
        <v>2000</v>
      </c>
      <c r="GF77" s="61">
        <v>0</v>
      </c>
      <c r="GG77" s="61">
        <v>2000</v>
      </c>
      <c r="GH77" s="61">
        <v>-27595811</v>
      </c>
      <c r="GI77" s="61">
        <v>0</v>
      </c>
      <c r="GJ77" s="61">
        <v>-27595811</v>
      </c>
      <c r="GK77" s="61">
        <v>-589099</v>
      </c>
      <c r="GL77" s="61">
        <v>0</v>
      </c>
      <c r="GM77" s="61">
        <v>-589099</v>
      </c>
      <c r="GN77" s="61">
        <v>-247652</v>
      </c>
      <c r="GO77" s="61">
        <v>0</v>
      </c>
      <c r="GP77" s="61">
        <v>-247652</v>
      </c>
      <c r="GQ77" s="61">
        <v>-1655</v>
      </c>
      <c r="GR77" s="61">
        <v>0</v>
      </c>
      <c r="GS77" s="61">
        <v>-1655</v>
      </c>
      <c r="GT77" s="61">
        <v>0</v>
      </c>
      <c r="GU77" s="61">
        <v>0</v>
      </c>
      <c r="GV77" s="61">
        <v>0</v>
      </c>
      <c r="GW77" s="61">
        <v>-28601982</v>
      </c>
      <c r="GX77" s="61">
        <v>0</v>
      </c>
      <c r="GY77" s="61">
        <v>-28601982</v>
      </c>
      <c r="GZ77" s="61">
        <v>0</v>
      </c>
      <c r="HA77" s="61">
        <v>0</v>
      </c>
      <c r="HB77" s="61">
        <v>0</v>
      </c>
      <c r="HC77" s="61">
        <v>-8307</v>
      </c>
      <c r="HD77" s="61">
        <v>0</v>
      </c>
      <c r="HE77" s="61">
        <v>-8307</v>
      </c>
      <c r="HF77" s="61">
        <v>-8307</v>
      </c>
      <c r="HG77" s="61">
        <v>0</v>
      </c>
      <c r="HH77" s="61">
        <v>-8307</v>
      </c>
      <c r="HI77" s="61">
        <v>142484411</v>
      </c>
      <c r="HJ77" s="61">
        <v>421744</v>
      </c>
      <c r="HK77" s="61">
        <v>142906155</v>
      </c>
      <c r="HL77" s="61">
        <v>-235577</v>
      </c>
      <c r="HM77" s="61">
        <v>0</v>
      </c>
      <c r="HN77" s="61">
        <v>-235577</v>
      </c>
      <c r="HO77" s="61">
        <v>-32735559</v>
      </c>
      <c r="HP77" s="61">
        <v>-15022</v>
      </c>
      <c r="HQ77" s="61">
        <v>-32750581</v>
      </c>
      <c r="HR77" s="61">
        <v>-3151840</v>
      </c>
      <c r="HS77" s="61">
        <v>-2833</v>
      </c>
      <c r="HT77" s="61">
        <v>-3154673</v>
      </c>
      <c r="HU77" s="61">
        <v>-544344</v>
      </c>
      <c r="HV77" s="61">
        <v>-67870</v>
      </c>
      <c r="HW77" s="61">
        <v>-612214</v>
      </c>
      <c r="HX77" s="61">
        <v>-28601982</v>
      </c>
      <c r="HY77" s="61">
        <v>0</v>
      </c>
      <c r="HZ77" s="61">
        <v>-28601982</v>
      </c>
      <c r="IA77" s="61">
        <v>-8307</v>
      </c>
      <c r="IB77" s="61">
        <v>0</v>
      </c>
      <c r="IC77" s="61">
        <v>-8307</v>
      </c>
      <c r="ID77" s="61">
        <v>-65277609</v>
      </c>
      <c r="IE77" s="61">
        <v>-85725</v>
      </c>
      <c r="IF77" s="61">
        <v>-65363334</v>
      </c>
      <c r="IG77" s="61">
        <v>77206802</v>
      </c>
      <c r="IH77" s="61">
        <v>336019</v>
      </c>
      <c r="II77" s="61">
        <v>77542821</v>
      </c>
      <c r="IJ77" s="58" t="s">
        <v>536</v>
      </c>
      <c r="IK77" s="58" t="s">
        <v>576</v>
      </c>
      <c r="IL77" s="58" t="s">
        <v>536</v>
      </c>
      <c r="IM77" s="58" t="s">
        <v>537</v>
      </c>
      <c r="IN77" s="58" t="s">
        <v>746</v>
      </c>
    </row>
    <row r="78" spans="1:248">
      <c r="A78" s="58" t="s">
        <v>469</v>
      </c>
      <c r="B78" s="59" t="s">
        <v>747</v>
      </c>
      <c r="C78" s="59" t="s">
        <v>748</v>
      </c>
      <c r="D78" s="61">
        <v>55104810</v>
      </c>
      <c r="E78" s="61">
        <v>0</v>
      </c>
      <c r="F78" s="61">
        <v>55104810</v>
      </c>
      <c r="G78" s="61">
        <v>-515678</v>
      </c>
      <c r="H78" s="61">
        <v>0</v>
      </c>
      <c r="I78" s="61">
        <v>-515678</v>
      </c>
      <c r="J78" s="61">
        <v>-147936</v>
      </c>
      <c r="K78" s="61">
        <v>0</v>
      </c>
      <c r="L78" s="61">
        <v>-147936</v>
      </c>
      <c r="M78" s="61">
        <v>43344</v>
      </c>
      <c r="N78" s="61">
        <v>0</v>
      </c>
      <c r="O78" s="61">
        <v>43344</v>
      </c>
      <c r="P78" s="61">
        <v>769767</v>
      </c>
      <c r="Q78" s="61">
        <v>0</v>
      </c>
      <c r="R78" s="61">
        <v>769767</v>
      </c>
      <c r="S78" s="61">
        <v>-14202</v>
      </c>
      <c r="T78" s="61">
        <v>0</v>
      </c>
      <c r="U78" s="61">
        <v>-14202</v>
      </c>
      <c r="V78" s="61">
        <v>650973</v>
      </c>
      <c r="W78" s="61">
        <v>0</v>
      </c>
      <c r="X78" s="61">
        <v>650973</v>
      </c>
      <c r="Y78" s="61">
        <v>-4628875</v>
      </c>
      <c r="Z78" s="61">
        <v>0</v>
      </c>
      <c r="AA78" s="61">
        <v>-4628875</v>
      </c>
      <c r="AB78" s="61">
        <v>0</v>
      </c>
      <c r="AC78" s="61">
        <v>0</v>
      </c>
      <c r="AD78" s="61">
        <v>0</v>
      </c>
      <c r="AE78" s="61">
        <v>-290489</v>
      </c>
      <c r="AF78" s="61">
        <v>0</v>
      </c>
      <c r="AG78" s="61">
        <v>-290489</v>
      </c>
      <c r="AH78" s="61">
        <v>-130</v>
      </c>
      <c r="AI78" s="61">
        <v>0</v>
      </c>
      <c r="AJ78" s="61">
        <v>-130</v>
      </c>
      <c r="AK78" s="61">
        <v>0</v>
      </c>
      <c r="AL78" s="61">
        <v>0</v>
      </c>
      <c r="AM78" s="61">
        <v>0</v>
      </c>
      <c r="AN78" s="61">
        <v>-126</v>
      </c>
      <c r="AO78" s="61">
        <v>0</v>
      </c>
      <c r="AP78" s="61">
        <v>-126</v>
      </c>
      <c r="AQ78" s="61">
        <v>0</v>
      </c>
      <c r="AR78" s="61">
        <v>0</v>
      </c>
      <c r="AS78" s="61">
        <v>0</v>
      </c>
      <c r="AT78" s="61">
        <v>-290233</v>
      </c>
      <c r="AU78" s="61">
        <v>0</v>
      </c>
      <c r="AV78" s="61">
        <v>-290233</v>
      </c>
      <c r="AW78" s="61">
        <v>0</v>
      </c>
      <c r="AX78" s="61">
        <v>0</v>
      </c>
      <c r="AY78" s="61">
        <v>0</v>
      </c>
      <c r="AZ78" s="61">
        <v>1059080</v>
      </c>
      <c r="BA78" s="61">
        <v>0</v>
      </c>
      <c r="BB78" s="61">
        <v>1059080</v>
      </c>
      <c r="BC78" s="61">
        <v>0</v>
      </c>
      <c r="BD78" s="61">
        <v>0</v>
      </c>
      <c r="BE78" s="61">
        <v>0</v>
      </c>
      <c r="BF78" s="61">
        <v>-3103722</v>
      </c>
      <c r="BG78" s="61">
        <v>0</v>
      </c>
      <c r="BH78" s="61">
        <v>-3103722</v>
      </c>
      <c r="BI78" s="61">
        <v>-196</v>
      </c>
      <c r="BJ78" s="61">
        <v>0</v>
      </c>
      <c r="BK78" s="61">
        <v>-196</v>
      </c>
      <c r="BL78" s="61">
        <v>-38871</v>
      </c>
      <c r="BM78" s="61">
        <v>0</v>
      </c>
      <c r="BN78" s="61">
        <v>-38871</v>
      </c>
      <c r="BO78" s="61">
        <v>0</v>
      </c>
      <c r="BP78" s="61">
        <v>0</v>
      </c>
      <c r="BQ78" s="61">
        <v>0</v>
      </c>
      <c r="BR78" s="61">
        <v>-13572</v>
      </c>
      <c r="BS78" s="61">
        <v>0</v>
      </c>
      <c r="BT78" s="61">
        <v>-13572</v>
      </c>
      <c r="BU78" s="61">
        <v>0</v>
      </c>
      <c r="BV78" s="61">
        <v>0</v>
      </c>
      <c r="BW78" s="61">
        <v>0</v>
      </c>
      <c r="BX78" s="61">
        <v>0</v>
      </c>
      <c r="BY78" s="61">
        <v>0</v>
      </c>
      <c r="BZ78" s="61">
        <v>0</v>
      </c>
      <c r="CA78" s="61">
        <v>0</v>
      </c>
      <c r="CB78" s="61">
        <v>0</v>
      </c>
      <c r="CC78" s="61">
        <v>0</v>
      </c>
      <c r="CD78" s="61">
        <v>-31493</v>
      </c>
      <c r="CE78" s="61">
        <v>0</v>
      </c>
      <c r="CF78" s="61">
        <v>-31493</v>
      </c>
      <c r="CG78" s="61">
        <v>-26304</v>
      </c>
      <c r="CH78" s="61">
        <v>0</v>
      </c>
      <c r="CI78" s="61">
        <v>-26304</v>
      </c>
      <c r="CJ78" s="61">
        <v>-7074442</v>
      </c>
      <c r="CK78" s="61">
        <v>0</v>
      </c>
      <c r="CL78" s="61">
        <v>-7074442</v>
      </c>
      <c r="CM78" s="61">
        <v>0</v>
      </c>
      <c r="CN78" s="61">
        <v>0</v>
      </c>
      <c r="CO78" s="61">
        <v>0</v>
      </c>
      <c r="CP78" s="61">
        <v>0</v>
      </c>
      <c r="CQ78" s="61">
        <v>0</v>
      </c>
      <c r="CR78" s="61">
        <v>0</v>
      </c>
      <c r="CS78" s="61">
        <v>-1510333</v>
      </c>
      <c r="CT78" s="61">
        <v>0</v>
      </c>
      <c r="CU78" s="61">
        <v>-1510333</v>
      </c>
      <c r="CV78" s="61">
        <v>0</v>
      </c>
      <c r="CW78" s="61">
        <v>0</v>
      </c>
      <c r="CX78" s="61">
        <v>0</v>
      </c>
      <c r="CY78" s="61">
        <v>-1510333</v>
      </c>
      <c r="CZ78" s="61">
        <v>0</v>
      </c>
      <c r="DA78" s="61">
        <v>-1510333</v>
      </c>
      <c r="DB78" s="61">
        <v>-195157</v>
      </c>
      <c r="DC78" s="61">
        <v>0</v>
      </c>
      <c r="DD78" s="61">
        <v>-195157</v>
      </c>
      <c r="DE78" s="61">
        <v>144</v>
      </c>
      <c r="DF78" s="61">
        <v>0</v>
      </c>
      <c r="DG78" s="61">
        <v>144</v>
      </c>
      <c r="DH78" s="61">
        <v>-10135</v>
      </c>
      <c r="DI78" s="61">
        <v>0</v>
      </c>
      <c r="DJ78" s="61">
        <v>-10135</v>
      </c>
      <c r="DK78" s="61">
        <v>1773</v>
      </c>
      <c r="DL78" s="61">
        <v>0</v>
      </c>
      <c r="DM78" s="61">
        <v>1773</v>
      </c>
      <c r="DN78" s="61">
        <v>0</v>
      </c>
      <c r="DO78" s="61">
        <v>0</v>
      </c>
      <c r="DP78" s="61">
        <v>0</v>
      </c>
      <c r="DQ78" s="61">
        <v>0</v>
      </c>
      <c r="DR78" s="61">
        <v>0</v>
      </c>
      <c r="DS78" s="61">
        <v>0</v>
      </c>
      <c r="DT78" s="61">
        <v>0</v>
      </c>
      <c r="DU78" s="61">
        <v>0</v>
      </c>
      <c r="DV78" s="61">
        <v>0</v>
      </c>
      <c r="DW78" s="61">
        <v>0</v>
      </c>
      <c r="DX78" s="61">
        <v>0</v>
      </c>
      <c r="DY78" s="61">
        <v>0</v>
      </c>
      <c r="DZ78" s="61">
        <v>0</v>
      </c>
      <c r="EA78" s="61">
        <v>0</v>
      </c>
      <c r="EB78" s="61">
        <v>0</v>
      </c>
      <c r="EC78" s="61">
        <v>0</v>
      </c>
      <c r="ED78" s="61">
        <v>0</v>
      </c>
      <c r="EE78" s="61">
        <v>0</v>
      </c>
      <c r="EF78" s="61">
        <v>-1741966</v>
      </c>
      <c r="EG78" s="61">
        <v>0</v>
      </c>
      <c r="EH78" s="61">
        <v>-1741966</v>
      </c>
      <c r="EI78" s="61">
        <v>144646</v>
      </c>
      <c r="EJ78" s="61">
        <v>0</v>
      </c>
      <c r="EK78" s="61">
        <v>144646</v>
      </c>
      <c r="EL78" s="61">
        <v>0</v>
      </c>
      <c r="EM78" s="61">
        <v>-1597320</v>
      </c>
      <c r="EN78" s="61">
        <v>0</v>
      </c>
      <c r="EO78" s="61">
        <v>-1800695</v>
      </c>
      <c r="EP78" s="61">
        <v>0</v>
      </c>
      <c r="EQ78" s="61">
        <v>-1800695</v>
      </c>
      <c r="ER78" s="61">
        <v>0</v>
      </c>
      <c r="ES78" s="61">
        <v>0</v>
      </c>
      <c r="ET78" s="61">
        <v>0</v>
      </c>
      <c r="EU78" s="61">
        <v>0</v>
      </c>
      <c r="EV78" s="61">
        <v>0</v>
      </c>
      <c r="EW78" s="61">
        <v>0</v>
      </c>
      <c r="EX78" s="61">
        <v>2500</v>
      </c>
      <c r="EY78" s="61">
        <v>0</v>
      </c>
      <c r="EZ78" s="61">
        <v>2500</v>
      </c>
      <c r="FA78" s="61">
        <v>0</v>
      </c>
      <c r="FB78" s="61">
        <v>0</v>
      </c>
      <c r="FC78" s="61">
        <v>0</v>
      </c>
      <c r="FD78" s="61">
        <v>0</v>
      </c>
      <c r="FE78" s="61">
        <v>0</v>
      </c>
      <c r="FF78" s="61">
        <v>0</v>
      </c>
      <c r="FG78" s="61">
        <v>216</v>
      </c>
      <c r="FH78" s="61">
        <v>0</v>
      </c>
      <c r="FI78" s="61">
        <v>216</v>
      </c>
      <c r="FJ78" s="61">
        <v>-13572</v>
      </c>
      <c r="FK78" s="61">
        <v>0</v>
      </c>
      <c r="FL78" s="61">
        <v>-13572</v>
      </c>
      <c r="FM78" s="61">
        <v>0</v>
      </c>
      <c r="FN78" s="61">
        <v>0</v>
      </c>
      <c r="FO78" s="61">
        <v>0</v>
      </c>
      <c r="FP78" s="61">
        <v>0</v>
      </c>
      <c r="FQ78" s="61">
        <v>0</v>
      </c>
      <c r="FR78" s="61">
        <v>0</v>
      </c>
      <c r="FS78" s="61">
        <v>489</v>
      </c>
      <c r="FT78" s="61">
        <v>0</v>
      </c>
      <c r="FU78" s="61">
        <v>489</v>
      </c>
      <c r="FV78" s="61">
        <v>-33556</v>
      </c>
      <c r="FW78" s="61">
        <v>0</v>
      </c>
      <c r="FX78" s="61">
        <v>-33556</v>
      </c>
      <c r="FY78" s="61">
        <v>0</v>
      </c>
      <c r="FZ78" s="61">
        <v>0</v>
      </c>
      <c r="GA78" s="61">
        <v>0</v>
      </c>
      <c r="GB78" s="61">
        <v>182</v>
      </c>
      <c r="GC78" s="61">
        <v>0</v>
      </c>
      <c r="GD78" s="61">
        <v>182</v>
      </c>
      <c r="GE78" s="61">
        <v>0</v>
      </c>
      <c r="GF78" s="61">
        <v>0</v>
      </c>
      <c r="GG78" s="61">
        <v>0</v>
      </c>
      <c r="GH78" s="61">
        <v>-5006070</v>
      </c>
      <c r="GI78" s="61">
        <v>0</v>
      </c>
      <c r="GJ78" s="61">
        <v>-5006070</v>
      </c>
      <c r="GK78" s="61">
        <v>85264</v>
      </c>
      <c r="GL78" s="61">
        <v>0</v>
      </c>
      <c r="GM78" s="61">
        <v>85264</v>
      </c>
      <c r="GN78" s="61">
        <v>-60199</v>
      </c>
      <c r="GO78" s="61">
        <v>0</v>
      </c>
      <c r="GP78" s="61">
        <v>-60199</v>
      </c>
      <c r="GQ78" s="61">
        <v>14214</v>
      </c>
      <c r="GR78" s="61">
        <v>0</v>
      </c>
      <c r="GS78" s="61">
        <v>14214</v>
      </c>
      <c r="GT78" s="61">
        <v>0</v>
      </c>
      <c r="GU78" s="61">
        <v>0</v>
      </c>
      <c r="GV78" s="61">
        <v>0</v>
      </c>
      <c r="GW78" s="61">
        <v>-5010532</v>
      </c>
      <c r="GX78" s="61">
        <v>0</v>
      </c>
      <c r="GY78" s="61">
        <v>-5010532</v>
      </c>
      <c r="GZ78" s="61">
        <v>0</v>
      </c>
      <c r="HA78" s="61">
        <v>0</v>
      </c>
      <c r="HB78" s="61">
        <v>0</v>
      </c>
      <c r="HC78" s="61">
        <v>0</v>
      </c>
      <c r="HD78" s="61">
        <v>0</v>
      </c>
      <c r="HE78" s="61">
        <v>0</v>
      </c>
      <c r="HF78" s="61">
        <v>0</v>
      </c>
      <c r="HG78" s="61">
        <v>0</v>
      </c>
      <c r="HH78" s="61">
        <v>0</v>
      </c>
      <c r="HI78" s="61">
        <v>54589132</v>
      </c>
      <c r="HJ78" s="61">
        <v>0</v>
      </c>
      <c r="HK78" s="61">
        <v>54589132</v>
      </c>
      <c r="HL78" s="61">
        <v>650973</v>
      </c>
      <c r="HM78" s="61">
        <v>0</v>
      </c>
      <c r="HN78" s="61">
        <v>650973</v>
      </c>
      <c r="HO78" s="61">
        <v>-7074442</v>
      </c>
      <c r="HP78" s="61">
        <v>0</v>
      </c>
      <c r="HQ78" s="61">
        <v>-7074442</v>
      </c>
      <c r="HR78" s="61">
        <v>-1510333</v>
      </c>
      <c r="HS78" s="61">
        <v>0</v>
      </c>
      <c r="HT78" s="61">
        <v>-1510333</v>
      </c>
      <c r="HU78" s="61">
        <v>-1800695</v>
      </c>
      <c r="HV78" s="61">
        <v>0</v>
      </c>
      <c r="HW78" s="61">
        <v>-1800695</v>
      </c>
      <c r="HX78" s="61">
        <v>-5010532</v>
      </c>
      <c r="HY78" s="61">
        <v>0</v>
      </c>
      <c r="HZ78" s="61">
        <v>-5010532</v>
      </c>
      <c r="IA78" s="61">
        <v>0</v>
      </c>
      <c r="IB78" s="61">
        <v>0</v>
      </c>
      <c r="IC78" s="61">
        <v>0</v>
      </c>
      <c r="ID78" s="61">
        <v>-14745029</v>
      </c>
      <c r="IE78" s="61">
        <v>0</v>
      </c>
      <c r="IF78" s="61">
        <v>-14745029</v>
      </c>
      <c r="IG78" s="61">
        <v>39844103</v>
      </c>
      <c r="IH78" s="61">
        <v>0</v>
      </c>
      <c r="II78" s="61">
        <v>39844103</v>
      </c>
      <c r="IJ78" s="58" t="s">
        <v>491</v>
      </c>
      <c r="IK78" s="58" t="s">
        <v>492</v>
      </c>
      <c r="IL78" s="58" t="s">
        <v>466</v>
      </c>
      <c r="IM78" s="58" t="s">
        <v>467</v>
      </c>
      <c r="IN78" s="58" t="s">
        <v>749</v>
      </c>
    </row>
    <row r="79" spans="1:248">
      <c r="A79" s="58" t="s">
        <v>469</v>
      </c>
      <c r="B79" s="59" t="s">
        <v>750</v>
      </c>
      <c r="C79" s="59" t="s">
        <v>751</v>
      </c>
      <c r="D79" s="61">
        <v>114002506</v>
      </c>
      <c r="E79" s="61">
        <v>650483</v>
      </c>
      <c r="F79" s="61">
        <v>114652989</v>
      </c>
      <c r="G79" s="61">
        <v>-2878665</v>
      </c>
      <c r="H79" s="61">
        <v>0</v>
      </c>
      <c r="I79" s="61">
        <v>-2878665</v>
      </c>
      <c r="J79" s="61">
        <v>-245474</v>
      </c>
      <c r="K79" s="61">
        <v>-325</v>
      </c>
      <c r="L79" s="61">
        <v>-245799</v>
      </c>
      <c r="M79" s="61">
        <v>0</v>
      </c>
      <c r="N79" s="61">
        <v>0</v>
      </c>
      <c r="O79" s="61">
        <v>0</v>
      </c>
      <c r="P79" s="61">
        <v>636980</v>
      </c>
      <c r="Q79" s="61">
        <v>0</v>
      </c>
      <c r="R79" s="61">
        <v>636980</v>
      </c>
      <c r="S79" s="61">
        <v>440390</v>
      </c>
      <c r="T79" s="61">
        <v>0</v>
      </c>
      <c r="U79" s="61">
        <v>440390</v>
      </c>
      <c r="V79" s="61">
        <v>831896</v>
      </c>
      <c r="W79" s="61">
        <v>-325</v>
      </c>
      <c r="X79" s="61">
        <v>831571</v>
      </c>
      <c r="Y79" s="61">
        <v>-13349939</v>
      </c>
      <c r="Z79" s="61">
        <v>-4840</v>
      </c>
      <c r="AA79" s="61">
        <v>-13354779</v>
      </c>
      <c r="AB79" s="61">
        <v>-48835</v>
      </c>
      <c r="AC79" s="61">
        <v>0</v>
      </c>
      <c r="AD79" s="61">
        <v>-48835</v>
      </c>
      <c r="AE79" s="61">
        <v>-561702</v>
      </c>
      <c r="AF79" s="61">
        <v>0</v>
      </c>
      <c r="AG79" s="61">
        <v>-561702</v>
      </c>
      <c r="AH79" s="61">
        <v>-102</v>
      </c>
      <c r="AI79" s="61">
        <v>0</v>
      </c>
      <c r="AJ79" s="61">
        <v>-102</v>
      </c>
      <c r="AK79" s="61">
        <v>0</v>
      </c>
      <c r="AL79" s="61">
        <v>0</v>
      </c>
      <c r="AM79" s="61">
        <v>0</v>
      </c>
      <c r="AN79" s="61">
        <v>-17849</v>
      </c>
      <c r="AO79" s="61">
        <v>0</v>
      </c>
      <c r="AP79" s="61">
        <v>-17849</v>
      </c>
      <c r="AQ79" s="61">
        <v>0</v>
      </c>
      <c r="AR79" s="61">
        <v>0</v>
      </c>
      <c r="AS79" s="61">
        <v>0</v>
      </c>
      <c r="AT79" s="61">
        <v>-543751</v>
      </c>
      <c r="AU79" s="61">
        <v>0</v>
      </c>
      <c r="AV79" s="61">
        <v>-543751</v>
      </c>
      <c r="AW79" s="61">
        <v>0</v>
      </c>
      <c r="AX79" s="61">
        <v>0</v>
      </c>
      <c r="AY79" s="61">
        <v>0</v>
      </c>
      <c r="AZ79" s="61">
        <v>1952740</v>
      </c>
      <c r="BA79" s="61">
        <v>20241</v>
      </c>
      <c r="BB79" s="61">
        <v>1972981</v>
      </c>
      <c r="BC79" s="61">
        <v>17568</v>
      </c>
      <c r="BD79" s="61">
        <v>0</v>
      </c>
      <c r="BE79" s="61">
        <v>17568</v>
      </c>
      <c r="BF79" s="61">
        <v>-6314919</v>
      </c>
      <c r="BG79" s="61">
        <v>0</v>
      </c>
      <c r="BH79" s="61">
        <v>-6314919</v>
      </c>
      <c r="BI79" s="61">
        <v>-386668</v>
      </c>
      <c r="BJ79" s="61">
        <v>0</v>
      </c>
      <c r="BK79" s="61">
        <v>-386668</v>
      </c>
      <c r="BL79" s="61">
        <v>-34879</v>
      </c>
      <c r="BM79" s="61">
        <v>0</v>
      </c>
      <c r="BN79" s="61">
        <v>-34879</v>
      </c>
      <c r="BO79" s="61">
        <v>0</v>
      </c>
      <c r="BP79" s="61">
        <v>0</v>
      </c>
      <c r="BQ79" s="61">
        <v>0</v>
      </c>
      <c r="BR79" s="61">
        <v>0</v>
      </c>
      <c r="BS79" s="61">
        <v>0</v>
      </c>
      <c r="BT79" s="61">
        <v>0</v>
      </c>
      <c r="BU79" s="61">
        <v>0</v>
      </c>
      <c r="BV79" s="61">
        <v>0</v>
      </c>
      <c r="BW79" s="61">
        <v>0</v>
      </c>
      <c r="BX79" s="61">
        <v>0</v>
      </c>
      <c r="BY79" s="61">
        <v>0</v>
      </c>
      <c r="BZ79" s="61">
        <v>0</v>
      </c>
      <c r="CA79" s="61">
        <v>0</v>
      </c>
      <c r="CB79" s="61">
        <v>0</v>
      </c>
      <c r="CC79" s="61">
        <v>0</v>
      </c>
      <c r="CD79" s="61">
        <v>-7270</v>
      </c>
      <c r="CE79" s="61">
        <v>0</v>
      </c>
      <c r="CF79" s="61">
        <v>-7270</v>
      </c>
      <c r="CG79" s="61">
        <v>-7270</v>
      </c>
      <c r="CH79" s="61">
        <v>0</v>
      </c>
      <c r="CI79" s="61">
        <v>-7270</v>
      </c>
      <c r="CJ79" s="61">
        <v>-18692339</v>
      </c>
      <c r="CK79" s="61">
        <v>15401</v>
      </c>
      <c r="CL79" s="61">
        <v>-18676938</v>
      </c>
      <c r="CM79" s="61">
        <v>0</v>
      </c>
      <c r="CN79" s="61">
        <v>0</v>
      </c>
      <c r="CO79" s="61">
        <v>0</v>
      </c>
      <c r="CP79" s="61">
        <v>3509</v>
      </c>
      <c r="CQ79" s="61">
        <v>0</v>
      </c>
      <c r="CR79" s="61">
        <v>3509</v>
      </c>
      <c r="CS79" s="61">
        <v>-4778841</v>
      </c>
      <c r="CT79" s="61">
        <v>-2975</v>
      </c>
      <c r="CU79" s="61">
        <v>-4781816</v>
      </c>
      <c r="CV79" s="61">
        <v>-262294</v>
      </c>
      <c r="CW79" s="61">
        <v>0</v>
      </c>
      <c r="CX79" s="61">
        <v>-262294</v>
      </c>
      <c r="CY79" s="61">
        <v>-5037626</v>
      </c>
      <c r="CZ79" s="61">
        <v>-2975</v>
      </c>
      <c r="DA79" s="61">
        <v>-5040601</v>
      </c>
      <c r="DB79" s="61">
        <v>-564252</v>
      </c>
      <c r="DC79" s="61">
        <v>0</v>
      </c>
      <c r="DD79" s="61">
        <v>-564252</v>
      </c>
      <c r="DE79" s="61">
        <v>-6689</v>
      </c>
      <c r="DF79" s="61">
        <v>0</v>
      </c>
      <c r="DG79" s="61">
        <v>-6689</v>
      </c>
      <c r="DH79" s="61">
        <v>-64343</v>
      </c>
      <c r="DI79" s="61">
        <v>0</v>
      </c>
      <c r="DJ79" s="61">
        <v>-64343</v>
      </c>
      <c r="DK79" s="61">
        <v>561</v>
      </c>
      <c r="DL79" s="61">
        <v>0</v>
      </c>
      <c r="DM79" s="61">
        <v>561</v>
      </c>
      <c r="DN79" s="61">
        <v>-8720</v>
      </c>
      <c r="DO79" s="61">
        <v>0</v>
      </c>
      <c r="DP79" s="61">
        <v>-8720</v>
      </c>
      <c r="DQ79" s="61">
        <v>0</v>
      </c>
      <c r="DR79" s="61">
        <v>0</v>
      </c>
      <c r="DS79" s="61">
        <v>0</v>
      </c>
      <c r="DT79" s="61">
        <v>0</v>
      </c>
      <c r="DU79" s="61">
        <v>0</v>
      </c>
      <c r="DV79" s="61">
        <v>0</v>
      </c>
      <c r="DW79" s="61">
        <v>0</v>
      </c>
      <c r="DX79" s="61">
        <v>0</v>
      </c>
      <c r="DY79" s="61">
        <v>0</v>
      </c>
      <c r="DZ79" s="61">
        <v>0</v>
      </c>
      <c r="EA79" s="61">
        <v>0</v>
      </c>
      <c r="EB79" s="61">
        <v>0</v>
      </c>
      <c r="EC79" s="61">
        <v>0</v>
      </c>
      <c r="ED79" s="61">
        <v>0</v>
      </c>
      <c r="EE79" s="61">
        <v>0</v>
      </c>
      <c r="EF79" s="61">
        <v>-211335</v>
      </c>
      <c r="EG79" s="61">
        <v>-435654</v>
      </c>
      <c r="EH79" s="61">
        <v>-646989</v>
      </c>
      <c r="EI79" s="61">
        <v>-3370</v>
      </c>
      <c r="EJ79" s="61">
        <v>-2978</v>
      </c>
      <c r="EK79" s="61">
        <v>-6348</v>
      </c>
      <c r="EL79" s="61">
        <v>-438632</v>
      </c>
      <c r="EM79" s="61">
        <v>-214705</v>
      </c>
      <c r="EN79" s="61">
        <v>0</v>
      </c>
      <c r="EO79" s="61">
        <v>-858148</v>
      </c>
      <c r="EP79" s="61">
        <v>-438632</v>
      </c>
      <c r="EQ79" s="61">
        <v>-1296780</v>
      </c>
      <c r="ER79" s="61">
        <v>0</v>
      </c>
      <c r="ES79" s="61">
        <v>0</v>
      </c>
      <c r="ET79" s="61">
        <v>0</v>
      </c>
      <c r="EU79" s="61">
        <v>0</v>
      </c>
      <c r="EV79" s="61">
        <v>0</v>
      </c>
      <c r="EW79" s="61">
        <v>0</v>
      </c>
      <c r="EX79" s="61">
        <v>0</v>
      </c>
      <c r="EY79" s="61">
        <v>0</v>
      </c>
      <c r="EZ79" s="61">
        <v>0</v>
      </c>
      <c r="FA79" s="61">
        <v>0</v>
      </c>
      <c r="FB79" s="61">
        <v>0</v>
      </c>
      <c r="FC79" s="61">
        <v>0</v>
      </c>
      <c r="FD79" s="61">
        <v>0</v>
      </c>
      <c r="FE79" s="61">
        <v>0</v>
      </c>
      <c r="FF79" s="61">
        <v>0</v>
      </c>
      <c r="FG79" s="61">
        <v>0</v>
      </c>
      <c r="FH79" s="61">
        <v>0</v>
      </c>
      <c r="FI79" s="61">
        <v>0</v>
      </c>
      <c r="FJ79" s="61">
        <v>0</v>
      </c>
      <c r="FK79" s="61">
        <v>0</v>
      </c>
      <c r="FL79" s="61">
        <v>0</v>
      </c>
      <c r="FM79" s="61">
        <v>0</v>
      </c>
      <c r="FN79" s="61">
        <v>0</v>
      </c>
      <c r="FO79" s="61">
        <v>0</v>
      </c>
      <c r="FP79" s="61">
        <v>-661</v>
      </c>
      <c r="FQ79" s="61">
        <v>0</v>
      </c>
      <c r="FR79" s="61">
        <v>-661</v>
      </c>
      <c r="FS79" s="61">
        <v>0</v>
      </c>
      <c r="FT79" s="61">
        <v>0</v>
      </c>
      <c r="FU79" s="61">
        <v>0</v>
      </c>
      <c r="FV79" s="61">
        <v>0</v>
      </c>
      <c r="FW79" s="61">
        <v>0</v>
      </c>
      <c r="FX79" s="61">
        <v>0</v>
      </c>
      <c r="FY79" s="61">
        <v>-19797</v>
      </c>
      <c r="FZ79" s="61">
        <v>0</v>
      </c>
      <c r="GA79" s="61">
        <v>-19797</v>
      </c>
      <c r="GB79" s="61">
        <v>0</v>
      </c>
      <c r="GC79" s="61">
        <v>0</v>
      </c>
      <c r="GD79" s="61">
        <v>0</v>
      </c>
      <c r="GE79" s="61">
        <v>0</v>
      </c>
      <c r="GF79" s="61">
        <v>0</v>
      </c>
      <c r="GG79" s="61">
        <v>0</v>
      </c>
      <c r="GH79" s="61">
        <v>-13216622</v>
      </c>
      <c r="GI79" s="61">
        <v>0</v>
      </c>
      <c r="GJ79" s="61">
        <v>-13216622</v>
      </c>
      <c r="GK79" s="61">
        <v>563613</v>
      </c>
      <c r="GL79" s="61">
        <v>0</v>
      </c>
      <c r="GM79" s="61">
        <v>563613</v>
      </c>
      <c r="GN79" s="61">
        <v>-106389</v>
      </c>
      <c r="GO79" s="61">
        <v>0</v>
      </c>
      <c r="GP79" s="61">
        <v>-106389</v>
      </c>
      <c r="GQ79" s="61">
        <v>4840</v>
      </c>
      <c r="GR79" s="61">
        <v>0</v>
      </c>
      <c r="GS79" s="61">
        <v>4840</v>
      </c>
      <c r="GT79" s="61">
        <v>0</v>
      </c>
      <c r="GU79" s="61">
        <v>0</v>
      </c>
      <c r="GV79" s="61">
        <v>0</v>
      </c>
      <c r="GW79" s="61">
        <v>-12775016</v>
      </c>
      <c r="GX79" s="61">
        <v>0</v>
      </c>
      <c r="GY79" s="61">
        <v>-12775016</v>
      </c>
      <c r="GZ79" s="61">
        <v>0</v>
      </c>
      <c r="HA79" s="61">
        <v>0</v>
      </c>
      <c r="HB79" s="61">
        <v>0</v>
      </c>
      <c r="HC79" s="61">
        <v>0</v>
      </c>
      <c r="HD79" s="61">
        <v>0</v>
      </c>
      <c r="HE79" s="61">
        <v>0</v>
      </c>
      <c r="HF79" s="61">
        <v>0</v>
      </c>
      <c r="HG79" s="61">
        <v>0</v>
      </c>
      <c r="HH79" s="61">
        <v>0</v>
      </c>
      <c r="HI79" s="61">
        <v>111123841</v>
      </c>
      <c r="HJ79" s="61">
        <v>650483</v>
      </c>
      <c r="HK79" s="61">
        <v>111774324</v>
      </c>
      <c r="HL79" s="61">
        <v>831896</v>
      </c>
      <c r="HM79" s="61">
        <v>-325</v>
      </c>
      <c r="HN79" s="61">
        <v>831571</v>
      </c>
      <c r="HO79" s="61">
        <v>-18692339</v>
      </c>
      <c r="HP79" s="61">
        <v>15401</v>
      </c>
      <c r="HQ79" s="61">
        <v>-18676938</v>
      </c>
      <c r="HR79" s="61">
        <v>-5037626</v>
      </c>
      <c r="HS79" s="61">
        <v>-2975</v>
      </c>
      <c r="HT79" s="61">
        <v>-5040601</v>
      </c>
      <c r="HU79" s="61">
        <v>-858148</v>
      </c>
      <c r="HV79" s="61">
        <v>-438632</v>
      </c>
      <c r="HW79" s="61">
        <v>-1296780</v>
      </c>
      <c r="HX79" s="61">
        <v>-12775016</v>
      </c>
      <c r="HY79" s="61">
        <v>0</v>
      </c>
      <c r="HZ79" s="61">
        <v>-12775016</v>
      </c>
      <c r="IA79" s="61">
        <v>0</v>
      </c>
      <c r="IB79" s="61">
        <v>0</v>
      </c>
      <c r="IC79" s="61">
        <v>0</v>
      </c>
      <c r="ID79" s="61">
        <v>-36531233</v>
      </c>
      <c r="IE79" s="61">
        <v>-426531</v>
      </c>
      <c r="IF79" s="61">
        <v>-36957764</v>
      </c>
      <c r="IG79" s="61">
        <v>74592608</v>
      </c>
      <c r="IH79" s="61">
        <v>223952</v>
      </c>
      <c r="II79" s="61">
        <v>74816560</v>
      </c>
      <c r="IJ79" s="58" t="s">
        <v>511</v>
      </c>
      <c r="IK79" s="58" t="s">
        <v>548</v>
      </c>
      <c r="IL79" s="58" t="s">
        <v>513</v>
      </c>
      <c r="IM79" s="58" t="s">
        <v>549</v>
      </c>
      <c r="IN79" s="58" t="s">
        <v>752</v>
      </c>
    </row>
    <row r="80" spans="1:248">
      <c r="A80" s="58" t="s">
        <v>461</v>
      </c>
      <c r="B80" s="59" t="s">
        <v>753</v>
      </c>
      <c r="C80" s="59" t="s">
        <v>754</v>
      </c>
      <c r="D80" s="61">
        <v>160318301</v>
      </c>
      <c r="E80" s="61">
        <v>171906</v>
      </c>
      <c r="F80" s="61">
        <v>160490207</v>
      </c>
      <c r="G80" s="61">
        <v>-10865680</v>
      </c>
      <c r="H80" s="61">
        <v>0</v>
      </c>
      <c r="I80" s="61">
        <v>-10865680</v>
      </c>
      <c r="J80" s="61">
        <v>-534883</v>
      </c>
      <c r="K80" s="61">
        <v>0</v>
      </c>
      <c r="L80" s="61">
        <v>-534883</v>
      </c>
      <c r="M80" s="61">
        <v>400820</v>
      </c>
      <c r="N80" s="61">
        <v>0</v>
      </c>
      <c r="O80" s="61">
        <v>400820</v>
      </c>
      <c r="P80" s="61">
        <v>1036491</v>
      </c>
      <c r="Q80" s="61">
        <v>0</v>
      </c>
      <c r="R80" s="61">
        <v>1036491</v>
      </c>
      <c r="S80" s="61">
        <v>306470</v>
      </c>
      <c r="T80" s="61">
        <v>0</v>
      </c>
      <c r="U80" s="61">
        <v>306470</v>
      </c>
      <c r="V80" s="61">
        <v>1208898</v>
      </c>
      <c r="W80" s="61">
        <v>0</v>
      </c>
      <c r="X80" s="61">
        <v>1208898</v>
      </c>
      <c r="Y80" s="61">
        <v>-17908578</v>
      </c>
      <c r="Z80" s="61">
        <v>0</v>
      </c>
      <c r="AA80" s="61">
        <v>-17908578</v>
      </c>
      <c r="AB80" s="61">
        <v>-68202</v>
      </c>
      <c r="AC80" s="61">
        <v>0</v>
      </c>
      <c r="AD80" s="61">
        <v>-68202</v>
      </c>
      <c r="AE80" s="61">
        <v>-394406</v>
      </c>
      <c r="AF80" s="61">
        <v>0</v>
      </c>
      <c r="AG80" s="61">
        <v>-394406</v>
      </c>
      <c r="AH80" s="61">
        <v>-5038</v>
      </c>
      <c r="AI80" s="61">
        <v>0</v>
      </c>
      <c r="AJ80" s="61">
        <v>-5038</v>
      </c>
      <c r="AK80" s="61">
        <v>0</v>
      </c>
      <c r="AL80" s="61">
        <v>0</v>
      </c>
      <c r="AM80" s="61">
        <v>0</v>
      </c>
      <c r="AN80" s="61">
        <v>-16622</v>
      </c>
      <c r="AO80" s="61">
        <v>0</v>
      </c>
      <c r="AP80" s="61">
        <v>-16622</v>
      </c>
      <c r="AQ80" s="61">
        <v>0</v>
      </c>
      <c r="AR80" s="61">
        <v>0</v>
      </c>
      <c r="AS80" s="61">
        <v>0</v>
      </c>
      <c r="AT80" s="61">
        <v>-372746</v>
      </c>
      <c r="AU80" s="61">
        <v>0</v>
      </c>
      <c r="AV80" s="61">
        <v>-372746</v>
      </c>
      <c r="AW80" s="61">
        <v>-17008</v>
      </c>
      <c r="AX80" s="61">
        <v>0</v>
      </c>
      <c r="AY80" s="61">
        <v>-17008</v>
      </c>
      <c r="AZ80" s="61">
        <v>2795596</v>
      </c>
      <c r="BA80" s="61">
        <v>4041</v>
      </c>
      <c r="BB80" s="61">
        <v>2799637</v>
      </c>
      <c r="BC80" s="61">
        <v>-267864</v>
      </c>
      <c r="BD80" s="61">
        <v>0</v>
      </c>
      <c r="BE80" s="61">
        <v>-267864</v>
      </c>
      <c r="BF80" s="61">
        <v>-13198961</v>
      </c>
      <c r="BG80" s="61">
        <v>0</v>
      </c>
      <c r="BH80" s="61">
        <v>-13198961</v>
      </c>
      <c r="BI80" s="61">
        <v>2430</v>
      </c>
      <c r="BJ80" s="61">
        <v>0</v>
      </c>
      <c r="BK80" s="61">
        <v>2430</v>
      </c>
      <c r="BL80" s="61">
        <v>-312802</v>
      </c>
      <c r="BM80" s="61">
        <v>0</v>
      </c>
      <c r="BN80" s="61">
        <v>-312802</v>
      </c>
      <c r="BO80" s="61">
        <v>60812</v>
      </c>
      <c r="BP80" s="61">
        <v>0</v>
      </c>
      <c r="BQ80" s="61">
        <v>60812</v>
      </c>
      <c r="BR80" s="61">
        <v>-83627</v>
      </c>
      <c r="BS80" s="61">
        <v>0</v>
      </c>
      <c r="BT80" s="61">
        <v>-83627</v>
      </c>
      <c r="BU80" s="61">
        <v>1742</v>
      </c>
      <c r="BV80" s="61">
        <v>0</v>
      </c>
      <c r="BW80" s="61">
        <v>1742</v>
      </c>
      <c r="BX80" s="61">
        <v>0</v>
      </c>
      <c r="BY80" s="61">
        <v>0</v>
      </c>
      <c r="BZ80" s="61">
        <v>0</v>
      </c>
      <c r="CA80" s="61">
        <v>0</v>
      </c>
      <c r="CB80" s="61">
        <v>0</v>
      </c>
      <c r="CC80" s="61">
        <v>0</v>
      </c>
      <c r="CD80" s="61">
        <v>-30615</v>
      </c>
      <c r="CE80" s="61">
        <v>0</v>
      </c>
      <c r="CF80" s="61">
        <v>-30615</v>
      </c>
      <c r="CG80" s="61">
        <v>-30615</v>
      </c>
      <c r="CH80" s="61">
        <v>0</v>
      </c>
      <c r="CI80" s="61">
        <v>-30615</v>
      </c>
      <c r="CJ80" s="61">
        <v>-29366888</v>
      </c>
      <c r="CK80" s="61">
        <v>4041</v>
      </c>
      <c r="CL80" s="61">
        <v>-29362847</v>
      </c>
      <c r="CM80" s="61">
        <v>-249888</v>
      </c>
      <c r="CN80" s="61">
        <v>0</v>
      </c>
      <c r="CO80" s="61">
        <v>-249888</v>
      </c>
      <c r="CP80" s="61">
        <v>-372538</v>
      </c>
      <c r="CQ80" s="61">
        <v>0</v>
      </c>
      <c r="CR80" s="61">
        <v>-372538</v>
      </c>
      <c r="CS80" s="61">
        <v>-4154516</v>
      </c>
      <c r="CT80" s="61">
        <v>0</v>
      </c>
      <c r="CU80" s="61">
        <v>-4154516</v>
      </c>
      <c r="CV80" s="61">
        <v>-931071</v>
      </c>
      <c r="CW80" s="61">
        <v>0</v>
      </c>
      <c r="CX80" s="61">
        <v>-931071</v>
      </c>
      <c r="CY80" s="61">
        <v>-5708013</v>
      </c>
      <c r="CZ80" s="61">
        <v>0</v>
      </c>
      <c r="DA80" s="61">
        <v>-5708013</v>
      </c>
      <c r="DB80" s="61">
        <v>-770233</v>
      </c>
      <c r="DC80" s="61">
        <v>0</v>
      </c>
      <c r="DD80" s="61">
        <v>-770233</v>
      </c>
      <c r="DE80" s="61">
        <v>17820</v>
      </c>
      <c r="DF80" s="61">
        <v>0</v>
      </c>
      <c r="DG80" s="61">
        <v>17820</v>
      </c>
      <c r="DH80" s="61">
        <v>-259585</v>
      </c>
      <c r="DI80" s="61">
        <v>0</v>
      </c>
      <c r="DJ80" s="61">
        <v>-259585</v>
      </c>
      <c r="DK80" s="61">
        <v>-13035</v>
      </c>
      <c r="DL80" s="61">
        <v>0</v>
      </c>
      <c r="DM80" s="61">
        <v>-13035</v>
      </c>
      <c r="DN80" s="61">
        <v>0</v>
      </c>
      <c r="DO80" s="61">
        <v>0</v>
      </c>
      <c r="DP80" s="61">
        <v>0</v>
      </c>
      <c r="DQ80" s="61">
        <v>0</v>
      </c>
      <c r="DR80" s="61">
        <v>0</v>
      </c>
      <c r="DS80" s="61">
        <v>0</v>
      </c>
      <c r="DT80" s="61">
        <v>0</v>
      </c>
      <c r="DU80" s="61">
        <v>0</v>
      </c>
      <c r="DV80" s="61">
        <v>0</v>
      </c>
      <c r="DW80" s="61">
        <v>0</v>
      </c>
      <c r="DX80" s="61">
        <v>0</v>
      </c>
      <c r="DY80" s="61">
        <v>0</v>
      </c>
      <c r="DZ80" s="61">
        <v>-2893</v>
      </c>
      <c r="EA80" s="61">
        <v>0</v>
      </c>
      <c r="EB80" s="61">
        <v>-2893</v>
      </c>
      <c r="EC80" s="61">
        <v>0</v>
      </c>
      <c r="ED80" s="61">
        <v>0</v>
      </c>
      <c r="EE80" s="61">
        <v>0</v>
      </c>
      <c r="EF80" s="61">
        <v>0</v>
      </c>
      <c r="EG80" s="61">
        <v>-175947</v>
      </c>
      <c r="EH80" s="61">
        <v>-175947</v>
      </c>
      <c r="EI80" s="61">
        <v>0</v>
      </c>
      <c r="EJ80" s="61">
        <v>0</v>
      </c>
      <c r="EK80" s="61">
        <v>0</v>
      </c>
      <c r="EL80" s="61">
        <v>-175947</v>
      </c>
      <c r="EM80" s="61">
        <v>0</v>
      </c>
      <c r="EN80" s="61">
        <v>0</v>
      </c>
      <c r="EO80" s="61">
        <v>-1027926</v>
      </c>
      <c r="EP80" s="61">
        <v>-175947</v>
      </c>
      <c r="EQ80" s="61">
        <v>-1203873</v>
      </c>
      <c r="ER80" s="61">
        <v>0</v>
      </c>
      <c r="ES80" s="61">
        <v>0</v>
      </c>
      <c r="ET80" s="61">
        <v>0</v>
      </c>
      <c r="EU80" s="61">
        <v>0</v>
      </c>
      <c r="EV80" s="61">
        <v>0</v>
      </c>
      <c r="EW80" s="61">
        <v>0</v>
      </c>
      <c r="EX80" s="61">
        <v>-3321</v>
      </c>
      <c r="EY80" s="61">
        <v>0</v>
      </c>
      <c r="EZ80" s="61">
        <v>-3321</v>
      </c>
      <c r="FA80" s="61">
        <v>0</v>
      </c>
      <c r="FB80" s="61">
        <v>0</v>
      </c>
      <c r="FC80" s="61">
        <v>0</v>
      </c>
      <c r="FD80" s="61">
        <v>0</v>
      </c>
      <c r="FE80" s="61">
        <v>0</v>
      </c>
      <c r="FF80" s="61">
        <v>0</v>
      </c>
      <c r="FG80" s="61">
        <v>89</v>
      </c>
      <c r="FH80" s="61">
        <v>0</v>
      </c>
      <c r="FI80" s="61">
        <v>89</v>
      </c>
      <c r="FJ80" s="61">
        <v>-80734</v>
      </c>
      <c r="FK80" s="61">
        <v>0</v>
      </c>
      <c r="FL80" s="61">
        <v>-80734</v>
      </c>
      <c r="FM80" s="61">
        <v>1742</v>
      </c>
      <c r="FN80" s="61">
        <v>0</v>
      </c>
      <c r="FO80" s="61">
        <v>1742</v>
      </c>
      <c r="FP80" s="61">
        <v>-1500</v>
      </c>
      <c r="FQ80" s="61">
        <v>0</v>
      </c>
      <c r="FR80" s="61">
        <v>-1500</v>
      </c>
      <c r="FS80" s="61">
        <v>0</v>
      </c>
      <c r="FT80" s="61">
        <v>0</v>
      </c>
      <c r="FU80" s="61">
        <v>0</v>
      </c>
      <c r="FV80" s="61">
        <v>-65560</v>
      </c>
      <c r="FW80" s="61">
        <v>0</v>
      </c>
      <c r="FX80" s="61">
        <v>-65560</v>
      </c>
      <c r="FY80" s="61">
        <v>0</v>
      </c>
      <c r="FZ80" s="61">
        <v>0</v>
      </c>
      <c r="GA80" s="61">
        <v>0</v>
      </c>
      <c r="GB80" s="61">
        <v>47535</v>
      </c>
      <c r="GC80" s="61">
        <v>0</v>
      </c>
      <c r="GD80" s="61">
        <v>47535</v>
      </c>
      <c r="GE80" s="61">
        <v>0</v>
      </c>
      <c r="GF80" s="61">
        <v>0</v>
      </c>
      <c r="GG80" s="61">
        <v>0</v>
      </c>
      <c r="GH80" s="61">
        <v>-17802341</v>
      </c>
      <c r="GI80" s="61">
        <v>0</v>
      </c>
      <c r="GJ80" s="61">
        <v>-17802341</v>
      </c>
      <c r="GK80" s="61">
        <v>258948</v>
      </c>
      <c r="GL80" s="61">
        <v>0</v>
      </c>
      <c r="GM80" s="61">
        <v>258948</v>
      </c>
      <c r="GN80" s="61">
        <v>-262027</v>
      </c>
      <c r="GO80" s="61">
        <v>0</v>
      </c>
      <c r="GP80" s="61">
        <v>-262027</v>
      </c>
      <c r="GQ80" s="61">
        <v>26555</v>
      </c>
      <c r="GR80" s="61">
        <v>0</v>
      </c>
      <c r="GS80" s="61">
        <v>26555</v>
      </c>
      <c r="GT80" s="61">
        <v>0</v>
      </c>
      <c r="GU80" s="61">
        <v>0</v>
      </c>
      <c r="GV80" s="61">
        <v>0</v>
      </c>
      <c r="GW80" s="61">
        <v>-17880614</v>
      </c>
      <c r="GX80" s="61">
        <v>0</v>
      </c>
      <c r="GY80" s="61">
        <v>-17880614</v>
      </c>
      <c r="GZ80" s="61">
        <v>0</v>
      </c>
      <c r="HA80" s="61">
        <v>0</v>
      </c>
      <c r="HB80" s="61">
        <v>0</v>
      </c>
      <c r="HC80" s="61">
        <v>0</v>
      </c>
      <c r="HD80" s="61">
        <v>0</v>
      </c>
      <c r="HE80" s="61">
        <v>0</v>
      </c>
      <c r="HF80" s="61">
        <v>0</v>
      </c>
      <c r="HG80" s="61">
        <v>0</v>
      </c>
      <c r="HH80" s="61">
        <v>0</v>
      </c>
      <c r="HI80" s="61">
        <v>149452621</v>
      </c>
      <c r="HJ80" s="61">
        <v>171906</v>
      </c>
      <c r="HK80" s="61">
        <v>149624527</v>
      </c>
      <c r="HL80" s="61">
        <v>1208898</v>
      </c>
      <c r="HM80" s="61">
        <v>0</v>
      </c>
      <c r="HN80" s="61">
        <v>1208898</v>
      </c>
      <c r="HO80" s="61">
        <v>-29366888</v>
      </c>
      <c r="HP80" s="61">
        <v>4041</v>
      </c>
      <c r="HQ80" s="61">
        <v>-29362847</v>
      </c>
      <c r="HR80" s="61">
        <v>-5708013</v>
      </c>
      <c r="HS80" s="61">
        <v>0</v>
      </c>
      <c r="HT80" s="61">
        <v>-5708013</v>
      </c>
      <c r="HU80" s="61">
        <v>-1027926</v>
      </c>
      <c r="HV80" s="61">
        <v>-175947</v>
      </c>
      <c r="HW80" s="61">
        <v>-1203873</v>
      </c>
      <c r="HX80" s="61">
        <v>-17880614</v>
      </c>
      <c r="HY80" s="61">
        <v>0</v>
      </c>
      <c r="HZ80" s="61">
        <v>-17880614</v>
      </c>
      <c r="IA80" s="61">
        <v>0</v>
      </c>
      <c r="IB80" s="61">
        <v>0</v>
      </c>
      <c r="IC80" s="61">
        <v>0</v>
      </c>
      <c r="ID80" s="61">
        <v>-52774543</v>
      </c>
      <c r="IE80" s="61">
        <v>-171906</v>
      </c>
      <c r="IF80" s="61">
        <v>-52946449</v>
      </c>
      <c r="IG80" s="61">
        <v>96678078</v>
      </c>
      <c r="IH80" s="61">
        <v>0</v>
      </c>
      <c r="II80" s="61">
        <v>96678078</v>
      </c>
      <c r="IJ80" s="58" t="s">
        <v>536</v>
      </c>
      <c r="IK80" s="58" t="s">
        <v>729</v>
      </c>
      <c r="IL80" s="58" t="s">
        <v>536</v>
      </c>
      <c r="IM80" s="58" t="s">
        <v>730</v>
      </c>
      <c r="IN80" s="58" t="s">
        <v>755</v>
      </c>
    </row>
    <row r="81" spans="1:248">
      <c r="A81" s="58" t="s">
        <v>469</v>
      </c>
      <c r="B81" s="59" t="s">
        <v>756</v>
      </c>
      <c r="C81" s="59" t="s">
        <v>757</v>
      </c>
      <c r="D81" s="61">
        <v>187370455</v>
      </c>
      <c r="E81" s="61">
        <v>0</v>
      </c>
      <c r="F81" s="61">
        <v>187370455</v>
      </c>
      <c r="G81" s="61">
        <v>-6702393</v>
      </c>
      <c r="H81" s="61">
        <v>0</v>
      </c>
      <c r="I81" s="61">
        <v>-6702393</v>
      </c>
      <c r="J81" s="61">
        <v>-635138</v>
      </c>
      <c r="K81" s="61">
        <v>0</v>
      </c>
      <c r="L81" s="61">
        <v>-635138</v>
      </c>
      <c r="M81" s="61">
        <v>452658</v>
      </c>
      <c r="N81" s="61">
        <v>0</v>
      </c>
      <c r="O81" s="61">
        <v>452658</v>
      </c>
      <c r="P81" s="61">
        <v>343785</v>
      </c>
      <c r="Q81" s="61">
        <v>0</v>
      </c>
      <c r="R81" s="61">
        <v>343785</v>
      </c>
      <c r="S81" s="61">
        <v>90273</v>
      </c>
      <c r="T81" s="61">
        <v>0</v>
      </c>
      <c r="U81" s="61">
        <v>90273</v>
      </c>
      <c r="V81" s="61">
        <v>251578</v>
      </c>
      <c r="W81" s="61">
        <v>0</v>
      </c>
      <c r="X81" s="61">
        <v>251578</v>
      </c>
      <c r="Y81" s="61">
        <v>-11699469</v>
      </c>
      <c r="Z81" s="61">
        <v>0</v>
      </c>
      <c r="AA81" s="61">
        <v>-11699469</v>
      </c>
      <c r="AB81" s="61">
        <v>-23853</v>
      </c>
      <c r="AC81" s="61">
        <v>0</v>
      </c>
      <c r="AD81" s="61">
        <v>-23853</v>
      </c>
      <c r="AE81" s="61">
        <v>-1160701</v>
      </c>
      <c r="AF81" s="61">
        <v>0</v>
      </c>
      <c r="AG81" s="61">
        <v>-1160701</v>
      </c>
      <c r="AH81" s="61">
        <v>-1647</v>
      </c>
      <c r="AI81" s="61">
        <v>0</v>
      </c>
      <c r="AJ81" s="61">
        <v>-1647</v>
      </c>
      <c r="AK81" s="61">
        <v>0</v>
      </c>
      <c r="AL81" s="61">
        <v>0</v>
      </c>
      <c r="AM81" s="61">
        <v>0</v>
      </c>
      <c r="AN81" s="61">
        <v>-29769</v>
      </c>
      <c r="AO81" s="61">
        <v>0</v>
      </c>
      <c r="AP81" s="61">
        <v>-29769</v>
      </c>
      <c r="AQ81" s="61">
        <v>-1203</v>
      </c>
      <c r="AR81" s="61">
        <v>0</v>
      </c>
      <c r="AS81" s="61">
        <v>-1203</v>
      </c>
      <c r="AT81" s="61">
        <v>-1129285</v>
      </c>
      <c r="AU81" s="61">
        <v>0</v>
      </c>
      <c r="AV81" s="61">
        <v>-1129285</v>
      </c>
      <c r="AW81" s="61">
        <v>-15723</v>
      </c>
      <c r="AX81" s="61">
        <v>0</v>
      </c>
      <c r="AY81" s="61">
        <v>-15723</v>
      </c>
      <c r="AZ81" s="61">
        <v>3474912</v>
      </c>
      <c r="BA81" s="61">
        <v>0</v>
      </c>
      <c r="BB81" s="61">
        <v>3474912</v>
      </c>
      <c r="BC81" s="61">
        <v>6798</v>
      </c>
      <c r="BD81" s="61">
        <v>0</v>
      </c>
      <c r="BE81" s="61">
        <v>6798</v>
      </c>
      <c r="BF81" s="61">
        <v>-9956384</v>
      </c>
      <c r="BG81" s="61">
        <v>0</v>
      </c>
      <c r="BH81" s="61">
        <v>-9956384</v>
      </c>
      <c r="BI81" s="61">
        <v>96782</v>
      </c>
      <c r="BJ81" s="61">
        <v>0</v>
      </c>
      <c r="BK81" s="61">
        <v>96782</v>
      </c>
      <c r="BL81" s="61">
        <v>-32252</v>
      </c>
      <c r="BM81" s="61">
        <v>0</v>
      </c>
      <c r="BN81" s="61">
        <v>-32252</v>
      </c>
      <c r="BO81" s="61">
        <v>0</v>
      </c>
      <c r="BP81" s="61">
        <v>0</v>
      </c>
      <c r="BQ81" s="61">
        <v>0</v>
      </c>
      <c r="BR81" s="61">
        <v>0</v>
      </c>
      <c r="BS81" s="61">
        <v>0</v>
      </c>
      <c r="BT81" s="61">
        <v>0</v>
      </c>
      <c r="BU81" s="61">
        <v>0</v>
      </c>
      <c r="BV81" s="61">
        <v>0</v>
      </c>
      <c r="BW81" s="61">
        <v>0</v>
      </c>
      <c r="BX81" s="61">
        <v>0</v>
      </c>
      <c r="BY81" s="61">
        <v>0</v>
      </c>
      <c r="BZ81" s="61">
        <v>0</v>
      </c>
      <c r="CA81" s="61">
        <v>0</v>
      </c>
      <c r="CB81" s="61">
        <v>0</v>
      </c>
      <c r="CC81" s="61">
        <v>0</v>
      </c>
      <c r="CD81" s="61">
        <v>0</v>
      </c>
      <c r="CE81" s="61">
        <v>0</v>
      </c>
      <c r="CF81" s="61">
        <v>0</v>
      </c>
      <c r="CG81" s="61">
        <v>0</v>
      </c>
      <c r="CH81" s="61">
        <v>0</v>
      </c>
      <c r="CI81" s="61">
        <v>0</v>
      </c>
      <c r="CJ81" s="61">
        <v>-19270314</v>
      </c>
      <c r="CK81" s="61">
        <v>0</v>
      </c>
      <c r="CL81" s="61">
        <v>-19270314</v>
      </c>
      <c r="CM81" s="61">
        <v>-142991</v>
      </c>
      <c r="CN81" s="61">
        <v>0</v>
      </c>
      <c r="CO81" s="61">
        <v>-142991</v>
      </c>
      <c r="CP81" s="61">
        <v>24825</v>
      </c>
      <c r="CQ81" s="61">
        <v>0</v>
      </c>
      <c r="CR81" s="61">
        <v>24825</v>
      </c>
      <c r="CS81" s="61">
        <v>-6610613</v>
      </c>
      <c r="CT81" s="61">
        <v>0</v>
      </c>
      <c r="CU81" s="61">
        <v>-6610613</v>
      </c>
      <c r="CV81" s="61">
        <v>-160006</v>
      </c>
      <c r="CW81" s="61">
        <v>0</v>
      </c>
      <c r="CX81" s="61">
        <v>-160006</v>
      </c>
      <c r="CY81" s="61">
        <v>-6888785</v>
      </c>
      <c r="CZ81" s="61">
        <v>0</v>
      </c>
      <c r="DA81" s="61">
        <v>-6888785</v>
      </c>
      <c r="DB81" s="61">
        <v>-172545</v>
      </c>
      <c r="DC81" s="61">
        <v>0</v>
      </c>
      <c r="DD81" s="61">
        <v>-172545</v>
      </c>
      <c r="DE81" s="61">
        <v>12251</v>
      </c>
      <c r="DF81" s="61">
        <v>0</v>
      </c>
      <c r="DG81" s="61">
        <v>12251</v>
      </c>
      <c r="DH81" s="61">
        <v>-19022</v>
      </c>
      <c r="DI81" s="61">
        <v>0</v>
      </c>
      <c r="DJ81" s="61">
        <v>-19022</v>
      </c>
      <c r="DK81" s="61">
        <v>18168</v>
      </c>
      <c r="DL81" s="61">
        <v>0</v>
      </c>
      <c r="DM81" s="61">
        <v>18168</v>
      </c>
      <c r="DN81" s="61">
        <v>0</v>
      </c>
      <c r="DO81" s="61">
        <v>0</v>
      </c>
      <c r="DP81" s="61">
        <v>0</v>
      </c>
      <c r="DQ81" s="61">
        <v>0</v>
      </c>
      <c r="DR81" s="61">
        <v>0</v>
      </c>
      <c r="DS81" s="61">
        <v>0</v>
      </c>
      <c r="DT81" s="61">
        <v>0</v>
      </c>
      <c r="DU81" s="61">
        <v>0</v>
      </c>
      <c r="DV81" s="61">
        <v>0</v>
      </c>
      <c r="DW81" s="61">
        <v>0</v>
      </c>
      <c r="DX81" s="61">
        <v>0</v>
      </c>
      <c r="DY81" s="61">
        <v>0</v>
      </c>
      <c r="DZ81" s="61">
        <v>0</v>
      </c>
      <c r="EA81" s="61">
        <v>0</v>
      </c>
      <c r="EB81" s="61">
        <v>0</v>
      </c>
      <c r="EC81" s="61">
        <v>0</v>
      </c>
      <c r="ED81" s="61">
        <v>0</v>
      </c>
      <c r="EE81" s="61">
        <v>0</v>
      </c>
      <c r="EF81" s="61">
        <v>0</v>
      </c>
      <c r="EG81" s="61">
        <v>0</v>
      </c>
      <c r="EH81" s="61">
        <v>0</v>
      </c>
      <c r="EI81" s="61">
        <v>0</v>
      </c>
      <c r="EJ81" s="61">
        <v>0</v>
      </c>
      <c r="EK81" s="61">
        <v>0</v>
      </c>
      <c r="EL81" s="61">
        <v>0</v>
      </c>
      <c r="EM81" s="61">
        <v>0</v>
      </c>
      <c r="EN81" s="61">
        <v>0</v>
      </c>
      <c r="EO81" s="61">
        <v>-161148</v>
      </c>
      <c r="EP81" s="61">
        <v>0</v>
      </c>
      <c r="EQ81" s="61">
        <v>-161148</v>
      </c>
      <c r="ER81" s="61">
        <v>0</v>
      </c>
      <c r="ES81" s="61">
        <v>0</v>
      </c>
      <c r="ET81" s="61">
        <v>0</v>
      </c>
      <c r="EU81" s="61">
        <v>0</v>
      </c>
      <c r="EV81" s="61">
        <v>0</v>
      </c>
      <c r="EW81" s="61">
        <v>0</v>
      </c>
      <c r="EX81" s="61">
        <v>956</v>
      </c>
      <c r="EY81" s="61">
        <v>0</v>
      </c>
      <c r="EZ81" s="61">
        <v>956</v>
      </c>
      <c r="FA81" s="61">
        <v>0</v>
      </c>
      <c r="FB81" s="61">
        <v>0</v>
      </c>
      <c r="FC81" s="61">
        <v>0</v>
      </c>
      <c r="FD81" s="61">
        <v>0</v>
      </c>
      <c r="FE81" s="61">
        <v>0</v>
      </c>
      <c r="FF81" s="61">
        <v>0</v>
      </c>
      <c r="FG81" s="61">
        <v>0</v>
      </c>
      <c r="FH81" s="61">
        <v>0</v>
      </c>
      <c r="FI81" s="61">
        <v>0</v>
      </c>
      <c r="FJ81" s="61">
        <v>0</v>
      </c>
      <c r="FK81" s="61">
        <v>0</v>
      </c>
      <c r="FL81" s="61">
        <v>0</v>
      </c>
      <c r="FM81" s="61">
        <v>0</v>
      </c>
      <c r="FN81" s="61">
        <v>0</v>
      </c>
      <c r="FO81" s="61">
        <v>0</v>
      </c>
      <c r="FP81" s="61">
        <v>0</v>
      </c>
      <c r="FQ81" s="61">
        <v>0</v>
      </c>
      <c r="FR81" s="61">
        <v>0</v>
      </c>
      <c r="FS81" s="61">
        <v>0</v>
      </c>
      <c r="FT81" s="61">
        <v>0</v>
      </c>
      <c r="FU81" s="61">
        <v>0</v>
      </c>
      <c r="FV81" s="61">
        <v>-77263</v>
      </c>
      <c r="FW81" s="61">
        <v>0</v>
      </c>
      <c r="FX81" s="61">
        <v>-77263</v>
      </c>
      <c r="FY81" s="61">
        <v>4013</v>
      </c>
      <c r="FZ81" s="61">
        <v>0</v>
      </c>
      <c r="GA81" s="61">
        <v>4013</v>
      </c>
      <c r="GB81" s="61">
        <v>5453</v>
      </c>
      <c r="GC81" s="61">
        <v>0</v>
      </c>
      <c r="GD81" s="61">
        <v>5453</v>
      </c>
      <c r="GE81" s="61">
        <v>0</v>
      </c>
      <c r="GF81" s="61">
        <v>0</v>
      </c>
      <c r="GG81" s="61">
        <v>0</v>
      </c>
      <c r="GH81" s="61">
        <v>-31740312</v>
      </c>
      <c r="GI81" s="61">
        <v>0</v>
      </c>
      <c r="GJ81" s="61">
        <v>-31740312</v>
      </c>
      <c r="GK81" s="61">
        <v>-1132826</v>
      </c>
      <c r="GL81" s="61">
        <v>0</v>
      </c>
      <c r="GM81" s="61">
        <v>-1132826</v>
      </c>
      <c r="GN81" s="61">
        <v>-574633</v>
      </c>
      <c r="GO81" s="61">
        <v>0</v>
      </c>
      <c r="GP81" s="61">
        <v>-574633</v>
      </c>
      <c r="GQ81" s="61">
        <v>-17880</v>
      </c>
      <c r="GR81" s="61">
        <v>0</v>
      </c>
      <c r="GS81" s="61">
        <v>-17880</v>
      </c>
      <c r="GT81" s="61">
        <v>0</v>
      </c>
      <c r="GU81" s="61">
        <v>0</v>
      </c>
      <c r="GV81" s="61">
        <v>0</v>
      </c>
      <c r="GW81" s="61">
        <v>-33532492</v>
      </c>
      <c r="GX81" s="61">
        <v>0</v>
      </c>
      <c r="GY81" s="61">
        <v>-33532492</v>
      </c>
      <c r="GZ81" s="61">
        <v>-11544</v>
      </c>
      <c r="HA81" s="61">
        <v>0</v>
      </c>
      <c r="HB81" s="61">
        <v>-11544</v>
      </c>
      <c r="HC81" s="61">
        <v>0</v>
      </c>
      <c r="HD81" s="61">
        <v>0</v>
      </c>
      <c r="HE81" s="61">
        <v>0</v>
      </c>
      <c r="HF81" s="61">
        <v>-11544</v>
      </c>
      <c r="HG81" s="61">
        <v>0</v>
      </c>
      <c r="HH81" s="61">
        <v>-11544</v>
      </c>
      <c r="HI81" s="61">
        <v>180668062</v>
      </c>
      <c r="HJ81" s="61">
        <v>0</v>
      </c>
      <c r="HK81" s="61">
        <v>180668062</v>
      </c>
      <c r="HL81" s="61">
        <v>251578</v>
      </c>
      <c r="HM81" s="61">
        <v>0</v>
      </c>
      <c r="HN81" s="61">
        <v>251578</v>
      </c>
      <c r="HO81" s="61">
        <v>-19270314</v>
      </c>
      <c r="HP81" s="61">
        <v>0</v>
      </c>
      <c r="HQ81" s="61">
        <v>-19270314</v>
      </c>
      <c r="HR81" s="61">
        <v>-6888785</v>
      </c>
      <c r="HS81" s="61">
        <v>0</v>
      </c>
      <c r="HT81" s="61">
        <v>-6888785</v>
      </c>
      <c r="HU81" s="61">
        <v>-161148</v>
      </c>
      <c r="HV81" s="61">
        <v>0</v>
      </c>
      <c r="HW81" s="61">
        <v>-161148</v>
      </c>
      <c r="HX81" s="61">
        <v>-33532492</v>
      </c>
      <c r="HY81" s="61">
        <v>0</v>
      </c>
      <c r="HZ81" s="61">
        <v>-33532492</v>
      </c>
      <c r="IA81" s="61">
        <v>-11544</v>
      </c>
      <c r="IB81" s="61">
        <v>0</v>
      </c>
      <c r="IC81" s="61">
        <v>-11544</v>
      </c>
      <c r="ID81" s="61">
        <v>-59612705</v>
      </c>
      <c r="IE81" s="61">
        <v>0</v>
      </c>
      <c r="IF81" s="61">
        <v>-59612705</v>
      </c>
      <c r="IG81" s="61">
        <v>121055357</v>
      </c>
      <c r="IH81" s="61">
        <v>0</v>
      </c>
      <c r="II81" s="61">
        <v>121055357</v>
      </c>
      <c r="IJ81" s="58" t="s">
        <v>501</v>
      </c>
      <c r="IK81" s="58" t="s">
        <v>502</v>
      </c>
      <c r="IL81" s="58" t="s">
        <v>503</v>
      </c>
      <c r="IM81" s="58" t="s">
        <v>504</v>
      </c>
      <c r="IN81" s="58" t="s">
        <v>758</v>
      </c>
    </row>
    <row r="82" spans="1:248">
      <c r="A82" s="58" t="s">
        <v>469</v>
      </c>
      <c r="B82" s="59" t="s">
        <v>759</v>
      </c>
      <c r="C82" s="59" t="s">
        <v>760</v>
      </c>
      <c r="D82" s="61">
        <v>28894935</v>
      </c>
      <c r="E82" s="61">
        <v>725047</v>
      </c>
      <c r="F82" s="61">
        <v>29619982</v>
      </c>
      <c r="G82" s="61">
        <v>-681604</v>
      </c>
      <c r="H82" s="61">
        <v>128455</v>
      </c>
      <c r="I82" s="61">
        <v>-553149</v>
      </c>
      <c r="J82" s="61">
        <v>-199949</v>
      </c>
      <c r="K82" s="61">
        <v>0</v>
      </c>
      <c r="L82" s="61">
        <v>-199949</v>
      </c>
      <c r="M82" s="61">
        <v>-52357</v>
      </c>
      <c r="N82" s="61">
        <v>0</v>
      </c>
      <c r="O82" s="61">
        <v>-52357</v>
      </c>
      <c r="P82" s="61">
        <v>0</v>
      </c>
      <c r="Q82" s="61">
        <v>0</v>
      </c>
      <c r="R82" s="61">
        <v>0</v>
      </c>
      <c r="S82" s="61">
        <v>-12122</v>
      </c>
      <c r="T82" s="61">
        <v>0</v>
      </c>
      <c r="U82" s="61">
        <v>-12122</v>
      </c>
      <c r="V82" s="61">
        <v>-264428</v>
      </c>
      <c r="W82" s="61">
        <v>0</v>
      </c>
      <c r="X82" s="61">
        <v>-264428</v>
      </c>
      <c r="Y82" s="61">
        <v>-3003164</v>
      </c>
      <c r="Z82" s="61">
        <v>0</v>
      </c>
      <c r="AA82" s="61">
        <v>-3003164</v>
      </c>
      <c r="AB82" s="61">
        <v>0</v>
      </c>
      <c r="AC82" s="61">
        <v>0</v>
      </c>
      <c r="AD82" s="61">
        <v>0</v>
      </c>
      <c r="AE82" s="61">
        <v>-5255</v>
      </c>
      <c r="AF82" s="61">
        <v>0</v>
      </c>
      <c r="AG82" s="61">
        <v>-5255</v>
      </c>
      <c r="AH82" s="61">
        <v>0</v>
      </c>
      <c r="AI82" s="61">
        <v>0</v>
      </c>
      <c r="AJ82" s="61">
        <v>0</v>
      </c>
      <c r="AK82" s="61">
        <v>0</v>
      </c>
      <c r="AL82" s="61">
        <v>0</v>
      </c>
      <c r="AM82" s="61">
        <v>0</v>
      </c>
      <c r="AN82" s="61">
        <v>1311</v>
      </c>
      <c r="AO82" s="61">
        <v>0</v>
      </c>
      <c r="AP82" s="61">
        <v>1311</v>
      </c>
      <c r="AQ82" s="61">
        <v>0</v>
      </c>
      <c r="AR82" s="61">
        <v>0</v>
      </c>
      <c r="AS82" s="61">
        <v>0</v>
      </c>
      <c r="AT82" s="61">
        <v>-6566</v>
      </c>
      <c r="AU82" s="61">
        <v>0</v>
      </c>
      <c r="AV82" s="61">
        <v>-6566</v>
      </c>
      <c r="AW82" s="61">
        <v>0</v>
      </c>
      <c r="AX82" s="61">
        <v>0</v>
      </c>
      <c r="AY82" s="61">
        <v>0</v>
      </c>
      <c r="AZ82" s="61">
        <v>457866</v>
      </c>
      <c r="BA82" s="61">
        <v>18889</v>
      </c>
      <c r="BB82" s="61">
        <v>476755</v>
      </c>
      <c r="BC82" s="61">
        <v>-16342</v>
      </c>
      <c r="BD82" s="61">
        <v>3347</v>
      </c>
      <c r="BE82" s="61">
        <v>-12995</v>
      </c>
      <c r="BF82" s="61">
        <v>-2326138</v>
      </c>
      <c r="BG82" s="61">
        <v>-102400</v>
      </c>
      <c r="BH82" s="61">
        <v>-2428538</v>
      </c>
      <c r="BI82" s="61">
        <v>-73949</v>
      </c>
      <c r="BJ82" s="61">
        <v>0</v>
      </c>
      <c r="BK82" s="61">
        <v>-73949</v>
      </c>
      <c r="BL82" s="61">
        <v>-40264</v>
      </c>
      <c r="BM82" s="61">
        <v>0</v>
      </c>
      <c r="BN82" s="61">
        <v>-40264</v>
      </c>
      <c r="BO82" s="61">
        <v>0</v>
      </c>
      <c r="BP82" s="61">
        <v>0</v>
      </c>
      <c r="BQ82" s="61">
        <v>0</v>
      </c>
      <c r="BR82" s="61">
        <v>-29912</v>
      </c>
      <c r="BS82" s="61">
        <v>0</v>
      </c>
      <c r="BT82" s="61">
        <v>-29912</v>
      </c>
      <c r="BU82" s="61">
        <v>-176</v>
      </c>
      <c r="BV82" s="61">
        <v>0</v>
      </c>
      <c r="BW82" s="61">
        <v>-176</v>
      </c>
      <c r="BX82" s="61">
        <v>0</v>
      </c>
      <c r="BY82" s="61">
        <v>0</v>
      </c>
      <c r="BZ82" s="61">
        <v>0</v>
      </c>
      <c r="CA82" s="61">
        <v>0</v>
      </c>
      <c r="CB82" s="61">
        <v>0</v>
      </c>
      <c r="CC82" s="61">
        <v>0</v>
      </c>
      <c r="CD82" s="61">
        <v>-19577</v>
      </c>
      <c r="CE82" s="61">
        <v>0</v>
      </c>
      <c r="CF82" s="61">
        <v>-19577</v>
      </c>
      <c r="CG82" s="61">
        <v>-19577</v>
      </c>
      <c r="CH82" s="61">
        <v>0</v>
      </c>
      <c r="CI82" s="61">
        <v>-19577</v>
      </c>
      <c r="CJ82" s="61">
        <v>-5076488</v>
      </c>
      <c r="CK82" s="61">
        <v>-80164</v>
      </c>
      <c r="CL82" s="61">
        <v>-5156652</v>
      </c>
      <c r="CM82" s="61">
        <v>0</v>
      </c>
      <c r="CN82" s="61">
        <v>0</v>
      </c>
      <c r="CO82" s="61">
        <v>0</v>
      </c>
      <c r="CP82" s="61">
        <v>-14744</v>
      </c>
      <c r="CQ82" s="61">
        <v>0</v>
      </c>
      <c r="CR82" s="61">
        <v>-14744</v>
      </c>
      <c r="CS82" s="61">
        <v>-373221</v>
      </c>
      <c r="CT82" s="61">
        <v>0</v>
      </c>
      <c r="CU82" s="61">
        <v>-373221</v>
      </c>
      <c r="CV82" s="61">
        <v>18739</v>
      </c>
      <c r="CW82" s="61">
        <v>-9153</v>
      </c>
      <c r="CX82" s="61">
        <v>9586</v>
      </c>
      <c r="CY82" s="61">
        <v>-369226</v>
      </c>
      <c r="CZ82" s="61">
        <v>-9153</v>
      </c>
      <c r="DA82" s="61">
        <v>-378379</v>
      </c>
      <c r="DB82" s="61">
        <v>-35218</v>
      </c>
      <c r="DC82" s="61">
        <v>0</v>
      </c>
      <c r="DD82" s="61">
        <v>-35218</v>
      </c>
      <c r="DE82" s="61">
        <v>-558</v>
      </c>
      <c r="DF82" s="61">
        <v>0</v>
      </c>
      <c r="DG82" s="61">
        <v>-558</v>
      </c>
      <c r="DH82" s="61">
        <v>-2000</v>
      </c>
      <c r="DI82" s="61">
        <v>0</v>
      </c>
      <c r="DJ82" s="61">
        <v>-2000</v>
      </c>
      <c r="DK82" s="61">
        <v>0</v>
      </c>
      <c r="DL82" s="61">
        <v>0</v>
      </c>
      <c r="DM82" s="61">
        <v>0</v>
      </c>
      <c r="DN82" s="61">
        <v>-7768</v>
      </c>
      <c r="DO82" s="61">
        <v>0</v>
      </c>
      <c r="DP82" s="61">
        <v>-7768</v>
      </c>
      <c r="DQ82" s="61">
        <v>0</v>
      </c>
      <c r="DR82" s="61">
        <v>0</v>
      </c>
      <c r="DS82" s="61">
        <v>0</v>
      </c>
      <c r="DT82" s="61">
        <v>0</v>
      </c>
      <c r="DU82" s="61">
        <v>0</v>
      </c>
      <c r="DV82" s="61">
        <v>0</v>
      </c>
      <c r="DW82" s="61">
        <v>3588</v>
      </c>
      <c r="DX82" s="61">
        <v>0</v>
      </c>
      <c r="DY82" s="61">
        <v>3588</v>
      </c>
      <c r="DZ82" s="61">
        <v>0</v>
      </c>
      <c r="EA82" s="61">
        <v>0</v>
      </c>
      <c r="EB82" s="61">
        <v>0</v>
      </c>
      <c r="EC82" s="61">
        <v>0</v>
      </c>
      <c r="ED82" s="61">
        <v>0</v>
      </c>
      <c r="EE82" s="61">
        <v>0</v>
      </c>
      <c r="EF82" s="61">
        <v>0</v>
      </c>
      <c r="EG82" s="61">
        <v>-189479</v>
      </c>
      <c r="EH82" s="61">
        <v>-189479</v>
      </c>
      <c r="EI82" s="61">
        <v>0</v>
      </c>
      <c r="EJ82" s="61">
        <v>-55000</v>
      </c>
      <c r="EK82" s="61">
        <v>-55000</v>
      </c>
      <c r="EL82" s="61">
        <v>-244479</v>
      </c>
      <c r="EM82" s="61">
        <v>0</v>
      </c>
      <c r="EN82" s="61">
        <v>0</v>
      </c>
      <c r="EO82" s="61">
        <v>-41956</v>
      </c>
      <c r="EP82" s="61">
        <v>-244479</v>
      </c>
      <c r="EQ82" s="61">
        <v>-286435</v>
      </c>
      <c r="ER82" s="61">
        <v>0</v>
      </c>
      <c r="ES82" s="61">
        <v>0</v>
      </c>
      <c r="ET82" s="61">
        <v>0</v>
      </c>
      <c r="EU82" s="61">
        <v>0</v>
      </c>
      <c r="EV82" s="61">
        <v>0</v>
      </c>
      <c r="EW82" s="61">
        <v>0</v>
      </c>
      <c r="EX82" s="61">
        <v>-9830</v>
      </c>
      <c r="EY82" s="61">
        <v>0</v>
      </c>
      <c r="EZ82" s="61">
        <v>-9830</v>
      </c>
      <c r="FA82" s="61">
        <v>0</v>
      </c>
      <c r="FB82" s="61">
        <v>0</v>
      </c>
      <c r="FC82" s="61">
        <v>0</v>
      </c>
      <c r="FD82" s="61">
        <v>0</v>
      </c>
      <c r="FE82" s="61">
        <v>0</v>
      </c>
      <c r="FF82" s="61">
        <v>0</v>
      </c>
      <c r="FG82" s="61">
        <v>0</v>
      </c>
      <c r="FH82" s="61">
        <v>0</v>
      </c>
      <c r="FI82" s="61">
        <v>0</v>
      </c>
      <c r="FJ82" s="61">
        <v>-29912</v>
      </c>
      <c r="FK82" s="61">
        <v>0</v>
      </c>
      <c r="FL82" s="61">
        <v>-29912</v>
      </c>
      <c r="FM82" s="61">
        <v>-3764</v>
      </c>
      <c r="FN82" s="61">
        <v>0</v>
      </c>
      <c r="FO82" s="61">
        <v>-3764</v>
      </c>
      <c r="FP82" s="61">
        <v>0</v>
      </c>
      <c r="FQ82" s="61">
        <v>0</v>
      </c>
      <c r="FR82" s="61">
        <v>0</v>
      </c>
      <c r="FS82" s="61">
        <v>0</v>
      </c>
      <c r="FT82" s="61">
        <v>0</v>
      </c>
      <c r="FU82" s="61">
        <v>0</v>
      </c>
      <c r="FV82" s="61">
        <v>-35481</v>
      </c>
      <c r="FW82" s="61">
        <v>0</v>
      </c>
      <c r="FX82" s="61">
        <v>-35481</v>
      </c>
      <c r="FY82" s="61">
        <v>-1373</v>
      </c>
      <c r="FZ82" s="61">
        <v>0</v>
      </c>
      <c r="GA82" s="61">
        <v>-1373</v>
      </c>
      <c r="GB82" s="61">
        <v>0</v>
      </c>
      <c r="GC82" s="61">
        <v>0</v>
      </c>
      <c r="GD82" s="61">
        <v>0</v>
      </c>
      <c r="GE82" s="61">
        <v>0</v>
      </c>
      <c r="GF82" s="61">
        <v>0</v>
      </c>
      <c r="GG82" s="61">
        <v>0</v>
      </c>
      <c r="GH82" s="61">
        <v>-3371323</v>
      </c>
      <c r="GI82" s="61">
        <v>0</v>
      </c>
      <c r="GJ82" s="61">
        <v>-3371323</v>
      </c>
      <c r="GK82" s="61">
        <v>-31054</v>
      </c>
      <c r="GL82" s="61">
        <v>0</v>
      </c>
      <c r="GM82" s="61">
        <v>-31054</v>
      </c>
      <c r="GN82" s="61">
        <v>-61351</v>
      </c>
      <c r="GO82" s="61">
        <v>0</v>
      </c>
      <c r="GP82" s="61">
        <v>-61351</v>
      </c>
      <c r="GQ82" s="61">
        <v>352</v>
      </c>
      <c r="GR82" s="61">
        <v>0</v>
      </c>
      <c r="GS82" s="61">
        <v>352</v>
      </c>
      <c r="GT82" s="61">
        <v>-269483</v>
      </c>
      <c r="GU82" s="61">
        <v>-29261</v>
      </c>
      <c r="GV82" s="61">
        <v>-298744</v>
      </c>
      <c r="GW82" s="61">
        <v>-3813219</v>
      </c>
      <c r="GX82" s="61">
        <v>-29261</v>
      </c>
      <c r="GY82" s="61">
        <v>-3842480</v>
      </c>
      <c r="GZ82" s="61">
        <v>-6062</v>
      </c>
      <c r="HA82" s="61">
        <v>0</v>
      </c>
      <c r="HB82" s="61">
        <v>-6062</v>
      </c>
      <c r="HC82" s="61">
        <v>0</v>
      </c>
      <c r="HD82" s="61">
        <v>0</v>
      </c>
      <c r="HE82" s="61">
        <v>0</v>
      </c>
      <c r="HF82" s="61">
        <v>-6062</v>
      </c>
      <c r="HG82" s="61">
        <v>0</v>
      </c>
      <c r="HH82" s="61">
        <v>-6062</v>
      </c>
      <c r="HI82" s="61">
        <v>28213331</v>
      </c>
      <c r="HJ82" s="61">
        <v>853502</v>
      </c>
      <c r="HK82" s="61">
        <v>29066833</v>
      </c>
      <c r="HL82" s="61">
        <v>-264428</v>
      </c>
      <c r="HM82" s="61">
        <v>0</v>
      </c>
      <c r="HN82" s="61">
        <v>-264428</v>
      </c>
      <c r="HO82" s="61">
        <v>-5076488</v>
      </c>
      <c r="HP82" s="61">
        <v>-80164</v>
      </c>
      <c r="HQ82" s="61">
        <v>-5156652</v>
      </c>
      <c r="HR82" s="61">
        <v>-369226</v>
      </c>
      <c r="HS82" s="61">
        <v>-9153</v>
      </c>
      <c r="HT82" s="61">
        <v>-378379</v>
      </c>
      <c r="HU82" s="61">
        <v>-41956</v>
      </c>
      <c r="HV82" s="61">
        <v>-244479</v>
      </c>
      <c r="HW82" s="61">
        <v>-286435</v>
      </c>
      <c r="HX82" s="61">
        <v>-3813219</v>
      </c>
      <c r="HY82" s="61">
        <v>-29261</v>
      </c>
      <c r="HZ82" s="61">
        <v>-3842480</v>
      </c>
      <c r="IA82" s="61">
        <v>-6062</v>
      </c>
      <c r="IB82" s="61">
        <v>0</v>
      </c>
      <c r="IC82" s="61">
        <v>-6062</v>
      </c>
      <c r="ID82" s="61">
        <v>-9571379</v>
      </c>
      <c r="IE82" s="61">
        <v>-363057</v>
      </c>
      <c r="IF82" s="61">
        <v>-9934436</v>
      </c>
      <c r="IG82" s="61">
        <v>18641952</v>
      </c>
      <c r="IH82" s="61">
        <v>490445</v>
      </c>
      <c r="II82" s="61">
        <v>19132397</v>
      </c>
      <c r="IJ82" s="58" t="s">
        <v>640</v>
      </c>
      <c r="IK82" s="58" t="s">
        <v>641</v>
      </c>
      <c r="IL82" s="58" t="s">
        <v>466</v>
      </c>
      <c r="IM82" s="58" t="s">
        <v>497</v>
      </c>
      <c r="IN82" s="58" t="s">
        <v>761</v>
      </c>
    </row>
    <row r="83" spans="1:248">
      <c r="A83" s="58" t="s">
        <v>469</v>
      </c>
      <c r="B83" s="59" t="s">
        <v>762</v>
      </c>
      <c r="C83" s="59" t="s">
        <v>763</v>
      </c>
      <c r="D83" s="61">
        <v>50585683</v>
      </c>
      <c r="E83" s="61">
        <v>1900028</v>
      </c>
      <c r="F83" s="61">
        <v>52485711</v>
      </c>
      <c r="G83" s="61">
        <v>126183</v>
      </c>
      <c r="H83" s="61">
        <v>61058</v>
      </c>
      <c r="I83" s="61">
        <v>187241</v>
      </c>
      <c r="J83" s="61">
        <v>-192769</v>
      </c>
      <c r="K83" s="61">
        <v>-1052</v>
      </c>
      <c r="L83" s="61">
        <v>-193821</v>
      </c>
      <c r="M83" s="61">
        <v>37906</v>
      </c>
      <c r="N83" s="61">
        <v>0</v>
      </c>
      <c r="O83" s="61">
        <v>37906</v>
      </c>
      <c r="P83" s="61">
        <v>170264</v>
      </c>
      <c r="Q83" s="61">
        <v>0</v>
      </c>
      <c r="R83" s="61">
        <v>170264</v>
      </c>
      <c r="S83" s="61">
        <v>267564</v>
      </c>
      <c r="T83" s="61">
        <v>-124</v>
      </c>
      <c r="U83" s="61">
        <v>267440</v>
      </c>
      <c r="V83" s="61">
        <v>282965</v>
      </c>
      <c r="W83" s="61">
        <v>-1176</v>
      </c>
      <c r="X83" s="61">
        <v>281789</v>
      </c>
      <c r="Y83" s="61">
        <v>-8828861</v>
      </c>
      <c r="Z83" s="61">
        <v>-41620</v>
      </c>
      <c r="AA83" s="61">
        <v>-8870481</v>
      </c>
      <c r="AB83" s="61">
        <v>-31069</v>
      </c>
      <c r="AC83" s="61">
        <v>0</v>
      </c>
      <c r="AD83" s="61">
        <v>-31069</v>
      </c>
      <c r="AE83" s="61">
        <v>-279254</v>
      </c>
      <c r="AF83" s="61">
        <v>-1559</v>
      </c>
      <c r="AG83" s="61">
        <v>-280813</v>
      </c>
      <c r="AH83" s="61">
        <v>-2483</v>
      </c>
      <c r="AI83" s="61">
        <v>0</v>
      </c>
      <c r="AJ83" s="61">
        <v>-2483</v>
      </c>
      <c r="AK83" s="61">
        <v>0</v>
      </c>
      <c r="AL83" s="61">
        <v>0</v>
      </c>
      <c r="AM83" s="61">
        <v>0</v>
      </c>
      <c r="AN83" s="61">
        <v>-5302</v>
      </c>
      <c r="AO83" s="61">
        <v>0</v>
      </c>
      <c r="AP83" s="61">
        <v>-5302</v>
      </c>
      <c r="AQ83" s="61">
        <v>0</v>
      </c>
      <c r="AR83" s="61">
        <v>0</v>
      </c>
      <c r="AS83" s="61">
        <v>0</v>
      </c>
      <c r="AT83" s="61">
        <v>-271469</v>
      </c>
      <c r="AU83" s="61">
        <v>-1559</v>
      </c>
      <c r="AV83" s="61">
        <v>-273028</v>
      </c>
      <c r="AW83" s="61">
        <v>-777</v>
      </c>
      <c r="AX83" s="61">
        <v>0</v>
      </c>
      <c r="AY83" s="61">
        <v>-777</v>
      </c>
      <c r="AZ83" s="61">
        <v>710438</v>
      </c>
      <c r="BA83" s="61">
        <v>41218</v>
      </c>
      <c r="BB83" s="61">
        <v>751656</v>
      </c>
      <c r="BC83" s="61">
        <v>-10929</v>
      </c>
      <c r="BD83" s="61">
        <v>2098</v>
      </c>
      <c r="BE83" s="61">
        <v>-8831</v>
      </c>
      <c r="BF83" s="61">
        <v>-3233235</v>
      </c>
      <c r="BG83" s="61">
        <v>-231424</v>
      </c>
      <c r="BH83" s="61">
        <v>-3464659</v>
      </c>
      <c r="BI83" s="61">
        <v>-29269</v>
      </c>
      <c r="BJ83" s="61">
        <v>0</v>
      </c>
      <c r="BK83" s="61">
        <v>-29269</v>
      </c>
      <c r="BL83" s="61">
        <v>-514797</v>
      </c>
      <c r="BM83" s="61">
        <v>0</v>
      </c>
      <c r="BN83" s="61">
        <v>-514797</v>
      </c>
      <c r="BO83" s="61">
        <v>-1024</v>
      </c>
      <c r="BP83" s="61">
        <v>0</v>
      </c>
      <c r="BQ83" s="61">
        <v>-1024</v>
      </c>
      <c r="BR83" s="61">
        <v>-54132</v>
      </c>
      <c r="BS83" s="61">
        <v>0</v>
      </c>
      <c r="BT83" s="61">
        <v>-54132</v>
      </c>
      <c r="BU83" s="61">
        <v>-1187</v>
      </c>
      <c r="BV83" s="61">
        <v>0</v>
      </c>
      <c r="BW83" s="61">
        <v>-1187</v>
      </c>
      <c r="BX83" s="61">
        <v>0</v>
      </c>
      <c r="BY83" s="61">
        <v>0</v>
      </c>
      <c r="BZ83" s="61">
        <v>0</v>
      </c>
      <c r="CA83" s="61">
        <v>0</v>
      </c>
      <c r="CB83" s="61">
        <v>0</v>
      </c>
      <c r="CC83" s="61">
        <v>0</v>
      </c>
      <c r="CD83" s="61">
        <v>-52270</v>
      </c>
      <c r="CE83" s="61">
        <v>0</v>
      </c>
      <c r="CF83" s="61">
        <v>-52270</v>
      </c>
      <c r="CG83" s="61">
        <v>-52270</v>
      </c>
      <c r="CH83" s="61">
        <v>0</v>
      </c>
      <c r="CI83" s="61">
        <v>-52270</v>
      </c>
      <c r="CJ83" s="61">
        <v>-12346790</v>
      </c>
      <c r="CK83" s="61">
        <v>-231287</v>
      </c>
      <c r="CL83" s="61">
        <v>-12578077</v>
      </c>
      <c r="CM83" s="61">
        <v>-381</v>
      </c>
      <c r="CN83" s="61">
        <v>0</v>
      </c>
      <c r="CO83" s="61">
        <v>-381</v>
      </c>
      <c r="CP83" s="61">
        <v>0</v>
      </c>
      <c r="CQ83" s="61">
        <v>0</v>
      </c>
      <c r="CR83" s="61">
        <v>0</v>
      </c>
      <c r="CS83" s="61">
        <v>-836614</v>
      </c>
      <c r="CT83" s="61">
        <v>-25178</v>
      </c>
      <c r="CU83" s="61">
        <v>-861792</v>
      </c>
      <c r="CV83" s="61">
        <v>79781</v>
      </c>
      <c r="CW83" s="61">
        <v>3637</v>
      </c>
      <c r="CX83" s="61">
        <v>83418</v>
      </c>
      <c r="CY83" s="61">
        <v>-757214</v>
      </c>
      <c r="CZ83" s="61">
        <v>-21541</v>
      </c>
      <c r="DA83" s="61">
        <v>-778755</v>
      </c>
      <c r="DB83" s="61">
        <v>-143424</v>
      </c>
      <c r="DC83" s="61">
        <v>0</v>
      </c>
      <c r="DD83" s="61">
        <v>-143424</v>
      </c>
      <c r="DE83" s="61">
        <v>6504</v>
      </c>
      <c r="DF83" s="61">
        <v>0</v>
      </c>
      <c r="DG83" s="61">
        <v>6504</v>
      </c>
      <c r="DH83" s="61">
        <v>-1500</v>
      </c>
      <c r="DI83" s="61">
        <v>0</v>
      </c>
      <c r="DJ83" s="61">
        <v>-1500</v>
      </c>
      <c r="DK83" s="61">
        <v>0</v>
      </c>
      <c r="DL83" s="61">
        <v>0</v>
      </c>
      <c r="DM83" s="61">
        <v>0</v>
      </c>
      <c r="DN83" s="61">
        <v>-95849</v>
      </c>
      <c r="DO83" s="61">
        <v>0</v>
      </c>
      <c r="DP83" s="61">
        <v>-95849</v>
      </c>
      <c r="DQ83" s="61">
        <v>-205</v>
      </c>
      <c r="DR83" s="61">
        <v>0</v>
      </c>
      <c r="DS83" s="61">
        <v>-205</v>
      </c>
      <c r="DT83" s="61">
        <v>0</v>
      </c>
      <c r="DU83" s="61">
        <v>0</v>
      </c>
      <c r="DV83" s="61">
        <v>0</v>
      </c>
      <c r="DW83" s="61">
        <v>0</v>
      </c>
      <c r="DX83" s="61">
        <v>0</v>
      </c>
      <c r="DY83" s="61">
        <v>0</v>
      </c>
      <c r="DZ83" s="61">
        <v>0</v>
      </c>
      <c r="EA83" s="61">
        <v>0</v>
      </c>
      <c r="EB83" s="61">
        <v>0</v>
      </c>
      <c r="EC83" s="61">
        <v>0</v>
      </c>
      <c r="ED83" s="61">
        <v>0</v>
      </c>
      <c r="EE83" s="61">
        <v>0</v>
      </c>
      <c r="EF83" s="61">
        <v>0</v>
      </c>
      <c r="EG83" s="61">
        <v>-417514</v>
      </c>
      <c r="EH83" s="61">
        <v>-417514</v>
      </c>
      <c r="EI83" s="61">
        <v>0</v>
      </c>
      <c r="EJ83" s="61">
        <v>0</v>
      </c>
      <c r="EK83" s="61">
        <v>0</v>
      </c>
      <c r="EL83" s="61">
        <v>-417514</v>
      </c>
      <c r="EM83" s="61">
        <v>0</v>
      </c>
      <c r="EN83" s="61">
        <v>0</v>
      </c>
      <c r="EO83" s="61">
        <v>-234474</v>
      </c>
      <c r="EP83" s="61">
        <v>-417514</v>
      </c>
      <c r="EQ83" s="61">
        <v>-651988</v>
      </c>
      <c r="ER83" s="61">
        <v>0</v>
      </c>
      <c r="ES83" s="61">
        <v>0</v>
      </c>
      <c r="ET83" s="61">
        <v>0</v>
      </c>
      <c r="EU83" s="61">
        <v>0</v>
      </c>
      <c r="EV83" s="61">
        <v>0</v>
      </c>
      <c r="EW83" s="61">
        <v>0</v>
      </c>
      <c r="EX83" s="61">
        <v>-4677</v>
      </c>
      <c r="EY83" s="61">
        <v>0</v>
      </c>
      <c r="EZ83" s="61">
        <v>-4677</v>
      </c>
      <c r="FA83" s="61">
        <v>0</v>
      </c>
      <c r="FB83" s="61">
        <v>0</v>
      </c>
      <c r="FC83" s="61">
        <v>0</v>
      </c>
      <c r="FD83" s="61">
        <v>0</v>
      </c>
      <c r="FE83" s="61">
        <v>0</v>
      </c>
      <c r="FF83" s="61">
        <v>0</v>
      </c>
      <c r="FG83" s="61">
        <v>0</v>
      </c>
      <c r="FH83" s="61">
        <v>0</v>
      </c>
      <c r="FI83" s="61">
        <v>0</v>
      </c>
      <c r="FJ83" s="61">
        <v>-54132</v>
      </c>
      <c r="FK83" s="61">
        <v>0</v>
      </c>
      <c r="FL83" s="61">
        <v>-54132</v>
      </c>
      <c r="FM83" s="61">
        <v>-1187</v>
      </c>
      <c r="FN83" s="61">
        <v>0</v>
      </c>
      <c r="FO83" s="61">
        <v>-1187</v>
      </c>
      <c r="FP83" s="61">
        <v>-1381</v>
      </c>
      <c r="FQ83" s="61">
        <v>0</v>
      </c>
      <c r="FR83" s="61">
        <v>-1381</v>
      </c>
      <c r="FS83" s="61">
        <v>0</v>
      </c>
      <c r="FT83" s="61">
        <v>0</v>
      </c>
      <c r="FU83" s="61">
        <v>0</v>
      </c>
      <c r="FV83" s="61">
        <v>-12495</v>
      </c>
      <c r="FW83" s="61">
        <v>0</v>
      </c>
      <c r="FX83" s="61">
        <v>-12495</v>
      </c>
      <c r="FY83" s="61">
        <v>6962</v>
      </c>
      <c r="FZ83" s="61">
        <v>0</v>
      </c>
      <c r="GA83" s="61">
        <v>6962</v>
      </c>
      <c r="GB83" s="61">
        <v>1526</v>
      </c>
      <c r="GC83" s="61">
        <v>0</v>
      </c>
      <c r="GD83" s="61">
        <v>1526</v>
      </c>
      <c r="GE83" s="61">
        <v>0</v>
      </c>
      <c r="GF83" s="61">
        <v>0</v>
      </c>
      <c r="GG83" s="61">
        <v>0</v>
      </c>
      <c r="GH83" s="61">
        <v>-9401337</v>
      </c>
      <c r="GI83" s="61">
        <v>-49270</v>
      </c>
      <c r="GJ83" s="61">
        <v>-9450607</v>
      </c>
      <c r="GK83" s="61">
        <v>-301891</v>
      </c>
      <c r="GL83" s="61">
        <v>0</v>
      </c>
      <c r="GM83" s="61">
        <v>-301891</v>
      </c>
      <c r="GN83" s="61">
        <v>-96530</v>
      </c>
      <c r="GO83" s="61">
        <v>0</v>
      </c>
      <c r="GP83" s="61">
        <v>-96530</v>
      </c>
      <c r="GQ83" s="61">
        <v>0</v>
      </c>
      <c r="GR83" s="61">
        <v>0</v>
      </c>
      <c r="GS83" s="61">
        <v>0</v>
      </c>
      <c r="GT83" s="61">
        <v>-1610083</v>
      </c>
      <c r="GU83" s="61">
        <v>-26756</v>
      </c>
      <c r="GV83" s="61">
        <v>-1636839</v>
      </c>
      <c r="GW83" s="61">
        <v>-11475225</v>
      </c>
      <c r="GX83" s="61">
        <v>-76026</v>
      </c>
      <c r="GY83" s="61">
        <v>-11551251</v>
      </c>
      <c r="GZ83" s="61">
        <v>0</v>
      </c>
      <c r="HA83" s="61">
        <v>0</v>
      </c>
      <c r="HB83" s="61">
        <v>0</v>
      </c>
      <c r="HC83" s="61">
        <v>0</v>
      </c>
      <c r="HD83" s="61">
        <v>0</v>
      </c>
      <c r="HE83" s="61">
        <v>0</v>
      </c>
      <c r="HF83" s="61">
        <v>0</v>
      </c>
      <c r="HG83" s="61">
        <v>0</v>
      </c>
      <c r="HH83" s="61">
        <v>0</v>
      </c>
      <c r="HI83" s="61">
        <v>50711866</v>
      </c>
      <c r="HJ83" s="61">
        <v>1961086</v>
      </c>
      <c r="HK83" s="61">
        <v>52672952</v>
      </c>
      <c r="HL83" s="61">
        <v>282965</v>
      </c>
      <c r="HM83" s="61">
        <v>-1176</v>
      </c>
      <c r="HN83" s="61">
        <v>281789</v>
      </c>
      <c r="HO83" s="61">
        <v>-12346790</v>
      </c>
      <c r="HP83" s="61">
        <v>-231287</v>
      </c>
      <c r="HQ83" s="61">
        <v>-12578077</v>
      </c>
      <c r="HR83" s="61">
        <v>-757214</v>
      </c>
      <c r="HS83" s="61">
        <v>-21541</v>
      </c>
      <c r="HT83" s="61">
        <v>-778755</v>
      </c>
      <c r="HU83" s="61">
        <v>-234474</v>
      </c>
      <c r="HV83" s="61">
        <v>-417514</v>
      </c>
      <c r="HW83" s="61">
        <v>-651988</v>
      </c>
      <c r="HX83" s="61">
        <v>-11475225</v>
      </c>
      <c r="HY83" s="61">
        <v>-76026</v>
      </c>
      <c r="HZ83" s="61">
        <v>-11551251</v>
      </c>
      <c r="IA83" s="61">
        <v>0</v>
      </c>
      <c r="IB83" s="61">
        <v>0</v>
      </c>
      <c r="IC83" s="61">
        <v>0</v>
      </c>
      <c r="ID83" s="61">
        <v>-24530738</v>
      </c>
      <c r="IE83" s="61">
        <v>-747544</v>
      </c>
      <c r="IF83" s="61">
        <v>-25278282</v>
      </c>
      <c r="IG83" s="61">
        <v>26181128</v>
      </c>
      <c r="IH83" s="61">
        <v>1213542</v>
      </c>
      <c r="II83" s="61">
        <v>27394670</v>
      </c>
      <c r="IJ83" s="58" t="s">
        <v>764</v>
      </c>
      <c r="IK83" s="58" t="s">
        <v>765</v>
      </c>
      <c r="IL83" s="58" t="s">
        <v>466</v>
      </c>
      <c r="IM83" s="58" t="s">
        <v>537</v>
      </c>
      <c r="IN83" s="58" t="s">
        <v>766</v>
      </c>
    </row>
    <row r="84" spans="1:248">
      <c r="A84" s="58" t="s">
        <v>461</v>
      </c>
      <c r="B84" s="59" t="s">
        <v>767</v>
      </c>
      <c r="C84" s="59" t="s">
        <v>768</v>
      </c>
      <c r="D84" s="61">
        <v>42983927</v>
      </c>
      <c r="E84" s="61">
        <v>88397</v>
      </c>
      <c r="F84" s="61">
        <v>43072324</v>
      </c>
      <c r="G84" s="61">
        <v>-1290358</v>
      </c>
      <c r="H84" s="61">
        <v>0</v>
      </c>
      <c r="I84" s="61">
        <v>-1290358</v>
      </c>
      <c r="J84" s="61">
        <v>-151593</v>
      </c>
      <c r="K84" s="61">
        <v>0</v>
      </c>
      <c r="L84" s="61">
        <v>-151593</v>
      </c>
      <c r="M84" s="61">
        <v>-11207</v>
      </c>
      <c r="N84" s="61">
        <v>0</v>
      </c>
      <c r="O84" s="61">
        <v>-11207</v>
      </c>
      <c r="P84" s="61">
        <v>18337</v>
      </c>
      <c r="Q84" s="61">
        <v>0</v>
      </c>
      <c r="R84" s="61">
        <v>18337</v>
      </c>
      <c r="S84" s="61">
        <v>14687</v>
      </c>
      <c r="T84" s="61">
        <v>0</v>
      </c>
      <c r="U84" s="61">
        <v>14687</v>
      </c>
      <c r="V84" s="61">
        <v>-129776</v>
      </c>
      <c r="W84" s="61">
        <v>0</v>
      </c>
      <c r="X84" s="61">
        <v>-129776</v>
      </c>
      <c r="Y84" s="61">
        <v>-5108863</v>
      </c>
      <c r="Z84" s="61">
        <v>-11114</v>
      </c>
      <c r="AA84" s="61">
        <v>-5119977</v>
      </c>
      <c r="AB84" s="61">
        <v>-18051</v>
      </c>
      <c r="AC84" s="61">
        <v>0</v>
      </c>
      <c r="AD84" s="61">
        <v>-18051</v>
      </c>
      <c r="AE84" s="61">
        <v>-52189</v>
      </c>
      <c r="AF84" s="61">
        <v>0</v>
      </c>
      <c r="AG84" s="61">
        <v>-52189</v>
      </c>
      <c r="AH84" s="61">
        <v>0</v>
      </c>
      <c r="AI84" s="61">
        <v>0</v>
      </c>
      <c r="AJ84" s="61">
        <v>0</v>
      </c>
      <c r="AK84" s="61">
        <v>0</v>
      </c>
      <c r="AL84" s="61">
        <v>0</v>
      </c>
      <c r="AM84" s="61">
        <v>0</v>
      </c>
      <c r="AN84" s="61">
        <v>0</v>
      </c>
      <c r="AO84" s="61">
        <v>0</v>
      </c>
      <c r="AP84" s="61">
        <v>0</v>
      </c>
      <c r="AQ84" s="61">
        <v>0</v>
      </c>
      <c r="AR84" s="61">
        <v>0</v>
      </c>
      <c r="AS84" s="61">
        <v>0</v>
      </c>
      <c r="AT84" s="61">
        <v>-52189</v>
      </c>
      <c r="AU84" s="61">
        <v>0</v>
      </c>
      <c r="AV84" s="61">
        <v>-52189</v>
      </c>
      <c r="AW84" s="61">
        <v>612</v>
      </c>
      <c r="AX84" s="61">
        <v>0</v>
      </c>
      <c r="AY84" s="61">
        <v>612</v>
      </c>
      <c r="AZ84" s="61">
        <v>635762</v>
      </c>
      <c r="BA84" s="61">
        <v>1051</v>
      </c>
      <c r="BB84" s="61">
        <v>636813</v>
      </c>
      <c r="BC84" s="61">
        <v>-30652</v>
      </c>
      <c r="BD84" s="61">
        <v>0</v>
      </c>
      <c r="BE84" s="61">
        <v>-30652</v>
      </c>
      <c r="BF84" s="61">
        <v>-3440889</v>
      </c>
      <c r="BG84" s="61">
        <v>-29900</v>
      </c>
      <c r="BH84" s="61">
        <v>-3470789</v>
      </c>
      <c r="BI84" s="61">
        <v>-9956</v>
      </c>
      <c r="BJ84" s="61">
        <v>0</v>
      </c>
      <c r="BK84" s="61">
        <v>-9956</v>
      </c>
      <c r="BL84" s="61">
        <v>-34396</v>
      </c>
      <c r="BM84" s="61">
        <v>0</v>
      </c>
      <c r="BN84" s="61">
        <v>-34396</v>
      </c>
      <c r="BO84" s="61">
        <v>0</v>
      </c>
      <c r="BP84" s="61">
        <v>0</v>
      </c>
      <c r="BQ84" s="61">
        <v>0</v>
      </c>
      <c r="BR84" s="61">
        <v>-9244</v>
      </c>
      <c r="BS84" s="61">
        <v>0</v>
      </c>
      <c r="BT84" s="61">
        <v>-9244</v>
      </c>
      <c r="BU84" s="61">
        <v>-27</v>
      </c>
      <c r="BV84" s="61">
        <v>0</v>
      </c>
      <c r="BW84" s="61">
        <v>-27</v>
      </c>
      <c r="BX84" s="61">
        <v>0</v>
      </c>
      <c r="BY84" s="61">
        <v>0</v>
      </c>
      <c r="BZ84" s="61">
        <v>0</v>
      </c>
      <c r="CA84" s="61">
        <v>0</v>
      </c>
      <c r="CB84" s="61">
        <v>0</v>
      </c>
      <c r="CC84" s="61">
        <v>0</v>
      </c>
      <c r="CD84" s="61">
        <v>-15068</v>
      </c>
      <c r="CE84" s="61">
        <v>0</v>
      </c>
      <c r="CF84" s="61">
        <v>-15068</v>
      </c>
      <c r="CG84" s="61">
        <v>-14695</v>
      </c>
      <c r="CH84" s="61">
        <v>0</v>
      </c>
      <c r="CI84" s="61">
        <v>-14695</v>
      </c>
      <c r="CJ84" s="61">
        <v>-8080217</v>
      </c>
      <c r="CK84" s="61">
        <v>-39963</v>
      </c>
      <c r="CL84" s="61">
        <v>-8120180</v>
      </c>
      <c r="CM84" s="61">
        <v>-5751</v>
      </c>
      <c r="CN84" s="61">
        <v>0</v>
      </c>
      <c r="CO84" s="61">
        <v>-5751</v>
      </c>
      <c r="CP84" s="61">
        <v>17</v>
      </c>
      <c r="CQ84" s="61">
        <v>0</v>
      </c>
      <c r="CR84" s="61">
        <v>17</v>
      </c>
      <c r="CS84" s="61">
        <v>-1248400</v>
      </c>
      <c r="CT84" s="61">
        <v>-2676</v>
      </c>
      <c r="CU84" s="61">
        <v>-1251076</v>
      </c>
      <c r="CV84" s="61">
        <v>2870</v>
      </c>
      <c r="CW84" s="61">
        <v>0</v>
      </c>
      <c r="CX84" s="61">
        <v>2870</v>
      </c>
      <c r="CY84" s="61">
        <v>-1251264</v>
      </c>
      <c r="CZ84" s="61">
        <v>-2676</v>
      </c>
      <c r="DA84" s="61">
        <v>-1253940</v>
      </c>
      <c r="DB84" s="61">
        <v>-194424</v>
      </c>
      <c r="DC84" s="61">
        <v>0</v>
      </c>
      <c r="DD84" s="61">
        <v>-194424</v>
      </c>
      <c r="DE84" s="61">
        <v>-3800</v>
      </c>
      <c r="DF84" s="61">
        <v>0</v>
      </c>
      <c r="DG84" s="61">
        <v>-3800</v>
      </c>
      <c r="DH84" s="61">
        <v>-651</v>
      </c>
      <c r="DI84" s="61">
        <v>0</v>
      </c>
      <c r="DJ84" s="61">
        <v>-651</v>
      </c>
      <c r="DK84" s="61">
        <v>0</v>
      </c>
      <c r="DL84" s="61">
        <v>0</v>
      </c>
      <c r="DM84" s="61">
        <v>0</v>
      </c>
      <c r="DN84" s="61">
        <v>-4299</v>
      </c>
      <c r="DO84" s="61">
        <v>0</v>
      </c>
      <c r="DP84" s="61">
        <v>-4299</v>
      </c>
      <c r="DQ84" s="61">
        <v>0</v>
      </c>
      <c r="DR84" s="61">
        <v>0</v>
      </c>
      <c r="DS84" s="61">
        <v>0</v>
      </c>
      <c r="DT84" s="61">
        <v>0</v>
      </c>
      <c r="DU84" s="61">
        <v>0</v>
      </c>
      <c r="DV84" s="61">
        <v>0</v>
      </c>
      <c r="DW84" s="61">
        <v>0</v>
      </c>
      <c r="DX84" s="61">
        <v>0</v>
      </c>
      <c r="DY84" s="61">
        <v>0</v>
      </c>
      <c r="DZ84" s="61">
        <v>0</v>
      </c>
      <c r="EA84" s="61">
        <v>0</v>
      </c>
      <c r="EB84" s="61">
        <v>0</v>
      </c>
      <c r="EC84" s="61">
        <v>0</v>
      </c>
      <c r="ED84" s="61">
        <v>0</v>
      </c>
      <c r="EE84" s="61">
        <v>0</v>
      </c>
      <c r="EF84" s="61">
        <v>0</v>
      </c>
      <c r="EG84" s="61">
        <v>-18761</v>
      </c>
      <c r="EH84" s="61">
        <v>-18761</v>
      </c>
      <c r="EI84" s="61">
        <v>0</v>
      </c>
      <c r="EJ84" s="61">
        <v>0</v>
      </c>
      <c r="EK84" s="61">
        <v>0</v>
      </c>
      <c r="EL84" s="61">
        <v>-18761</v>
      </c>
      <c r="EM84" s="61">
        <v>0</v>
      </c>
      <c r="EN84" s="61">
        <v>0</v>
      </c>
      <c r="EO84" s="61">
        <v>-203174</v>
      </c>
      <c r="EP84" s="61">
        <v>-18761</v>
      </c>
      <c r="EQ84" s="61">
        <v>-221935</v>
      </c>
      <c r="ER84" s="61">
        <v>0</v>
      </c>
      <c r="ES84" s="61">
        <v>0</v>
      </c>
      <c r="ET84" s="61">
        <v>0</v>
      </c>
      <c r="EU84" s="61">
        <v>0</v>
      </c>
      <c r="EV84" s="61">
        <v>0</v>
      </c>
      <c r="EW84" s="61">
        <v>0</v>
      </c>
      <c r="EX84" s="61">
        <v>0</v>
      </c>
      <c r="EY84" s="61">
        <v>0</v>
      </c>
      <c r="EZ84" s="61">
        <v>0</v>
      </c>
      <c r="FA84" s="61">
        <v>0</v>
      </c>
      <c r="FB84" s="61">
        <v>0</v>
      </c>
      <c r="FC84" s="61">
        <v>0</v>
      </c>
      <c r="FD84" s="61">
        <v>0</v>
      </c>
      <c r="FE84" s="61">
        <v>0</v>
      </c>
      <c r="FF84" s="61">
        <v>0</v>
      </c>
      <c r="FG84" s="61">
        <v>0</v>
      </c>
      <c r="FH84" s="61">
        <v>0</v>
      </c>
      <c r="FI84" s="61">
        <v>0</v>
      </c>
      <c r="FJ84" s="61">
        <v>-9244</v>
      </c>
      <c r="FK84" s="61">
        <v>0</v>
      </c>
      <c r="FL84" s="61">
        <v>-9244</v>
      </c>
      <c r="FM84" s="61">
        <v>-27</v>
      </c>
      <c r="FN84" s="61">
        <v>0</v>
      </c>
      <c r="FO84" s="61">
        <v>-27</v>
      </c>
      <c r="FP84" s="61">
        <v>0</v>
      </c>
      <c r="FQ84" s="61">
        <v>0</v>
      </c>
      <c r="FR84" s="61">
        <v>0</v>
      </c>
      <c r="FS84" s="61">
        <v>0</v>
      </c>
      <c r="FT84" s="61">
        <v>0</v>
      </c>
      <c r="FU84" s="61">
        <v>0</v>
      </c>
      <c r="FV84" s="61">
        <v>-35259</v>
      </c>
      <c r="FW84" s="61">
        <v>0</v>
      </c>
      <c r="FX84" s="61">
        <v>-35259</v>
      </c>
      <c r="FY84" s="61">
        <v>0</v>
      </c>
      <c r="FZ84" s="61">
        <v>0</v>
      </c>
      <c r="GA84" s="61">
        <v>0</v>
      </c>
      <c r="GB84" s="61">
        <v>16311</v>
      </c>
      <c r="GC84" s="61">
        <v>0</v>
      </c>
      <c r="GD84" s="61">
        <v>16311</v>
      </c>
      <c r="GE84" s="61">
        <v>0</v>
      </c>
      <c r="GF84" s="61">
        <v>0</v>
      </c>
      <c r="GG84" s="61">
        <v>0</v>
      </c>
      <c r="GH84" s="61">
        <v>-7162184</v>
      </c>
      <c r="GI84" s="61">
        <v>0</v>
      </c>
      <c r="GJ84" s="61">
        <v>-7162184</v>
      </c>
      <c r="GK84" s="61">
        <v>-55433</v>
      </c>
      <c r="GL84" s="61">
        <v>0</v>
      </c>
      <c r="GM84" s="61">
        <v>-55433</v>
      </c>
      <c r="GN84" s="61">
        <v>-132757</v>
      </c>
      <c r="GO84" s="61">
        <v>0</v>
      </c>
      <c r="GP84" s="61">
        <v>-132757</v>
      </c>
      <c r="GQ84" s="61">
        <v>-7091</v>
      </c>
      <c r="GR84" s="61">
        <v>0</v>
      </c>
      <c r="GS84" s="61">
        <v>-7091</v>
      </c>
      <c r="GT84" s="61">
        <v>0</v>
      </c>
      <c r="GU84" s="61">
        <v>0</v>
      </c>
      <c r="GV84" s="61">
        <v>0</v>
      </c>
      <c r="GW84" s="61">
        <v>-7385684</v>
      </c>
      <c r="GX84" s="61">
        <v>0</v>
      </c>
      <c r="GY84" s="61">
        <v>-7385684</v>
      </c>
      <c r="GZ84" s="61">
        <v>0</v>
      </c>
      <c r="HA84" s="61">
        <v>0</v>
      </c>
      <c r="HB84" s="61">
        <v>0</v>
      </c>
      <c r="HC84" s="61">
        <v>0</v>
      </c>
      <c r="HD84" s="61">
        <v>0</v>
      </c>
      <c r="HE84" s="61">
        <v>0</v>
      </c>
      <c r="HF84" s="61">
        <v>0</v>
      </c>
      <c r="HG84" s="61">
        <v>0</v>
      </c>
      <c r="HH84" s="61">
        <v>0</v>
      </c>
      <c r="HI84" s="61">
        <v>41693569</v>
      </c>
      <c r="HJ84" s="61">
        <v>88397</v>
      </c>
      <c r="HK84" s="61">
        <v>41781966</v>
      </c>
      <c r="HL84" s="61">
        <v>-129776</v>
      </c>
      <c r="HM84" s="61">
        <v>0</v>
      </c>
      <c r="HN84" s="61">
        <v>-129776</v>
      </c>
      <c r="HO84" s="61">
        <v>-8080217</v>
      </c>
      <c r="HP84" s="61">
        <v>-39963</v>
      </c>
      <c r="HQ84" s="61">
        <v>-8120180</v>
      </c>
      <c r="HR84" s="61">
        <v>-1251264</v>
      </c>
      <c r="HS84" s="61">
        <v>-2676</v>
      </c>
      <c r="HT84" s="61">
        <v>-1253940</v>
      </c>
      <c r="HU84" s="61">
        <v>-203174</v>
      </c>
      <c r="HV84" s="61">
        <v>-18761</v>
      </c>
      <c r="HW84" s="61">
        <v>-221935</v>
      </c>
      <c r="HX84" s="61">
        <v>-7385684</v>
      </c>
      <c r="HY84" s="61">
        <v>0</v>
      </c>
      <c r="HZ84" s="61">
        <v>-7385684</v>
      </c>
      <c r="IA84" s="61">
        <v>0</v>
      </c>
      <c r="IB84" s="61">
        <v>0</v>
      </c>
      <c r="IC84" s="61">
        <v>0</v>
      </c>
      <c r="ID84" s="61">
        <v>-17050115</v>
      </c>
      <c r="IE84" s="61">
        <v>-61400</v>
      </c>
      <c r="IF84" s="61">
        <v>-17111515</v>
      </c>
      <c r="IG84" s="61">
        <v>24643454</v>
      </c>
      <c r="IH84" s="61">
        <v>26997</v>
      </c>
      <c r="II84" s="61">
        <v>24670451</v>
      </c>
      <c r="IJ84" s="58" t="s">
        <v>526</v>
      </c>
      <c r="IK84" s="58" t="s">
        <v>527</v>
      </c>
      <c r="IL84" s="58" t="s">
        <v>466</v>
      </c>
      <c r="IM84" s="58" t="s">
        <v>467</v>
      </c>
      <c r="IN84" s="58" t="s">
        <v>769</v>
      </c>
    </row>
    <row r="85" spans="1:248">
      <c r="A85" s="58" t="s">
        <v>469</v>
      </c>
      <c r="B85" s="59" t="s">
        <v>770</v>
      </c>
      <c r="C85" s="59" t="s">
        <v>771</v>
      </c>
      <c r="D85" s="61">
        <v>58502053</v>
      </c>
      <c r="E85" s="61">
        <v>0</v>
      </c>
      <c r="F85" s="61">
        <v>58502053</v>
      </c>
      <c r="G85" s="61">
        <v>-1349211</v>
      </c>
      <c r="H85" s="61">
        <v>0</v>
      </c>
      <c r="I85" s="61">
        <v>-1349211</v>
      </c>
      <c r="J85" s="61">
        <v>-201971</v>
      </c>
      <c r="K85" s="61">
        <v>0</v>
      </c>
      <c r="L85" s="61">
        <v>-201971</v>
      </c>
      <c r="M85" s="61">
        <v>76296</v>
      </c>
      <c r="N85" s="61">
        <v>0</v>
      </c>
      <c r="O85" s="61">
        <v>76296</v>
      </c>
      <c r="P85" s="61">
        <v>106865</v>
      </c>
      <c r="Q85" s="61">
        <v>0</v>
      </c>
      <c r="R85" s="61">
        <v>106865</v>
      </c>
      <c r="S85" s="61">
        <v>-26113</v>
      </c>
      <c r="T85" s="61">
        <v>0</v>
      </c>
      <c r="U85" s="61">
        <v>-26113</v>
      </c>
      <c r="V85" s="61">
        <v>-44923</v>
      </c>
      <c r="W85" s="61">
        <v>0</v>
      </c>
      <c r="X85" s="61">
        <v>-44923</v>
      </c>
      <c r="Y85" s="61">
        <v>-6459163</v>
      </c>
      <c r="Z85" s="61">
        <v>0</v>
      </c>
      <c r="AA85" s="61">
        <v>-6459163</v>
      </c>
      <c r="AB85" s="61">
        <v>0</v>
      </c>
      <c r="AC85" s="61">
        <v>0</v>
      </c>
      <c r="AD85" s="61">
        <v>0</v>
      </c>
      <c r="AE85" s="61">
        <v>-357530</v>
      </c>
      <c r="AF85" s="61">
        <v>0</v>
      </c>
      <c r="AG85" s="61">
        <v>-357530</v>
      </c>
      <c r="AH85" s="61">
        <v>0</v>
      </c>
      <c r="AI85" s="61">
        <v>0</v>
      </c>
      <c r="AJ85" s="61">
        <v>0</v>
      </c>
      <c r="AK85" s="61">
        <v>0</v>
      </c>
      <c r="AL85" s="61">
        <v>0</v>
      </c>
      <c r="AM85" s="61">
        <v>0</v>
      </c>
      <c r="AN85" s="61">
        <v>0</v>
      </c>
      <c r="AO85" s="61">
        <v>0</v>
      </c>
      <c r="AP85" s="61">
        <v>0</v>
      </c>
      <c r="AQ85" s="61">
        <v>0</v>
      </c>
      <c r="AR85" s="61">
        <v>0</v>
      </c>
      <c r="AS85" s="61">
        <v>0</v>
      </c>
      <c r="AT85" s="61">
        <v>-357530</v>
      </c>
      <c r="AU85" s="61">
        <v>0</v>
      </c>
      <c r="AV85" s="61">
        <v>-357530</v>
      </c>
      <c r="AW85" s="61">
        <v>0</v>
      </c>
      <c r="AX85" s="61">
        <v>0</v>
      </c>
      <c r="AY85" s="61">
        <v>0</v>
      </c>
      <c r="AZ85" s="61">
        <v>927913</v>
      </c>
      <c r="BA85" s="61">
        <v>0</v>
      </c>
      <c r="BB85" s="61">
        <v>927913</v>
      </c>
      <c r="BC85" s="61">
        <v>-37144</v>
      </c>
      <c r="BD85" s="61">
        <v>0</v>
      </c>
      <c r="BE85" s="61">
        <v>-37144</v>
      </c>
      <c r="BF85" s="61">
        <v>-4878693</v>
      </c>
      <c r="BG85" s="61">
        <v>0</v>
      </c>
      <c r="BH85" s="61">
        <v>-4878693</v>
      </c>
      <c r="BI85" s="61">
        <v>20802</v>
      </c>
      <c r="BJ85" s="61">
        <v>0</v>
      </c>
      <c r="BK85" s="61">
        <v>20802</v>
      </c>
      <c r="BL85" s="61">
        <v>-90556</v>
      </c>
      <c r="BM85" s="61">
        <v>0</v>
      </c>
      <c r="BN85" s="61">
        <v>-90556</v>
      </c>
      <c r="BO85" s="61">
        <v>0</v>
      </c>
      <c r="BP85" s="61">
        <v>0</v>
      </c>
      <c r="BQ85" s="61">
        <v>0</v>
      </c>
      <c r="BR85" s="61">
        <v>-36417</v>
      </c>
      <c r="BS85" s="61">
        <v>0</v>
      </c>
      <c r="BT85" s="61">
        <v>-36417</v>
      </c>
      <c r="BU85" s="61">
        <v>-505</v>
      </c>
      <c r="BV85" s="61">
        <v>0</v>
      </c>
      <c r="BW85" s="61">
        <v>-505</v>
      </c>
      <c r="BX85" s="61">
        <v>0</v>
      </c>
      <c r="BY85" s="61">
        <v>0</v>
      </c>
      <c r="BZ85" s="61">
        <v>0</v>
      </c>
      <c r="CA85" s="61">
        <v>0</v>
      </c>
      <c r="CB85" s="61">
        <v>0</v>
      </c>
      <c r="CC85" s="61">
        <v>0</v>
      </c>
      <c r="CD85" s="61">
        <v>-17590</v>
      </c>
      <c r="CE85" s="61">
        <v>0</v>
      </c>
      <c r="CF85" s="61">
        <v>-17590</v>
      </c>
      <c r="CG85" s="61">
        <v>-17242</v>
      </c>
      <c r="CH85" s="61">
        <v>0</v>
      </c>
      <c r="CI85" s="61">
        <v>-17242</v>
      </c>
      <c r="CJ85" s="61">
        <v>-10946125</v>
      </c>
      <c r="CK85" s="61">
        <v>0</v>
      </c>
      <c r="CL85" s="61">
        <v>-10946125</v>
      </c>
      <c r="CM85" s="61">
        <v>0</v>
      </c>
      <c r="CN85" s="61">
        <v>0</v>
      </c>
      <c r="CO85" s="61">
        <v>0</v>
      </c>
      <c r="CP85" s="61">
        <v>0</v>
      </c>
      <c r="CQ85" s="61">
        <v>0</v>
      </c>
      <c r="CR85" s="61">
        <v>0</v>
      </c>
      <c r="CS85" s="61">
        <v>-1691202</v>
      </c>
      <c r="CT85" s="61">
        <v>0</v>
      </c>
      <c r="CU85" s="61">
        <v>-1691202</v>
      </c>
      <c r="CV85" s="61">
        <v>-279004</v>
      </c>
      <c r="CW85" s="61">
        <v>0</v>
      </c>
      <c r="CX85" s="61">
        <v>-279004</v>
      </c>
      <c r="CY85" s="61">
        <v>-1970206</v>
      </c>
      <c r="CZ85" s="61">
        <v>0</v>
      </c>
      <c r="DA85" s="61">
        <v>-1970206</v>
      </c>
      <c r="DB85" s="61">
        <v>-181095</v>
      </c>
      <c r="DC85" s="61">
        <v>0</v>
      </c>
      <c r="DD85" s="61">
        <v>-181095</v>
      </c>
      <c r="DE85" s="61">
        <v>2584</v>
      </c>
      <c r="DF85" s="61">
        <v>0</v>
      </c>
      <c r="DG85" s="61">
        <v>2584</v>
      </c>
      <c r="DH85" s="61">
        <v>-33121</v>
      </c>
      <c r="DI85" s="61">
        <v>0</v>
      </c>
      <c r="DJ85" s="61">
        <v>-33121</v>
      </c>
      <c r="DK85" s="61">
        <v>0</v>
      </c>
      <c r="DL85" s="61">
        <v>0</v>
      </c>
      <c r="DM85" s="61">
        <v>0</v>
      </c>
      <c r="DN85" s="61">
        <v>0</v>
      </c>
      <c r="DO85" s="61">
        <v>0</v>
      </c>
      <c r="DP85" s="61">
        <v>0</v>
      </c>
      <c r="DQ85" s="61">
        <v>0</v>
      </c>
      <c r="DR85" s="61">
        <v>0</v>
      </c>
      <c r="DS85" s="61">
        <v>0</v>
      </c>
      <c r="DT85" s="61">
        <v>0</v>
      </c>
      <c r="DU85" s="61">
        <v>0</v>
      </c>
      <c r="DV85" s="61">
        <v>0</v>
      </c>
      <c r="DW85" s="61">
        <v>312</v>
      </c>
      <c r="DX85" s="61">
        <v>0</v>
      </c>
      <c r="DY85" s="61">
        <v>312</v>
      </c>
      <c r="DZ85" s="61">
        <v>0</v>
      </c>
      <c r="EA85" s="61">
        <v>0</v>
      </c>
      <c r="EB85" s="61">
        <v>0</v>
      </c>
      <c r="EC85" s="61">
        <v>0</v>
      </c>
      <c r="ED85" s="61">
        <v>0</v>
      </c>
      <c r="EE85" s="61">
        <v>0</v>
      </c>
      <c r="EF85" s="61">
        <v>0</v>
      </c>
      <c r="EG85" s="61">
        <v>0</v>
      </c>
      <c r="EH85" s="61">
        <v>0</v>
      </c>
      <c r="EI85" s="61">
        <v>0</v>
      </c>
      <c r="EJ85" s="61">
        <v>0</v>
      </c>
      <c r="EK85" s="61">
        <v>0</v>
      </c>
      <c r="EL85" s="61">
        <v>0</v>
      </c>
      <c r="EM85" s="61">
        <v>0</v>
      </c>
      <c r="EN85" s="61">
        <v>0</v>
      </c>
      <c r="EO85" s="61">
        <v>-211320</v>
      </c>
      <c r="EP85" s="61">
        <v>0</v>
      </c>
      <c r="EQ85" s="61">
        <v>-211320</v>
      </c>
      <c r="ER85" s="61">
        <v>0</v>
      </c>
      <c r="ES85" s="61">
        <v>0</v>
      </c>
      <c r="ET85" s="61">
        <v>0</v>
      </c>
      <c r="EU85" s="61">
        <v>0</v>
      </c>
      <c r="EV85" s="61">
        <v>0</v>
      </c>
      <c r="EW85" s="61">
        <v>0</v>
      </c>
      <c r="EX85" s="61">
        <v>0</v>
      </c>
      <c r="EY85" s="61">
        <v>0</v>
      </c>
      <c r="EZ85" s="61">
        <v>0</v>
      </c>
      <c r="FA85" s="61">
        <v>0</v>
      </c>
      <c r="FB85" s="61">
        <v>0</v>
      </c>
      <c r="FC85" s="61">
        <v>0</v>
      </c>
      <c r="FD85" s="61">
        <v>0</v>
      </c>
      <c r="FE85" s="61">
        <v>0</v>
      </c>
      <c r="FF85" s="61">
        <v>0</v>
      </c>
      <c r="FG85" s="61">
        <v>0</v>
      </c>
      <c r="FH85" s="61">
        <v>0</v>
      </c>
      <c r="FI85" s="61">
        <v>0</v>
      </c>
      <c r="FJ85" s="61">
        <v>-36417</v>
      </c>
      <c r="FK85" s="61">
        <v>0</v>
      </c>
      <c r="FL85" s="61">
        <v>-36417</v>
      </c>
      <c r="FM85" s="61">
        <v>-817</v>
      </c>
      <c r="FN85" s="61">
        <v>0</v>
      </c>
      <c r="FO85" s="61">
        <v>-817</v>
      </c>
      <c r="FP85" s="61">
        <v>-1500</v>
      </c>
      <c r="FQ85" s="61">
        <v>0</v>
      </c>
      <c r="FR85" s="61">
        <v>-1500</v>
      </c>
      <c r="FS85" s="61">
        <v>0</v>
      </c>
      <c r="FT85" s="61">
        <v>0</v>
      </c>
      <c r="FU85" s="61">
        <v>0</v>
      </c>
      <c r="FV85" s="61">
        <v>-2094</v>
      </c>
      <c r="FW85" s="61">
        <v>0</v>
      </c>
      <c r="FX85" s="61">
        <v>-2094</v>
      </c>
      <c r="FY85" s="61">
        <v>0</v>
      </c>
      <c r="FZ85" s="61">
        <v>0</v>
      </c>
      <c r="GA85" s="61">
        <v>0</v>
      </c>
      <c r="GB85" s="61">
        <v>12715</v>
      </c>
      <c r="GC85" s="61">
        <v>0</v>
      </c>
      <c r="GD85" s="61">
        <v>12715</v>
      </c>
      <c r="GE85" s="61">
        <v>0</v>
      </c>
      <c r="GF85" s="61">
        <v>0</v>
      </c>
      <c r="GG85" s="61">
        <v>0</v>
      </c>
      <c r="GH85" s="61">
        <v>-9335882</v>
      </c>
      <c r="GI85" s="61">
        <v>0</v>
      </c>
      <c r="GJ85" s="61">
        <v>-9335882</v>
      </c>
      <c r="GK85" s="61">
        <v>159810</v>
      </c>
      <c r="GL85" s="61">
        <v>0</v>
      </c>
      <c r="GM85" s="61">
        <v>159810</v>
      </c>
      <c r="GN85" s="61">
        <v>-188886</v>
      </c>
      <c r="GO85" s="61">
        <v>0</v>
      </c>
      <c r="GP85" s="61">
        <v>-188886</v>
      </c>
      <c r="GQ85" s="61">
        <v>-1635</v>
      </c>
      <c r="GR85" s="61">
        <v>0</v>
      </c>
      <c r="GS85" s="61">
        <v>-1635</v>
      </c>
      <c r="GT85" s="61">
        <v>0</v>
      </c>
      <c r="GU85" s="61">
        <v>0</v>
      </c>
      <c r="GV85" s="61">
        <v>0</v>
      </c>
      <c r="GW85" s="61">
        <v>-9394706</v>
      </c>
      <c r="GX85" s="61">
        <v>0</v>
      </c>
      <c r="GY85" s="61">
        <v>-9394706</v>
      </c>
      <c r="GZ85" s="61">
        <v>0</v>
      </c>
      <c r="HA85" s="61">
        <v>0</v>
      </c>
      <c r="HB85" s="61">
        <v>0</v>
      </c>
      <c r="HC85" s="61">
        <v>0</v>
      </c>
      <c r="HD85" s="61">
        <v>0</v>
      </c>
      <c r="HE85" s="61">
        <v>0</v>
      </c>
      <c r="HF85" s="61">
        <v>0</v>
      </c>
      <c r="HG85" s="61">
        <v>0</v>
      </c>
      <c r="HH85" s="61">
        <v>0</v>
      </c>
      <c r="HI85" s="61">
        <v>57152842</v>
      </c>
      <c r="HJ85" s="61">
        <v>0</v>
      </c>
      <c r="HK85" s="61">
        <v>57152842</v>
      </c>
      <c r="HL85" s="61">
        <v>-44923</v>
      </c>
      <c r="HM85" s="61">
        <v>0</v>
      </c>
      <c r="HN85" s="61">
        <v>-44923</v>
      </c>
      <c r="HO85" s="61">
        <v>-10946125</v>
      </c>
      <c r="HP85" s="61">
        <v>0</v>
      </c>
      <c r="HQ85" s="61">
        <v>-10946125</v>
      </c>
      <c r="HR85" s="61">
        <v>-1970206</v>
      </c>
      <c r="HS85" s="61">
        <v>0</v>
      </c>
      <c r="HT85" s="61">
        <v>-1970206</v>
      </c>
      <c r="HU85" s="61">
        <v>-211320</v>
      </c>
      <c r="HV85" s="61">
        <v>0</v>
      </c>
      <c r="HW85" s="61">
        <v>-211320</v>
      </c>
      <c r="HX85" s="61">
        <v>-9394706</v>
      </c>
      <c r="HY85" s="61">
        <v>0</v>
      </c>
      <c r="HZ85" s="61">
        <v>-9394706</v>
      </c>
      <c r="IA85" s="61">
        <v>0</v>
      </c>
      <c r="IB85" s="61">
        <v>0</v>
      </c>
      <c r="IC85" s="61">
        <v>0</v>
      </c>
      <c r="ID85" s="61">
        <v>-22567280</v>
      </c>
      <c r="IE85" s="61">
        <v>0</v>
      </c>
      <c r="IF85" s="61">
        <v>-22567280</v>
      </c>
      <c r="IG85" s="61">
        <v>34585562</v>
      </c>
      <c r="IH85" s="61">
        <v>0</v>
      </c>
      <c r="II85" s="61">
        <v>34585562</v>
      </c>
      <c r="IJ85" s="58" t="s">
        <v>619</v>
      </c>
      <c r="IK85" s="58" t="s">
        <v>465</v>
      </c>
      <c r="IL85" s="58" t="s">
        <v>466</v>
      </c>
      <c r="IM85" s="58" t="s">
        <v>497</v>
      </c>
      <c r="IN85" s="58" t="s">
        <v>772</v>
      </c>
    </row>
    <row r="86" spans="1:248">
      <c r="A86" s="58" t="s">
        <v>469</v>
      </c>
      <c r="B86" s="59" t="s">
        <v>773</v>
      </c>
      <c r="C86" s="59" t="s">
        <v>774</v>
      </c>
      <c r="D86" s="61">
        <v>50153240</v>
      </c>
      <c r="E86" s="61">
        <v>0</v>
      </c>
      <c r="F86" s="61">
        <v>50153240</v>
      </c>
      <c r="G86" s="61">
        <v>-659319</v>
      </c>
      <c r="H86" s="61">
        <v>0</v>
      </c>
      <c r="I86" s="61">
        <v>-659319</v>
      </c>
      <c r="J86" s="61">
        <v>-350660</v>
      </c>
      <c r="K86" s="61">
        <v>0</v>
      </c>
      <c r="L86" s="61">
        <v>-350660</v>
      </c>
      <c r="M86" s="61">
        <v>44702</v>
      </c>
      <c r="N86" s="61">
        <v>0</v>
      </c>
      <c r="O86" s="61">
        <v>44702</v>
      </c>
      <c r="P86" s="61">
        <v>24593</v>
      </c>
      <c r="Q86" s="61">
        <v>0</v>
      </c>
      <c r="R86" s="61">
        <v>24593</v>
      </c>
      <c r="S86" s="61">
        <v>16697</v>
      </c>
      <c r="T86" s="61">
        <v>0</v>
      </c>
      <c r="U86" s="61">
        <v>16697</v>
      </c>
      <c r="V86" s="61">
        <v>-264668</v>
      </c>
      <c r="W86" s="61">
        <v>0</v>
      </c>
      <c r="X86" s="61">
        <v>-264668</v>
      </c>
      <c r="Y86" s="61">
        <v>-7852184</v>
      </c>
      <c r="Z86" s="61">
        <v>0</v>
      </c>
      <c r="AA86" s="61">
        <v>-7852184</v>
      </c>
      <c r="AB86" s="61">
        <v>0</v>
      </c>
      <c r="AC86" s="61">
        <v>0</v>
      </c>
      <c r="AD86" s="61">
        <v>0</v>
      </c>
      <c r="AE86" s="61">
        <v>-259279</v>
      </c>
      <c r="AF86" s="61">
        <v>0</v>
      </c>
      <c r="AG86" s="61">
        <v>-259279</v>
      </c>
      <c r="AH86" s="61">
        <v>0</v>
      </c>
      <c r="AI86" s="61">
        <v>0</v>
      </c>
      <c r="AJ86" s="61">
        <v>0</v>
      </c>
      <c r="AK86" s="61">
        <v>0</v>
      </c>
      <c r="AL86" s="61">
        <v>0</v>
      </c>
      <c r="AM86" s="61">
        <v>0</v>
      </c>
      <c r="AN86" s="61">
        <v>-6135</v>
      </c>
      <c r="AO86" s="61">
        <v>0</v>
      </c>
      <c r="AP86" s="61">
        <v>-6135</v>
      </c>
      <c r="AQ86" s="61">
        <v>0</v>
      </c>
      <c r="AR86" s="61">
        <v>0</v>
      </c>
      <c r="AS86" s="61">
        <v>0</v>
      </c>
      <c r="AT86" s="61">
        <v>-253144</v>
      </c>
      <c r="AU86" s="61">
        <v>0</v>
      </c>
      <c r="AV86" s="61">
        <v>-253144</v>
      </c>
      <c r="AW86" s="61">
        <v>16579</v>
      </c>
      <c r="AX86" s="61">
        <v>0</v>
      </c>
      <c r="AY86" s="61">
        <v>16579</v>
      </c>
      <c r="AZ86" s="61">
        <v>699007</v>
      </c>
      <c r="BA86" s="61">
        <v>0</v>
      </c>
      <c r="BB86" s="61">
        <v>699007</v>
      </c>
      <c r="BC86" s="61">
        <v>-13851</v>
      </c>
      <c r="BD86" s="61">
        <v>0</v>
      </c>
      <c r="BE86" s="61">
        <v>-13851</v>
      </c>
      <c r="BF86" s="61">
        <v>-2968655</v>
      </c>
      <c r="BG86" s="61">
        <v>0</v>
      </c>
      <c r="BH86" s="61">
        <v>-2968655</v>
      </c>
      <c r="BI86" s="61">
        <v>15919</v>
      </c>
      <c r="BJ86" s="61">
        <v>0</v>
      </c>
      <c r="BK86" s="61">
        <v>15919</v>
      </c>
      <c r="BL86" s="61">
        <v>-84615</v>
      </c>
      <c r="BM86" s="61">
        <v>0</v>
      </c>
      <c r="BN86" s="61">
        <v>-84615</v>
      </c>
      <c r="BO86" s="61">
        <v>0</v>
      </c>
      <c r="BP86" s="61">
        <v>0</v>
      </c>
      <c r="BQ86" s="61">
        <v>0</v>
      </c>
      <c r="BR86" s="61">
        <v>-86350</v>
      </c>
      <c r="BS86" s="61">
        <v>0</v>
      </c>
      <c r="BT86" s="61">
        <v>-86350</v>
      </c>
      <c r="BU86" s="61">
        <v>-1572</v>
      </c>
      <c r="BV86" s="61">
        <v>0</v>
      </c>
      <c r="BW86" s="61">
        <v>-1572</v>
      </c>
      <c r="BX86" s="61">
        <v>0</v>
      </c>
      <c r="BY86" s="61">
        <v>0</v>
      </c>
      <c r="BZ86" s="61">
        <v>0</v>
      </c>
      <c r="CA86" s="61">
        <v>0</v>
      </c>
      <c r="CB86" s="61">
        <v>0</v>
      </c>
      <c r="CC86" s="61">
        <v>0</v>
      </c>
      <c r="CD86" s="61">
        <v>-42814</v>
      </c>
      <c r="CE86" s="61">
        <v>0</v>
      </c>
      <c r="CF86" s="61">
        <v>-42814</v>
      </c>
      <c r="CG86" s="61">
        <v>-42814</v>
      </c>
      <c r="CH86" s="61">
        <v>0</v>
      </c>
      <c r="CI86" s="61">
        <v>-42814</v>
      </c>
      <c r="CJ86" s="61">
        <v>-10637208</v>
      </c>
      <c r="CK86" s="61">
        <v>0</v>
      </c>
      <c r="CL86" s="61">
        <v>-10637208</v>
      </c>
      <c r="CM86" s="61">
        <v>0</v>
      </c>
      <c r="CN86" s="61">
        <v>0</v>
      </c>
      <c r="CO86" s="61">
        <v>0</v>
      </c>
      <c r="CP86" s="61">
        <v>0</v>
      </c>
      <c r="CQ86" s="61">
        <v>0</v>
      </c>
      <c r="CR86" s="61">
        <v>0</v>
      </c>
      <c r="CS86" s="61">
        <v>-617316</v>
      </c>
      <c r="CT86" s="61">
        <v>0</v>
      </c>
      <c r="CU86" s="61">
        <v>-617316</v>
      </c>
      <c r="CV86" s="61">
        <v>-260597</v>
      </c>
      <c r="CW86" s="61">
        <v>0</v>
      </c>
      <c r="CX86" s="61">
        <v>-260597</v>
      </c>
      <c r="CY86" s="61">
        <v>-877913</v>
      </c>
      <c r="CZ86" s="61">
        <v>0</v>
      </c>
      <c r="DA86" s="61">
        <v>-877913</v>
      </c>
      <c r="DB86" s="61">
        <v>-82046</v>
      </c>
      <c r="DC86" s="61">
        <v>0</v>
      </c>
      <c r="DD86" s="61">
        <v>-82046</v>
      </c>
      <c r="DE86" s="61">
        <v>-1858</v>
      </c>
      <c r="DF86" s="61">
        <v>0</v>
      </c>
      <c r="DG86" s="61">
        <v>-1858</v>
      </c>
      <c r="DH86" s="61">
        <v>0</v>
      </c>
      <c r="DI86" s="61">
        <v>0</v>
      </c>
      <c r="DJ86" s="61">
        <v>0</v>
      </c>
      <c r="DK86" s="61">
        <v>0</v>
      </c>
      <c r="DL86" s="61">
        <v>0</v>
      </c>
      <c r="DM86" s="61">
        <v>0</v>
      </c>
      <c r="DN86" s="61">
        <v>-7869</v>
      </c>
      <c r="DO86" s="61">
        <v>0</v>
      </c>
      <c r="DP86" s="61">
        <v>-7869</v>
      </c>
      <c r="DQ86" s="61">
        <v>0</v>
      </c>
      <c r="DR86" s="61">
        <v>0</v>
      </c>
      <c r="DS86" s="61">
        <v>0</v>
      </c>
      <c r="DT86" s="61">
        <v>0</v>
      </c>
      <c r="DU86" s="61">
        <v>0</v>
      </c>
      <c r="DV86" s="61">
        <v>0</v>
      </c>
      <c r="DW86" s="61">
        <v>0</v>
      </c>
      <c r="DX86" s="61">
        <v>0</v>
      </c>
      <c r="DY86" s="61">
        <v>0</v>
      </c>
      <c r="DZ86" s="61">
        <v>0</v>
      </c>
      <c r="EA86" s="61">
        <v>0</v>
      </c>
      <c r="EB86" s="61">
        <v>0</v>
      </c>
      <c r="EC86" s="61">
        <v>0</v>
      </c>
      <c r="ED86" s="61">
        <v>0</v>
      </c>
      <c r="EE86" s="61">
        <v>0</v>
      </c>
      <c r="EF86" s="61">
        <v>0</v>
      </c>
      <c r="EG86" s="61">
        <v>0</v>
      </c>
      <c r="EH86" s="61">
        <v>0</v>
      </c>
      <c r="EI86" s="61">
        <v>0</v>
      </c>
      <c r="EJ86" s="61">
        <v>0</v>
      </c>
      <c r="EK86" s="61">
        <v>0</v>
      </c>
      <c r="EL86" s="61">
        <v>0</v>
      </c>
      <c r="EM86" s="61">
        <v>0</v>
      </c>
      <c r="EN86" s="61">
        <v>0</v>
      </c>
      <c r="EO86" s="61">
        <v>-91773</v>
      </c>
      <c r="EP86" s="61">
        <v>0</v>
      </c>
      <c r="EQ86" s="61">
        <v>-91773</v>
      </c>
      <c r="ER86" s="61">
        <v>0</v>
      </c>
      <c r="ES86" s="61">
        <v>0</v>
      </c>
      <c r="ET86" s="61">
        <v>0</v>
      </c>
      <c r="EU86" s="61">
        <v>0</v>
      </c>
      <c r="EV86" s="61">
        <v>0</v>
      </c>
      <c r="EW86" s="61">
        <v>0</v>
      </c>
      <c r="EX86" s="61">
        <v>8406</v>
      </c>
      <c r="EY86" s="61">
        <v>0</v>
      </c>
      <c r="EZ86" s="61">
        <v>8406</v>
      </c>
      <c r="FA86" s="61">
        <v>0</v>
      </c>
      <c r="FB86" s="61">
        <v>0</v>
      </c>
      <c r="FC86" s="61">
        <v>0</v>
      </c>
      <c r="FD86" s="61">
        <v>0</v>
      </c>
      <c r="FE86" s="61">
        <v>0</v>
      </c>
      <c r="FF86" s="61">
        <v>0</v>
      </c>
      <c r="FG86" s="61">
        <v>0</v>
      </c>
      <c r="FH86" s="61">
        <v>0</v>
      </c>
      <c r="FI86" s="61">
        <v>0</v>
      </c>
      <c r="FJ86" s="61">
        <v>-86350</v>
      </c>
      <c r="FK86" s="61">
        <v>0</v>
      </c>
      <c r="FL86" s="61">
        <v>-86350</v>
      </c>
      <c r="FM86" s="61">
        <v>-1572</v>
      </c>
      <c r="FN86" s="61">
        <v>0</v>
      </c>
      <c r="FO86" s="61">
        <v>-1572</v>
      </c>
      <c r="FP86" s="61">
        <v>0</v>
      </c>
      <c r="FQ86" s="61">
        <v>0</v>
      </c>
      <c r="FR86" s="61">
        <v>0</v>
      </c>
      <c r="FS86" s="61">
        <v>-472</v>
      </c>
      <c r="FT86" s="61">
        <v>0</v>
      </c>
      <c r="FU86" s="61">
        <v>-472</v>
      </c>
      <c r="FV86" s="61">
        <v>0</v>
      </c>
      <c r="FW86" s="61">
        <v>0</v>
      </c>
      <c r="FX86" s="61">
        <v>0</v>
      </c>
      <c r="FY86" s="61">
        <v>9808</v>
      </c>
      <c r="FZ86" s="61">
        <v>0</v>
      </c>
      <c r="GA86" s="61">
        <v>9808</v>
      </c>
      <c r="GB86" s="61">
        <v>0</v>
      </c>
      <c r="GC86" s="61">
        <v>0</v>
      </c>
      <c r="GD86" s="61">
        <v>0</v>
      </c>
      <c r="GE86" s="61">
        <v>0</v>
      </c>
      <c r="GF86" s="61">
        <v>0</v>
      </c>
      <c r="GG86" s="61">
        <v>0</v>
      </c>
      <c r="GH86" s="61">
        <v>-11742611</v>
      </c>
      <c r="GI86" s="61">
        <v>0</v>
      </c>
      <c r="GJ86" s="61">
        <v>-11742611</v>
      </c>
      <c r="GK86" s="61">
        <v>82882</v>
      </c>
      <c r="GL86" s="61">
        <v>0</v>
      </c>
      <c r="GM86" s="61">
        <v>82882</v>
      </c>
      <c r="GN86" s="61">
        <v>-107052</v>
      </c>
      <c r="GO86" s="61">
        <v>0</v>
      </c>
      <c r="GP86" s="61">
        <v>-107052</v>
      </c>
      <c r="GQ86" s="61">
        <v>2245</v>
      </c>
      <c r="GR86" s="61">
        <v>0</v>
      </c>
      <c r="GS86" s="61">
        <v>2245</v>
      </c>
      <c r="GT86" s="61">
        <v>0</v>
      </c>
      <c r="GU86" s="61">
        <v>0</v>
      </c>
      <c r="GV86" s="61">
        <v>0</v>
      </c>
      <c r="GW86" s="61">
        <v>-11834716</v>
      </c>
      <c r="GX86" s="61">
        <v>0</v>
      </c>
      <c r="GY86" s="61">
        <v>-11834716</v>
      </c>
      <c r="GZ86" s="61">
        <v>0</v>
      </c>
      <c r="HA86" s="61">
        <v>0</v>
      </c>
      <c r="HB86" s="61">
        <v>0</v>
      </c>
      <c r="HC86" s="61">
        <v>0</v>
      </c>
      <c r="HD86" s="61">
        <v>0</v>
      </c>
      <c r="HE86" s="61">
        <v>0</v>
      </c>
      <c r="HF86" s="61">
        <v>0</v>
      </c>
      <c r="HG86" s="61">
        <v>0</v>
      </c>
      <c r="HH86" s="61">
        <v>0</v>
      </c>
      <c r="HI86" s="61">
        <v>49493921</v>
      </c>
      <c r="HJ86" s="61">
        <v>0</v>
      </c>
      <c r="HK86" s="61">
        <v>49493921</v>
      </c>
      <c r="HL86" s="61">
        <v>-264668</v>
      </c>
      <c r="HM86" s="61">
        <v>0</v>
      </c>
      <c r="HN86" s="61">
        <v>-264668</v>
      </c>
      <c r="HO86" s="61">
        <v>-10637208</v>
      </c>
      <c r="HP86" s="61">
        <v>0</v>
      </c>
      <c r="HQ86" s="61">
        <v>-10637208</v>
      </c>
      <c r="HR86" s="61">
        <v>-877913</v>
      </c>
      <c r="HS86" s="61">
        <v>0</v>
      </c>
      <c r="HT86" s="61">
        <v>-877913</v>
      </c>
      <c r="HU86" s="61">
        <v>-91773</v>
      </c>
      <c r="HV86" s="61">
        <v>0</v>
      </c>
      <c r="HW86" s="61">
        <v>-91773</v>
      </c>
      <c r="HX86" s="61">
        <v>-11834716</v>
      </c>
      <c r="HY86" s="61">
        <v>0</v>
      </c>
      <c r="HZ86" s="61">
        <v>-11834716</v>
      </c>
      <c r="IA86" s="61">
        <v>0</v>
      </c>
      <c r="IB86" s="61">
        <v>0</v>
      </c>
      <c r="IC86" s="61">
        <v>0</v>
      </c>
      <c r="ID86" s="61">
        <v>-23706278</v>
      </c>
      <c r="IE86" s="61">
        <v>0</v>
      </c>
      <c r="IF86" s="61">
        <v>-23706278</v>
      </c>
      <c r="IG86" s="61">
        <v>25787643</v>
      </c>
      <c r="IH86" s="61">
        <v>0</v>
      </c>
      <c r="II86" s="61">
        <v>25787643</v>
      </c>
      <c r="IJ86" s="58" t="s">
        <v>572</v>
      </c>
      <c r="IK86" s="58" t="s">
        <v>465</v>
      </c>
      <c r="IL86" s="58" t="s">
        <v>466</v>
      </c>
      <c r="IM86" s="58" t="s">
        <v>479</v>
      </c>
      <c r="IN86" s="58" t="s">
        <v>775</v>
      </c>
    </row>
    <row r="87" spans="1:248">
      <c r="A87" s="58" t="s">
        <v>461</v>
      </c>
      <c r="B87" s="59" t="s">
        <v>776</v>
      </c>
      <c r="C87" s="59" t="s">
        <v>777</v>
      </c>
      <c r="D87" s="61">
        <v>128098004</v>
      </c>
      <c r="E87" s="61">
        <v>110279</v>
      </c>
      <c r="F87" s="61">
        <v>128208283</v>
      </c>
      <c r="G87" s="61">
        <v>-602659</v>
      </c>
      <c r="H87" s="61">
        <v>0</v>
      </c>
      <c r="I87" s="61">
        <v>-602659</v>
      </c>
      <c r="J87" s="61">
        <v>-524922</v>
      </c>
      <c r="K87" s="61">
        <v>0</v>
      </c>
      <c r="L87" s="61">
        <v>-524922</v>
      </c>
      <c r="M87" s="61">
        <v>174925</v>
      </c>
      <c r="N87" s="61">
        <v>0</v>
      </c>
      <c r="O87" s="61">
        <v>174925</v>
      </c>
      <c r="P87" s="61">
        <v>8062054</v>
      </c>
      <c r="Q87" s="61">
        <v>0</v>
      </c>
      <c r="R87" s="61">
        <v>8062054</v>
      </c>
      <c r="S87" s="61">
        <v>-289436</v>
      </c>
      <c r="T87" s="61">
        <v>0</v>
      </c>
      <c r="U87" s="61">
        <v>-289436</v>
      </c>
      <c r="V87" s="61">
        <v>7422621</v>
      </c>
      <c r="W87" s="61">
        <v>0</v>
      </c>
      <c r="X87" s="61">
        <v>7422621</v>
      </c>
      <c r="Y87" s="61">
        <v>-15133012</v>
      </c>
      <c r="Z87" s="61">
        <v>0</v>
      </c>
      <c r="AA87" s="61">
        <v>-15133012</v>
      </c>
      <c r="AB87" s="61">
        <v>-65216</v>
      </c>
      <c r="AC87" s="61">
        <v>0</v>
      </c>
      <c r="AD87" s="61">
        <v>-65216</v>
      </c>
      <c r="AE87" s="61">
        <v>-319928</v>
      </c>
      <c r="AF87" s="61">
        <v>0</v>
      </c>
      <c r="AG87" s="61">
        <v>-319928</v>
      </c>
      <c r="AH87" s="61">
        <v>0</v>
      </c>
      <c r="AI87" s="61">
        <v>0</v>
      </c>
      <c r="AJ87" s="61">
        <v>0</v>
      </c>
      <c r="AK87" s="61">
        <v>0</v>
      </c>
      <c r="AL87" s="61">
        <v>0</v>
      </c>
      <c r="AM87" s="61">
        <v>0</v>
      </c>
      <c r="AN87" s="61">
        <v>-7968</v>
      </c>
      <c r="AO87" s="61">
        <v>0</v>
      </c>
      <c r="AP87" s="61">
        <v>-7968</v>
      </c>
      <c r="AQ87" s="61">
        <v>0</v>
      </c>
      <c r="AR87" s="61">
        <v>0</v>
      </c>
      <c r="AS87" s="61">
        <v>0</v>
      </c>
      <c r="AT87" s="61">
        <v>-311960</v>
      </c>
      <c r="AU87" s="61">
        <v>0</v>
      </c>
      <c r="AV87" s="61">
        <v>-311960</v>
      </c>
      <c r="AW87" s="61">
        <v>-20431</v>
      </c>
      <c r="AX87" s="61">
        <v>0</v>
      </c>
      <c r="AY87" s="61">
        <v>-20431</v>
      </c>
      <c r="AZ87" s="61">
        <v>2219419</v>
      </c>
      <c r="BA87" s="61">
        <v>2873</v>
      </c>
      <c r="BB87" s="61">
        <v>2222292</v>
      </c>
      <c r="BC87" s="61">
        <v>264924</v>
      </c>
      <c r="BD87" s="61">
        <v>0</v>
      </c>
      <c r="BE87" s="61">
        <v>264924</v>
      </c>
      <c r="BF87" s="61">
        <v>-4645511</v>
      </c>
      <c r="BG87" s="61">
        <v>0</v>
      </c>
      <c r="BH87" s="61">
        <v>-4645511</v>
      </c>
      <c r="BI87" s="61">
        <v>-4675</v>
      </c>
      <c r="BJ87" s="61">
        <v>0</v>
      </c>
      <c r="BK87" s="61">
        <v>-4675</v>
      </c>
      <c r="BL87" s="61">
        <v>-112312</v>
      </c>
      <c r="BM87" s="61">
        <v>0</v>
      </c>
      <c r="BN87" s="61">
        <v>-112312</v>
      </c>
      <c r="BO87" s="61">
        <v>0</v>
      </c>
      <c r="BP87" s="61">
        <v>0</v>
      </c>
      <c r="BQ87" s="61">
        <v>0</v>
      </c>
      <c r="BR87" s="61">
        <v>-52676</v>
      </c>
      <c r="BS87" s="61">
        <v>0</v>
      </c>
      <c r="BT87" s="61">
        <v>-52676</v>
      </c>
      <c r="BU87" s="61">
        <v>0</v>
      </c>
      <c r="BV87" s="61">
        <v>0</v>
      </c>
      <c r="BW87" s="61">
        <v>0</v>
      </c>
      <c r="BX87" s="61">
        <v>0</v>
      </c>
      <c r="BY87" s="61">
        <v>0</v>
      </c>
      <c r="BZ87" s="61">
        <v>0</v>
      </c>
      <c r="CA87" s="61">
        <v>0</v>
      </c>
      <c r="CB87" s="61">
        <v>0</v>
      </c>
      <c r="CC87" s="61">
        <v>0</v>
      </c>
      <c r="CD87" s="61">
        <v>-76687</v>
      </c>
      <c r="CE87" s="61">
        <v>0</v>
      </c>
      <c r="CF87" s="61">
        <v>-76687</v>
      </c>
      <c r="CG87" s="61">
        <v>-76687</v>
      </c>
      <c r="CH87" s="61">
        <v>0</v>
      </c>
      <c r="CI87" s="61">
        <v>-76687</v>
      </c>
      <c r="CJ87" s="61">
        <v>-17937145</v>
      </c>
      <c r="CK87" s="61">
        <v>2873</v>
      </c>
      <c r="CL87" s="61">
        <v>-17934272</v>
      </c>
      <c r="CM87" s="61">
        <v>0</v>
      </c>
      <c r="CN87" s="61">
        <v>0</v>
      </c>
      <c r="CO87" s="61">
        <v>0</v>
      </c>
      <c r="CP87" s="61">
        <v>0</v>
      </c>
      <c r="CQ87" s="61">
        <v>0</v>
      </c>
      <c r="CR87" s="61">
        <v>0</v>
      </c>
      <c r="CS87" s="61">
        <v>-1825599</v>
      </c>
      <c r="CT87" s="61">
        <v>0</v>
      </c>
      <c r="CU87" s="61">
        <v>-1825599</v>
      </c>
      <c r="CV87" s="61">
        <v>157991</v>
      </c>
      <c r="CW87" s="61">
        <v>0</v>
      </c>
      <c r="CX87" s="61">
        <v>157991</v>
      </c>
      <c r="CY87" s="61">
        <v>-1667608</v>
      </c>
      <c r="CZ87" s="61">
        <v>0</v>
      </c>
      <c r="DA87" s="61">
        <v>-1667608</v>
      </c>
      <c r="DB87" s="61">
        <v>-129878</v>
      </c>
      <c r="DC87" s="61">
        <v>0</v>
      </c>
      <c r="DD87" s="61">
        <v>-129878</v>
      </c>
      <c r="DE87" s="61">
        <v>-465</v>
      </c>
      <c r="DF87" s="61">
        <v>0</v>
      </c>
      <c r="DG87" s="61">
        <v>-465</v>
      </c>
      <c r="DH87" s="61">
        <v>-407722</v>
      </c>
      <c r="DI87" s="61">
        <v>0</v>
      </c>
      <c r="DJ87" s="61">
        <v>-407722</v>
      </c>
      <c r="DK87" s="61">
        <v>5864</v>
      </c>
      <c r="DL87" s="61">
        <v>0</v>
      </c>
      <c r="DM87" s="61">
        <v>5864</v>
      </c>
      <c r="DN87" s="61">
        <v>-21710</v>
      </c>
      <c r="DO87" s="61">
        <v>0</v>
      </c>
      <c r="DP87" s="61">
        <v>-21710</v>
      </c>
      <c r="DQ87" s="61">
        <v>0</v>
      </c>
      <c r="DR87" s="61">
        <v>0</v>
      </c>
      <c r="DS87" s="61">
        <v>0</v>
      </c>
      <c r="DT87" s="61">
        <v>0</v>
      </c>
      <c r="DU87" s="61">
        <v>0</v>
      </c>
      <c r="DV87" s="61">
        <v>0</v>
      </c>
      <c r="DW87" s="61">
        <v>0</v>
      </c>
      <c r="DX87" s="61">
        <v>0</v>
      </c>
      <c r="DY87" s="61">
        <v>0</v>
      </c>
      <c r="DZ87" s="61">
        <v>-33929</v>
      </c>
      <c r="EA87" s="61">
        <v>0</v>
      </c>
      <c r="EB87" s="61">
        <v>-33929</v>
      </c>
      <c r="EC87" s="61">
        <v>-771</v>
      </c>
      <c r="ED87" s="61">
        <v>0</v>
      </c>
      <c r="EE87" s="61">
        <v>-771</v>
      </c>
      <c r="EF87" s="61">
        <v>-277755</v>
      </c>
      <c r="EG87" s="61">
        <v>0</v>
      </c>
      <c r="EH87" s="61">
        <v>-277755</v>
      </c>
      <c r="EI87" s="61">
        <v>13947</v>
      </c>
      <c r="EJ87" s="61">
        <v>0</v>
      </c>
      <c r="EK87" s="61">
        <v>13947</v>
      </c>
      <c r="EL87" s="61">
        <v>0</v>
      </c>
      <c r="EM87" s="61">
        <v>-161667</v>
      </c>
      <c r="EN87" s="61">
        <v>0</v>
      </c>
      <c r="EO87" s="61">
        <v>-852419</v>
      </c>
      <c r="EP87" s="61">
        <v>0</v>
      </c>
      <c r="EQ87" s="61">
        <v>-852419</v>
      </c>
      <c r="ER87" s="61">
        <v>0</v>
      </c>
      <c r="ES87" s="61">
        <v>0</v>
      </c>
      <c r="ET87" s="61">
        <v>0</v>
      </c>
      <c r="EU87" s="61">
        <v>0</v>
      </c>
      <c r="EV87" s="61">
        <v>0</v>
      </c>
      <c r="EW87" s="61">
        <v>0</v>
      </c>
      <c r="EX87" s="61">
        <v>-3005</v>
      </c>
      <c r="EY87" s="61">
        <v>0</v>
      </c>
      <c r="EZ87" s="61">
        <v>-3005</v>
      </c>
      <c r="FA87" s="61">
        <v>0</v>
      </c>
      <c r="FB87" s="61">
        <v>0</v>
      </c>
      <c r="FC87" s="61">
        <v>0</v>
      </c>
      <c r="FD87" s="61">
        <v>0</v>
      </c>
      <c r="FE87" s="61">
        <v>0</v>
      </c>
      <c r="FF87" s="61">
        <v>0</v>
      </c>
      <c r="FG87" s="61">
        <v>0</v>
      </c>
      <c r="FH87" s="61">
        <v>0</v>
      </c>
      <c r="FI87" s="61">
        <v>0</v>
      </c>
      <c r="FJ87" s="61">
        <v>-52676</v>
      </c>
      <c r="FK87" s="61">
        <v>0</v>
      </c>
      <c r="FL87" s="61">
        <v>-52676</v>
      </c>
      <c r="FM87" s="61">
        <v>0</v>
      </c>
      <c r="FN87" s="61">
        <v>0</v>
      </c>
      <c r="FO87" s="61">
        <v>0</v>
      </c>
      <c r="FP87" s="61">
        <v>-1500</v>
      </c>
      <c r="FQ87" s="61">
        <v>0</v>
      </c>
      <c r="FR87" s="61">
        <v>-1500</v>
      </c>
      <c r="FS87" s="61">
        <v>0</v>
      </c>
      <c r="FT87" s="61">
        <v>0</v>
      </c>
      <c r="FU87" s="61">
        <v>0</v>
      </c>
      <c r="FV87" s="61">
        <v>-161228</v>
      </c>
      <c r="FW87" s="61">
        <v>0</v>
      </c>
      <c r="FX87" s="61">
        <v>-161228</v>
      </c>
      <c r="FY87" s="61">
        <v>6804</v>
      </c>
      <c r="FZ87" s="61">
        <v>0</v>
      </c>
      <c r="GA87" s="61">
        <v>6804</v>
      </c>
      <c r="GB87" s="61">
        <v>0</v>
      </c>
      <c r="GC87" s="61">
        <v>0</v>
      </c>
      <c r="GD87" s="61">
        <v>0</v>
      </c>
      <c r="GE87" s="61">
        <v>762</v>
      </c>
      <c r="GF87" s="61">
        <v>0</v>
      </c>
      <c r="GG87" s="61">
        <v>762</v>
      </c>
      <c r="GH87" s="61">
        <v>-16408095</v>
      </c>
      <c r="GI87" s="61">
        <v>0</v>
      </c>
      <c r="GJ87" s="61">
        <v>-16408095</v>
      </c>
      <c r="GK87" s="61">
        <v>-41275</v>
      </c>
      <c r="GL87" s="61">
        <v>0</v>
      </c>
      <c r="GM87" s="61">
        <v>-41275</v>
      </c>
      <c r="GN87" s="61">
        <v>-274716</v>
      </c>
      <c r="GO87" s="61">
        <v>0</v>
      </c>
      <c r="GP87" s="61">
        <v>-274716</v>
      </c>
      <c r="GQ87" s="61">
        <v>6159</v>
      </c>
      <c r="GR87" s="61">
        <v>0</v>
      </c>
      <c r="GS87" s="61">
        <v>6159</v>
      </c>
      <c r="GT87" s="61">
        <v>0</v>
      </c>
      <c r="GU87" s="61">
        <v>0</v>
      </c>
      <c r="GV87" s="61">
        <v>0</v>
      </c>
      <c r="GW87" s="61">
        <v>-16928770</v>
      </c>
      <c r="GX87" s="61">
        <v>0</v>
      </c>
      <c r="GY87" s="61">
        <v>-16928770</v>
      </c>
      <c r="GZ87" s="61">
        <v>0</v>
      </c>
      <c r="HA87" s="61">
        <v>0</v>
      </c>
      <c r="HB87" s="61">
        <v>0</v>
      </c>
      <c r="HC87" s="61">
        <v>0</v>
      </c>
      <c r="HD87" s="61">
        <v>0</v>
      </c>
      <c r="HE87" s="61">
        <v>0</v>
      </c>
      <c r="HF87" s="61">
        <v>0</v>
      </c>
      <c r="HG87" s="61">
        <v>0</v>
      </c>
      <c r="HH87" s="61">
        <v>0</v>
      </c>
      <c r="HI87" s="61">
        <v>127495345</v>
      </c>
      <c r="HJ87" s="61">
        <v>110279</v>
      </c>
      <c r="HK87" s="61">
        <v>127605624</v>
      </c>
      <c r="HL87" s="61">
        <v>7422621</v>
      </c>
      <c r="HM87" s="61">
        <v>0</v>
      </c>
      <c r="HN87" s="61">
        <v>7422621</v>
      </c>
      <c r="HO87" s="61">
        <v>-17937145</v>
      </c>
      <c r="HP87" s="61">
        <v>2873</v>
      </c>
      <c r="HQ87" s="61">
        <v>-17934272</v>
      </c>
      <c r="HR87" s="61">
        <v>-1667608</v>
      </c>
      <c r="HS87" s="61">
        <v>0</v>
      </c>
      <c r="HT87" s="61">
        <v>-1667608</v>
      </c>
      <c r="HU87" s="61">
        <v>-852419</v>
      </c>
      <c r="HV87" s="61">
        <v>0</v>
      </c>
      <c r="HW87" s="61">
        <v>-852419</v>
      </c>
      <c r="HX87" s="61">
        <v>-16928770</v>
      </c>
      <c r="HY87" s="61">
        <v>0</v>
      </c>
      <c r="HZ87" s="61">
        <v>-16928770</v>
      </c>
      <c r="IA87" s="61">
        <v>0</v>
      </c>
      <c r="IB87" s="61">
        <v>0</v>
      </c>
      <c r="IC87" s="61">
        <v>0</v>
      </c>
      <c r="ID87" s="61">
        <v>-29963321</v>
      </c>
      <c r="IE87" s="61">
        <v>2873</v>
      </c>
      <c r="IF87" s="61">
        <v>-29960448</v>
      </c>
      <c r="IG87" s="61">
        <v>97532024</v>
      </c>
      <c r="IH87" s="61">
        <v>113152</v>
      </c>
      <c r="II87" s="61">
        <v>97645176</v>
      </c>
      <c r="IJ87" s="58" t="s">
        <v>536</v>
      </c>
      <c r="IK87" s="58" t="s">
        <v>778</v>
      </c>
      <c r="IL87" s="58" t="s">
        <v>536</v>
      </c>
      <c r="IM87" s="58" t="s">
        <v>514</v>
      </c>
      <c r="IN87" s="58" t="s">
        <v>779</v>
      </c>
    </row>
    <row r="88" spans="1:248">
      <c r="A88" s="58" t="s">
        <v>469</v>
      </c>
      <c r="B88" s="59" t="s">
        <v>780</v>
      </c>
      <c r="C88" s="59" t="s">
        <v>781</v>
      </c>
      <c r="D88" s="61">
        <v>69333692</v>
      </c>
      <c r="E88" s="61">
        <v>0</v>
      </c>
      <c r="F88" s="61">
        <v>69333692</v>
      </c>
      <c r="G88" s="61">
        <v>-2346728</v>
      </c>
      <c r="H88" s="61">
        <v>0</v>
      </c>
      <c r="I88" s="61">
        <v>-2346728</v>
      </c>
      <c r="J88" s="61">
        <v>-204063</v>
      </c>
      <c r="K88" s="61">
        <v>0</v>
      </c>
      <c r="L88" s="61">
        <v>-204063</v>
      </c>
      <c r="M88" s="61">
        <v>55493</v>
      </c>
      <c r="N88" s="61">
        <v>0</v>
      </c>
      <c r="O88" s="61">
        <v>55493</v>
      </c>
      <c r="P88" s="61">
        <v>376854</v>
      </c>
      <c r="Q88" s="61">
        <v>0</v>
      </c>
      <c r="R88" s="61">
        <v>376854</v>
      </c>
      <c r="S88" s="61">
        <v>9848</v>
      </c>
      <c r="T88" s="61">
        <v>0</v>
      </c>
      <c r="U88" s="61">
        <v>9848</v>
      </c>
      <c r="V88" s="61">
        <v>238132</v>
      </c>
      <c r="W88" s="61">
        <v>0</v>
      </c>
      <c r="X88" s="61">
        <v>238132</v>
      </c>
      <c r="Y88" s="61">
        <v>-5030052</v>
      </c>
      <c r="Z88" s="61">
        <v>0</v>
      </c>
      <c r="AA88" s="61">
        <v>-5030052</v>
      </c>
      <c r="AB88" s="61">
        <v>0</v>
      </c>
      <c r="AC88" s="61">
        <v>0</v>
      </c>
      <c r="AD88" s="61">
        <v>0</v>
      </c>
      <c r="AE88" s="61">
        <v>-99357</v>
      </c>
      <c r="AF88" s="61">
        <v>0</v>
      </c>
      <c r="AG88" s="61">
        <v>-99357</v>
      </c>
      <c r="AH88" s="61">
        <v>134</v>
      </c>
      <c r="AI88" s="61">
        <v>0</v>
      </c>
      <c r="AJ88" s="61">
        <v>134</v>
      </c>
      <c r="AK88" s="61">
        <v>0</v>
      </c>
      <c r="AL88" s="61">
        <v>0</v>
      </c>
      <c r="AM88" s="61">
        <v>0</v>
      </c>
      <c r="AN88" s="61">
        <v>589</v>
      </c>
      <c r="AO88" s="61">
        <v>0</v>
      </c>
      <c r="AP88" s="61">
        <v>589</v>
      </c>
      <c r="AQ88" s="61">
        <v>0</v>
      </c>
      <c r="AR88" s="61">
        <v>0</v>
      </c>
      <c r="AS88" s="61">
        <v>0</v>
      </c>
      <c r="AT88" s="61">
        <v>-100080</v>
      </c>
      <c r="AU88" s="61">
        <v>0</v>
      </c>
      <c r="AV88" s="61">
        <v>-100080</v>
      </c>
      <c r="AW88" s="61">
        <v>-2</v>
      </c>
      <c r="AX88" s="61">
        <v>0</v>
      </c>
      <c r="AY88" s="61">
        <v>-2</v>
      </c>
      <c r="AZ88" s="61">
        <v>1357956</v>
      </c>
      <c r="BA88" s="61">
        <v>0</v>
      </c>
      <c r="BB88" s="61">
        <v>1357956</v>
      </c>
      <c r="BC88" s="61">
        <v>-65058</v>
      </c>
      <c r="BD88" s="61">
        <v>0</v>
      </c>
      <c r="BE88" s="61">
        <v>-65058</v>
      </c>
      <c r="BF88" s="61">
        <v>-3176523</v>
      </c>
      <c r="BG88" s="61">
        <v>0</v>
      </c>
      <c r="BH88" s="61">
        <v>-3176523</v>
      </c>
      <c r="BI88" s="61">
        <v>-12465</v>
      </c>
      <c r="BJ88" s="61">
        <v>0</v>
      </c>
      <c r="BK88" s="61">
        <v>-12465</v>
      </c>
      <c r="BL88" s="61">
        <v>-68209</v>
      </c>
      <c r="BM88" s="61">
        <v>0</v>
      </c>
      <c r="BN88" s="61">
        <v>-68209</v>
      </c>
      <c r="BO88" s="61">
        <v>0</v>
      </c>
      <c r="BP88" s="61">
        <v>0</v>
      </c>
      <c r="BQ88" s="61">
        <v>0</v>
      </c>
      <c r="BR88" s="61">
        <v>0</v>
      </c>
      <c r="BS88" s="61">
        <v>0</v>
      </c>
      <c r="BT88" s="61">
        <v>0</v>
      </c>
      <c r="BU88" s="61">
        <v>0</v>
      </c>
      <c r="BV88" s="61">
        <v>0</v>
      </c>
      <c r="BW88" s="61">
        <v>0</v>
      </c>
      <c r="BX88" s="61">
        <v>0</v>
      </c>
      <c r="BY88" s="61">
        <v>0</v>
      </c>
      <c r="BZ88" s="61">
        <v>0</v>
      </c>
      <c r="CA88" s="61">
        <v>0</v>
      </c>
      <c r="CB88" s="61">
        <v>0</v>
      </c>
      <c r="CC88" s="61">
        <v>0</v>
      </c>
      <c r="CD88" s="61">
        <v>-16492</v>
      </c>
      <c r="CE88" s="61">
        <v>0</v>
      </c>
      <c r="CF88" s="61">
        <v>-16492</v>
      </c>
      <c r="CG88" s="61">
        <v>-16492</v>
      </c>
      <c r="CH88" s="61">
        <v>0</v>
      </c>
      <c r="CI88" s="61">
        <v>-16492</v>
      </c>
      <c r="CJ88" s="61">
        <v>-7126692</v>
      </c>
      <c r="CK88" s="61">
        <v>0</v>
      </c>
      <c r="CL88" s="61">
        <v>-7126692</v>
      </c>
      <c r="CM88" s="61">
        <v>0</v>
      </c>
      <c r="CN88" s="61">
        <v>0</v>
      </c>
      <c r="CO88" s="61">
        <v>0</v>
      </c>
      <c r="CP88" s="61">
        <v>21064</v>
      </c>
      <c r="CQ88" s="61">
        <v>0</v>
      </c>
      <c r="CR88" s="61">
        <v>21064</v>
      </c>
      <c r="CS88" s="61">
        <v>-1620727</v>
      </c>
      <c r="CT88" s="61">
        <v>0</v>
      </c>
      <c r="CU88" s="61">
        <v>-1620727</v>
      </c>
      <c r="CV88" s="61">
        <v>-93307</v>
      </c>
      <c r="CW88" s="61">
        <v>0</v>
      </c>
      <c r="CX88" s="61">
        <v>-93307</v>
      </c>
      <c r="CY88" s="61">
        <v>-1692970</v>
      </c>
      <c r="CZ88" s="61">
        <v>0</v>
      </c>
      <c r="DA88" s="61">
        <v>-1692970</v>
      </c>
      <c r="DB88" s="61">
        <v>0</v>
      </c>
      <c r="DC88" s="61">
        <v>0</v>
      </c>
      <c r="DD88" s="61">
        <v>0</v>
      </c>
      <c r="DE88" s="61">
        <v>-10591</v>
      </c>
      <c r="DF88" s="61">
        <v>0</v>
      </c>
      <c r="DG88" s="61">
        <v>-10591</v>
      </c>
      <c r="DH88" s="61">
        <v>0</v>
      </c>
      <c r="DI88" s="61">
        <v>0</v>
      </c>
      <c r="DJ88" s="61">
        <v>0</v>
      </c>
      <c r="DK88" s="61">
        <v>-2103</v>
      </c>
      <c r="DL88" s="61">
        <v>0</v>
      </c>
      <c r="DM88" s="61">
        <v>-2103</v>
      </c>
      <c r="DN88" s="61">
        <v>0</v>
      </c>
      <c r="DO88" s="61">
        <v>0</v>
      </c>
      <c r="DP88" s="61">
        <v>0</v>
      </c>
      <c r="DQ88" s="61">
        <v>0</v>
      </c>
      <c r="DR88" s="61">
        <v>0</v>
      </c>
      <c r="DS88" s="61">
        <v>0</v>
      </c>
      <c r="DT88" s="61">
        <v>0</v>
      </c>
      <c r="DU88" s="61">
        <v>0</v>
      </c>
      <c r="DV88" s="61">
        <v>0</v>
      </c>
      <c r="DW88" s="61">
        <v>0</v>
      </c>
      <c r="DX88" s="61">
        <v>0</v>
      </c>
      <c r="DY88" s="61">
        <v>0</v>
      </c>
      <c r="DZ88" s="61">
        <v>0</v>
      </c>
      <c r="EA88" s="61">
        <v>0</v>
      </c>
      <c r="EB88" s="61">
        <v>0</v>
      </c>
      <c r="EC88" s="61">
        <v>0</v>
      </c>
      <c r="ED88" s="61">
        <v>0</v>
      </c>
      <c r="EE88" s="61">
        <v>0</v>
      </c>
      <c r="EF88" s="61">
        <v>0</v>
      </c>
      <c r="EG88" s="61">
        <v>0</v>
      </c>
      <c r="EH88" s="61">
        <v>0</v>
      </c>
      <c r="EI88" s="61">
        <v>0</v>
      </c>
      <c r="EJ88" s="61">
        <v>0</v>
      </c>
      <c r="EK88" s="61">
        <v>0</v>
      </c>
      <c r="EL88" s="61">
        <v>0</v>
      </c>
      <c r="EM88" s="61">
        <v>0</v>
      </c>
      <c r="EN88" s="61">
        <v>0</v>
      </c>
      <c r="EO88" s="61">
        <v>-12694</v>
      </c>
      <c r="EP88" s="61">
        <v>0</v>
      </c>
      <c r="EQ88" s="61">
        <v>-12694</v>
      </c>
      <c r="ER88" s="61">
        <v>0</v>
      </c>
      <c r="ES88" s="61">
        <v>0</v>
      </c>
      <c r="ET88" s="61">
        <v>0</v>
      </c>
      <c r="EU88" s="61">
        <v>0</v>
      </c>
      <c r="EV88" s="61">
        <v>0</v>
      </c>
      <c r="EW88" s="61">
        <v>0</v>
      </c>
      <c r="EX88" s="61">
        <v>0</v>
      </c>
      <c r="EY88" s="61">
        <v>0</v>
      </c>
      <c r="EZ88" s="61">
        <v>0</v>
      </c>
      <c r="FA88" s="61">
        <v>0</v>
      </c>
      <c r="FB88" s="61">
        <v>0</v>
      </c>
      <c r="FC88" s="61">
        <v>0</v>
      </c>
      <c r="FD88" s="61">
        <v>-701</v>
      </c>
      <c r="FE88" s="61">
        <v>0</v>
      </c>
      <c r="FF88" s="61">
        <v>-701</v>
      </c>
      <c r="FG88" s="61">
        <v>0</v>
      </c>
      <c r="FH88" s="61">
        <v>0</v>
      </c>
      <c r="FI88" s="61">
        <v>0</v>
      </c>
      <c r="FJ88" s="61">
        <v>0</v>
      </c>
      <c r="FK88" s="61">
        <v>0</v>
      </c>
      <c r="FL88" s="61">
        <v>0</v>
      </c>
      <c r="FM88" s="61">
        <v>0</v>
      </c>
      <c r="FN88" s="61">
        <v>0</v>
      </c>
      <c r="FO88" s="61">
        <v>0</v>
      </c>
      <c r="FP88" s="61">
        <v>0</v>
      </c>
      <c r="FQ88" s="61">
        <v>0</v>
      </c>
      <c r="FR88" s="61">
        <v>0</v>
      </c>
      <c r="FS88" s="61">
        <v>0</v>
      </c>
      <c r="FT88" s="61">
        <v>0</v>
      </c>
      <c r="FU88" s="61">
        <v>0</v>
      </c>
      <c r="FV88" s="61">
        <v>-22403</v>
      </c>
      <c r="FW88" s="61">
        <v>0</v>
      </c>
      <c r="FX88" s="61">
        <v>-22403</v>
      </c>
      <c r="FY88" s="61">
        <v>9824</v>
      </c>
      <c r="FZ88" s="61">
        <v>0</v>
      </c>
      <c r="GA88" s="61">
        <v>9824</v>
      </c>
      <c r="GB88" s="61">
        <v>-8391</v>
      </c>
      <c r="GC88" s="61">
        <v>0</v>
      </c>
      <c r="GD88" s="61">
        <v>-8391</v>
      </c>
      <c r="GE88" s="61">
        <v>0</v>
      </c>
      <c r="GF88" s="61">
        <v>0</v>
      </c>
      <c r="GG88" s="61">
        <v>0</v>
      </c>
      <c r="GH88" s="61">
        <v>-7907414</v>
      </c>
      <c r="GI88" s="61">
        <v>0</v>
      </c>
      <c r="GJ88" s="61">
        <v>-7907414</v>
      </c>
      <c r="GK88" s="61">
        <v>-77169</v>
      </c>
      <c r="GL88" s="61">
        <v>0</v>
      </c>
      <c r="GM88" s="61">
        <v>-77169</v>
      </c>
      <c r="GN88" s="61">
        <v>-197159</v>
      </c>
      <c r="GO88" s="61">
        <v>0</v>
      </c>
      <c r="GP88" s="61">
        <v>-197159</v>
      </c>
      <c r="GQ88" s="61">
        <v>-1602</v>
      </c>
      <c r="GR88" s="61">
        <v>0</v>
      </c>
      <c r="GS88" s="61">
        <v>-1602</v>
      </c>
      <c r="GT88" s="61">
        <v>0</v>
      </c>
      <c r="GU88" s="61">
        <v>0</v>
      </c>
      <c r="GV88" s="61">
        <v>0</v>
      </c>
      <c r="GW88" s="61">
        <v>-8205015</v>
      </c>
      <c r="GX88" s="61">
        <v>0</v>
      </c>
      <c r="GY88" s="61">
        <v>-8205015</v>
      </c>
      <c r="GZ88" s="61">
        <v>0</v>
      </c>
      <c r="HA88" s="61">
        <v>0</v>
      </c>
      <c r="HB88" s="61">
        <v>0</v>
      </c>
      <c r="HC88" s="61">
        <v>0</v>
      </c>
      <c r="HD88" s="61">
        <v>0</v>
      </c>
      <c r="HE88" s="61">
        <v>0</v>
      </c>
      <c r="HF88" s="61">
        <v>0</v>
      </c>
      <c r="HG88" s="61">
        <v>0</v>
      </c>
      <c r="HH88" s="61">
        <v>0</v>
      </c>
      <c r="HI88" s="61">
        <v>66986964</v>
      </c>
      <c r="HJ88" s="61">
        <v>0</v>
      </c>
      <c r="HK88" s="61">
        <v>66986964</v>
      </c>
      <c r="HL88" s="61">
        <v>238132</v>
      </c>
      <c r="HM88" s="61">
        <v>0</v>
      </c>
      <c r="HN88" s="61">
        <v>238132</v>
      </c>
      <c r="HO88" s="61">
        <v>-7126692</v>
      </c>
      <c r="HP88" s="61">
        <v>0</v>
      </c>
      <c r="HQ88" s="61">
        <v>-7126692</v>
      </c>
      <c r="HR88" s="61">
        <v>-1692970</v>
      </c>
      <c r="HS88" s="61">
        <v>0</v>
      </c>
      <c r="HT88" s="61">
        <v>-1692970</v>
      </c>
      <c r="HU88" s="61">
        <v>-12694</v>
      </c>
      <c r="HV88" s="61">
        <v>0</v>
      </c>
      <c r="HW88" s="61">
        <v>-12694</v>
      </c>
      <c r="HX88" s="61">
        <v>-8205015</v>
      </c>
      <c r="HY88" s="61">
        <v>0</v>
      </c>
      <c r="HZ88" s="61">
        <v>-8205015</v>
      </c>
      <c r="IA88" s="61">
        <v>0</v>
      </c>
      <c r="IB88" s="61">
        <v>0</v>
      </c>
      <c r="IC88" s="61">
        <v>0</v>
      </c>
      <c r="ID88" s="61">
        <v>-16799239</v>
      </c>
      <c r="IE88" s="61">
        <v>0</v>
      </c>
      <c r="IF88" s="61">
        <v>-16799239</v>
      </c>
      <c r="IG88" s="61">
        <v>50187725</v>
      </c>
      <c r="IH88" s="61">
        <v>0</v>
      </c>
      <c r="II88" s="61">
        <v>50187725</v>
      </c>
      <c r="IJ88" s="58" t="s">
        <v>649</v>
      </c>
      <c r="IK88" s="58" t="s">
        <v>650</v>
      </c>
      <c r="IL88" s="58" t="s">
        <v>466</v>
      </c>
      <c r="IM88" s="58" t="s">
        <v>549</v>
      </c>
      <c r="IN88" s="58" t="s">
        <v>782</v>
      </c>
    </row>
    <row r="89" spans="1:248">
      <c r="A89" s="58" t="s">
        <v>469</v>
      </c>
      <c r="B89" s="59" t="s">
        <v>783</v>
      </c>
      <c r="C89" s="59" t="s">
        <v>784</v>
      </c>
      <c r="D89" s="61">
        <v>116076080</v>
      </c>
      <c r="E89" s="61">
        <v>590488</v>
      </c>
      <c r="F89" s="61">
        <v>116666568</v>
      </c>
      <c r="G89" s="61">
        <v>-1072867</v>
      </c>
      <c r="H89" s="61">
        <v>10646</v>
      </c>
      <c r="I89" s="61">
        <v>-1062221</v>
      </c>
      <c r="J89" s="61">
        <v>-617698</v>
      </c>
      <c r="K89" s="61">
        <v>0</v>
      </c>
      <c r="L89" s="61">
        <v>-617698</v>
      </c>
      <c r="M89" s="61">
        <v>65603</v>
      </c>
      <c r="N89" s="61">
        <v>121</v>
      </c>
      <c r="O89" s="61">
        <v>65724</v>
      </c>
      <c r="P89" s="61">
        <v>3621929</v>
      </c>
      <c r="Q89" s="61">
        <v>0</v>
      </c>
      <c r="R89" s="61">
        <v>3621929</v>
      </c>
      <c r="S89" s="61">
        <v>-156941</v>
      </c>
      <c r="T89" s="61">
        <v>0</v>
      </c>
      <c r="U89" s="61">
        <v>-156941</v>
      </c>
      <c r="V89" s="61">
        <v>2912893</v>
      </c>
      <c r="W89" s="61">
        <v>121</v>
      </c>
      <c r="X89" s="61">
        <v>2913014</v>
      </c>
      <c r="Y89" s="61">
        <v>-12505548</v>
      </c>
      <c r="Z89" s="61">
        <v>-76798</v>
      </c>
      <c r="AA89" s="61">
        <v>-12582346</v>
      </c>
      <c r="AB89" s="61">
        <v>0</v>
      </c>
      <c r="AC89" s="61">
        <v>0</v>
      </c>
      <c r="AD89" s="61">
        <v>0</v>
      </c>
      <c r="AE89" s="61">
        <v>-446065</v>
      </c>
      <c r="AF89" s="61">
        <v>-4687</v>
      </c>
      <c r="AG89" s="61">
        <v>-450752</v>
      </c>
      <c r="AH89" s="61">
        <v>-3527</v>
      </c>
      <c r="AI89" s="61">
        <v>0</v>
      </c>
      <c r="AJ89" s="61">
        <v>-3527</v>
      </c>
      <c r="AK89" s="61">
        <v>0</v>
      </c>
      <c r="AL89" s="61">
        <v>0</v>
      </c>
      <c r="AM89" s="61">
        <v>0</v>
      </c>
      <c r="AN89" s="61">
        <v>-883</v>
      </c>
      <c r="AO89" s="61">
        <v>0</v>
      </c>
      <c r="AP89" s="61">
        <v>-883</v>
      </c>
      <c r="AQ89" s="61">
        <v>0</v>
      </c>
      <c r="AR89" s="61">
        <v>0</v>
      </c>
      <c r="AS89" s="61">
        <v>0</v>
      </c>
      <c r="AT89" s="61">
        <v>-441655</v>
      </c>
      <c r="AU89" s="61">
        <v>-4687</v>
      </c>
      <c r="AV89" s="61">
        <v>-446342</v>
      </c>
      <c r="AW89" s="61">
        <v>2203</v>
      </c>
      <c r="AX89" s="61">
        <v>0</v>
      </c>
      <c r="AY89" s="61">
        <v>2203</v>
      </c>
      <c r="AZ89" s="61">
        <v>2138328</v>
      </c>
      <c r="BA89" s="61">
        <v>8742</v>
      </c>
      <c r="BB89" s="61">
        <v>2147070</v>
      </c>
      <c r="BC89" s="61">
        <v>-27280</v>
      </c>
      <c r="BD89" s="61">
        <v>-90</v>
      </c>
      <c r="BE89" s="61">
        <v>-27370</v>
      </c>
      <c r="BF89" s="61">
        <v>-6528341</v>
      </c>
      <c r="BG89" s="61">
        <v>0</v>
      </c>
      <c r="BH89" s="61">
        <v>-6528341</v>
      </c>
      <c r="BI89" s="61">
        <v>324631</v>
      </c>
      <c r="BJ89" s="61">
        <v>0</v>
      </c>
      <c r="BK89" s="61">
        <v>324631</v>
      </c>
      <c r="BL89" s="61">
        <v>-143958</v>
      </c>
      <c r="BM89" s="61">
        <v>0</v>
      </c>
      <c r="BN89" s="61">
        <v>-143958</v>
      </c>
      <c r="BO89" s="61">
        <v>0</v>
      </c>
      <c r="BP89" s="61">
        <v>0</v>
      </c>
      <c r="BQ89" s="61">
        <v>0</v>
      </c>
      <c r="BR89" s="61">
        <v>-54910</v>
      </c>
      <c r="BS89" s="61">
        <v>0</v>
      </c>
      <c r="BT89" s="61">
        <v>-54910</v>
      </c>
      <c r="BU89" s="61">
        <v>0</v>
      </c>
      <c r="BV89" s="61">
        <v>0</v>
      </c>
      <c r="BW89" s="61">
        <v>0</v>
      </c>
      <c r="BX89" s="61">
        <v>0</v>
      </c>
      <c r="BY89" s="61">
        <v>0</v>
      </c>
      <c r="BZ89" s="61">
        <v>0</v>
      </c>
      <c r="CA89" s="61">
        <v>0</v>
      </c>
      <c r="CB89" s="61">
        <v>0</v>
      </c>
      <c r="CC89" s="61">
        <v>0</v>
      </c>
      <c r="CD89" s="61">
        <v>-88279</v>
      </c>
      <c r="CE89" s="61">
        <v>0</v>
      </c>
      <c r="CF89" s="61">
        <v>-88279</v>
      </c>
      <c r="CG89" s="61">
        <v>-88214</v>
      </c>
      <c r="CH89" s="61">
        <v>0</v>
      </c>
      <c r="CI89" s="61">
        <v>-88214</v>
      </c>
      <c r="CJ89" s="61">
        <v>-17419636</v>
      </c>
      <c r="CK89" s="61">
        <v>-72833</v>
      </c>
      <c r="CL89" s="61">
        <v>-17492469</v>
      </c>
      <c r="CM89" s="61">
        <v>0</v>
      </c>
      <c r="CN89" s="61">
        <v>0</v>
      </c>
      <c r="CO89" s="61">
        <v>0</v>
      </c>
      <c r="CP89" s="61">
        <v>-784</v>
      </c>
      <c r="CQ89" s="61">
        <v>0</v>
      </c>
      <c r="CR89" s="61">
        <v>-784</v>
      </c>
      <c r="CS89" s="61">
        <v>-1569358</v>
      </c>
      <c r="CT89" s="61">
        <v>-1525</v>
      </c>
      <c r="CU89" s="61">
        <v>-1570883</v>
      </c>
      <c r="CV89" s="61">
        <v>-282424</v>
      </c>
      <c r="CW89" s="61">
        <v>-4173</v>
      </c>
      <c r="CX89" s="61">
        <v>-286597</v>
      </c>
      <c r="CY89" s="61">
        <v>-1852566</v>
      </c>
      <c r="CZ89" s="61">
        <v>-5698</v>
      </c>
      <c r="DA89" s="61">
        <v>-1858264</v>
      </c>
      <c r="DB89" s="61">
        <v>-133989</v>
      </c>
      <c r="DC89" s="61">
        <v>0</v>
      </c>
      <c r="DD89" s="61">
        <v>-133989</v>
      </c>
      <c r="DE89" s="61">
        <v>-355</v>
      </c>
      <c r="DF89" s="61">
        <v>0</v>
      </c>
      <c r="DG89" s="61">
        <v>-355</v>
      </c>
      <c r="DH89" s="61">
        <v>-340816</v>
      </c>
      <c r="DI89" s="61">
        <v>0</v>
      </c>
      <c r="DJ89" s="61">
        <v>-340816</v>
      </c>
      <c r="DK89" s="61">
        <v>-3373</v>
      </c>
      <c r="DL89" s="61">
        <v>0</v>
      </c>
      <c r="DM89" s="61">
        <v>-3373</v>
      </c>
      <c r="DN89" s="61">
        <v>-1784</v>
      </c>
      <c r="DO89" s="61">
        <v>0</v>
      </c>
      <c r="DP89" s="61">
        <v>-1784</v>
      </c>
      <c r="DQ89" s="61">
        <v>0</v>
      </c>
      <c r="DR89" s="61">
        <v>0</v>
      </c>
      <c r="DS89" s="61">
        <v>0</v>
      </c>
      <c r="DT89" s="61">
        <v>-526</v>
      </c>
      <c r="DU89" s="61">
        <v>0</v>
      </c>
      <c r="DV89" s="61">
        <v>-526</v>
      </c>
      <c r="DW89" s="61">
        <v>3421</v>
      </c>
      <c r="DX89" s="61">
        <v>0</v>
      </c>
      <c r="DY89" s="61">
        <v>3421</v>
      </c>
      <c r="DZ89" s="61">
        <v>0</v>
      </c>
      <c r="EA89" s="61">
        <v>0</v>
      </c>
      <c r="EB89" s="61">
        <v>0</v>
      </c>
      <c r="EC89" s="61">
        <v>8828</v>
      </c>
      <c r="ED89" s="61">
        <v>0</v>
      </c>
      <c r="EE89" s="61">
        <v>8828</v>
      </c>
      <c r="EF89" s="61">
        <v>-67157</v>
      </c>
      <c r="EG89" s="61">
        <v>-37156</v>
      </c>
      <c r="EH89" s="61">
        <v>-104313</v>
      </c>
      <c r="EI89" s="61">
        <v>0</v>
      </c>
      <c r="EJ89" s="61">
        <v>-29414</v>
      </c>
      <c r="EK89" s="61">
        <v>-29414</v>
      </c>
      <c r="EL89" s="61">
        <v>-42791</v>
      </c>
      <c r="EM89" s="61">
        <v>0</v>
      </c>
      <c r="EN89" s="61">
        <v>0</v>
      </c>
      <c r="EO89" s="61">
        <v>-535751</v>
      </c>
      <c r="EP89" s="61">
        <v>-66570</v>
      </c>
      <c r="EQ89" s="61">
        <v>-602321</v>
      </c>
      <c r="ER89" s="61">
        <v>0</v>
      </c>
      <c r="ES89" s="61">
        <v>0</v>
      </c>
      <c r="ET89" s="61">
        <v>0</v>
      </c>
      <c r="EU89" s="61">
        <v>0</v>
      </c>
      <c r="EV89" s="61">
        <v>0</v>
      </c>
      <c r="EW89" s="61">
        <v>0</v>
      </c>
      <c r="EX89" s="61">
        <v>-10582</v>
      </c>
      <c r="EY89" s="61">
        <v>0</v>
      </c>
      <c r="EZ89" s="61">
        <v>-10582</v>
      </c>
      <c r="FA89" s="61">
        <v>0</v>
      </c>
      <c r="FB89" s="61">
        <v>0</v>
      </c>
      <c r="FC89" s="61">
        <v>0</v>
      </c>
      <c r="FD89" s="61">
        <v>0</v>
      </c>
      <c r="FE89" s="61">
        <v>0</v>
      </c>
      <c r="FF89" s="61">
        <v>0</v>
      </c>
      <c r="FG89" s="61">
        <v>0</v>
      </c>
      <c r="FH89" s="61">
        <v>0</v>
      </c>
      <c r="FI89" s="61">
        <v>0</v>
      </c>
      <c r="FJ89" s="61">
        <v>-75326</v>
      </c>
      <c r="FK89" s="61">
        <v>0</v>
      </c>
      <c r="FL89" s="61">
        <v>-75326</v>
      </c>
      <c r="FM89" s="61">
        <v>-3421</v>
      </c>
      <c r="FN89" s="61">
        <v>0</v>
      </c>
      <c r="FO89" s="61">
        <v>-3421</v>
      </c>
      <c r="FP89" s="61">
        <v>0</v>
      </c>
      <c r="FQ89" s="61">
        <v>0</v>
      </c>
      <c r="FR89" s="61">
        <v>0</v>
      </c>
      <c r="FS89" s="61">
        <v>0</v>
      </c>
      <c r="FT89" s="61">
        <v>0</v>
      </c>
      <c r="FU89" s="61">
        <v>0</v>
      </c>
      <c r="FV89" s="61">
        <v>-159295</v>
      </c>
      <c r="FW89" s="61">
        <v>0</v>
      </c>
      <c r="FX89" s="61">
        <v>-159295</v>
      </c>
      <c r="FY89" s="61">
        <v>21913</v>
      </c>
      <c r="FZ89" s="61">
        <v>0</v>
      </c>
      <c r="GA89" s="61">
        <v>21913</v>
      </c>
      <c r="GB89" s="61">
        <v>17402</v>
      </c>
      <c r="GC89" s="61">
        <v>0</v>
      </c>
      <c r="GD89" s="61">
        <v>17402</v>
      </c>
      <c r="GE89" s="61">
        <v>1078</v>
      </c>
      <c r="GF89" s="61">
        <v>0</v>
      </c>
      <c r="GG89" s="61">
        <v>1078</v>
      </c>
      <c r="GH89" s="61">
        <v>-13725229</v>
      </c>
      <c r="GI89" s="61">
        <v>-12392</v>
      </c>
      <c r="GJ89" s="61">
        <v>-13737621</v>
      </c>
      <c r="GK89" s="61">
        <v>-122749</v>
      </c>
      <c r="GL89" s="61">
        <v>-2443</v>
      </c>
      <c r="GM89" s="61">
        <v>-125192</v>
      </c>
      <c r="GN89" s="61">
        <v>-160778</v>
      </c>
      <c r="GO89" s="61">
        <v>0</v>
      </c>
      <c r="GP89" s="61">
        <v>-160778</v>
      </c>
      <c r="GQ89" s="61">
        <v>-14142</v>
      </c>
      <c r="GR89" s="61">
        <v>0</v>
      </c>
      <c r="GS89" s="61">
        <v>-14142</v>
      </c>
      <c r="GT89" s="61">
        <v>-404185</v>
      </c>
      <c r="GU89" s="61">
        <v>-2581</v>
      </c>
      <c r="GV89" s="61">
        <v>-406766</v>
      </c>
      <c r="GW89" s="61">
        <v>-14635314</v>
      </c>
      <c r="GX89" s="61">
        <v>-17416</v>
      </c>
      <c r="GY89" s="61">
        <v>-14652730</v>
      </c>
      <c r="GZ89" s="61">
        <v>-38400</v>
      </c>
      <c r="HA89" s="61">
        <v>0</v>
      </c>
      <c r="HB89" s="61">
        <v>-38400</v>
      </c>
      <c r="HC89" s="61">
        <v>0</v>
      </c>
      <c r="HD89" s="61">
        <v>0</v>
      </c>
      <c r="HE89" s="61">
        <v>0</v>
      </c>
      <c r="HF89" s="61">
        <v>-38400</v>
      </c>
      <c r="HG89" s="61">
        <v>0</v>
      </c>
      <c r="HH89" s="61">
        <v>-38400</v>
      </c>
      <c r="HI89" s="61">
        <v>115003213</v>
      </c>
      <c r="HJ89" s="61">
        <v>601134</v>
      </c>
      <c r="HK89" s="61">
        <v>115604347</v>
      </c>
      <c r="HL89" s="61">
        <v>2912893</v>
      </c>
      <c r="HM89" s="61">
        <v>121</v>
      </c>
      <c r="HN89" s="61">
        <v>2913014</v>
      </c>
      <c r="HO89" s="61">
        <v>-17419636</v>
      </c>
      <c r="HP89" s="61">
        <v>-72833</v>
      </c>
      <c r="HQ89" s="61">
        <v>-17492469</v>
      </c>
      <c r="HR89" s="61">
        <v>-1852566</v>
      </c>
      <c r="HS89" s="61">
        <v>-5698</v>
      </c>
      <c r="HT89" s="61">
        <v>-1858264</v>
      </c>
      <c r="HU89" s="61">
        <v>-535751</v>
      </c>
      <c r="HV89" s="61">
        <v>-66570</v>
      </c>
      <c r="HW89" s="61">
        <v>-602321</v>
      </c>
      <c r="HX89" s="61">
        <v>-14635314</v>
      </c>
      <c r="HY89" s="61">
        <v>-17416</v>
      </c>
      <c r="HZ89" s="61">
        <v>-14652730</v>
      </c>
      <c r="IA89" s="61">
        <v>-38400</v>
      </c>
      <c r="IB89" s="61">
        <v>0</v>
      </c>
      <c r="IC89" s="61">
        <v>-38400</v>
      </c>
      <c r="ID89" s="61">
        <v>-31568774</v>
      </c>
      <c r="IE89" s="61">
        <v>-162396</v>
      </c>
      <c r="IF89" s="61">
        <v>-31731170</v>
      </c>
      <c r="IG89" s="61">
        <v>83434439</v>
      </c>
      <c r="IH89" s="61">
        <v>438738</v>
      </c>
      <c r="II89" s="61">
        <v>83873177</v>
      </c>
      <c r="IJ89" s="58" t="s">
        <v>496</v>
      </c>
      <c r="IK89" s="58" t="s">
        <v>465</v>
      </c>
      <c r="IL89" s="58" t="s">
        <v>466</v>
      </c>
      <c r="IM89" s="58" t="s">
        <v>497</v>
      </c>
      <c r="IN89" s="58" t="s">
        <v>785</v>
      </c>
    </row>
    <row r="90" spans="1:248">
      <c r="A90" s="58" t="s">
        <v>469</v>
      </c>
      <c r="B90" s="59" t="s">
        <v>786</v>
      </c>
      <c r="C90" s="59" t="s">
        <v>787</v>
      </c>
      <c r="D90" s="61">
        <v>46349581</v>
      </c>
      <c r="E90" s="61">
        <v>0</v>
      </c>
      <c r="F90" s="61">
        <v>46349581</v>
      </c>
      <c r="G90" s="61">
        <v>-474194</v>
      </c>
      <c r="H90" s="61">
        <v>0</v>
      </c>
      <c r="I90" s="61">
        <v>-474194</v>
      </c>
      <c r="J90" s="61">
        <v>-126880</v>
      </c>
      <c r="K90" s="61">
        <v>0</v>
      </c>
      <c r="L90" s="61">
        <v>-126880</v>
      </c>
      <c r="M90" s="61">
        <v>52308</v>
      </c>
      <c r="N90" s="61">
        <v>0</v>
      </c>
      <c r="O90" s="61">
        <v>52308</v>
      </c>
      <c r="P90" s="61">
        <v>21479</v>
      </c>
      <c r="Q90" s="61">
        <v>0</v>
      </c>
      <c r="R90" s="61">
        <v>21479</v>
      </c>
      <c r="S90" s="61">
        <v>-9051</v>
      </c>
      <c r="T90" s="61">
        <v>0</v>
      </c>
      <c r="U90" s="61">
        <v>-9051</v>
      </c>
      <c r="V90" s="61">
        <v>-62144</v>
      </c>
      <c r="W90" s="61">
        <v>0</v>
      </c>
      <c r="X90" s="61">
        <v>-62144</v>
      </c>
      <c r="Y90" s="61">
        <v>-3767815</v>
      </c>
      <c r="Z90" s="61">
        <v>0</v>
      </c>
      <c r="AA90" s="61">
        <v>-3767815</v>
      </c>
      <c r="AB90" s="61">
        <v>0</v>
      </c>
      <c r="AC90" s="61">
        <v>0</v>
      </c>
      <c r="AD90" s="61">
        <v>0</v>
      </c>
      <c r="AE90" s="61">
        <v>-44038</v>
      </c>
      <c r="AF90" s="61">
        <v>0</v>
      </c>
      <c r="AG90" s="61">
        <v>-44038</v>
      </c>
      <c r="AH90" s="61">
        <v>0</v>
      </c>
      <c r="AI90" s="61">
        <v>0</v>
      </c>
      <c r="AJ90" s="61">
        <v>0</v>
      </c>
      <c r="AK90" s="61">
        <v>0</v>
      </c>
      <c r="AL90" s="61">
        <v>0</v>
      </c>
      <c r="AM90" s="61">
        <v>0</v>
      </c>
      <c r="AN90" s="61">
        <v>8705</v>
      </c>
      <c r="AO90" s="61">
        <v>0</v>
      </c>
      <c r="AP90" s="61">
        <v>8705</v>
      </c>
      <c r="AQ90" s="61">
        <v>0</v>
      </c>
      <c r="AR90" s="61">
        <v>0</v>
      </c>
      <c r="AS90" s="61">
        <v>0</v>
      </c>
      <c r="AT90" s="61">
        <v>-52743</v>
      </c>
      <c r="AU90" s="61">
        <v>0</v>
      </c>
      <c r="AV90" s="61">
        <v>-52743</v>
      </c>
      <c r="AW90" s="61">
        <v>0</v>
      </c>
      <c r="AX90" s="61">
        <v>0</v>
      </c>
      <c r="AY90" s="61">
        <v>0</v>
      </c>
      <c r="AZ90" s="61">
        <v>877633</v>
      </c>
      <c r="BA90" s="61">
        <v>0</v>
      </c>
      <c r="BB90" s="61">
        <v>877633</v>
      </c>
      <c r="BC90" s="61">
        <v>-7418</v>
      </c>
      <c r="BD90" s="61">
        <v>0</v>
      </c>
      <c r="BE90" s="61">
        <v>-7418</v>
      </c>
      <c r="BF90" s="61">
        <v>-4090878</v>
      </c>
      <c r="BG90" s="61">
        <v>0</v>
      </c>
      <c r="BH90" s="61">
        <v>-4090878</v>
      </c>
      <c r="BI90" s="61">
        <v>4793</v>
      </c>
      <c r="BJ90" s="61">
        <v>0</v>
      </c>
      <c r="BK90" s="61">
        <v>4793</v>
      </c>
      <c r="BL90" s="61">
        <v>-171684</v>
      </c>
      <c r="BM90" s="61">
        <v>0</v>
      </c>
      <c r="BN90" s="61">
        <v>-171684</v>
      </c>
      <c r="BO90" s="61">
        <v>0</v>
      </c>
      <c r="BP90" s="61">
        <v>0</v>
      </c>
      <c r="BQ90" s="61">
        <v>0</v>
      </c>
      <c r="BR90" s="61">
        <v>0</v>
      </c>
      <c r="BS90" s="61">
        <v>0</v>
      </c>
      <c r="BT90" s="61">
        <v>0</v>
      </c>
      <c r="BU90" s="61">
        <v>0</v>
      </c>
      <c r="BV90" s="61">
        <v>0</v>
      </c>
      <c r="BW90" s="61">
        <v>0</v>
      </c>
      <c r="BX90" s="61">
        <v>0</v>
      </c>
      <c r="BY90" s="61">
        <v>0</v>
      </c>
      <c r="BZ90" s="61">
        <v>0</v>
      </c>
      <c r="CA90" s="61">
        <v>0</v>
      </c>
      <c r="CB90" s="61">
        <v>0</v>
      </c>
      <c r="CC90" s="61">
        <v>0</v>
      </c>
      <c r="CD90" s="61">
        <v>-6874</v>
      </c>
      <c r="CE90" s="61">
        <v>0</v>
      </c>
      <c r="CF90" s="61">
        <v>-6874</v>
      </c>
      <c r="CG90" s="61">
        <v>-6874</v>
      </c>
      <c r="CH90" s="61">
        <v>0</v>
      </c>
      <c r="CI90" s="61">
        <v>-6874</v>
      </c>
      <c r="CJ90" s="61">
        <v>-7213154</v>
      </c>
      <c r="CK90" s="61">
        <v>0</v>
      </c>
      <c r="CL90" s="61">
        <v>-7213154</v>
      </c>
      <c r="CM90" s="61">
        <v>0</v>
      </c>
      <c r="CN90" s="61">
        <v>0</v>
      </c>
      <c r="CO90" s="61">
        <v>0</v>
      </c>
      <c r="CP90" s="61">
        <v>0</v>
      </c>
      <c r="CQ90" s="61">
        <v>0</v>
      </c>
      <c r="CR90" s="61">
        <v>0</v>
      </c>
      <c r="CS90" s="61">
        <v>-1176748</v>
      </c>
      <c r="CT90" s="61">
        <v>0</v>
      </c>
      <c r="CU90" s="61">
        <v>-1176748</v>
      </c>
      <c r="CV90" s="61">
        <v>-47101</v>
      </c>
      <c r="CW90" s="61">
        <v>0</v>
      </c>
      <c r="CX90" s="61">
        <v>-47101</v>
      </c>
      <c r="CY90" s="61">
        <v>-1223849</v>
      </c>
      <c r="CZ90" s="61">
        <v>0</v>
      </c>
      <c r="DA90" s="61">
        <v>-1223849</v>
      </c>
      <c r="DB90" s="61">
        <v>-96677</v>
      </c>
      <c r="DC90" s="61">
        <v>0</v>
      </c>
      <c r="DD90" s="61">
        <v>-96677</v>
      </c>
      <c r="DE90" s="61">
        <v>193</v>
      </c>
      <c r="DF90" s="61">
        <v>0</v>
      </c>
      <c r="DG90" s="61">
        <v>193</v>
      </c>
      <c r="DH90" s="61">
        <v>-67329</v>
      </c>
      <c r="DI90" s="61">
        <v>0</v>
      </c>
      <c r="DJ90" s="61">
        <v>-67329</v>
      </c>
      <c r="DK90" s="61">
        <v>0</v>
      </c>
      <c r="DL90" s="61">
        <v>0</v>
      </c>
      <c r="DM90" s="61">
        <v>0</v>
      </c>
      <c r="DN90" s="61">
        <v>0</v>
      </c>
      <c r="DO90" s="61">
        <v>0</v>
      </c>
      <c r="DP90" s="61">
        <v>0</v>
      </c>
      <c r="DQ90" s="61">
        <v>0</v>
      </c>
      <c r="DR90" s="61">
        <v>0</v>
      </c>
      <c r="DS90" s="61">
        <v>0</v>
      </c>
      <c r="DT90" s="61">
        <v>0</v>
      </c>
      <c r="DU90" s="61">
        <v>0</v>
      </c>
      <c r="DV90" s="61">
        <v>0</v>
      </c>
      <c r="DW90" s="61">
        <v>0</v>
      </c>
      <c r="DX90" s="61">
        <v>0</v>
      </c>
      <c r="DY90" s="61">
        <v>0</v>
      </c>
      <c r="DZ90" s="61">
        <v>0</v>
      </c>
      <c r="EA90" s="61">
        <v>0</v>
      </c>
      <c r="EB90" s="61">
        <v>0</v>
      </c>
      <c r="EC90" s="61">
        <v>0</v>
      </c>
      <c r="ED90" s="61">
        <v>0</v>
      </c>
      <c r="EE90" s="61">
        <v>0</v>
      </c>
      <c r="EF90" s="61">
        <v>0</v>
      </c>
      <c r="EG90" s="61">
        <v>0</v>
      </c>
      <c r="EH90" s="61">
        <v>0</v>
      </c>
      <c r="EI90" s="61">
        <v>0</v>
      </c>
      <c r="EJ90" s="61">
        <v>0</v>
      </c>
      <c r="EK90" s="61">
        <v>0</v>
      </c>
      <c r="EL90" s="61">
        <v>0</v>
      </c>
      <c r="EM90" s="61">
        <v>0</v>
      </c>
      <c r="EN90" s="61">
        <v>0</v>
      </c>
      <c r="EO90" s="61">
        <v>-163813</v>
      </c>
      <c r="EP90" s="61">
        <v>0</v>
      </c>
      <c r="EQ90" s="61">
        <v>-163813</v>
      </c>
      <c r="ER90" s="61">
        <v>0</v>
      </c>
      <c r="ES90" s="61">
        <v>0</v>
      </c>
      <c r="ET90" s="61">
        <v>0</v>
      </c>
      <c r="EU90" s="61">
        <v>0</v>
      </c>
      <c r="EV90" s="61">
        <v>0</v>
      </c>
      <c r="EW90" s="61">
        <v>0</v>
      </c>
      <c r="EX90" s="61">
        <v>-549</v>
      </c>
      <c r="EY90" s="61">
        <v>0</v>
      </c>
      <c r="EZ90" s="61">
        <v>-549</v>
      </c>
      <c r="FA90" s="61">
        <v>0</v>
      </c>
      <c r="FB90" s="61">
        <v>0</v>
      </c>
      <c r="FC90" s="61">
        <v>0</v>
      </c>
      <c r="FD90" s="61">
        <v>0</v>
      </c>
      <c r="FE90" s="61">
        <v>0</v>
      </c>
      <c r="FF90" s="61">
        <v>0</v>
      </c>
      <c r="FG90" s="61">
        <v>0</v>
      </c>
      <c r="FH90" s="61">
        <v>0</v>
      </c>
      <c r="FI90" s="61">
        <v>0</v>
      </c>
      <c r="FJ90" s="61">
        <v>0</v>
      </c>
      <c r="FK90" s="61">
        <v>0</v>
      </c>
      <c r="FL90" s="61">
        <v>0</v>
      </c>
      <c r="FM90" s="61">
        <v>0</v>
      </c>
      <c r="FN90" s="61">
        <v>0</v>
      </c>
      <c r="FO90" s="61">
        <v>0</v>
      </c>
      <c r="FP90" s="61">
        <v>0</v>
      </c>
      <c r="FQ90" s="61">
        <v>0</v>
      </c>
      <c r="FR90" s="61">
        <v>0</v>
      </c>
      <c r="FS90" s="61">
        <v>0</v>
      </c>
      <c r="FT90" s="61">
        <v>0</v>
      </c>
      <c r="FU90" s="61">
        <v>0</v>
      </c>
      <c r="FV90" s="61">
        <v>-35582</v>
      </c>
      <c r="FW90" s="61">
        <v>0</v>
      </c>
      <c r="FX90" s="61">
        <v>-35582</v>
      </c>
      <c r="FY90" s="61">
        <v>47</v>
      </c>
      <c r="FZ90" s="61">
        <v>0</v>
      </c>
      <c r="GA90" s="61">
        <v>47</v>
      </c>
      <c r="GB90" s="61">
        <v>24269</v>
      </c>
      <c r="GC90" s="61">
        <v>0</v>
      </c>
      <c r="GD90" s="61">
        <v>24269</v>
      </c>
      <c r="GE90" s="61">
        <v>0</v>
      </c>
      <c r="GF90" s="61">
        <v>0</v>
      </c>
      <c r="GG90" s="61">
        <v>0</v>
      </c>
      <c r="GH90" s="61">
        <v>-8823028</v>
      </c>
      <c r="GI90" s="61">
        <v>0</v>
      </c>
      <c r="GJ90" s="61">
        <v>-8823028</v>
      </c>
      <c r="GK90" s="61">
        <v>-28484</v>
      </c>
      <c r="GL90" s="61">
        <v>0</v>
      </c>
      <c r="GM90" s="61">
        <v>-28484</v>
      </c>
      <c r="GN90" s="61">
        <v>-163822</v>
      </c>
      <c r="GO90" s="61">
        <v>0</v>
      </c>
      <c r="GP90" s="61">
        <v>-163822</v>
      </c>
      <c r="GQ90" s="61">
        <v>7927</v>
      </c>
      <c r="GR90" s="61">
        <v>0</v>
      </c>
      <c r="GS90" s="61">
        <v>7927</v>
      </c>
      <c r="GT90" s="61">
        <v>-1757925</v>
      </c>
      <c r="GU90" s="61">
        <v>0</v>
      </c>
      <c r="GV90" s="61">
        <v>-1757925</v>
      </c>
      <c r="GW90" s="61">
        <v>-10777147</v>
      </c>
      <c r="GX90" s="61">
        <v>0</v>
      </c>
      <c r="GY90" s="61">
        <v>-10777147</v>
      </c>
      <c r="GZ90" s="61">
        <v>0</v>
      </c>
      <c r="HA90" s="61">
        <v>0</v>
      </c>
      <c r="HB90" s="61">
        <v>0</v>
      </c>
      <c r="HC90" s="61">
        <v>0</v>
      </c>
      <c r="HD90" s="61">
        <v>0</v>
      </c>
      <c r="HE90" s="61">
        <v>0</v>
      </c>
      <c r="HF90" s="61">
        <v>0</v>
      </c>
      <c r="HG90" s="61">
        <v>0</v>
      </c>
      <c r="HH90" s="61">
        <v>0</v>
      </c>
      <c r="HI90" s="61">
        <v>45875387</v>
      </c>
      <c r="HJ90" s="61">
        <v>0</v>
      </c>
      <c r="HK90" s="61">
        <v>45875387</v>
      </c>
      <c r="HL90" s="61">
        <v>-62144</v>
      </c>
      <c r="HM90" s="61">
        <v>0</v>
      </c>
      <c r="HN90" s="61">
        <v>-62144</v>
      </c>
      <c r="HO90" s="61">
        <v>-7213154</v>
      </c>
      <c r="HP90" s="61">
        <v>0</v>
      </c>
      <c r="HQ90" s="61">
        <v>-7213154</v>
      </c>
      <c r="HR90" s="61">
        <v>-1223849</v>
      </c>
      <c r="HS90" s="61">
        <v>0</v>
      </c>
      <c r="HT90" s="61">
        <v>-1223849</v>
      </c>
      <c r="HU90" s="61">
        <v>-163813</v>
      </c>
      <c r="HV90" s="61">
        <v>0</v>
      </c>
      <c r="HW90" s="61">
        <v>-163813</v>
      </c>
      <c r="HX90" s="61">
        <v>-10777147</v>
      </c>
      <c r="HY90" s="61">
        <v>0</v>
      </c>
      <c r="HZ90" s="61">
        <v>-10777147</v>
      </c>
      <c r="IA90" s="61">
        <v>0</v>
      </c>
      <c r="IB90" s="61">
        <v>0</v>
      </c>
      <c r="IC90" s="61">
        <v>0</v>
      </c>
      <c r="ID90" s="61">
        <v>-19440107</v>
      </c>
      <c r="IE90" s="61">
        <v>0</v>
      </c>
      <c r="IF90" s="61">
        <v>-19440107</v>
      </c>
      <c r="IG90" s="61">
        <v>26435280</v>
      </c>
      <c r="IH90" s="61">
        <v>0</v>
      </c>
      <c r="II90" s="61">
        <v>26435280</v>
      </c>
      <c r="IJ90" s="58" t="s">
        <v>788</v>
      </c>
      <c r="IK90" s="58" t="s">
        <v>601</v>
      </c>
      <c r="IL90" s="58" t="s">
        <v>466</v>
      </c>
      <c r="IM90" s="58" t="s">
        <v>467</v>
      </c>
      <c r="IN90" s="58" t="s">
        <v>789</v>
      </c>
    </row>
    <row r="91" spans="1:248">
      <c r="A91" s="58" t="s">
        <v>469</v>
      </c>
      <c r="B91" s="59" t="s">
        <v>790</v>
      </c>
      <c r="C91" s="59" t="s">
        <v>791</v>
      </c>
      <c r="D91" s="61">
        <v>67763082</v>
      </c>
      <c r="E91" s="61">
        <v>0</v>
      </c>
      <c r="F91" s="61">
        <v>67763082</v>
      </c>
      <c r="G91" s="61">
        <v>-322354</v>
      </c>
      <c r="H91" s="61">
        <v>0</v>
      </c>
      <c r="I91" s="61">
        <v>-322354</v>
      </c>
      <c r="J91" s="61">
        <v>-85213</v>
      </c>
      <c r="K91" s="61">
        <v>0</v>
      </c>
      <c r="L91" s="61">
        <v>-85213</v>
      </c>
      <c r="M91" s="61">
        <v>20714</v>
      </c>
      <c r="N91" s="61">
        <v>0</v>
      </c>
      <c r="O91" s="61">
        <v>20714</v>
      </c>
      <c r="P91" s="61">
        <v>132350</v>
      </c>
      <c r="Q91" s="61">
        <v>0</v>
      </c>
      <c r="R91" s="61">
        <v>132350</v>
      </c>
      <c r="S91" s="61">
        <v>-66043</v>
      </c>
      <c r="T91" s="61">
        <v>0</v>
      </c>
      <c r="U91" s="61">
        <v>-66043</v>
      </c>
      <c r="V91" s="61">
        <v>1808</v>
      </c>
      <c r="W91" s="61">
        <v>0</v>
      </c>
      <c r="X91" s="61">
        <v>1808</v>
      </c>
      <c r="Y91" s="61">
        <v>-3312734</v>
      </c>
      <c r="Z91" s="61">
        <v>0</v>
      </c>
      <c r="AA91" s="61">
        <v>-3312734</v>
      </c>
      <c r="AB91" s="61">
        <v>-11203</v>
      </c>
      <c r="AC91" s="61">
        <v>0</v>
      </c>
      <c r="AD91" s="61">
        <v>-11203</v>
      </c>
      <c r="AE91" s="61">
        <v>-174634</v>
      </c>
      <c r="AF91" s="61">
        <v>0</v>
      </c>
      <c r="AG91" s="61">
        <v>-174634</v>
      </c>
      <c r="AH91" s="61">
        <v>-773</v>
      </c>
      <c r="AI91" s="61">
        <v>0</v>
      </c>
      <c r="AJ91" s="61">
        <v>-773</v>
      </c>
      <c r="AK91" s="61">
        <v>0</v>
      </c>
      <c r="AL91" s="61">
        <v>0</v>
      </c>
      <c r="AM91" s="61">
        <v>0</v>
      </c>
      <c r="AN91" s="61">
        <v>-5269</v>
      </c>
      <c r="AO91" s="61">
        <v>0</v>
      </c>
      <c r="AP91" s="61">
        <v>-5269</v>
      </c>
      <c r="AQ91" s="61">
        <v>0</v>
      </c>
      <c r="AR91" s="61">
        <v>0</v>
      </c>
      <c r="AS91" s="61">
        <v>0</v>
      </c>
      <c r="AT91" s="61">
        <v>-168592</v>
      </c>
      <c r="AU91" s="61">
        <v>0</v>
      </c>
      <c r="AV91" s="61">
        <v>-168592</v>
      </c>
      <c r="AW91" s="61">
        <v>0</v>
      </c>
      <c r="AX91" s="61">
        <v>0</v>
      </c>
      <c r="AY91" s="61">
        <v>0</v>
      </c>
      <c r="AZ91" s="61">
        <v>1349698</v>
      </c>
      <c r="BA91" s="61">
        <v>0</v>
      </c>
      <c r="BB91" s="61">
        <v>1349698</v>
      </c>
      <c r="BC91" s="61">
        <v>-12209</v>
      </c>
      <c r="BD91" s="61">
        <v>0</v>
      </c>
      <c r="BE91" s="61">
        <v>-12209</v>
      </c>
      <c r="BF91" s="61">
        <v>-2595293</v>
      </c>
      <c r="BG91" s="61">
        <v>0</v>
      </c>
      <c r="BH91" s="61">
        <v>-2595293</v>
      </c>
      <c r="BI91" s="61">
        <v>-36039</v>
      </c>
      <c r="BJ91" s="61">
        <v>0</v>
      </c>
      <c r="BK91" s="61">
        <v>-36039</v>
      </c>
      <c r="BL91" s="61">
        <v>0</v>
      </c>
      <c r="BM91" s="61">
        <v>0</v>
      </c>
      <c r="BN91" s="61">
        <v>0</v>
      </c>
      <c r="BO91" s="61">
        <v>0</v>
      </c>
      <c r="BP91" s="61">
        <v>0</v>
      </c>
      <c r="BQ91" s="61">
        <v>0</v>
      </c>
      <c r="BR91" s="61">
        <v>0</v>
      </c>
      <c r="BS91" s="61">
        <v>0</v>
      </c>
      <c r="BT91" s="61">
        <v>0</v>
      </c>
      <c r="BU91" s="61">
        <v>0</v>
      </c>
      <c r="BV91" s="61">
        <v>0</v>
      </c>
      <c r="BW91" s="61">
        <v>0</v>
      </c>
      <c r="BX91" s="61">
        <v>0</v>
      </c>
      <c r="BY91" s="61">
        <v>0</v>
      </c>
      <c r="BZ91" s="61">
        <v>0</v>
      </c>
      <c r="CA91" s="61">
        <v>0</v>
      </c>
      <c r="CB91" s="61">
        <v>0</v>
      </c>
      <c r="CC91" s="61">
        <v>0</v>
      </c>
      <c r="CD91" s="61">
        <v>-10429</v>
      </c>
      <c r="CE91" s="61">
        <v>0</v>
      </c>
      <c r="CF91" s="61">
        <v>-10429</v>
      </c>
      <c r="CG91" s="61">
        <v>-10429</v>
      </c>
      <c r="CH91" s="61">
        <v>0</v>
      </c>
      <c r="CI91" s="61">
        <v>-10429</v>
      </c>
      <c r="CJ91" s="61">
        <v>-4802069</v>
      </c>
      <c r="CK91" s="61">
        <v>0</v>
      </c>
      <c r="CL91" s="61">
        <v>-4802069</v>
      </c>
      <c r="CM91" s="61">
        <v>-3857</v>
      </c>
      <c r="CN91" s="61">
        <v>0</v>
      </c>
      <c r="CO91" s="61">
        <v>-3857</v>
      </c>
      <c r="CP91" s="61">
        <v>4236</v>
      </c>
      <c r="CQ91" s="61">
        <v>0</v>
      </c>
      <c r="CR91" s="61">
        <v>4236</v>
      </c>
      <c r="CS91" s="61">
        <v>-1340498</v>
      </c>
      <c r="CT91" s="61">
        <v>0</v>
      </c>
      <c r="CU91" s="61">
        <v>-1340498</v>
      </c>
      <c r="CV91" s="61">
        <v>-131243</v>
      </c>
      <c r="CW91" s="61">
        <v>0</v>
      </c>
      <c r="CX91" s="61">
        <v>-131243</v>
      </c>
      <c r="CY91" s="61">
        <v>-1471362</v>
      </c>
      <c r="CZ91" s="61">
        <v>0</v>
      </c>
      <c r="DA91" s="61">
        <v>-1471362</v>
      </c>
      <c r="DB91" s="61">
        <v>-86648</v>
      </c>
      <c r="DC91" s="61">
        <v>0</v>
      </c>
      <c r="DD91" s="61">
        <v>-86648</v>
      </c>
      <c r="DE91" s="61">
        <v>990</v>
      </c>
      <c r="DF91" s="61">
        <v>0</v>
      </c>
      <c r="DG91" s="61">
        <v>990</v>
      </c>
      <c r="DH91" s="61">
        <v>-450545</v>
      </c>
      <c r="DI91" s="61">
        <v>0</v>
      </c>
      <c r="DJ91" s="61">
        <v>-450545</v>
      </c>
      <c r="DK91" s="61">
        <v>0</v>
      </c>
      <c r="DL91" s="61">
        <v>0</v>
      </c>
      <c r="DM91" s="61">
        <v>0</v>
      </c>
      <c r="DN91" s="61">
        <v>0</v>
      </c>
      <c r="DO91" s="61">
        <v>0</v>
      </c>
      <c r="DP91" s="61">
        <v>0</v>
      </c>
      <c r="DQ91" s="61">
        <v>0</v>
      </c>
      <c r="DR91" s="61">
        <v>0</v>
      </c>
      <c r="DS91" s="61">
        <v>0</v>
      </c>
      <c r="DT91" s="61">
        <v>0</v>
      </c>
      <c r="DU91" s="61">
        <v>0</v>
      </c>
      <c r="DV91" s="61">
        <v>0</v>
      </c>
      <c r="DW91" s="61">
        <v>0</v>
      </c>
      <c r="DX91" s="61">
        <v>0</v>
      </c>
      <c r="DY91" s="61">
        <v>0</v>
      </c>
      <c r="DZ91" s="61">
        <v>0</v>
      </c>
      <c r="EA91" s="61">
        <v>0</v>
      </c>
      <c r="EB91" s="61">
        <v>0</v>
      </c>
      <c r="EC91" s="61">
        <v>0</v>
      </c>
      <c r="ED91" s="61">
        <v>0</v>
      </c>
      <c r="EE91" s="61">
        <v>0</v>
      </c>
      <c r="EF91" s="61">
        <v>0</v>
      </c>
      <c r="EG91" s="61">
        <v>0</v>
      </c>
      <c r="EH91" s="61">
        <v>0</v>
      </c>
      <c r="EI91" s="61">
        <v>198</v>
      </c>
      <c r="EJ91" s="61">
        <v>0</v>
      </c>
      <c r="EK91" s="61">
        <v>198</v>
      </c>
      <c r="EL91" s="61">
        <v>0</v>
      </c>
      <c r="EM91" s="61">
        <v>0</v>
      </c>
      <c r="EN91" s="61">
        <v>0</v>
      </c>
      <c r="EO91" s="61">
        <v>-536005</v>
      </c>
      <c r="EP91" s="61">
        <v>0</v>
      </c>
      <c r="EQ91" s="61">
        <v>-536005</v>
      </c>
      <c r="ER91" s="61">
        <v>0</v>
      </c>
      <c r="ES91" s="61">
        <v>0</v>
      </c>
      <c r="ET91" s="61">
        <v>0</v>
      </c>
      <c r="EU91" s="61">
        <v>0</v>
      </c>
      <c r="EV91" s="61">
        <v>0</v>
      </c>
      <c r="EW91" s="61">
        <v>0</v>
      </c>
      <c r="EX91" s="61">
        <v>0</v>
      </c>
      <c r="EY91" s="61">
        <v>0</v>
      </c>
      <c r="EZ91" s="61">
        <v>0</v>
      </c>
      <c r="FA91" s="61">
        <v>0</v>
      </c>
      <c r="FB91" s="61">
        <v>0</v>
      </c>
      <c r="FC91" s="61">
        <v>0</v>
      </c>
      <c r="FD91" s="61">
        <v>0</v>
      </c>
      <c r="FE91" s="61">
        <v>0</v>
      </c>
      <c r="FF91" s="61">
        <v>0</v>
      </c>
      <c r="FG91" s="61">
        <v>0</v>
      </c>
      <c r="FH91" s="61">
        <v>0</v>
      </c>
      <c r="FI91" s="61">
        <v>0</v>
      </c>
      <c r="FJ91" s="61">
        <v>0</v>
      </c>
      <c r="FK91" s="61">
        <v>0</v>
      </c>
      <c r="FL91" s="61">
        <v>0</v>
      </c>
      <c r="FM91" s="61">
        <v>0</v>
      </c>
      <c r="FN91" s="61">
        <v>0</v>
      </c>
      <c r="FO91" s="61">
        <v>0</v>
      </c>
      <c r="FP91" s="61">
        <v>0</v>
      </c>
      <c r="FQ91" s="61">
        <v>0</v>
      </c>
      <c r="FR91" s="61">
        <v>0</v>
      </c>
      <c r="FS91" s="61">
        <v>0</v>
      </c>
      <c r="FT91" s="61">
        <v>0</v>
      </c>
      <c r="FU91" s="61">
        <v>0</v>
      </c>
      <c r="FV91" s="61">
        <v>-5163</v>
      </c>
      <c r="FW91" s="61">
        <v>0</v>
      </c>
      <c r="FX91" s="61">
        <v>-5163</v>
      </c>
      <c r="FY91" s="61">
        <v>0</v>
      </c>
      <c r="FZ91" s="61">
        <v>0</v>
      </c>
      <c r="GA91" s="61">
        <v>0</v>
      </c>
      <c r="GB91" s="61">
        <v>0</v>
      </c>
      <c r="GC91" s="61">
        <v>0</v>
      </c>
      <c r="GD91" s="61">
        <v>0</v>
      </c>
      <c r="GE91" s="61">
        <v>0</v>
      </c>
      <c r="GF91" s="61">
        <v>0</v>
      </c>
      <c r="GG91" s="61">
        <v>0</v>
      </c>
      <c r="GH91" s="61">
        <v>-10298450</v>
      </c>
      <c r="GI91" s="61">
        <v>0</v>
      </c>
      <c r="GJ91" s="61">
        <v>-10298450</v>
      </c>
      <c r="GK91" s="61">
        <v>-222013</v>
      </c>
      <c r="GL91" s="61">
        <v>0</v>
      </c>
      <c r="GM91" s="61">
        <v>-222013</v>
      </c>
      <c r="GN91" s="61">
        <v>-124106</v>
      </c>
      <c r="GO91" s="61">
        <v>0</v>
      </c>
      <c r="GP91" s="61">
        <v>-124106</v>
      </c>
      <c r="GQ91" s="61">
        <v>0</v>
      </c>
      <c r="GR91" s="61">
        <v>0</v>
      </c>
      <c r="GS91" s="61">
        <v>0</v>
      </c>
      <c r="GT91" s="61">
        <v>-2860048</v>
      </c>
      <c r="GU91" s="61">
        <v>0</v>
      </c>
      <c r="GV91" s="61">
        <v>-2860048</v>
      </c>
      <c r="GW91" s="61">
        <v>-13509780</v>
      </c>
      <c r="GX91" s="61">
        <v>0</v>
      </c>
      <c r="GY91" s="61">
        <v>-13509780</v>
      </c>
      <c r="GZ91" s="61">
        <v>0</v>
      </c>
      <c r="HA91" s="61">
        <v>0</v>
      </c>
      <c r="HB91" s="61">
        <v>0</v>
      </c>
      <c r="HC91" s="61">
        <v>0</v>
      </c>
      <c r="HD91" s="61">
        <v>0</v>
      </c>
      <c r="HE91" s="61">
        <v>0</v>
      </c>
      <c r="HF91" s="61">
        <v>0</v>
      </c>
      <c r="HG91" s="61">
        <v>0</v>
      </c>
      <c r="HH91" s="61">
        <v>0</v>
      </c>
      <c r="HI91" s="61">
        <v>67440728</v>
      </c>
      <c r="HJ91" s="61">
        <v>0</v>
      </c>
      <c r="HK91" s="61">
        <v>67440728</v>
      </c>
      <c r="HL91" s="61">
        <v>1808</v>
      </c>
      <c r="HM91" s="61">
        <v>0</v>
      </c>
      <c r="HN91" s="61">
        <v>1808</v>
      </c>
      <c r="HO91" s="61">
        <v>-4802069</v>
      </c>
      <c r="HP91" s="61">
        <v>0</v>
      </c>
      <c r="HQ91" s="61">
        <v>-4802069</v>
      </c>
      <c r="HR91" s="61">
        <v>-1471362</v>
      </c>
      <c r="HS91" s="61">
        <v>0</v>
      </c>
      <c r="HT91" s="61">
        <v>-1471362</v>
      </c>
      <c r="HU91" s="61">
        <v>-536005</v>
      </c>
      <c r="HV91" s="61">
        <v>0</v>
      </c>
      <c r="HW91" s="61">
        <v>-536005</v>
      </c>
      <c r="HX91" s="61">
        <v>-13509780</v>
      </c>
      <c r="HY91" s="61">
        <v>0</v>
      </c>
      <c r="HZ91" s="61">
        <v>-13509780</v>
      </c>
      <c r="IA91" s="61">
        <v>0</v>
      </c>
      <c r="IB91" s="61">
        <v>0</v>
      </c>
      <c r="IC91" s="61">
        <v>0</v>
      </c>
      <c r="ID91" s="61">
        <v>-20317408</v>
      </c>
      <c r="IE91" s="61">
        <v>0</v>
      </c>
      <c r="IF91" s="61">
        <v>-20317408</v>
      </c>
      <c r="IG91" s="61">
        <v>47123320</v>
      </c>
      <c r="IH91" s="61">
        <v>0</v>
      </c>
      <c r="II91" s="61">
        <v>47123320</v>
      </c>
      <c r="IJ91" s="58" t="s">
        <v>526</v>
      </c>
      <c r="IK91" s="58" t="s">
        <v>527</v>
      </c>
      <c r="IL91" s="58" t="s">
        <v>466</v>
      </c>
      <c r="IM91" s="58" t="s">
        <v>467</v>
      </c>
      <c r="IN91" s="58" t="s">
        <v>792</v>
      </c>
    </row>
    <row r="92" spans="1:248">
      <c r="A92" s="58" t="s">
        <v>469</v>
      </c>
      <c r="B92" s="59" t="s">
        <v>793</v>
      </c>
      <c r="C92" s="59" t="s">
        <v>794</v>
      </c>
      <c r="D92" s="61">
        <v>29597793</v>
      </c>
      <c r="E92" s="61">
        <v>0</v>
      </c>
      <c r="F92" s="61">
        <v>29597793</v>
      </c>
      <c r="G92" s="61">
        <v>-1011934</v>
      </c>
      <c r="H92" s="61">
        <v>0</v>
      </c>
      <c r="I92" s="61">
        <v>-1011934</v>
      </c>
      <c r="J92" s="61">
        <v>-94411</v>
      </c>
      <c r="K92" s="61">
        <v>0</v>
      </c>
      <c r="L92" s="61">
        <v>-94411</v>
      </c>
      <c r="M92" s="61">
        <v>11500</v>
      </c>
      <c r="N92" s="61">
        <v>0</v>
      </c>
      <c r="O92" s="61">
        <v>11500</v>
      </c>
      <c r="P92" s="61">
        <v>4885</v>
      </c>
      <c r="Q92" s="61">
        <v>0</v>
      </c>
      <c r="R92" s="61">
        <v>4885</v>
      </c>
      <c r="S92" s="61">
        <v>-15035</v>
      </c>
      <c r="T92" s="61">
        <v>0</v>
      </c>
      <c r="U92" s="61">
        <v>-15035</v>
      </c>
      <c r="V92" s="61">
        <v>-93061</v>
      </c>
      <c r="W92" s="61">
        <v>0</v>
      </c>
      <c r="X92" s="61">
        <v>-93061</v>
      </c>
      <c r="Y92" s="61">
        <v>-4503541</v>
      </c>
      <c r="Z92" s="61">
        <v>0</v>
      </c>
      <c r="AA92" s="61">
        <v>-4503541</v>
      </c>
      <c r="AB92" s="61">
        <v>0</v>
      </c>
      <c r="AC92" s="61">
        <v>0</v>
      </c>
      <c r="AD92" s="61">
        <v>0</v>
      </c>
      <c r="AE92" s="61">
        <v>-103845</v>
      </c>
      <c r="AF92" s="61">
        <v>0</v>
      </c>
      <c r="AG92" s="61">
        <v>-103845</v>
      </c>
      <c r="AH92" s="61">
        <v>0</v>
      </c>
      <c r="AI92" s="61">
        <v>0</v>
      </c>
      <c r="AJ92" s="61">
        <v>0</v>
      </c>
      <c r="AK92" s="61">
        <v>0</v>
      </c>
      <c r="AL92" s="61">
        <v>0</v>
      </c>
      <c r="AM92" s="61">
        <v>0</v>
      </c>
      <c r="AN92" s="61">
        <v>-1238</v>
      </c>
      <c r="AO92" s="61">
        <v>0</v>
      </c>
      <c r="AP92" s="61">
        <v>-1238</v>
      </c>
      <c r="AQ92" s="61">
        <v>0</v>
      </c>
      <c r="AR92" s="61">
        <v>0</v>
      </c>
      <c r="AS92" s="61">
        <v>0</v>
      </c>
      <c r="AT92" s="61">
        <v>-102607</v>
      </c>
      <c r="AU92" s="61">
        <v>0</v>
      </c>
      <c r="AV92" s="61">
        <v>-102607</v>
      </c>
      <c r="AW92" s="61">
        <v>0</v>
      </c>
      <c r="AX92" s="61">
        <v>0</v>
      </c>
      <c r="AY92" s="61">
        <v>0</v>
      </c>
      <c r="AZ92" s="61">
        <v>477164</v>
      </c>
      <c r="BA92" s="61">
        <v>0</v>
      </c>
      <c r="BB92" s="61">
        <v>477164</v>
      </c>
      <c r="BC92" s="61">
        <v>-25870</v>
      </c>
      <c r="BD92" s="61">
        <v>0</v>
      </c>
      <c r="BE92" s="61">
        <v>-25870</v>
      </c>
      <c r="BF92" s="61">
        <v>-1400000</v>
      </c>
      <c r="BG92" s="61">
        <v>0</v>
      </c>
      <c r="BH92" s="61">
        <v>-1400000</v>
      </c>
      <c r="BI92" s="61">
        <v>-13979</v>
      </c>
      <c r="BJ92" s="61">
        <v>0</v>
      </c>
      <c r="BK92" s="61">
        <v>-13979</v>
      </c>
      <c r="BL92" s="61">
        <v>-102339</v>
      </c>
      <c r="BM92" s="61">
        <v>0</v>
      </c>
      <c r="BN92" s="61">
        <v>-102339</v>
      </c>
      <c r="BO92" s="61">
        <v>-10992</v>
      </c>
      <c r="BP92" s="61">
        <v>0</v>
      </c>
      <c r="BQ92" s="61">
        <v>-10992</v>
      </c>
      <c r="BR92" s="61">
        <v>-59363</v>
      </c>
      <c r="BS92" s="61">
        <v>0</v>
      </c>
      <c r="BT92" s="61">
        <v>-59363</v>
      </c>
      <c r="BU92" s="61">
        <v>3948</v>
      </c>
      <c r="BV92" s="61">
        <v>0</v>
      </c>
      <c r="BW92" s="61">
        <v>3948</v>
      </c>
      <c r="BX92" s="61">
        <v>0</v>
      </c>
      <c r="BY92" s="61">
        <v>0</v>
      </c>
      <c r="BZ92" s="61">
        <v>0</v>
      </c>
      <c r="CA92" s="61">
        <v>0</v>
      </c>
      <c r="CB92" s="61">
        <v>0</v>
      </c>
      <c r="CC92" s="61">
        <v>0</v>
      </c>
      <c r="CD92" s="61">
        <v>-20097</v>
      </c>
      <c r="CE92" s="61">
        <v>0</v>
      </c>
      <c r="CF92" s="61">
        <v>-20097</v>
      </c>
      <c r="CG92" s="61">
        <v>-20097</v>
      </c>
      <c r="CH92" s="61">
        <v>0</v>
      </c>
      <c r="CI92" s="61">
        <v>-20097</v>
      </c>
      <c r="CJ92" s="61">
        <v>-5779011</v>
      </c>
      <c r="CK92" s="61">
        <v>0</v>
      </c>
      <c r="CL92" s="61">
        <v>-5779011</v>
      </c>
      <c r="CM92" s="61">
        <v>0</v>
      </c>
      <c r="CN92" s="61">
        <v>0</v>
      </c>
      <c r="CO92" s="61">
        <v>0</v>
      </c>
      <c r="CP92" s="61">
        <v>0</v>
      </c>
      <c r="CQ92" s="61">
        <v>0</v>
      </c>
      <c r="CR92" s="61">
        <v>0</v>
      </c>
      <c r="CS92" s="61">
        <v>-534112</v>
      </c>
      <c r="CT92" s="61">
        <v>0</v>
      </c>
      <c r="CU92" s="61">
        <v>-534112</v>
      </c>
      <c r="CV92" s="61">
        <v>-52717</v>
      </c>
      <c r="CW92" s="61">
        <v>0</v>
      </c>
      <c r="CX92" s="61">
        <v>-52717</v>
      </c>
      <c r="CY92" s="61">
        <v>-586829</v>
      </c>
      <c r="CZ92" s="61">
        <v>0</v>
      </c>
      <c r="DA92" s="61">
        <v>-586829</v>
      </c>
      <c r="DB92" s="61">
        <v>-61743</v>
      </c>
      <c r="DC92" s="61">
        <v>0</v>
      </c>
      <c r="DD92" s="61">
        <v>-61743</v>
      </c>
      <c r="DE92" s="61">
        <v>-1817</v>
      </c>
      <c r="DF92" s="61">
        <v>0</v>
      </c>
      <c r="DG92" s="61">
        <v>-1817</v>
      </c>
      <c r="DH92" s="61">
        <v>-21076</v>
      </c>
      <c r="DI92" s="61">
        <v>0</v>
      </c>
      <c r="DJ92" s="61">
        <v>-21076</v>
      </c>
      <c r="DK92" s="61">
        <v>6696</v>
      </c>
      <c r="DL92" s="61">
        <v>0</v>
      </c>
      <c r="DM92" s="61">
        <v>6696</v>
      </c>
      <c r="DN92" s="61">
        <v>-3482</v>
      </c>
      <c r="DO92" s="61">
        <v>0</v>
      </c>
      <c r="DP92" s="61">
        <v>-3482</v>
      </c>
      <c r="DQ92" s="61">
        <v>0</v>
      </c>
      <c r="DR92" s="61">
        <v>0</v>
      </c>
      <c r="DS92" s="61">
        <v>0</v>
      </c>
      <c r="DT92" s="61">
        <v>-509</v>
      </c>
      <c r="DU92" s="61">
        <v>0</v>
      </c>
      <c r="DV92" s="61">
        <v>-509</v>
      </c>
      <c r="DW92" s="61">
        <v>1806</v>
      </c>
      <c r="DX92" s="61">
        <v>0</v>
      </c>
      <c r="DY92" s="61">
        <v>1806</v>
      </c>
      <c r="DZ92" s="61">
        <v>-2184</v>
      </c>
      <c r="EA92" s="61">
        <v>0</v>
      </c>
      <c r="EB92" s="61">
        <v>-2184</v>
      </c>
      <c r="EC92" s="61">
        <v>-2889</v>
      </c>
      <c r="ED92" s="61">
        <v>0</v>
      </c>
      <c r="EE92" s="61">
        <v>-2889</v>
      </c>
      <c r="EF92" s="61">
        <v>0</v>
      </c>
      <c r="EG92" s="61">
        <v>0</v>
      </c>
      <c r="EH92" s="61">
        <v>0</v>
      </c>
      <c r="EI92" s="61">
        <v>0</v>
      </c>
      <c r="EJ92" s="61">
        <v>0</v>
      </c>
      <c r="EK92" s="61">
        <v>0</v>
      </c>
      <c r="EL92" s="61">
        <v>0</v>
      </c>
      <c r="EM92" s="61">
        <v>0</v>
      </c>
      <c r="EN92" s="61">
        <v>0</v>
      </c>
      <c r="EO92" s="61">
        <v>-85198</v>
      </c>
      <c r="EP92" s="61">
        <v>0</v>
      </c>
      <c r="EQ92" s="61">
        <v>-85198</v>
      </c>
      <c r="ER92" s="61">
        <v>0</v>
      </c>
      <c r="ES92" s="61">
        <v>0</v>
      </c>
      <c r="ET92" s="61">
        <v>0</v>
      </c>
      <c r="EU92" s="61">
        <v>0</v>
      </c>
      <c r="EV92" s="61">
        <v>0</v>
      </c>
      <c r="EW92" s="61">
        <v>0</v>
      </c>
      <c r="EX92" s="61">
        <v>135</v>
      </c>
      <c r="EY92" s="61">
        <v>0</v>
      </c>
      <c r="EZ92" s="61">
        <v>135</v>
      </c>
      <c r="FA92" s="61">
        <v>0</v>
      </c>
      <c r="FB92" s="61">
        <v>0</v>
      </c>
      <c r="FC92" s="61">
        <v>0</v>
      </c>
      <c r="FD92" s="61">
        <v>4076</v>
      </c>
      <c r="FE92" s="61">
        <v>0</v>
      </c>
      <c r="FF92" s="61">
        <v>4076</v>
      </c>
      <c r="FG92" s="61">
        <v>0</v>
      </c>
      <c r="FH92" s="61">
        <v>0</v>
      </c>
      <c r="FI92" s="61">
        <v>0</v>
      </c>
      <c r="FJ92" s="61">
        <v>-58854</v>
      </c>
      <c r="FK92" s="61">
        <v>0</v>
      </c>
      <c r="FL92" s="61">
        <v>-58854</v>
      </c>
      <c r="FM92" s="61">
        <v>2142</v>
      </c>
      <c r="FN92" s="61">
        <v>0</v>
      </c>
      <c r="FO92" s="61">
        <v>2142</v>
      </c>
      <c r="FP92" s="61">
        <v>-1500</v>
      </c>
      <c r="FQ92" s="61">
        <v>0</v>
      </c>
      <c r="FR92" s="61">
        <v>-1500</v>
      </c>
      <c r="FS92" s="61">
        <v>0</v>
      </c>
      <c r="FT92" s="61">
        <v>0</v>
      </c>
      <c r="FU92" s="61">
        <v>0</v>
      </c>
      <c r="FV92" s="61">
        <v>-10834</v>
      </c>
      <c r="FW92" s="61">
        <v>0</v>
      </c>
      <c r="FX92" s="61">
        <v>-10834</v>
      </c>
      <c r="FY92" s="61">
        <v>0</v>
      </c>
      <c r="FZ92" s="61">
        <v>0</v>
      </c>
      <c r="GA92" s="61">
        <v>0</v>
      </c>
      <c r="GB92" s="61">
        <v>35</v>
      </c>
      <c r="GC92" s="61">
        <v>0</v>
      </c>
      <c r="GD92" s="61">
        <v>35</v>
      </c>
      <c r="GE92" s="61">
        <v>243</v>
      </c>
      <c r="GF92" s="61">
        <v>0</v>
      </c>
      <c r="GG92" s="61">
        <v>243</v>
      </c>
      <c r="GH92" s="61">
        <v>-6411139</v>
      </c>
      <c r="GI92" s="61">
        <v>0</v>
      </c>
      <c r="GJ92" s="61">
        <v>-6411139</v>
      </c>
      <c r="GK92" s="61">
        <v>104843</v>
      </c>
      <c r="GL92" s="61">
        <v>0</v>
      </c>
      <c r="GM92" s="61">
        <v>104843</v>
      </c>
      <c r="GN92" s="61">
        <v>-34065</v>
      </c>
      <c r="GO92" s="61">
        <v>0</v>
      </c>
      <c r="GP92" s="61">
        <v>-34065</v>
      </c>
      <c r="GQ92" s="61">
        <v>0</v>
      </c>
      <c r="GR92" s="61">
        <v>0</v>
      </c>
      <c r="GS92" s="61">
        <v>0</v>
      </c>
      <c r="GT92" s="61">
        <v>0</v>
      </c>
      <c r="GU92" s="61">
        <v>0</v>
      </c>
      <c r="GV92" s="61">
        <v>0</v>
      </c>
      <c r="GW92" s="61">
        <v>-6404918</v>
      </c>
      <c r="GX92" s="61">
        <v>0</v>
      </c>
      <c r="GY92" s="61">
        <v>-6404918</v>
      </c>
      <c r="GZ92" s="61">
        <v>0</v>
      </c>
      <c r="HA92" s="61">
        <v>0</v>
      </c>
      <c r="HB92" s="61">
        <v>0</v>
      </c>
      <c r="HC92" s="61">
        <v>0</v>
      </c>
      <c r="HD92" s="61">
        <v>0</v>
      </c>
      <c r="HE92" s="61">
        <v>0</v>
      </c>
      <c r="HF92" s="61">
        <v>0</v>
      </c>
      <c r="HG92" s="61">
        <v>0</v>
      </c>
      <c r="HH92" s="61">
        <v>0</v>
      </c>
      <c r="HI92" s="61">
        <v>28585859</v>
      </c>
      <c r="HJ92" s="61">
        <v>0</v>
      </c>
      <c r="HK92" s="61">
        <v>28585859</v>
      </c>
      <c r="HL92" s="61">
        <v>-93061</v>
      </c>
      <c r="HM92" s="61">
        <v>0</v>
      </c>
      <c r="HN92" s="61">
        <v>-93061</v>
      </c>
      <c r="HO92" s="61">
        <v>-5779011</v>
      </c>
      <c r="HP92" s="61">
        <v>0</v>
      </c>
      <c r="HQ92" s="61">
        <v>-5779011</v>
      </c>
      <c r="HR92" s="61">
        <v>-586829</v>
      </c>
      <c r="HS92" s="61">
        <v>0</v>
      </c>
      <c r="HT92" s="61">
        <v>-586829</v>
      </c>
      <c r="HU92" s="61">
        <v>-85198</v>
      </c>
      <c r="HV92" s="61">
        <v>0</v>
      </c>
      <c r="HW92" s="61">
        <v>-85198</v>
      </c>
      <c r="HX92" s="61">
        <v>-6404918</v>
      </c>
      <c r="HY92" s="61">
        <v>0</v>
      </c>
      <c r="HZ92" s="61">
        <v>-6404918</v>
      </c>
      <c r="IA92" s="61">
        <v>0</v>
      </c>
      <c r="IB92" s="61">
        <v>0</v>
      </c>
      <c r="IC92" s="61">
        <v>0</v>
      </c>
      <c r="ID92" s="61">
        <v>-12949017</v>
      </c>
      <c r="IE92" s="61">
        <v>0</v>
      </c>
      <c r="IF92" s="61">
        <v>-12949017</v>
      </c>
      <c r="IG92" s="61">
        <v>15636842</v>
      </c>
      <c r="IH92" s="61">
        <v>0</v>
      </c>
      <c r="II92" s="61">
        <v>15636842</v>
      </c>
      <c r="IJ92" s="58" t="s">
        <v>472</v>
      </c>
      <c r="IK92" s="58" t="s">
        <v>465</v>
      </c>
      <c r="IL92" s="58" t="s">
        <v>466</v>
      </c>
      <c r="IM92" s="58" t="s">
        <v>473</v>
      </c>
      <c r="IN92" s="58" t="s">
        <v>795</v>
      </c>
    </row>
    <row r="93" spans="1:248">
      <c r="A93" s="58" t="s">
        <v>461</v>
      </c>
      <c r="B93" s="59" t="s">
        <v>796</v>
      </c>
      <c r="C93" s="59" t="s">
        <v>797</v>
      </c>
      <c r="D93" s="61">
        <v>77591639</v>
      </c>
      <c r="E93" s="61">
        <v>0</v>
      </c>
      <c r="F93" s="61">
        <v>77591639</v>
      </c>
      <c r="G93" s="61">
        <v>-753092</v>
      </c>
      <c r="H93" s="61">
        <v>0</v>
      </c>
      <c r="I93" s="61">
        <v>-753092</v>
      </c>
      <c r="J93" s="61">
        <v>-189561</v>
      </c>
      <c r="K93" s="61">
        <v>0</v>
      </c>
      <c r="L93" s="61">
        <v>-189561</v>
      </c>
      <c r="M93" s="61">
        <v>84917</v>
      </c>
      <c r="N93" s="61">
        <v>0</v>
      </c>
      <c r="O93" s="61">
        <v>84917</v>
      </c>
      <c r="P93" s="61">
        <v>56833</v>
      </c>
      <c r="Q93" s="61">
        <v>0</v>
      </c>
      <c r="R93" s="61">
        <v>56833</v>
      </c>
      <c r="S93" s="61">
        <v>-115978</v>
      </c>
      <c r="T93" s="61">
        <v>0</v>
      </c>
      <c r="U93" s="61">
        <v>-115978</v>
      </c>
      <c r="V93" s="61">
        <v>-163789</v>
      </c>
      <c r="W93" s="61">
        <v>0</v>
      </c>
      <c r="X93" s="61">
        <v>-163789</v>
      </c>
      <c r="Y93" s="61">
        <v>-3938720</v>
      </c>
      <c r="Z93" s="61">
        <v>0</v>
      </c>
      <c r="AA93" s="61">
        <v>-3938720</v>
      </c>
      <c r="AB93" s="61">
        <v>-1275</v>
      </c>
      <c r="AC93" s="61">
        <v>0</v>
      </c>
      <c r="AD93" s="61">
        <v>-1275</v>
      </c>
      <c r="AE93" s="61">
        <v>-50664</v>
      </c>
      <c r="AF93" s="61">
        <v>0</v>
      </c>
      <c r="AG93" s="61">
        <v>-50664</v>
      </c>
      <c r="AH93" s="61">
        <v>0</v>
      </c>
      <c r="AI93" s="61">
        <v>0</v>
      </c>
      <c r="AJ93" s="61">
        <v>0</v>
      </c>
      <c r="AK93" s="61">
        <v>0</v>
      </c>
      <c r="AL93" s="61">
        <v>0</v>
      </c>
      <c r="AM93" s="61">
        <v>0</v>
      </c>
      <c r="AN93" s="61">
        <v>-2748</v>
      </c>
      <c r="AO93" s="61">
        <v>0</v>
      </c>
      <c r="AP93" s="61">
        <v>-2748</v>
      </c>
      <c r="AQ93" s="61">
        <v>0</v>
      </c>
      <c r="AR93" s="61">
        <v>0</v>
      </c>
      <c r="AS93" s="61">
        <v>0</v>
      </c>
      <c r="AT93" s="61">
        <v>-47916</v>
      </c>
      <c r="AU93" s="61">
        <v>0</v>
      </c>
      <c r="AV93" s="61">
        <v>-47916</v>
      </c>
      <c r="AW93" s="61">
        <v>954</v>
      </c>
      <c r="AX93" s="61">
        <v>0</v>
      </c>
      <c r="AY93" s="61">
        <v>954</v>
      </c>
      <c r="AZ93" s="61">
        <v>1517093</v>
      </c>
      <c r="BA93" s="61">
        <v>0</v>
      </c>
      <c r="BB93" s="61">
        <v>1517093</v>
      </c>
      <c r="BC93" s="61">
        <v>-30369</v>
      </c>
      <c r="BD93" s="61">
        <v>0</v>
      </c>
      <c r="BE93" s="61">
        <v>-30369</v>
      </c>
      <c r="BF93" s="61">
        <v>-5884879</v>
      </c>
      <c r="BG93" s="61">
        <v>0</v>
      </c>
      <c r="BH93" s="61">
        <v>-5884879</v>
      </c>
      <c r="BI93" s="61">
        <v>22240</v>
      </c>
      <c r="BJ93" s="61">
        <v>0</v>
      </c>
      <c r="BK93" s="61">
        <v>22240</v>
      </c>
      <c r="BL93" s="61">
        <v>-58307</v>
      </c>
      <c r="BM93" s="61">
        <v>0</v>
      </c>
      <c r="BN93" s="61">
        <v>-58307</v>
      </c>
      <c r="BO93" s="61">
        <v>-7</v>
      </c>
      <c r="BP93" s="61">
        <v>0</v>
      </c>
      <c r="BQ93" s="61">
        <v>-7</v>
      </c>
      <c r="BR93" s="61">
        <v>0</v>
      </c>
      <c r="BS93" s="61">
        <v>0</v>
      </c>
      <c r="BT93" s="61">
        <v>0</v>
      </c>
      <c r="BU93" s="61">
        <v>0</v>
      </c>
      <c r="BV93" s="61">
        <v>0</v>
      </c>
      <c r="BW93" s="61">
        <v>0</v>
      </c>
      <c r="BX93" s="61">
        <v>0</v>
      </c>
      <c r="BY93" s="61">
        <v>0</v>
      </c>
      <c r="BZ93" s="61">
        <v>0</v>
      </c>
      <c r="CA93" s="61">
        <v>0</v>
      </c>
      <c r="CB93" s="61">
        <v>0</v>
      </c>
      <c r="CC93" s="61">
        <v>0</v>
      </c>
      <c r="CD93" s="61">
        <v>-2345</v>
      </c>
      <c r="CE93" s="61">
        <v>0</v>
      </c>
      <c r="CF93" s="61">
        <v>-2345</v>
      </c>
      <c r="CG93" s="61">
        <v>-2345</v>
      </c>
      <c r="CH93" s="61">
        <v>0</v>
      </c>
      <c r="CI93" s="61">
        <v>-2345</v>
      </c>
      <c r="CJ93" s="61">
        <v>-8428303</v>
      </c>
      <c r="CK93" s="61">
        <v>0</v>
      </c>
      <c r="CL93" s="61">
        <v>-8428303</v>
      </c>
      <c r="CM93" s="61">
        <v>-73295</v>
      </c>
      <c r="CN93" s="61">
        <v>0</v>
      </c>
      <c r="CO93" s="61">
        <v>-73295</v>
      </c>
      <c r="CP93" s="61">
        <v>4763</v>
      </c>
      <c r="CQ93" s="61">
        <v>0</v>
      </c>
      <c r="CR93" s="61">
        <v>4763</v>
      </c>
      <c r="CS93" s="61">
        <v>-2717716</v>
      </c>
      <c r="CT93" s="61">
        <v>0</v>
      </c>
      <c r="CU93" s="61">
        <v>-2717716</v>
      </c>
      <c r="CV93" s="61">
        <v>-488591</v>
      </c>
      <c r="CW93" s="61">
        <v>0</v>
      </c>
      <c r="CX93" s="61">
        <v>-488591</v>
      </c>
      <c r="CY93" s="61">
        <v>-3274839</v>
      </c>
      <c r="CZ93" s="61">
        <v>0</v>
      </c>
      <c r="DA93" s="61">
        <v>-3274839</v>
      </c>
      <c r="DB93" s="61">
        <v>-138404</v>
      </c>
      <c r="DC93" s="61">
        <v>0</v>
      </c>
      <c r="DD93" s="61">
        <v>-138404</v>
      </c>
      <c r="DE93" s="61">
        <v>27409</v>
      </c>
      <c r="DF93" s="61">
        <v>0</v>
      </c>
      <c r="DG93" s="61">
        <v>27409</v>
      </c>
      <c r="DH93" s="61">
        <v>-489855</v>
      </c>
      <c r="DI93" s="61">
        <v>0</v>
      </c>
      <c r="DJ93" s="61">
        <v>-489855</v>
      </c>
      <c r="DK93" s="61">
        <v>0</v>
      </c>
      <c r="DL93" s="61">
        <v>0</v>
      </c>
      <c r="DM93" s="61">
        <v>0</v>
      </c>
      <c r="DN93" s="61">
        <v>0</v>
      </c>
      <c r="DO93" s="61">
        <v>0</v>
      </c>
      <c r="DP93" s="61">
        <v>0</v>
      </c>
      <c r="DQ93" s="61">
        <v>0</v>
      </c>
      <c r="DR93" s="61">
        <v>0</v>
      </c>
      <c r="DS93" s="61">
        <v>0</v>
      </c>
      <c r="DT93" s="61">
        <v>0</v>
      </c>
      <c r="DU93" s="61">
        <v>0</v>
      </c>
      <c r="DV93" s="61">
        <v>0</v>
      </c>
      <c r="DW93" s="61">
        <v>0</v>
      </c>
      <c r="DX93" s="61">
        <v>0</v>
      </c>
      <c r="DY93" s="61">
        <v>0</v>
      </c>
      <c r="DZ93" s="61">
        <v>0</v>
      </c>
      <c r="EA93" s="61">
        <v>0</v>
      </c>
      <c r="EB93" s="61">
        <v>0</v>
      </c>
      <c r="EC93" s="61">
        <v>0</v>
      </c>
      <c r="ED93" s="61">
        <v>0</v>
      </c>
      <c r="EE93" s="61">
        <v>0</v>
      </c>
      <c r="EF93" s="61">
        <v>0</v>
      </c>
      <c r="EG93" s="61">
        <v>0</v>
      </c>
      <c r="EH93" s="61">
        <v>0</v>
      </c>
      <c r="EI93" s="61">
        <v>0</v>
      </c>
      <c r="EJ93" s="61">
        <v>0</v>
      </c>
      <c r="EK93" s="61">
        <v>0</v>
      </c>
      <c r="EL93" s="61">
        <v>0</v>
      </c>
      <c r="EM93" s="61">
        <v>0</v>
      </c>
      <c r="EN93" s="61">
        <v>0</v>
      </c>
      <c r="EO93" s="61">
        <v>-600850</v>
      </c>
      <c r="EP93" s="61">
        <v>0</v>
      </c>
      <c r="EQ93" s="61">
        <v>-600850</v>
      </c>
      <c r="ER93" s="61">
        <v>0</v>
      </c>
      <c r="ES93" s="61">
        <v>0</v>
      </c>
      <c r="ET93" s="61">
        <v>0</v>
      </c>
      <c r="EU93" s="61">
        <v>0</v>
      </c>
      <c r="EV93" s="61">
        <v>0</v>
      </c>
      <c r="EW93" s="61">
        <v>0</v>
      </c>
      <c r="EX93" s="61">
        <v>0</v>
      </c>
      <c r="EY93" s="61">
        <v>0</v>
      </c>
      <c r="EZ93" s="61">
        <v>0</v>
      </c>
      <c r="FA93" s="61">
        <v>0</v>
      </c>
      <c r="FB93" s="61">
        <v>0</v>
      </c>
      <c r="FC93" s="61">
        <v>0</v>
      </c>
      <c r="FD93" s="61">
        <v>0</v>
      </c>
      <c r="FE93" s="61">
        <v>0</v>
      </c>
      <c r="FF93" s="61">
        <v>0</v>
      </c>
      <c r="FG93" s="61">
        <v>0</v>
      </c>
      <c r="FH93" s="61">
        <v>0</v>
      </c>
      <c r="FI93" s="61">
        <v>0</v>
      </c>
      <c r="FJ93" s="61">
        <v>0</v>
      </c>
      <c r="FK93" s="61">
        <v>0</v>
      </c>
      <c r="FL93" s="61">
        <v>0</v>
      </c>
      <c r="FM93" s="61">
        <v>0</v>
      </c>
      <c r="FN93" s="61">
        <v>0</v>
      </c>
      <c r="FO93" s="61">
        <v>0</v>
      </c>
      <c r="FP93" s="61">
        <v>0</v>
      </c>
      <c r="FQ93" s="61">
        <v>0</v>
      </c>
      <c r="FR93" s="61">
        <v>0</v>
      </c>
      <c r="FS93" s="61">
        <v>0</v>
      </c>
      <c r="FT93" s="61">
        <v>0</v>
      </c>
      <c r="FU93" s="61">
        <v>0</v>
      </c>
      <c r="FV93" s="61">
        <v>-77911</v>
      </c>
      <c r="FW93" s="61">
        <v>0</v>
      </c>
      <c r="FX93" s="61">
        <v>-77911</v>
      </c>
      <c r="FY93" s="61">
        <v>1652</v>
      </c>
      <c r="FZ93" s="61">
        <v>0</v>
      </c>
      <c r="GA93" s="61">
        <v>1652</v>
      </c>
      <c r="GB93" s="61">
        <v>0</v>
      </c>
      <c r="GC93" s="61">
        <v>0</v>
      </c>
      <c r="GD93" s="61">
        <v>0</v>
      </c>
      <c r="GE93" s="61">
        <v>0</v>
      </c>
      <c r="GF93" s="61">
        <v>0</v>
      </c>
      <c r="GG93" s="61">
        <v>0</v>
      </c>
      <c r="GH93" s="61">
        <v>-14037320</v>
      </c>
      <c r="GI93" s="61">
        <v>0</v>
      </c>
      <c r="GJ93" s="61">
        <v>-14037320</v>
      </c>
      <c r="GK93" s="61">
        <v>-271990</v>
      </c>
      <c r="GL93" s="61">
        <v>0</v>
      </c>
      <c r="GM93" s="61">
        <v>-271990</v>
      </c>
      <c r="GN93" s="61">
        <v>-487783</v>
      </c>
      <c r="GO93" s="61">
        <v>0</v>
      </c>
      <c r="GP93" s="61">
        <v>-487783</v>
      </c>
      <c r="GQ93" s="61">
        <v>-16397</v>
      </c>
      <c r="GR93" s="61">
        <v>0</v>
      </c>
      <c r="GS93" s="61">
        <v>-16397</v>
      </c>
      <c r="GT93" s="61">
        <v>-1141880</v>
      </c>
      <c r="GU93" s="61">
        <v>0</v>
      </c>
      <c r="GV93" s="61">
        <v>-1141880</v>
      </c>
      <c r="GW93" s="61">
        <v>-16031629</v>
      </c>
      <c r="GX93" s="61">
        <v>0</v>
      </c>
      <c r="GY93" s="61">
        <v>-16031629</v>
      </c>
      <c r="GZ93" s="61">
        <v>0</v>
      </c>
      <c r="HA93" s="61">
        <v>0</v>
      </c>
      <c r="HB93" s="61">
        <v>0</v>
      </c>
      <c r="HC93" s="61">
        <v>0</v>
      </c>
      <c r="HD93" s="61">
        <v>0</v>
      </c>
      <c r="HE93" s="61">
        <v>0</v>
      </c>
      <c r="HF93" s="61">
        <v>0</v>
      </c>
      <c r="HG93" s="61">
        <v>0</v>
      </c>
      <c r="HH93" s="61">
        <v>0</v>
      </c>
      <c r="HI93" s="61">
        <v>76838547</v>
      </c>
      <c r="HJ93" s="61">
        <v>0</v>
      </c>
      <c r="HK93" s="61">
        <v>76838547</v>
      </c>
      <c r="HL93" s="61">
        <v>-163789</v>
      </c>
      <c r="HM93" s="61">
        <v>0</v>
      </c>
      <c r="HN93" s="61">
        <v>-163789</v>
      </c>
      <c r="HO93" s="61">
        <v>-8428303</v>
      </c>
      <c r="HP93" s="61">
        <v>0</v>
      </c>
      <c r="HQ93" s="61">
        <v>-8428303</v>
      </c>
      <c r="HR93" s="61">
        <v>-3274839</v>
      </c>
      <c r="HS93" s="61">
        <v>0</v>
      </c>
      <c r="HT93" s="61">
        <v>-3274839</v>
      </c>
      <c r="HU93" s="61">
        <v>-600850</v>
      </c>
      <c r="HV93" s="61">
        <v>0</v>
      </c>
      <c r="HW93" s="61">
        <v>-600850</v>
      </c>
      <c r="HX93" s="61">
        <v>-16031629</v>
      </c>
      <c r="HY93" s="61">
        <v>0</v>
      </c>
      <c r="HZ93" s="61">
        <v>-16031629</v>
      </c>
      <c r="IA93" s="61">
        <v>0</v>
      </c>
      <c r="IB93" s="61">
        <v>0</v>
      </c>
      <c r="IC93" s="61">
        <v>0</v>
      </c>
      <c r="ID93" s="61">
        <v>-28499410</v>
      </c>
      <c r="IE93" s="61">
        <v>0</v>
      </c>
      <c r="IF93" s="61">
        <v>-28499410</v>
      </c>
      <c r="IG93" s="61">
        <v>48339137</v>
      </c>
      <c r="IH93" s="61">
        <v>0</v>
      </c>
      <c r="II93" s="61">
        <v>48339137</v>
      </c>
      <c r="IJ93" s="58" t="s">
        <v>798</v>
      </c>
      <c r="IK93" s="58" t="s">
        <v>465</v>
      </c>
      <c r="IL93" s="58" t="s">
        <v>466</v>
      </c>
      <c r="IM93" s="58" t="s">
        <v>467</v>
      </c>
      <c r="IN93" s="58" t="s">
        <v>799</v>
      </c>
    </row>
    <row r="94" spans="1:248">
      <c r="A94" s="58" t="s">
        <v>469</v>
      </c>
      <c r="B94" s="59" t="s">
        <v>800</v>
      </c>
      <c r="C94" s="59" t="s">
        <v>801</v>
      </c>
      <c r="D94" s="61">
        <v>134372822</v>
      </c>
      <c r="E94" s="61">
        <v>0</v>
      </c>
      <c r="F94" s="61">
        <v>134372822</v>
      </c>
      <c r="G94" s="61">
        <v>-3741815</v>
      </c>
      <c r="H94" s="61">
        <v>0</v>
      </c>
      <c r="I94" s="61">
        <v>-3741815</v>
      </c>
      <c r="J94" s="61">
        <v>-202236</v>
      </c>
      <c r="K94" s="61">
        <v>0</v>
      </c>
      <c r="L94" s="61">
        <v>-202236</v>
      </c>
      <c r="M94" s="61">
        <v>385066</v>
      </c>
      <c r="N94" s="61">
        <v>0</v>
      </c>
      <c r="O94" s="61">
        <v>385066</v>
      </c>
      <c r="P94" s="61">
        <v>813358</v>
      </c>
      <c r="Q94" s="61">
        <v>0</v>
      </c>
      <c r="R94" s="61">
        <v>813358</v>
      </c>
      <c r="S94" s="61">
        <v>147522</v>
      </c>
      <c r="T94" s="61">
        <v>0</v>
      </c>
      <c r="U94" s="61">
        <v>147522</v>
      </c>
      <c r="V94" s="61">
        <v>1143710</v>
      </c>
      <c r="W94" s="61">
        <v>0</v>
      </c>
      <c r="X94" s="61">
        <v>1143710</v>
      </c>
      <c r="Y94" s="61">
        <v>-8001781</v>
      </c>
      <c r="Z94" s="61">
        <v>0</v>
      </c>
      <c r="AA94" s="61">
        <v>-8001781</v>
      </c>
      <c r="AB94" s="61">
        <v>0</v>
      </c>
      <c r="AC94" s="61">
        <v>0</v>
      </c>
      <c r="AD94" s="61">
        <v>0</v>
      </c>
      <c r="AE94" s="61">
        <v>-456934</v>
      </c>
      <c r="AF94" s="61">
        <v>0</v>
      </c>
      <c r="AG94" s="61">
        <v>-456934</v>
      </c>
      <c r="AH94" s="61">
        <v>0</v>
      </c>
      <c r="AI94" s="61">
        <v>0</v>
      </c>
      <c r="AJ94" s="61">
        <v>0</v>
      </c>
      <c r="AK94" s="61">
        <v>0</v>
      </c>
      <c r="AL94" s="61">
        <v>0</v>
      </c>
      <c r="AM94" s="61">
        <v>0</v>
      </c>
      <c r="AN94" s="61">
        <v>-45970</v>
      </c>
      <c r="AO94" s="61">
        <v>0</v>
      </c>
      <c r="AP94" s="61">
        <v>-45970</v>
      </c>
      <c r="AQ94" s="61">
        <v>0</v>
      </c>
      <c r="AR94" s="61">
        <v>0</v>
      </c>
      <c r="AS94" s="61">
        <v>0</v>
      </c>
      <c r="AT94" s="61">
        <v>-410964</v>
      </c>
      <c r="AU94" s="61">
        <v>0</v>
      </c>
      <c r="AV94" s="61">
        <v>-410964</v>
      </c>
      <c r="AW94" s="61">
        <v>0</v>
      </c>
      <c r="AX94" s="61">
        <v>0</v>
      </c>
      <c r="AY94" s="61">
        <v>0</v>
      </c>
      <c r="AZ94" s="61">
        <v>2573899</v>
      </c>
      <c r="BA94" s="61">
        <v>0</v>
      </c>
      <c r="BB94" s="61">
        <v>2573899</v>
      </c>
      <c r="BC94" s="61">
        <v>-91958</v>
      </c>
      <c r="BD94" s="61">
        <v>0</v>
      </c>
      <c r="BE94" s="61">
        <v>-91958</v>
      </c>
      <c r="BF94" s="61">
        <v>-7296769</v>
      </c>
      <c r="BG94" s="61">
        <v>0</v>
      </c>
      <c r="BH94" s="61">
        <v>-7296769</v>
      </c>
      <c r="BI94" s="61">
        <v>-265945</v>
      </c>
      <c r="BJ94" s="61">
        <v>0</v>
      </c>
      <c r="BK94" s="61">
        <v>-265945</v>
      </c>
      <c r="BL94" s="61">
        <v>-127554</v>
      </c>
      <c r="BM94" s="61">
        <v>0</v>
      </c>
      <c r="BN94" s="61">
        <v>-127554</v>
      </c>
      <c r="BO94" s="61">
        <v>0</v>
      </c>
      <c r="BP94" s="61">
        <v>0</v>
      </c>
      <c r="BQ94" s="61">
        <v>0</v>
      </c>
      <c r="BR94" s="61">
        <v>0</v>
      </c>
      <c r="BS94" s="61">
        <v>0</v>
      </c>
      <c r="BT94" s="61">
        <v>0</v>
      </c>
      <c r="BU94" s="61">
        <v>0</v>
      </c>
      <c r="BV94" s="61">
        <v>0</v>
      </c>
      <c r="BW94" s="61">
        <v>0</v>
      </c>
      <c r="BX94" s="61">
        <v>0</v>
      </c>
      <c r="BY94" s="61">
        <v>0</v>
      </c>
      <c r="BZ94" s="61">
        <v>0</v>
      </c>
      <c r="CA94" s="61">
        <v>0</v>
      </c>
      <c r="CB94" s="61">
        <v>0</v>
      </c>
      <c r="CC94" s="61">
        <v>0</v>
      </c>
      <c r="CD94" s="61">
        <v>-1843</v>
      </c>
      <c r="CE94" s="61">
        <v>0</v>
      </c>
      <c r="CF94" s="61">
        <v>-1843</v>
      </c>
      <c r="CG94" s="61">
        <v>0</v>
      </c>
      <c r="CH94" s="61">
        <v>0</v>
      </c>
      <c r="CI94" s="61">
        <v>0</v>
      </c>
      <c r="CJ94" s="61">
        <v>-13668885</v>
      </c>
      <c r="CK94" s="61">
        <v>0</v>
      </c>
      <c r="CL94" s="61">
        <v>-13668885</v>
      </c>
      <c r="CM94" s="61">
        <v>0</v>
      </c>
      <c r="CN94" s="61">
        <v>0</v>
      </c>
      <c r="CO94" s="61">
        <v>0</v>
      </c>
      <c r="CP94" s="61">
        <v>0</v>
      </c>
      <c r="CQ94" s="61">
        <v>0</v>
      </c>
      <c r="CR94" s="61">
        <v>0</v>
      </c>
      <c r="CS94" s="61">
        <v>-2519730</v>
      </c>
      <c r="CT94" s="61">
        <v>0</v>
      </c>
      <c r="CU94" s="61">
        <v>-2519730</v>
      </c>
      <c r="CV94" s="61">
        <v>-512980</v>
      </c>
      <c r="CW94" s="61">
        <v>0</v>
      </c>
      <c r="CX94" s="61">
        <v>-512980</v>
      </c>
      <c r="CY94" s="61">
        <v>-3032710</v>
      </c>
      <c r="CZ94" s="61">
        <v>0</v>
      </c>
      <c r="DA94" s="61">
        <v>-3032710</v>
      </c>
      <c r="DB94" s="61">
        <v>-206811</v>
      </c>
      <c r="DC94" s="61">
        <v>0</v>
      </c>
      <c r="DD94" s="61">
        <v>-206811</v>
      </c>
      <c r="DE94" s="61">
        <v>-26823</v>
      </c>
      <c r="DF94" s="61">
        <v>0</v>
      </c>
      <c r="DG94" s="61">
        <v>-26823</v>
      </c>
      <c r="DH94" s="61">
        <v>-209860</v>
      </c>
      <c r="DI94" s="61">
        <v>0</v>
      </c>
      <c r="DJ94" s="61">
        <v>-209860</v>
      </c>
      <c r="DK94" s="61">
        <v>-149</v>
      </c>
      <c r="DL94" s="61">
        <v>0</v>
      </c>
      <c r="DM94" s="61">
        <v>-149</v>
      </c>
      <c r="DN94" s="61">
        <v>0</v>
      </c>
      <c r="DO94" s="61">
        <v>0</v>
      </c>
      <c r="DP94" s="61">
        <v>0</v>
      </c>
      <c r="DQ94" s="61">
        <v>0</v>
      </c>
      <c r="DR94" s="61">
        <v>0</v>
      </c>
      <c r="DS94" s="61">
        <v>0</v>
      </c>
      <c r="DT94" s="61">
        <v>0</v>
      </c>
      <c r="DU94" s="61">
        <v>0</v>
      </c>
      <c r="DV94" s="61">
        <v>0</v>
      </c>
      <c r="DW94" s="61">
        <v>0</v>
      </c>
      <c r="DX94" s="61">
        <v>0</v>
      </c>
      <c r="DY94" s="61">
        <v>0</v>
      </c>
      <c r="DZ94" s="61">
        <v>0</v>
      </c>
      <c r="EA94" s="61">
        <v>0</v>
      </c>
      <c r="EB94" s="61">
        <v>0</v>
      </c>
      <c r="EC94" s="61">
        <v>0</v>
      </c>
      <c r="ED94" s="61">
        <v>0</v>
      </c>
      <c r="EE94" s="61">
        <v>0</v>
      </c>
      <c r="EF94" s="61">
        <v>0</v>
      </c>
      <c r="EG94" s="61">
        <v>0</v>
      </c>
      <c r="EH94" s="61">
        <v>0</v>
      </c>
      <c r="EI94" s="61">
        <v>0</v>
      </c>
      <c r="EJ94" s="61">
        <v>0</v>
      </c>
      <c r="EK94" s="61">
        <v>0</v>
      </c>
      <c r="EL94" s="61">
        <v>0</v>
      </c>
      <c r="EM94" s="61">
        <v>0</v>
      </c>
      <c r="EN94" s="61">
        <v>0</v>
      </c>
      <c r="EO94" s="61">
        <v>-443643</v>
      </c>
      <c r="EP94" s="61">
        <v>0</v>
      </c>
      <c r="EQ94" s="61">
        <v>-443643</v>
      </c>
      <c r="ER94" s="61">
        <v>0</v>
      </c>
      <c r="ES94" s="61">
        <v>0</v>
      </c>
      <c r="ET94" s="61">
        <v>0</v>
      </c>
      <c r="EU94" s="61">
        <v>0</v>
      </c>
      <c r="EV94" s="61">
        <v>0</v>
      </c>
      <c r="EW94" s="61">
        <v>0</v>
      </c>
      <c r="EX94" s="61">
        <v>0</v>
      </c>
      <c r="EY94" s="61">
        <v>0</v>
      </c>
      <c r="EZ94" s="61">
        <v>0</v>
      </c>
      <c r="FA94" s="61">
        <v>0</v>
      </c>
      <c r="FB94" s="61">
        <v>0</v>
      </c>
      <c r="FC94" s="61">
        <v>0</v>
      </c>
      <c r="FD94" s="61">
        <v>0</v>
      </c>
      <c r="FE94" s="61">
        <v>0</v>
      </c>
      <c r="FF94" s="61">
        <v>0</v>
      </c>
      <c r="FG94" s="61">
        <v>0</v>
      </c>
      <c r="FH94" s="61">
        <v>0</v>
      </c>
      <c r="FI94" s="61">
        <v>0</v>
      </c>
      <c r="FJ94" s="61">
        <v>0</v>
      </c>
      <c r="FK94" s="61">
        <v>0</v>
      </c>
      <c r="FL94" s="61">
        <v>0</v>
      </c>
      <c r="FM94" s="61">
        <v>0</v>
      </c>
      <c r="FN94" s="61">
        <v>0</v>
      </c>
      <c r="FO94" s="61">
        <v>0</v>
      </c>
      <c r="FP94" s="61">
        <v>-1500</v>
      </c>
      <c r="FQ94" s="61">
        <v>0</v>
      </c>
      <c r="FR94" s="61">
        <v>-1500</v>
      </c>
      <c r="FS94" s="61">
        <v>0</v>
      </c>
      <c r="FT94" s="61">
        <v>0</v>
      </c>
      <c r="FU94" s="61">
        <v>0</v>
      </c>
      <c r="FV94" s="61">
        <v>-27388</v>
      </c>
      <c r="FW94" s="61">
        <v>0</v>
      </c>
      <c r="FX94" s="61">
        <v>-27388</v>
      </c>
      <c r="FY94" s="61">
        <v>2915</v>
      </c>
      <c r="FZ94" s="61">
        <v>0</v>
      </c>
      <c r="GA94" s="61">
        <v>2915</v>
      </c>
      <c r="GB94" s="61">
        <v>54213</v>
      </c>
      <c r="GC94" s="61">
        <v>0</v>
      </c>
      <c r="GD94" s="61">
        <v>54213</v>
      </c>
      <c r="GE94" s="61">
        <v>0</v>
      </c>
      <c r="GF94" s="61">
        <v>0</v>
      </c>
      <c r="GG94" s="61">
        <v>0</v>
      </c>
      <c r="GH94" s="61">
        <v>-19965944</v>
      </c>
      <c r="GI94" s="61">
        <v>0</v>
      </c>
      <c r="GJ94" s="61">
        <v>-19965944</v>
      </c>
      <c r="GK94" s="61">
        <v>41635</v>
      </c>
      <c r="GL94" s="61">
        <v>0</v>
      </c>
      <c r="GM94" s="61">
        <v>41635</v>
      </c>
      <c r="GN94" s="61">
        <v>-336522</v>
      </c>
      <c r="GO94" s="61">
        <v>0</v>
      </c>
      <c r="GP94" s="61">
        <v>-336522</v>
      </c>
      <c r="GQ94" s="61">
        <v>-285</v>
      </c>
      <c r="GR94" s="61">
        <v>0</v>
      </c>
      <c r="GS94" s="61">
        <v>-285</v>
      </c>
      <c r="GT94" s="61">
        <v>0</v>
      </c>
      <c r="GU94" s="61">
        <v>0</v>
      </c>
      <c r="GV94" s="61">
        <v>0</v>
      </c>
      <c r="GW94" s="61">
        <v>-20232876</v>
      </c>
      <c r="GX94" s="61">
        <v>0</v>
      </c>
      <c r="GY94" s="61">
        <v>-20232876</v>
      </c>
      <c r="GZ94" s="61">
        <v>0</v>
      </c>
      <c r="HA94" s="61">
        <v>0</v>
      </c>
      <c r="HB94" s="61">
        <v>0</v>
      </c>
      <c r="HC94" s="61">
        <v>0</v>
      </c>
      <c r="HD94" s="61">
        <v>0</v>
      </c>
      <c r="HE94" s="61">
        <v>0</v>
      </c>
      <c r="HF94" s="61">
        <v>0</v>
      </c>
      <c r="HG94" s="61">
        <v>0</v>
      </c>
      <c r="HH94" s="61">
        <v>0</v>
      </c>
      <c r="HI94" s="61">
        <v>130631007</v>
      </c>
      <c r="HJ94" s="61">
        <v>0</v>
      </c>
      <c r="HK94" s="61">
        <v>130631007</v>
      </c>
      <c r="HL94" s="61">
        <v>1143710</v>
      </c>
      <c r="HM94" s="61">
        <v>0</v>
      </c>
      <c r="HN94" s="61">
        <v>1143710</v>
      </c>
      <c r="HO94" s="61">
        <v>-13668885</v>
      </c>
      <c r="HP94" s="61">
        <v>0</v>
      </c>
      <c r="HQ94" s="61">
        <v>-13668885</v>
      </c>
      <c r="HR94" s="61">
        <v>-3032710</v>
      </c>
      <c r="HS94" s="61">
        <v>0</v>
      </c>
      <c r="HT94" s="61">
        <v>-3032710</v>
      </c>
      <c r="HU94" s="61">
        <v>-443643</v>
      </c>
      <c r="HV94" s="61">
        <v>0</v>
      </c>
      <c r="HW94" s="61">
        <v>-443643</v>
      </c>
      <c r="HX94" s="61">
        <v>-20232876</v>
      </c>
      <c r="HY94" s="61">
        <v>0</v>
      </c>
      <c r="HZ94" s="61">
        <v>-20232876</v>
      </c>
      <c r="IA94" s="61">
        <v>0</v>
      </c>
      <c r="IB94" s="61">
        <v>0</v>
      </c>
      <c r="IC94" s="61">
        <v>0</v>
      </c>
      <c r="ID94" s="61">
        <v>-36234404</v>
      </c>
      <c r="IE94" s="61">
        <v>0</v>
      </c>
      <c r="IF94" s="61">
        <v>-36234404</v>
      </c>
      <c r="IG94" s="61">
        <v>94396603</v>
      </c>
      <c r="IH94" s="61">
        <v>0</v>
      </c>
      <c r="II94" s="61">
        <v>94396603</v>
      </c>
      <c r="IJ94" s="58" t="s">
        <v>501</v>
      </c>
      <c r="IK94" s="58" t="s">
        <v>502</v>
      </c>
      <c r="IL94" s="58" t="s">
        <v>503</v>
      </c>
      <c r="IM94" s="58" t="s">
        <v>504</v>
      </c>
      <c r="IN94" s="58" t="s">
        <v>802</v>
      </c>
    </row>
    <row r="95" spans="1:248">
      <c r="A95" s="58" t="s">
        <v>469</v>
      </c>
      <c r="B95" s="59" t="s">
        <v>803</v>
      </c>
      <c r="C95" s="59" t="s">
        <v>804</v>
      </c>
      <c r="D95" s="61">
        <v>48490545</v>
      </c>
      <c r="E95" s="61">
        <v>0</v>
      </c>
      <c r="F95" s="61">
        <v>48490545</v>
      </c>
      <c r="G95" s="61">
        <v>-450614</v>
      </c>
      <c r="H95" s="61">
        <v>0</v>
      </c>
      <c r="I95" s="61">
        <v>-450614</v>
      </c>
      <c r="J95" s="61">
        <v>-117410</v>
      </c>
      <c r="K95" s="61">
        <v>0</v>
      </c>
      <c r="L95" s="61">
        <v>-117410</v>
      </c>
      <c r="M95" s="61">
        <v>5406</v>
      </c>
      <c r="N95" s="61">
        <v>0</v>
      </c>
      <c r="O95" s="61">
        <v>5406</v>
      </c>
      <c r="P95" s="61">
        <v>67015</v>
      </c>
      <c r="Q95" s="61">
        <v>0</v>
      </c>
      <c r="R95" s="61">
        <v>67015</v>
      </c>
      <c r="S95" s="61">
        <v>12249</v>
      </c>
      <c r="T95" s="61">
        <v>0</v>
      </c>
      <c r="U95" s="61">
        <v>12249</v>
      </c>
      <c r="V95" s="61">
        <v>-32740</v>
      </c>
      <c r="W95" s="61">
        <v>0</v>
      </c>
      <c r="X95" s="61">
        <v>-32740</v>
      </c>
      <c r="Y95" s="61">
        <v>-6157579</v>
      </c>
      <c r="Z95" s="61">
        <v>0</v>
      </c>
      <c r="AA95" s="61">
        <v>-6157579</v>
      </c>
      <c r="AB95" s="61">
        <v>-914</v>
      </c>
      <c r="AC95" s="61">
        <v>0</v>
      </c>
      <c r="AD95" s="61">
        <v>-914</v>
      </c>
      <c r="AE95" s="61">
        <v>-222239</v>
      </c>
      <c r="AF95" s="61">
        <v>0</v>
      </c>
      <c r="AG95" s="61">
        <v>-222239</v>
      </c>
      <c r="AH95" s="61">
        <v>0</v>
      </c>
      <c r="AI95" s="61">
        <v>0</v>
      </c>
      <c r="AJ95" s="61">
        <v>0</v>
      </c>
      <c r="AK95" s="61">
        <v>0</v>
      </c>
      <c r="AL95" s="61">
        <v>0</v>
      </c>
      <c r="AM95" s="61">
        <v>0</v>
      </c>
      <c r="AN95" s="61">
        <v>-32378</v>
      </c>
      <c r="AO95" s="61">
        <v>0</v>
      </c>
      <c r="AP95" s="61">
        <v>-32378</v>
      </c>
      <c r="AQ95" s="61">
        <v>0</v>
      </c>
      <c r="AR95" s="61">
        <v>0</v>
      </c>
      <c r="AS95" s="61">
        <v>0</v>
      </c>
      <c r="AT95" s="61">
        <v>-189861</v>
      </c>
      <c r="AU95" s="61">
        <v>0</v>
      </c>
      <c r="AV95" s="61">
        <v>-189861</v>
      </c>
      <c r="AW95" s="61">
        <v>0</v>
      </c>
      <c r="AX95" s="61">
        <v>0</v>
      </c>
      <c r="AY95" s="61">
        <v>0</v>
      </c>
      <c r="AZ95" s="61">
        <v>701097</v>
      </c>
      <c r="BA95" s="61">
        <v>0</v>
      </c>
      <c r="BB95" s="61">
        <v>701097</v>
      </c>
      <c r="BC95" s="61">
        <v>-11714</v>
      </c>
      <c r="BD95" s="61">
        <v>0</v>
      </c>
      <c r="BE95" s="61">
        <v>-11714</v>
      </c>
      <c r="BF95" s="61">
        <v>-3575268</v>
      </c>
      <c r="BG95" s="61">
        <v>0</v>
      </c>
      <c r="BH95" s="61">
        <v>-3575268</v>
      </c>
      <c r="BI95" s="61">
        <v>-3556</v>
      </c>
      <c r="BJ95" s="61">
        <v>0</v>
      </c>
      <c r="BK95" s="61">
        <v>-3556</v>
      </c>
      <c r="BL95" s="61">
        <v>-34939</v>
      </c>
      <c r="BM95" s="61">
        <v>0</v>
      </c>
      <c r="BN95" s="61">
        <v>-34939</v>
      </c>
      <c r="BO95" s="61">
        <v>0</v>
      </c>
      <c r="BP95" s="61">
        <v>0</v>
      </c>
      <c r="BQ95" s="61">
        <v>0</v>
      </c>
      <c r="BR95" s="61">
        <v>-3891</v>
      </c>
      <c r="BS95" s="61">
        <v>0</v>
      </c>
      <c r="BT95" s="61">
        <v>-3891</v>
      </c>
      <c r="BU95" s="61">
        <v>0</v>
      </c>
      <c r="BV95" s="61">
        <v>0</v>
      </c>
      <c r="BW95" s="61">
        <v>0</v>
      </c>
      <c r="BX95" s="61">
        <v>0</v>
      </c>
      <c r="BY95" s="61">
        <v>0</v>
      </c>
      <c r="BZ95" s="61">
        <v>0</v>
      </c>
      <c r="CA95" s="61">
        <v>0</v>
      </c>
      <c r="CB95" s="61">
        <v>0</v>
      </c>
      <c r="CC95" s="61">
        <v>0</v>
      </c>
      <c r="CD95" s="61">
        <v>-10866</v>
      </c>
      <c r="CE95" s="61">
        <v>0</v>
      </c>
      <c r="CF95" s="61">
        <v>-10866</v>
      </c>
      <c r="CG95" s="61">
        <v>-10866</v>
      </c>
      <c r="CH95" s="61">
        <v>0</v>
      </c>
      <c r="CI95" s="61">
        <v>-10866</v>
      </c>
      <c r="CJ95" s="61">
        <v>-9329821</v>
      </c>
      <c r="CK95" s="61">
        <v>0</v>
      </c>
      <c r="CL95" s="61">
        <v>-9329821</v>
      </c>
      <c r="CM95" s="61">
        <v>-52291</v>
      </c>
      <c r="CN95" s="61">
        <v>0</v>
      </c>
      <c r="CO95" s="61">
        <v>-52291</v>
      </c>
      <c r="CP95" s="61">
        <v>-199496</v>
      </c>
      <c r="CQ95" s="61">
        <v>0</v>
      </c>
      <c r="CR95" s="61">
        <v>-199496</v>
      </c>
      <c r="CS95" s="61">
        <v>-761695</v>
      </c>
      <c r="CT95" s="61">
        <v>0</v>
      </c>
      <c r="CU95" s="61">
        <v>-761695</v>
      </c>
      <c r="CV95" s="61">
        <v>-66159</v>
      </c>
      <c r="CW95" s="61">
        <v>0</v>
      </c>
      <c r="CX95" s="61">
        <v>-66159</v>
      </c>
      <c r="CY95" s="61">
        <v>-1079641</v>
      </c>
      <c r="CZ95" s="61">
        <v>0</v>
      </c>
      <c r="DA95" s="61">
        <v>-1079641</v>
      </c>
      <c r="DB95" s="61">
        <v>-20751</v>
      </c>
      <c r="DC95" s="61">
        <v>0</v>
      </c>
      <c r="DD95" s="61">
        <v>-20751</v>
      </c>
      <c r="DE95" s="61">
        <v>0</v>
      </c>
      <c r="DF95" s="61">
        <v>0</v>
      </c>
      <c r="DG95" s="61">
        <v>0</v>
      </c>
      <c r="DH95" s="61">
        <v>-46456</v>
      </c>
      <c r="DI95" s="61">
        <v>0</v>
      </c>
      <c r="DJ95" s="61">
        <v>-46456</v>
      </c>
      <c r="DK95" s="61">
        <v>0</v>
      </c>
      <c r="DL95" s="61">
        <v>0</v>
      </c>
      <c r="DM95" s="61">
        <v>0</v>
      </c>
      <c r="DN95" s="61">
        <v>0</v>
      </c>
      <c r="DO95" s="61">
        <v>0</v>
      </c>
      <c r="DP95" s="61">
        <v>0</v>
      </c>
      <c r="DQ95" s="61">
        <v>0</v>
      </c>
      <c r="DR95" s="61">
        <v>0</v>
      </c>
      <c r="DS95" s="61">
        <v>0</v>
      </c>
      <c r="DT95" s="61">
        <v>0</v>
      </c>
      <c r="DU95" s="61">
        <v>0</v>
      </c>
      <c r="DV95" s="61">
        <v>0</v>
      </c>
      <c r="DW95" s="61">
        <v>0</v>
      </c>
      <c r="DX95" s="61">
        <v>0</v>
      </c>
      <c r="DY95" s="61">
        <v>0</v>
      </c>
      <c r="DZ95" s="61">
        <v>-6148</v>
      </c>
      <c r="EA95" s="61">
        <v>0</v>
      </c>
      <c r="EB95" s="61">
        <v>-6148</v>
      </c>
      <c r="EC95" s="61">
        <v>0</v>
      </c>
      <c r="ED95" s="61">
        <v>0</v>
      </c>
      <c r="EE95" s="61">
        <v>0</v>
      </c>
      <c r="EF95" s="61">
        <v>0</v>
      </c>
      <c r="EG95" s="61">
        <v>0</v>
      </c>
      <c r="EH95" s="61">
        <v>0</v>
      </c>
      <c r="EI95" s="61">
        <v>0</v>
      </c>
      <c r="EJ95" s="61">
        <v>0</v>
      </c>
      <c r="EK95" s="61">
        <v>0</v>
      </c>
      <c r="EL95" s="61">
        <v>0</v>
      </c>
      <c r="EM95" s="61">
        <v>0</v>
      </c>
      <c r="EN95" s="61">
        <v>0</v>
      </c>
      <c r="EO95" s="61">
        <v>-73355</v>
      </c>
      <c r="EP95" s="61">
        <v>0</v>
      </c>
      <c r="EQ95" s="61">
        <v>-73355</v>
      </c>
      <c r="ER95" s="61">
        <v>0</v>
      </c>
      <c r="ES95" s="61">
        <v>0</v>
      </c>
      <c r="ET95" s="61">
        <v>0</v>
      </c>
      <c r="EU95" s="61">
        <v>0</v>
      </c>
      <c r="EV95" s="61">
        <v>0</v>
      </c>
      <c r="EW95" s="61">
        <v>0</v>
      </c>
      <c r="EX95" s="61">
        <v>0</v>
      </c>
      <c r="EY95" s="61">
        <v>0</v>
      </c>
      <c r="EZ95" s="61">
        <v>0</v>
      </c>
      <c r="FA95" s="61">
        <v>0</v>
      </c>
      <c r="FB95" s="61">
        <v>0</v>
      </c>
      <c r="FC95" s="61">
        <v>0</v>
      </c>
      <c r="FD95" s="61">
        <v>0</v>
      </c>
      <c r="FE95" s="61">
        <v>0</v>
      </c>
      <c r="FF95" s="61">
        <v>0</v>
      </c>
      <c r="FG95" s="61">
        <v>0</v>
      </c>
      <c r="FH95" s="61">
        <v>0</v>
      </c>
      <c r="FI95" s="61">
        <v>0</v>
      </c>
      <c r="FJ95" s="61">
        <v>-3891</v>
      </c>
      <c r="FK95" s="61">
        <v>0</v>
      </c>
      <c r="FL95" s="61">
        <v>-3891</v>
      </c>
      <c r="FM95" s="61">
        <v>0</v>
      </c>
      <c r="FN95" s="61">
        <v>0</v>
      </c>
      <c r="FO95" s="61">
        <v>0</v>
      </c>
      <c r="FP95" s="61">
        <v>0</v>
      </c>
      <c r="FQ95" s="61">
        <v>0</v>
      </c>
      <c r="FR95" s="61">
        <v>0</v>
      </c>
      <c r="FS95" s="61">
        <v>0</v>
      </c>
      <c r="FT95" s="61">
        <v>0</v>
      </c>
      <c r="FU95" s="61">
        <v>0</v>
      </c>
      <c r="FV95" s="61">
        <v>0</v>
      </c>
      <c r="FW95" s="61">
        <v>0</v>
      </c>
      <c r="FX95" s="61">
        <v>0</v>
      </c>
      <c r="FY95" s="61">
        <v>0</v>
      </c>
      <c r="FZ95" s="61">
        <v>0</v>
      </c>
      <c r="GA95" s="61">
        <v>0</v>
      </c>
      <c r="GB95" s="61">
        <v>0</v>
      </c>
      <c r="GC95" s="61">
        <v>0</v>
      </c>
      <c r="GD95" s="61">
        <v>0</v>
      </c>
      <c r="GE95" s="61">
        <v>-11</v>
      </c>
      <c r="GF95" s="61">
        <v>0</v>
      </c>
      <c r="GG95" s="61">
        <v>-11</v>
      </c>
      <c r="GH95" s="61">
        <v>-8309236</v>
      </c>
      <c r="GI95" s="61">
        <v>0</v>
      </c>
      <c r="GJ95" s="61">
        <v>-8309236</v>
      </c>
      <c r="GK95" s="61">
        <v>-118069</v>
      </c>
      <c r="GL95" s="61">
        <v>0</v>
      </c>
      <c r="GM95" s="61">
        <v>-118069</v>
      </c>
      <c r="GN95" s="61">
        <v>-141484</v>
      </c>
      <c r="GO95" s="61">
        <v>0</v>
      </c>
      <c r="GP95" s="61">
        <v>-141484</v>
      </c>
      <c r="GQ95" s="61">
        <v>-18882</v>
      </c>
      <c r="GR95" s="61">
        <v>0</v>
      </c>
      <c r="GS95" s="61">
        <v>-18882</v>
      </c>
      <c r="GT95" s="61">
        <v>0</v>
      </c>
      <c r="GU95" s="61">
        <v>0</v>
      </c>
      <c r="GV95" s="61">
        <v>0</v>
      </c>
      <c r="GW95" s="61">
        <v>-8591573</v>
      </c>
      <c r="GX95" s="61">
        <v>0</v>
      </c>
      <c r="GY95" s="61">
        <v>-8591573</v>
      </c>
      <c r="GZ95" s="61">
        <v>0</v>
      </c>
      <c r="HA95" s="61">
        <v>0</v>
      </c>
      <c r="HB95" s="61">
        <v>0</v>
      </c>
      <c r="HC95" s="61">
        <v>0</v>
      </c>
      <c r="HD95" s="61">
        <v>0</v>
      </c>
      <c r="HE95" s="61">
        <v>0</v>
      </c>
      <c r="HF95" s="61">
        <v>0</v>
      </c>
      <c r="HG95" s="61">
        <v>0</v>
      </c>
      <c r="HH95" s="61">
        <v>0</v>
      </c>
      <c r="HI95" s="61">
        <v>48039931</v>
      </c>
      <c r="HJ95" s="61">
        <v>0</v>
      </c>
      <c r="HK95" s="61">
        <v>48039931</v>
      </c>
      <c r="HL95" s="61">
        <v>-32740</v>
      </c>
      <c r="HM95" s="61">
        <v>0</v>
      </c>
      <c r="HN95" s="61">
        <v>-32740</v>
      </c>
      <c r="HO95" s="61">
        <v>-9329821</v>
      </c>
      <c r="HP95" s="61">
        <v>0</v>
      </c>
      <c r="HQ95" s="61">
        <v>-9329821</v>
      </c>
      <c r="HR95" s="61">
        <v>-1079641</v>
      </c>
      <c r="HS95" s="61">
        <v>0</v>
      </c>
      <c r="HT95" s="61">
        <v>-1079641</v>
      </c>
      <c r="HU95" s="61">
        <v>-73355</v>
      </c>
      <c r="HV95" s="61">
        <v>0</v>
      </c>
      <c r="HW95" s="61">
        <v>-73355</v>
      </c>
      <c r="HX95" s="61">
        <v>-8591573</v>
      </c>
      <c r="HY95" s="61">
        <v>0</v>
      </c>
      <c r="HZ95" s="61">
        <v>-8591573</v>
      </c>
      <c r="IA95" s="61">
        <v>0</v>
      </c>
      <c r="IB95" s="61">
        <v>0</v>
      </c>
      <c r="IC95" s="61">
        <v>0</v>
      </c>
      <c r="ID95" s="61">
        <v>-19107130</v>
      </c>
      <c r="IE95" s="61">
        <v>0</v>
      </c>
      <c r="IF95" s="61">
        <v>-19107130</v>
      </c>
      <c r="IG95" s="61">
        <v>28932801</v>
      </c>
      <c r="IH95" s="61">
        <v>0</v>
      </c>
      <c r="II95" s="61">
        <v>28932801</v>
      </c>
      <c r="IJ95" s="58" t="s">
        <v>521</v>
      </c>
      <c r="IK95" s="58" t="s">
        <v>522</v>
      </c>
      <c r="IL95" s="58" t="s">
        <v>466</v>
      </c>
      <c r="IM95" s="58" t="s">
        <v>497</v>
      </c>
      <c r="IN95" s="58" t="s">
        <v>805</v>
      </c>
    </row>
    <row r="96" spans="1:248">
      <c r="A96" s="58" t="s">
        <v>461</v>
      </c>
      <c r="B96" s="59" t="s">
        <v>806</v>
      </c>
      <c r="C96" s="59" t="s">
        <v>807</v>
      </c>
      <c r="D96" s="61">
        <v>31884998</v>
      </c>
      <c r="E96" s="61">
        <v>0</v>
      </c>
      <c r="F96" s="61">
        <v>31884998</v>
      </c>
      <c r="G96" s="61">
        <v>-1061557</v>
      </c>
      <c r="H96" s="61">
        <v>0</v>
      </c>
      <c r="I96" s="61">
        <v>-1061557</v>
      </c>
      <c r="J96" s="61">
        <v>-44209</v>
      </c>
      <c r="K96" s="61">
        <v>0</v>
      </c>
      <c r="L96" s="61">
        <v>-44209</v>
      </c>
      <c r="M96" s="61">
        <v>34886</v>
      </c>
      <c r="N96" s="61">
        <v>0</v>
      </c>
      <c r="O96" s="61">
        <v>34886</v>
      </c>
      <c r="P96" s="61">
        <v>153441</v>
      </c>
      <c r="Q96" s="61">
        <v>0</v>
      </c>
      <c r="R96" s="61">
        <v>153441</v>
      </c>
      <c r="S96" s="61">
        <v>5277</v>
      </c>
      <c r="T96" s="61">
        <v>0</v>
      </c>
      <c r="U96" s="61">
        <v>5277</v>
      </c>
      <c r="V96" s="61">
        <v>149395</v>
      </c>
      <c r="W96" s="61">
        <v>0</v>
      </c>
      <c r="X96" s="61">
        <v>149395</v>
      </c>
      <c r="Y96" s="61">
        <v>-1992923</v>
      </c>
      <c r="Z96" s="61">
        <v>0</v>
      </c>
      <c r="AA96" s="61">
        <v>-1992923</v>
      </c>
      <c r="AB96" s="61">
        <v>0</v>
      </c>
      <c r="AC96" s="61">
        <v>0</v>
      </c>
      <c r="AD96" s="61">
        <v>0</v>
      </c>
      <c r="AE96" s="61">
        <v>-48644</v>
      </c>
      <c r="AF96" s="61">
        <v>0</v>
      </c>
      <c r="AG96" s="61">
        <v>-48644</v>
      </c>
      <c r="AH96" s="61">
        <v>0</v>
      </c>
      <c r="AI96" s="61">
        <v>0</v>
      </c>
      <c r="AJ96" s="61">
        <v>0</v>
      </c>
      <c r="AK96" s="61">
        <v>0</v>
      </c>
      <c r="AL96" s="61">
        <v>0</v>
      </c>
      <c r="AM96" s="61">
        <v>0</v>
      </c>
      <c r="AN96" s="61">
        <v>0</v>
      </c>
      <c r="AO96" s="61">
        <v>0</v>
      </c>
      <c r="AP96" s="61">
        <v>0</v>
      </c>
      <c r="AQ96" s="61">
        <v>0</v>
      </c>
      <c r="AR96" s="61">
        <v>0</v>
      </c>
      <c r="AS96" s="61">
        <v>0</v>
      </c>
      <c r="AT96" s="61">
        <v>-48644</v>
      </c>
      <c r="AU96" s="61">
        <v>0</v>
      </c>
      <c r="AV96" s="61">
        <v>-48644</v>
      </c>
      <c r="AW96" s="61">
        <v>0</v>
      </c>
      <c r="AX96" s="61">
        <v>0</v>
      </c>
      <c r="AY96" s="61">
        <v>0</v>
      </c>
      <c r="AZ96" s="61">
        <v>618755</v>
      </c>
      <c r="BA96" s="61">
        <v>0</v>
      </c>
      <c r="BB96" s="61">
        <v>618755</v>
      </c>
      <c r="BC96" s="61">
        <v>-35266</v>
      </c>
      <c r="BD96" s="61">
        <v>0</v>
      </c>
      <c r="BE96" s="61">
        <v>-35266</v>
      </c>
      <c r="BF96" s="61">
        <v>-3453663</v>
      </c>
      <c r="BG96" s="61">
        <v>0</v>
      </c>
      <c r="BH96" s="61">
        <v>-3453663</v>
      </c>
      <c r="BI96" s="61">
        <v>-24623</v>
      </c>
      <c r="BJ96" s="61">
        <v>0</v>
      </c>
      <c r="BK96" s="61">
        <v>-24623</v>
      </c>
      <c r="BL96" s="61">
        <v>-48538</v>
      </c>
      <c r="BM96" s="61">
        <v>0</v>
      </c>
      <c r="BN96" s="61">
        <v>-48538</v>
      </c>
      <c r="BO96" s="61">
        <v>0</v>
      </c>
      <c r="BP96" s="61">
        <v>0</v>
      </c>
      <c r="BQ96" s="61">
        <v>0</v>
      </c>
      <c r="BR96" s="61">
        <v>0</v>
      </c>
      <c r="BS96" s="61">
        <v>0</v>
      </c>
      <c r="BT96" s="61">
        <v>0</v>
      </c>
      <c r="BU96" s="61">
        <v>0</v>
      </c>
      <c r="BV96" s="61">
        <v>0</v>
      </c>
      <c r="BW96" s="61">
        <v>0</v>
      </c>
      <c r="BX96" s="61">
        <v>0</v>
      </c>
      <c r="BY96" s="61">
        <v>0</v>
      </c>
      <c r="BZ96" s="61">
        <v>0</v>
      </c>
      <c r="CA96" s="61">
        <v>0</v>
      </c>
      <c r="CB96" s="61">
        <v>0</v>
      </c>
      <c r="CC96" s="61">
        <v>0</v>
      </c>
      <c r="CD96" s="61">
        <v>-5415</v>
      </c>
      <c r="CE96" s="61">
        <v>0</v>
      </c>
      <c r="CF96" s="61">
        <v>-5415</v>
      </c>
      <c r="CG96" s="61">
        <v>-5415</v>
      </c>
      <c r="CH96" s="61">
        <v>0</v>
      </c>
      <c r="CI96" s="61">
        <v>-5415</v>
      </c>
      <c r="CJ96" s="61">
        <v>-4995732</v>
      </c>
      <c r="CK96" s="61">
        <v>0</v>
      </c>
      <c r="CL96" s="61">
        <v>-4995732</v>
      </c>
      <c r="CM96" s="61">
        <v>0</v>
      </c>
      <c r="CN96" s="61">
        <v>0</v>
      </c>
      <c r="CO96" s="61">
        <v>0</v>
      </c>
      <c r="CP96" s="61">
        <v>0</v>
      </c>
      <c r="CQ96" s="61">
        <v>0</v>
      </c>
      <c r="CR96" s="61">
        <v>0</v>
      </c>
      <c r="CS96" s="61">
        <v>-803951</v>
      </c>
      <c r="CT96" s="61">
        <v>0</v>
      </c>
      <c r="CU96" s="61">
        <v>-803951</v>
      </c>
      <c r="CV96" s="61">
        <v>99900</v>
      </c>
      <c r="CW96" s="61">
        <v>0</v>
      </c>
      <c r="CX96" s="61">
        <v>99900</v>
      </c>
      <c r="CY96" s="61">
        <v>-704051</v>
      </c>
      <c r="CZ96" s="61">
        <v>0</v>
      </c>
      <c r="DA96" s="61">
        <v>-704051</v>
      </c>
      <c r="DB96" s="61">
        <v>-84808</v>
      </c>
      <c r="DC96" s="61">
        <v>0</v>
      </c>
      <c r="DD96" s="61">
        <v>-84808</v>
      </c>
      <c r="DE96" s="61">
        <v>0</v>
      </c>
      <c r="DF96" s="61">
        <v>0</v>
      </c>
      <c r="DG96" s="61">
        <v>0</v>
      </c>
      <c r="DH96" s="61">
        <v>-608</v>
      </c>
      <c r="DI96" s="61">
        <v>0</v>
      </c>
      <c r="DJ96" s="61">
        <v>-608</v>
      </c>
      <c r="DK96" s="61">
        <v>0</v>
      </c>
      <c r="DL96" s="61">
        <v>0</v>
      </c>
      <c r="DM96" s="61">
        <v>0</v>
      </c>
      <c r="DN96" s="61">
        <v>-8550</v>
      </c>
      <c r="DO96" s="61">
        <v>0</v>
      </c>
      <c r="DP96" s="61">
        <v>-8550</v>
      </c>
      <c r="DQ96" s="61">
        <v>0</v>
      </c>
      <c r="DR96" s="61">
        <v>0</v>
      </c>
      <c r="DS96" s="61">
        <v>0</v>
      </c>
      <c r="DT96" s="61">
        <v>0</v>
      </c>
      <c r="DU96" s="61">
        <v>0</v>
      </c>
      <c r="DV96" s="61">
        <v>0</v>
      </c>
      <c r="DW96" s="61">
        <v>0</v>
      </c>
      <c r="DX96" s="61">
        <v>0</v>
      </c>
      <c r="DY96" s="61">
        <v>0</v>
      </c>
      <c r="DZ96" s="61">
        <v>0</v>
      </c>
      <c r="EA96" s="61">
        <v>0</v>
      </c>
      <c r="EB96" s="61">
        <v>0</v>
      </c>
      <c r="EC96" s="61">
        <v>0</v>
      </c>
      <c r="ED96" s="61">
        <v>0</v>
      </c>
      <c r="EE96" s="61">
        <v>0</v>
      </c>
      <c r="EF96" s="61">
        <v>0</v>
      </c>
      <c r="EG96" s="61">
        <v>0</v>
      </c>
      <c r="EH96" s="61">
        <v>0</v>
      </c>
      <c r="EI96" s="61">
        <v>0</v>
      </c>
      <c r="EJ96" s="61">
        <v>0</v>
      </c>
      <c r="EK96" s="61">
        <v>0</v>
      </c>
      <c r="EL96" s="61">
        <v>0</v>
      </c>
      <c r="EM96" s="61">
        <v>0</v>
      </c>
      <c r="EN96" s="61">
        <v>0</v>
      </c>
      <c r="EO96" s="61">
        <v>-93966</v>
      </c>
      <c r="EP96" s="61">
        <v>0</v>
      </c>
      <c r="EQ96" s="61">
        <v>-93966</v>
      </c>
      <c r="ER96" s="61">
        <v>0</v>
      </c>
      <c r="ES96" s="61">
        <v>0</v>
      </c>
      <c r="ET96" s="61">
        <v>0</v>
      </c>
      <c r="EU96" s="61">
        <v>0</v>
      </c>
      <c r="EV96" s="61">
        <v>0</v>
      </c>
      <c r="EW96" s="61">
        <v>0</v>
      </c>
      <c r="EX96" s="61">
        <v>3747</v>
      </c>
      <c r="EY96" s="61">
        <v>0</v>
      </c>
      <c r="EZ96" s="61">
        <v>3747</v>
      </c>
      <c r="FA96" s="61">
        <v>0</v>
      </c>
      <c r="FB96" s="61">
        <v>0</v>
      </c>
      <c r="FC96" s="61">
        <v>0</v>
      </c>
      <c r="FD96" s="61">
        <v>0</v>
      </c>
      <c r="FE96" s="61">
        <v>0</v>
      </c>
      <c r="FF96" s="61">
        <v>0</v>
      </c>
      <c r="FG96" s="61">
        <v>0</v>
      </c>
      <c r="FH96" s="61">
        <v>0</v>
      </c>
      <c r="FI96" s="61">
        <v>0</v>
      </c>
      <c r="FJ96" s="61">
        <v>0</v>
      </c>
      <c r="FK96" s="61">
        <v>0</v>
      </c>
      <c r="FL96" s="61">
        <v>0</v>
      </c>
      <c r="FM96" s="61">
        <v>0</v>
      </c>
      <c r="FN96" s="61">
        <v>0</v>
      </c>
      <c r="FO96" s="61">
        <v>0</v>
      </c>
      <c r="FP96" s="61">
        <v>0</v>
      </c>
      <c r="FQ96" s="61">
        <v>0</v>
      </c>
      <c r="FR96" s="61">
        <v>0</v>
      </c>
      <c r="FS96" s="61">
        <v>0</v>
      </c>
      <c r="FT96" s="61">
        <v>0</v>
      </c>
      <c r="FU96" s="61">
        <v>0</v>
      </c>
      <c r="FV96" s="61">
        <v>-6199</v>
      </c>
      <c r="FW96" s="61">
        <v>0</v>
      </c>
      <c r="FX96" s="61">
        <v>-6199</v>
      </c>
      <c r="FY96" s="61">
        <v>0</v>
      </c>
      <c r="FZ96" s="61">
        <v>0</v>
      </c>
      <c r="GA96" s="61">
        <v>0</v>
      </c>
      <c r="GB96" s="61">
        <v>1115</v>
      </c>
      <c r="GC96" s="61">
        <v>0</v>
      </c>
      <c r="GD96" s="61">
        <v>1115</v>
      </c>
      <c r="GE96" s="61">
        <v>0</v>
      </c>
      <c r="GF96" s="61">
        <v>0</v>
      </c>
      <c r="GG96" s="61">
        <v>0</v>
      </c>
      <c r="GH96" s="61">
        <v>-6253567</v>
      </c>
      <c r="GI96" s="61">
        <v>0</v>
      </c>
      <c r="GJ96" s="61">
        <v>-6253567</v>
      </c>
      <c r="GK96" s="61">
        <v>59567</v>
      </c>
      <c r="GL96" s="61">
        <v>0</v>
      </c>
      <c r="GM96" s="61">
        <v>59567</v>
      </c>
      <c r="GN96" s="61">
        <v>-251029</v>
      </c>
      <c r="GO96" s="61">
        <v>0</v>
      </c>
      <c r="GP96" s="61">
        <v>-251029</v>
      </c>
      <c r="GQ96" s="61">
        <v>0</v>
      </c>
      <c r="GR96" s="61">
        <v>0</v>
      </c>
      <c r="GS96" s="61">
        <v>0</v>
      </c>
      <c r="GT96" s="61">
        <v>-35961</v>
      </c>
      <c r="GU96" s="61">
        <v>0</v>
      </c>
      <c r="GV96" s="61">
        <v>-35961</v>
      </c>
      <c r="GW96" s="61">
        <v>-6482327</v>
      </c>
      <c r="GX96" s="61">
        <v>0</v>
      </c>
      <c r="GY96" s="61">
        <v>-6482327</v>
      </c>
      <c r="GZ96" s="61">
        <v>0</v>
      </c>
      <c r="HA96" s="61">
        <v>0</v>
      </c>
      <c r="HB96" s="61">
        <v>0</v>
      </c>
      <c r="HC96" s="61">
        <v>0</v>
      </c>
      <c r="HD96" s="61">
        <v>0</v>
      </c>
      <c r="HE96" s="61">
        <v>0</v>
      </c>
      <c r="HF96" s="61">
        <v>0</v>
      </c>
      <c r="HG96" s="61">
        <v>0</v>
      </c>
      <c r="HH96" s="61">
        <v>0</v>
      </c>
      <c r="HI96" s="61">
        <v>30823441</v>
      </c>
      <c r="HJ96" s="61">
        <v>0</v>
      </c>
      <c r="HK96" s="61">
        <v>30823441</v>
      </c>
      <c r="HL96" s="61">
        <v>149395</v>
      </c>
      <c r="HM96" s="61">
        <v>0</v>
      </c>
      <c r="HN96" s="61">
        <v>149395</v>
      </c>
      <c r="HO96" s="61">
        <v>-4995732</v>
      </c>
      <c r="HP96" s="61">
        <v>0</v>
      </c>
      <c r="HQ96" s="61">
        <v>-4995732</v>
      </c>
      <c r="HR96" s="61">
        <v>-704051</v>
      </c>
      <c r="HS96" s="61">
        <v>0</v>
      </c>
      <c r="HT96" s="61">
        <v>-704051</v>
      </c>
      <c r="HU96" s="61">
        <v>-93966</v>
      </c>
      <c r="HV96" s="61">
        <v>0</v>
      </c>
      <c r="HW96" s="61">
        <v>-93966</v>
      </c>
      <c r="HX96" s="61">
        <v>-6482327</v>
      </c>
      <c r="HY96" s="61">
        <v>0</v>
      </c>
      <c r="HZ96" s="61">
        <v>-6482327</v>
      </c>
      <c r="IA96" s="61">
        <v>0</v>
      </c>
      <c r="IB96" s="61">
        <v>0</v>
      </c>
      <c r="IC96" s="61">
        <v>0</v>
      </c>
      <c r="ID96" s="61">
        <v>-12126681</v>
      </c>
      <c r="IE96" s="61">
        <v>0</v>
      </c>
      <c r="IF96" s="61">
        <v>-12126681</v>
      </c>
      <c r="IG96" s="61">
        <v>18696760</v>
      </c>
      <c r="IH96" s="61">
        <v>0</v>
      </c>
      <c r="II96" s="61">
        <v>18696760</v>
      </c>
      <c r="IJ96" s="58" t="s">
        <v>798</v>
      </c>
      <c r="IK96" s="58" t="s">
        <v>465</v>
      </c>
      <c r="IL96" s="58" t="s">
        <v>466</v>
      </c>
      <c r="IM96" s="58" t="s">
        <v>467</v>
      </c>
      <c r="IN96" s="58" t="s">
        <v>808</v>
      </c>
    </row>
    <row r="97" spans="1:248">
      <c r="A97" s="58" t="s">
        <v>469</v>
      </c>
      <c r="B97" s="59" t="s">
        <v>809</v>
      </c>
      <c r="C97" s="59" t="s">
        <v>810</v>
      </c>
      <c r="D97" s="61">
        <v>33232634</v>
      </c>
      <c r="E97" s="61">
        <v>0</v>
      </c>
      <c r="F97" s="61">
        <v>33232634</v>
      </c>
      <c r="G97" s="61">
        <v>-837615</v>
      </c>
      <c r="H97" s="61">
        <v>0</v>
      </c>
      <c r="I97" s="61">
        <v>-837615</v>
      </c>
      <c r="J97" s="61">
        <v>-55166</v>
      </c>
      <c r="K97" s="61">
        <v>0</v>
      </c>
      <c r="L97" s="61">
        <v>-55166</v>
      </c>
      <c r="M97" s="61">
        <v>34975</v>
      </c>
      <c r="N97" s="61">
        <v>0</v>
      </c>
      <c r="O97" s="61">
        <v>34975</v>
      </c>
      <c r="P97" s="61">
        <v>12094</v>
      </c>
      <c r="Q97" s="61">
        <v>0</v>
      </c>
      <c r="R97" s="61">
        <v>12094</v>
      </c>
      <c r="S97" s="61">
        <v>-37056</v>
      </c>
      <c r="T97" s="61">
        <v>0</v>
      </c>
      <c r="U97" s="61">
        <v>-37056</v>
      </c>
      <c r="V97" s="61">
        <v>-45153</v>
      </c>
      <c r="W97" s="61">
        <v>0</v>
      </c>
      <c r="X97" s="61">
        <v>-45153</v>
      </c>
      <c r="Y97" s="61">
        <v>-4537315</v>
      </c>
      <c r="Z97" s="61">
        <v>0</v>
      </c>
      <c r="AA97" s="61">
        <v>-4537315</v>
      </c>
      <c r="AB97" s="61">
        <v>-11522</v>
      </c>
      <c r="AC97" s="61">
        <v>0</v>
      </c>
      <c r="AD97" s="61">
        <v>-11522</v>
      </c>
      <c r="AE97" s="61">
        <v>-133802</v>
      </c>
      <c r="AF97" s="61">
        <v>0</v>
      </c>
      <c r="AG97" s="61">
        <v>-133802</v>
      </c>
      <c r="AH97" s="61">
        <v>0</v>
      </c>
      <c r="AI97" s="61">
        <v>0</v>
      </c>
      <c r="AJ97" s="61">
        <v>0</v>
      </c>
      <c r="AK97" s="61">
        <v>0</v>
      </c>
      <c r="AL97" s="61">
        <v>0</v>
      </c>
      <c r="AM97" s="61">
        <v>0</v>
      </c>
      <c r="AN97" s="61">
        <v>5104</v>
      </c>
      <c r="AO97" s="61">
        <v>0</v>
      </c>
      <c r="AP97" s="61">
        <v>5104</v>
      </c>
      <c r="AQ97" s="61">
        <v>0</v>
      </c>
      <c r="AR97" s="61">
        <v>0</v>
      </c>
      <c r="AS97" s="61">
        <v>0</v>
      </c>
      <c r="AT97" s="61">
        <v>-138906</v>
      </c>
      <c r="AU97" s="61">
        <v>0</v>
      </c>
      <c r="AV97" s="61">
        <v>-138906</v>
      </c>
      <c r="AW97" s="61">
        <v>0</v>
      </c>
      <c r="AX97" s="61">
        <v>0</v>
      </c>
      <c r="AY97" s="61">
        <v>0</v>
      </c>
      <c r="AZ97" s="61">
        <v>509469</v>
      </c>
      <c r="BA97" s="61">
        <v>0</v>
      </c>
      <c r="BB97" s="61">
        <v>509469</v>
      </c>
      <c r="BC97" s="61">
        <v>-22485</v>
      </c>
      <c r="BD97" s="61">
        <v>0</v>
      </c>
      <c r="BE97" s="61">
        <v>-22485</v>
      </c>
      <c r="BF97" s="61">
        <v>-2433529</v>
      </c>
      <c r="BG97" s="61">
        <v>0</v>
      </c>
      <c r="BH97" s="61">
        <v>-2433529</v>
      </c>
      <c r="BI97" s="61">
        <v>-16810</v>
      </c>
      <c r="BJ97" s="61">
        <v>0</v>
      </c>
      <c r="BK97" s="61">
        <v>-16810</v>
      </c>
      <c r="BL97" s="61">
        <v>-57494</v>
      </c>
      <c r="BM97" s="61">
        <v>0</v>
      </c>
      <c r="BN97" s="61">
        <v>-57494</v>
      </c>
      <c r="BO97" s="61">
        <v>-897</v>
      </c>
      <c r="BP97" s="61">
        <v>0</v>
      </c>
      <c r="BQ97" s="61">
        <v>-897</v>
      </c>
      <c r="BR97" s="61">
        <v>0</v>
      </c>
      <c r="BS97" s="61">
        <v>0</v>
      </c>
      <c r="BT97" s="61">
        <v>0</v>
      </c>
      <c r="BU97" s="61">
        <v>0</v>
      </c>
      <c r="BV97" s="61">
        <v>0</v>
      </c>
      <c r="BW97" s="61">
        <v>0</v>
      </c>
      <c r="BX97" s="61">
        <v>0</v>
      </c>
      <c r="BY97" s="61">
        <v>0</v>
      </c>
      <c r="BZ97" s="61">
        <v>0</v>
      </c>
      <c r="CA97" s="61">
        <v>0</v>
      </c>
      <c r="CB97" s="61">
        <v>0</v>
      </c>
      <c r="CC97" s="61">
        <v>0</v>
      </c>
      <c r="CD97" s="61">
        <v>-20595</v>
      </c>
      <c r="CE97" s="61">
        <v>0</v>
      </c>
      <c r="CF97" s="61">
        <v>-20595</v>
      </c>
      <c r="CG97" s="61">
        <v>-20595</v>
      </c>
      <c r="CH97" s="61">
        <v>0</v>
      </c>
      <c r="CI97" s="61">
        <v>-20595</v>
      </c>
      <c r="CJ97" s="61">
        <v>-6734053</v>
      </c>
      <c r="CK97" s="61">
        <v>0</v>
      </c>
      <c r="CL97" s="61">
        <v>-6734053</v>
      </c>
      <c r="CM97" s="61">
        <v>0</v>
      </c>
      <c r="CN97" s="61">
        <v>0</v>
      </c>
      <c r="CO97" s="61">
        <v>0</v>
      </c>
      <c r="CP97" s="61">
        <v>0</v>
      </c>
      <c r="CQ97" s="61">
        <v>0</v>
      </c>
      <c r="CR97" s="61">
        <v>0</v>
      </c>
      <c r="CS97" s="61">
        <v>-954074</v>
      </c>
      <c r="CT97" s="61">
        <v>0</v>
      </c>
      <c r="CU97" s="61">
        <v>-954074</v>
      </c>
      <c r="CV97" s="61">
        <v>-145309</v>
      </c>
      <c r="CW97" s="61">
        <v>0</v>
      </c>
      <c r="CX97" s="61">
        <v>-145309</v>
      </c>
      <c r="CY97" s="61">
        <v>-1099383</v>
      </c>
      <c r="CZ97" s="61">
        <v>0</v>
      </c>
      <c r="DA97" s="61">
        <v>-1099383</v>
      </c>
      <c r="DB97" s="61">
        <v>-18196</v>
      </c>
      <c r="DC97" s="61">
        <v>0</v>
      </c>
      <c r="DD97" s="61">
        <v>-18196</v>
      </c>
      <c r="DE97" s="61">
        <v>-297</v>
      </c>
      <c r="DF97" s="61">
        <v>0</v>
      </c>
      <c r="DG97" s="61">
        <v>-297</v>
      </c>
      <c r="DH97" s="61">
        <v>-16754</v>
      </c>
      <c r="DI97" s="61">
        <v>0</v>
      </c>
      <c r="DJ97" s="61">
        <v>-16754</v>
      </c>
      <c r="DK97" s="61">
        <v>1373</v>
      </c>
      <c r="DL97" s="61">
        <v>0</v>
      </c>
      <c r="DM97" s="61">
        <v>1373</v>
      </c>
      <c r="DN97" s="61">
        <v>0</v>
      </c>
      <c r="DO97" s="61">
        <v>0</v>
      </c>
      <c r="DP97" s="61">
        <v>0</v>
      </c>
      <c r="DQ97" s="61">
        <v>0</v>
      </c>
      <c r="DR97" s="61">
        <v>0</v>
      </c>
      <c r="DS97" s="61">
        <v>0</v>
      </c>
      <c r="DT97" s="61">
        <v>0</v>
      </c>
      <c r="DU97" s="61">
        <v>0</v>
      </c>
      <c r="DV97" s="61">
        <v>0</v>
      </c>
      <c r="DW97" s="61">
        <v>0</v>
      </c>
      <c r="DX97" s="61">
        <v>0</v>
      </c>
      <c r="DY97" s="61">
        <v>0</v>
      </c>
      <c r="DZ97" s="61">
        <v>0</v>
      </c>
      <c r="EA97" s="61">
        <v>0</v>
      </c>
      <c r="EB97" s="61">
        <v>0</v>
      </c>
      <c r="EC97" s="61">
        <v>0</v>
      </c>
      <c r="ED97" s="61">
        <v>0</v>
      </c>
      <c r="EE97" s="61">
        <v>0</v>
      </c>
      <c r="EF97" s="61">
        <v>0</v>
      </c>
      <c r="EG97" s="61">
        <v>0</v>
      </c>
      <c r="EH97" s="61">
        <v>0</v>
      </c>
      <c r="EI97" s="61">
        <v>0</v>
      </c>
      <c r="EJ97" s="61">
        <v>0</v>
      </c>
      <c r="EK97" s="61">
        <v>0</v>
      </c>
      <c r="EL97" s="61">
        <v>0</v>
      </c>
      <c r="EM97" s="61">
        <v>0</v>
      </c>
      <c r="EN97" s="61">
        <v>0</v>
      </c>
      <c r="EO97" s="61">
        <v>-33874</v>
      </c>
      <c r="EP97" s="61">
        <v>0</v>
      </c>
      <c r="EQ97" s="61">
        <v>-33874</v>
      </c>
      <c r="ER97" s="61">
        <v>0</v>
      </c>
      <c r="ES97" s="61">
        <v>0</v>
      </c>
      <c r="ET97" s="61">
        <v>0</v>
      </c>
      <c r="EU97" s="61">
        <v>0</v>
      </c>
      <c r="EV97" s="61">
        <v>0</v>
      </c>
      <c r="EW97" s="61">
        <v>0</v>
      </c>
      <c r="EX97" s="61">
        <v>0</v>
      </c>
      <c r="EY97" s="61">
        <v>0</v>
      </c>
      <c r="EZ97" s="61">
        <v>0</v>
      </c>
      <c r="FA97" s="61">
        <v>0</v>
      </c>
      <c r="FB97" s="61">
        <v>0</v>
      </c>
      <c r="FC97" s="61">
        <v>0</v>
      </c>
      <c r="FD97" s="61">
        <v>0</v>
      </c>
      <c r="FE97" s="61">
        <v>0</v>
      </c>
      <c r="FF97" s="61">
        <v>0</v>
      </c>
      <c r="FG97" s="61">
        <v>0</v>
      </c>
      <c r="FH97" s="61">
        <v>0</v>
      </c>
      <c r="FI97" s="61">
        <v>0</v>
      </c>
      <c r="FJ97" s="61">
        <v>-6915</v>
      </c>
      <c r="FK97" s="61">
        <v>0</v>
      </c>
      <c r="FL97" s="61">
        <v>-6915</v>
      </c>
      <c r="FM97" s="61">
        <v>0</v>
      </c>
      <c r="FN97" s="61">
        <v>0</v>
      </c>
      <c r="FO97" s="61">
        <v>0</v>
      </c>
      <c r="FP97" s="61">
        <v>0</v>
      </c>
      <c r="FQ97" s="61">
        <v>0</v>
      </c>
      <c r="FR97" s="61">
        <v>0</v>
      </c>
      <c r="FS97" s="61">
        <v>0</v>
      </c>
      <c r="FT97" s="61">
        <v>0</v>
      </c>
      <c r="FU97" s="61">
        <v>0</v>
      </c>
      <c r="FV97" s="61">
        <v>-17851</v>
      </c>
      <c r="FW97" s="61">
        <v>0</v>
      </c>
      <c r="FX97" s="61">
        <v>-17851</v>
      </c>
      <c r="FY97" s="61">
        <v>0</v>
      </c>
      <c r="FZ97" s="61">
        <v>0</v>
      </c>
      <c r="GA97" s="61">
        <v>0</v>
      </c>
      <c r="GB97" s="61">
        <v>4700</v>
      </c>
      <c r="GC97" s="61">
        <v>0</v>
      </c>
      <c r="GD97" s="61">
        <v>4700</v>
      </c>
      <c r="GE97" s="61">
        <v>0</v>
      </c>
      <c r="GF97" s="61">
        <v>0</v>
      </c>
      <c r="GG97" s="61">
        <v>0</v>
      </c>
      <c r="GH97" s="61">
        <v>-3990856</v>
      </c>
      <c r="GI97" s="61">
        <v>0</v>
      </c>
      <c r="GJ97" s="61">
        <v>-3990856</v>
      </c>
      <c r="GK97" s="61">
        <v>125828</v>
      </c>
      <c r="GL97" s="61">
        <v>0</v>
      </c>
      <c r="GM97" s="61">
        <v>125828</v>
      </c>
      <c r="GN97" s="61">
        <v>-130427</v>
      </c>
      <c r="GO97" s="61">
        <v>0</v>
      </c>
      <c r="GP97" s="61">
        <v>-130427</v>
      </c>
      <c r="GQ97" s="61">
        <v>0</v>
      </c>
      <c r="GR97" s="61">
        <v>0</v>
      </c>
      <c r="GS97" s="61">
        <v>0</v>
      </c>
      <c r="GT97" s="61">
        <v>0</v>
      </c>
      <c r="GU97" s="61">
        <v>0</v>
      </c>
      <c r="GV97" s="61">
        <v>0</v>
      </c>
      <c r="GW97" s="61">
        <v>-4015521</v>
      </c>
      <c r="GX97" s="61">
        <v>0</v>
      </c>
      <c r="GY97" s="61">
        <v>-4015521</v>
      </c>
      <c r="GZ97" s="61">
        <v>0</v>
      </c>
      <c r="HA97" s="61">
        <v>0</v>
      </c>
      <c r="HB97" s="61">
        <v>0</v>
      </c>
      <c r="HC97" s="61">
        <v>0</v>
      </c>
      <c r="HD97" s="61">
        <v>0</v>
      </c>
      <c r="HE97" s="61">
        <v>0</v>
      </c>
      <c r="HF97" s="61">
        <v>0</v>
      </c>
      <c r="HG97" s="61">
        <v>0</v>
      </c>
      <c r="HH97" s="61">
        <v>0</v>
      </c>
      <c r="HI97" s="61">
        <v>32395019</v>
      </c>
      <c r="HJ97" s="61">
        <v>0</v>
      </c>
      <c r="HK97" s="61">
        <v>32395019</v>
      </c>
      <c r="HL97" s="61">
        <v>-45153</v>
      </c>
      <c r="HM97" s="61">
        <v>0</v>
      </c>
      <c r="HN97" s="61">
        <v>-45153</v>
      </c>
      <c r="HO97" s="61">
        <v>-6734053</v>
      </c>
      <c r="HP97" s="61">
        <v>0</v>
      </c>
      <c r="HQ97" s="61">
        <v>-6734053</v>
      </c>
      <c r="HR97" s="61">
        <v>-1099383</v>
      </c>
      <c r="HS97" s="61">
        <v>0</v>
      </c>
      <c r="HT97" s="61">
        <v>-1099383</v>
      </c>
      <c r="HU97" s="61">
        <v>-33874</v>
      </c>
      <c r="HV97" s="61">
        <v>0</v>
      </c>
      <c r="HW97" s="61">
        <v>-33874</v>
      </c>
      <c r="HX97" s="61">
        <v>-4015521</v>
      </c>
      <c r="HY97" s="61">
        <v>0</v>
      </c>
      <c r="HZ97" s="61">
        <v>-4015521</v>
      </c>
      <c r="IA97" s="61">
        <v>0</v>
      </c>
      <c r="IB97" s="61">
        <v>0</v>
      </c>
      <c r="IC97" s="61">
        <v>0</v>
      </c>
      <c r="ID97" s="61">
        <v>-11927984</v>
      </c>
      <c r="IE97" s="61">
        <v>0</v>
      </c>
      <c r="IF97" s="61">
        <v>-11927984</v>
      </c>
      <c r="IG97" s="61">
        <v>20467035</v>
      </c>
      <c r="IH97" s="61">
        <v>0</v>
      </c>
      <c r="II97" s="61">
        <v>20467035</v>
      </c>
      <c r="IJ97" s="58" t="s">
        <v>477</v>
      </c>
      <c r="IK97" s="58" t="s">
        <v>478</v>
      </c>
      <c r="IL97" s="58" t="s">
        <v>466</v>
      </c>
      <c r="IM97" s="58" t="s">
        <v>479</v>
      </c>
      <c r="IN97" s="58" t="s">
        <v>811</v>
      </c>
    </row>
    <row r="98" spans="1:248">
      <c r="A98" s="58" t="s">
        <v>469</v>
      </c>
      <c r="B98" s="59" t="s">
        <v>812</v>
      </c>
      <c r="C98" s="59" t="s">
        <v>813</v>
      </c>
      <c r="D98" s="61">
        <v>91953383</v>
      </c>
      <c r="E98" s="61">
        <v>0</v>
      </c>
      <c r="F98" s="61">
        <v>91953383</v>
      </c>
      <c r="G98" s="61">
        <v>0</v>
      </c>
      <c r="H98" s="61">
        <v>0</v>
      </c>
      <c r="I98" s="61">
        <v>0</v>
      </c>
      <c r="J98" s="61">
        <v>-548043</v>
      </c>
      <c r="K98" s="61">
        <v>0</v>
      </c>
      <c r="L98" s="61">
        <v>-548043</v>
      </c>
      <c r="M98" s="61">
        <v>83118</v>
      </c>
      <c r="N98" s="61">
        <v>0</v>
      </c>
      <c r="O98" s="61">
        <v>83118</v>
      </c>
      <c r="P98" s="61">
        <v>1253200</v>
      </c>
      <c r="Q98" s="61">
        <v>0</v>
      </c>
      <c r="R98" s="61">
        <v>1253200</v>
      </c>
      <c r="S98" s="61">
        <v>181199</v>
      </c>
      <c r="T98" s="61">
        <v>0</v>
      </c>
      <c r="U98" s="61">
        <v>181199</v>
      </c>
      <c r="V98" s="61">
        <v>969474</v>
      </c>
      <c r="W98" s="61">
        <v>0</v>
      </c>
      <c r="X98" s="61">
        <v>969474</v>
      </c>
      <c r="Y98" s="61">
        <v>-4360843</v>
      </c>
      <c r="Z98" s="61">
        <v>0</v>
      </c>
      <c r="AA98" s="61">
        <v>-4360843</v>
      </c>
      <c r="AB98" s="61">
        <v>0</v>
      </c>
      <c r="AC98" s="61">
        <v>0</v>
      </c>
      <c r="AD98" s="61">
        <v>0</v>
      </c>
      <c r="AE98" s="61">
        <v>-166138</v>
      </c>
      <c r="AF98" s="61">
        <v>0</v>
      </c>
      <c r="AG98" s="61">
        <v>-166138</v>
      </c>
      <c r="AH98" s="61">
        <v>0</v>
      </c>
      <c r="AI98" s="61">
        <v>0</v>
      </c>
      <c r="AJ98" s="61">
        <v>0</v>
      </c>
      <c r="AK98" s="61">
        <v>0</v>
      </c>
      <c r="AL98" s="61">
        <v>0</v>
      </c>
      <c r="AM98" s="61">
        <v>0</v>
      </c>
      <c r="AN98" s="61">
        <v>0</v>
      </c>
      <c r="AO98" s="61">
        <v>0</v>
      </c>
      <c r="AP98" s="61">
        <v>0</v>
      </c>
      <c r="AQ98" s="61">
        <v>0</v>
      </c>
      <c r="AR98" s="61">
        <v>0</v>
      </c>
      <c r="AS98" s="61">
        <v>0</v>
      </c>
      <c r="AT98" s="61">
        <v>-166138</v>
      </c>
      <c r="AU98" s="61">
        <v>0</v>
      </c>
      <c r="AV98" s="61">
        <v>-166138</v>
      </c>
      <c r="AW98" s="61">
        <v>0</v>
      </c>
      <c r="AX98" s="61">
        <v>0</v>
      </c>
      <c r="AY98" s="61">
        <v>0</v>
      </c>
      <c r="AZ98" s="61">
        <v>1919459</v>
      </c>
      <c r="BA98" s="61">
        <v>0</v>
      </c>
      <c r="BB98" s="61">
        <v>1919459</v>
      </c>
      <c r="BC98" s="61">
        <v>-82519</v>
      </c>
      <c r="BD98" s="61">
        <v>0</v>
      </c>
      <c r="BE98" s="61">
        <v>-82519</v>
      </c>
      <c r="BF98" s="61">
        <v>-7277386</v>
      </c>
      <c r="BG98" s="61">
        <v>0</v>
      </c>
      <c r="BH98" s="61">
        <v>-7277386</v>
      </c>
      <c r="BI98" s="61">
        <v>87930</v>
      </c>
      <c r="BJ98" s="61">
        <v>0</v>
      </c>
      <c r="BK98" s="61">
        <v>87930</v>
      </c>
      <c r="BL98" s="61">
        <v>-43192</v>
      </c>
      <c r="BM98" s="61">
        <v>0</v>
      </c>
      <c r="BN98" s="61">
        <v>-43192</v>
      </c>
      <c r="BO98" s="61">
        <v>0</v>
      </c>
      <c r="BP98" s="61">
        <v>0</v>
      </c>
      <c r="BQ98" s="61">
        <v>0</v>
      </c>
      <c r="BR98" s="61">
        <v>0</v>
      </c>
      <c r="BS98" s="61">
        <v>0</v>
      </c>
      <c r="BT98" s="61">
        <v>0</v>
      </c>
      <c r="BU98" s="61">
        <v>0</v>
      </c>
      <c r="BV98" s="61">
        <v>0</v>
      </c>
      <c r="BW98" s="61">
        <v>0</v>
      </c>
      <c r="BX98" s="61">
        <v>-127201</v>
      </c>
      <c r="BY98" s="61">
        <v>0</v>
      </c>
      <c r="BZ98" s="61">
        <v>-127201</v>
      </c>
      <c r="CA98" s="61">
        <v>0</v>
      </c>
      <c r="CB98" s="61">
        <v>0</v>
      </c>
      <c r="CC98" s="61">
        <v>0</v>
      </c>
      <c r="CD98" s="61">
        <v>-18129</v>
      </c>
      <c r="CE98" s="61">
        <v>0</v>
      </c>
      <c r="CF98" s="61">
        <v>-18129</v>
      </c>
      <c r="CG98" s="61">
        <v>-18000</v>
      </c>
      <c r="CH98" s="61">
        <v>0</v>
      </c>
      <c r="CI98" s="61">
        <v>-18000</v>
      </c>
      <c r="CJ98" s="61">
        <v>-10086019</v>
      </c>
      <c r="CK98" s="61">
        <v>0</v>
      </c>
      <c r="CL98" s="61">
        <v>-10086019</v>
      </c>
      <c r="CM98" s="61">
        <v>-1560</v>
      </c>
      <c r="CN98" s="61">
        <v>0</v>
      </c>
      <c r="CO98" s="61">
        <v>-1560</v>
      </c>
      <c r="CP98" s="61">
        <v>19398</v>
      </c>
      <c r="CQ98" s="61">
        <v>0</v>
      </c>
      <c r="CR98" s="61">
        <v>19398</v>
      </c>
      <c r="CS98" s="61">
        <v>-2602469</v>
      </c>
      <c r="CT98" s="61">
        <v>0</v>
      </c>
      <c r="CU98" s="61">
        <v>-2602469</v>
      </c>
      <c r="CV98" s="61">
        <v>-277622</v>
      </c>
      <c r="CW98" s="61">
        <v>0</v>
      </c>
      <c r="CX98" s="61">
        <v>-277622</v>
      </c>
      <c r="CY98" s="61">
        <v>-2862253</v>
      </c>
      <c r="CZ98" s="61">
        <v>0</v>
      </c>
      <c r="DA98" s="61">
        <v>-2862253</v>
      </c>
      <c r="DB98" s="61">
        <v>-185525</v>
      </c>
      <c r="DC98" s="61">
        <v>0</v>
      </c>
      <c r="DD98" s="61">
        <v>-185525</v>
      </c>
      <c r="DE98" s="61">
        <v>77</v>
      </c>
      <c r="DF98" s="61">
        <v>0</v>
      </c>
      <c r="DG98" s="61">
        <v>77</v>
      </c>
      <c r="DH98" s="61">
        <v>-19481</v>
      </c>
      <c r="DI98" s="61">
        <v>0</v>
      </c>
      <c r="DJ98" s="61">
        <v>-19481</v>
      </c>
      <c r="DK98" s="61">
        <v>-1407</v>
      </c>
      <c r="DL98" s="61">
        <v>0</v>
      </c>
      <c r="DM98" s="61">
        <v>-1407</v>
      </c>
      <c r="DN98" s="61">
        <v>-5243</v>
      </c>
      <c r="DO98" s="61">
        <v>0</v>
      </c>
      <c r="DP98" s="61">
        <v>-5243</v>
      </c>
      <c r="DQ98" s="61">
        <v>0</v>
      </c>
      <c r="DR98" s="61">
        <v>0</v>
      </c>
      <c r="DS98" s="61">
        <v>0</v>
      </c>
      <c r="DT98" s="61">
        <v>0</v>
      </c>
      <c r="DU98" s="61">
        <v>0</v>
      </c>
      <c r="DV98" s="61">
        <v>0</v>
      </c>
      <c r="DW98" s="61">
        <v>0</v>
      </c>
      <c r="DX98" s="61">
        <v>0</v>
      </c>
      <c r="DY98" s="61">
        <v>0</v>
      </c>
      <c r="DZ98" s="61">
        <v>0</v>
      </c>
      <c r="EA98" s="61">
        <v>0</v>
      </c>
      <c r="EB98" s="61">
        <v>0</v>
      </c>
      <c r="EC98" s="61">
        <v>0</v>
      </c>
      <c r="ED98" s="61">
        <v>0</v>
      </c>
      <c r="EE98" s="61">
        <v>0</v>
      </c>
      <c r="EF98" s="61">
        <v>0</v>
      </c>
      <c r="EG98" s="61">
        <v>0</v>
      </c>
      <c r="EH98" s="61">
        <v>0</v>
      </c>
      <c r="EI98" s="61">
        <v>0</v>
      </c>
      <c r="EJ98" s="61">
        <v>0</v>
      </c>
      <c r="EK98" s="61">
        <v>0</v>
      </c>
      <c r="EL98" s="61">
        <v>0</v>
      </c>
      <c r="EM98" s="61">
        <v>0</v>
      </c>
      <c r="EN98" s="61">
        <v>0</v>
      </c>
      <c r="EO98" s="61">
        <v>-211579</v>
      </c>
      <c r="EP98" s="61">
        <v>0</v>
      </c>
      <c r="EQ98" s="61">
        <v>-211579</v>
      </c>
      <c r="ER98" s="61">
        <v>0</v>
      </c>
      <c r="ES98" s="61">
        <v>0</v>
      </c>
      <c r="ET98" s="61">
        <v>0</v>
      </c>
      <c r="EU98" s="61">
        <v>0</v>
      </c>
      <c r="EV98" s="61">
        <v>0</v>
      </c>
      <c r="EW98" s="61">
        <v>0</v>
      </c>
      <c r="EX98" s="61">
        <v>0</v>
      </c>
      <c r="EY98" s="61">
        <v>0</v>
      </c>
      <c r="EZ98" s="61">
        <v>0</v>
      </c>
      <c r="FA98" s="61">
        <v>0</v>
      </c>
      <c r="FB98" s="61">
        <v>0</v>
      </c>
      <c r="FC98" s="61">
        <v>0</v>
      </c>
      <c r="FD98" s="61">
        <v>0</v>
      </c>
      <c r="FE98" s="61">
        <v>0</v>
      </c>
      <c r="FF98" s="61">
        <v>0</v>
      </c>
      <c r="FG98" s="61">
        <v>0</v>
      </c>
      <c r="FH98" s="61">
        <v>0</v>
      </c>
      <c r="FI98" s="61">
        <v>0</v>
      </c>
      <c r="FJ98" s="61">
        <v>0</v>
      </c>
      <c r="FK98" s="61">
        <v>0</v>
      </c>
      <c r="FL98" s="61">
        <v>0</v>
      </c>
      <c r="FM98" s="61">
        <v>0</v>
      </c>
      <c r="FN98" s="61">
        <v>0</v>
      </c>
      <c r="FO98" s="61">
        <v>0</v>
      </c>
      <c r="FP98" s="61">
        <v>0</v>
      </c>
      <c r="FQ98" s="61">
        <v>0</v>
      </c>
      <c r="FR98" s="61">
        <v>0</v>
      </c>
      <c r="FS98" s="61">
        <v>0</v>
      </c>
      <c r="FT98" s="61">
        <v>0</v>
      </c>
      <c r="FU98" s="61">
        <v>0</v>
      </c>
      <c r="FV98" s="61">
        <v>-49620</v>
      </c>
      <c r="FW98" s="61">
        <v>0</v>
      </c>
      <c r="FX98" s="61">
        <v>-49620</v>
      </c>
      <c r="FY98" s="61">
        <v>33209</v>
      </c>
      <c r="FZ98" s="61">
        <v>0</v>
      </c>
      <c r="GA98" s="61">
        <v>33209</v>
      </c>
      <c r="GB98" s="61">
        <v>-418</v>
      </c>
      <c r="GC98" s="61">
        <v>0</v>
      </c>
      <c r="GD98" s="61">
        <v>-418</v>
      </c>
      <c r="GE98" s="61">
        <v>0</v>
      </c>
      <c r="GF98" s="61">
        <v>0</v>
      </c>
      <c r="GG98" s="61">
        <v>0</v>
      </c>
      <c r="GH98" s="61">
        <v>-19811664</v>
      </c>
      <c r="GI98" s="61">
        <v>0</v>
      </c>
      <c r="GJ98" s="61">
        <v>-19811664</v>
      </c>
      <c r="GK98" s="61">
        <v>350962</v>
      </c>
      <c r="GL98" s="61">
        <v>0</v>
      </c>
      <c r="GM98" s="61">
        <v>350962</v>
      </c>
      <c r="GN98" s="61">
        <v>-219744</v>
      </c>
      <c r="GO98" s="61">
        <v>0</v>
      </c>
      <c r="GP98" s="61">
        <v>-219744</v>
      </c>
      <c r="GQ98" s="61">
        <v>-451</v>
      </c>
      <c r="GR98" s="61">
        <v>0</v>
      </c>
      <c r="GS98" s="61">
        <v>-451</v>
      </c>
      <c r="GT98" s="61">
        <v>-4000055</v>
      </c>
      <c r="GU98" s="61">
        <v>0</v>
      </c>
      <c r="GV98" s="61">
        <v>-4000055</v>
      </c>
      <c r="GW98" s="61">
        <v>-23697781</v>
      </c>
      <c r="GX98" s="61">
        <v>0</v>
      </c>
      <c r="GY98" s="61">
        <v>-23697781</v>
      </c>
      <c r="GZ98" s="61">
        <v>-2022</v>
      </c>
      <c r="HA98" s="61">
        <v>0</v>
      </c>
      <c r="HB98" s="61">
        <v>-2022</v>
      </c>
      <c r="HC98" s="61">
        <v>0</v>
      </c>
      <c r="HD98" s="61">
        <v>0</v>
      </c>
      <c r="HE98" s="61">
        <v>0</v>
      </c>
      <c r="HF98" s="61">
        <v>-2022</v>
      </c>
      <c r="HG98" s="61">
        <v>0</v>
      </c>
      <c r="HH98" s="61">
        <v>-2022</v>
      </c>
      <c r="HI98" s="61">
        <v>91953383</v>
      </c>
      <c r="HJ98" s="61">
        <v>0</v>
      </c>
      <c r="HK98" s="61">
        <v>91953383</v>
      </c>
      <c r="HL98" s="61">
        <v>969474</v>
      </c>
      <c r="HM98" s="61">
        <v>0</v>
      </c>
      <c r="HN98" s="61">
        <v>969474</v>
      </c>
      <c r="HO98" s="61">
        <v>-10086019</v>
      </c>
      <c r="HP98" s="61">
        <v>0</v>
      </c>
      <c r="HQ98" s="61">
        <v>-10086019</v>
      </c>
      <c r="HR98" s="61">
        <v>-2862253</v>
      </c>
      <c r="HS98" s="61">
        <v>0</v>
      </c>
      <c r="HT98" s="61">
        <v>-2862253</v>
      </c>
      <c r="HU98" s="61">
        <v>-211579</v>
      </c>
      <c r="HV98" s="61">
        <v>0</v>
      </c>
      <c r="HW98" s="61">
        <v>-211579</v>
      </c>
      <c r="HX98" s="61">
        <v>-23697781</v>
      </c>
      <c r="HY98" s="61">
        <v>0</v>
      </c>
      <c r="HZ98" s="61">
        <v>-23697781</v>
      </c>
      <c r="IA98" s="61">
        <v>-2022</v>
      </c>
      <c r="IB98" s="61">
        <v>0</v>
      </c>
      <c r="IC98" s="61">
        <v>-2022</v>
      </c>
      <c r="ID98" s="61">
        <v>-35890180</v>
      </c>
      <c r="IE98" s="61">
        <v>0</v>
      </c>
      <c r="IF98" s="61">
        <v>-35890180</v>
      </c>
      <c r="IG98" s="61">
        <v>56063203</v>
      </c>
      <c r="IH98" s="61">
        <v>0</v>
      </c>
      <c r="II98" s="61">
        <v>56063203</v>
      </c>
      <c r="IJ98" s="58" t="s">
        <v>764</v>
      </c>
      <c r="IK98" s="58" t="s">
        <v>765</v>
      </c>
      <c r="IL98" s="58" t="s">
        <v>466</v>
      </c>
      <c r="IM98" s="58" t="s">
        <v>537</v>
      </c>
      <c r="IN98" s="58" t="s">
        <v>814</v>
      </c>
    </row>
    <row r="99" spans="1:248">
      <c r="A99" s="58" t="s">
        <v>461</v>
      </c>
      <c r="B99" s="59" t="s">
        <v>815</v>
      </c>
      <c r="C99" s="59" t="s">
        <v>816</v>
      </c>
      <c r="D99" s="61">
        <v>50451077</v>
      </c>
      <c r="E99" s="61">
        <v>921331</v>
      </c>
      <c r="F99" s="61">
        <v>51372408</v>
      </c>
      <c r="G99" s="61">
        <v>-675148</v>
      </c>
      <c r="H99" s="61">
        <v>-208</v>
      </c>
      <c r="I99" s="61">
        <v>-675356</v>
      </c>
      <c r="J99" s="61">
        <v>-53945</v>
      </c>
      <c r="K99" s="61">
        <v>0</v>
      </c>
      <c r="L99" s="61">
        <v>-53945</v>
      </c>
      <c r="M99" s="61">
        <v>50797</v>
      </c>
      <c r="N99" s="61">
        <v>0</v>
      </c>
      <c r="O99" s="61">
        <v>50797</v>
      </c>
      <c r="P99" s="61">
        <v>326005</v>
      </c>
      <c r="Q99" s="61">
        <v>0</v>
      </c>
      <c r="R99" s="61">
        <v>326005</v>
      </c>
      <c r="S99" s="61">
        <v>145063</v>
      </c>
      <c r="T99" s="61">
        <v>0</v>
      </c>
      <c r="U99" s="61">
        <v>145063</v>
      </c>
      <c r="V99" s="61">
        <v>467920</v>
      </c>
      <c r="W99" s="61">
        <v>0</v>
      </c>
      <c r="X99" s="61">
        <v>467920</v>
      </c>
      <c r="Y99" s="61">
        <v>-3579840</v>
      </c>
      <c r="Z99" s="61">
        <v>-91526</v>
      </c>
      <c r="AA99" s="61">
        <v>-3671366</v>
      </c>
      <c r="AB99" s="61">
        <v>-21061</v>
      </c>
      <c r="AC99" s="61">
        <v>0</v>
      </c>
      <c r="AD99" s="61">
        <v>-21061</v>
      </c>
      <c r="AE99" s="61">
        <v>-3185</v>
      </c>
      <c r="AF99" s="61">
        <v>0</v>
      </c>
      <c r="AG99" s="61">
        <v>-3185</v>
      </c>
      <c r="AH99" s="61">
        <v>0</v>
      </c>
      <c r="AI99" s="61">
        <v>0</v>
      </c>
      <c r="AJ99" s="61">
        <v>0</v>
      </c>
      <c r="AK99" s="61">
        <v>0</v>
      </c>
      <c r="AL99" s="61">
        <v>0</v>
      </c>
      <c r="AM99" s="61">
        <v>0</v>
      </c>
      <c r="AN99" s="61">
        <v>10642</v>
      </c>
      <c r="AO99" s="61">
        <v>0</v>
      </c>
      <c r="AP99" s="61">
        <v>10642</v>
      </c>
      <c r="AQ99" s="61">
        <v>0</v>
      </c>
      <c r="AR99" s="61">
        <v>0</v>
      </c>
      <c r="AS99" s="61">
        <v>0</v>
      </c>
      <c r="AT99" s="61">
        <v>-13827</v>
      </c>
      <c r="AU99" s="61">
        <v>0</v>
      </c>
      <c r="AV99" s="61">
        <v>-13827</v>
      </c>
      <c r="AW99" s="61">
        <v>-4996</v>
      </c>
      <c r="AX99" s="61">
        <v>0</v>
      </c>
      <c r="AY99" s="61">
        <v>-4996</v>
      </c>
      <c r="AZ99" s="61">
        <v>909848</v>
      </c>
      <c r="BA99" s="61">
        <v>13065</v>
      </c>
      <c r="BB99" s="61">
        <v>922913</v>
      </c>
      <c r="BC99" s="61">
        <v>1457</v>
      </c>
      <c r="BD99" s="61">
        <v>417</v>
      </c>
      <c r="BE99" s="61">
        <v>1874</v>
      </c>
      <c r="BF99" s="61">
        <v>-2657951</v>
      </c>
      <c r="BG99" s="61">
        <v>-92406</v>
      </c>
      <c r="BH99" s="61">
        <v>-2750357</v>
      </c>
      <c r="BI99" s="61">
        <v>106522</v>
      </c>
      <c r="BJ99" s="61">
        <v>-2937</v>
      </c>
      <c r="BK99" s="61">
        <v>103585</v>
      </c>
      <c r="BL99" s="61">
        <v>0</v>
      </c>
      <c r="BM99" s="61">
        <v>0</v>
      </c>
      <c r="BN99" s="61">
        <v>0</v>
      </c>
      <c r="BO99" s="61">
        <v>0</v>
      </c>
      <c r="BP99" s="61">
        <v>0</v>
      </c>
      <c r="BQ99" s="61">
        <v>0</v>
      </c>
      <c r="BR99" s="61">
        <v>0</v>
      </c>
      <c r="BS99" s="61">
        <v>0</v>
      </c>
      <c r="BT99" s="61">
        <v>0</v>
      </c>
      <c r="BU99" s="61">
        <v>0</v>
      </c>
      <c r="BV99" s="61">
        <v>0</v>
      </c>
      <c r="BW99" s="61">
        <v>0</v>
      </c>
      <c r="BX99" s="61">
        <v>0</v>
      </c>
      <c r="BY99" s="61">
        <v>0</v>
      </c>
      <c r="BZ99" s="61">
        <v>0</v>
      </c>
      <c r="CA99" s="61">
        <v>0</v>
      </c>
      <c r="CB99" s="61">
        <v>0</v>
      </c>
      <c r="CC99" s="61">
        <v>0</v>
      </c>
      <c r="CD99" s="61">
        <v>-8730</v>
      </c>
      <c r="CE99" s="61">
        <v>0</v>
      </c>
      <c r="CF99" s="61">
        <v>-8730</v>
      </c>
      <c r="CG99" s="61">
        <v>-8730</v>
      </c>
      <c r="CH99" s="61">
        <v>0</v>
      </c>
      <c r="CI99" s="61">
        <v>-8730</v>
      </c>
      <c r="CJ99" s="61">
        <v>-5240609</v>
      </c>
      <c r="CK99" s="61">
        <v>-173387</v>
      </c>
      <c r="CL99" s="61">
        <v>-5413996</v>
      </c>
      <c r="CM99" s="61">
        <v>-3029</v>
      </c>
      <c r="CN99" s="61">
        <v>0</v>
      </c>
      <c r="CO99" s="61">
        <v>-3029</v>
      </c>
      <c r="CP99" s="61">
        <v>0</v>
      </c>
      <c r="CQ99" s="61">
        <v>0</v>
      </c>
      <c r="CR99" s="61">
        <v>0</v>
      </c>
      <c r="CS99" s="61">
        <v>-1296841</v>
      </c>
      <c r="CT99" s="61">
        <v>-12192</v>
      </c>
      <c r="CU99" s="61">
        <v>-1309033</v>
      </c>
      <c r="CV99" s="61">
        <v>137915</v>
      </c>
      <c r="CW99" s="61">
        <v>939</v>
      </c>
      <c r="CX99" s="61">
        <v>138854</v>
      </c>
      <c r="CY99" s="61">
        <v>-1161955</v>
      </c>
      <c r="CZ99" s="61">
        <v>-11253</v>
      </c>
      <c r="DA99" s="61">
        <v>-1173208</v>
      </c>
      <c r="DB99" s="61">
        <v>-140949</v>
      </c>
      <c r="DC99" s="61">
        <v>0</v>
      </c>
      <c r="DD99" s="61">
        <v>-140949</v>
      </c>
      <c r="DE99" s="61">
        <v>2758</v>
      </c>
      <c r="DF99" s="61">
        <v>-734</v>
      </c>
      <c r="DG99" s="61">
        <v>2024</v>
      </c>
      <c r="DH99" s="61">
        <v>-553332</v>
      </c>
      <c r="DI99" s="61">
        <v>-12974</v>
      </c>
      <c r="DJ99" s="61">
        <v>-566306</v>
      </c>
      <c r="DK99" s="61">
        <v>-66</v>
      </c>
      <c r="DL99" s="61">
        <v>0</v>
      </c>
      <c r="DM99" s="61">
        <v>-66</v>
      </c>
      <c r="DN99" s="61">
        <v>0</v>
      </c>
      <c r="DO99" s="61">
        <v>0</v>
      </c>
      <c r="DP99" s="61">
        <v>0</v>
      </c>
      <c r="DQ99" s="61">
        <v>0</v>
      </c>
      <c r="DR99" s="61">
        <v>0</v>
      </c>
      <c r="DS99" s="61">
        <v>0</v>
      </c>
      <c r="DT99" s="61">
        <v>0</v>
      </c>
      <c r="DU99" s="61">
        <v>0</v>
      </c>
      <c r="DV99" s="61">
        <v>0</v>
      </c>
      <c r="DW99" s="61">
        <v>0</v>
      </c>
      <c r="DX99" s="61">
        <v>0</v>
      </c>
      <c r="DY99" s="61">
        <v>0</v>
      </c>
      <c r="DZ99" s="61">
        <v>0</v>
      </c>
      <c r="EA99" s="61">
        <v>0</v>
      </c>
      <c r="EB99" s="61">
        <v>0</v>
      </c>
      <c r="EC99" s="61">
        <v>0</v>
      </c>
      <c r="ED99" s="61">
        <v>0</v>
      </c>
      <c r="EE99" s="61">
        <v>0</v>
      </c>
      <c r="EF99" s="61">
        <v>0</v>
      </c>
      <c r="EG99" s="61">
        <v>-152497</v>
      </c>
      <c r="EH99" s="61">
        <v>-152497</v>
      </c>
      <c r="EI99" s="61">
        <v>0</v>
      </c>
      <c r="EJ99" s="61">
        <v>396</v>
      </c>
      <c r="EK99" s="61">
        <v>396</v>
      </c>
      <c r="EL99" s="61">
        <v>-152101</v>
      </c>
      <c r="EM99" s="61">
        <v>0</v>
      </c>
      <c r="EN99" s="61">
        <v>0</v>
      </c>
      <c r="EO99" s="61">
        <v>-691589</v>
      </c>
      <c r="EP99" s="61">
        <v>-165809</v>
      </c>
      <c r="EQ99" s="61">
        <v>-857398</v>
      </c>
      <c r="ER99" s="61">
        <v>0</v>
      </c>
      <c r="ES99" s="61">
        <v>0</v>
      </c>
      <c r="ET99" s="61">
        <v>0</v>
      </c>
      <c r="EU99" s="61">
        <v>0</v>
      </c>
      <c r="EV99" s="61">
        <v>0</v>
      </c>
      <c r="EW99" s="61">
        <v>0</v>
      </c>
      <c r="EX99" s="61">
        <v>0</v>
      </c>
      <c r="EY99" s="61">
        <v>0</v>
      </c>
      <c r="EZ99" s="61">
        <v>0</v>
      </c>
      <c r="FA99" s="61">
        <v>0</v>
      </c>
      <c r="FB99" s="61">
        <v>0</v>
      </c>
      <c r="FC99" s="61">
        <v>0</v>
      </c>
      <c r="FD99" s="61">
        <v>0</v>
      </c>
      <c r="FE99" s="61">
        <v>0</v>
      </c>
      <c r="FF99" s="61">
        <v>0</v>
      </c>
      <c r="FG99" s="61">
        <v>0</v>
      </c>
      <c r="FH99" s="61">
        <v>0</v>
      </c>
      <c r="FI99" s="61">
        <v>0</v>
      </c>
      <c r="FJ99" s="61">
        <v>0</v>
      </c>
      <c r="FK99" s="61">
        <v>0</v>
      </c>
      <c r="FL99" s="61">
        <v>0</v>
      </c>
      <c r="FM99" s="61">
        <v>0</v>
      </c>
      <c r="FN99" s="61">
        <v>0</v>
      </c>
      <c r="FO99" s="61">
        <v>0</v>
      </c>
      <c r="FP99" s="61">
        <v>0</v>
      </c>
      <c r="FQ99" s="61">
        <v>0</v>
      </c>
      <c r="FR99" s="61">
        <v>0</v>
      </c>
      <c r="FS99" s="61">
        <v>0</v>
      </c>
      <c r="FT99" s="61">
        <v>0</v>
      </c>
      <c r="FU99" s="61">
        <v>0</v>
      </c>
      <c r="FV99" s="61">
        <v>-7326</v>
      </c>
      <c r="FW99" s="61">
        <v>0</v>
      </c>
      <c r="FX99" s="61">
        <v>-7326</v>
      </c>
      <c r="FY99" s="61">
        <v>366</v>
      </c>
      <c r="FZ99" s="61">
        <v>0</v>
      </c>
      <c r="GA99" s="61">
        <v>366</v>
      </c>
      <c r="GB99" s="61">
        <v>0</v>
      </c>
      <c r="GC99" s="61">
        <v>0</v>
      </c>
      <c r="GD99" s="61">
        <v>0</v>
      </c>
      <c r="GE99" s="61">
        <v>0</v>
      </c>
      <c r="GF99" s="61">
        <v>0</v>
      </c>
      <c r="GG99" s="61">
        <v>0</v>
      </c>
      <c r="GH99" s="61">
        <v>-6564827</v>
      </c>
      <c r="GI99" s="61">
        <v>-4553</v>
      </c>
      <c r="GJ99" s="61">
        <v>-6569380</v>
      </c>
      <c r="GK99" s="61">
        <v>222185</v>
      </c>
      <c r="GL99" s="61">
        <v>0</v>
      </c>
      <c r="GM99" s="61">
        <v>222185</v>
      </c>
      <c r="GN99" s="61">
        <v>-146764</v>
      </c>
      <c r="GO99" s="61">
        <v>0</v>
      </c>
      <c r="GP99" s="61">
        <v>-146764</v>
      </c>
      <c r="GQ99" s="61">
        <v>0</v>
      </c>
      <c r="GR99" s="61">
        <v>0</v>
      </c>
      <c r="GS99" s="61">
        <v>0</v>
      </c>
      <c r="GT99" s="61">
        <v>-354011</v>
      </c>
      <c r="GU99" s="61">
        <v>0</v>
      </c>
      <c r="GV99" s="61">
        <v>-354011</v>
      </c>
      <c r="GW99" s="61">
        <v>-6850377</v>
      </c>
      <c r="GX99" s="61">
        <v>-4553</v>
      </c>
      <c r="GY99" s="61">
        <v>-6854930</v>
      </c>
      <c r="GZ99" s="61">
        <v>0</v>
      </c>
      <c r="HA99" s="61">
        <v>0</v>
      </c>
      <c r="HB99" s="61">
        <v>0</v>
      </c>
      <c r="HC99" s="61">
        <v>0</v>
      </c>
      <c r="HD99" s="61">
        <v>0</v>
      </c>
      <c r="HE99" s="61">
        <v>0</v>
      </c>
      <c r="HF99" s="61">
        <v>0</v>
      </c>
      <c r="HG99" s="61">
        <v>0</v>
      </c>
      <c r="HH99" s="61">
        <v>0</v>
      </c>
      <c r="HI99" s="61">
        <v>49775929</v>
      </c>
      <c r="HJ99" s="61">
        <v>921123</v>
      </c>
      <c r="HK99" s="61">
        <v>50697052</v>
      </c>
      <c r="HL99" s="61">
        <v>467920</v>
      </c>
      <c r="HM99" s="61">
        <v>0</v>
      </c>
      <c r="HN99" s="61">
        <v>467920</v>
      </c>
      <c r="HO99" s="61">
        <v>-5240609</v>
      </c>
      <c r="HP99" s="61">
        <v>-173387</v>
      </c>
      <c r="HQ99" s="61">
        <v>-5413996</v>
      </c>
      <c r="HR99" s="61">
        <v>-1161955</v>
      </c>
      <c r="HS99" s="61">
        <v>-11253</v>
      </c>
      <c r="HT99" s="61">
        <v>-1173208</v>
      </c>
      <c r="HU99" s="61">
        <v>-691589</v>
      </c>
      <c r="HV99" s="61">
        <v>-165809</v>
      </c>
      <c r="HW99" s="61">
        <v>-857398</v>
      </c>
      <c r="HX99" s="61">
        <v>-6850377</v>
      </c>
      <c r="HY99" s="61">
        <v>-4553</v>
      </c>
      <c r="HZ99" s="61">
        <v>-6854930</v>
      </c>
      <c r="IA99" s="61">
        <v>0</v>
      </c>
      <c r="IB99" s="61">
        <v>0</v>
      </c>
      <c r="IC99" s="61">
        <v>0</v>
      </c>
      <c r="ID99" s="61">
        <v>-13476610</v>
      </c>
      <c r="IE99" s="61">
        <v>-355002</v>
      </c>
      <c r="IF99" s="61">
        <v>-13831612</v>
      </c>
      <c r="IG99" s="61">
        <v>36299319</v>
      </c>
      <c r="IH99" s="61">
        <v>566121</v>
      </c>
      <c r="II99" s="61">
        <v>36865440</v>
      </c>
      <c r="IJ99" s="58" t="s">
        <v>526</v>
      </c>
      <c r="IK99" s="58" t="s">
        <v>527</v>
      </c>
      <c r="IL99" s="58" t="s">
        <v>466</v>
      </c>
      <c r="IM99" s="58" t="s">
        <v>467</v>
      </c>
      <c r="IN99" s="58" t="s">
        <v>817</v>
      </c>
    </row>
    <row r="100" spans="1:248">
      <c r="A100" s="58" t="s">
        <v>469</v>
      </c>
      <c r="B100" s="59" t="s">
        <v>818</v>
      </c>
      <c r="C100" s="59" t="s">
        <v>819</v>
      </c>
      <c r="D100" s="61">
        <v>33713919</v>
      </c>
      <c r="E100" s="61">
        <v>0</v>
      </c>
      <c r="F100" s="61">
        <v>33713919</v>
      </c>
      <c r="G100" s="61">
        <v>1672361</v>
      </c>
      <c r="H100" s="61">
        <v>0</v>
      </c>
      <c r="I100" s="61">
        <v>1672361</v>
      </c>
      <c r="J100" s="61">
        <v>-76189</v>
      </c>
      <c r="K100" s="61">
        <v>0</v>
      </c>
      <c r="L100" s="61">
        <v>-76189</v>
      </c>
      <c r="M100" s="61">
        <v>100427</v>
      </c>
      <c r="N100" s="61">
        <v>0</v>
      </c>
      <c r="O100" s="61">
        <v>100427</v>
      </c>
      <c r="P100" s="61">
        <v>67613</v>
      </c>
      <c r="Q100" s="61">
        <v>0</v>
      </c>
      <c r="R100" s="61">
        <v>67613</v>
      </c>
      <c r="S100" s="61">
        <v>326444</v>
      </c>
      <c r="T100" s="61">
        <v>0</v>
      </c>
      <c r="U100" s="61">
        <v>326444</v>
      </c>
      <c r="V100" s="61">
        <v>418295</v>
      </c>
      <c r="W100" s="61">
        <v>0</v>
      </c>
      <c r="X100" s="61">
        <v>418295</v>
      </c>
      <c r="Y100" s="61">
        <v>-4042912</v>
      </c>
      <c r="Z100" s="61">
        <v>0</v>
      </c>
      <c r="AA100" s="61">
        <v>-4042912</v>
      </c>
      <c r="AB100" s="61">
        <v>0</v>
      </c>
      <c r="AC100" s="61">
        <v>0</v>
      </c>
      <c r="AD100" s="61">
        <v>0</v>
      </c>
      <c r="AE100" s="61">
        <v>-131091</v>
      </c>
      <c r="AF100" s="61">
        <v>0</v>
      </c>
      <c r="AG100" s="61">
        <v>-131091</v>
      </c>
      <c r="AH100" s="61">
        <v>0</v>
      </c>
      <c r="AI100" s="61">
        <v>0</v>
      </c>
      <c r="AJ100" s="61">
        <v>0</v>
      </c>
      <c r="AK100" s="61">
        <v>0</v>
      </c>
      <c r="AL100" s="61">
        <v>0</v>
      </c>
      <c r="AM100" s="61">
        <v>0</v>
      </c>
      <c r="AN100" s="61">
        <v>2911</v>
      </c>
      <c r="AO100" s="61">
        <v>0</v>
      </c>
      <c r="AP100" s="61">
        <v>2911</v>
      </c>
      <c r="AQ100" s="61">
        <v>0</v>
      </c>
      <c r="AR100" s="61">
        <v>0</v>
      </c>
      <c r="AS100" s="61">
        <v>0</v>
      </c>
      <c r="AT100" s="61">
        <v>-134002</v>
      </c>
      <c r="AU100" s="61">
        <v>0</v>
      </c>
      <c r="AV100" s="61">
        <v>-134002</v>
      </c>
      <c r="AW100" s="61">
        <v>0</v>
      </c>
      <c r="AX100" s="61">
        <v>0</v>
      </c>
      <c r="AY100" s="61">
        <v>0</v>
      </c>
      <c r="AZ100" s="61">
        <v>576421</v>
      </c>
      <c r="BA100" s="61">
        <v>0</v>
      </c>
      <c r="BB100" s="61">
        <v>576421</v>
      </c>
      <c r="BC100" s="61">
        <v>48205</v>
      </c>
      <c r="BD100" s="61">
        <v>0</v>
      </c>
      <c r="BE100" s="61">
        <v>48205</v>
      </c>
      <c r="BF100" s="61">
        <v>-2572915</v>
      </c>
      <c r="BG100" s="61">
        <v>0</v>
      </c>
      <c r="BH100" s="61">
        <v>-2572915</v>
      </c>
      <c r="BI100" s="61">
        <v>4277</v>
      </c>
      <c r="BJ100" s="61">
        <v>0</v>
      </c>
      <c r="BK100" s="61">
        <v>4277</v>
      </c>
      <c r="BL100" s="61">
        <v>-76595</v>
      </c>
      <c r="BM100" s="61">
        <v>0</v>
      </c>
      <c r="BN100" s="61">
        <v>-76595</v>
      </c>
      <c r="BO100" s="61">
        <v>0</v>
      </c>
      <c r="BP100" s="61">
        <v>0</v>
      </c>
      <c r="BQ100" s="61">
        <v>0</v>
      </c>
      <c r="BR100" s="61">
        <v>-15971</v>
      </c>
      <c r="BS100" s="61">
        <v>0</v>
      </c>
      <c r="BT100" s="61">
        <v>-15971</v>
      </c>
      <c r="BU100" s="61">
        <v>565</v>
      </c>
      <c r="BV100" s="61">
        <v>0</v>
      </c>
      <c r="BW100" s="61">
        <v>565</v>
      </c>
      <c r="BX100" s="61">
        <v>0</v>
      </c>
      <c r="BY100" s="61">
        <v>0</v>
      </c>
      <c r="BZ100" s="61">
        <v>0</v>
      </c>
      <c r="CA100" s="61">
        <v>0</v>
      </c>
      <c r="CB100" s="61">
        <v>0</v>
      </c>
      <c r="CC100" s="61">
        <v>0</v>
      </c>
      <c r="CD100" s="61">
        <v>-10180</v>
      </c>
      <c r="CE100" s="61">
        <v>0</v>
      </c>
      <c r="CF100" s="61">
        <v>-10180</v>
      </c>
      <c r="CG100" s="61">
        <v>-10180</v>
      </c>
      <c r="CH100" s="61">
        <v>0</v>
      </c>
      <c r="CI100" s="61">
        <v>-10180</v>
      </c>
      <c r="CJ100" s="61">
        <v>-6230376</v>
      </c>
      <c r="CK100" s="61">
        <v>0</v>
      </c>
      <c r="CL100" s="61">
        <v>-6230376</v>
      </c>
      <c r="CM100" s="61">
        <v>0</v>
      </c>
      <c r="CN100" s="61">
        <v>0</v>
      </c>
      <c r="CO100" s="61">
        <v>0</v>
      </c>
      <c r="CP100" s="61">
        <v>0</v>
      </c>
      <c r="CQ100" s="61">
        <v>0</v>
      </c>
      <c r="CR100" s="61">
        <v>0</v>
      </c>
      <c r="CS100" s="61">
        <v>-466532</v>
      </c>
      <c r="CT100" s="61">
        <v>0</v>
      </c>
      <c r="CU100" s="61">
        <v>-466532</v>
      </c>
      <c r="CV100" s="61">
        <v>-166850</v>
      </c>
      <c r="CW100" s="61">
        <v>0</v>
      </c>
      <c r="CX100" s="61">
        <v>-166850</v>
      </c>
      <c r="CY100" s="61">
        <v>-633382</v>
      </c>
      <c r="CZ100" s="61">
        <v>0</v>
      </c>
      <c r="DA100" s="61">
        <v>-633382</v>
      </c>
      <c r="DB100" s="61">
        <v>-25032</v>
      </c>
      <c r="DC100" s="61">
        <v>0</v>
      </c>
      <c r="DD100" s="61">
        <v>-25032</v>
      </c>
      <c r="DE100" s="61">
        <v>373</v>
      </c>
      <c r="DF100" s="61">
        <v>0</v>
      </c>
      <c r="DG100" s="61">
        <v>373</v>
      </c>
      <c r="DH100" s="61">
        <v>-103404</v>
      </c>
      <c r="DI100" s="61">
        <v>0</v>
      </c>
      <c r="DJ100" s="61">
        <v>-103404</v>
      </c>
      <c r="DK100" s="61">
        <v>-36141</v>
      </c>
      <c r="DL100" s="61">
        <v>0</v>
      </c>
      <c r="DM100" s="61">
        <v>-36141</v>
      </c>
      <c r="DN100" s="61">
        <v>-1101</v>
      </c>
      <c r="DO100" s="61">
        <v>0</v>
      </c>
      <c r="DP100" s="61">
        <v>-1101</v>
      </c>
      <c r="DQ100" s="61">
        <v>0</v>
      </c>
      <c r="DR100" s="61">
        <v>0</v>
      </c>
      <c r="DS100" s="61">
        <v>0</v>
      </c>
      <c r="DT100" s="61">
        <v>-2420</v>
      </c>
      <c r="DU100" s="61">
        <v>0</v>
      </c>
      <c r="DV100" s="61">
        <v>-2420</v>
      </c>
      <c r="DW100" s="61">
        <v>4314</v>
      </c>
      <c r="DX100" s="61">
        <v>0</v>
      </c>
      <c r="DY100" s="61">
        <v>4314</v>
      </c>
      <c r="DZ100" s="61">
        <v>0</v>
      </c>
      <c r="EA100" s="61">
        <v>0</v>
      </c>
      <c r="EB100" s="61">
        <v>0</v>
      </c>
      <c r="EC100" s="61">
        <v>0</v>
      </c>
      <c r="ED100" s="61">
        <v>0</v>
      </c>
      <c r="EE100" s="61">
        <v>0</v>
      </c>
      <c r="EF100" s="61">
        <v>0</v>
      </c>
      <c r="EG100" s="61">
        <v>0</v>
      </c>
      <c r="EH100" s="61">
        <v>0</v>
      </c>
      <c r="EI100" s="61">
        <v>0</v>
      </c>
      <c r="EJ100" s="61">
        <v>0</v>
      </c>
      <c r="EK100" s="61">
        <v>0</v>
      </c>
      <c r="EL100" s="61">
        <v>0</v>
      </c>
      <c r="EM100" s="61">
        <v>0</v>
      </c>
      <c r="EN100" s="61">
        <v>0</v>
      </c>
      <c r="EO100" s="61">
        <v>-163411</v>
      </c>
      <c r="EP100" s="61">
        <v>0</v>
      </c>
      <c r="EQ100" s="61">
        <v>-163411</v>
      </c>
      <c r="ER100" s="61">
        <v>0</v>
      </c>
      <c r="ES100" s="61">
        <v>0</v>
      </c>
      <c r="ET100" s="61">
        <v>0</v>
      </c>
      <c r="EU100" s="61">
        <v>0</v>
      </c>
      <c r="EV100" s="61">
        <v>0</v>
      </c>
      <c r="EW100" s="61">
        <v>0</v>
      </c>
      <c r="EX100" s="61">
        <v>6880</v>
      </c>
      <c r="EY100" s="61">
        <v>0</v>
      </c>
      <c r="EZ100" s="61">
        <v>6880</v>
      </c>
      <c r="FA100" s="61">
        <v>0</v>
      </c>
      <c r="FB100" s="61">
        <v>0</v>
      </c>
      <c r="FC100" s="61">
        <v>0</v>
      </c>
      <c r="FD100" s="61">
        <v>0</v>
      </c>
      <c r="FE100" s="61">
        <v>0</v>
      </c>
      <c r="FF100" s="61">
        <v>0</v>
      </c>
      <c r="FG100" s="61">
        <v>0</v>
      </c>
      <c r="FH100" s="61">
        <v>0</v>
      </c>
      <c r="FI100" s="61">
        <v>0</v>
      </c>
      <c r="FJ100" s="61">
        <v>-17717</v>
      </c>
      <c r="FK100" s="61">
        <v>0</v>
      </c>
      <c r="FL100" s="61">
        <v>-17717</v>
      </c>
      <c r="FM100" s="61">
        <v>565</v>
      </c>
      <c r="FN100" s="61">
        <v>0</v>
      </c>
      <c r="FO100" s="61">
        <v>565</v>
      </c>
      <c r="FP100" s="61">
        <v>0</v>
      </c>
      <c r="FQ100" s="61">
        <v>0</v>
      </c>
      <c r="FR100" s="61">
        <v>0</v>
      </c>
      <c r="FS100" s="61">
        <v>0</v>
      </c>
      <c r="FT100" s="61">
        <v>0</v>
      </c>
      <c r="FU100" s="61">
        <v>0</v>
      </c>
      <c r="FV100" s="61">
        <v>-23021</v>
      </c>
      <c r="FW100" s="61">
        <v>0</v>
      </c>
      <c r="FX100" s="61">
        <v>-23021</v>
      </c>
      <c r="FY100" s="61">
        <v>5880</v>
      </c>
      <c r="FZ100" s="61">
        <v>0</v>
      </c>
      <c r="GA100" s="61">
        <v>5880</v>
      </c>
      <c r="GB100" s="61">
        <v>0</v>
      </c>
      <c r="GC100" s="61">
        <v>0</v>
      </c>
      <c r="GD100" s="61">
        <v>0</v>
      </c>
      <c r="GE100" s="61">
        <v>0</v>
      </c>
      <c r="GF100" s="61">
        <v>0</v>
      </c>
      <c r="GG100" s="61">
        <v>0</v>
      </c>
      <c r="GH100" s="61">
        <v>-2745653</v>
      </c>
      <c r="GI100" s="61">
        <v>0</v>
      </c>
      <c r="GJ100" s="61">
        <v>-2745653</v>
      </c>
      <c r="GK100" s="61">
        <v>133453</v>
      </c>
      <c r="GL100" s="61">
        <v>0</v>
      </c>
      <c r="GM100" s="61">
        <v>133453</v>
      </c>
      <c r="GN100" s="61">
        <v>-48848</v>
      </c>
      <c r="GO100" s="61">
        <v>0</v>
      </c>
      <c r="GP100" s="61">
        <v>-48848</v>
      </c>
      <c r="GQ100" s="61">
        <v>-2534</v>
      </c>
      <c r="GR100" s="61">
        <v>0</v>
      </c>
      <c r="GS100" s="61">
        <v>-2534</v>
      </c>
      <c r="GT100" s="61">
        <v>-112639</v>
      </c>
      <c r="GU100" s="61">
        <v>0</v>
      </c>
      <c r="GV100" s="61">
        <v>-112639</v>
      </c>
      <c r="GW100" s="61">
        <v>-2803634</v>
      </c>
      <c r="GX100" s="61">
        <v>0</v>
      </c>
      <c r="GY100" s="61">
        <v>-2803634</v>
      </c>
      <c r="GZ100" s="61">
        <v>0</v>
      </c>
      <c r="HA100" s="61">
        <v>0</v>
      </c>
      <c r="HB100" s="61">
        <v>0</v>
      </c>
      <c r="HC100" s="61">
        <v>0</v>
      </c>
      <c r="HD100" s="61">
        <v>0</v>
      </c>
      <c r="HE100" s="61">
        <v>0</v>
      </c>
      <c r="HF100" s="61">
        <v>0</v>
      </c>
      <c r="HG100" s="61">
        <v>0</v>
      </c>
      <c r="HH100" s="61">
        <v>0</v>
      </c>
      <c r="HI100" s="61">
        <v>35386280</v>
      </c>
      <c r="HJ100" s="61">
        <v>0</v>
      </c>
      <c r="HK100" s="61">
        <v>35386280</v>
      </c>
      <c r="HL100" s="61">
        <v>418295</v>
      </c>
      <c r="HM100" s="61">
        <v>0</v>
      </c>
      <c r="HN100" s="61">
        <v>418295</v>
      </c>
      <c r="HO100" s="61">
        <v>-6230376</v>
      </c>
      <c r="HP100" s="61">
        <v>0</v>
      </c>
      <c r="HQ100" s="61">
        <v>-6230376</v>
      </c>
      <c r="HR100" s="61">
        <v>-633382</v>
      </c>
      <c r="HS100" s="61">
        <v>0</v>
      </c>
      <c r="HT100" s="61">
        <v>-633382</v>
      </c>
      <c r="HU100" s="61">
        <v>-163411</v>
      </c>
      <c r="HV100" s="61">
        <v>0</v>
      </c>
      <c r="HW100" s="61">
        <v>-163411</v>
      </c>
      <c r="HX100" s="61">
        <v>-2803634</v>
      </c>
      <c r="HY100" s="61">
        <v>0</v>
      </c>
      <c r="HZ100" s="61">
        <v>-2803634</v>
      </c>
      <c r="IA100" s="61">
        <v>0</v>
      </c>
      <c r="IB100" s="61">
        <v>0</v>
      </c>
      <c r="IC100" s="61">
        <v>0</v>
      </c>
      <c r="ID100" s="61">
        <v>-9412508</v>
      </c>
      <c r="IE100" s="61">
        <v>0</v>
      </c>
      <c r="IF100" s="61">
        <v>-9412508</v>
      </c>
      <c r="IG100" s="61">
        <v>25973772</v>
      </c>
      <c r="IH100" s="61">
        <v>0</v>
      </c>
      <c r="II100" s="61">
        <v>25973772</v>
      </c>
      <c r="IJ100" s="58" t="s">
        <v>640</v>
      </c>
      <c r="IK100" s="58" t="s">
        <v>641</v>
      </c>
      <c r="IL100" s="58" t="s">
        <v>466</v>
      </c>
      <c r="IM100" s="58" t="s">
        <v>497</v>
      </c>
      <c r="IN100" s="58" t="s">
        <v>820</v>
      </c>
    </row>
    <row r="101" spans="1:248">
      <c r="A101" s="58" t="s">
        <v>469</v>
      </c>
      <c r="B101" s="59" t="s">
        <v>821</v>
      </c>
      <c r="C101" s="59" t="s">
        <v>822</v>
      </c>
      <c r="D101" s="61">
        <v>36494631</v>
      </c>
      <c r="E101" s="61">
        <v>0</v>
      </c>
      <c r="F101" s="61">
        <v>36494631</v>
      </c>
      <c r="G101" s="61">
        <v>-2410629</v>
      </c>
      <c r="H101" s="61">
        <v>0</v>
      </c>
      <c r="I101" s="61">
        <v>-2410629</v>
      </c>
      <c r="J101" s="61">
        <v>-117515</v>
      </c>
      <c r="K101" s="61">
        <v>0</v>
      </c>
      <c r="L101" s="61">
        <v>-117515</v>
      </c>
      <c r="M101" s="61">
        <v>1354</v>
      </c>
      <c r="N101" s="61">
        <v>0</v>
      </c>
      <c r="O101" s="61">
        <v>1354</v>
      </c>
      <c r="P101" s="61">
        <v>342352</v>
      </c>
      <c r="Q101" s="61">
        <v>0</v>
      </c>
      <c r="R101" s="61">
        <v>342352</v>
      </c>
      <c r="S101" s="61">
        <v>36506</v>
      </c>
      <c r="T101" s="61">
        <v>0</v>
      </c>
      <c r="U101" s="61">
        <v>36506</v>
      </c>
      <c r="V101" s="61">
        <v>262697</v>
      </c>
      <c r="W101" s="61">
        <v>0</v>
      </c>
      <c r="X101" s="61">
        <v>262697</v>
      </c>
      <c r="Y101" s="61">
        <v>-4823002</v>
      </c>
      <c r="Z101" s="61">
        <v>0</v>
      </c>
      <c r="AA101" s="61">
        <v>-4823002</v>
      </c>
      <c r="AB101" s="61">
        <v>-35777</v>
      </c>
      <c r="AC101" s="61">
        <v>0</v>
      </c>
      <c r="AD101" s="61">
        <v>-35777</v>
      </c>
      <c r="AE101" s="61">
        <v>-187096</v>
      </c>
      <c r="AF101" s="61">
        <v>0</v>
      </c>
      <c r="AG101" s="61">
        <v>-187096</v>
      </c>
      <c r="AH101" s="61">
        <v>0</v>
      </c>
      <c r="AI101" s="61">
        <v>0</v>
      </c>
      <c r="AJ101" s="61">
        <v>0</v>
      </c>
      <c r="AK101" s="61">
        <v>0</v>
      </c>
      <c r="AL101" s="61">
        <v>0</v>
      </c>
      <c r="AM101" s="61">
        <v>0</v>
      </c>
      <c r="AN101" s="61">
        <v>-6259</v>
      </c>
      <c r="AO101" s="61">
        <v>0</v>
      </c>
      <c r="AP101" s="61">
        <v>-6259</v>
      </c>
      <c r="AQ101" s="61">
        <v>-1251</v>
      </c>
      <c r="AR101" s="61">
        <v>0</v>
      </c>
      <c r="AS101" s="61">
        <v>-1251</v>
      </c>
      <c r="AT101" s="61">
        <v>-180837</v>
      </c>
      <c r="AU101" s="61">
        <v>0</v>
      </c>
      <c r="AV101" s="61">
        <v>-180837</v>
      </c>
      <c r="AW101" s="61">
        <v>2120</v>
      </c>
      <c r="AX101" s="61">
        <v>0</v>
      </c>
      <c r="AY101" s="61">
        <v>2120</v>
      </c>
      <c r="AZ101" s="61">
        <v>598866</v>
      </c>
      <c r="BA101" s="61">
        <v>0</v>
      </c>
      <c r="BB101" s="61">
        <v>598866</v>
      </c>
      <c r="BC101" s="61">
        <v>-55496</v>
      </c>
      <c r="BD101" s="61">
        <v>0</v>
      </c>
      <c r="BE101" s="61">
        <v>-55496</v>
      </c>
      <c r="BF101" s="61">
        <v>-2797064</v>
      </c>
      <c r="BG101" s="61">
        <v>0</v>
      </c>
      <c r="BH101" s="61">
        <v>-2797064</v>
      </c>
      <c r="BI101" s="61">
        <v>-13948</v>
      </c>
      <c r="BJ101" s="61">
        <v>0</v>
      </c>
      <c r="BK101" s="61">
        <v>-13948</v>
      </c>
      <c r="BL101" s="61">
        <v>-100959</v>
      </c>
      <c r="BM101" s="61">
        <v>0</v>
      </c>
      <c r="BN101" s="61">
        <v>-100959</v>
      </c>
      <c r="BO101" s="61">
        <v>12</v>
      </c>
      <c r="BP101" s="61">
        <v>0</v>
      </c>
      <c r="BQ101" s="61">
        <v>12</v>
      </c>
      <c r="BR101" s="61">
        <v>-16781</v>
      </c>
      <c r="BS101" s="61">
        <v>0</v>
      </c>
      <c r="BT101" s="61">
        <v>-16781</v>
      </c>
      <c r="BU101" s="61">
        <v>0</v>
      </c>
      <c r="BV101" s="61">
        <v>0</v>
      </c>
      <c r="BW101" s="61">
        <v>0</v>
      </c>
      <c r="BX101" s="61">
        <v>0</v>
      </c>
      <c r="BY101" s="61">
        <v>0</v>
      </c>
      <c r="BZ101" s="61">
        <v>0</v>
      </c>
      <c r="CA101" s="61">
        <v>0</v>
      </c>
      <c r="CB101" s="61">
        <v>0</v>
      </c>
      <c r="CC101" s="61">
        <v>0</v>
      </c>
      <c r="CD101" s="61">
        <v>-46400</v>
      </c>
      <c r="CE101" s="61">
        <v>0</v>
      </c>
      <c r="CF101" s="61">
        <v>-46400</v>
      </c>
      <c r="CG101" s="61">
        <v>-46400</v>
      </c>
      <c r="CH101" s="61">
        <v>0</v>
      </c>
      <c r="CI101" s="61">
        <v>-46400</v>
      </c>
      <c r="CJ101" s="61">
        <v>-7488268</v>
      </c>
      <c r="CK101" s="61">
        <v>0</v>
      </c>
      <c r="CL101" s="61">
        <v>-7488268</v>
      </c>
      <c r="CM101" s="61">
        <v>0</v>
      </c>
      <c r="CN101" s="61">
        <v>0</v>
      </c>
      <c r="CO101" s="61">
        <v>0</v>
      </c>
      <c r="CP101" s="61">
        <v>0</v>
      </c>
      <c r="CQ101" s="61">
        <v>0</v>
      </c>
      <c r="CR101" s="61">
        <v>0</v>
      </c>
      <c r="CS101" s="61">
        <v>-701377</v>
      </c>
      <c r="CT101" s="61">
        <v>0</v>
      </c>
      <c r="CU101" s="61">
        <v>-701377</v>
      </c>
      <c r="CV101" s="61">
        <v>-12476</v>
      </c>
      <c r="CW101" s="61">
        <v>0</v>
      </c>
      <c r="CX101" s="61">
        <v>-12476</v>
      </c>
      <c r="CY101" s="61">
        <v>-713853</v>
      </c>
      <c r="CZ101" s="61">
        <v>0</v>
      </c>
      <c r="DA101" s="61">
        <v>-713853</v>
      </c>
      <c r="DB101" s="61">
        <v>-99937</v>
      </c>
      <c r="DC101" s="61">
        <v>0</v>
      </c>
      <c r="DD101" s="61">
        <v>-99937</v>
      </c>
      <c r="DE101" s="61">
        <v>0</v>
      </c>
      <c r="DF101" s="61">
        <v>0</v>
      </c>
      <c r="DG101" s="61">
        <v>0</v>
      </c>
      <c r="DH101" s="61">
        <v>-8283</v>
      </c>
      <c r="DI101" s="61">
        <v>0</v>
      </c>
      <c r="DJ101" s="61">
        <v>-8283</v>
      </c>
      <c r="DK101" s="61">
        <v>0</v>
      </c>
      <c r="DL101" s="61">
        <v>0</v>
      </c>
      <c r="DM101" s="61">
        <v>0</v>
      </c>
      <c r="DN101" s="61">
        <v>-7249</v>
      </c>
      <c r="DO101" s="61">
        <v>0</v>
      </c>
      <c r="DP101" s="61">
        <v>-7249</v>
      </c>
      <c r="DQ101" s="61">
        <v>-2125</v>
      </c>
      <c r="DR101" s="61">
        <v>0</v>
      </c>
      <c r="DS101" s="61">
        <v>-2125</v>
      </c>
      <c r="DT101" s="61">
        <v>-3717</v>
      </c>
      <c r="DU101" s="61">
        <v>0</v>
      </c>
      <c r="DV101" s="61">
        <v>-3717</v>
      </c>
      <c r="DW101" s="61">
        <v>0</v>
      </c>
      <c r="DX101" s="61">
        <v>0</v>
      </c>
      <c r="DY101" s="61">
        <v>0</v>
      </c>
      <c r="DZ101" s="61">
        <v>0</v>
      </c>
      <c r="EA101" s="61">
        <v>0</v>
      </c>
      <c r="EB101" s="61">
        <v>0</v>
      </c>
      <c r="EC101" s="61">
        <v>0</v>
      </c>
      <c r="ED101" s="61">
        <v>0</v>
      </c>
      <c r="EE101" s="61">
        <v>0</v>
      </c>
      <c r="EF101" s="61">
        <v>0</v>
      </c>
      <c r="EG101" s="61">
        <v>0</v>
      </c>
      <c r="EH101" s="61">
        <v>0</v>
      </c>
      <c r="EI101" s="61">
        <v>2246</v>
      </c>
      <c r="EJ101" s="61">
        <v>0</v>
      </c>
      <c r="EK101" s="61">
        <v>2246</v>
      </c>
      <c r="EL101" s="61">
        <v>0</v>
      </c>
      <c r="EM101" s="61">
        <v>0</v>
      </c>
      <c r="EN101" s="61">
        <v>0</v>
      </c>
      <c r="EO101" s="61">
        <v>-119065</v>
      </c>
      <c r="EP101" s="61">
        <v>0</v>
      </c>
      <c r="EQ101" s="61">
        <v>-119065</v>
      </c>
      <c r="ER101" s="61">
        <v>0</v>
      </c>
      <c r="ES101" s="61">
        <v>0</v>
      </c>
      <c r="ET101" s="61">
        <v>0</v>
      </c>
      <c r="EU101" s="61">
        <v>0</v>
      </c>
      <c r="EV101" s="61">
        <v>0</v>
      </c>
      <c r="EW101" s="61">
        <v>0</v>
      </c>
      <c r="EX101" s="61">
        <v>10000</v>
      </c>
      <c r="EY101" s="61">
        <v>0</v>
      </c>
      <c r="EZ101" s="61">
        <v>10000</v>
      </c>
      <c r="FA101" s="61">
        <v>0</v>
      </c>
      <c r="FB101" s="61">
        <v>0</v>
      </c>
      <c r="FC101" s="61">
        <v>0</v>
      </c>
      <c r="FD101" s="61">
        <v>0</v>
      </c>
      <c r="FE101" s="61">
        <v>0</v>
      </c>
      <c r="FF101" s="61">
        <v>0</v>
      </c>
      <c r="FG101" s="61">
        <v>0</v>
      </c>
      <c r="FH101" s="61">
        <v>0</v>
      </c>
      <c r="FI101" s="61">
        <v>0</v>
      </c>
      <c r="FJ101" s="61">
        <v>-15514</v>
      </c>
      <c r="FK101" s="61">
        <v>0</v>
      </c>
      <c r="FL101" s="61">
        <v>-15514</v>
      </c>
      <c r="FM101" s="61">
        <v>0</v>
      </c>
      <c r="FN101" s="61">
        <v>0</v>
      </c>
      <c r="FO101" s="61">
        <v>0</v>
      </c>
      <c r="FP101" s="61">
        <v>0</v>
      </c>
      <c r="FQ101" s="61">
        <v>0</v>
      </c>
      <c r="FR101" s="61">
        <v>0</v>
      </c>
      <c r="FS101" s="61">
        <v>0</v>
      </c>
      <c r="FT101" s="61">
        <v>0</v>
      </c>
      <c r="FU101" s="61">
        <v>0</v>
      </c>
      <c r="FV101" s="61">
        <v>-25031</v>
      </c>
      <c r="FW101" s="61">
        <v>0</v>
      </c>
      <c r="FX101" s="61">
        <v>-25031</v>
      </c>
      <c r="FY101" s="61">
        <v>0</v>
      </c>
      <c r="FZ101" s="61">
        <v>0</v>
      </c>
      <c r="GA101" s="61">
        <v>0</v>
      </c>
      <c r="GB101" s="61">
        <v>1990</v>
      </c>
      <c r="GC101" s="61">
        <v>0</v>
      </c>
      <c r="GD101" s="61">
        <v>1990</v>
      </c>
      <c r="GE101" s="61">
        <v>0</v>
      </c>
      <c r="GF101" s="61">
        <v>0</v>
      </c>
      <c r="GG101" s="61">
        <v>0</v>
      </c>
      <c r="GH101" s="61">
        <v>-5503940</v>
      </c>
      <c r="GI101" s="61">
        <v>0</v>
      </c>
      <c r="GJ101" s="61">
        <v>-5503940</v>
      </c>
      <c r="GK101" s="61">
        <v>123254</v>
      </c>
      <c r="GL101" s="61">
        <v>0</v>
      </c>
      <c r="GM101" s="61">
        <v>123254</v>
      </c>
      <c r="GN101" s="61">
        <v>-75287</v>
      </c>
      <c r="GO101" s="61">
        <v>0</v>
      </c>
      <c r="GP101" s="61">
        <v>-75287</v>
      </c>
      <c r="GQ101" s="61">
        <v>0</v>
      </c>
      <c r="GR101" s="61">
        <v>0</v>
      </c>
      <c r="GS101" s="61">
        <v>0</v>
      </c>
      <c r="GT101" s="61">
        <v>-1221711</v>
      </c>
      <c r="GU101" s="61">
        <v>0</v>
      </c>
      <c r="GV101" s="61">
        <v>-1221711</v>
      </c>
      <c r="GW101" s="61">
        <v>-6706239</v>
      </c>
      <c r="GX101" s="61">
        <v>0</v>
      </c>
      <c r="GY101" s="61">
        <v>-6706239</v>
      </c>
      <c r="GZ101" s="61">
        <v>0</v>
      </c>
      <c r="HA101" s="61">
        <v>0</v>
      </c>
      <c r="HB101" s="61">
        <v>0</v>
      </c>
      <c r="HC101" s="61">
        <v>0</v>
      </c>
      <c r="HD101" s="61">
        <v>0</v>
      </c>
      <c r="HE101" s="61">
        <v>0</v>
      </c>
      <c r="HF101" s="61">
        <v>0</v>
      </c>
      <c r="HG101" s="61">
        <v>0</v>
      </c>
      <c r="HH101" s="61">
        <v>0</v>
      </c>
      <c r="HI101" s="61">
        <v>34084002</v>
      </c>
      <c r="HJ101" s="61">
        <v>0</v>
      </c>
      <c r="HK101" s="61">
        <v>34084002</v>
      </c>
      <c r="HL101" s="61">
        <v>262697</v>
      </c>
      <c r="HM101" s="61">
        <v>0</v>
      </c>
      <c r="HN101" s="61">
        <v>262697</v>
      </c>
      <c r="HO101" s="61">
        <v>-7488268</v>
      </c>
      <c r="HP101" s="61">
        <v>0</v>
      </c>
      <c r="HQ101" s="61">
        <v>-7488268</v>
      </c>
      <c r="HR101" s="61">
        <v>-713853</v>
      </c>
      <c r="HS101" s="61">
        <v>0</v>
      </c>
      <c r="HT101" s="61">
        <v>-713853</v>
      </c>
      <c r="HU101" s="61">
        <v>-119065</v>
      </c>
      <c r="HV101" s="61">
        <v>0</v>
      </c>
      <c r="HW101" s="61">
        <v>-119065</v>
      </c>
      <c r="HX101" s="61">
        <v>-6706239</v>
      </c>
      <c r="HY101" s="61">
        <v>0</v>
      </c>
      <c r="HZ101" s="61">
        <v>-6706239</v>
      </c>
      <c r="IA101" s="61">
        <v>0</v>
      </c>
      <c r="IB101" s="61">
        <v>0</v>
      </c>
      <c r="IC101" s="61">
        <v>0</v>
      </c>
      <c r="ID101" s="61">
        <v>-14764728</v>
      </c>
      <c r="IE101" s="61">
        <v>0</v>
      </c>
      <c r="IF101" s="61">
        <v>-14764728</v>
      </c>
      <c r="IG101" s="61">
        <v>19319274</v>
      </c>
      <c r="IH101" s="61">
        <v>0</v>
      </c>
      <c r="II101" s="61">
        <v>19319274</v>
      </c>
      <c r="IJ101" s="58" t="s">
        <v>491</v>
      </c>
      <c r="IK101" s="58" t="s">
        <v>492</v>
      </c>
      <c r="IL101" s="58" t="s">
        <v>466</v>
      </c>
      <c r="IM101" s="58" t="s">
        <v>467</v>
      </c>
      <c r="IN101" s="58" t="s">
        <v>823</v>
      </c>
    </row>
    <row r="102" spans="1:248">
      <c r="A102" s="58" t="s">
        <v>461</v>
      </c>
      <c r="B102" s="59" t="s">
        <v>824</v>
      </c>
      <c r="C102" s="59" t="s">
        <v>825</v>
      </c>
      <c r="D102" s="61">
        <v>20384019</v>
      </c>
      <c r="E102" s="61">
        <v>0</v>
      </c>
      <c r="F102" s="61">
        <v>20384019</v>
      </c>
      <c r="G102" s="61">
        <v>-66954</v>
      </c>
      <c r="H102" s="61">
        <v>0</v>
      </c>
      <c r="I102" s="61">
        <v>-66954</v>
      </c>
      <c r="J102" s="61">
        <v>-193586</v>
      </c>
      <c r="K102" s="61">
        <v>0</v>
      </c>
      <c r="L102" s="61">
        <v>-193586</v>
      </c>
      <c r="M102" s="61">
        <v>15933</v>
      </c>
      <c r="N102" s="61">
        <v>0</v>
      </c>
      <c r="O102" s="61">
        <v>15933</v>
      </c>
      <c r="P102" s="61">
        <v>29213</v>
      </c>
      <c r="Q102" s="61">
        <v>0</v>
      </c>
      <c r="R102" s="61">
        <v>29213</v>
      </c>
      <c r="S102" s="61">
        <v>21665</v>
      </c>
      <c r="T102" s="61">
        <v>0</v>
      </c>
      <c r="U102" s="61">
        <v>21665</v>
      </c>
      <c r="V102" s="61">
        <v>-126775</v>
      </c>
      <c r="W102" s="61">
        <v>0</v>
      </c>
      <c r="X102" s="61">
        <v>-126775</v>
      </c>
      <c r="Y102" s="61">
        <v>-4217046</v>
      </c>
      <c r="Z102" s="61">
        <v>0</v>
      </c>
      <c r="AA102" s="61">
        <v>-4217046</v>
      </c>
      <c r="AB102" s="61">
        <v>-2490</v>
      </c>
      <c r="AC102" s="61">
        <v>0</v>
      </c>
      <c r="AD102" s="61">
        <v>-2490</v>
      </c>
      <c r="AE102" s="61">
        <v>-190235</v>
      </c>
      <c r="AF102" s="61">
        <v>0</v>
      </c>
      <c r="AG102" s="61">
        <v>-190235</v>
      </c>
      <c r="AH102" s="61">
        <v>-387</v>
      </c>
      <c r="AI102" s="61">
        <v>0</v>
      </c>
      <c r="AJ102" s="61">
        <v>-387</v>
      </c>
      <c r="AK102" s="61">
        <v>0</v>
      </c>
      <c r="AL102" s="61">
        <v>0</v>
      </c>
      <c r="AM102" s="61">
        <v>0</v>
      </c>
      <c r="AN102" s="61">
        <v>-8193</v>
      </c>
      <c r="AO102" s="61">
        <v>0</v>
      </c>
      <c r="AP102" s="61">
        <v>-8193</v>
      </c>
      <c r="AQ102" s="61">
        <v>0</v>
      </c>
      <c r="AR102" s="61">
        <v>0</v>
      </c>
      <c r="AS102" s="61">
        <v>0</v>
      </c>
      <c r="AT102" s="61">
        <v>-181655</v>
      </c>
      <c r="AU102" s="61">
        <v>0</v>
      </c>
      <c r="AV102" s="61">
        <v>-181655</v>
      </c>
      <c r="AW102" s="61">
        <v>0</v>
      </c>
      <c r="AX102" s="61">
        <v>0</v>
      </c>
      <c r="AY102" s="61">
        <v>0</v>
      </c>
      <c r="AZ102" s="61">
        <v>284098</v>
      </c>
      <c r="BA102" s="61">
        <v>0</v>
      </c>
      <c r="BB102" s="61">
        <v>284098</v>
      </c>
      <c r="BC102" s="61">
        <v>-538</v>
      </c>
      <c r="BD102" s="61">
        <v>0</v>
      </c>
      <c r="BE102" s="61">
        <v>-538</v>
      </c>
      <c r="BF102" s="61">
        <v>-2151692</v>
      </c>
      <c r="BG102" s="61">
        <v>0</v>
      </c>
      <c r="BH102" s="61">
        <v>-2151692</v>
      </c>
      <c r="BI102" s="61">
        <v>-3129</v>
      </c>
      <c r="BJ102" s="61">
        <v>0</v>
      </c>
      <c r="BK102" s="61">
        <v>-3129</v>
      </c>
      <c r="BL102" s="61">
        <v>-7680</v>
      </c>
      <c r="BM102" s="61">
        <v>0</v>
      </c>
      <c r="BN102" s="61">
        <v>-7680</v>
      </c>
      <c r="BO102" s="61">
        <v>0</v>
      </c>
      <c r="BP102" s="61">
        <v>0</v>
      </c>
      <c r="BQ102" s="61">
        <v>0</v>
      </c>
      <c r="BR102" s="61">
        <v>-19916</v>
      </c>
      <c r="BS102" s="61">
        <v>0</v>
      </c>
      <c r="BT102" s="61">
        <v>-19916</v>
      </c>
      <c r="BU102" s="61">
        <v>0</v>
      </c>
      <c r="BV102" s="61">
        <v>0</v>
      </c>
      <c r="BW102" s="61">
        <v>0</v>
      </c>
      <c r="BX102" s="61">
        <v>0</v>
      </c>
      <c r="BY102" s="61">
        <v>0</v>
      </c>
      <c r="BZ102" s="61">
        <v>0</v>
      </c>
      <c r="CA102" s="61">
        <v>0</v>
      </c>
      <c r="CB102" s="61">
        <v>0</v>
      </c>
      <c r="CC102" s="61">
        <v>0</v>
      </c>
      <c r="CD102" s="61">
        <v>-15557</v>
      </c>
      <c r="CE102" s="61">
        <v>0</v>
      </c>
      <c r="CF102" s="61">
        <v>-15557</v>
      </c>
      <c r="CG102" s="61">
        <v>-15557</v>
      </c>
      <c r="CH102" s="61">
        <v>0</v>
      </c>
      <c r="CI102" s="61">
        <v>-15557</v>
      </c>
      <c r="CJ102" s="61">
        <v>-6337252</v>
      </c>
      <c r="CK102" s="61">
        <v>0</v>
      </c>
      <c r="CL102" s="61">
        <v>-6337252</v>
      </c>
      <c r="CM102" s="61">
        <v>0</v>
      </c>
      <c r="CN102" s="61">
        <v>0</v>
      </c>
      <c r="CO102" s="61">
        <v>0</v>
      </c>
      <c r="CP102" s="61">
        <v>0</v>
      </c>
      <c r="CQ102" s="61">
        <v>0</v>
      </c>
      <c r="CR102" s="61">
        <v>0</v>
      </c>
      <c r="CS102" s="61">
        <v>-482186</v>
      </c>
      <c r="CT102" s="61">
        <v>0</v>
      </c>
      <c r="CU102" s="61">
        <v>-482186</v>
      </c>
      <c r="CV102" s="61">
        <v>-147152</v>
      </c>
      <c r="CW102" s="61">
        <v>0</v>
      </c>
      <c r="CX102" s="61">
        <v>-147152</v>
      </c>
      <c r="CY102" s="61">
        <v>-629338</v>
      </c>
      <c r="CZ102" s="61">
        <v>0</v>
      </c>
      <c r="DA102" s="61">
        <v>-629338</v>
      </c>
      <c r="DB102" s="61">
        <v>-26400</v>
      </c>
      <c r="DC102" s="61">
        <v>0</v>
      </c>
      <c r="DD102" s="61">
        <v>-26400</v>
      </c>
      <c r="DE102" s="61">
        <v>109</v>
      </c>
      <c r="DF102" s="61">
        <v>0</v>
      </c>
      <c r="DG102" s="61">
        <v>109</v>
      </c>
      <c r="DH102" s="61">
        <v>-6661</v>
      </c>
      <c r="DI102" s="61">
        <v>0</v>
      </c>
      <c r="DJ102" s="61">
        <v>-6661</v>
      </c>
      <c r="DK102" s="61">
        <v>0</v>
      </c>
      <c r="DL102" s="61">
        <v>0</v>
      </c>
      <c r="DM102" s="61">
        <v>0</v>
      </c>
      <c r="DN102" s="61">
        <v>0</v>
      </c>
      <c r="DO102" s="61">
        <v>0</v>
      </c>
      <c r="DP102" s="61">
        <v>0</v>
      </c>
      <c r="DQ102" s="61">
        <v>0</v>
      </c>
      <c r="DR102" s="61">
        <v>0</v>
      </c>
      <c r="DS102" s="61">
        <v>0</v>
      </c>
      <c r="DT102" s="61">
        <v>0</v>
      </c>
      <c r="DU102" s="61">
        <v>0</v>
      </c>
      <c r="DV102" s="61">
        <v>0</v>
      </c>
      <c r="DW102" s="61">
        <v>0</v>
      </c>
      <c r="DX102" s="61">
        <v>0</v>
      </c>
      <c r="DY102" s="61">
        <v>0</v>
      </c>
      <c r="DZ102" s="61">
        <v>0</v>
      </c>
      <c r="EA102" s="61">
        <v>0</v>
      </c>
      <c r="EB102" s="61">
        <v>0</v>
      </c>
      <c r="EC102" s="61">
        <v>0</v>
      </c>
      <c r="ED102" s="61">
        <v>0</v>
      </c>
      <c r="EE102" s="61">
        <v>0</v>
      </c>
      <c r="EF102" s="61">
        <v>0</v>
      </c>
      <c r="EG102" s="61">
        <v>0</v>
      </c>
      <c r="EH102" s="61">
        <v>0</v>
      </c>
      <c r="EI102" s="61">
        <v>0</v>
      </c>
      <c r="EJ102" s="61">
        <v>0</v>
      </c>
      <c r="EK102" s="61">
        <v>0</v>
      </c>
      <c r="EL102" s="61">
        <v>0</v>
      </c>
      <c r="EM102" s="61">
        <v>0</v>
      </c>
      <c r="EN102" s="61">
        <v>0</v>
      </c>
      <c r="EO102" s="61">
        <v>-32952</v>
      </c>
      <c r="EP102" s="61">
        <v>0</v>
      </c>
      <c r="EQ102" s="61">
        <v>-32952</v>
      </c>
      <c r="ER102" s="61">
        <v>0</v>
      </c>
      <c r="ES102" s="61">
        <v>0</v>
      </c>
      <c r="ET102" s="61">
        <v>0</v>
      </c>
      <c r="EU102" s="61">
        <v>0</v>
      </c>
      <c r="EV102" s="61">
        <v>0</v>
      </c>
      <c r="EW102" s="61">
        <v>0</v>
      </c>
      <c r="EX102" s="61">
        <v>0</v>
      </c>
      <c r="EY102" s="61">
        <v>0</v>
      </c>
      <c r="EZ102" s="61">
        <v>0</v>
      </c>
      <c r="FA102" s="61">
        <v>0</v>
      </c>
      <c r="FB102" s="61">
        <v>0</v>
      </c>
      <c r="FC102" s="61">
        <v>0</v>
      </c>
      <c r="FD102" s="61">
        <v>0</v>
      </c>
      <c r="FE102" s="61">
        <v>0</v>
      </c>
      <c r="FF102" s="61">
        <v>0</v>
      </c>
      <c r="FG102" s="61">
        <v>0</v>
      </c>
      <c r="FH102" s="61">
        <v>0</v>
      </c>
      <c r="FI102" s="61">
        <v>0</v>
      </c>
      <c r="FJ102" s="61">
        <v>-19916</v>
      </c>
      <c r="FK102" s="61">
        <v>0</v>
      </c>
      <c r="FL102" s="61">
        <v>-19916</v>
      </c>
      <c r="FM102" s="61">
        <v>0</v>
      </c>
      <c r="FN102" s="61">
        <v>0</v>
      </c>
      <c r="FO102" s="61">
        <v>0</v>
      </c>
      <c r="FP102" s="61">
        <v>0</v>
      </c>
      <c r="FQ102" s="61">
        <v>0</v>
      </c>
      <c r="FR102" s="61">
        <v>0</v>
      </c>
      <c r="FS102" s="61">
        <v>0</v>
      </c>
      <c r="FT102" s="61">
        <v>0</v>
      </c>
      <c r="FU102" s="61">
        <v>0</v>
      </c>
      <c r="FV102" s="61">
        <v>-8945</v>
      </c>
      <c r="FW102" s="61">
        <v>0</v>
      </c>
      <c r="FX102" s="61">
        <v>-8945</v>
      </c>
      <c r="FY102" s="61">
        <v>117</v>
      </c>
      <c r="FZ102" s="61">
        <v>0</v>
      </c>
      <c r="GA102" s="61">
        <v>117</v>
      </c>
      <c r="GB102" s="61">
        <v>3150</v>
      </c>
      <c r="GC102" s="61">
        <v>0</v>
      </c>
      <c r="GD102" s="61">
        <v>3150</v>
      </c>
      <c r="GE102" s="61">
        <v>0</v>
      </c>
      <c r="GF102" s="61">
        <v>0</v>
      </c>
      <c r="GG102" s="61">
        <v>0</v>
      </c>
      <c r="GH102" s="61">
        <v>-2399649</v>
      </c>
      <c r="GI102" s="61">
        <v>0</v>
      </c>
      <c r="GJ102" s="61">
        <v>-2399649</v>
      </c>
      <c r="GK102" s="61">
        <v>-242220</v>
      </c>
      <c r="GL102" s="61">
        <v>0</v>
      </c>
      <c r="GM102" s="61">
        <v>-242220</v>
      </c>
      <c r="GN102" s="61">
        <v>-34096</v>
      </c>
      <c r="GO102" s="61">
        <v>0</v>
      </c>
      <c r="GP102" s="61">
        <v>-34096</v>
      </c>
      <c r="GQ102" s="61">
        <v>163</v>
      </c>
      <c r="GR102" s="61">
        <v>0</v>
      </c>
      <c r="GS102" s="61">
        <v>163</v>
      </c>
      <c r="GT102" s="61">
        <v>0</v>
      </c>
      <c r="GU102" s="61">
        <v>0</v>
      </c>
      <c r="GV102" s="61">
        <v>0</v>
      </c>
      <c r="GW102" s="61">
        <v>-2701396</v>
      </c>
      <c r="GX102" s="61">
        <v>0</v>
      </c>
      <c r="GY102" s="61">
        <v>-2701396</v>
      </c>
      <c r="GZ102" s="61">
        <v>0</v>
      </c>
      <c r="HA102" s="61">
        <v>0</v>
      </c>
      <c r="HB102" s="61">
        <v>0</v>
      </c>
      <c r="HC102" s="61">
        <v>0</v>
      </c>
      <c r="HD102" s="61">
        <v>0</v>
      </c>
      <c r="HE102" s="61">
        <v>0</v>
      </c>
      <c r="HF102" s="61">
        <v>0</v>
      </c>
      <c r="HG102" s="61">
        <v>0</v>
      </c>
      <c r="HH102" s="61">
        <v>0</v>
      </c>
      <c r="HI102" s="61">
        <v>20317065</v>
      </c>
      <c r="HJ102" s="61">
        <v>0</v>
      </c>
      <c r="HK102" s="61">
        <v>20317065</v>
      </c>
      <c r="HL102" s="61">
        <v>-126775</v>
      </c>
      <c r="HM102" s="61">
        <v>0</v>
      </c>
      <c r="HN102" s="61">
        <v>-126775</v>
      </c>
      <c r="HO102" s="61">
        <v>-6337252</v>
      </c>
      <c r="HP102" s="61">
        <v>0</v>
      </c>
      <c r="HQ102" s="61">
        <v>-6337252</v>
      </c>
      <c r="HR102" s="61">
        <v>-629338</v>
      </c>
      <c r="HS102" s="61">
        <v>0</v>
      </c>
      <c r="HT102" s="61">
        <v>-629338</v>
      </c>
      <c r="HU102" s="61">
        <v>-32952</v>
      </c>
      <c r="HV102" s="61">
        <v>0</v>
      </c>
      <c r="HW102" s="61">
        <v>-32952</v>
      </c>
      <c r="HX102" s="61">
        <v>-2701396</v>
      </c>
      <c r="HY102" s="61">
        <v>0</v>
      </c>
      <c r="HZ102" s="61">
        <v>-2701396</v>
      </c>
      <c r="IA102" s="61">
        <v>0</v>
      </c>
      <c r="IB102" s="61">
        <v>0</v>
      </c>
      <c r="IC102" s="61">
        <v>0</v>
      </c>
      <c r="ID102" s="61">
        <v>-9827713</v>
      </c>
      <c r="IE102" s="61">
        <v>0</v>
      </c>
      <c r="IF102" s="61">
        <v>-9827713</v>
      </c>
      <c r="IG102" s="61">
        <v>10489352</v>
      </c>
      <c r="IH102" s="61">
        <v>0</v>
      </c>
      <c r="II102" s="61">
        <v>10489352</v>
      </c>
      <c r="IJ102" s="58" t="s">
        <v>672</v>
      </c>
      <c r="IK102" s="58" t="s">
        <v>465</v>
      </c>
      <c r="IL102" s="58" t="s">
        <v>466</v>
      </c>
      <c r="IM102" s="58" t="s">
        <v>537</v>
      </c>
      <c r="IN102" s="58" t="s">
        <v>826</v>
      </c>
    </row>
    <row r="103" spans="1:248">
      <c r="A103" s="58" t="s">
        <v>469</v>
      </c>
      <c r="B103" s="59" t="s">
        <v>827</v>
      </c>
      <c r="C103" s="59" t="s">
        <v>828</v>
      </c>
      <c r="D103" s="61">
        <v>29512131</v>
      </c>
      <c r="E103" s="61">
        <v>2997353</v>
      </c>
      <c r="F103" s="61">
        <v>32509484</v>
      </c>
      <c r="G103" s="61">
        <v>-3523850</v>
      </c>
      <c r="H103" s="61">
        <v>-9926</v>
      </c>
      <c r="I103" s="61">
        <v>-3533776</v>
      </c>
      <c r="J103" s="61">
        <v>-63845</v>
      </c>
      <c r="K103" s="61">
        <v>0</v>
      </c>
      <c r="L103" s="61">
        <v>-63845</v>
      </c>
      <c r="M103" s="61">
        <v>257925</v>
      </c>
      <c r="N103" s="61">
        <v>0</v>
      </c>
      <c r="O103" s="61">
        <v>257925</v>
      </c>
      <c r="P103" s="61">
        <v>256932</v>
      </c>
      <c r="Q103" s="61">
        <v>14205</v>
      </c>
      <c r="R103" s="61">
        <v>271137</v>
      </c>
      <c r="S103" s="61">
        <v>1298270</v>
      </c>
      <c r="T103" s="61">
        <v>0</v>
      </c>
      <c r="U103" s="61">
        <v>1298270</v>
      </c>
      <c r="V103" s="61">
        <v>1749282</v>
      </c>
      <c r="W103" s="61">
        <v>14205</v>
      </c>
      <c r="X103" s="61">
        <v>1763487</v>
      </c>
      <c r="Y103" s="61">
        <v>-4001251</v>
      </c>
      <c r="Z103" s="61">
        <v>-44000</v>
      </c>
      <c r="AA103" s="61">
        <v>-4045251</v>
      </c>
      <c r="AB103" s="61">
        <v>0</v>
      </c>
      <c r="AC103" s="61">
        <v>0</v>
      </c>
      <c r="AD103" s="61">
        <v>0</v>
      </c>
      <c r="AE103" s="61">
        <v>-215085</v>
      </c>
      <c r="AF103" s="61">
        <v>-398</v>
      </c>
      <c r="AG103" s="61">
        <v>-215483</v>
      </c>
      <c r="AH103" s="61">
        <v>-1790</v>
      </c>
      <c r="AI103" s="61">
        <v>0</v>
      </c>
      <c r="AJ103" s="61">
        <v>-1790</v>
      </c>
      <c r="AK103" s="61">
        <v>0</v>
      </c>
      <c r="AL103" s="61">
        <v>0</v>
      </c>
      <c r="AM103" s="61">
        <v>0</v>
      </c>
      <c r="AN103" s="61">
        <v>-4534</v>
      </c>
      <c r="AO103" s="61">
        <v>0</v>
      </c>
      <c r="AP103" s="61">
        <v>-4534</v>
      </c>
      <c r="AQ103" s="61">
        <v>0</v>
      </c>
      <c r="AR103" s="61">
        <v>0</v>
      </c>
      <c r="AS103" s="61">
        <v>0</v>
      </c>
      <c r="AT103" s="61">
        <v>-208761</v>
      </c>
      <c r="AU103" s="61">
        <v>-398</v>
      </c>
      <c r="AV103" s="61">
        <v>-209159</v>
      </c>
      <c r="AW103" s="61">
        <v>0</v>
      </c>
      <c r="AX103" s="61">
        <v>0</v>
      </c>
      <c r="AY103" s="61">
        <v>0</v>
      </c>
      <c r="AZ103" s="61">
        <v>487910</v>
      </c>
      <c r="BA103" s="61">
        <v>67990</v>
      </c>
      <c r="BB103" s="61">
        <v>555900</v>
      </c>
      <c r="BC103" s="61">
        <v>-94536</v>
      </c>
      <c r="BD103" s="61">
        <v>1615</v>
      </c>
      <c r="BE103" s="61">
        <v>-92921</v>
      </c>
      <c r="BF103" s="61">
        <v>-1309759</v>
      </c>
      <c r="BG103" s="61">
        <v>-48210</v>
      </c>
      <c r="BH103" s="61">
        <v>-1357969</v>
      </c>
      <c r="BI103" s="61">
        <v>-11622</v>
      </c>
      <c r="BJ103" s="61">
        <v>0</v>
      </c>
      <c r="BK103" s="61">
        <v>-11622</v>
      </c>
      <c r="BL103" s="61">
        <v>-8059</v>
      </c>
      <c r="BM103" s="61">
        <v>0</v>
      </c>
      <c r="BN103" s="61">
        <v>-8059</v>
      </c>
      <c r="BO103" s="61">
        <v>0</v>
      </c>
      <c r="BP103" s="61">
        <v>0</v>
      </c>
      <c r="BQ103" s="61">
        <v>0</v>
      </c>
      <c r="BR103" s="61">
        <v>-4294</v>
      </c>
      <c r="BS103" s="61">
        <v>0</v>
      </c>
      <c r="BT103" s="61">
        <v>-4294</v>
      </c>
      <c r="BU103" s="61">
        <v>0</v>
      </c>
      <c r="BV103" s="61">
        <v>0</v>
      </c>
      <c r="BW103" s="61">
        <v>0</v>
      </c>
      <c r="BX103" s="61">
        <v>0</v>
      </c>
      <c r="BY103" s="61">
        <v>0</v>
      </c>
      <c r="BZ103" s="61">
        <v>0</v>
      </c>
      <c r="CA103" s="61">
        <v>0</v>
      </c>
      <c r="CB103" s="61">
        <v>0</v>
      </c>
      <c r="CC103" s="61">
        <v>0</v>
      </c>
      <c r="CD103" s="61">
        <v>-6177</v>
      </c>
      <c r="CE103" s="61">
        <v>0</v>
      </c>
      <c r="CF103" s="61">
        <v>-6177</v>
      </c>
      <c r="CG103" s="61">
        <v>-6015</v>
      </c>
      <c r="CH103" s="61">
        <v>0</v>
      </c>
      <c r="CI103" s="61">
        <v>-6015</v>
      </c>
      <c r="CJ103" s="61">
        <v>-5168888</v>
      </c>
      <c r="CK103" s="61">
        <v>-23003</v>
      </c>
      <c r="CL103" s="61">
        <v>-5191891</v>
      </c>
      <c r="CM103" s="61">
        <v>0</v>
      </c>
      <c r="CN103" s="61">
        <v>0</v>
      </c>
      <c r="CO103" s="61">
        <v>0</v>
      </c>
      <c r="CP103" s="61">
        <v>0</v>
      </c>
      <c r="CQ103" s="61">
        <v>0</v>
      </c>
      <c r="CR103" s="61">
        <v>0</v>
      </c>
      <c r="CS103" s="61">
        <v>-438332</v>
      </c>
      <c r="CT103" s="61">
        <v>-7144</v>
      </c>
      <c r="CU103" s="61">
        <v>-445476</v>
      </c>
      <c r="CV103" s="61">
        <v>-38037</v>
      </c>
      <c r="CW103" s="61">
        <v>-11575</v>
      </c>
      <c r="CX103" s="61">
        <v>-49612</v>
      </c>
      <c r="CY103" s="61">
        <v>-476369</v>
      </c>
      <c r="CZ103" s="61">
        <v>-18719</v>
      </c>
      <c r="DA103" s="61">
        <v>-495088</v>
      </c>
      <c r="DB103" s="61">
        <v>-56929</v>
      </c>
      <c r="DC103" s="61">
        <v>-276</v>
      </c>
      <c r="DD103" s="61">
        <v>-57205</v>
      </c>
      <c r="DE103" s="61">
        <v>0</v>
      </c>
      <c r="DF103" s="61">
        <v>0</v>
      </c>
      <c r="DG103" s="61">
        <v>0</v>
      </c>
      <c r="DH103" s="61">
        <v>-20595</v>
      </c>
      <c r="DI103" s="61">
        <v>0</v>
      </c>
      <c r="DJ103" s="61">
        <v>-20595</v>
      </c>
      <c r="DK103" s="61">
        <v>0</v>
      </c>
      <c r="DL103" s="61">
        <v>0</v>
      </c>
      <c r="DM103" s="61">
        <v>0</v>
      </c>
      <c r="DN103" s="61">
        <v>-1112</v>
      </c>
      <c r="DO103" s="61">
        <v>0</v>
      </c>
      <c r="DP103" s="61">
        <v>-1112</v>
      </c>
      <c r="DQ103" s="61">
        <v>0</v>
      </c>
      <c r="DR103" s="61">
        <v>0</v>
      </c>
      <c r="DS103" s="61">
        <v>0</v>
      </c>
      <c r="DT103" s="61">
        <v>0</v>
      </c>
      <c r="DU103" s="61">
        <v>0</v>
      </c>
      <c r="DV103" s="61">
        <v>0</v>
      </c>
      <c r="DW103" s="61">
        <v>0</v>
      </c>
      <c r="DX103" s="61">
        <v>0</v>
      </c>
      <c r="DY103" s="61">
        <v>0</v>
      </c>
      <c r="DZ103" s="61">
        <v>0</v>
      </c>
      <c r="EA103" s="61">
        <v>0</v>
      </c>
      <c r="EB103" s="61">
        <v>0</v>
      </c>
      <c r="EC103" s="61">
        <v>0</v>
      </c>
      <c r="ED103" s="61">
        <v>0</v>
      </c>
      <c r="EE103" s="61">
        <v>0</v>
      </c>
      <c r="EF103" s="61">
        <v>0</v>
      </c>
      <c r="EG103" s="61">
        <v>-276592</v>
      </c>
      <c r="EH103" s="61">
        <v>-276592</v>
      </c>
      <c r="EI103" s="61">
        <v>0</v>
      </c>
      <c r="EJ103" s="61">
        <v>57231</v>
      </c>
      <c r="EK103" s="61">
        <v>57231</v>
      </c>
      <c r="EL103" s="61">
        <v>-219361</v>
      </c>
      <c r="EM103" s="61">
        <v>0</v>
      </c>
      <c r="EN103" s="61">
        <v>0</v>
      </c>
      <c r="EO103" s="61">
        <v>-78636</v>
      </c>
      <c r="EP103" s="61">
        <v>-219637</v>
      </c>
      <c r="EQ103" s="61">
        <v>-298273</v>
      </c>
      <c r="ER103" s="61">
        <v>0</v>
      </c>
      <c r="ES103" s="61">
        <v>0</v>
      </c>
      <c r="ET103" s="61">
        <v>0</v>
      </c>
      <c r="EU103" s="61">
        <v>0</v>
      </c>
      <c r="EV103" s="61">
        <v>0</v>
      </c>
      <c r="EW103" s="61">
        <v>0</v>
      </c>
      <c r="EX103" s="61">
        <v>-5139</v>
      </c>
      <c r="EY103" s="61">
        <v>0</v>
      </c>
      <c r="EZ103" s="61">
        <v>-5139</v>
      </c>
      <c r="FA103" s="61">
        <v>0</v>
      </c>
      <c r="FB103" s="61">
        <v>0</v>
      </c>
      <c r="FC103" s="61">
        <v>0</v>
      </c>
      <c r="FD103" s="61">
        <v>0</v>
      </c>
      <c r="FE103" s="61">
        <v>0</v>
      </c>
      <c r="FF103" s="61">
        <v>0</v>
      </c>
      <c r="FG103" s="61">
        <v>0</v>
      </c>
      <c r="FH103" s="61">
        <v>0</v>
      </c>
      <c r="FI103" s="61">
        <v>0</v>
      </c>
      <c r="FJ103" s="61">
        <v>-4294</v>
      </c>
      <c r="FK103" s="61">
        <v>0</v>
      </c>
      <c r="FL103" s="61">
        <v>-4294</v>
      </c>
      <c r="FM103" s="61">
        <v>0</v>
      </c>
      <c r="FN103" s="61">
        <v>0</v>
      </c>
      <c r="FO103" s="61">
        <v>0</v>
      </c>
      <c r="FP103" s="61">
        <v>0</v>
      </c>
      <c r="FQ103" s="61">
        <v>0</v>
      </c>
      <c r="FR103" s="61">
        <v>0</v>
      </c>
      <c r="FS103" s="61">
        <v>0</v>
      </c>
      <c r="FT103" s="61">
        <v>0</v>
      </c>
      <c r="FU103" s="61">
        <v>0</v>
      </c>
      <c r="FV103" s="61">
        <v>-10677</v>
      </c>
      <c r="FW103" s="61">
        <v>0</v>
      </c>
      <c r="FX103" s="61">
        <v>-10677</v>
      </c>
      <c r="FY103" s="61">
        <v>891</v>
      </c>
      <c r="FZ103" s="61">
        <v>0</v>
      </c>
      <c r="GA103" s="61">
        <v>891</v>
      </c>
      <c r="GB103" s="61">
        <v>1121</v>
      </c>
      <c r="GC103" s="61">
        <v>0</v>
      </c>
      <c r="GD103" s="61">
        <v>1121</v>
      </c>
      <c r="GE103" s="61">
        <v>0</v>
      </c>
      <c r="GF103" s="61">
        <v>0</v>
      </c>
      <c r="GG103" s="61">
        <v>0</v>
      </c>
      <c r="GH103" s="61">
        <v>-5801130</v>
      </c>
      <c r="GI103" s="61">
        <v>-121703</v>
      </c>
      <c r="GJ103" s="61">
        <v>-5922833</v>
      </c>
      <c r="GK103" s="61">
        <v>139809</v>
      </c>
      <c r="GL103" s="61">
        <v>21457</v>
      </c>
      <c r="GM103" s="61">
        <v>161266</v>
      </c>
      <c r="GN103" s="61">
        <v>-84498</v>
      </c>
      <c r="GO103" s="61">
        <v>0</v>
      </c>
      <c r="GP103" s="61">
        <v>-84498</v>
      </c>
      <c r="GQ103" s="61">
        <v>-439</v>
      </c>
      <c r="GR103" s="61">
        <v>0</v>
      </c>
      <c r="GS103" s="61">
        <v>-439</v>
      </c>
      <c r="GT103" s="61">
        <v>-1173094</v>
      </c>
      <c r="GU103" s="61">
        <v>-51563</v>
      </c>
      <c r="GV103" s="61">
        <v>-1224657</v>
      </c>
      <c r="GW103" s="61">
        <v>-6937450</v>
      </c>
      <c r="GX103" s="61">
        <v>-151809</v>
      </c>
      <c r="GY103" s="61">
        <v>-7089259</v>
      </c>
      <c r="GZ103" s="61">
        <v>0</v>
      </c>
      <c r="HA103" s="61">
        <v>0</v>
      </c>
      <c r="HB103" s="61">
        <v>0</v>
      </c>
      <c r="HC103" s="61">
        <v>0</v>
      </c>
      <c r="HD103" s="61">
        <v>0</v>
      </c>
      <c r="HE103" s="61">
        <v>0</v>
      </c>
      <c r="HF103" s="61">
        <v>0</v>
      </c>
      <c r="HG103" s="61">
        <v>0</v>
      </c>
      <c r="HH103" s="61">
        <v>0</v>
      </c>
      <c r="HI103" s="61">
        <v>25988281</v>
      </c>
      <c r="HJ103" s="61">
        <v>2987427</v>
      </c>
      <c r="HK103" s="61">
        <v>28975708</v>
      </c>
      <c r="HL103" s="61">
        <v>1749282</v>
      </c>
      <c r="HM103" s="61">
        <v>14205</v>
      </c>
      <c r="HN103" s="61">
        <v>1763487</v>
      </c>
      <c r="HO103" s="61">
        <v>-5168888</v>
      </c>
      <c r="HP103" s="61">
        <v>-23003</v>
      </c>
      <c r="HQ103" s="61">
        <v>-5191891</v>
      </c>
      <c r="HR103" s="61">
        <v>-476369</v>
      </c>
      <c r="HS103" s="61">
        <v>-18719</v>
      </c>
      <c r="HT103" s="61">
        <v>-495088</v>
      </c>
      <c r="HU103" s="61">
        <v>-78636</v>
      </c>
      <c r="HV103" s="61">
        <v>-219637</v>
      </c>
      <c r="HW103" s="61">
        <v>-298273</v>
      </c>
      <c r="HX103" s="61">
        <v>-6937450</v>
      </c>
      <c r="HY103" s="61">
        <v>-151809</v>
      </c>
      <c r="HZ103" s="61">
        <v>-7089259</v>
      </c>
      <c r="IA103" s="61">
        <v>0</v>
      </c>
      <c r="IB103" s="61">
        <v>0</v>
      </c>
      <c r="IC103" s="61">
        <v>0</v>
      </c>
      <c r="ID103" s="61">
        <v>-10912061</v>
      </c>
      <c r="IE103" s="61">
        <v>-398963</v>
      </c>
      <c r="IF103" s="61">
        <v>-11311024</v>
      </c>
      <c r="IG103" s="61">
        <v>15076220</v>
      </c>
      <c r="IH103" s="61">
        <v>2588464</v>
      </c>
      <c r="II103" s="61">
        <v>17664684</v>
      </c>
      <c r="IJ103" s="58" t="s">
        <v>630</v>
      </c>
      <c r="IK103" s="58" t="s">
        <v>558</v>
      </c>
      <c r="IL103" s="58" t="s">
        <v>466</v>
      </c>
      <c r="IM103" s="58" t="s">
        <v>473</v>
      </c>
      <c r="IN103" s="58" t="s">
        <v>829</v>
      </c>
    </row>
    <row r="104" spans="1:248">
      <c r="A104" s="58" t="s">
        <v>461</v>
      </c>
      <c r="B104" s="59" t="s">
        <v>830</v>
      </c>
      <c r="C104" s="59" t="s">
        <v>831</v>
      </c>
      <c r="D104" s="61">
        <v>105416807</v>
      </c>
      <c r="E104" s="61">
        <v>3621648</v>
      </c>
      <c r="F104" s="61">
        <v>109038455</v>
      </c>
      <c r="G104" s="61">
        <v>-1807357</v>
      </c>
      <c r="H104" s="61">
        <v>-62435</v>
      </c>
      <c r="I104" s="61">
        <v>-1869792</v>
      </c>
      <c r="J104" s="61">
        <v>-361803</v>
      </c>
      <c r="K104" s="61">
        <v>-7475</v>
      </c>
      <c r="L104" s="61">
        <v>-369278</v>
      </c>
      <c r="M104" s="61">
        <v>-12142</v>
      </c>
      <c r="N104" s="61">
        <v>0</v>
      </c>
      <c r="O104" s="61">
        <v>-12142</v>
      </c>
      <c r="P104" s="61">
        <v>902397</v>
      </c>
      <c r="Q104" s="61">
        <v>10757</v>
      </c>
      <c r="R104" s="61">
        <v>913154</v>
      </c>
      <c r="S104" s="61">
        <v>607386</v>
      </c>
      <c r="T104" s="61">
        <v>28546</v>
      </c>
      <c r="U104" s="61">
        <v>635932</v>
      </c>
      <c r="V104" s="61">
        <v>1135838</v>
      </c>
      <c r="W104" s="61">
        <v>31828</v>
      </c>
      <c r="X104" s="61">
        <v>1167666</v>
      </c>
      <c r="Y104" s="61">
        <v>-7201180</v>
      </c>
      <c r="Z104" s="61">
        <v>-150497</v>
      </c>
      <c r="AA104" s="61">
        <v>-7351677</v>
      </c>
      <c r="AB104" s="61">
        <v>0</v>
      </c>
      <c r="AC104" s="61">
        <v>0</v>
      </c>
      <c r="AD104" s="61">
        <v>0</v>
      </c>
      <c r="AE104" s="61">
        <v>-153704</v>
      </c>
      <c r="AF104" s="61">
        <v>-5298</v>
      </c>
      <c r="AG104" s="61">
        <v>-159002</v>
      </c>
      <c r="AH104" s="61">
        <v>0</v>
      </c>
      <c r="AI104" s="61">
        <v>0</v>
      </c>
      <c r="AJ104" s="61">
        <v>0</v>
      </c>
      <c r="AK104" s="61">
        <v>0</v>
      </c>
      <c r="AL104" s="61">
        <v>0</v>
      </c>
      <c r="AM104" s="61">
        <v>0</v>
      </c>
      <c r="AN104" s="61">
        <v>-4088</v>
      </c>
      <c r="AO104" s="61">
        <v>0</v>
      </c>
      <c r="AP104" s="61">
        <v>-4088</v>
      </c>
      <c r="AQ104" s="61">
        <v>0</v>
      </c>
      <c r="AR104" s="61">
        <v>0</v>
      </c>
      <c r="AS104" s="61">
        <v>0</v>
      </c>
      <c r="AT104" s="61">
        <v>-149616</v>
      </c>
      <c r="AU104" s="61">
        <v>-5298</v>
      </c>
      <c r="AV104" s="61">
        <v>-154914</v>
      </c>
      <c r="AW104" s="61">
        <v>0</v>
      </c>
      <c r="AX104" s="61">
        <v>0</v>
      </c>
      <c r="AY104" s="61">
        <v>0</v>
      </c>
      <c r="AZ104" s="61">
        <v>2084193</v>
      </c>
      <c r="BA104" s="61">
        <v>73115</v>
      </c>
      <c r="BB104" s="61">
        <v>2157308</v>
      </c>
      <c r="BC104" s="61">
        <v>-44632</v>
      </c>
      <c r="BD104" s="61">
        <v>-1473</v>
      </c>
      <c r="BE104" s="61">
        <v>-46105</v>
      </c>
      <c r="BF104" s="61">
        <v>-3420210</v>
      </c>
      <c r="BG104" s="61">
        <v>-886230</v>
      </c>
      <c r="BH104" s="61">
        <v>-4306440</v>
      </c>
      <c r="BI104" s="61">
        <v>-76283</v>
      </c>
      <c r="BJ104" s="61">
        <v>0</v>
      </c>
      <c r="BK104" s="61">
        <v>-76283</v>
      </c>
      <c r="BL104" s="61">
        <v>-94879</v>
      </c>
      <c r="BM104" s="61">
        <v>0</v>
      </c>
      <c r="BN104" s="61">
        <v>-94879</v>
      </c>
      <c r="BO104" s="61">
        <v>0</v>
      </c>
      <c r="BP104" s="61">
        <v>0</v>
      </c>
      <c r="BQ104" s="61">
        <v>0</v>
      </c>
      <c r="BR104" s="61">
        <v>0</v>
      </c>
      <c r="BS104" s="61">
        <v>0</v>
      </c>
      <c r="BT104" s="61">
        <v>0</v>
      </c>
      <c r="BU104" s="61">
        <v>0</v>
      </c>
      <c r="BV104" s="61">
        <v>0</v>
      </c>
      <c r="BW104" s="61">
        <v>0</v>
      </c>
      <c r="BX104" s="61">
        <v>0</v>
      </c>
      <c r="BY104" s="61">
        <v>0</v>
      </c>
      <c r="BZ104" s="61">
        <v>0</v>
      </c>
      <c r="CA104" s="61">
        <v>0</v>
      </c>
      <c r="CB104" s="61">
        <v>0</v>
      </c>
      <c r="CC104" s="61">
        <v>0</v>
      </c>
      <c r="CD104" s="61">
        <v>0</v>
      </c>
      <c r="CE104" s="61">
        <v>0</v>
      </c>
      <c r="CF104" s="61">
        <v>0</v>
      </c>
      <c r="CG104" s="61">
        <v>0</v>
      </c>
      <c r="CH104" s="61">
        <v>0</v>
      </c>
      <c r="CI104" s="61">
        <v>0</v>
      </c>
      <c r="CJ104" s="61">
        <v>-8906695</v>
      </c>
      <c r="CK104" s="61">
        <v>-970383</v>
      </c>
      <c r="CL104" s="61">
        <v>-9877078</v>
      </c>
      <c r="CM104" s="61">
        <v>0</v>
      </c>
      <c r="CN104" s="61">
        <v>0</v>
      </c>
      <c r="CO104" s="61">
        <v>0</v>
      </c>
      <c r="CP104" s="61">
        <v>-12429</v>
      </c>
      <c r="CQ104" s="61">
        <v>0</v>
      </c>
      <c r="CR104" s="61">
        <v>-12429</v>
      </c>
      <c r="CS104" s="61">
        <v>-5496168</v>
      </c>
      <c r="CT104" s="61">
        <v>-62584</v>
      </c>
      <c r="CU104" s="61">
        <v>-5558752</v>
      </c>
      <c r="CV104" s="61">
        <v>-198459</v>
      </c>
      <c r="CW104" s="61">
        <v>3520</v>
      </c>
      <c r="CX104" s="61">
        <v>-194939</v>
      </c>
      <c r="CY104" s="61">
        <v>-5707056</v>
      </c>
      <c r="CZ104" s="61">
        <v>-59064</v>
      </c>
      <c r="DA104" s="61">
        <v>-5766120</v>
      </c>
      <c r="DB104" s="61">
        <v>-85062</v>
      </c>
      <c r="DC104" s="61">
        <v>-676</v>
      </c>
      <c r="DD104" s="61">
        <v>-85738</v>
      </c>
      <c r="DE104" s="61">
        <v>0</v>
      </c>
      <c r="DF104" s="61">
        <v>0</v>
      </c>
      <c r="DG104" s="61">
        <v>0</v>
      </c>
      <c r="DH104" s="61">
        <v>-6400</v>
      </c>
      <c r="DI104" s="61">
        <v>0</v>
      </c>
      <c r="DJ104" s="61">
        <v>-6400</v>
      </c>
      <c r="DK104" s="61">
        <v>0</v>
      </c>
      <c r="DL104" s="61">
        <v>0</v>
      </c>
      <c r="DM104" s="61">
        <v>0</v>
      </c>
      <c r="DN104" s="61">
        <v>-788</v>
      </c>
      <c r="DO104" s="61">
        <v>0</v>
      </c>
      <c r="DP104" s="61">
        <v>-788</v>
      </c>
      <c r="DQ104" s="61">
        <v>0</v>
      </c>
      <c r="DR104" s="61">
        <v>0</v>
      </c>
      <c r="DS104" s="61">
        <v>0</v>
      </c>
      <c r="DT104" s="61">
        <v>0</v>
      </c>
      <c r="DU104" s="61">
        <v>0</v>
      </c>
      <c r="DV104" s="61">
        <v>0</v>
      </c>
      <c r="DW104" s="61">
        <v>0</v>
      </c>
      <c r="DX104" s="61">
        <v>0</v>
      </c>
      <c r="DY104" s="61">
        <v>0</v>
      </c>
      <c r="DZ104" s="61">
        <v>0</v>
      </c>
      <c r="EA104" s="61">
        <v>0</v>
      </c>
      <c r="EB104" s="61">
        <v>0</v>
      </c>
      <c r="EC104" s="61">
        <v>0</v>
      </c>
      <c r="ED104" s="61">
        <v>0</v>
      </c>
      <c r="EE104" s="61">
        <v>0</v>
      </c>
      <c r="EF104" s="61">
        <v>-65335</v>
      </c>
      <c r="EG104" s="61">
        <v>-91694</v>
      </c>
      <c r="EH104" s="61">
        <v>-157029</v>
      </c>
      <c r="EI104" s="61">
        <v>-11606</v>
      </c>
      <c r="EJ104" s="61">
        <v>0</v>
      </c>
      <c r="EK104" s="61">
        <v>-11606</v>
      </c>
      <c r="EL104" s="61">
        <v>-91694</v>
      </c>
      <c r="EM104" s="61">
        <v>0</v>
      </c>
      <c r="EN104" s="61">
        <v>0</v>
      </c>
      <c r="EO104" s="61">
        <v>-169191</v>
      </c>
      <c r="EP104" s="61">
        <v>-92370</v>
      </c>
      <c r="EQ104" s="61">
        <v>-261561</v>
      </c>
      <c r="ER104" s="61">
        <v>0</v>
      </c>
      <c r="ES104" s="61">
        <v>0</v>
      </c>
      <c r="ET104" s="61">
        <v>0</v>
      </c>
      <c r="EU104" s="61">
        <v>0</v>
      </c>
      <c r="EV104" s="61">
        <v>0</v>
      </c>
      <c r="EW104" s="61">
        <v>0</v>
      </c>
      <c r="EX104" s="61">
        <v>0</v>
      </c>
      <c r="EY104" s="61">
        <v>0</v>
      </c>
      <c r="EZ104" s="61">
        <v>0</v>
      </c>
      <c r="FA104" s="61">
        <v>0</v>
      </c>
      <c r="FB104" s="61">
        <v>0</v>
      </c>
      <c r="FC104" s="61">
        <v>0</v>
      </c>
      <c r="FD104" s="61">
        <v>0</v>
      </c>
      <c r="FE104" s="61">
        <v>0</v>
      </c>
      <c r="FF104" s="61">
        <v>0</v>
      </c>
      <c r="FG104" s="61">
        <v>0</v>
      </c>
      <c r="FH104" s="61">
        <v>0</v>
      </c>
      <c r="FI104" s="61">
        <v>0</v>
      </c>
      <c r="FJ104" s="61">
        <v>-13353</v>
      </c>
      <c r="FK104" s="61">
        <v>0</v>
      </c>
      <c r="FL104" s="61">
        <v>-13353</v>
      </c>
      <c r="FM104" s="61">
        <v>0</v>
      </c>
      <c r="FN104" s="61">
        <v>0</v>
      </c>
      <c r="FO104" s="61">
        <v>0</v>
      </c>
      <c r="FP104" s="61">
        <v>0</v>
      </c>
      <c r="FQ104" s="61">
        <v>0</v>
      </c>
      <c r="FR104" s="61">
        <v>0</v>
      </c>
      <c r="FS104" s="61">
        <v>0</v>
      </c>
      <c r="FT104" s="61">
        <v>0</v>
      </c>
      <c r="FU104" s="61">
        <v>0</v>
      </c>
      <c r="FV104" s="61">
        <v>-34395</v>
      </c>
      <c r="FW104" s="61">
        <v>0</v>
      </c>
      <c r="FX104" s="61">
        <v>-34395</v>
      </c>
      <c r="FY104" s="61">
        <v>6639</v>
      </c>
      <c r="FZ104" s="61">
        <v>0</v>
      </c>
      <c r="GA104" s="61">
        <v>6639</v>
      </c>
      <c r="GB104" s="61">
        <v>0</v>
      </c>
      <c r="GC104" s="61">
        <v>0</v>
      </c>
      <c r="GD104" s="61">
        <v>0</v>
      </c>
      <c r="GE104" s="61">
        <v>0</v>
      </c>
      <c r="GF104" s="61">
        <v>0</v>
      </c>
      <c r="GG104" s="61">
        <v>0</v>
      </c>
      <c r="GH104" s="61">
        <v>-21585823</v>
      </c>
      <c r="GI104" s="61">
        <v>-498909</v>
      </c>
      <c r="GJ104" s="61">
        <v>-22084732</v>
      </c>
      <c r="GK104" s="61">
        <v>229643</v>
      </c>
      <c r="GL104" s="61">
        <v>13824</v>
      </c>
      <c r="GM104" s="61">
        <v>243467</v>
      </c>
      <c r="GN104" s="61">
        <v>-113985</v>
      </c>
      <c r="GO104" s="61">
        <v>0</v>
      </c>
      <c r="GP104" s="61">
        <v>-113985</v>
      </c>
      <c r="GQ104" s="61">
        <v>0</v>
      </c>
      <c r="GR104" s="61">
        <v>0</v>
      </c>
      <c r="GS104" s="61">
        <v>0</v>
      </c>
      <c r="GT104" s="61">
        <v>0</v>
      </c>
      <c r="GU104" s="61">
        <v>0</v>
      </c>
      <c r="GV104" s="61">
        <v>0</v>
      </c>
      <c r="GW104" s="61">
        <v>-21511274</v>
      </c>
      <c r="GX104" s="61">
        <v>-485085</v>
      </c>
      <c r="GY104" s="61">
        <v>-21996359</v>
      </c>
      <c r="GZ104" s="61">
        <v>0</v>
      </c>
      <c r="HA104" s="61">
        <v>0</v>
      </c>
      <c r="HB104" s="61">
        <v>0</v>
      </c>
      <c r="HC104" s="61">
        <v>0</v>
      </c>
      <c r="HD104" s="61">
        <v>0</v>
      </c>
      <c r="HE104" s="61">
        <v>0</v>
      </c>
      <c r="HF104" s="61">
        <v>0</v>
      </c>
      <c r="HG104" s="61">
        <v>0</v>
      </c>
      <c r="HH104" s="61">
        <v>0</v>
      </c>
      <c r="HI104" s="61">
        <v>103609450</v>
      </c>
      <c r="HJ104" s="61">
        <v>3559213</v>
      </c>
      <c r="HK104" s="61">
        <v>107168663</v>
      </c>
      <c r="HL104" s="61">
        <v>1135838</v>
      </c>
      <c r="HM104" s="61">
        <v>31828</v>
      </c>
      <c r="HN104" s="61">
        <v>1167666</v>
      </c>
      <c r="HO104" s="61">
        <v>-8906695</v>
      </c>
      <c r="HP104" s="61">
        <v>-970383</v>
      </c>
      <c r="HQ104" s="61">
        <v>-9877078</v>
      </c>
      <c r="HR104" s="61">
        <v>-5707056</v>
      </c>
      <c r="HS104" s="61">
        <v>-59064</v>
      </c>
      <c r="HT104" s="61">
        <v>-5766120</v>
      </c>
      <c r="HU104" s="61">
        <v>-169191</v>
      </c>
      <c r="HV104" s="61">
        <v>-92370</v>
      </c>
      <c r="HW104" s="61">
        <v>-261561</v>
      </c>
      <c r="HX104" s="61">
        <v>-21511274</v>
      </c>
      <c r="HY104" s="61">
        <v>-485085</v>
      </c>
      <c r="HZ104" s="61">
        <v>-21996359</v>
      </c>
      <c r="IA104" s="61">
        <v>0</v>
      </c>
      <c r="IB104" s="61">
        <v>0</v>
      </c>
      <c r="IC104" s="61">
        <v>0</v>
      </c>
      <c r="ID104" s="61">
        <v>-35158378</v>
      </c>
      <c r="IE104" s="61">
        <v>-1575074</v>
      </c>
      <c r="IF104" s="61">
        <v>-36733452</v>
      </c>
      <c r="IG104" s="61">
        <v>68451072</v>
      </c>
      <c r="IH104" s="61">
        <v>1984139</v>
      </c>
      <c r="II104" s="61">
        <v>70435211</v>
      </c>
      <c r="IJ104" s="58" t="s">
        <v>511</v>
      </c>
      <c r="IK104" s="58" t="s">
        <v>832</v>
      </c>
      <c r="IL104" s="58" t="s">
        <v>513</v>
      </c>
      <c r="IM104" s="58" t="s">
        <v>730</v>
      </c>
      <c r="IN104" s="58" t="s">
        <v>833</v>
      </c>
    </row>
    <row r="105" spans="1:248">
      <c r="A105" s="58" t="s">
        <v>469</v>
      </c>
      <c r="B105" s="59" t="s">
        <v>834</v>
      </c>
      <c r="C105" s="59" t="s">
        <v>835</v>
      </c>
      <c r="D105" s="61">
        <v>29398682</v>
      </c>
      <c r="E105" s="61">
        <v>0</v>
      </c>
      <c r="F105" s="61">
        <v>29398682</v>
      </c>
      <c r="G105" s="61">
        <v>-531552</v>
      </c>
      <c r="H105" s="61">
        <v>0</v>
      </c>
      <c r="I105" s="61">
        <v>-531552</v>
      </c>
      <c r="J105" s="61">
        <v>-68594</v>
      </c>
      <c r="K105" s="61">
        <v>0</v>
      </c>
      <c r="L105" s="61">
        <v>-68594</v>
      </c>
      <c r="M105" s="61">
        <v>45680</v>
      </c>
      <c r="N105" s="61">
        <v>0</v>
      </c>
      <c r="O105" s="61">
        <v>45680</v>
      </c>
      <c r="P105" s="61">
        <v>17997</v>
      </c>
      <c r="Q105" s="61">
        <v>0</v>
      </c>
      <c r="R105" s="61">
        <v>17997</v>
      </c>
      <c r="S105" s="61">
        <v>-16743</v>
      </c>
      <c r="T105" s="61">
        <v>0</v>
      </c>
      <c r="U105" s="61">
        <v>-16743</v>
      </c>
      <c r="V105" s="61">
        <v>-21659</v>
      </c>
      <c r="W105" s="61">
        <v>0</v>
      </c>
      <c r="X105" s="61">
        <v>-21659</v>
      </c>
      <c r="Y105" s="61">
        <v>-3289630</v>
      </c>
      <c r="Z105" s="61">
        <v>0</v>
      </c>
      <c r="AA105" s="61">
        <v>-3289630</v>
      </c>
      <c r="AB105" s="61">
        <v>0</v>
      </c>
      <c r="AC105" s="61">
        <v>0</v>
      </c>
      <c r="AD105" s="61">
        <v>0</v>
      </c>
      <c r="AE105" s="61">
        <v>-130659</v>
      </c>
      <c r="AF105" s="61">
        <v>0</v>
      </c>
      <c r="AG105" s="61">
        <v>-130659</v>
      </c>
      <c r="AH105" s="61">
        <v>0</v>
      </c>
      <c r="AI105" s="61">
        <v>0</v>
      </c>
      <c r="AJ105" s="61">
        <v>0</v>
      </c>
      <c r="AK105" s="61">
        <v>0</v>
      </c>
      <c r="AL105" s="61">
        <v>0</v>
      </c>
      <c r="AM105" s="61">
        <v>0</v>
      </c>
      <c r="AN105" s="61">
        <v>-1873</v>
      </c>
      <c r="AO105" s="61">
        <v>0</v>
      </c>
      <c r="AP105" s="61">
        <v>-1873</v>
      </c>
      <c r="AQ105" s="61">
        <v>0</v>
      </c>
      <c r="AR105" s="61">
        <v>0</v>
      </c>
      <c r="AS105" s="61">
        <v>0</v>
      </c>
      <c r="AT105" s="61">
        <v>-128786</v>
      </c>
      <c r="AU105" s="61">
        <v>0</v>
      </c>
      <c r="AV105" s="61">
        <v>-128786</v>
      </c>
      <c r="AW105" s="61">
        <v>0</v>
      </c>
      <c r="AX105" s="61">
        <v>0</v>
      </c>
      <c r="AY105" s="61">
        <v>0</v>
      </c>
      <c r="AZ105" s="61">
        <v>491468</v>
      </c>
      <c r="BA105" s="61">
        <v>0</v>
      </c>
      <c r="BB105" s="61">
        <v>491468</v>
      </c>
      <c r="BC105" s="61">
        <v>-11823</v>
      </c>
      <c r="BD105" s="61">
        <v>0</v>
      </c>
      <c r="BE105" s="61">
        <v>-11823</v>
      </c>
      <c r="BF105" s="61">
        <v>-1893359</v>
      </c>
      <c r="BG105" s="61">
        <v>0</v>
      </c>
      <c r="BH105" s="61">
        <v>-1893359</v>
      </c>
      <c r="BI105" s="61">
        <v>-15411</v>
      </c>
      <c r="BJ105" s="61">
        <v>0</v>
      </c>
      <c r="BK105" s="61">
        <v>-15411</v>
      </c>
      <c r="BL105" s="61">
        <v>-48947</v>
      </c>
      <c r="BM105" s="61">
        <v>0</v>
      </c>
      <c r="BN105" s="61">
        <v>-48947</v>
      </c>
      <c r="BO105" s="61">
        <v>0</v>
      </c>
      <c r="BP105" s="61">
        <v>0</v>
      </c>
      <c r="BQ105" s="61">
        <v>0</v>
      </c>
      <c r="BR105" s="61">
        <v>0</v>
      </c>
      <c r="BS105" s="61">
        <v>0</v>
      </c>
      <c r="BT105" s="61">
        <v>0</v>
      </c>
      <c r="BU105" s="61">
        <v>0</v>
      </c>
      <c r="BV105" s="61">
        <v>0</v>
      </c>
      <c r="BW105" s="61">
        <v>0</v>
      </c>
      <c r="BX105" s="61">
        <v>0</v>
      </c>
      <c r="BY105" s="61">
        <v>0</v>
      </c>
      <c r="BZ105" s="61">
        <v>0</v>
      </c>
      <c r="CA105" s="61">
        <v>0</v>
      </c>
      <c r="CB105" s="61">
        <v>0</v>
      </c>
      <c r="CC105" s="61">
        <v>0</v>
      </c>
      <c r="CD105" s="61">
        <v>-5747</v>
      </c>
      <c r="CE105" s="61">
        <v>0</v>
      </c>
      <c r="CF105" s="61">
        <v>-5747</v>
      </c>
      <c r="CG105" s="61">
        <v>-5747</v>
      </c>
      <c r="CH105" s="61">
        <v>0</v>
      </c>
      <c r="CI105" s="61">
        <v>-5747</v>
      </c>
      <c r="CJ105" s="61">
        <v>-4909857</v>
      </c>
      <c r="CK105" s="61">
        <v>0</v>
      </c>
      <c r="CL105" s="61">
        <v>-4909857</v>
      </c>
      <c r="CM105" s="61">
        <v>0</v>
      </c>
      <c r="CN105" s="61">
        <v>0</v>
      </c>
      <c r="CO105" s="61">
        <v>0</v>
      </c>
      <c r="CP105" s="61">
        <v>-27296</v>
      </c>
      <c r="CQ105" s="61">
        <v>0</v>
      </c>
      <c r="CR105" s="61">
        <v>-27296</v>
      </c>
      <c r="CS105" s="61">
        <v>-316775</v>
      </c>
      <c r="CT105" s="61">
        <v>0</v>
      </c>
      <c r="CU105" s="61">
        <v>-316775</v>
      </c>
      <c r="CV105" s="61">
        <v>18373</v>
      </c>
      <c r="CW105" s="61">
        <v>0</v>
      </c>
      <c r="CX105" s="61">
        <v>18373</v>
      </c>
      <c r="CY105" s="61">
        <v>-325699</v>
      </c>
      <c r="CZ105" s="61">
        <v>0</v>
      </c>
      <c r="DA105" s="61">
        <v>-325699</v>
      </c>
      <c r="DB105" s="61">
        <v>-79299</v>
      </c>
      <c r="DC105" s="61">
        <v>0</v>
      </c>
      <c r="DD105" s="61">
        <v>-79299</v>
      </c>
      <c r="DE105" s="61">
        <v>635</v>
      </c>
      <c r="DF105" s="61">
        <v>0</v>
      </c>
      <c r="DG105" s="61">
        <v>635</v>
      </c>
      <c r="DH105" s="61">
        <v>-43760</v>
      </c>
      <c r="DI105" s="61">
        <v>0</v>
      </c>
      <c r="DJ105" s="61">
        <v>-43760</v>
      </c>
      <c r="DK105" s="61">
        <v>-123</v>
      </c>
      <c r="DL105" s="61">
        <v>0</v>
      </c>
      <c r="DM105" s="61">
        <v>-123</v>
      </c>
      <c r="DN105" s="61">
        <v>-6016</v>
      </c>
      <c r="DO105" s="61">
        <v>0</v>
      </c>
      <c r="DP105" s="61">
        <v>-6016</v>
      </c>
      <c r="DQ105" s="61">
        <v>0</v>
      </c>
      <c r="DR105" s="61">
        <v>0</v>
      </c>
      <c r="DS105" s="61">
        <v>0</v>
      </c>
      <c r="DT105" s="61">
        <v>0</v>
      </c>
      <c r="DU105" s="61">
        <v>0</v>
      </c>
      <c r="DV105" s="61">
        <v>0</v>
      </c>
      <c r="DW105" s="61">
        <v>0</v>
      </c>
      <c r="DX105" s="61">
        <v>0</v>
      </c>
      <c r="DY105" s="61">
        <v>0</v>
      </c>
      <c r="DZ105" s="61">
        <v>0</v>
      </c>
      <c r="EA105" s="61">
        <v>0</v>
      </c>
      <c r="EB105" s="61">
        <v>0</v>
      </c>
      <c r="EC105" s="61">
        <v>0</v>
      </c>
      <c r="ED105" s="61">
        <v>0</v>
      </c>
      <c r="EE105" s="61">
        <v>0</v>
      </c>
      <c r="EF105" s="61">
        <v>0</v>
      </c>
      <c r="EG105" s="61">
        <v>0</v>
      </c>
      <c r="EH105" s="61">
        <v>0</v>
      </c>
      <c r="EI105" s="61">
        <v>0</v>
      </c>
      <c r="EJ105" s="61">
        <v>0</v>
      </c>
      <c r="EK105" s="61">
        <v>0</v>
      </c>
      <c r="EL105" s="61">
        <v>0</v>
      </c>
      <c r="EM105" s="61">
        <v>0</v>
      </c>
      <c r="EN105" s="61">
        <v>0</v>
      </c>
      <c r="EO105" s="61">
        <v>-128563</v>
      </c>
      <c r="EP105" s="61">
        <v>0</v>
      </c>
      <c r="EQ105" s="61">
        <v>-128563</v>
      </c>
      <c r="ER105" s="61">
        <v>0</v>
      </c>
      <c r="ES105" s="61">
        <v>0</v>
      </c>
      <c r="ET105" s="61">
        <v>0</v>
      </c>
      <c r="EU105" s="61">
        <v>0</v>
      </c>
      <c r="EV105" s="61">
        <v>0</v>
      </c>
      <c r="EW105" s="61">
        <v>0</v>
      </c>
      <c r="EX105" s="61">
        <v>0</v>
      </c>
      <c r="EY105" s="61">
        <v>0</v>
      </c>
      <c r="EZ105" s="61">
        <v>0</v>
      </c>
      <c r="FA105" s="61">
        <v>0</v>
      </c>
      <c r="FB105" s="61">
        <v>0</v>
      </c>
      <c r="FC105" s="61">
        <v>0</v>
      </c>
      <c r="FD105" s="61">
        <v>0</v>
      </c>
      <c r="FE105" s="61">
        <v>0</v>
      </c>
      <c r="FF105" s="61">
        <v>0</v>
      </c>
      <c r="FG105" s="61">
        <v>0</v>
      </c>
      <c r="FH105" s="61">
        <v>0</v>
      </c>
      <c r="FI105" s="61">
        <v>0</v>
      </c>
      <c r="FJ105" s="61">
        <v>0</v>
      </c>
      <c r="FK105" s="61">
        <v>0</v>
      </c>
      <c r="FL105" s="61">
        <v>0</v>
      </c>
      <c r="FM105" s="61">
        <v>0</v>
      </c>
      <c r="FN105" s="61">
        <v>0</v>
      </c>
      <c r="FO105" s="61">
        <v>0</v>
      </c>
      <c r="FP105" s="61">
        <v>0</v>
      </c>
      <c r="FQ105" s="61">
        <v>0</v>
      </c>
      <c r="FR105" s="61">
        <v>0</v>
      </c>
      <c r="FS105" s="61">
        <v>0</v>
      </c>
      <c r="FT105" s="61">
        <v>0</v>
      </c>
      <c r="FU105" s="61">
        <v>0</v>
      </c>
      <c r="FV105" s="61">
        <v>-10993</v>
      </c>
      <c r="FW105" s="61">
        <v>0</v>
      </c>
      <c r="FX105" s="61">
        <v>-10993</v>
      </c>
      <c r="FY105" s="61">
        <v>8</v>
      </c>
      <c r="FZ105" s="61">
        <v>0</v>
      </c>
      <c r="GA105" s="61">
        <v>8</v>
      </c>
      <c r="GB105" s="61">
        <v>1177</v>
      </c>
      <c r="GC105" s="61">
        <v>0</v>
      </c>
      <c r="GD105" s="61">
        <v>1177</v>
      </c>
      <c r="GE105" s="61">
        <v>0</v>
      </c>
      <c r="GF105" s="61">
        <v>0</v>
      </c>
      <c r="GG105" s="61">
        <v>0</v>
      </c>
      <c r="GH105" s="61">
        <v>-4377866</v>
      </c>
      <c r="GI105" s="61">
        <v>0</v>
      </c>
      <c r="GJ105" s="61">
        <v>-4377866</v>
      </c>
      <c r="GK105" s="61">
        <v>-173768</v>
      </c>
      <c r="GL105" s="61">
        <v>0</v>
      </c>
      <c r="GM105" s="61">
        <v>-173768</v>
      </c>
      <c r="GN105" s="61">
        <v>-95976</v>
      </c>
      <c r="GO105" s="61">
        <v>0</v>
      </c>
      <c r="GP105" s="61">
        <v>-95976</v>
      </c>
      <c r="GQ105" s="61">
        <v>-2295</v>
      </c>
      <c r="GR105" s="61">
        <v>0</v>
      </c>
      <c r="GS105" s="61">
        <v>-2295</v>
      </c>
      <c r="GT105" s="61">
        <v>0</v>
      </c>
      <c r="GU105" s="61">
        <v>0</v>
      </c>
      <c r="GV105" s="61">
        <v>0</v>
      </c>
      <c r="GW105" s="61">
        <v>-4659714</v>
      </c>
      <c r="GX105" s="61">
        <v>0</v>
      </c>
      <c r="GY105" s="61">
        <v>-4659714</v>
      </c>
      <c r="GZ105" s="61">
        <v>0</v>
      </c>
      <c r="HA105" s="61">
        <v>0</v>
      </c>
      <c r="HB105" s="61">
        <v>0</v>
      </c>
      <c r="HC105" s="61">
        <v>0</v>
      </c>
      <c r="HD105" s="61">
        <v>0</v>
      </c>
      <c r="HE105" s="61">
        <v>0</v>
      </c>
      <c r="HF105" s="61">
        <v>0</v>
      </c>
      <c r="HG105" s="61">
        <v>0</v>
      </c>
      <c r="HH105" s="61">
        <v>0</v>
      </c>
      <c r="HI105" s="61">
        <v>28867130</v>
      </c>
      <c r="HJ105" s="61">
        <v>0</v>
      </c>
      <c r="HK105" s="61">
        <v>28867130</v>
      </c>
      <c r="HL105" s="61">
        <v>-21659</v>
      </c>
      <c r="HM105" s="61">
        <v>0</v>
      </c>
      <c r="HN105" s="61">
        <v>-21659</v>
      </c>
      <c r="HO105" s="61">
        <v>-4909857</v>
      </c>
      <c r="HP105" s="61">
        <v>0</v>
      </c>
      <c r="HQ105" s="61">
        <v>-4909857</v>
      </c>
      <c r="HR105" s="61">
        <v>-325699</v>
      </c>
      <c r="HS105" s="61">
        <v>0</v>
      </c>
      <c r="HT105" s="61">
        <v>-325699</v>
      </c>
      <c r="HU105" s="61">
        <v>-128563</v>
      </c>
      <c r="HV105" s="61">
        <v>0</v>
      </c>
      <c r="HW105" s="61">
        <v>-128563</v>
      </c>
      <c r="HX105" s="61">
        <v>-4659714</v>
      </c>
      <c r="HY105" s="61">
        <v>0</v>
      </c>
      <c r="HZ105" s="61">
        <v>-4659714</v>
      </c>
      <c r="IA105" s="61">
        <v>0</v>
      </c>
      <c r="IB105" s="61">
        <v>0</v>
      </c>
      <c r="IC105" s="61">
        <v>0</v>
      </c>
      <c r="ID105" s="61">
        <v>-10045492</v>
      </c>
      <c r="IE105" s="61">
        <v>0</v>
      </c>
      <c r="IF105" s="61">
        <v>-10045492</v>
      </c>
      <c r="IG105" s="61">
        <v>18821638</v>
      </c>
      <c r="IH105" s="61">
        <v>0</v>
      </c>
      <c r="II105" s="61">
        <v>18821638</v>
      </c>
      <c r="IJ105" s="58" t="s">
        <v>486</v>
      </c>
      <c r="IK105" s="58" t="s">
        <v>487</v>
      </c>
      <c r="IL105" s="58" t="s">
        <v>466</v>
      </c>
      <c r="IM105" s="58" t="s">
        <v>479</v>
      </c>
      <c r="IN105" s="58" t="s">
        <v>836</v>
      </c>
    </row>
    <row r="106" spans="1:248">
      <c r="A106" s="58" t="s">
        <v>469</v>
      </c>
      <c r="B106" s="59" t="s">
        <v>837</v>
      </c>
      <c r="C106" s="59" t="s">
        <v>838</v>
      </c>
      <c r="D106" s="61">
        <v>64900894</v>
      </c>
      <c r="E106" s="61">
        <v>0</v>
      </c>
      <c r="F106" s="61">
        <v>64900894</v>
      </c>
      <c r="G106" s="61">
        <v>-1387715</v>
      </c>
      <c r="H106" s="61">
        <v>0</v>
      </c>
      <c r="I106" s="61">
        <v>-1387715</v>
      </c>
      <c r="J106" s="61">
        <v>-52143</v>
      </c>
      <c r="K106" s="61">
        <v>0</v>
      </c>
      <c r="L106" s="61">
        <v>-52143</v>
      </c>
      <c r="M106" s="61">
        <v>18262</v>
      </c>
      <c r="N106" s="61">
        <v>0</v>
      </c>
      <c r="O106" s="61">
        <v>18262</v>
      </c>
      <c r="P106" s="61">
        <v>389832</v>
      </c>
      <c r="Q106" s="61">
        <v>0</v>
      </c>
      <c r="R106" s="61">
        <v>389832</v>
      </c>
      <c r="S106" s="61">
        <v>288675</v>
      </c>
      <c r="T106" s="61">
        <v>0</v>
      </c>
      <c r="U106" s="61">
        <v>288675</v>
      </c>
      <c r="V106" s="61">
        <v>644626</v>
      </c>
      <c r="W106" s="61">
        <v>0</v>
      </c>
      <c r="X106" s="61">
        <v>644626</v>
      </c>
      <c r="Y106" s="61">
        <v>-3521320</v>
      </c>
      <c r="Z106" s="61">
        <v>0</v>
      </c>
      <c r="AA106" s="61">
        <v>-3521320</v>
      </c>
      <c r="AB106" s="61">
        <v>-5215</v>
      </c>
      <c r="AC106" s="61">
        <v>0</v>
      </c>
      <c r="AD106" s="61">
        <v>-5215</v>
      </c>
      <c r="AE106" s="61">
        <v>-97413</v>
      </c>
      <c r="AF106" s="61">
        <v>0</v>
      </c>
      <c r="AG106" s="61">
        <v>-97413</v>
      </c>
      <c r="AH106" s="61">
        <v>0</v>
      </c>
      <c r="AI106" s="61">
        <v>0</v>
      </c>
      <c r="AJ106" s="61">
        <v>0</v>
      </c>
      <c r="AK106" s="61">
        <v>0</v>
      </c>
      <c r="AL106" s="61">
        <v>0</v>
      </c>
      <c r="AM106" s="61">
        <v>0</v>
      </c>
      <c r="AN106" s="61">
        <v>0</v>
      </c>
      <c r="AO106" s="61">
        <v>0</v>
      </c>
      <c r="AP106" s="61">
        <v>0</v>
      </c>
      <c r="AQ106" s="61">
        <v>0</v>
      </c>
      <c r="AR106" s="61">
        <v>0</v>
      </c>
      <c r="AS106" s="61">
        <v>0</v>
      </c>
      <c r="AT106" s="61">
        <v>-97413</v>
      </c>
      <c r="AU106" s="61">
        <v>0</v>
      </c>
      <c r="AV106" s="61">
        <v>-97413</v>
      </c>
      <c r="AW106" s="61">
        <v>0</v>
      </c>
      <c r="AX106" s="61">
        <v>0</v>
      </c>
      <c r="AY106" s="61">
        <v>0</v>
      </c>
      <c r="AZ106" s="61">
        <v>1285874</v>
      </c>
      <c r="BA106" s="61">
        <v>0</v>
      </c>
      <c r="BB106" s="61">
        <v>1285874</v>
      </c>
      <c r="BC106" s="61">
        <v>-38555</v>
      </c>
      <c r="BD106" s="61">
        <v>0</v>
      </c>
      <c r="BE106" s="61">
        <v>-38555</v>
      </c>
      <c r="BF106" s="61">
        <v>-3887365</v>
      </c>
      <c r="BG106" s="61">
        <v>0</v>
      </c>
      <c r="BH106" s="61">
        <v>-3887365</v>
      </c>
      <c r="BI106" s="61">
        <v>-74123</v>
      </c>
      <c r="BJ106" s="61">
        <v>0</v>
      </c>
      <c r="BK106" s="61">
        <v>-74123</v>
      </c>
      <c r="BL106" s="61">
        <v>-39833</v>
      </c>
      <c r="BM106" s="61">
        <v>0</v>
      </c>
      <c r="BN106" s="61">
        <v>-39833</v>
      </c>
      <c r="BO106" s="61">
        <v>0</v>
      </c>
      <c r="BP106" s="61">
        <v>0</v>
      </c>
      <c r="BQ106" s="61">
        <v>0</v>
      </c>
      <c r="BR106" s="61">
        <v>0</v>
      </c>
      <c r="BS106" s="61">
        <v>0</v>
      </c>
      <c r="BT106" s="61">
        <v>0</v>
      </c>
      <c r="BU106" s="61">
        <v>0</v>
      </c>
      <c r="BV106" s="61">
        <v>0</v>
      </c>
      <c r="BW106" s="61">
        <v>0</v>
      </c>
      <c r="BX106" s="61">
        <v>0</v>
      </c>
      <c r="BY106" s="61">
        <v>0</v>
      </c>
      <c r="BZ106" s="61">
        <v>0</v>
      </c>
      <c r="CA106" s="61">
        <v>0</v>
      </c>
      <c r="CB106" s="61">
        <v>0</v>
      </c>
      <c r="CC106" s="61">
        <v>0</v>
      </c>
      <c r="CD106" s="61">
        <v>-6707</v>
      </c>
      <c r="CE106" s="61">
        <v>0</v>
      </c>
      <c r="CF106" s="61">
        <v>-6707</v>
      </c>
      <c r="CG106" s="61">
        <v>-6707</v>
      </c>
      <c r="CH106" s="61">
        <v>0</v>
      </c>
      <c r="CI106" s="61">
        <v>-6707</v>
      </c>
      <c r="CJ106" s="61">
        <v>-6386149</v>
      </c>
      <c r="CK106" s="61">
        <v>0</v>
      </c>
      <c r="CL106" s="61">
        <v>-6386149</v>
      </c>
      <c r="CM106" s="61">
        <v>-153431</v>
      </c>
      <c r="CN106" s="61">
        <v>0</v>
      </c>
      <c r="CO106" s="61">
        <v>-153431</v>
      </c>
      <c r="CP106" s="61">
        <v>69369</v>
      </c>
      <c r="CQ106" s="61">
        <v>0</v>
      </c>
      <c r="CR106" s="61">
        <v>69369</v>
      </c>
      <c r="CS106" s="61">
        <v>-3055364</v>
      </c>
      <c r="CT106" s="61">
        <v>0</v>
      </c>
      <c r="CU106" s="61">
        <v>-3055364</v>
      </c>
      <c r="CV106" s="61">
        <v>49915</v>
      </c>
      <c r="CW106" s="61">
        <v>0</v>
      </c>
      <c r="CX106" s="61">
        <v>49915</v>
      </c>
      <c r="CY106" s="61">
        <v>-3089511</v>
      </c>
      <c r="CZ106" s="61">
        <v>0</v>
      </c>
      <c r="DA106" s="61">
        <v>-3089511</v>
      </c>
      <c r="DB106" s="61">
        <v>0</v>
      </c>
      <c r="DC106" s="61">
        <v>0</v>
      </c>
      <c r="DD106" s="61">
        <v>0</v>
      </c>
      <c r="DE106" s="61">
        <v>0</v>
      </c>
      <c r="DF106" s="61">
        <v>0</v>
      </c>
      <c r="DG106" s="61">
        <v>0</v>
      </c>
      <c r="DH106" s="61">
        <v>-142975</v>
      </c>
      <c r="DI106" s="61">
        <v>0</v>
      </c>
      <c r="DJ106" s="61">
        <v>-142975</v>
      </c>
      <c r="DK106" s="61">
        <v>-2008</v>
      </c>
      <c r="DL106" s="61">
        <v>0</v>
      </c>
      <c r="DM106" s="61">
        <v>-2008</v>
      </c>
      <c r="DN106" s="61">
        <v>0</v>
      </c>
      <c r="DO106" s="61">
        <v>0</v>
      </c>
      <c r="DP106" s="61">
        <v>0</v>
      </c>
      <c r="DQ106" s="61">
        <v>0</v>
      </c>
      <c r="DR106" s="61">
        <v>0</v>
      </c>
      <c r="DS106" s="61">
        <v>0</v>
      </c>
      <c r="DT106" s="61">
        <v>0</v>
      </c>
      <c r="DU106" s="61">
        <v>0</v>
      </c>
      <c r="DV106" s="61">
        <v>0</v>
      </c>
      <c r="DW106" s="61">
        <v>0</v>
      </c>
      <c r="DX106" s="61">
        <v>0</v>
      </c>
      <c r="DY106" s="61">
        <v>0</v>
      </c>
      <c r="DZ106" s="61">
        <v>0</v>
      </c>
      <c r="EA106" s="61">
        <v>0</v>
      </c>
      <c r="EB106" s="61">
        <v>0</v>
      </c>
      <c r="EC106" s="61">
        <v>0</v>
      </c>
      <c r="ED106" s="61">
        <v>0</v>
      </c>
      <c r="EE106" s="61">
        <v>0</v>
      </c>
      <c r="EF106" s="61">
        <v>0</v>
      </c>
      <c r="EG106" s="61">
        <v>0</v>
      </c>
      <c r="EH106" s="61">
        <v>0</v>
      </c>
      <c r="EI106" s="61">
        <v>0</v>
      </c>
      <c r="EJ106" s="61">
        <v>0</v>
      </c>
      <c r="EK106" s="61">
        <v>0</v>
      </c>
      <c r="EL106" s="61">
        <v>0</v>
      </c>
      <c r="EM106" s="61">
        <v>0</v>
      </c>
      <c r="EN106" s="61">
        <v>0</v>
      </c>
      <c r="EO106" s="61">
        <v>-144983</v>
      </c>
      <c r="EP106" s="61">
        <v>0</v>
      </c>
      <c r="EQ106" s="61">
        <v>-144983</v>
      </c>
      <c r="ER106" s="61">
        <v>0</v>
      </c>
      <c r="ES106" s="61">
        <v>0</v>
      </c>
      <c r="ET106" s="61">
        <v>0</v>
      </c>
      <c r="EU106" s="61">
        <v>0</v>
      </c>
      <c r="EV106" s="61">
        <v>0</v>
      </c>
      <c r="EW106" s="61">
        <v>0</v>
      </c>
      <c r="EX106" s="61">
        <v>0</v>
      </c>
      <c r="EY106" s="61">
        <v>0</v>
      </c>
      <c r="EZ106" s="61">
        <v>0</v>
      </c>
      <c r="FA106" s="61">
        <v>0</v>
      </c>
      <c r="FB106" s="61">
        <v>0</v>
      </c>
      <c r="FC106" s="61">
        <v>0</v>
      </c>
      <c r="FD106" s="61">
        <v>0</v>
      </c>
      <c r="FE106" s="61">
        <v>0</v>
      </c>
      <c r="FF106" s="61">
        <v>0</v>
      </c>
      <c r="FG106" s="61">
        <v>0</v>
      </c>
      <c r="FH106" s="61">
        <v>0</v>
      </c>
      <c r="FI106" s="61">
        <v>0</v>
      </c>
      <c r="FJ106" s="61">
        <v>0</v>
      </c>
      <c r="FK106" s="61">
        <v>0</v>
      </c>
      <c r="FL106" s="61">
        <v>0</v>
      </c>
      <c r="FM106" s="61">
        <v>0</v>
      </c>
      <c r="FN106" s="61">
        <v>0</v>
      </c>
      <c r="FO106" s="61">
        <v>0</v>
      </c>
      <c r="FP106" s="61">
        <v>0</v>
      </c>
      <c r="FQ106" s="61">
        <v>0</v>
      </c>
      <c r="FR106" s="61">
        <v>0</v>
      </c>
      <c r="FS106" s="61">
        <v>0</v>
      </c>
      <c r="FT106" s="61">
        <v>0</v>
      </c>
      <c r="FU106" s="61">
        <v>0</v>
      </c>
      <c r="FV106" s="61">
        <v>0</v>
      </c>
      <c r="FW106" s="61">
        <v>0</v>
      </c>
      <c r="FX106" s="61">
        <v>0</v>
      </c>
      <c r="FY106" s="61">
        <v>0</v>
      </c>
      <c r="FZ106" s="61">
        <v>0</v>
      </c>
      <c r="GA106" s="61">
        <v>0</v>
      </c>
      <c r="GB106" s="61">
        <v>8335</v>
      </c>
      <c r="GC106" s="61">
        <v>0</v>
      </c>
      <c r="GD106" s="61">
        <v>8335</v>
      </c>
      <c r="GE106" s="61">
        <v>0</v>
      </c>
      <c r="GF106" s="61">
        <v>0</v>
      </c>
      <c r="GG106" s="61">
        <v>0</v>
      </c>
      <c r="GH106" s="61">
        <v>-9575256</v>
      </c>
      <c r="GI106" s="61">
        <v>0</v>
      </c>
      <c r="GJ106" s="61">
        <v>-9575256</v>
      </c>
      <c r="GK106" s="61">
        <v>187896</v>
      </c>
      <c r="GL106" s="61">
        <v>0</v>
      </c>
      <c r="GM106" s="61">
        <v>187896</v>
      </c>
      <c r="GN106" s="61">
        <v>-125410</v>
      </c>
      <c r="GO106" s="61">
        <v>0</v>
      </c>
      <c r="GP106" s="61">
        <v>-125410</v>
      </c>
      <c r="GQ106" s="61">
        <v>-727</v>
      </c>
      <c r="GR106" s="61">
        <v>0</v>
      </c>
      <c r="GS106" s="61">
        <v>-727</v>
      </c>
      <c r="GT106" s="61">
        <v>0</v>
      </c>
      <c r="GU106" s="61">
        <v>0</v>
      </c>
      <c r="GV106" s="61">
        <v>0</v>
      </c>
      <c r="GW106" s="61">
        <v>-9505162</v>
      </c>
      <c r="GX106" s="61">
        <v>0</v>
      </c>
      <c r="GY106" s="61">
        <v>-9505162</v>
      </c>
      <c r="GZ106" s="61">
        <v>0</v>
      </c>
      <c r="HA106" s="61">
        <v>0</v>
      </c>
      <c r="HB106" s="61">
        <v>0</v>
      </c>
      <c r="HC106" s="61">
        <v>0</v>
      </c>
      <c r="HD106" s="61">
        <v>0</v>
      </c>
      <c r="HE106" s="61">
        <v>0</v>
      </c>
      <c r="HF106" s="61">
        <v>0</v>
      </c>
      <c r="HG106" s="61">
        <v>0</v>
      </c>
      <c r="HH106" s="61">
        <v>0</v>
      </c>
      <c r="HI106" s="61">
        <v>63513179</v>
      </c>
      <c r="HJ106" s="61">
        <v>0</v>
      </c>
      <c r="HK106" s="61">
        <v>63513179</v>
      </c>
      <c r="HL106" s="61">
        <v>644626</v>
      </c>
      <c r="HM106" s="61">
        <v>0</v>
      </c>
      <c r="HN106" s="61">
        <v>644626</v>
      </c>
      <c r="HO106" s="61">
        <v>-6386149</v>
      </c>
      <c r="HP106" s="61">
        <v>0</v>
      </c>
      <c r="HQ106" s="61">
        <v>-6386149</v>
      </c>
      <c r="HR106" s="61">
        <v>-3089511</v>
      </c>
      <c r="HS106" s="61">
        <v>0</v>
      </c>
      <c r="HT106" s="61">
        <v>-3089511</v>
      </c>
      <c r="HU106" s="61">
        <v>-144983</v>
      </c>
      <c r="HV106" s="61">
        <v>0</v>
      </c>
      <c r="HW106" s="61">
        <v>-144983</v>
      </c>
      <c r="HX106" s="61">
        <v>-9505162</v>
      </c>
      <c r="HY106" s="61">
        <v>0</v>
      </c>
      <c r="HZ106" s="61">
        <v>-9505162</v>
      </c>
      <c r="IA106" s="61">
        <v>0</v>
      </c>
      <c r="IB106" s="61">
        <v>0</v>
      </c>
      <c r="IC106" s="61">
        <v>0</v>
      </c>
      <c r="ID106" s="61">
        <v>-18481179</v>
      </c>
      <c r="IE106" s="61">
        <v>0</v>
      </c>
      <c r="IF106" s="61">
        <v>-18481179</v>
      </c>
      <c r="IG106" s="61">
        <v>45032000</v>
      </c>
      <c r="IH106" s="61">
        <v>0</v>
      </c>
      <c r="II106" s="61">
        <v>45032000</v>
      </c>
      <c r="IJ106" s="58" t="s">
        <v>672</v>
      </c>
      <c r="IK106" s="58" t="s">
        <v>465</v>
      </c>
      <c r="IL106" s="58" t="s">
        <v>466</v>
      </c>
      <c r="IM106" s="58" t="s">
        <v>537</v>
      </c>
      <c r="IN106" s="58" t="s">
        <v>839</v>
      </c>
    </row>
    <row r="107" spans="1:248">
      <c r="A107" s="58" t="s">
        <v>469</v>
      </c>
      <c r="B107" s="59" t="s">
        <v>840</v>
      </c>
      <c r="C107" s="59" t="s">
        <v>841</v>
      </c>
      <c r="D107" s="61">
        <v>20585569</v>
      </c>
      <c r="E107" s="61">
        <v>996758</v>
      </c>
      <c r="F107" s="61">
        <v>21582327</v>
      </c>
      <c r="G107" s="61">
        <v>-352271</v>
      </c>
      <c r="H107" s="61">
        <v>28302</v>
      </c>
      <c r="I107" s="61">
        <v>-323969</v>
      </c>
      <c r="J107" s="61">
        <v>-19889</v>
      </c>
      <c r="K107" s="61">
        <v>0</v>
      </c>
      <c r="L107" s="61">
        <v>-19889</v>
      </c>
      <c r="M107" s="61">
        <v>3837</v>
      </c>
      <c r="N107" s="61">
        <v>163</v>
      </c>
      <c r="O107" s="61">
        <v>4000</v>
      </c>
      <c r="P107" s="61">
        <v>96344</v>
      </c>
      <c r="Q107" s="61">
        <v>0</v>
      </c>
      <c r="R107" s="61">
        <v>96344</v>
      </c>
      <c r="S107" s="61">
        <v>46284</v>
      </c>
      <c r="T107" s="61">
        <v>0</v>
      </c>
      <c r="U107" s="61">
        <v>46284</v>
      </c>
      <c r="V107" s="61">
        <v>126576</v>
      </c>
      <c r="W107" s="61">
        <v>163</v>
      </c>
      <c r="X107" s="61">
        <v>126739</v>
      </c>
      <c r="Y107" s="61">
        <v>-2420579</v>
      </c>
      <c r="Z107" s="61">
        <v>-108936</v>
      </c>
      <c r="AA107" s="61">
        <v>-2529515</v>
      </c>
      <c r="AB107" s="61">
        <v>0</v>
      </c>
      <c r="AC107" s="61">
        <v>0</v>
      </c>
      <c r="AD107" s="61">
        <v>0</v>
      </c>
      <c r="AE107" s="61">
        <v>-126531</v>
      </c>
      <c r="AF107" s="61">
        <v>-2048</v>
      </c>
      <c r="AG107" s="61">
        <v>-128579</v>
      </c>
      <c r="AH107" s="61">
        <v>0</v>
      </c>
      <c r="AI107" s="61">
        <v>0</v>
      </c>
      <c r="AJ107" s="61">
        <v>0</v>
      </c>
      <c r="AK107" s="61">
        <v>0</v>
      </c>
      <c r="AL107" s="61">
        <v>0</v>
      </c>
      <c r="AM107" s="61">
        <v>0</v>
      </c>
      <c r="AN107" s="61">
        <v>-7932</v>
      </c>
      <c r="AO107" s="61">
        <v>0</v>
      </c>
      <c r="AP107" s="61">
        <v>-7932</v>
      </c>
      <c r="AQ107" s="61">
        <v>0</v>
      </c>
      <c r="AR107" s="61">
        <v>0</v>
      </c>
      <c r="AS107" s="61">
        <v>0</v>
      </c>
      <c r="AT107" s="61">
        <v>-118599</v>
      </c>
      <c r="AU107" s="61">
        <v>-2048</v>
      </c>
      <c r="AV107" s="61">
        <v>-120647</v>
      </c>
      <c r="AW107" s="61">
        <v>0</v>
      </c>
      <c r="AX107" s="61">
        <v>0</v>
      </c>
      <c r="AY107" s="61">
        <v>0</v>
      </c>
      <c r="AZ107" s="61">
        <v>349833</v>
      </c>
      <c r="BA107" s="61">
        <v>10122</v>
      </c>
      <c r="BB107" s="61">
        <v>359955</v>
      </c>
      <c r="BC107" s="61">
        <v>-7469</v>
      </c>
      <c r="BD107" s="61">
        <v>-759</v>
      </c>
      <c r="BE107" s="61">
        <v>-8228</v>
      </c>
      <c r="BF107" s="61">
        <v>-1485531</v>
      </c>
      <c r="BG107" s="61">
        <v>-15881</v>
      </c>
      <c r="BH107" s="61">
        <v>-1501412</v>
      </c>
      <c r="BI107" s="61">
        <v>-105866</v>
      </c>
      <c r="BJ107" s="61">
        <v>0</v>
      </c>
      <c r="BK107" s="61">
        <v>-105866</v>
      </c>
      <c r="BL107" s="61">
        <v>-26074</v>
      </c>
      <c r="BM107" s="61">
        <v>0</v>
      </c>
      <c r="BN107" s="61">
        <v>-26074</v>
      </c>
      <c r="BO107" s="61">
        <v>-864</v>
      </c>
      <c r="BP107" s="61">
        <v>0</v>
      </c>
      <c r="BQ107" s="61">
        <v>-864</v>
      </c>
      <c r="BR107" s="61">
        <v>0</v>
      </c>
      <c r="BS107" s="61">
        <v>0</v>
      </c>
      <c r="BT107" s="61">
        <v>0</v>
      </c>
      <c r="BU107" s="61">
        <v>0</v>
      </c>
      <c r="BV107" s="61">
        <v>0</v>
      </c>
      <c r="BW107" s="61">
        <v>0</v>
      </c>
      <c r="BX107" s="61">
        <v>0</v>
      </c>
      <c r="BY107" s="61">
        <v>0</v>
      </c>
      <c r="BZ107" s="61">
        <v>0</v>
      </c>
      <c r="CA107" s="61">
        <v>0</v>
      </c>
      <c r="CB107" s="61">
        <v>0</v>
      </c>
      <c r="CC107" s="61">
        <v>0</v>
      </c>
      <c r="CD107" s="61">
        <v>-7360</v>
      </c>
      <c r="CE107" s="61">
        <v>0</v>
      </c>
      <c r="CF107" s="61">
        <v>-7360</v>
      </c>
      <c r="CG107" s="61">
        <v>-7360</v>
      </c>
      <c r="CH107" s="61">
        <v>0</v>
      </c>
      <c r="CI107" s="61">
        <v>-7360</v>
      </c>
      <c r="CJ107" s="61">
        <v>-3837801</v>
      </c>
      <c r="CK107" s="61">
        <v>-117502</v>
      </c>
      <c r="CL107" s="61">
        <v>-3955303</v>
      </c>
      <c r="CM107" s="61">
        <v>0</v>
      </c>
      <c r="CN107" s="61">
        <v>0</v>
      </c>
      <c r="CO107" s="61">
        <v>0</v>
      </c>
      <c r="CP107" s="61">
        <v>0</v>
      </c>
      <c r="CQ107" s="61">
        <v>0</v>
      </c>
      <c r="CR107" s="61">
        <v>0</v>
      </c>
      <c r="CS107" s="61">
        <v>-224869</v>
      </c>
      <c r="CT107" s="61">
        <v>-50614</v>
      </c>
      <c r="CU107" s="61">
        <v>-275483</v>
      </c>
      <c r="CV107" s="61">
        <v>-18844</v>
      </c>
      <c r="CW107" s="61">
        <v>23206</v>
      </c>
      <c r="CX107" s="61">
        <v>4362</v>
      </c>
      <c r="CY107" s="61">
        <v>-243713</v>
      </c>
      <c r="CZ107" s="61">
        <v>-27408</v>
      </c>
      <c r="DA107" s="61">
        <v>-271121</v>
      </c>
      <c r="DB107" s="61">
        <v>-137017</v>
      </c>
      <c r="DC107" s="61">
        <v>-3970</v>
      </c>
      <c r="DD107" s="61">
        <v>-140987</v>
      </c>
      <c r="DE107" s="61">
        <v>-24147</v>
      </c>
      <c r="DF107" s="61">
        <v>0</v>
      </c>
      <c r="DG107" s="61">
        <v>-24147</v>
      </c>
      <c r="DH107" s="61">
        <v>-75690</v>
      </c>
      <c r="DI107" s="61">
        <v>0</v>
      </c>
      <c r="DJ107" s="61">
        <v>-75690</v>
      </c>
      <c r="DK107" s="61">
        <v>0</v>
      </c>
      <c r="DL107" s="61">
        <v>0</v>
      </c>
      <c r="DM107" s="61">
        <v>0</v>
      </c>
      <c r="DN107" s="61">
        <v>0</v>
      </c>
      <c r="DO107" s="61">
        <v>0</v>
      </c>
      <c r="DP107" s="61">
        <v>0</v>
      </c>
      <c r="DQ107" s="61">
        <v>0</v>
      </c>
      <c r="DR107" s="61">
        <v>0</v>
      </c>
      <c r="DS107" s="61">
        <v>0</v>
      </c>
      <c r="DT107" s="61">
        <v>0</v>
      </c>
      <c r="DU107" s="61">
        <v>0</v>
      </c>
      <c r="DV107" s="61">
        <v>0</v>
      </c>
      <c r="DW107" s="61">
        <v>0</v>
      </c>
      <c r="DX107" s="61">
        <v>0</v>
      </c>
      <c r="DY107" s="61">
        <v>0</v>
      </c>
      <c r="DZ107" s="61">
        <v>0</v>
      </c>
      <c r="EA107" s="61">
        <v>0</v>
      </c>
      <c r="EB107" s="61">
        <v>0</v>
      </c>
      <c r="EC107" s="61">
        <v>0</v>
      </c>
      <c r="ED107" s="61">
        <v>0</v>
      </c>
      <c r="EE107" s="61">
        <v>0</v>
      </c>
      <c r="EF107" s="61">
        <v>0</v>
      </c>
      <c r="EG107" s="61">
        <v>-367560</v>
      </c>
      <c r="EH107" s="61">
        <v>-367560</v>
      </c>
      <c r="EI107" s="61">
        <v>0</v>
      </c>
      <c r="EJ107" s="61">
        <v>18206</v>
      </c>
      <c r="EK107" s="61">
        <v>18206</v>
      </c>
      <c r="EL107" s="61">
        <v>-349354</v>
      </c>
      <c r="EM107" s="61">
        <v>0</v>
      </c>
      <c r="EN107" s="61">
        <v>0</v>
      </c>
      <c r="EO107" s="61">
        <v>-236854</v>
      </c>
      <c r="EP107" s="61">
        <v>-353324</v>
      </c>
      <c r="EQ107" s="61">
        <v>-590178</v>
      </c>
      <c r="ER107" s="61">
        <v>0</v>
      </c>
      <c r="ES107" s="61">
        <v>0</v>
      </c>
      <c r="ET107" s="61">
        <v>0</v>
      </c>
      <c r="EU107" s="61">
        <v>0</v>
      </c>
      <c r="EV107" s="61">
        <v>0</v>
      </c>
      <c r="EW107" s="61">
        <v>0</v>
      </c>
      <c r="EX107" s="61">
        <v>599</v>
      </c>
      <c r="EY107" s="61">
        <v>0</v>
      </c>
      <c r="EZ107" s="61">
        <v>599</v>
      </c>
      <c r="FA107" s="61">
        <v>0</v>
      </c>
      <c r="FB107" s="61">
        <v>0</v>
      </c>
      <c r="FC107" s="61">
        <v>0</v>
      </c>
      <c r="FD107" s="61">
        <v>0</v>
      </c>
      <c r="FE107" s="61">
        <v>0</v>
      </c>
      <c r="FF107" s="61">
        <v>0</v>
      </c>
      <c r="FG107" s="61">
        <v>0</v>
      </c>
      <c r="FH107" s="61">
        <v>0</v>
      </c>
      <c r="FI107" s="61">
        <v>0</v>
      </c>
      <c r="FJ107" s="61">
        <v>0</v>
      </c>
      <c r="FK107" s="61">
        <v>0</v>
      </c>
      <c r="FL107" s="61">
        <v>0</v>
      </c>
      <c r="FM107" s="61">
        <v>0</v>
      </c>
      <c r="FN107" s="61">
        <v>0</v>
      </c>
      <c r="FO107" s="61">
        <v>0</v>
      </c>
      <c r="FP107" s="61">
        <v>0</v>
      </c>
      <c r="FQ107" s="61">
        <v>0</v>
      </c>
      <c r="FR107" s="61">
        <v>0</v>
      </c>
      <c r="FS107" s="61">
        <v>0</v>
      </c>
      <c r="FT107" s="61">
        <v>0</v>
      </c>
      <c r="FU107" s="61">
        <v>0</v>
      </c>
      <c r="FV107" s="61">
        <v>0</v>
      </c>
      <c r="FW107" s="61">
        <v>0</v>
      </c>
      <c r="FX107" s="61">
        <v>0</v>
      </c>
      <c r="FY107" s="61">
        <v>4540</v>
      </c>
      <c r="FZ107" s="61">
        <v>0</v>
      </c>
      <c r="GA107" s="61">
        <v>4540</v>
      </c>
      <c r="GB107" s="61">
        <v>726</v>
      </c>
      <c r="GC107" s="61">
        <v>0</v>
      </c>
      <c r="GD107" s="61">
        <v>726</v>
      </c>
      <c r="GE107" s="61">
        <v>0</v>
      </c>
      <c r="GF107" s="61">
        <v>0</v>
      </c>
      <c r="GG107" s="61">
        <v>0</v>
      </c>
      <c r="GH107" s="61">
        <v>-2415791</v>
      </c>
      <c r="GI107" s="61">
        <v>-40156</v>
      </c>
      <c r="GJ107" s="61">
        <v>-2455947</v>
      </c>
      <c r="GK107" s="61">
        <v>101727</v>
      </c>
      <c r="GL107" s="61">
        <v>0</v>
      </c>
      <c r="GM107" s="61">
        <v>101727</v>
      </c>
      <c r="GN107" s="61">
        <v>-76378</v>
      </c>
      <c r="GO107" s="61">
        <v>0</v>
      </c>
      <c r="GP107" s="61">
        <v>-76378</v>
      </c>
      <c r="GQ107" s="61">
        <v>0</v>
      </c>
      <c r="GR107" s="61">
        <v>0</v>
      </c>
      <c r="GS107" s="61">
        <v>0</v>
      </c>
      <c r="GT107" s="61">
        <v>0</v>
      </c>
      <c r="GU107" s="61">
        <v>0</v>
      </c>
      <c r="GV107" s="61">
        <v>0</v>
      </c>
      <c r="GW107" s="61">
        <v>-2384577</v>
      </c>
      <c r="GX107" s="61">
        <v>-40156</v>
      </c>
      <c r="GY107" s="61">
        <v>-2424733</v>
      </c>
      <c r="GZ107" s="61">
        <v>0</v>
      </c>
      <c r="HA107" s="61">
        <v>0</v>
      </c>
      <c r="HB107" s="61">
        <v>0</v>
      </c>
      <c r="HC107" s="61">
        <v>0</v>
      </c>
      <c r="HD107" s="61">
        <v>0</v>
      </c>
      <c r="HE107" s="61">
        <v>0</v>
      </c>
      <c r="HF107" s="61">
        <v>0</v>
      </c>
      <c r="HG107" s="61">
        <v>0</v>
      </c>
      <c r="HH107" s="61">
        <v>0</v>
      </c>
      <c r="HI107" s="61">
        <v>20233298</v>
      </c>
      <c r="HJ107" s="61">
        <v>1025060</v>
      </c>
      <c r="HK107" s="61">
        <v>21258358</v>
      </c>
      <c r="HL107" s="61">
        <v>126576</v>
      </c>
      <c r="HM107" s="61">
        <v>163</v>
      </c>
      <c r="HN107" s="61">
        <v>126739</v>
      </c>
      <c r="HO107" s="61">
        <v>-3837801</v>
      </c>
      <c r="HP107" s="61">
        <v>-117502</v>
      </c>
      <c r="HQ107" s="61">
        <v>-3955303</v>
      </c>
      <c r="HR107" s="61">
        <v>-243713</v>
      </c>
      <c r="HS107" s="61">
        <v>-27408</v>
      </c>
      <c r="HT107" s="61">
        <v>-271121</v>
      </c>
      <c r="HU107" s="61">
        <v>-236854</v>
      </c>
      <c r="HV107" s="61">
        <v>-353324</v>
      </c>
      <c r="HW107" s="61">
        <v>-590178</v>
      </c>
      <c r="HX107" s="61">
        <v>-2384577</v>
      </c>
      <c r="HY107" s="61">
        <v>-40156</v>
      </c>
      <c r="HZ107" s="61">
        <v>-2424733</v>
      </c>
      <c r="IA107" s="61">
        <v>0</v>
      </c>
      <c r="IB107" s="61">
        <v>0</v>
      </c>
      <c r="IC107" s="61">
        <v>0</v>
      </c>
      <c r="ID107" s="61">
        <v>-6576369</v>
      </c>
      <c r="IE107" s="61">
        <v>-538227</v>
      </c>
      <c r="IF107" s="61">
        <v>-7114596</v>
      </c>
      <c r="IG107" s="61">
        <v>13656929</v>
      </c>
      <c r="IH107" s="61">
        <v>486833</v>
      </c>
      <c r="II107" s="61">
        <v>14143762</v>
      </c>
      <c r="IJ107" s="58" t="s">
        <v>526</v>
      </c>
      <c r="IK107" s="58" t="s">
        <v>527</v>
      </c>
      <c r="IL107" s="58" t="s">
        <v>466</v>
      </c>
      <c r="IM107" s="58" t="s">
        <v>467</v>
      </c>
      <c r="IN107" s="58" t="s">
        <v>842</v>
      </c>
    </row>
    <row r="108" spans="1:248">
      <c r="A108" s="58" t="s">
        <v>469</v>
      </c>
      <c r="B108" s="59" t="s">
        <v>843</v>
      </c>
      <c r="C108" s="59" t="s">
        <v>844</v>
      </c>
      <c r="D108" s="61">
        <v>32515423</v>
      </c>
      <c r="E108" s="61">
        <v>578560</v>
      </c>
      <c r="F108" s="61">
        <v>33093983</v>
      </c>
      <c r="G108" s="61">
        <v>-56439</v>
      </c>
      <c r="H108" s="61">
        <v>661031</v>
      </c>
      <c r="I108" s="61">
        <v>604592</v>
      </c>
      <c r="J108" s="61">
        <v>-101942</v>
      </c>
      <c r="K108" s="61">
        <v>0</v>
      </c>
      <c r="L108" s="61">
        <v>-101942</v>
      </c>
      <c r="M108" s="61">
        <v>-98109</v>
      </c>
      <c r="N108" s="61">
        <v>0</v>
      </c>
      <c r="O108" s="61">
        <v>-98109</v>
      </c>
      <c r="P108" s="61">
        <v>62578</v>
      </c>
      <c r="Q108" s="61">
        <v>0</v>
      </c>
      <c r="R108" s="61">
        <v>62578</v>
      </c>
      <c r="S108" s="61">
        <v>12042</v>
      </c>
      <c r="T108" s="61">
        <v>0</v>
      </c>
      <c r="U108" s="61">
        <v>12042</v>
      </c>
      <c r="V108" s="61">
        <v>-125431</v>
      </c>
      <c r="W108" s="61">
        <v>0</v>
      </c>
      <c r="X108" s="61">
        <v>-125431</v>
      </c>
      <c r="Y108" s="61">
        <v>-3128884</v>
      </c>
      <c r="Z108" s="61">
        <v>0</v>
      </c>
      <c r="AA108" s="61">
        <v>-3128884</v>
      </c>
      <c r="AB108" s="61">
        <v>0</v>
      </c>
      <c r="AC108" s="61">
        <v>0</v>
      </c>
      <c r="AD108" s="61">
        <v>0</v>
      </c>
      <c r="AE108" s="61">
        <v>-101747</v>
      </c>
      <c r="AF108" s="61">
        <v>0</v>
      </c>
      <c r="AG108" s="61">
        <v>-101747</v>
      </c>
      <c r="AH108" s="61">
        <v>0</v>
      </c>
      <c r="AI108" s="61">
        <v>0</v>
      </c>
      <c r="AJ108" s="61">
        <v>0</v>
      </c>
      <c r="AK108" s="61">
        <v>0</v>
      </c>
      <c r="AL108" s="61">
        <v>0</v>
      </c>
      <c r="AM108" s="61">
        <v>0</v>
      </c>
      <c r="AN108" s="61">
        <v>-8465</v>
      </c>
      <c r="AO108" s="61">
        <v>0</v>
      </c>
      <c r="AP108" s="61">
        <v>-8465</v>
      </c>
      <c r="AQ108" s="61">
        <v>0</v>
      </c>
      <c r="AR108" s="61">
        <v>0</v>
      </c>
      <c r="AS108" s="61">
        <v>0</v>
      </c>
      <c r="AT108" s="61">
        <v>-93282</v>
      </c>
      <c r="AU108" s="61">
        <v>0</v>
      </c>
      <c r="AV108" s="61">
        <v>-93282</v>
      </c>
      <c r="AW108" s="61">
        <v>0</v>
      </c>
      <c r="AX108" s="61">
        <v>0</v>
      </c>
      <c r="AY108" s="61">
        <v>0</v>
      </c>
      <c r="AZ108" s="61">
        <v>605093</v>
      </c>
      <c r="BA108" s="61">
        <v>0</v>
      </c>
      <c r="BB108" s="61">
        <v>605093</v>
      </c>
      <c r="BC108" s="61">
        <v>50885</v>
      </c>
      <c r="BD108" s="61">
        <v>0</v>
      </c>
      <c r="BE108" s="61">
        <v>50885</v>
      </c>
      <c r="BF108" s="61">
        <v>-2977273</v>
      </c>
      <c r="BG108" s="61">
        <v>0</v>
      </c>
      <c r="BH108" s="61">
        <v>-2977273</v>
      </c>
      <c r="BI108" s="61">
        <v>-24174</v>
      </c>
      <c r="BJ108" s="61">
        <v>0</v>
      </c>
      <c r="BK108" s="61">
        <v>-24174</v>
      </c>
      <c r="BL108" s="61">
        <v>-44288</v>
      </c>
      <c r="BM108" s="61">
        <v>0</v>
      </c>
      <c r="BN108" s="61">
        <v>-44288</v>
      </c>
      <c r="BO108" s="61">
        <v>0</v>
      </c>
      <c r="BP108" s="61">
        <v>0</v>
      </c>
      <c r="BQ108" s="61">
        <v>0</v>
      </c>
      <c r="BR108" s="61">
        <v>-4096</v>
      </c>
      <c r="BS108" s="61">
        <v>0</v>
      </c>
      <c r="BT108" s="61">
        <v>-4096</v>
      </c>
      <c r="BU108" s="61">
        <v>0</v>
      </c>
      <c r="BV108" s="61">
        <v>0</v>
      </c>
      <c r="BW108" s="61">
        <v>0</v>
      </c>
      <c r="BX108" s="61">
        <v>0</v>
      </c>
      <c r="BY108" s="61">
        <v>0</v>
      </c>
      <c r="BZ108" s="61">
        <v>0</v>
      </c>
      <c r="CA108" s="61">
        <v>0</v>
      </c>
      <c r="CB108" s="61">
        <v>0</v>
      </c>
      <c r="CC108" s="61">
        <v>0</v>
      </c>
      <c r="CD108" s="61">
        <v>-12557</v>
      </c>
      <c r="CE108" s="61">
        <v>0</v>
      </c>
      <c r="CF108" s="61">
        <v>-12557</v>
      </c>
      <c r="CG108" s="61">
        <v>-13131</v>
      </c>
      <c r="CH108" s="61">
        <v>0</v>
      </c>
      <c r="CI108" s="61">
        <v>-13131</v>
      </c>
      <c r="CJ108" s="61">
        <v>-5650172</v>
      </c>
      <c r="CK108" s="61">
        <v>0</v>
      </c>
      <c r="CL108" s="61">
        <v>-5650172</v>
      </c>
      <c r="CM108" s="61">
        <v>0</v>
      </c>
      <c r="CN108" s="61">
        <v>0</v>
      </c>
      <c r="CO108" s="61">
        <v>0</v>
      </c>
      <c r="CP108" s="61">
        <v>0</v>
      </c>
      <c r="CQ108" s="61">
        <v>0</v>
      </c>
      <c r="CR108" s="61">
        <v>0</v>
      </c>
      <c r="CS108" s="61">
        <v>-1086125</v>
      </c>
      <c r="CT108" s="61">
        <v>0</v>
      </c>
      <c r="CU108" s="61">
        <v>-1086125</v>
      </c>
      <c r="CV108" s="61">
        <v>-222317</v>
      </c>
      <c r="CW108" s="61">
        <v>0</v>
      </c>
      <c r="CX108" s="61">
        <v>-222317</v>
      </c>
      <c r="CY108" s="61">
        <v>-1308442</v>
      </c>
      <c r="CZ108" s="61">
        <v>0</v>
      </c>
      <c r="DA108" s="61">
        <v>-1308442</v>
      </c>
      <c r="DB108" s="61">
        <v>-90251</v>
      </c>
      <c r="DC108" s="61">
        <v>0</v>
      </c>
      <c r="DD108" s="61">
        <v>-90251</v>
      </c>
      <c r="DE108" s="61">
        <v>0</v>
      </c>
      <c r="DF108" s="61">
        <v>0</v>
      </c>
      <c r="DG108" s="61">
        <v>0</v>
      </c>
      <c r="DH108" s="61">
        <v>0</v>
      </c>
      <c r="DI108" s="61">
        <v>0</v>
      </c>
      <c r="DJ108" s="61">
        <v>0</v>
      </c>
      <c r="DK108" s="61">
        <v>0</v>
      </c>
      <c r="DL108" s="61">
        <v>0</v>
      </c>
      <c r="DM108" s="61">
        <v>0</v>
      </c>
      <c r="DN108" s="61">
        <v>0</v>
      </c>
      <c r="DO108" s="61">
        <v>0</v>
      </c>
      <c r="DP108" s="61">
        <v>0</v>
      </c>
      <c r="DQ108" s="61">
        <v>0</v>
      </c>
      <c r="DR108" s="61">
        <v>0</v>
      </c>
      <c r="DS108" s="61">
        <v>0</v>
      </c>
      <c r="DT108" s="61">
        <v>0</v>
      </c>
      <c r="DU108" s="61">
        <v>0</v>
      </c>
      <c r="DV108" s="61">
        <v>0</v>
      </c>
      <c r="DW108" s="61">
        <v>0</v>
      </c>
      <c r="DX108" s="61">
        <v>0</v>
      </c>
      <c r="DY108" s="61">
        <v>0</v>
      </c>
      <c r="DZ108" s="61">
        <v>0</v>
      </c>
      <c r="EA108" s="61">
        <v>0</v>
      </c>
      <c r="EB108" s="61">
        <v>0</v>
      </c>
      <c r="EC108" s="61">
        <v>0</v>
      </c>
      <c r="ED108" s="61">
        <v>0</v>
      </c>
      <c r="EE108" s="61">
        <v>0</v>
      </c>
      <c r="EF108" s="61">
        <v>0</v>
      </c>
      <c r="EG108" s="61">
        <v>0</v>
      </c>
      <c r="EH108" s="61">
        <v>0</v>
      </c>
      <c r="EI108" s="61">
        <v>0</v>
      </c>
      <c r="EJ108" s="61">
        <v>0</v>
      </c>
      <c r="EK108" s="61">
        <v>0</v>
      </c>
      <c r="EL108" s="61">
        <v>0</v>
      </c>
      <c r="EM108" s="61">
        <v>0</v>
      </c>
      <c r="EN108" s="61">
        <v>0</v>
      </c>
      <c r="EO108" s="61">
        <v>-90251</v>
      </c>
      <c r="EP108" s="61">
        <v>0</v>
      </c>
      <c r="EQ108" s="61">
        <v>-90251</v>
      </c>
      <c r="ER108" s="61">
        <v>0</v>
      </c>
      <c r="ES108" s="61">
        <v>0</v>
      </c>
      <c r="ET108" s="61">
        <v>0</v>
      </c>
      <c r="EU108" s="61">
        <v>0</v>
      </c>
      <c r="EV108" s="61">
        <v>0</v>
      </c>
      <c r="EW108" s="61">
        <v>0</v>
      </c>
      <c r="EX108" s="61">
        <v>3615</v>
      </c>
      <c r="EY108" s="61">
        <v>0</v>
      </c>
      <c r="EZ108" s="61">
        <v>3615</v>
      </c>
      <c r="FA108" s="61">
        <v>0</v>
      </c>
      <c r="FB108" s="61">
        <v>0</v>
      </c>
      <c r="FC108" s="61">
        <v>0</v>
      </c>
      <c r="FD108" s="61">
        <v>0</v>
      </c>
      <c r="FE108" s="61">
        <v>0</v>
      </c>
      <c r="FF108" s="61">
        <v>0</v>
      </c>
      <c r="FG108" s="61">
        <v>0</v>
      </c>
      <c r="FH108" s="61">
        <v>0</v>
      </c>
      <c r="FI108" s="61">
        <v>0</v>
      </c>
      <c r="FJ108" s="61">
        <v>0</v>
      </c>
      <c r="FK108" s="61">
        <v>0</v>
      </c>
      <c r="FL108" s="61">
        <v>0</v>
      </c>
      <c r="FM108" s="61">
        <v>0</v>
      </c>
      <c r="FN108" s="61">
        <v>0</v>
      </c>
      <c r="FO108" s="61">
        <v>0</v>
      </c>
      <c r="FP108" s="61">
        <v>0</v>
      </c>
      <c r="FQ108" s="61">
        <v>0</v>
      </c>
      <c r="FR108" s="61">
        <v>0</v>
      </c>
      <c r="FS108" s="61">
        <v>0</v>
      </c>
      <c r="FT108" s="61">
        <v>0</v>
      </c>
      <c r="FU108" s="61">
        <v>0</v>
      </c>
      <c r="FV108" s="61">
        <v>-14578</v>
      </c>
      <c r="FW108" s="61">
        <v>0</v>
      </c>
      <c r="FX108" s="61">
        <v>-14578</v>
      </c>
      <c r="FY108" s="61">
        <v>55</v>
      </c>
      <c r="FZ108" s="61">
        <v>0</v>
      </c>
      <c r="GA108" s="61">
        <v>55</v>
      </c>
      <c r="GB108" s="61">
        <v>0</v>
      </c>
      <c r="GC108" s="61">
        <v>0</v>
      </c>
      <c r="GD108" s="61">
        <v>0</v>
      </c>
      <c r="GE108" s="61">
        <v>0</v>
      </c>
      <c r="GF108" s="61">
        <v>0</v>
      </c>
      <c r="GG108" s="61">
        <v>0</v>
      </c>
      <c r="GH108" s="61">
        <v>-3778477</v>
      </c>
      <c r="GI108" s="61">
        <v>0</v>
      </c>
      <c r="GJ108" s="61">
        <v>-3778477</v>
      </c>
      <c r="GK108" s="61">
        <v>222378</v>
      </c>
      <c r="GL108" s="61">
        <v>0</v>
      </c>
      <c r="GM108" s="61">
        <v>222378</v>
      </c>
      <c r="GN108" s="61">
        <v>-79276</v>
      </c>
      <c r="GO108" s="61">
        <v>0</v>
      </c>
      <c r="GP108" s="61">
        <v>-79276</v>
      </c>
      <c r="GQ108" s="61">
        <v>-16712</v>
      </c>
      <c r="GR108" s="61">
        <v>0</v>
      </c>
      <c r="GS108" s="61">
        <v>-16712</v>
      </c>
      <c r="GT108" s="61">
        <v>-1315695</v>
      </c>
      <c r="GU108" s="61">
        <v>0</v>
      </c>
      <c r="GV108" s="61">
        <v>-1315695</v>
      </c>
      <c r="GW108" s="61">
        <v>-4978690</v>
      </c>
      <c r="GX108" s="61">
        <v>0</v>
      </c>
      <c r="GY108" s="61">
        <v>-4978690</v>
      </c>
      <c r="GZ108" s="61">
        <v>0</v>
      </c>
      <c r="HA108" s="61">
        <v>0</v>
      </c>
      <c r="HB108" s="61">
        <v>0</v>
      </c>
      <c r="HC108" s="61">
        <v>0</v>
      </c>
      <c r="HD108" s="61">
        <v>0</v>
      </c>
      <c r="HE108" s="61">
        <v>0</v>
      </c>
      <c r="HF108" s="61">
        <v>0</v>
      </c>
      <c r="HG108" s="61">
        <v>0</v>
      </c>
      <c r="HH108" s="61">
        <v>0</v>
      </c>
      <c r="HI108" s="61">
        <v>32458984</v>
      </c>
      <c r="HJ108" s="61">
        <v>1239591</v>
      </c>
      <c r="HK108" s="61">
        <v>33698575</v>
      </c>
      <c r="HL108" s="61">
        <v>-125431</v>
      </c>
      <c r="HM108" s="61">
        <v>0</v>
      </c>
      <c r="HN108" s="61">
        <v>-125431</v>
      </c>
      <c r="HO108" s="61">
        <v>-5650172</v>
      </c>
      <c r="HP108" s="61">
        <v>0</v>
      </c>
      <c r="HQ108" s="61">
        <v>-5650172</v>
      </c>
      <c r="HR108" s="61">
        <v>-1308442</v>
      </c>
      <c r="HS108" s="61">
        <v>0</v>
      </c>
      <c r="HT108" s="61">
        <v>-1308442</v>
      </c>
      <c r="HU108" s="61">
        <v>-90251</v>
      </c>
      <c r="HV108" s="61">
        <v>0</v>
      </c>
      <c r="HW108" s="61">
        <v>-90251</v>
      </c>
      <c r="HX108" s="61">
        <v>-4978690</v>
      </c>
      <c r="HY108" s="61">
        <v>0</v>
      </c>
      <c r="HZ108" s="61">
        <v>-4978690</v>
      </c>
      <c r="IA108" s="61">
        <v>0</v>
      </c>
      <c r="IB108" s="61">
        <v>0</v>
      </c>
      <c r="IC108" s="61">
        <v>0</v>
      </c>
      <c r="ID108" s="61">
        <v>-12152986</v>
      </c>
      <c r="IE108" s="61">
        <v>0</v>
      </c>
      <c r="IF108" s="61">
        <v>-12152986</v>
      </c>
      <c r="IG108" s="61">
        <v>20305998</v>
      </c>
      <c r="IH108" s="61">
        <v>1239591</v>
      </c>
      <c r="II108" s="61">
        <v>21545589</v>
      </c>
      <c r="IJ108" s="58" t="s">
        <v>491</v>
      </c>
      <c r="IK108" s="58" t="s">
        <v>492</v>
      </c>
      <c r="IL108" s="58" t="s">
        <v>466</v>
      </c>
      <c r="IM108" s="58" t="s">
        <v>467</v>
      </c>
      <c r="IN108" s="58" t="s">
        <v>845</v>
      </c>
    </row>
    <row r="109" spans="1:248">
      <c r="A109" s="58" t="s">
        <v>469</v>
      </c>
      <c r="B109" s="59" t="s">
        <v>846</v>
      </c>
      <c r="C109" s="59" t="s">
        <v>847</v>
      </c>
      <c r="D109" s="61">
        <v>37997782</v>
      </c>
      <c r="E109" s="61">
        <v>1538298</v>
      </c>
      <c r="F109" s="61">
        <v>39536080</v>
      </c>
      <c r="G109" s="61">
        <v>-527296</v>
      </c>
      <c r="H109" s="61">
        <v>-89878</v>
      </c>
      <c r="I109" s="61">
        <v>-617174</v>
      </c>
      <c r="J109" s="61">
        <v>-103626</v>
      </c>
      <c r="K109" s="61">
        <v>0</v>
      </c>
      <c r="L109" s="61">
        <v>-103626</v>
      </c>
      <c r="M109" s="61">
        <v>807</v>
      </c>
      <c r="N109" s="61">
        <v>597</v>
      </c>
      <c r="O109" s="61">
        <v>1404</v>
      </c>
      <c r="P109" s="61">
        <v>515872</v>
      </c>
      <c r="Q109" s="61">
        <v>0</v>
      </c>
      <c r="R109" s="61">
        <v>515872</v>
      </c>
      <c r="S109" s="61">
        <v>-124840</v>
      </c>
      <c r="T109" s="61">
        <v>0</v>
      </c>
      <c r="U109" s="61">
        <v>-124840</v>
      </c>
      <c r="V109" s="61">
        <v>288213</v>
      </c>
      <c r="W109" s="61">
        <v>597</v>
      </c>
      <c r="X109" s="61">
        <v>288810</v>
      </c>
      <c r="Y109" s="61">
        <v>-4547869</v>
      </c>
      <c r="Z109" s="61">
        <v>0</v>
      </c>
      <c r="AA109" s="61">
        <v>-4547869</v>
      </c>
      <c r="AB109" s="61">
        <v>-7769</v>
      </c>
      <c r="AC109" s="61">
        <v>0</v>
      </c>
      <c r="AD109" s="61">
        <v>-7769</v>
      </c>
      <c r="AE109" s="61">
        <v>-201776</v>
      </c>
      <c r="AF109" s="61">
        <v>0</v>
      </c>
      <c r="AG109" s="61">
        <v>-201776</v>
      </c>
      <c r="AH109" s="61">
        <v>0</v>
      </c>
      <c r="AI109" s="61">
        <v>0</v>
      </c>
      <c r="AJ109" s="61">
        <v>0</v>
      </c>
      <c r="AK109" s="61">
        <v>0</v>
      </c>
      <c r="AL109" s="61">
        <v>0</v>
      </c>
      <c r="AM109" s="61">
        <v>0</v>
      </c>
      <c r="AN109" s="61">
        <v>-35193</v>
      </c>
      <c r="AO109" s="61">
        <v>0</v>
      </c>
      <c r="AP109" s="61">
        <v>-35193</v>
      </c>
      <c r="AQ109" s="61">
        <v>0</v>
      </c>
      <c r="AR109" s="61">
        <v>0</v>
      </c>
      <c r="AS109" s="61">
        <v>0</v>
      </c>
      <c r="AT109" s="61">
        <v>-166583</v>
      </c>
      <c r="AU109" s="61">
        <v>0</v>
      </c>
      <c r="AV109" s="61">
        <v>-166583</v>
      </c>
      <c r="AW109" s="61">
        <v>-998</v>
      </c>
      <c r="AX109" s="61">
        <v>0</v>
      </c>
      <c r="AY109" s="61">
        <v>-998</v>
      </c>
      <c r="AZ109" s="61">
        <v>620736</v>
      </c>
      <c r="BA109" s="61">
        <v>35076</v>
      </c>
      <c r="BB109" s="61">
        <v>655813</v>
      </c>
      <c r="BC109" s="61">
        <v>-15700</v>
      </c>
      <c r="BD109" s="61">
        <v>-1802</v>
      </c>
      <c r="BE109" s="61">
        <v>-17502</v>
      </c>
      <c r="BF109" s="61">
        <v>-2279663</v>
      </c>
      <c r="BG109" s="61">
        <v>0</v>
      </c>
      <c r="BH109" s="61">
        <v>-2279663</v>
      </c>
      <c r="BI109" s="61">
        <v>-67491</v>
      </c>
      <c r="BJ109" s="61">
        <v>340</v>
      </c>
      <c r="BK109" s="61">
        <v>-67151</v>
      </c>
      <c r="BL109" s="61">
        <v>0</v>
      </c>
      <c r="BM109" s="61">
        <v>0</v>
      </c>
      <c r="BN109" s="61">
        <v>0</v>
      </c>
      <c r="BO109" s="61">
        <v>0</v>
      </c>
      <c r="BP109" s="61">
        <v>0</v>
      </c>
      <c r="BQ109" s="61">
        <v>0</v>
      </c>
      <c r="BR109" s="61">
        <v>-699</v>
      </c>
      <c r="BS109" s="61">
        <v>0</v>
      </c>
      <c r="BT109" s="61">
        <v>-699</v>
      </c>
      <c r="BU109" s="61">
        <v>0</v>
      </c>
      <c r="BV109" s="61">
        <v>0</v>
      </c>
      <c r="BW109" s="61">
        <v>0</v>
      </c>
      <c r="BX109" s="61">
        <v>0</v>
      </c>
      <c r="BY109" s="61">
        <v>0</v>
      </c>
      <c r="BZ109" s="61">
        <v>0</v>
      </c>
      <c r="CA109" s="61">
        <v>0</v>
      </c>
      <c r="CB109" s="61">
        <v>0</v>
      </c>
      <c r="CC109" s="61">
        <v>0</v>
      </c>
      <c r="CD109" s="61">
        <v>-32947</v>
      </c>
      <c r="CE109" s="61">
        <v>0</v>
      </c>
      <c r="CF109" s="61">
        <v>-32947</v>
      </c>
      <c r="CG109" s="61">
        <v>-32582</v>
      </c>
      <c r="CH109" s="61">
        <v>0</v>
      </c>
      <c r="CI109" s="61">
        <v>-32582</v>
      </c>
      <c r="CJ109" s="61">
        <v>-6557990</v>
      </c>
      <c r="CK109" s="61">
        <v>33614</v>
      </c>
      <c r="CL109" s="61">
        <v>-6524376</v>
      </c>
      <c r="CM109" s="61">
        <v>0</v>
      </c>
      <c r="CN109" s="61">
        <v>0</v>
      </c>
      <c r="CO109" s="61">
        <v>0</v>
      </c>
      <c r="CP109" s="61">
        <v>0</v>
      </c>
      <c r="CQ109" s="61">
        <v>0</v>
      </c>
      <c r="CR109" s="61">
        <v>0</v>
      </c>
      <c r="CS109" s="61">
        <v>-1090320</v>
      </c>
      <c r="CT109" s="61">
        <v>-211983</v>
      </c>
      <c r="CU109" s="61">
        <v>-1302303</v>
      </c>
      <c r="CV109" s="61">
        <v>-105436</v>
      </c>
      <c r="CW109" s="61">
        <v>-1047</v>
      </c>
      <c r="CX109" s="61">
        <v>-106483</v>
      </c>
      <c r="CY109" s="61">
        <v>-1195756</v>
      </c>
      <c r="CZ109" s="61">
        <v>-213030</v>
      </c>
      <c r="DA109" s="61">
        <v>-1408786</v>
      </c>
      <c r="DB109" s="61">
        <v>-87361</v>
      </c>
      <c r="DC109" s="61">
        <v>0</v>
      </c>
      <c r="DD109" s="61">
        <v>-87361</v>
      </c>
      <c r="DE109" s="61">
        <v>-6587</v>
      </c>
      <c r="DF109" s="61">
        <v>85</v>
      </c>
      <c r="DG109" s="61">
        <v>-6502</v>
      </c>
      <c r="DH109" s="61">
        <v>-35127</v>
      </c>
      <c r="DI109" s="61">
        <v>0</v>
      </c>
      <c r="DJ109" s="61">
        <v>-35127</v>
      </c>
      <c r="DK109" s="61">
        <v>5071</v>
      </c>
      <c r="DL109" s="61">
        <v>0</v>
      </c>
      <c r="DM109" s="61">
        <v>5071</v>
      </c>
      <c r="DN109" s="61">
        <v>0</v>
      </c>
      <c r="DO109" s="61">
        <v>0</v>
      </c>
      <c r="DP109" s="61">
        <v>0</v>
      </c>
      <c r="DQ109" s="61">
        <v>0</v>
      </c>
      <c r="DR109" s="61">
        <v>0</v>
      </c>
      <c r="DS109" s="61">
        <v>0</v>
      </c>
      <c r="DT109" s="61">
        <v>0</v>
      </c>
      <c r="DU109" s="61">
        <v>0</v>
      </c>
      <c r="DV109" s="61">
        <v>0</v>
      </c>
      <c r="DW109" s="61">
        <v>0</v>
      </c>
      <c r="DX109" s="61">
        <v>0</v>
      </c>
      <c r="DY109" s="61">
        <v>0</v>
      </c>
      <c r="DZ109" s="61">
        <v>0</v>
      </c>
      <c r="EA109" s="61">
        <v>0</v>
      </c>
      <c r="EB109" s="61">
        <v>0</v>
      </c>
      <c r="EC109" s="61">
        <v>0</v>
      </c>
      <c r="ED109" s="61">
        <v>0</v>
      </c>
      <c r="EE109" s="61">
        <v>0</v>
      </c>
      <c r="EF109" s="61">
        <v>0</v>
      </c>
      <c r="EG109" s="61">
        <v>-318690</v>
      </c>
      <c r="EH109" s="61">
        <v>-318690</v>
      </c>
      <c r="EI109" s="61">
        <v>0</v>
      </c>
      <c r="EJ109" s="61">
        <v>223</v>
      </c>
      <c r="EK109" s="61">
        <v>223</v>
      </c>
      <c r="EL109" s="61">
        <v>-318467</v>
      </c>
      <c r="EM109" s="61">
        <v>0</v>
      </c>
      <c r="EN109" s="61">
        <v>0</v>
      </c>
      <c r="EO109" s="61">
        <v>-124004</v>
      </c>
      <c r="EP109" s="61">
        <v>-318382</v>
      </c>
      <c r="EQ109" s="61">
        <v>-442386</v>
      </c>
      <c r="ER109" s="61">
        <v>0</v>
      </c>
      <c r="ES109" s="61">
        <v>0</v>
      </c>
      <c r="ET109" s="61">
        <v>0</v>
      </c>
      <c r="EU109" s="61">
        <v>679</v>
      </c>
      <c r="EV109" s="61">
        <v>0</v>
      </c>
      <c r="EW109" s="61">
        <v>679</v>
      </c>
      <c r="EX109" s="61">
        <v>0</v>
      </c>
      <c r="EY109" s="61">
        <v>0</v>
      </c>
      <c r="EZ109" s="61">
        <v>0</v>
      </c>
      <c r="FA109" s="61">
        <v>0</v>
      </c>
      <c r="FB109" s="61">
        <v>0</v>
      </c>
      <c r="FC109" s="61">
        <v>0</v>
      </c>
      <c r="FD109" s="61">
        <v>0</v>
      </c>
      <c r="FE109" s="61">
        <v>0</v>
      </c>
      <c r="FF109" s="61">
        <v>0</v>
      </c>
      <c r="FG109" s="61">
        <v>0</v>
      </c>
      <c r="FH109" s="61">
        <v>0</v>
      </c>
      <c r="FI109" s="61">
        <v>0</v>
      </c>
      <c r="FJ109" s="61">
        <v>-699</v>
      </c>
      <c r="FK109" s="61">
        <v>0</v>
      </c>
      <c r="FL109" s="61">
        <v>-699</v>
      </c>
      <c r="FM109" s="61">
        <v>0</v>
      </c>
      <c r="FN109" s="61">
        <v>0</v>
      </c>
      <c r="FO109" s="61">
        <v>0</v>
      </c>
      <c r="FP109" s="61">
        <v>0</v>
      </c>
      <c r="FQ109" s="61">
        <v>0</v>
      </c>
      <c r="FR109" s="61">
        <v>0</v>
      </c>
      <c r="FS109" s="61">
        <v>0</v>
      </c>
      <c r="FT109" s="61">
        <v>0</v>
      </c>
      <c r="FU109" s="61">
        <v>0</v>
      </c>
      <c r="FV109" s="61">
        <v>-10577</v>
      </c>
      <c r="FW109" s="61">
        <v>0</v>
      </c>
      <c r="FX109" s="61">
        <v>-10577</v>
      </c>
      <c r="FY109" s="61">
        <v>0</v>
      </c>
      <c r="FZ109" s="61">
        <v>0</v>
      </c>
      <c r="GA109" s="61">
        <v>0</v>
      </c>
      <c r="GB109" s="61">
        <v>2647</v>
      </c>
      <c r="GC109" s="61">
        <v>0</v>
      </c>
      <c r="GD109" s="61">
        <v>2647</v>
      </c>
      <c r="GE109" s="61">
        <v>0</v>
      </c>
      <c r="GF109" s="61">
        <v>0</v>
      </c>
      <c r="GG109" s="61">
        <v>0</v>
      </c>
      <c r="GH109" s="61">
        <v>-7615178</v>
      </c>
      <c r="GI109" s="61">
        <v>-36061</v>
      </c>
      <c r="GJ109" s="61">
        <v>-7651239</v>
      </c>
      <c r="GK109" s="61">
        <v>150561</v>
      </c>
      <c r="GL109" s="61">
        <v>0</v>
      </c>
      <c r="GM109" s="61">
        <v>150561</v>
      </c>
      <c r="GN109" s="61">
        <v>-49221</v>
      </c>
      <c r="GO109" s="61">
        <v>-13379</v>
      </c>
      <c r="GP109" s="61">
        <v>-62600</v>
      </c>
      <c r="GQ109" s="61">
        <v>0</v>
      </c>
      <c r="GR109" s="61">
        <v>0</v>
      </c>
      <c r="GS109" s="61">
        <v>0</v>
      </c>
      <c r="GT109" s="61">
        <v>-1490770</v>
      </c>
      <c r="GU109" s="61">
        <v>-132097</v>
      </c>
      <c r="GV109" s="61">
        <v>-1622867</v>
      </c>
      <c r="GW109" s="61">
        <v>-9012558</v>
      </c>
      <c r="GX109" s="61">
        <v>-181537</v>
      </c>
      <c r="GY109" s="61">
        <v>-9194095</v>
      </c>
      <c r="GZ109" s="61">
        <v>0</v>
      </c>
      <c r="HA109" s="61">
        <v>0</v>
      </c>
      <c r="HB109" s="61">
        <v>0</v>
      </c>
      <c r="HC109" s="61">
        <v>0</v>
      </c>
      <c r="HD109" s="61">
        <v>0</v>
      </c>
      <c r="HE109" s="61">
        <v>0</v>
      </c>
      <c r="HF109" s="61">
        <v>0</v>
      </c>
      <c r="HG109" s="61">
        <v>0</v>
      </c>
      <c r="HH109" s="61">
        <v>0</v>
      </c>
      <c r="HI109" s="61">
        <v>37470486</v>
      </c>
      <c r="HJ109" s="61">
        <v>1448420</v>
      </c>
      <c r="HK109" s="61">
        <v>38918906</v>
      </c>
      <c r="HL109" s="61">
        <v>288213</v>
      </c>
      <c r="HM109" s="61">
        <v>597</v>
      </c>
      <c r="HN109" s="61">
        <v>288810</v>
      </c>
      <c r="HO109" s="61">
        <v>-6557990</v>
      </c>
      <c r="HP109" s="61">
        <v>33614</v>
      </c>
      <c r="HQ109" s="61">
        <v>-6524376</v>
      </c>
      <c r="HR109" s="61">
        <v>-1195756</v>
      </c>
      <c r="HS109" s="61">
        <v>-213030</v>
      </c>
      <c r="HT109" s="61">
        <v>-1408786</v>
      </c>
      <c r="HU109" s="61">
        <v>-124004</v>
      </c>
      <c r="HV109" s="61">
        <v>-318382</v>
      </c>
      <c r="HW109" s="61">
        <v>-442386</v>
      </c>
      <c r="HX109" s="61">
        <v>-9012558</v>
      </c>
      <c r="HY109" s="61">
        <v>-181537</v>
      </c>
      <c r="HZ109" s="61">
        <v>-9194095</v>
      </c>
      <c r="IA109" s="61">
        <v>0</v>
      </c>
      <c r="IB109" s="61">
        <v>0</v>
      </c>
      <c r="IC109" s="61">
        <v>0</v>
      </c>
      <c r="ID109" s="61">
        <v>-16602095</v>
      </c>
      <c r="IE109" s="61">
        <v>-678738</v>
      </c>
      <c r="IF109" s="61">
        <v>-17280833</v>
      </c>
      <c r="IG109" s="61">
        <v>20868391</v>
      </c>
      <c r="IH109" s="61">
        <v>769682</v>
      </c>
      <c r="II109" s="61">
        <v>21638073</v>
      </c>
      <c r="IJ109" s="58" t="s">
        <v>591</v>
      </c>
      <c r="IK109" s="58" t="s">
        <v>465</v>
      </c>
      <c r="IL109" s="58" t="s">
        <v>466</v>
      </c>
      <c r="IM109" s="58" t="s">
        <v>497</v>
      </c>
      <c r="IN109" s="58" t="s">
        <v>848</v>
      </c>
    </row>
    <row r="110" spans="1:248">
      <c r="A110" s="58" t="s">
        <v>469</v>
      </c>
      <c r="B110" s="59" t="s">
        <v>849</v>
      </c>
      <c r="C110" s="59" t="s">
        <v>850</v>
      </c>
      <c r="D110" s="61">
        <v>122672827</v>
      </c>
      <c r="E110" s="61">
        <v>0</v>
      </c>
      <c r="F110" s="61">
        <v>122672827</v>
      </c>
      <c r="G110" s="61">
        <v>-2369654</v>
      </c>
      <c r="H110" s="61">
        <v>0</v>
      </c>
      <c r="I110" s="61">
        <v>-2369654</v>
      </c>
      <c r="J110" s="61">
        <v>-212585</v>
      </c>
      <c r="K110" s="61">
        <v>0</v>
      </c>
      <c r="L110" s="61">
        <v>-212585</v>
      </c>
      <c r="M110" s="61">
        <v>52209</v>
      </c>
      <c r="N110" s="61">
        <v>0</v>
      </c>
      <c r="O110" s="61">
        <v>52209</v>
      </c>
      <c r="P110" s="61">
        <v>206066</v>
      </c>
      <c r="Q110" s="61">
        <v>0</v>
      </c>
      <c r="R110" s="61">
        <v>206066</v>
      </c>
      <c r="S110" s="61">
        <v>606690</v>
      </c>
      <c r="T110" s="61">
        <v>0</v>
      </c>
      <c r="U110" s="61">
        <v>606690</v>
      </c>
      <c r="V110" s="61">
        <v>652380</v>
      </c>
      <c r="W110" s="61">
        <v>0</v>
      </c>
      <c r="X110" s="61">
        <v>652380</v>
      </c>
      <c r="Y110" s="61">
        <v>-6234389</v>
      </c>
      <c r="Z110" s="61">
        <v>0</v>
      </c>
      <c r="AA110" s="61">
        <v>-6234389</v>
      </c>
      <c r="AB110" s="61">
        <v>0</v>
      </c>
      <c r="AC110" s="61">
        <v>0</v>
      </c>
      <c r="AD110" s="61">
        <v>0</v>
      </c>
      <c r="AE110" s="61">
        <v>-206103</v>
      </c>
      <c r="AF110" s="61">
        <v>0</v>
      </c>
      <c r="AG110" s="61">
        <v>-206103</v>
      </c>
      <c r="AH110" s="61">
        <v>0</v>
      </c>
      <c r="AI110" s="61">
        <v>0</v>
      </c>
      <c r="AJ110" s="61">
        <v>0</v>
      </c>
      <c r="AK110" s="61">
        <v>0</v>
      </c>
      <c r="AL110" s="61">
        <v>0</v>
      </c>
      <c r="AM110" s="61">
        <v>0</v>
      </c>
      <c r="AN110" s="61">
        <v>1965</v>
      </c>
      <c r="AO110" s="61">
        <v>0</v>
      </c>
      <c r="AP110" s="61">
        <v>1965</v>
      </c>
      <c r="AQ110" s="61">
        <v>0</v>
      </c>
      <c r="AR110" s="61">
        <v>0</v>
      </c>
      <c r="AS110" s="61">
        <v>0</v>
      </c>
      <c r="AT110" s="61">
        <v>-208068</v>
      </c>
      <c r="AU110" s="61">
        <v>0</v>
      </c>
      <c r="AV110" s="61">
        <v>-208068</v>
      </c>
      <c r="AW110" s="61">
        <v>0</v>
      </c>
      <c r="AX110" s="61">
        <v>0</v>
      </c>
      <c r="AY110" s="61">
        <v>0</v>
      </c>
      <c r="AZ110" s="61">
        <v>2556759</v>
      </c>
      <c r="BA110" s="61">
        <v>0</v>
      </c>
      <c r="BB110" s="61">
        <v>2556759</v>
      </c>
      <c r="BC110" s="61">
        <v>-60011</v>
      </c>
      <c r="BD110" s="61">
        <v>0</v>
      </c>
      <c r="BE110" s="61">
        <v>-60011</v>
      </c>
      <c r="BF110" s="61">
        <v>-12946784</v>
      </c>
      <c r="BG110" s="61">
        <v>0</v>
      </c>
      <c r="BH110" s="61">
        <v>-12946784</v>
      </c>
      <c r="BI110" s="61">
        <v>172270</v>
      </c>
      <c r="BJ110" s="61">
        <v>0</v>
      </c>
      <c r="BK110" s="61">
        <v>172270</v>
      </c>
      <c r="BL110" s="61">
        <v>-122711</v>
      </c>
      <c r="BM110" s="61">
        <v>0</v>
      </c>
      <c r="BN110" s="61">
        <v>-122711</v>
      </c>
      <c r="BO110" s="61">
        <v>0</v>
      </c>
      <c r="BP110" s="61">
        <v>0</v>
      </c>
      <c r="BQ110" s="61">
        <v>0</v>
      </c>
      <c r="BR110" s="61">
        <v>0</v>
      </c>
      <c r="BS110" s="61">
        <v>0</v>
      </c>
      <c r="BT110" s="61">
        <v>0</v>
      </c>
      <c r="BU110" s="61">
        <v>0</v>
      </c>
      <c r="BV110" s="61">
        <v>0</v>
      </c>
      <c r="BW110" s="61">
        <v>0</v>
      </c>
      <c r="BX110" s="61">
        <v>0</v>
      </c>
      <c r="BY110" s="61">
        <v>0</v>
      </c>
      <c r="BZ110" s="61">
        <v>0</v>
      </c>
      <c r="CA110" s="61">
        <v>0</v>
      </c>
      <c r="CB110" s="61">
        <v>0</v>
      </c>
      <c r="CC110" s="61">
        <v>0</v>
      </c>
      <c r="CD110" s="61">
        <v>-37126</v>
      </c>
      <c r="CE110" s="61">
        <v>0</v>
      </c>
      <c r="CF110" s="61">
        <v>-37126</v>
      </c>
      <c r="CG110" s="61">
        <v>0</v>
      </c>
      <c r="CH110" s="61">
        <v>0</v>
      </c>
      <c r="CI110" s="61">
        <v>0</v>
      </c>
      <c r="CJ110" s="61">
        <v>-16878095</v>
      </c>
      <c r="CK110" s="61">
        <v>0</v>
      </c>
      <c r="CL110" s="61">
        <v>-16878095</v>
      </c>
      <c r="CM110" s="61">
        <v>-81768</v>
      </c>
      <c r="CN110" s="61">
        <v>0</v>
      </c>
      <c r="CO110" s="61">
        <v>-81768</v>
      </c>
      <c r="CP110" s="61">
        <v>0</v>
      </c>
      <c r="CQ110" s="61">
        <v>0</v>
      </c>
      <c r="CR110" s="61">
        <v>0</v>
      </c>
      <c r="CS110" s="61">
        <v>-4069213</v>
      </c>
      <c r="CT110" s="61">
        <v>0</v>
      </c>
      <c r="CU110" s="61">
        <v>-4069213</v>
      </c>
      <c r="CV110" s="61">
        <v>42177</v>
      </c>
      <c r="CW110" s="61">
        <v>0</v>
      </c>
      <c r="CX110" s="61">
        <v>42177</v>
      </c>
      <c r="CY110" s="61">
        <v>-4108804</v>
      </c>
      <c r="CZ110" s="61">
        <v>0</v>
      </c>
      <c r="DA110" s="61">
        <v>-4108804</v>
      </c>
      <c r="DB110" s="61">
        <v>-687173</v>
      </c>
      <c r="DC110" s="61">
        <v>0</v>
      </c>
      <c r="DD110" s="61">
        <v>-687173</v>
      </c>
      <c r="DE110" s="61">
        <v>4239</v>
      </c>
      <c r="DF110" s="61">
        <v>0</v>
      </c>
      <c r="DG110" s="61">
        <v>4239</v>
      </c>
      <c r="DH110" s="61">
        <v>-29630</v>
      </c>
      <c r="DI110" s="61">
        <v>0</v>
      </c>
      <c r="DJ110" s="61">
        <v>-29630</v>
      </c>
      <c r="DK110" s="61">
        <v>-8018</v>
      </c>
      <c r="DL110" s="61">
        <v>0</v>
      </c>
      <c r="DM110" s="61">
        <v>-8018</v>
      </c>
      <c r="DN110" s="61">
        <v>0</v>
      </c>
      <c r="DO110" s="61">
        <v>0</v>
      </c>
      <c r="DP110" s="61">
        <v>0</v>
      </c>
      <c r="DQ110" s="61">
        <v>0</v>
      </c>
      <c r="DR110" s="61">
        <v>0</v>
      </c>
      <c r="DS110" s="61">
        <v>0</v>
      </c>
      <c r="DT110" s="61">
        <v>0</v>
      </c>
      <c r="DU110" s="61">
        <v>0</v>
      </c>
      <c r="DV110" s="61">
        <v>0</v>
      </c>
      <c r="DW110" s="61">
        <v>0</v>
      </c>
      <c r="DX110" s="61">
        <v>0</v>
      </c>
      <c r="DY110" s="61">
        <v>0</v>
      </c>
      <c r="DZ110" s="61">
        <v>0</v>
      </c>
      <c r="EA110" s="61">
        <v>0</v>
      </c>
      <c r="EB110" s="61">
        <v>0</v>
      </c>
      <c r="EC110" s="61">
        <v>0</v>
      </c>
      <c r="ED110" s="61">
        <v>0</v>
      </c>
      <c r="EE110" s="61">
        <v>0</v>
      </c>
      <c r="EF110" s="61">
        <v>0</v>
      </c>
      <c r="EG110" s="61">
        <v>0</v>
      </c>
      <c r="EH110" s="61">
        <v>0</v>
      </c>
      <c r="EI110" s="61">
        <v>0</v>
      </c>
      <c r="EJ110" s="61">
        <v>0</v>
      </c>
      <c r="EK110" s="61">
        <v>0</v>
      </c>
      <c r="EL110" s="61">
        <v>0</v>
      </c>
      <c r="EM110" s="61">
        <v>0</v>
      </c>
      <c r="EN110" s="61">
        <v>0</v>
      </c>
      <c r="EO110" s="61">
        <v>-720582</v>
      </c>
      <c r="EP110" s="61">
        <v>0</v>
      </c>
      <c r="EQ110" s="61">
        <v>-720582</v>
      </c>
      <c r="ER110" s="61">
        <v>0</v>
      </c>
      <c r="ES110" s="61">
        <v>0</v>
      </c>
      <c r="ET110" s="61">
        <v>0</v>
      </c>
      <c r="EU110" s="61">
        <v>0</v>
      </c>
      <c r="EV110" s="61">
        <v>0</v>
      </c>
      <c r="EW110" s="61">
        <v>0</v>
      </c>
      <c r="EX110" s="61">
        <v>0</v>
      </c>
      <c r="EY110" s="61">
        <v>0</v>
      </c>
      <c r="EZ110" s="61">
        <v>0</v>
      </c>
      <c r="FA110" s="61">
        <v>0</v>
      </c>
      <c r="FB110" s="61">
        <v>0</v>
      </c>
      <c r="FC110" s="61">
        <v>0</v>
      </c>
      <c r="FD110" s="61">
        <v>0</v>
      </c>
      <c r="FE110" s="61">
        <v>0</v>
      </c>
      <c r="FF110" s="61">
        <v>0</v>
      </c>
      <c r="FG110" s="61">
        <v>0</v>
      </c>
      <c r="FH110" s="61">
        <v>0</v>
      </c>
      <c r="FI110" s="61">
        <v>0</v>
      </c>
      <c r="FJ110" s="61">
        <v>0</v>
      </c>
      <c r="FK110" s="61">
        <v>0</v>
      </c>
      <c r="FL110" s="61">
        <v>0</v>
      </c>
      <c r="FM110" s="61">
        <v>0</v>
      </c>
      <c r="FN110" s="61">
        <v>0</v>
      </c>
      <c r="FO110" s="61">
        <v>0</v>
      </c>
      <c r="FP110" s="61">
        <v>0</v>
      </c>
      <c r="FQ110" s="61">
        <v>0</v>
      </c>
      <c r="FR110" s="61">
        <v>0</v>
      </c>
      <c r="FS110" s="61">
        <v>0</v>
      </c>
      <c r="FT110" s="61">
        <v>0</v>
      </c>
      <c r="FU110" s="61">
        <v>0</v>
      </c>
      <c r="FV110" s="61">
        <v>-44638</v>
      </c>
      <c r="FW110" s="61">
        <v>0</v>
      </c>
      <c r="FX110" s="61">
        <v>-44638</v>
      </c>
      <c r="FY110" s="61">
        <v>-10444</v>
      </c>
      <c r="FZ110" s="61">
        <v>0</v>
      </c>
      <c r="GA110" s="61">
        <v>-10444</v>
      </c>
      <c r="GB110" s="61">
        <v>-2941</v>
      </c>
      <c r="GC110" s="61">
        <v>0</v>
      </c>
      <c r="GD110" s="61">
        <v>-2941</v>
      </c>
      <c r="GE110" s="61">
        <v>-230</v>
      </c>
      <c r="GF110" s="61">
        <v>0</v>
      </c>
      <c r="GG110" s="61">
        <v>-230</v>
      </c>
      <c r="GH110" s="61">
        <v>-21356591</v>
      </c>
      <c r="GI110" s="61">
        <v>0</v>
      </c>
      <c r="GJ110" s="61">
        <v>-21356591</v>
      </c>
      <c r="GK110" s="61">
        <v>15495</v>
      </c>
      <c r="GL110" s="61">
        <v>0</v>
      </c>
      <c r="GM110" s="61">
        <v>15495</v>
      </c>
      <c r="GN110" s="61">
        <v>-400950</v>
      </c>
      <c r="GO110" s="61">
        <v>0</v>
      </c>
      <c r="GP110" s="61">
        <v>-400950</v>
      </c>
      <c r="GQ110" s="61">
        <v>-18354</v>
      </c>
      <c r="GR110" s="61">
        <v>0</v>
      </c>
      <c r="GS110" s="61">
        <v>-18354</v>
      </c>
      <c r="GT110" s="61">
        <v>0</v>
      </c>
      <c r="GU110" s="61">
        <v>0</v>
      </c>
      <c r="GV110" s="61">
        <v>0</v>
      </c>
      <c r="GW110" s="61">
        <v>-21818653</v>
      </c>
      <c r="GX110" s="61">
        <v>0</v>
      </c>
      <c r="GY110" s="61">
        <v>-21818653</v>
      </c>
      <c r="GZ110" s="61">
        <v>0</v>
      </c>
      <c r="HA110" s="61">
        <v>0</v>
      </c>
      <c r="HB110" s="61">
        <v>0</v>
      </c>
      <c r="HC110" s="61">
        <v>0</v>
      </c>
      <c r="HD110" s="61">
        <v>0</v>
      </c>
      <c r="HE110" s="61">
        <v>0</v>
      </c>
      <c r="HF110" s="61">
        <v>0</v>
      </c>
      <c r="HG110" s="61">
        <v>0</v>
      </c>
      <c r="HH110" s="61">
        <v>0</v>
      </c>
      <c r="HI110" s="61">
        <v>120303173</v>
      </c>
      <c r="HJ110" s="61">
        <v>0</v>
      </c>
      <c r="HK110" s="61">
        <v>120303173</v>
      </c>
      <c r="HL110" s="61">
        <v>652380</v>
      </c>
      <c r="HM110" s="61">
        <v>0</v>
      </c>
      <c r="HN110" s="61">
        <v>652380</v>
      </c>
      <c r="HO110" s="61">
        <v>-16878095</v>
      </c>
      <c r="HP110" s="61">
        <v>0</v>
      </c>
      <c r="HQ110" s="61">
        <v>-16878095</v>
      </c>
      <c r="HR110" s="61">
        <v>-4108804</v>
      </c>
      <c r="HS110" s="61">
        <v>0</v>
      </c>
      <c r="HT110" s="61">
        <v>-4108804</v>
      </c>
      <c r="HU110" s="61">
        <v>-720582</v>
      </c>
      <c r="HV110" s="61">
        <v>0</v>
      </c>
      <c r="HW110" s="61">
        <v>-720582</v>
      </c>
      <c r="HX110" s="61">
        <v>-21818653</v>
      </c>
      <c r="HY110" s="61">
        <v>0</v>
      </c>
      <c r="HZ110" s="61">
        <v>-21818653</v>
      </c>
      <c r="IA110" s="61">
        <v>0</v>
      </c>
      <c r="IB110" s="61">
        <v>0</v>
      </c>
      <c r="IC110" s="61">
        <v>0</v>
      </c>
      <c r="ID110" s="61">
        <v>-42873754</v>
      </c>
      <c r="IE110" s="61">
        <v>0</v>
      </c>
      <c r="IF110" s="61">
        <v>-42873754</v>
      </c>
      <c r="IG110" s="61">
        <v>77429419</v>
      </c>
      <c r="IH110" s="61">
        <v>0</v>
      </c>
      <c r="II110" s="61">
        <v>77429419</v>
      </c>
      <c r="IJ110" s="58" t="s">
        <v>501</v>
      </c>
      <c r="IK110" s="58" t="s">
        <v>502</v>
      </c>
      <c r="IL110" s="58" t="s">
        <v>645</v>
      </c>
      <c r="IM110" s="58" t="s">
        <v>504</v>
      </c>
      <c r="IN110" s="58" t="s">
        <v>851</v>
      </c>
    </row>
    <row r="111" spans="1:248">
      <c r="A111" s="58" t="s">
        <v>469</v>
      </c>
      <c r="B111" s="59" t="s">
        <v>852</v>
      </c>
      <c r="C111" s="59" t="s">
        <v>853</v>
      </c>
      <c r="D111" s="61">
        <v>107201546</v>
      </c>
      <c r="E111" s="61">
        <v>0</v>
      </c>
      <c r="F111" s="61">
        <v>107201546</v>
      </c>
      <c r="G111" s="61">
        <v>-4192780</v>
      </c>
      <c r="H111" s="61">
        <v>0</v>
      </c>
      <c r="I111" s="61">
        <v>-4192780</v>
      </c>
      <c r="J111" s="61">
        <v>-194852</v>
      </c>
      <c r="K111" s="61">
        <v>0</v>
      </c>
      <c r="L111" s="61">
        <v>-194852</v>
      </c>
      <c r="M111" s="61">
        <v>113310</v>
      </c>
      <c r="N111" s="61">
        <v>0</v>
      </c>
      <c r="O111" s="61">
        <v>113310</v>
      </c>
      <c r="P111" s="61">
        <v>134090</v>
      </c>
      <c r="Q111" s="61">
        <v>0</v>
      </c>
      <c r="R111" s="61">
        <v>134090</v>
      </c>
      <c r="S111" s="61">
        <v>571958</v>
      </c>
      <c r="T111" s="61">
        <v>0</v>
      </c>
      <c r="U111" s="61">
        <v>571958</v>
      </c>
      <c r="V111" s="61">
        <v>624506</v>
      </c>
      <c r="W111" s="61">
        <v>0</v>
      </c>
      <c r="X111" s="61">
        <v>624506</v>
      </c>
      <c r="Y111" s="61">
        <v>-3638894</v>
      </c>
      <c r="Z111" s="61">
        <v>0</v>
      </c>
      <c r="AA111" s="61">
        <v>-3638894</v>
      </c>
      <c r="AB111" s="61">
        <v>-145</v>
      </c>
      <c r="AC111" s="61">
        <v>0</v>
      </c>
      <c r="AD111" s="61">
        <v>-145</v>
      </c>
      <c r="AE111" s="61">
        <v>-69224</v>
      </c>
      <c r="AF111" s="61">
        <v>0</v>
      </c>
      <c r="AG111" s="61">
        <v>-69224</v>
      </c>
      <c r="AH111" s="61">
        <v>0</v>
      </c>
      <c r="AI111" s="61">
        <v>0</v>
      </c>
      <c r="AJ111" s="61">
        <v>0</v>
      </c>
      <c r="AK111" s="61">
        <v>0</v>
      </c>
      <c r="AL111" s="61">
        <v>0</v>
      </c>
      <c r="AM111" s="61">
        <v>0</v>
      </c>
      <c r="AN111" s="61">
        <v>-1988</v>
      </c>
      <c r="AO111" s="61">
        <v>0</v>
      </c>
      <c r="AP111" s="61">
        <v>-1988</v>
      </c>
      <c r="AQ111" s="61">
        <v>0</v>
      </c>
      <c r="AR111" s="61">
        <v>0</v>
      </c>
      <c r="AS111" s="61">
        <v>0</v>
      </c>
      <c r="AT111" s="61">
        <v>-67236</v>
      </c>
      <c r="AU111" s="61">
        <v>0</v>
      </c>
      <c r="AV111" s="61">
        <v>-67236</v>
      </c>
      <c r="AW111" s="61">
        <v>0</v>
      </c>
      <c r="AX111" s="61">
        <v>0</v>
      </c>
      <c r="AY111" s="61">
        <v>0</v>
      </c>
      <c r="AZ111" s="61">
        <v>2296831</v>
      </c>
      <c r="BA111" s="61">
        <v>0</v>
      </c>
      <c r="BB111" s="61">
        <v>2296831</v>
      </c>
      <c r="BC111" s="61">
        <v>-108333</v>
      </c>
      <c r="BD111" s="61">
        <v>0</v>
      </c>
      <c r="BE111" s="61">
        <v>-108333</v>
      </c>
      <c r="BF111" s="61">
        <v>-11292835</v>
      </c>
      <c r="BG111" s="61">
        <v>0</v>
      </c>
      <c r="BH111" s="61">
        <v>-11292835</v>
      </c>
      <c r="BI111" s="61">
        <v>19974</v>
      </c>
      <c r="BJ111" s="61">
        <v>0</v>
      </c>
      <c r="BK111" s="61">
        <v>19974</v>
      </c>
      <c r="BL111" s="61">
        <v>-36833</v>
      </c>
      <c r="BM111" s="61">
        <v>0</v>
      </c>
      <c r="BN111" s="61">
        <v>-36833</v>
      </c>
      <c r="BO111" s="61">
        <v>2624</v>
      </c>
      <c r="BP111" s="61">
        <v>0</v>
      </c>
      <c r="BQ111" s="61">
        <v>2624</v>
      </c>
      <c r="BR111" s="61">
        <v>-12579</v>
      </c>
      <c r="BS111" s="61">
        <v>0</v>
      </c>
      <c r="BT111" s="61">
        <v>-12579</v>
      </c>
      <c r="BU111" s="61">
        <v>0</v>
      </c>
      <c r="BV111" s="61">
        <v>0</v>
      </c>
      <c r="BW111" s="61">
        <v>0</v>
      </c>
      <c r="BX111" s="61">
        <v>0</v>
      </c>
      <c r="BY111" s="61">
        <v>0</v>
      </c>
      <c r="BZ111" s="61">
        <v>0</v>
      </c>
      <c r="CA111" s="61">
        <v>0</v>
      </c>
      <c r="CB111" s="61">
        <v>0</v>
      </c>
      <c r="CC111" s="61">
        <v>0</v>
      </c>
      <c r="CD111" s="61">
        <v>-7834</v>
      </c>
      <c r="CE111" s="61">
        <v>0</v>
      </c>
      <c r="CF111" s="61">
        <v>-7834</v>
      </c>
      <c r="CG111" s="61">
        <v>-7704</v>
      </c>
      <c r="CH111" s="61">
        <v>0</v>
      </c>
      <c r="CI111" s="61">
        <v>-7704</v>
      </c>
      <c r="CJ111" s="61">
        <v>-12854807</v>
      </c>
      <c r="CK111" s="61">
        <v>0</v>
      </c>
      <c r="CL111" s="61">
        <v>-12854807</v>
      </c>
      <c r="CM111" s="61">
        <v>0</v>
      </c>
      <c r="CN111" s="61">
        <v>0</v>
      </c>
      <c r="CO111" s="61">
        <v>0</v>
      </c>
      <c r="CP111" s="61">
        <v>0</v>
      </c>
      <c r="CQ111" s="61">
        <v>0</v>
      </c>
      <c r="CR111" s="61">
        <v>0</v>
      </c>
      <c r="CS111" s="61">
        <v>-4692663</v>
      </c>
      <c r="CT111" s="61">
        <v>0</v>
      </c>
      <c r="CU111" s="61">
        <v>-4692663</v>
      </c>
      <c r="CV111" s="61">
        <v>-132844</v>
      </c>
      <c r="CW111" s="61">
        <v>0</v>
      </c>
      <c r="CX111" s="61">
        <v>-132844</v>
      </c>
      <c r="CY111" s="61">
        <v>-4825507</v>
      </c>
      <c r="CZ111" s="61">
        <v>0</v>
      </c>
      <c r="DA111" s="61">
        <v>-4825507</v>
      </c>
      <c r="DB111" s="61">
        <v>-192518</v>
      </c>
      <c r="DC111" s="61">
        <v>0</v>
      </c>
      <c r="DD111" s="61">
        <v>-192518</v>
      </c>
      <c r="DE111" s="61">
        <v>-11182</v>
      </c>
      <c r="DF111" s="61">
        <v>0</v>
      </c>
      <c r="DG111" s="61">
        <v>-11182</v>
      </c>
      <c r="DH111" s="61">
        <v>-4252</v>
      </c>
      <c r="DI111" s="61">
        <v>0</v>
      </c>
      <c r="DJ111" s="61">
        <v>-4252</v>
      </c>
      <c r="DK111" s="61">
        <v>0</v>
      </c>
      <c r="DL111" s="61">
        <v>0</v>
      </c>
      <c r="DM111" s="61">
        <v>0</v>
      </c>
      <c r="DN111" s="61">
        <v>0</v>
      </c>
      <c r="DO111" s="61">
        <v>0</v>
      </c>
      <c r="DP111" s="61">
        <v>0</v>
      </c>
      <c r="DQ111" s="61">
        <v>0</v>
      </c>
      <c r="DR111" s="61">
        <v>0</v>
      </c>
      <c r="DS111" s="61">
        <v>0</v>
      </c>
      <c r="DT111" s="61">
        <v>0</v>
      </c>
      <c r="DU111" s="61">
        <v>0</v>
      </c>
      <c r="DV111" s="61">
        <v>0</v>
      </c>
      <c r="DW111" s="61">
        <v>0</v>
      </c>
      <c r="DX111" s="61">
        <v>0</v>
      </c>
      <c r="DY111" s="61">
        <v>0</v>
      </c>
      <c r="DZ111" s="61">
        <v>-19586</v>
      </c>
      <c r="EA111" s="61">
        <v>0</v>
      </c>
      <c r="EB111" s="61">
        <v>-19586</v>
      </c>
      <c r="EC111" s="61">
        <v>0</v>
      </c>
      <c r="ED111" s="61">
        <v>0</v>
      </c>
      <c r="EE111" s="61">
        <v>0</v>
      </c>
      <c r="EF111" s="61">
        <v>0</v>
      </c>
      <c r="EG111" s="61">
        <v>0</v>
      </c>
      <c r="EH111" s="61">
        <v>0</v>
      </c>
      <c r="EI111" s="61">
        <v>0</v>
      </c>
      <c r="EJ111" s="61">
        <v>0</v>
      </c>
      <c r="EK111" s="61">
        <v>0</v>
      </c>
      <c r="EL111" s="61">
        <v>0</v>
      </c>
      <c r="EM111" s="61">
        <v>0</v>
      </c>
      <c r="EN111" s="61">
        <v>0</v>
      </c>
      <c r="EO111" s="61">
        <v>-227538</v>
      </c>
      <c r="EP111" s="61">
        <v>0</v>
      </c>
      <c r="EQ111" s="61">
        <v>-227538</v>
      </c>
      <c r="ER111" s="61">
        <v>0</v>
      </c>
      <c r="ES111" s="61">
        <v>0</v>
      </c>
      <c r="ET111" s="61">
        <v>0</v>
      </c>
      <c r="EU111" s="61">
        <v>0</v>
      </c>
      <c r="EV111" s="61">
        <v>0</v>
      </c>
      <c r="EW111" s="61">
        <v>0</v>
      </c>
      <c r="EX111" s="61">
        <v>0</v>
      </c>
      <c r="EY111" s="61">
        <v>0</v>
      </c>
      <c r="EZ111" s="61">
        <v>0</v>
      </c>
      <c r="FA111" s="61">
        <v>0</v>
      </c>
      <c r="FB111" s="61">
        <v>0</v>
      </c>
      <c r="FC111" s="61">
        <v>0</v>
      </c>
      <c r="FD111" s="61">
        <v>0</v>
      </c>
      <c r="FE111" s="61">
        <v>0</v>
      </c>
      <c r="FF111" s="61">
        <v>0</v>
      </c>
      <c r="FG111" s="61">
        <v>0</v>
      </c>
      <c r="FH111" s="61">
        <v>0</v>
      </c>
      <c r="FI111" s="61">
        <v>0</v>
      </c>
      <c r="FJ111" s="61">
        <v>-12579</v>
      </c>
      <c r="FK111" s="61">
        <v>0</v>
      </c>
      <c r="FL111" s="61">
        <v>-12579</v>
      </c>
      <c r="FM111" s="61">
        <v>0</v>
      </c>
      <c r="FN111" s="61">
        <v>0</v>
      </c>
      <c r="FO111" s="61">
        <v>0</v>
      </c>
      <c r="FP111" s="61">
        <v>0</v>
      </c>
      <c r="FQ111" s="61">
        <v>0</v>
      </c>
      <c r="FR111" s="61">
        <v>0</v>
      </c>
      <c r="FS111" s="61">
        <v>0</v>
      </c>
      <c r="FT111" s="61">
        <v>0</v>
      </c>
      <c r="FU111" s="61">
        <v>0</v>
      </c>
      <c r="FV111" s="61">
        <v>-17079</v>
      </c>
      <c r="FW111" s="61">
        <v>0</v>
      </c>
      <c r="FX111" s="61">
        <v>-17079</v>
      </c>
      <c r="FY111" s="61">
        <v>0</v>
      </c>
      <c r="FZ111" s="61">
        <v>0</v>
      </c>
      <c r="GA111" s="61">
        <v>0</v>
      </c>
      <c r="GB111" s="61">
        <v>4144</v>
      </c>
      <c r="GC111" s="61">
        <v>0</v>
      </c>
      <c r="GD111" s="61">
        <v>4144</v>
      </c>
      <c r="GE111" s="61">
        <v>0</v>
      </c>
      <c r="GF111" s="61">
        <v>0</v>
      </c>
      <c r="GG111" s="61">
        <v>0</v>
      </c>
      <c r="GH111" s="61">
        <v>-19115970</v>
      </c>
      <c r="GI111" s="61">
        <v>0</v>
      </c>
      <c r="GJ111" s="61">
        <v>-19115970</v>
      </c>
      <c r="GK111" s="61">
        <v>685486</v>
      </c>
      <c r="GL111" s="61">
        <v>0</v>
      </c>
      <c r="GM111" s="61">
        <v>685486</v>
      </c>
      <c r="GN111" s="61">
        <v>-425394</v>
      </c>
      <c r="GO111" s="61">
        <v>0</v>
      </c>
      <c r="GP111" s="61">
        <v>-425394</v>
      </c>
      <c r="GQ111" s="61">
        <v>0</v>
      </c>
      <c r="GR111" s="61">
        <v>0</v>
      </c>
      <c r="GS111" s="61">
        <v>0</v>
      </c>
      <c r="GT111" s="61">
        <v>0</v>
      </c>
      <c r="GU111" s="61">
        <v>0</v>
      </c>
      <c r="GV111" s="61">
        <v>0</v>
      </c>
      <c r="GW111" s="61">
        <v>-18881392</v>
      </c>
      <c r="GX111" s="61">
        <v>0</v>
      </c>
      <c r="GY111" s="61">
        <v>-18881392</v>
      </c>
      <c r="GZ111" s="61">
        <v>0</v>
      </c>
      <c r="HA111" s="61">
        <v>0</v>
      </c>
      <c r="HB111" s="61">
        <v>0</v>
      </c>
      <c r="HC111" s="61">
        <v>0</v>
      </c>
      <c r="HD111" s="61">
        <v>0</v>
      </c>
      <c r="HE111" s="61">
        <v>0</v>
      </c>
      <c r="HF111" s="61">
        <v>0</v>
      </c>
      <c r="HG111" s="61">
        <v>0</v>
      </c>
      <c r="HH111" s="61">
        <v>0</v>
      </c>
      <c r="HI111" s="61">
        <v>103008766</v>
      </c>
      <c r="HJ111" s="61">
        <v>0</v>
      </c>
      <c r="HK111" s="61">
        <v>103008766</v>
      </c>
      <c r="HL111" s="61">
        <v>624506</v>
      </c>
      <c r="HM111" s="61">
        <v>0</v>
      </c>
      <c r="HN111" s="61">
        <v>624506</v>
      </c>
      <c r="HO111" s="61">
        <v>-12854807</v>
      </c>
      <c r="HP111" s="61">
        <v>0</v>
      </c>
      <c r="HQ111" s="61">
        <v>-12854807</v>
      </c>
      <c r="HR111" s="61">
        <v>-4825507</v>
      </c>
      <c r="HS111" s="61">
        <v>0</v>
      </c>
      <c r="HT111" s="61">
        <v>-4825507</v>
      </c>
      <c r="HU111" s="61">
        <v>-227538</v>
      </c>
      <c r="HV111" s="61">
        <v>0</v>
      </c>
      <c r="HW111" s="61">
        <v>-227538</v>
      </c>
      <c r="HX111" s="61">
        <v>-18881392</v>
      </c>
      <c r="HY111" s="61">
        <v>0</v>
      </c>
      <c r="HZ111" s="61">
        <v>-18881392</v>
      </c>
      <c r="IA111" s="61">
        <v>0</v>
      </c>
      <c r="IB111" s="61">
        <v>0</v>
      </c>
      <c r="IC111" s="61">
        <v>0</v>
      </c>
      <c r="ID111" s="61">
        <v>-36164738</v>
      </c>
      <c r="IE111" s="61">
        <v>0</v>
      </c>
      <c r="IF111" s="61">
        <v>-36164738</v>
      </c>
      <c r="IG111" s="61">
        <v>66844028</v>
      </c>
      <c r="IH111" s="61">
        <v>0</v>
      </c>
      <c r="II111" s="61">
        <v>66844028</v>
      </c>
      <c r="IJ111" s="58" t="s">
        <v>798</v>
      </c>
      <c r="IK111" s="58" t="s">
        <v>465</v>
      </c>
      <c r="IL111" s="58" t="s">
        <v>466</v>
      </c>
      <c r="IM111" s="58" t="s">
        <v>467</v>
      </c>
      <c r="IN111" s="58" t="s">
        <v>854</v>
      </c>
    </row>
    <row r="112" spans="1:248">
      <c r="A112" s="58" t="s">
        <v>461</v>
      </c>
      <c r="B112" s="59" t="s">
        <v>855</v>
      </c>
      <c r="C112" s="59" t="s">
        <v>856</v>
      </c>
      <c r="D112" s="61">
        <v>199598688</v>
      </c>
      <c r="E112" s="61">
        <v>0</v>
      </c>
      <c r="F112" s="61">
        <v>199598688</v>
      </c>
      <c r="G112" s="61">
        <v>1277853</v>
      </c>
      <c r="H112" s="61">
        <v>0</v>
      </c>
      <c r="I112" s="61">
        <v>1277853</v>
      </c>
      <c r="J112" s="61">
        <v>-3988020</v>
      </c>
      <c r="K112" s="61">
        <v>0</v>
      </c>
      <c r="L112" s="61">
        <v>-3988020</v>
      </c>
      <c r="M112" s="61">
        <v>1606204</v>
      </c>
      <c r="N112" s="61">
        <v>0</v>
      </c>
      <c r="O112" s="61">
        <v>1606204</v>
      </c>
      <c r="P112" s="61">
        <v>267861</v>
      </c>
      <c r="Q112" s="61">
        <v>0</v>
      </c>
      <c r="R112" s="61">
        <v>267861</v>
      </c>
      <c r="S112" s="61">
        <v>239408</v>
      </c>
      <c r="T112" s="61">
        <v>0</v>
      </c>
      <c r="U112" s="61">
        <v>239408</v>
      </c>
      <c r="V112" s="61">
        <v>-1874547</v>
      </c>
      <c r="W112" s="61">
        <v>0</v>
      </c>
      <c r="X112" s="61">
        <v>-1874547</v>
      </c>
      <c r="Y112" s="61">
        <v>-10395927</v>
      </c>
      <c r="Z112" s="61">
        <v>0</v>
      </c>
      <c r="AA112" s="61">
        <v>-10395927</v>
      </c>
      <c r="AB112" s="61">
        <v>0</v>
      </c>
      <c r="AC112" s="61">
        <v>0</v>
      </c>
      <c r="AD112" s="61">
        <v>0</v>
      </c>
      <c r="AE112" s="61">
        <v>-270240</v>
      </c>
      <c r="AF112" s="61">
        <v>0</v>
      </c>
      <c r="AG112" s="61">
        <v>-270240</v>
      </c>
      <c r="AH112" s="61">
        <v>1149</v>
      </c>
      <c r="AI112" s="61">
        <v>0</v>
      </c>
      <c r="AJ112" s="61">
        <v>1149</v>
      </c>
      <c r="AK112" s="61">
        <v>0</v>
      </c>
      <c r="AL112" s="61">
        <v>0</v>
      </c>
      <c r="AM112" s="61">
        <v>0</v>
      </c>
      <c r="AN112" s="61">
        <v>12287</v>
      </c>
      <c r="AO112" s="61">
        <v>0</v>
      </c>
      <c r="AP112" s="61">
        <v>12287</v>
      </c>
      <c r="AQ112" s="61">
        <v>0</v>
      </c>
      <c r="AR112" s="61">
        <v>0</v>
      </c>
      <c r="AS112" s="61">
        <v>0</v>
      </c>
      <c r="AT112" s="61">
        <v>-283676</v>
      </c>
      <c r="AU112" s="61">
        <v>0</v>
      </c>
      <c r="AV112" s="61">
        <v>-283676</v>
      </c>
      <c r="AW112" s="61">
        <v>0</v>
      </c>
      <c r="AX112" s="61">
        <v>0</v>
      </c>
      <c r="AY112" s="61">
        <v>0</v>
      </c>
      <c r="AZ112" s="61">
        <v>3568800</v>
      </c>
      <c r="BA112" s="61">
        <v>0</v>
      </c>
      <c r="BB112" s="61">
        <v>3568800</v>
      </c>
      <c r="BC112" s="61">
        <v>-93116</v>
      </c>
      <c r="BD112" s="61">
        <v>0</v>
      </c>
      <c r="BE112" s="61">
        <v>-93116</v>
      </c>
      <c r="BF112" s="61">
        <v>-15713272</v>
      </c>
      <c r="BG112" s="61">
        <v>0</v>
      </c>
      <c r="BH112" s="61">
        <v>-15713272</v>
      </c>
      <c r="BI112" s="61">
        <v>-1342976</v>
      </c>
      <c r="BJ112" s="61">
        <v>0</v>
      </c>
      <c r="BK112" s="61">
        <v>-1342976</v>
      </c>
      <c r="BL112" s="61">
        <v>0</v>
      </c>
      <c r="BM112" s="61">
        <v>0</v>
      </c>
      <c r="BN112" s="61">
        <v>0</v>
      </c>
      <c r="BO112" s="61">
        <v>0</v>
      </c>
      <c r="BP112" s="61">
        <v>0</v>
      </c>
      <c r="BQ112" s="61">
        <v>0</v>
      </c>
      <c r="BR112" s="61">
        <v>0</v>
      </c>
      <c r="BS112" s="61">
        <v>0</v>
      </c>
      <c r="BT112" s="61">
        <v>0</v>
      </c>
      <c r="BU112" s="61">
        <v>0</v>
      </c>
      <c r="BV112" s="61">
        <v>0</v>
      </c>
      <c r="BW112" s="61">
        <v>0</v>
      </c>
      <c r="BX112" s="61">
        <v>0</v>
      </c>
      <c r="BY112" s="61">
        <v>0</v>
      </c>
      <c r="BZ112" s="61">
        <v>0</v>
      </c>
      <c r="CA112" s="61">
        <v>0</v>
      </c>
      <c r="CB112" s="61">
        <v>0</v>
      </c>
      <c r="CC112" s="61">
        <v>0</v>
      </c>
      <c r="CD112" s="61">
        <v>-12982</v>
      </c>
      <c r="CE112" s="61">
        <v>0</v>
      </c>
      <c r="CF112" s="61">
        <v>-12982</v>
      </c>
      <c r="CG112" s="61">
        <v>-12564</v>
      </c>
      <c r="CH112" s="61">
        <v>0</v>
      </c>
      <c r="CI112" s="61">
        <v>-12564</v>
      </c>
      <c r="CJ112" s="61">
        <v>-24272277</v>
      </c>
      <c r="CK112" s="61">
        <v>0</v>
      </c>
      <c r="CL112" s="61">
        <v>-24272277</v>
      </c>
      <c r="CM112" s="61">
        <v>0</v>
      </c>
      <c r="CN112" s="61">
        <v>0</v>
      </c>
      <c r="CO112" s="61">
        <v>0</v>
      </c>
      <c r="CP112" s="61">
        <v>487</v>
      </c>
      <c r="CQ112" s="61">
        <v>0</v>
      </c>
      <c r="CR112" s="61">
        <v>487</v>
      </c>
      <c r="CS112" s="61">
        <v>-2858096</v>
      </c>
      <c r="CT112" s="61">
        <v>0</v>
      </c>
      <c r="CU112" s="61">
        <v>-2858096</v>
      </c>
      <c r="CV112" s="61">
        <v>-2243374</v>
      </c>
      <c r="CW112" s="61">
        <v>0</v>
      </c>
      <c r="CX112" s="61">
        <v>-2243374</v>
      </c>
      <c r="CY112" s="61">
        <v>-5100983</v>
      </c>
      <c r="CZ112" s="61">
        <v>0</v>
      </c>
      <c r="DA112" s="61">
        <v>-5100983</v>
      </c>
      <c r="DB112" s="61">
        <v>-533797</v>
      </c>
      <c r="DC112" s="61">
        <v>0</v>
      </c>
      <c r="DD112" s="61">
        <v>-533797</v>
      </c>
      <c r="DE112" s="61">
        <v>-215133</v>
      </c>
      <c r="DF112" s="61">
        <v>0</v>
      </c>
      <c r="DG112" s="61">
        <v>-215133</v>
      </c>
      <c r="DH112" s="61">
        <v>-28942</v>
      </c>
      <c r="DI112" s="61">
        <v>0</v>
      </c>
      <c r="DJ112" s="61">
        <v>-28942</v>
      </c>
      <c r="DK112" s="61">
        <v>0</v>
      </c>
      <c r="DL112" s="61">
        <v>0</v>
      </c>
      <c r="DM112" s="61">
        <v>0</v>
      </c>
      <c r="DN112" s="61">
        <v>0</v>
      </c>
      <c r="DO112" s="61">
        <v>0</v>
      </c>
      <c r="DP112" s="61">
        <v>0</v>
      </c>
      <c r="DQ112" s="61">
        <v>0</v>
      </c>
      <c r="DR112" s="61">
        <v>0</v>
      </c>
      <c r="DS112" s="61">
        <v>0</v>
      </c>
      <c r="DT112" s="61">
        <v>0</v>
      </c>
      <c r="DU112" s="61">
        <v>0</v>
      </c>
      <c r="DV112" s="61">
        <v>0</v>
      </c>
      <c r="DW112" s="61">
        <v>0</v>
      </c>
      <c r="DX112" s="61">
        <v>0</v>
      </c>
      <c r="DY112" s="61">
        <v>0</v>
      </c>
      <c r="DZ112" s="61">
        <v>0</v>
      </c>
      <c r="EA112" s="61">
        <v>0</v>
      </c>
      <c r="EB112" s="61">
        <v>0</v>
      </c>
      <c r="EC112" s="61">
        <v>0</v>
      </c>
      <c r="ED112" s="61">
        <v>0</v>
      </c>
      <c r="EE112" s="61">
        <v>0</v>
      </c>
      <c r="EF112" s="61">
        <v>0</v>
      </c>
      <c r="EG112" s="61">
        <v>0</v>
      </c>
      <c r="EH112" s="61">
        <v>0</v>
      </c>
      <c r="EI112" s="61">
        <v>0</v>
      </c>
      <c r="EJ112" s="61">
        <v>0</v>
      </c>
      <c r="EK112" s="61">
        <v>0</v>
      </c>
      <c r="EL112" s="61">
        <v>0</v>
      </c>
      <c r="EM112" s="61">
        <v>0</v>
      </c>
      <c r="EN112" s="61">
        <v>0</v>
      </c>
      <c r="EO112" s="61">
        <v>-777872</v>
      </c>
      <c r="EP112" s="61">
        <v>0</v>
      </c>
      <c r="EQ112" s="61">
        <v>-777872</v>
      </c>
      <c r="ER112" s="61">
        <v>0</v>
      </c>
      <c r="ES112" s="61">
        <v>0</v>
      </c>
      <c r="ET112" s="61">
        <v>0</v>
      </c>
      <c r="EU112" s="61">
        <v>0</v>
      </c>
      <c r="EV112" s="61">
        <v>0</v>
      </c>
      <c r="EW112" s="61">
        <v>0</v>
      </c>
      <c r="EX112" s="61">
        <v>3996</v>
      </c>
      <c r="EY112" s="61">
        <v>0</v>
      </c>
      <c r="EZ112" s="61">
        <v>3996</v>
      </c>
      <c r="FA112" s="61">
        <v>0</v>
      </c>
      <c r="FB112" s="61">
        <v>0</v>
      </c>
      <c r="FC112" s="61">
        <v>0</v>
      </c>
      <c r="FD112" s="61">
        <v>0</v>
      </c>
      <c r="FE112" s="61">
        <v>0</v>
      </c>
      <c r="FF112" s="61">
        <v>0</v>
      </c>
      <c r="FG112" s="61">
        <v>86</v>
      </c>
      <c r="FH112" s="61">
        <v>0</v>
      </c>
      <c r="FI112" s="61">
        <v>86</v>
      </c>
      <c r="FJ112" s="61">
        <v>0</v>
      </c>
      <c r="FK112" s="61">
        <v>0</v>
      </c>
      <c r="FL112" s="61">
        <v>0</v>
      </c>
      <c r="FM112" s="61">
        <v>0</v>
      </c>
      <c r="FN112" s="61">
        <v>0</v>
      </c>
      <c r="FO112" s="61">
        <v>0</v>
      </c>
      <c r="FP112" s="61">
        <v>0</v>
      </c>
      <c r="FQ112" s="61">
        <v>0</v>
      </c>
      <c r="FR112" s="61">
        <v>0</v>
      </c>
      <c r="FS112" s="61">
        <v>0</v>
      </c>
      <c r="FT112" s="61">
        <v>0</v>
      </c>
      <c r="FU112" s="61">
        <v>0</v>
      </c>
      <c r="FV112" s="61">
        <v>-433426</v>
      </c>
      <c r="FW112" s="61">
        <v>0</v>
      </c>
      <c r="FX112" s="61">
        <v>-433426</v>
      </c>
      <c r="FY112" s="61">
        <v>37319</v>
      </c>
      <c r="FZ112" s="61">
        <v>0</v>
      </c>
      <c r="GA112" s="61">
        <v>37319</v>
      </c>
      <c r="GB112" s="61">
        <v>-93945</v>
      </c>
      <c r="GC112" s="61">
        <v>0</v>
      </c>
      <c r="GD112" s="61">
        <v>-93945</v>
      </c>
      <c r="GE112" s="61">
        <v>-951</v>
      </c>
      <c r="GF112" s="61">
        <v>0</v>
      </c>
      <c r="GG112" s="61">
        <v>-951</v>
      </c>
      <c r="GH112" s="61">
        <v>-31086539</v>
      </c>
      <c r="GI112" s="61">
        <v>0</v>
      </c>
      <c r="GJ112" s="61">
        <v>-31086539</v>
      </c>
      <c r="GK112" s="61">
        <v>-3410420</v>
      </c>
      <c r="GL112" s="61">
        <v>0</v>
      </c>
      <c r="GM112" s="61">
        <v>-3410420</v>
      </c>
      <c r="GN112" s="61">
        <v>-578415</v>
      </c>
      <c r="GO112" s="61">
        <v>0</v>
      </c>
      <c r="GP112" s="61">
        <v>-578415</v>
      </c>
      <c r="GQ112" s="61">
        <v>-52749</v>
      </c>
      <c r="GR112" s="61">
        <v>0</v>
      </c>
      <c r="GS112" s="61">
        <v>-52749</v>
      </c>
      <c r="GT112" s="61">
        <v>0</v>
      </c>
      <c r="GU112" s="61">
        <v>0</v>
      </c>
      <c r="GV112" s="61">
        <v>0</v>
      </c>
      <c r="GW112" s="61">
        <v>-35615044</v>
      </c>
      <c r="GX112" s="61">
        <v>0</v>
      </c>
      <c r="GY112" s="61">
        <v>-35615044</v>
      </c>
      <c r="GZ112" s="61">
        <v>0</v>
      </c>
      <c r="HA112" s="61">
        <v>0</v>
      </c>
      <c r="HB112" s="61">
        <v>0</v>
      </c>
      <c r="HC112" s="61">
        <v>-2031</v>
      </c>
      <c r="HD112" s="61">
        <v>0</v>
      </c>
      <c r="HE112" s="61">
        <v>-2031</v>
      </c>
      <c r="HF112" s="61">
        <v>-2031</v>
      </c>
      <c r="HG112" s="61">
        <v>0</v>
      </c>
      <c r="HH112" s="61">
        <v>-2031</v>
      </c>
      <c r="HI112" s="61">
        <v>200876541</v>
      </c>
      <c r="HJ112" s="61">
        <v>0</v>
      </c>
      <c r="HK112" s="61">
        <v>200876541</v>
      </c>
      <c r="HL112" s="61">
        <v>-1874547</v>
      </c>
      <c r="HM112" s="61">
        <v>0</v>
      </c>
      <c r="HN112" s="61">
        <v>-1874547</v>
      </c>
      <c r="HO112" s="61">
        <v>-24272277</v>
      </c>
      <c r="HP112" s="61">
        <v>0</v>
      </c>
      <c r="HQ112" s="61">
        <v>-24272277</v>
      </c>
      <c r="HR112" s="61">
        <v>-5100983</v>
      </c>
      <c r="HS112" s="61">
        <v>0</v>
      </c>
      <c r="HT112" s="61">
        <v>-5100983</v>
      </c>
      <c r="HU112" s="61">
        <v>-777872</v>
      </c>
      <c r="HV112" s="61">
        <v>0</v>
      </c>
      <c r="HW112" s="61">
        <v>-777872</v>
      </c>
      <c r="HX112" s="61">
        <v>-35615044</v>
      </c>
      <c r="HY112" s="61">
        <v>0</v>
      </c>
      <c r="HZ112" s="61">
        <v>-35615044</v>
      </c>
      <c r="IA112" s="61">
        <v>-2031</v>
      </c>
      <c r="IB112" s="61">
        <v>0</v>
      </c>
      <c r="IC112" s="61">
        <v>-2031</v>
      </c>
      <c r="ID112" s="61">
        <v>-67642754</v>
      </c>
      <c r="IE112" s="61">
        <v>0</v>
      </c>
      <c r="IF112" s="61">
        <v>-67642754</v>
      </c>
      <c r="IG112" s="61">
        <v>133233787</v>
      </c>
      <c r="IH112" s="61">
        <v>0</v>
      </c>
      <c r="II112" s="61">
        <v>133233787</v>
      </c>
      <c r="IJ112" s="58" t="s">
        <v>501</v>
      </c>
      <c r="IK112" s="58" t="s">
        <v>502</v>
      </c>
      <c r="IL112" s="58" t="s">
        <v>645</v>
      </c>
      <c r="IM112" s="58" t="s">
        <v>504</v>
      </c>
      <c r="IN112" s="58" t="s">
        <v>857</v>
      </c>
    </row>
    <row r="113" spans="1:248">
      <c r="A113" s="58" t="s">
        <v>469</v>
      </c>
      <c r="B113" s="59" t="s">
        <v>858</v>
      </c>
      <c r="C113" s="59" t="s">
        <v>859</v>
      </c>
      <c r="D113" s="61">
        <v>61470487</v>
      </c>
      <c r="E113" s="61">
        <v>507166</v>
      </c>
      <c r="F113" s="61">
        <v>61977653</v>
      </c>
      <c r="G113" s="61">
        <v>0</v>
      </c>
      <c r="H113" s="61">
        <v>0</v>
      </c>
      <c r="I113" s="61">
        <v>0</v>
      </c>
      <c r="J113" s="61">
        <v>-77138</v>
      </c>
      <c r="K113" s="61">
        <v>0</v>
      </c>
      <c r="L113" s="61">
        <v>-77138</v>
      </c>
      <c r="M113" s="61">
        <v>-118605</v>
      </c>
      <c r="N113" s="61">
        <v>0</v>
      </c>
      <c r="O113" s="61">
        <v>-118605</v>
      </c>
      <c r="P113" s="61">
        <v>1460040</v>
      </c>
      <c r="Q113" s="61">
        <v>0</v>
      </c>
      <c r="R113" s="61">
        <v>1460040</v>
      </c>
      <c r="S113" s="61">
        <v>490026</v>
      </c>
      <c r="T113" s="61">
        <v>0</v>
      </c>
      <c r="U113" s="61">
        <v>490026</v>
      </c>
      <c r="V113" s="61">
        <v>1754323</v>
      </c>
      <c r="W113" s="61">
        <v>0</v>
      </c>
      <c r="X113" s="61">
        <v>1754323</v>
      </c>
      <c r="Y113" s="61">
        <v>-3722688</v>
      </c>
      <c r="Z113" s="61">
        <v>0</v>
      </c>
      <c r="AA113" s="61">
        <v>-3722688</v>
      </c>
      <c r="AB113" s="61">
        <v>-27015</v>
      </c>
      <c r="AC113" s="61">
        <v>0</v>
      </c>
      <c r="AD113" s="61">
        <v>-27015</v>
      </c>
      <c r="AE113" s="61">
        <v>-95498</v>
      </c>
      <c r="AF113" s="61">
        <v>0</v>
      </c>
      <c r="AG113" s="61">
        <v>-95498</v>
      </c>
      <c r="AH113" s="61">
        <v>0</v>
      </c>
      <c r="AI113" s="61">
        <v>0</v>
      </c>
      <c r="AJ113" s="61">
        <v>0</v>
      </c>
      <c r="AK113" s="61">
        <v>0</v>
      </c>
      <c r="AL113" s="61">
        <v>0</v>
      </c>
      <c r="AM113" s="61">
        <v>0</v>
      </c>
      <c r="AN113" s="61">
        <v>-4909</v>
      </c>
      <c r="AO113" s="61">
        <v>0</v>
      </c>
      <c r="AP113" s="61">
        <v>-4909</v>
      </c>
      <c r="AQ113" s="61">
        <v>0</v>
      </c>
      <c r="AR113" s="61">
        <v>0</v>
      </c>
      <c r="AS113" s="61">
        <v>0</v>
      </c>
      <c r="AT113" s="61">
        <v>-90589</v>
      </c>
      <c r="AU113" s="61">
        <v>0</v>
      </c>
      <c r="AV113" s="61">
        <v>-90589</v>
      </c>
      <c r="AW113" s="61">
        <v>-3176</v>
      </c>
      <c r="AX113" s="61">
        <v>0</v>
      </c>
      <c r="AY113" s="61">
        <v>-3176</v>
      </c>
      <c r="AZ113" s="61">
        <v>1235565</v>
      </c>
      <c r="BA113" s="61">
        <v>0</v>
      </c>
      <c r="BB113" s="61">
        <v>1235565</v>
      </c>
      <c r="BC113" s="61">
        <v>12465</v>
      </c>
      <c r="BD113" s="61">
        <v>0</v>
      </c>
      <c r="BE113" s="61">
        <v>12465</v>
      </c>
      <c r="BF113" s="61">
        <v>-2335744</v>
      </c>
      <c r="BG113" s="61">
        <v>0</v>
      </c>
      <c r="BH113" s="61">
        <v>-2335744</v>
      </c>
      <c r="BI113" s="61">
        <v>21061</v>
      </c>
      <c r="BJ113" s="61">
        <v>0</v>
      </c>
      <c r="BK113" s="61">
        <v>21061</v>
      </c>
      <c r="BL113" s="61">
        <v>-107110</v>
      </c>
      <c r="BM113" s="61">
        <v>0</v>
      </c>
      <c r="BN113" s="61">
        <v>-107110</v>
      </c>
      <c r="BO113" s="61">
        <v>-1868</v>
      </c>
      <c r="BP113" s="61">
        <v>0</v>
      </c>
      <c r="BQ113" s="61">
        <v>-1868</v>
      </c>
      <c r="BR113" s="61">
        <v>0</v>
      </c>
      <c r="BS113" s="61">
        <v>0</v>
      </c>
      <c r="BT113" s="61">
        <v>0</v>
      </c>
      <c r="BU113" s="61">
        <v>0</v>
      </c>
      <c r="BV113" s="61">
        <v>0</v>
      </c>
      <c r="BW113" s="61">
        <v>0</v>
      </c>
      <c r="BX113" s="61">
        <v>0</v>
      </c>
      <c r="BY113" s="61">
        <v>0</v>
      </c>
      <c r="BZ113" s="61">
        <v>0</v>
      </c>
      <c r="CA113" s="61">
        <v>0</v>
      </c>
      <c r="CB113" s="61">
        <v>0</v>
      </c>
      <c r="CC113" s="61">
        <v>0</v>
      </c>
      <c r="CD113" s="61">
        <v>0</v>
      </c>
      <c r="CE113" s="61">
        <v>0</v>
      </c>
      <c r="CF113" s="61">
        <v>0</v>
      </c>
      <c r="CG113" s="61">
        <v>0</v>
      </c>
      <c r="CH113" s="61">
        <v>0</v>
      </c>
      <c r="CI113" s="61">
        <v>0</v>
      </c>
      <c r="CJ113" s="61">
        <v>-4993817</v>
      </c>
      <c r="CK113" s="61">
        <v>0</v>
      </c>
      <c r="CL113" s="61">
        <v>-4993817</v>
      </c>
      <c r="CM113" s="61">
        <v>0</v>
      </c>
      <c r="CN113" s="61">
        <v>0</v>
      </c>
      <c r="CO113" s="61">
        <v>0</v>
      </c>
      <c r="CP113" s="61">
        <v>0</v>
      </c>
      <c r="CQ113" s="61">
        <v>0</v>
      </c>
      <c r="CR113" s="61">
        <v>0</v>
      </c>
      <c r="CS113" s="61">
        <v>-2049247</v>
      </c>
      <c r="CT113" s="61">
        <v>-27233</v>
      </c>
      <c r="CU113" s="61">
        <v>-2076480</v>
      </c>
      <c r="CV113" s="61">
        <v>138905</v>
      </c>
      <c r="CW113" s="61">
        <v>0</v>
      </c>
      <c r="CX113" s="61">
        <v>138905</v>
      </c>
      <c r="CY113" s="61">
        <v>-1910342</v>
      </c>
      <c r="CZ113" s="61">
        <v>-27233</v>
      </c>
      <c r="DA113" s="61">
        <v>-1937575</v>
      </c>
      <c r="DB113" s="61">
        <v>-55473</v>
      </c>
      <c r="DC113" s="61">
        <v>0</v>
      </c>
      <c r="DD113" s="61">
        <v>-55473</v>
      </c>
      <c r="DE113" s="61">
        <v>-2767</v>
      </c>
      <c r="DF113" s="61">
        <v>0</v>
      </c>
      <c r="DG113" s="61">
        <v>-2767</v>
      </c>
      <c r="DH113" s="61">
        <v>-80361</v>
      </c>
      <c r="DI113" s="61">
        <v>0</v>
      </c>
      <c r="DJ113" s="61">
        <v>-80361</v>
      </c>
      <c r="DK113" s="61">
        <v>-238</v>
      </c>
      <c r="DL113" s="61">
        <v>0</v>
      </c>
      <c r="DM113" s="61">
        <v>-238</v>
      </c>
      <c r="DN113" s="61">
        <v>-13594</v>
      </c>
      <c r="DO113" s="61">
        <v>0</v>
      </c>
      <c r="DP113" s="61">
        <v>-13594</v>
      </c>
      <c r="DQ113" s="61">
        <v>0</v>
      </c>
      <c r="DR113" s="61">
        <v>0</v>
      </c>
      <c r="DS113" s="61">
        <v>0</v>
      </c>
      <c r="DT113" s="61">
        <v>0</v>
      </c>
      <c r="DU113" s="61">
        <v>0</v>
      </c>
      <c r="DV113" s="61">
        <v>0</v>
      </c>
      <c r="DW113" s="61">
        <v>0</v>
      </c>
      <c r="DX113" s="61">
        <v>0</v>
      </c>
      <c r="DY113" s="61">
        <v>0</v>
      </c>
      <c r="DZ113" s="61">
        <v>0</v>
      </c>
      <c r="EA113" s="61">
        <v>0</v>
      </c>
      <c r="EB113" s="61">
        <v>0</v>
      </c>
      <c r="EC113" s="61">
        <v>0</v>
      </c>
      <c r="ED113" s="61">
        <v>0</v>
      </c>
      <c r="EE113" s="61">
        <v>0</v>
      </c>
      <c r="EF113" s="61">
        <v>-8857</v>
      </c>
      <c r="EG113" s="61">
        <v>-154327</v>
      </c>
      <c r="EH113" s="61">
        <v>-163184</v>
      </c>
      <c r="EI113" s="61">
        <v>0</v>
      </c>
      <c r="EJ113" s="61">
        <v>-12796</v>
      </c>
      <c r="EK113" s="61">
        <v>-12796</v>
      </c>
      <c r="EL113" s="61">
        <v>-167123</v>
      </c>
      <c r="EM113" s="61">
        <v>3939</v>
      </c>
      <c r="EN113" s="61">
        <v>0</v>
      </c>
      <c r="EO113" s="61">
        <v>-161290</v>
      </c>
      <c r="EP113" s="61">
        <v>-167123</v>
      </c>
      <c r="EQ113" s="61">
        <v>-328413</v>
      </c>
      <c r="ER113" s="61">
        <v>0</v>
      </c>
      <c r="ES113" s="61">
        <v>0</v>
      </c>
      <c r="ET113" s="61">
        <v>0</v>
      </c>
      <c r="EU113" s="61">
        <v>0</v>
      </c>
      <c r="EV113" s="61">
        <v>0</v>
      </c>
      <c r="EW113" s="61">
        <v>0</v>
      </c>
      <c r="EX113" s="61">
        <v>0</v>
      </c>
      <c r="EY113" s="61">
        <v>0</v>
      </c>
      <c r="EZ113" s="61">
        <v>0</v>
      </c>
      <c r="FA113" s="61">
        <v>0</v>
      </c>
      <c r="FB113" s="61">
        <v>0</v>
      </c>
      <c r="FC113" s="61">
        <v>0</v>
      </c>
      <c r="FD113" s="61">
        <v>0</v>
      </c>
      <c r="FE113" s="61">
        <v>0</v>
      </c>
      <c r="FF113" s="61">
        <v>0</v>
      </c>
      <c r="FG113" s="61">
        <v>0</v>
      </c>
      <c r="FH113" s="61">
        <v>0</v>
      </c>
      <c r="FI113" s="61">
        <v>0</v>
      </c>
      <c r="FJ113" s="61">
        <v>0</v>
      </c>
      <c r="FK113" s="61">
        <v>0</v>
      </c>
      <c r="FL113" s="61">
        <v>0</v>
      </c>
      <c r="FM113" s="61">
        <v>0</v>
      </c>
      <c r="FN113" s="61">
        <v>0</v>
      </c>
      <c r="FO113" s="61">
        <v>0</v>
      </c>
      <c r="FP113" s="61">
        <v>0</v>
      </c>
      <c r="FQ113" s="61">
        <v>0</v>
      </c>
      <c r="FR113" s="61">
        <v>0</v>
      </c>
      <c r="FS113" s="61">
        <v>0</v>
      </c>
      <c r="FT113" s="61">
        <v>0</v>
      </c>
      <c r="FU113" s="61">
        <v>0</v>
      </c>
      <c r="FV113" s="61">
        <v>0</v>
      </c>
      <c r="FW113" s="61">
        <v>0</v>
      </c>
      <c r="FX113" s="61">
        <v>0</v>
      </c>
      <c r="FY113" s="61">
        <v>0</v>
      </c>
      <c r="FZ113" s="61">
        <v>0</v>
      </c>
      <c r="GA113" s="61">
        <v>0</v>
      </c>
      <c r="GB113" s="61">
        <v>0</v>
      </c>
      <c r="GC113" s="61">
        <v>0</v>
      </c>
      <c r="GD113" s="61">
        <v>0</v>
      </c>
      <c r="GE113" s="61">
        <v>0</v>
      </c>
      <c r="GF113" s="61">
        <v>0</v>
      </c>
      <c r="GG113" s="61">
        <v>0</v>
      </c>
      <c r="GH113" s="61">
        <v>-4620925</v>
      </c>
      <c r="GI113" s="61">
        <v>0</v>
      </c>
      <c r="GJ113" s="61">
        <v>-4620925</v>
      </c>
      <c r="GK113" s="61">
        <v>140668</v>
      </c>
      <c r="GL113" s="61">
        <v>0</v>
      </c>
      <c r="GM113" s="61">
        <v>140668</v>
      </c>
      <c r="GN113" s="61">
        <v>-85719</v>
      </c>
      <c r="GO113" s="61">
        <v>0</v>
      </c>
      <c r="GP113" s="61">
        <v>-85719</v>
      </c>
      <c r="GQ113" s="61">
        <v>0</v>
      </c>
      <c r="GR113" s="61">
        <v>0</v>
      </c>
      <c r="GS113" s="61">
        <v>0</v>
      </c>
      <c r="GT113" s="61">
        <v>0</v>
      </c>
      <c r="GU113" s="61">
        <v>0</v>
      </c>
      <c r="GV113" s="61">
        <v>0</v>
      </c>
      <c r="GW113" s="61">
        <v>-4565976</v>
      </c>
      <c r="GX113" s="61">
        <v>0</v>
      </c>
      <c r="GY113" s="61">
        <v>-4565976</v>
      </c>
      <c r="GZ113" s="61">
        <v>0</v>
      </c>
      <c r="HA113" s="61">
        <v>0</v>
      </c>
      <c r="HB113" s="61">
        <v>0</v>
      </c>
      <c r="HC113" s="61">
        <v>0</v>
      </c>
      <c r="HD113" s="61">
        <v>0</v>
      </c>
      <c r="HE113" s="61">
        <v>0</v>
      </c>
      <c r="HF113" s="61">
        <v>0</v>
      </c>
      <c r="HG113" s="61">
        <v>0</v>
      </c>
      <c r="HH113" s="61">
        <v>0</v>
      </c>
      <c r="HI113" s="61">
        <v>61470487</v>
      </c>
      <c r="HJ113" s="61">
        <v>507166</v>
      </c>
      <c r="HK113" s="61">
        <v>61977653</v>
      </c>
      <c r="HL113" s="61">
        <v>1754323</v>
      </c>
      <c r="HM113" s="61">
        <v>0</v>
      </c>
      <c r="HN113" s="61">
        <v>1754323</v>
      </c>
      <c r="HO113" s="61">
        <v>-4993817</v>
      </c>
      <c r="HP113" s="61">
        <v>0</v>
      </c>
      <c r="HQ113" s="61">
        <v>-4993817</v>
      </c>
      <c r="HR113" s="61">
        <v>-1910342</v>
      </c>
      <c r="HS113" s="61">
        <v>-27233</v>
      </c>
      <c r="HT113" s="61">
        <v>-1937575</v>
      </c>
      <c r="HU113" s="61">
        <v>-161290</v>
      </c>
      <c r="HV113" s="61">
        <v>-167123</v>
      </c>
      <c r="HW113" s="61">
        <v>-328413</v>
      </c>
      <c r="HX113" s="61">
        <v>-4565976</v>
      </c>
      <c r="HY113" s="61">
        <v>0</v>
      </c>
      <c r="HZ113" s="61">
        <v>-4565976</v>
      </c>
      <c r="IA113" s="61">
        <v>0</v>
      </c>
      <c r="IB113" s="61">
        <v>0</v>
      </c>
      <c r="IC113" s="61">
        <v>0</v>
      </c>
      <c r="ID113" s="61">
        <v>-9877102</v>
      </c>
      <c r="IE113" s="61">
        <v>-194356</v>
      </c>
      <c r="IF113" s="61">
        <v>-10071458</v>
      </c>
      <c r="IG113" s="61">
        <v>51593385</v>
      </c>
      <c r="IH113" s="61">
        <v>312810</v>
      </c>
      <c r="II113" s="61">
        <v>51906195</v>
      </c>
      <c r="IJ113" s="58" t="s">
        <v>536</v>
      </c>
      <c r="IK113" s="58" t="s">
        <v>680</v>
      </c>
      <c r="IL113" s="58" t="s">
        <v>536</v>
      </c>
      <c r="IM113" s="58" t="s">
        <v>473</v>
      </c>
      <c r="IN113" s="58" t="s">
        <v>860</v>
      </c>
    </row>
    <row r="114" spans="1:248">
      <c r="A114" s="58" t="s">
        <v>469</v>
      </c>
      <c r="B114" s="59" t="s">
        <v>861</v>
      </c>
      <c r="C114" s="59" t="s">
        <v>862</v>
      </c>
      <c r="D114" s="61">
        <v>38263893</v>
      </c>
      <c r="E114" s="61">
        <v>0</v>
      </c>
      <c r="F114" s="61">
        <v>38263893</v>
      </c>
      <c r="G114" s="61">
        <v>-310552</v>
      </c>
      <c r="H114" s="61">
        <v>0</v>
      </c>
      <c r="I114" s="61">
        <v>-310552</v>
      </c>
      <c r="J114" s="61">
        <v>-169279</v>
      </c>
      <c r="K114" s="61">
        <v>0</v>
      </c>
      <c r="L114" s="61">
        <v>-169279</v>
      </c>
      <c r="M114" s="61">
        <v>47460</v>
      </c>
      <c r="N114" s="61">
        <v>0</v>
      </c>
      <c r="O114" s="61">
        <v>47460</v>
      </c>
      <c r="P114" s="61">
        <v>40901</v>
      </c>
      <c r="Q114" s="61">
        <v>0</v>
      </c>
      <c r="R114" s="61">
        <v>40901</v>
      </c>
      <c r="S114" s="61">
        <v>-14374</v>
      </c>
      <c r="T114" s="61">
        <v>0</v>
      </c>
      <c r="U114" s="61">
        <v>-14374</v>
      </c>
      <c r="V114" s="61">
        <v>-95292</v>
      </c>
      <c r="W114" s="61">
        <v>0</v>
      </c>
      <c r="X114" s="61">
        <v>-95292</v>
      </c>
      <c r="Y114" s="61">
        <v>-5625481</v>
      </c>
      <c r="Z114" s="61">
        <v>0</v>
      </c>
      <c r="AA114" s="61">
        <v>-5625481</v>
      </c>
      <c r="AB114" s="61">
        <v>-42333</v>
      </c>
      <c r="AC114" s="61">
        <v>0</v>
      </c>
      <c r="AD114" s="61">
        <v>-42333</v>
      </c>
      <c r="AE114" s="61">
        <v>-110149</v>
      </c>
      <c r="AF114" s="61">
        <v>0</v>
      </c>
      <c r="AG114" s="61">
        <v>-110149</v>
      </c>
      <c r="AH114" s="61">
        <v>-60</v>
      </c>
      <c r="AI114" s="61">
        <v>0</v>
      </c>
      <c r="AJ114" s="61">
        <v>-60</v>
      </c>
      <c r="AK114" s="61">
        <v>0</v>
      </c>
      <c r="AL114" s="61">
        <v>0</v>
      </c>
      <c r="AM114" s="61">
        <v>0</v>
      </c>
      <c r="AN114" s="61">
        <v>-5029</v>
      </c>
      <c r="AO114" s="61">
        <v>0</v>
      </c>
      <c r="AP114" s="61">
        <v>-5029</v>
      </c>
      <c r="AQ114" s="61">
        <v>0</v>
      </c>
      <c r="AR114" s="61">
        <v>0</v>
      </c>
      <c r="AS114" s="61">
        <v>0</v>
      </c>
      <c r="AT114" s="61">
        <v>-105060</v>
      </c>
      <c r="AU114" s="61">
        <v>0</v>
      </c>
      <c r="AV114" s="61">
        <v>-105060</v>
      </c>
      <c r="AW114" s="61">
        <v>-3071</v>
      </c>
      <c r="AX114" s="61">
        <v>0</v>
      </c>
      <c r="AY114" s="61">
        <v>-3071</v>
      </c>
      <c r="AZ114" s="61">
        <v>566441</v>
      </c>
      <c r="BA114" s="61">
        <v>0</v>
      </c>
      <c r="BB114" s="61">
        <v>566441</v>
      </c>
      <c r="BC114" s="61">
        <v>10470</v>
      </c>
      <c r="BD114" s="61">
        <v>0</v>
      </c>
      <c r="BE114" s="61">
        <v>10470</v>
      </c>
      <c r="BF114" s="61">
        <v>-1413133</v>
      </c>
      <c r="BG114" s="61">
        <v>0</v>
      </c>
      <c r="BH114" s="61">
        <v>-1413133</v>
      </c>
      <c r="BI114" s="61">
        <v>11567</v>
      </c>
      <c r="BJ114" s="61">
        <v>0</v>
      </c>
      <c r="BK114" s="61">
        <v>11567</v>
      </c>
      <c r="BL114" s="61">
        <v>-104872</v>
      </c>
      <c r="BM114" s="61">
        <v>0</v>
      </c>
      <c r="BN114" s="61">
        <v>-104872</v>
      </c>
      <c r="BO114" s="61">
        <v>0</v>
      </c>
      <c r="BP114" s="61">
        <v>0</v>
      </c>
      <c r="BQ114" s="61">
        <v>0</v>
      </c>
      <c r="BR114" s="61">
        <v>-60927</v>
      </c>
      <c r="BS114" s="61">
        <v>0</v>
      </c>
      <c r="BT114" s="61">
        <v>-60927</v>
      </c>
      <c r="BU114" s="61">
        <v>2794</v>
      </c>
      <c r="BV114" s="61">
        <v>0</v>
      </c>
      <c r="BW114" s="61">
        <v>2794</v>
      </c>
      <c r="BX114" s="61">
        <v>0</v>
      </c>
      <c r="BY114" s="61">
        <v>0</v>
      </c>
      <c r="BZ114" s="61">
        <v>0</v>
      </c>
      <c r="CA114" s="61">
        <v>0</v>
      </c>
      <c r="CB114" s="61">
        <v>0</v>
      </c>
      <c r="CC114" s="61">
        <v>0</v>
      </c>
      <c r="CD114" s="61">
        <v>-4570</v>
      </c>
      <c r="CE114" s="61">
        <v>0</v>
      </c>
      <c r="CF114" s="61">
        <v>-4570</v>
      </c>
      <c r="CG114" s="61">
        <v>-4570</v>
      </c>
      <c r="CH114" s="61">
        <v>0</v>
      </c>
      <c r="CI114" s="61">
        <v>-4570</v>
      </c>
      <c r="CJ114" s="61">
        <v>-6732430</v>
      </c>
      <c r="CK114" s="61">
        <v>0</v>
      </c>
      <c r="CL114" s="61">
        <v>-6732430</v>
      </c>
      <c r="CM114" s="61">
        <v>0</v>
      </c>
      <c r="CN114" s="61">
        <v>0</v>
      </c>
      <c r="CO114" s="61">
        <v>0</v>
      </c>
      <c r="CP114" s="61">
        <v>0</v>
      </c>
      <c r="CQ114" s="61">
        <v>0</v>
      </c>
      <c r="CR114" s="61">
        <v>0</v>
      </c>
      <c r="CS114" s="61">
        <v>-751469</v>
      </c>
      <c r="CT114" s="61">
        <v>0</v>
      </c>
      <c r="CU114" s="61">
        <v>-751469</v>
      </c>
      <c r="CV114" s="61">
        <v>104509</v>
      </c>
      <c r="CW114" s="61">
        <v>0</v>
      </c>
      <c r="CX114" s="61">
        <v>104509</v>
      </c>
      <c r="CY114" s="61">
        <v>-646960</v>
      </c>
      <c r="CZ114" s="61">
        <v>0</v>
      </c>
      <c r="DA114" s="61">
        <v>-646960</v>
      </c>
      <c r="DB114" s="61">
        <v>-68810</v>
      </c>
      <c r="DC114" s="61">
        <v>0</v>
      </c>
      <c r="DD114" s="61">
        <v>-68810</v>
      </c>
      <c r="DE114" s="61">
        <v>-17</v>
      </c>
      <c r="DF114" s="61">
        <v>0</v>
      </c>
      <c r="DG114" s="61">
        <v>-17</v>
      </c>
      <c r="DH114" s="61">
        <v>-17698</v>
      </c>
      <c r="DI114" s="61">
        <v>0</v>
      </c>
      <c r="DJ114" s="61">
        <v>-17698</v>
      </c>
      <c r="DK114" s="61">
        <v>-4802</v>
      </c>
      <c r="DL114" s="61">
        <v>0</v>
      </c>
      <c r="DM114" s="61">
        <v>-4802</v>
      </c>
      <c r="DN114" s="61">
        <v>-1050</v>
      </c>
      <c r="DO114" s="61">
        <v>0</v>
      </c>
      <c r="DP114" s="61">
        <v>-1050</v>
      </c>
      <c r="DQ114" s="61">
        <v>0</v>
      </c>
      <c r="DR114" s="61">
        <v>0</v>
      </c>
      <c r="DS114" s="61">
        <v>0</v>
      </c>
      <c r="DT114" s="61">
        <v>0</v>
      </c>
      <c r="DU114" s="61">
        <v>0</v>
      </c>
      <c r="DV114" s="61">
        <v>0</v>
      </c>
      <c r="DW114" s="61">
        <v>2558</v>
      </c>
      <c r="DX114" s="61">
        <v>0</v>
      </c>
      <c r="DY114" s="61">
        <v>2558</v>
      </c>
      <c r="DZ114" s="61">
        <v>0</v>
      </c>
      <c r="EA114" s="61">
        <v>0</v>
      </c>
      <c r="EB114" s="61">
        <v>0</v>
      </c>
      <c r="EC114" s="61">
        <v>0</v>
      </c>
      <c r="ED114" s="61">
        <v>0</v>
      </c>
      <c r="EE114" s="61">
        <v>0</v>
      </c>
      <c r="EF114" s="61">
        <v>0</v>
      </c>
      <c r="EG114" s="61">
        <v>0</v>
      </c>
      <c r="EH114" s="61">
        <v>0</v>
      </c>
      <c r="EI114" s="61">
        <v>0</v>
      </c>
      <c r="EJ114" s="61">
        <v>0</v>
      </c>
      <c r="EK114" s="61">
        <v>0</v>
      </c>
      <c r="EL114" s="61">
        <v>0</v>
      </c>
      <c r="EM114" s="61">
        <v>0</v>
      </c>
      <c r="EN114" s="61">
        <v>0</v>
      </c>
      <c r="EO114" s="61">
        <v>-89819</v>
      </c>
      <c r="EP114" s="61">
        <v>0</v>
      </c>
      <c r="EQ114" s="61">
        <v>-89819</v>
      </c>
      <c r="ER114" s="61">
        <v>0</v>
      </c>
      <c r="ES114" s="61">
        <v>0</v>
      </c>
      <c r="ET114" s="61">
        <v>0</v>
      </c>
      <c r="EU114" s="61">
        <v>0</v>
      </c>
      <c r="EV114" s="61">
        <v>0</v>
      </c>
      <c r="EW114" s="61">
        <v>0</v>
      </c>
      <c r="EX114" s="61">
        <v>0</v>
      </c>
      <c r="EY114" s="61">
        <v>0</v>
      </c>
      <c r="EZ114" s="61">
        <v>0</v>
      </c>
      <c r="FA114" s="61">
        <v>0</v>
      </c>
      <c r="FB114" s="61">
        <v>0</v>
      </c>
      <c r="FC114" s="61">
        <v>0</v>
      </c>
      <c r="FD114" s="61">
        <v>0</v>
      </c>
      <c r="FE114" s="61">
        <v>0</v>
      </c>
      <c r="FF114" s="61">
        <v>0</v>
      </c>
      <c r="FG114" s="61">
        <v>0</v>
      </c>
      <c r="FH114" s="61">
        <v>0</v>
      </c>
      <c r="FI114" s="61">
        <v>0</v>
      </c>
      <c r="FJ114" s="61">
        <v>-60927</v>
      </c>
      <c r="FK114" s="61">
        <v>0</v>
      </c>
      <c r="FL114" s="61">
        <v>-60927</v>
      </c>
      <c r="FM114" s="61">
        <v>235</v>
      </c>
      <c r="FN114" s="61">
        <v>0</v>
      </c>
      <c r="FO114" s="61">
        <v>235</v>
      </c>
      <c r="FP114" s="61">
        <v>0</v>
      </c>
      <c r="FQ114" s="61">
        <v>0</v>
      </c>
      <c r="FR114" s="61">
        <v>0</v>
      </c>
      <c r="FS114" s="61">
        <v>0</v>
      </c>
      <c r="FT114" s="61">
        <v>0</v>
      </c>
      <c r="FU114" s="61">
        <v>0</v>
      </c>
      <c r="FV114" s="61">
        <v>-32233</v>
      </c>
      <c r="FW114" s="61">
        <v>0</v>
      </c>
      <c r="FX114" s="61">
        <v>-32233</v>
      </c>
      <c r="FY114" s="61">
        <v>6111</v>
      </c>
      <c r="FZ114" s="61">
        <v>0</v>
      </c>
      <c r="GA114" s="61">
        <v>6111</v>
      </c>
      <c r="GB114" s="61">
        <v>1388</v>
      </c>
      <c r="GC114" s="61">
        <v>0</v>
      </c>
      <c r="GD114" s="61">
        <v>1388</v>
      </c>
      <c r="GE114" s="61">
        <v>0</v>
      </c>
      <c r="GF114" s="61">
        <v>0</v>
      </c>
      <c r="GG114" s="61">
        <v>0</v>
      </c>
      <c r="GH114" s="61">
        <v>-5339833</v>
      </c>
      <c r="GI114" s="61">
        <v>0</v>
      </c>
      <c r="GJ114" s="61">
        <v>-5339833</v>
      </c>
      <c r="GK114" s="61">
        <v>-171783</v>
      </c>
      <c r="GL114" s="61">
        <v>0</v>
      </c>
      <c r="GM114" s="61">
        <v>-171783</v>
      </c>
      <c r="GN114" s="61">
        <v>-122674</v>
      </c>
      <c r="GO114" s="61">
        <v>0</v>
      </c>
      <c r="GP114" s="61">
        <v>-122674</v>
      </c>
      <c r="GQ114" s="61">
        <v>0</v>
      </c>
      <c r="GR114" s="61">
        <v>0</v>
      </c>
      <c r="GS114" s="61">
        <v>0</v>
      </c>
      <c r="GT114" s="61">
        <v>-1359290</v>
      </c>
      <c r="GU114" s="61">
        <v>0</v>
      </c>
      <c r="GV114" s="61">
        <v>-1359290</v>
      </c>
      <c r="GW114" s="61">
        <v>-7079006</v>
      </c>
      <c r="GX114" s="61">
        <v>0</v>
      </c>
      <c r="GY114" s="61">
        <v>-7079006</v>
      </c>
      <c r="GZ114" s="61">
        <v>0</v>
      </c>
      <c r="HA114" s="61">
        <v>0</v>
      </c>
      <c r="HB114" s="61">
        <v>0</v>
      </c>
      <c r="HC114" s="61">
        <v>0</v>
      </c>
      <c r="HD114" s="61">
        <v>0</v>
      </c>
      <c r="HE114" s="61">
        <v>0</v>
      </c>
      <c r="HF114" s="61">
        <v>0</v>
      </c>
      <c r="HG114" s="61">
        <v>0</v>
      </c>
      <c r="HH114" s="61">
        <v>0</v>
      </c>
      <c r="HI114" s="61">
        <v>37953341</v>
      </c>
      <c r="HJ114" s="61">
        <v>0</v>
      </c>
      <c r="HK114" s="61">
        <v>37953341</v>
      </c>
      <c r="HL114" s="61">
        <v>-95292</v>
      </c>
      <c r="HM114" s="61">
        <v>0</v>
      </c>
      <c r="HN114" s="61">
        <v>-95292</v>
      </c>
      <c r="HO114" s="61">
        <v>-6732430</v>
      </c>
      <c r="HP114" s="61">
        <v>0</v>
      </c>
      <c r="HQ114" s="61">
        <v>-6732430</v>
      </c>
      <c r="HR114" s="61">
        <v>-646960</v>
      </c>
      <c r="HS114" s="61">
        <v>0</v>
      </c>
      <c r="HT114" s="61">
        <v>-646960</v>
      </c>
      <c r="HU114" s="61">
        <v>-89819</v>
      </c>
      <c r="HV114" s="61">
        <v>0</v>
      </c>
      <c r="HW114" s="61">
        <v>-89819</v>
      </c>
      <c r="HX114" s="61">
        <v>-7079006</v>
      </c>
      <c r="HY114" s="61">
        <v>0</v>
      </c>
      <c r="HZ114" s="61">
        <v>-7079006</v>
      </c>
      <c r="IA114" s="61">
        <v>0</v>
      </c>
      <c r="IB114" s="61">
        <v>0</v>
      </c>
      <c r="IC114" s="61">
        <v>0</v>
      </c>
      <c r="ID114" s="61">
        <v>-14643507</v>
      </c>
      <c r="IE114" s="61">
        <v>0</v>
      </c>
      <c r="IF114" s="61">
        <v>-14643507</v>
      </c>
      <c r="IG114" s="61">
        <v>23309834</v>
      </c>
      <c r="IH114" s="61">
        <v>0</v>
      </c>
      <c r="II114" s="61">
        <v>23309834</v>
      </c>
      <c r="IJ114" s="58" t="s">
        <v>715</v>
      </c>
      <c r="IK114" s="58" t="s">
        <v>716</v>
      </c>
      <c r="IL114" s="58" t="s">
        <v>466</v>
      </c>
      <c r="IM114" s="58" t="s">
        <v>514</v>
      </c>
      <c r="IN114" s="58" t="s">
        <v>863</v>
      </c>
    </row>
    <row r="115" spans="1:248">
      <c r="A115" s="58" t="s">
        <v>469</v>
      </c>
      <c r="B115" s="59" t="s">
        <v>864</v>
      </c>
      <c r="C115" s="59" t="s">
        <v>865</v>
      </c>
      <c r="D115" s="61">
        <v>291044915</v>
      </c>
      <c r="E115" s="61">
        <v>0</v>
      </c>
      <c r="F115" s="61">
        <v>291044915</v>
      </c>
      <c r="G115" s="61">
        <v>-13579147</v>
      </c>
      <c r="H115" s="61">
        <v>0</v>
      </c>
      <c r="I115" s="61">
        <v>-13579147</v>
      </c>
      <c r="J115" s="61">
        <v>-476978</v>
      </c>
      <c r="K115" s="61">
        <v>0</v>
      </c>
      <c r="L115" s="61">
        <v>-476978</v>
      </c>
      <c r="M115" s="61">
        <v>749731</v>
      </c>
      <c r="N115" s="61">
        <v>0</v>
      </c>
      <c r="O115" s="61">
        <v>749731</v>
      </c>
      <c r="P115" s="61">
        <v>182519</v>
      </c>
      <c r="Q115" s="61">
        <v>0</v>
      </c>
      <c r="R115" s="61">
        <v>182519</v>
      </c>
      <c r="S115" s="61">
        <v>141571</v>
      </c>
      <c r="T115" s="61">
        <v>0</v>
      </c>
      <c r="U115" s="61">
        <v>141571</v>
      </c>
      <c r="V115" s="61">
        <v>596843</v>
      </c>
      <c r="W115" s="61">
        <v>0</v>
      </c>
      <c r="X115" s="61">
        <v>596843</v>
      </c>
      <c r="Y115" s="61">
        <v>-5777155</v>
      </c>
      <c r="Z115" s="61">
        <v>0</v>
      </c>
      <c r="AA115" s="61">
        <v>-5777155</v>
      </c>
      <c r="AB115" s="61">
        <v>-8766</v>
      </c>
      <c r="AC115" s="61">
        <v>0</v>
      </c>
      <c r="AD115" s="61">
        <v>-8766</v>
      </c>
      <c r="AE115" s="61">
        <v>-222206</v>
      </c>
      <c r="AF115" s="61">
        <v>0</v>
      </c>
      <c r="AG115" s="61">
        <v>-222206</v>
      </c>
      <c r="AH115" s="61">
        <v>-1530</v>
      </c>
      <c r="AI115" s="61">
        <v>0</v>
      </c>
      <c r="AJ115" s="61">
        <v>-1530</v>
      </c>
      <c r="AK115" s="61">
        <v>0</v>
      </c>
      <c r="AL115" s="61">
        <v>0</v>
      </c>
      <c r="AM115" s="61">
        <v>0</v>
      </c>
      <c r="AN115" s="61">
        <v>-7880</v>
      </c>
      <c r="AO115" s="61">
        <v>0</v>
      </c>
      <c r="AP115" s="61">
        <v>-7880</v>
      </c>
      <c r="AQ115" s="61">
        <v>0</v>
      </c>
      <c r="AR115" s="61">
        <v>0</v>
      </c>
      <c r="AS115" s="61">
        <v>0</v>
      </c>
      <c r="AT115" s="61">
        <v>-212796</v>
      </c>
      <c r="AU115" s="61">
        <v>0</v>
      </c>
      <c r="AV115" s="61">
        <v>-212796</v>
      </c>
      <c r="AW115" s="61">
        <v>-2190</v>
      </c>
      <c r="AX115" s="61">
        <v>0</v>
      </c>
      <c r="AY115" s="61">
        <v>-2190</v>
      </c>
      <c r="AZ115" s="61">
        <v>6432260</v>
      </c>
      <c r="BA115" s="61">
        <v>0</v>
      </c>
      <c r="BB115" s="61">
        <v>6432260</v>
      </c>
      <c r="BC115" s="61">
        <v>-388501</v>
      </c>
      <c r="BD115" s="61">
        <v>0</v>
      </c>
      <c r="BE115" s="61">
        <v>-388501</v>
      </c>
      <c r="BF115" s="61">
        <v>-13243972</v>
      </c>
      <c r="BG115" s="61">
        <v>0</v>
      </c>
      <c r="BH115" s="61">
        <v>-13243972</v>
      </c>
      <c r="BI115" s="61">
        <v>373878</v>
      </c>
      <c r="BJ115" s="61">
        <v>0</v>
      </c>
      <c r="BK115" s="61">
        <v>373878</v>
      </c>
      <c r="BL115" s="61">
        <v>0</v>
      </c>
      <c r="BM115" s="61">
        <v>0</v>
      </c>
      <c r="BN115" s="61">
        <v>0</v>
      </c>
      <c r="BO115" s="61">
        <v>0</v>
      </c>
      <c r="BP115" s="61">
        <v>0</v>
      </c>
      <c r="BQ115" s="61">
        <v>0</v>
      </c>
      <c r="BR115" s="61">
        <v>0</v>
      </c>
      <c r="BS115" s="61">
        <v>0</v>
      </c>
      <c r="BT115" s="61">
        <v>0</v>
      </c>
      <c r="BU115" s="61">
        <v>0</v>
      </c>
      <c r="BV115" s="61">
        <v>0</v>
      </c>
      <c r="BW115" s="61">
        <v>0</v>
      </c>
      <c r="BX115" s="61">
        <v>0</v>
      </c>
      <c r="BY115" s="61">
        <v>0</v>
      </c>
      <c r="BZ115" s="61">
        <v>0</v>
      </c>
      <c r="CA115" s="61">
        <v>0</v>
      </c>
      <c r="CB115" s="61">
        <v>0</v>
      </c>
      <c r="CC115" s="61">
        <v>0</v>
      </c>
      <c r="CD115" s="61">
        <v>0</v>
      </c>
      <c r="CE115" s="61">
        <v>0</v>
      </c>
      <c r="CF115" s="61">
        <v>0</v>
      </c>
      <c r="CG115" s="61">
        <v>0</v>
      </c>
      <c r="CH115" s="61">
        <v>0</v>
      </c>
      <c r="CI115" s="61">
        <v>0</v>
      </c>
      <c r="CJ115" s="61">
        <v>-12825696</v>
      </c>
      <c r="CK115" s="61">
        <v>0</v>
      </c>
      <c r="CL115" s="61">
        <v>-12825696</v>
      </c>
      <c r="CM115" s="61">
        <v>0</v>
      </c>
      <c r="CN115" s="61">
        <v>0</v>
      </c>
      <c r="CO115" s="61">
        <v>0</v>
      </c>
      <c r="CP115" s="61">
        <v>-307699</v>
      </c>
      <c r="CQ115" s="61">
        <v>0</v>
      </c>
      <c r="CR115" s="61">
        <v>-307699</v>
      </c>
      <c r="CS115" s="61">
        <v>-13310329</v>
      </c>
      <c r="CT115" s="61">
        <v>0</v>
      </c>
      <c r="CU115" s="61">
        <v>-13310329</v>
      </c>
      <c r="CV115" s="61">
        <v>-5851917</v>
      </c>
      <c r="CW115" s="61">
        <v>0</v>
      </c>
      <c r="CX115" s="61">
        <v>-5851917</v>
      </c>
      <c r="CY115" s="61">
        <v>-19469945</v>
      </c>
      <c r="CZ115" s="61">
        <v>0</v>
      </c>
      <c r="DA115" s="61">
        <v>-19469945</v>
      </c>
      <c r="DB115" s="61">
        <v>-97854</v>
      </c>
      <c r="DC115" s="61">
        <v>0</v>
      </c>
      <c r="DD115" s="61">
        <v>-97854</v>
      </c>
      <c r="DE115" s="61">
        <v>0</v>
      </c>
      <c r="DF115" s="61">
        <v>0</v>
      </c>
      <c r="DG115" s="61">
        <v>0</v>
      </c>
      <c r="DH115" s="61">
        <v>-81038</v>
      </c>
      <c r="DI115" s="61">
        <v>0</v>
      </c>
      <c r="DJ115" s="61">
        <v>-81038</v>
      </c>
      <c r="DK115" s="61">
        <v>0</v>
      </c>
      <c r="DL115" s="61">
        <v>0</v>
      </c>
      <c r="DM115" s="61">
        <v>0</v>
      </c>
      <c r="DN115" s="61">
        <v>0</v>
      </c>
      <c r="DO115" s="61">
        <v>0</v>
      </c>
      <c r="DP115" s="61">
        <v>0</v>
      </c>
      <c r="DQ115" s="61">
        <v>0</v>
      </c>
      <c r="DR115" s="61">
        <v>0</v>
      </c>
      <c r="DS115" s="61">
        <v>0</v>
      </c>
      <c r="DT115" s="61">
        <v>0</v>
      </c>
      <c r="DU115" s="61">
        <v>0</v>
      </c>
      <c r="DV115" s="61">
        <v>0</v>
      </c>
      <c r="DW115" s="61">
        <v>0</v>
      </c>
      <c r="DX115" s="61">
        <v>0</v>
      </c>
      <c r="DY115" s="61">
        <v>0</v>
      </c>
      <c r="DZ115" s="61">
        <v>0</v>
      </c>
      <c r="EA115" s="61">
        <v>0</v>
      </c>
      <c r="EB115" s="61">
        <v>0</v>
      </c>
      <c r="EC115" s="61">
        <v>0</v>
      </c>
      <c r="ED115" s="61">
        <v>0</v>
      </c>
      <c r="EE115" s="61">
        <v>0</v>
      </c>
      <c r="EF115" s="61">
        <v>0</v>
      </c>
      <c r="EG115" s="61">
        <v>0</v>
      </c>
      <c r="EH115" s="61">
        <v>0</v>
      </c>
      <c r="EI115" s="61">
        <v>0</v>
      </c>
      <c r="EJ115" s="61">
        <v>0</v>
      </c>
      <c r="EK115" s="61">
        <v>0</v>
      </c>
      <c r="EL115" s="61">
        <v>0</v>
      </c>
      <c r="EM115" s="61">
        <v>0</v>
      </c>
      <c r="EN115" s="61">
        <v>0</v>
      </c>
      <c r="EO115" s="61">
        <v>-178892</v>
      </c>
      <c r="EP115" s="61">
        <v>0</v>
      </c>
      <c r="EQ115" s="61">
        <v>-178892</v>
      </c>
      <c r="ER115" s="61">
        <v>0</v>
      </c>
      <c r="ES115" s="61">
        <v>0</v>
      </c>
      <c r="ET115" s="61">
        <v>0</v>
      </c>
      <c r="EU115" s="61">
        <v>0</v>
      </c>
      <c r="EV115" s="61">
        <v>0</v>
      </c>
      <c r="EW115" s="61">
        <v>0</v>
      </c>
      <c r="EX115" s="61">
        <v>2345</v>
      </c>
      <c r="EY115" s="61">
        <v>0</v>
      </c>
      <c r="EZ115" s="61">
        <v>2345</v>
      </c>
      <c r="FA115" s="61">
        <v>0</v>
      </c>
      <c r="FB115" s="61">
        <v>0</v>
      </c>
      <c r="FC115" s="61">
        <v>0</v>
      </c>
      <c r="FD115" s="61">
        <v>0</v>
      </c>
      <c r="FE115" s="61">
        <v>0</v>
      </c>
      <c r="FF115" s="61">
        <v>0</v>
      </c>
      <c r="FG115" s="61">
        <v>0</v>
      </c>
      <c r="FH115" s="61">
        <v>0</v>
      </c>
      <c r="FI115" s="61">
        <v>0</v>
      </c>
      <c r="FJ115" s="61">
        <v>0</v>
      </c>
      <c r="FK115" s="61">
        <v>0</v>
      </c>
      <c r="FL115" s="61">
        <v>0</v>
      </c>
      <c r="FM115" s="61">
        <v>0</v>
      </c>
      <c r="FN115" s="61">
        <v>0</v>
      </c>
      <c r="FO115" s="61">
        <v>0</v>
      </c>
      <c r="FP115" s="61">
        <v>0</v>
      </c>
      <c r="FQ115" s="61">
        <v>0</v>
      </c>
      <c r="FR115" s="61">
        <v>0</v>
      </c>
      <c r="FS115" s="61">
        <v>0</v>
      </c>
      <c r="FT115" s="61">
        <v>0</v>
      </c>
      <c r="FU115" s="61">
        <v>0</v>
      </c>
      <c r="FV115" s="61">
        <v>-15080</v>
      </c>
      <c r="FW115" s="61">
        <v>0</v>
      </c>
      <c r="FX115" s="61">
        <v>-15080</v>
      </c>
      <c r="FY115" s="61">
        <v>-5616</v>
      </c>
      <c r="FZ115" s="61">
        <v>0</v>
      </c>
      <c r="GA115" s="61">
        <v>-5616</v>
      </c>
      <c r="GB115" s="61">
        <v>3196</v>
      </c>
      <c r="GC115" s="61">
        <v>0</v>
      </c>
      <c r="GD115" s="61">
        <v>3196</v>
      </c>
      <c r="GE115" s="61">
        <v>-496</v>
      </c>
      <c r="GF115" s="61">
        <v>0</v>
      </c>
      <c r="GG115" s="61">
        <v>-496</v>
      </c>
      <c r="GH115" s="61">
        <v>-70437681</v>
      </c>
      <c r="GI115" s="61">
        <v>0</v>
      </c>
      <c r="GJ115" s="61">
        <v>-70437681</v>
      </c>
      <c r="GK115" s="61">
        <v>2941156</v>
      </c>
      <c r="GL115" s="61">
        <v>0</v>
      </c>
      <c r="GM115" s="61">
        <v>2941156</v>
      </c>
      <c r="GN115" s="61">
        <v>-539514</v>
      </c>
      <c r="GO115" s="61">
        <v>0</v>
      </c>
      <c r="GP115" s="61">
        <v>-539514</v>
      </c>
      <c r="GQ115" s="61">
        <v>4823</v>
      </c>
      <c r="GR115" s="61">
        <v>0</v>
      </c>
      <c r="GS115" s="61">
        <v>4823</v>
      </c>
      <c r="GT115" s="61">
        <v>0</v>
      </c>
      <c r="GU115" s="61">
        <v>0</v>
      </c>
      <c r="GV115" s="61">
        <v>0</v>
      </c>
      <c r="GW115" s="61">
        <v>-68046867</v>
      </c>
      <c r="GX115" s="61">
        <v>0</v>
      </c>
      <c r="GY115" s="61">
        <v>-68046867</v>
      </c>
      <c r="GZ115" s="61">
        <v>0</v>
      </c>
      <c r="HA115" s="61">
        <v>0</v>
      </c>
      <c r="HB115" s="61">
        <v>0</v>
      </c>
      <c r="HC115" s="61">
        <v>0</v>
      </c>
      <c r="HD115" s="61">
        <v>0</v>
      </c>
      <c r="HE115" s="61">
        <v>0</v>
      </c>
      <c r="HF115" s="61">
        <v>0</v>
      </c>
      <c r="HG115" s="61">
        <v>0</v>
      </c>
      <c r="HH115" s="61">
        <v>0</v>
      </c>
      <c r="HI115" s="61">
        <v>277465768</v>
      </c>
      <c r="HJ115" s="61">
        <v>0</v>
      </c>
      <c r="HK115" s="61">
        <v>277465768</v>
      </c>
      <c r="HL115" s="61">
        <v>596843</v>
      </c>
      <c r="HM115" s="61">
        <v>0</v>
      </c>
      <c r="HN115" s="61">
        <v>596843</v>
      </c>
      <c r="HO115" s="61">
        <v>-12825696</v>
      </c>
      <c r="HP115" s="61">
        <v>0</v>
      </c>
      <c r="HQ115" s="61">
        <v>-12825696</v>
      </c>
      <c r="HR115" s="61">
        <v>-19469945</v>
      </c>
      <c r="HS115" s="61">
        <v>0</v>
      </c>
      <c r="HT115" s="61">
        <v>-19469945</v>
      </c>
      <c r="HU115" s="61">
        <v>-178892</v>
      </c>
      <c r="HV115" s="61">
        <v>0</v>
      </c>
      <c r="HW115" s="61">
        <v>-178892</v>
      </c>
      <c r="HX115" s="61">
        <v>-68046867</v>
      </c>
      <c r="HY115" s="61">
        <v>0</v>
      </c>
      <c r="HZ115" s="61">
        <v>-68046867</v>
      </c>
      <c r="IA115" s="61">
        <v>0</v>
      </c>
      <c r="IB115" s="61">
        <v>0</v>
      </c>
      <c r="IC115" s="61">
        <v>0</v>
      </c>
      <c r="ID115" s="61">
        <v>-99924557</v>
      </c>
      <c r="IE115" s="61">
        <v>0</v>
      </c>
      <c r="IF115" s="61">
        <v>-99924557</v>
      </c>
      <c r="IG115" s="61">
        <v>177541211</v>
      </c>
      <c r="IH115" s="61">
        <v>0</v>
      </c>
      <c r="II115" s="61">
        <v>177541211</v>
      </c>
      <c r="IJ115" s="58" t="s">
        <v>501</v>
      </c>
      <c r="IK115" s="58" t="s">
        <v>502</v>
      </c>
      <c r="IL115" s="58" t="s">
        <v>645</v>
      </c>
      <c r="IM115" s="58" t="s">
        <v>504</v>
      </c>
      <c r="IN115" s="58" t="s">
        <v>866</v>
      </c>
    </row>
    <row r="116" spans="1:248">
      <c r="A116" s="58" t="s">
        <v>469</v>
      </c>
      <c r="B116" s="59" t="s">
        <v>867</v>
      </c>
      <c r="C116" s="59" t="s">
        <v>868</v>
      </c>
      <c r="D116" s="61">
        <v>54025535</v>
      </c>
      <c r="E116" s="61">
        <v>0</v>
      </c>
      <c r="F116" s="61">
        <v>54025535</v>
      </c>
      <c r="G116" s="61">
        <v>-2622313</v>
      </c>
      <c r="H116" s="61">
        <v>0</v>
      </c>
      <c r="I116" s="61">
        <v>-2622313</v>
      </c>
      <c r="J116" s="61">
        <v>-253945</v>
      </c>
      <c r="K116" s="61">
        <v>0</v>
      </c>
      <c r="L116" s="61">
        <v>-253945</v>
      </c>
      <c r="M116" s="61">
        <v>38193</v>
      </c>
      <c r="N116" s="61">
        <v>0</v>
      </c>
      <c r="O116" s="61">
        <v>38193</v>
      </c>
      <c r="P116" s="61">
        <v>0</v>
      </c>
      <c r="Q116" s="61">
        <v>0</v>
      </c>
      <c r="R116" s="61">
        <v>0</v>
      </c>
      <c r="S116" s="61">
        <v>18164</v>
      </c>
      <c r="T116" s="61">
        <v>0</v>
      </c>
      <c r="U116" s="61">
        <v>18164</v>
      </c>
      <c r="V116" s="61">
        <v>-197588</v>
      </c>
      <c r="W116" s="61">
        <v>0</v>
      </c>
      <c r="X116" s="61">
        <v>-197588</v>
      </c>
      <c r="Y116" s="61">
        <v>-3757361</v>
      </c>
      <c r="Z116" s="61">
        <v>0</v>
      </c>
      <c r="AA116" s="61">
        <v>-3757361</v>
      </c>
      <c r="AB116" s="61">
        <v>-9574</v>
      </c>
      <c r="AC116" s="61">
        <v>0</v>
      </c>
      <c r="AD116" s="61">
        <v>-9574</v>
      </c>
      <c r="AE116" s="61">
        <v>-171183</v>
      </c>
      <c r="AF116" s="61">
        <v>0</v>
      </c>
      <c r="AG116" s="61">
        <v>-171183</v>
      </c>
      <c r="AH116" s="61">
        <v>-2250</v>
      </c>
      <c r="AI116" s="61">
        <v>0</v>
      </c>
      <c r="AJ116" s="61">
        <v>-2250</v>
      </c>
      <c r="AK116" s="61">
        <v>0</v>
      </c>
      <c r="AL116" s="61">
        <v>0</v>
      </c>
      <c r="AM116" s="61">
        <v>0</v>
      </c>
      <c r="AN116" s="61">
        <v>-9485</v>
      </c>
      <c r="AO116" s="61">
        <v>0</v>
      </c>
      <c r="AP116" s="61">
        <v>-9485</v>
      </c>
      <c r="AQ116" s="61">
        <v>0</v>
      </c>
      <c r="AR116" s="61">
        <v>0</v>
      </c>
      <c r="AS116" s="61">
        <v>0</v>
      </c>
      <c r="AT116" s="61">
        <v>-159448</v>
      </c>
      <c r="AU116" s="61">
        <v>0</v>
      </c>
      <c r="AV116" s="61">
        <v>-159448</v>
      </c>
      <c r="AW116" s="61">
        <v>-1181</v>
      </c>
      <c r="AX116" s="61">
        <v>0</v>
      </c>
      <c r="AY116" s="61">
        <v>-1181</v>
      </c>
      <c r="AZ116" s="61">
        <v>1034821</v>
      </c>
      <c r="BA116" s="61">
        <v>0</v>
      </c>
      <c r="BB116" s="61">
        <v>1034821</v>
      </c>
      <c r="BC116" s="61">
        <v>-71381</v>
      </c>
      <c r="BD116" s="61">
        <v>0</v>
      </c>
      <c r="BE116" s="61">
        <v>-71381</v>
      </c>
      <c r="BF116" s="61">
        <v>-2280809</v>
      </c>
      <c r="BG116" s="61">
        <v>0</v>
      </c>
      <c r="BH116" s="61">
        <v>-2280809</v>
      </c>
      <c r="BI116" s="61">
        <v>-15010</v>
      </c>
      <c r="BJ116" s="61">
        <v>0</v>
      </c>
      <c r="BK116" s="61">
        <v>-15010</v>
      </c>
      <c r="BL116" s="61">
        <v>-38502</v>
      </c>
      <c r="BM116" s="61">
        <v>0</v>
      </c>
      <c r="BN116" s="61">
        <v>-38502</v>
      </c>
      <c r="BO116" s="61">
        <v>0</v>
      </c>
      <c r="BP116" s="61">
        <v>0</v>
      </c>
      <c r="BQ116" s="61">
        <v>0</v>
      </c>
      <c r="BR116" s="61">
        <v>-24644</v>
      </c>
      <c r="BS116" s="61">
        <v>0</v>
      </c>
      <c r="BT116" s="61">
        <v>-24644</v>
      </c>
      <c r="BU116" s="61">
        <v>-2939</v>
      </c>
      <c r="BV116" s="61">
        <v>0</v>
      </c>
      <c r="BW116" s="61">
        <v>-2939</v>
      </c>
      <c r="BX116" s="61">
        <v>0</v>
      </c>
      <c r="BY116" s="61">
        <v>0</v>
      </c>
      <c r="BZ116" s="61">
        <v>0</v>
      </c>
      <c r="CA116" s="61">
        <v>0</v>
      </c>
      <c r="CB116" s="61">
        <v>0</v>
      </c>
      <c r="CC116" s="61">
        <v>0</v>
      </c>
      <c r="CD116" s="61">
        <v>-5339</v>
      </c>
      <c r="CE116" s="61">
        <v>0</v>
      </c>
      <c r="CF116" s="61">
        <v>-5339</v>
      </c>
      <c r="CG116" s="61">
        <v>-5339</v>
      </c>
      <c r="CH116" s="61">
        <v>0</v>
      </c>
      <c r="CI116" s="61">
        <v>-5339</v>
      </c>
      <c r="CJ116" s="61">
        <v>-5337686</v>
      </c>
      <c r="CK116" s="61">
        <v>0</v>
      </c>
      <c r="CL116" s="61">
        <v>-5337686</v>
      </c>
      <c r="CM116" s="61">
        <v>0</v>
      </c>
      <c r="CN116" s="61">
        <v>0</v>
      </c>
      <c r="CO116" s="61">
        <v>0</v>
      </c>
      <c r="CP116" s="61">
        <v>-166438</v>
      </c>
      <c r="CQ116" s="61">
        <v>0</v>
      </c>
      <c r="CR116" s="61">
        <v>-166438</v>
      </c>
      <c r="CS116" s="61">
        <v>-1106003</v>
      </c>
      <c r="CT116" s="61">
        <v>0</v>
      </c>
      <c r="CU116" s="61">
        <v>-1106003</v>
      </c>
      <c r="CV116" s="61">
        <v>-453862</v>
      </c>
      <c r="CW116" s="61">
        <v>0</v>
      </c>
      <c r="CX116" s="61">
        <v>-453862</v>
      </c>
      <c r="CY116" s="61">
        <v>-1726303</v>
      </c>
      <c r="CZ116" s="61">
        <v>0</v>
      </c>
      <c r="DA116" s="61">
        <v>-1726303</v>
      </c>
      <c r="DB116" s="61">
        <v>-31752</v>
      </c>
      <c r="DC116" s="61">
        <v>0</v>
      </c>
      <c r="DD116" s="61">
        <v>-31752</v>
      </c>
      <c r="DE116" s="61">
        <v>0</v>
      </c>
      <c r="DF116" s="61">
        <v>0</v>
      </c>
      <c r="DG116" s="61">
        <v>0</v>
      </c>
      <c r="DH116" s="61">
        <v>-31443</v>
      </c>
      <c r="DI116" s="61">
        <v>0</v>
      </c>
      <c r="DJ116" s="61">
        <v>-31443</v>
      </c>
      <c r="DK116" s="61">
        <v>-85</v>
      </c>
      <c r="DL116" s="61">
        <v>0</v>
      </c>
      <c r="DM116" s="61">
        <v>-85</v>
      </c>
      <c r="DN116" s="61">
        <v>-9626</v>
      </c>
      <c r="DO116" s="61">
        <v>0</v>
      </c>
      <c r="DP116" s="61">
        <v>-9626</v>
      </c>
      <c r="DQ116" s="61">
        <v>0</v>
      </c>
      <c r="DR116" s="61">
        <v>0</v>
      </c>
      <c r="DS116" s="61">
        <v>0</v>
      </c>
      <c r="DT116" s="61">
        <v>0</v>
      </c>
      <c r="DU116" s="61">
        <v>0</v>
      </c>
      <c r="DV116" s="61">
        <v>0</v>
      </c>
      <c r="DW116" s="61">
        <v>0</v>
      </c>
      <c r="DX116" s="61">
        <v>0</v>
      </c>
      <c r="DY116" s="61">
        <v>0</v>
      </c>
      <c r="DZ116" s="61">
        <v>-3368</v>
      </c>
      <c r="EA116" s="61">
        <v>0</v>
      </c>
      <c r="EB116" s="61">
        <v>-3368</v>
      </c>
      <c r="EC116" s="61">
        <v>0</v>
      </c>
      <c r="ED116" s="61">
        <v>0</v>
      </c>
      <c r="EE116" s="61">
        <v>0</v>
      </c>
      <c r="EF116" s="61">
        <v>0</v>
      </c>
      <c r="EG116" s="61">
        <v>0</v>
      </c>
      <c r="EH116" s="61">
        <v>0</v>
      </c>
      <c r="EI116" s="61">
        <v>0</v>
      </c>
      <c r="EJ116" s="61">
        <v>0</v>
      </c>
      <c r="EK116" s="61">
        <v>0</v>
      </c>
      <c r="EL116" s="61">
        <v>0</v>
      </c>
      <c r="EM116" s="61">
        <v>0</v>
      </c>
      <c r="EN116" s="61">
        <v>0</v>
      </c>
      <c r="EO116" s="61">
        <v>-76274</v>
      </c>
      <c r="EP116" s="61">
        <v>0</v>
      </c>
      <c r="EQ116" s="61">
        <v>-76274</v>
      </c>
      <c r="ER116" s="61">
        <v>0</v>
      </c>
      <c r="ES116" s="61">
        <v>0</v>
      </c>
      <c r="ET116" s="61">
        <v>0</v>
      </c>
      <c r="EU116" s="61">
        <v>0</v>
      </c>
      <c r="EV116" s="61">
        <v>0</v>
      </c>
      <c r="EW116" s="61">
        <v>0</v>
      </c>
      <c r="EX116" s="61">
        <v>0</v>
      </c>
      <c r="EY116" s="61">
        <v>0</v>
      </c>
      <c r="EZ116" s="61">
        <v>0</v>
      </c>
      <c r="FA116" s="61">
        <v>0</v>
      </c>
      <c r="FB116" s="61">
        <v>0</v>
      </c>
      <c r="FC116" s="61">
        <v>0</v>
      </c>
      <c r="FD116" s="61">
        <v>0</v>
      </c>
      <c r="FE116" s="61">
        <v>0</v>
      </c>
      <c r="FF116" s="61">
        <v>0</v>
      </c>
      <c r="FG116" s="61">
        <v>0</v>
      </c>
      <c r="FH116" s="61">
        <v>0</v>
      </c>
      <c r="FI116" s="61">
        <v>0</v>
      </c>
      <c r="FJ116" s="61">
        <v>-24643</v>
      </c>
      <c r="FK116" s="61">
        <v>0</v>
      </c>
      <c r="FL116" s="61">
        <v>-24643</v>
      </c>
      <c r="FM116" s="61">
        <v>-2940</v>
      </c>
      <c r="FN116" s="61">
        <v>0</v>
      </c>
      <c r="FO116" s="61">
        <v>-2940</v>
      </c>
      <c r="FP116" s="61">
        <v>0</v>
      </c>
      <c r="FQ116" s="61">
        <v>0</v>
      </c>
      <c r="FR116" s="61">
        <v>0</v>
      </c>
      <c r="FS116" s="61">
        <v>0</v>
      </c>
      <c r="FT116" s="61">
        <v>0</v>
      </c>
      <c r="FU116" s="61">
        <v>0</v>
      </c>
      <c r="FV116" s="61">
        <v>-46473</v>
      </c>
      <c r="FW116" s="61">
        <v>0</v>
      </c>
      <c r="FX116" s="61">
        <v>-46473</v>
      </c>
      <c r="FY116" s="61">
        <v>386</v>
      </c>
      <c r="FZ116" s="61">
        <v>0</v>
      </c>
      <c r="GA116" s="61">
        <v>386</v>
      </c>
      <c r="GB116" s="61">
        <v>3654</v>
      </c>
      <c r="GC116" s="61">
        <v>0</v>
      </c>
      <c r="GD116" s="61">
        <v>3654</v>
      </c>
      <c r="GE116" s="61">
        <v>0</v>
      </c>
      <c r="GF116" s="61">
        <v>0</v>
      </c>
      <c r="GG116" s="61">
        <v>0</v>
      </c>
      <c r="GH116" s="61">
        <v>-4786083</v>
      </c>
      <c r="GI116" s="61">
        <v>0</v>
      </c>
      <c r="GJ116" s="61">
        <v>-4786083</v>
      </c>
      <c r="GK116" s="61">
        <v>-16974</v>
      </c>
      <c r="GL116" s="61">
        <v>0</v>
      </c>
      <c r="GM116" s="61">
        <v>-16974</v>
      </c>
      <c r="GN116" s="61">
        <v>-91998</v>
      </c>
      <c r="GO116" s="61">
        <v>0</v>
      </c>
      <c r="GP116" s="61">
        <v>-91998</v>
      </c>
      <c r="GQ116" s="61">
        <v>-3332</v>
      </c>
      <c r="GR116" s="61">
        <v>0</v>
      </c>
      <c r="GS116" s="61">
        <v>-3332</v>
      </c>
      <c r="GT116" s="61">
        <v>0</v>
      </c>
      <c r="GU116" s="61">
        <v>0</v>
      </c>
      <c r="GV116" s="61">
        <v>0</v>
      </c>
      <c r="GW116" s="61">
        <v>-4968403</v>
      </c>
      <c r="GX116" s="61">
        <v>0</v>
      </c>
      <c r="GY116" s="61">
        <v>-4968403</v>
      </c>
      <c r="GZ116" s="61">
        <v>0</v>
      </c>
      <c r="HA116" s="61">
        <v>0</v>
      </c>
      <c r="HB116" s="61">
        <v>0</v>
      </c>
      <c r="HC116" s="61">
        <v>0</v>
      </c>
      <c r="HD116" s="61">
        <v>0</v>
      </c>
      <c r="HE116" s="61">
        <v>0</v>
      </c>
      <c r="HF116" s="61">
        <v>0</v>
      </c>
      <c r="HG116" s="61">
        <v>0</v>
      </c>
      <c r="HH116" s="61">
        <v>0</v>
      </c>
      <c r="HI116" s="61">
        <v>51403222</v>
      </c>
      <c r="HJ116" s="61">
        <v>0</v>
      </c>
      <c r="HK116" s="61">
        <v>51403222</v>
      </c>
      <c r="HL116" s="61">
        <v>-197588</v>
      </c>
      <c r="HM116" s="61">
        <v>0</v>
      </c>
      <c r="HN116" s="61">
        <v>-197588</v>
      </c>
      <c r="HO116" s="61">
        <v>-5337686</v>
      </c>
      <c r="HP116" s="61">
        <v>0</v>
      </c>
      <c r="HQ116" s="61">
        <v>-5337686</v>
      </c>
      <c r="HR116" s="61">
        <v>-1726303</v>
      </c>
      <c r="HS116" s="61">
        <v>0</v>
      </c>
      <c r="HT116" s="61">
        <v>-1726303</v>
      </c>
      <c r="HU116" s="61">
        <v>-76274</v>
      </c>
      <c r="HV116" s="61">
        <v>0</v>
      </c>
      <c r="HW116" s="61">
        <v>-76274</v>
      </c>
      <c r="HX116" s="61">
        <v>-4968403</v>
      </c>
      <c r="HY116" s="61">
        <v>0</v>
      </c>
      <c r="HZ116" s="61">
        <v>-4968403</v>
      </c>
      <c r="IA116" s="61">
        <v>0</v>
      </c>
      <c r="IB116" s="61">
        <v>0</v>
      </c>
      <c r="IC116" s="61">
        <v>0</v>
      </c>
      <c r="ID116" s="61">
        <v>-12306254</v>
      </c>
      <c r="IE116" s="61">
        <v>0</v>
      </c>
      <c r="IF116" s="61">
        <v>-12306254</v>
      </c>
      <c r="IG116" s="61">
        <v>39096968</v>
      </c>
      <c r="IH116" s="61">
        <v>0</v>
      </c>
      <c r="II116" s="61">
        <v>39096968</v>
      </c>
      <c r="IJ116" s="58" t="s">
        <v>553</v>
      </c>
      <c r="IK116" s="58" t="s">
        <v>554</v>
      </c>
      <c r="IL116" s="58" t="s">
        <v>466</v>
      </c>
      <c r="IM116" s="58" t="s">
        <v>479</v>
      </c>
      <c r="IN116" s="58" t="s">
        <v>869</v>
      </c>
    </row>
    <row r="117" spans="1:248">
      <c r="A117" s="58" t="s">
        <v>469</v>
      </c>
      <c r="B117" s="59" t="s">
        <v>870</v>
      </c>
      <c r="C117" s="59" t="s">
        <v>871</v>
      </c>
      <c r="D117" s="61">
        <v>97533926</v>
      </c>
      <c r="E117" s="61">
        <v>0</v>
      </c>
      <c r="F117" s="61">
        <v>97533926</v>
      </c>
      <c r="G117" s="61">
        <v>-3435040</v>
      </c>
      <c r="H117" s="61">
        <v>0</v>
      </c>
      <c r="I117" s="61">
        <v>-3435040</v>
      </c>
      <c r="J117" s="61">
        <v>-279768</v>
      </c>
      <c r="K117" s="61">
        <v>0</v>
      </c>
      <c r="L117" s="61">
        <v>-279768</v>
      </c>
      <c r="M117" s="61">
        <v>145052</v>
      </c>
      <c r="N117" s="61">
        <v>0</v>
      </c>
      <c r="O117" s="61">
        <v>145052</v>
      </c>
      <c r="P117" s="61">
        <v>209540</v>
      </c>
      <c r="Q117" s="61">
        <v>0</v>
      </c>
      <c r="R117" s="61">
        <v>209540</v>
      </c>
      <c r="S117" s="61">
        <v>122161</v>
      </c>
      <c r="T117" s="61">
        <v>0</v>
      </c>
      <c r="U117" s="61">
        <v>122161</v>
      </c>
      <c r="V117" s="61">
        <v>196985</v>
      </c>
      <c r="W117" s="61">
        <v>0</v>
      </c>
      <c r="X117" s="61">
        <v>196985</v>
      </c>
      <c r="Y117" s="61">
        <v>-9445131</v>
      </c>
      <c r="Z117" s="61">
        <v>0</v>
      </c>
      <c r="AA117" s="61">
        <v>-9445131</v>
      </c>
      <c r="AB117" s="61">
        <v>-23541</v>
      </c>
      <c r="AC117" s="61">
        <v>0</v>
      </c>
      <c r="AD117" s="61">
        <v>-23541</v>
      </c>
      <c r="AE117" s="61">
        <v>-672104</v>
      </c>
      <c r="AF117" s="61">
        <v>0</v>
      </c>
      <c r="AG117" s="61">
        <v>-672104</v>
      </c>
      <c r="AH117" s="61">
        <v>0</v>
      </c>
      <c r="AI117" s="61">
        <v>0</v>
      </c>
      <c r="AJ117" s="61">
        <v>0</v>
      </c>
      <c r="AK117" s="61">
        <v>0</v>
      </c>
      <c r="AL117" s="61">
        <v>0</v>
      </c>
      <c r="AM117" s="61">
        <v>0</v>
      </c>
      <c r="AN117" s="61">
        <v>-37222</v>
      </c>
      <c r="AO117" s="61">
        <v>0</v>
      </c>
      <c r="AP117" s="61">
        <v>-37222</v>
      </c>
      <c r="AQ117" s="61">
        <v>1615</v>
      </c>
      <c r="AR117" s="61">
        <v>0</v>
      </c>
      <c r="AS117" s="61">
        <v>1615</v>
      </c>
      <c r="AT117" s="61">
        <v>-634882</v>
      </c>
      <c r="AU117" s="61">
        <v>0</v>
      </c>
      <c r="AV117" s="61">
        <v>-634882</v>
      </c>
      <c r="AW117" s="61">
        <v>-6964</v>
      </c>
      <c r="AX117" s="61">
        <v>0</v>
      </c>
      <c r="AY117" s="61">
        <v>-6964</v>
      </c>
      <c r="AZ117" s="61">
        <v>1570774</v>
      </c>
      <c r="BA117" s="61">
        <v>0</v>
      </c>
      <c r="BB117" s="61">
        <v>1570774</v>
      </c>
      <c r="BC117" s="61">
        <v>27679</v>
      </c>
      <c r="BD117" s="61">
        <v>0</v>
      </c>
      <c r="BE117" s="61">
        <v>27679</v>
      </c>
      <c r="BF117" s="61">
        <v>-6882450</v>
      </c>
      <c r="BG117" s="61">
        <v>0</v>
      </c>
      <c r="BH117" s="61">
        <v>-6882450</v>
      </c>
      <c r="BI117" s="61">
        <v>-19378</v>
      </c>
      <c r="BJ117" s="61">
        <v>0</v>
      </c>
      <c r="BK117" s="61">
        <v>-19378</v>
      </c>
      <c r="BL117" s="61">
        <v>-36700</v>
      </c>
      <c r="BM117" s="61">
        <v>0</v>
      </c>
      <c r="BN117" s="61">
        <v>-36700</v>
      </c>
      <c r="BO117" s="61">
        <v>0</v>
      </c>
      <c r="BP117" s="61">
        <v>0</v>
      </c>
      <c r="BQ117" s="61">
        <v>0</v>
      </c>
      <c r="BR117" s="61">
        <v>0</v>
      </c>
      <c r="BS117" s="61">
        <v>0</v>
      </c>
      <c r="BT117" s="61">
        <v>0</v>
      </c>
      <c r="BU117" s="61">
        <v>0</v>
      </c>
      <c r="BV117" s="61">
        <v>0</v>
      </c>
      <c r="BW117" s="61">
        <v>0</v>
      </c>
      <c r="BX117" s="61">
        <v>0</v>
      </c>
      <c r="BY117" s="61">
        <v>0</v>
      </c>
      <c r="BZ117" s="61">
        <v>0</v>
      </c>
      <c r="CA117" s="61">
        <v>0</v>
      </c>
      <c r="CB117" s="61">
        <v>0</v>
      </c>
      <c r="CC117" s="61">
        <v>0</v>
      </c>
      <c r="CD117" s="61">
        <v>0</v>
      </c>
      <c r="CE117" s="61">
        <v>0</v>
      </c>
      <c r="CF117" s="61">
        <v>0</v>
      </c>
      <c r="CG117" s="61">
        <v>0</v>
      </c>
      <c r="CH117" s="61">
        <v>0</v>
      </c>
      <c r="CI117" s="61">
        <v>0</v>
      </c>
      <c r="CJ117" s="61">
        <v>-15457310</v>
      </c>
      <c r="CK117" s="61">
        <v>0</v>
      </c>
      <c r="CL117" s="61">
        <v>-15457310</v>
      </c>
      <c r="CM117" s="61">
        <v>0</v>
      </c>
      <c r="CN117" s="61">
        <v>0</v>
      </c>
      <c r="CO117" s="61">
        <v>0</v>
      </c>
      <c r="CP117" s="61">
        <v>26778</v>
      </c>
      <c r="CQ117" s="61">
        <v>0</v>
      </c>
      <c r="CR117" s="61">
        <v>26778</v>
      </c>
      <c r="CS117" s="61">
        <v>-1691236</v>
      </c>
      <c r="CT117" s="61">
        <v>0</v>
      </c>
      <c r="CU117" s="61">
        <v>-1691236</v>
      </c>
      <c r="CV117" s="61">
        <v>-931672</v>
      </c>
      <c r="CW117" s="61">
        <v>0</v>
      </c>
      <c r="CX117" s="61">
        <v>-931672</v>
      </c>
      <c r="CY117" s="61">
        <v>-2596130</v>
      </c>
      <c r="CZ117" s="61">
        <v>0</v>
      </c>
      <c r="DA117" s="61">
        <v>-2596130</v>
      </c>
      <c r="DB117" s="61">
        <v>-365580</v>
      </c>
      <c r="DC117" s="61">
        <v>0</v>
      </c>
      <c r="DD117" s="61">
        <v>-365580</v>
      </c>
      <c r="DE117" s="61">
        <v>-43</v>
      </c>
      <c r="DF117" s="61">
        <v>0</v>
      </c>
      <c r="DG117" s="61">
        <v>-43</v>
      </c>
      <c r="DH117" s="61">
        <v>-298300</v>
      </c>
      <c r="DI117" s="61">
        <v>0</v>
      </c>
      <c r="DJ117" s="61">
        <v>-298300</v>
      </c>
      <c r="DK117" s="61">
        <v>-56067</v>
      </c>
      <c r="DL117" s="61">
        <v>0</v>
      </c>
      <c r="DM117" s="61">
        <v>-56067</v>
      </c>
      <c r="DN117" s="61">
        <v>0</v>
      </c>
      <c r="DO117" s="61">
        <v>0</v>
      </c>
      <c r="DP117" s="61">
        <v>0</v>
      </c>
      <c r="DQ117" s="61">
        <v>0</v>
      </c>
      <c r="DR117" s="61">
        <v>0</v>
      </c>
      <c r="DS117" s="61">
        <v>0</v>
      </c>
      <c r="DT117" s="61">
        <v>0</v>
      </c>
      <c r="DU117" s="61">
        <v>0</v>
      </c>
      <c r="DV117" s="61">
        <v>0</v>
      </c>
      <c r="DW117" s="61">
        <v>0</v>
      </c>
      <c r="DX117" s="61">
        <v>0</v>
      </c>
      <c r="DY117" s="61">
        <v>0</v>
      </c>
      <c r="DZ117" s="61">
        <v>0</v>
      </c>
      <c r="EA117" s="61">
        <v>0</v>
      </c>
      <c r="EB117" s="61">
        <v>0</v>
      </c>
      <c r="EC117" s="61">
        <v>0</v>
      </c>
      <c r="ED117" s="61">
        <v>0</v>
      </c>
      <c r="EE117" s="61">
        <v>0</v>
      </c>
      <c r="EF117" s="61">
        <v>0</v>
      </c>
      <c r="EG117" s="61">
        <v>0</v>
      </c>
      <c r="EH117" s="61">
        <v>0</v>
      </c>
      <c r="EI117" s="61">
        <v>0</v>
      </c>
      <c r="EJ117" s="61">
        <v>0</v>
      </c>
      <c r="EK117" s="61">
        <v>0</v>
      </c>
      <c r="EL117" s="61">
        <v>0</v>
      </c>
      <c r="EM117" s="61">
        <v>0</v>
      </c>
      <c r="EN117" s="61">
        <v>0</v>
      </c>
      <c r="EO117" s="61">
        <v>-719990</v>
      </c>
      <c r="EP117" s="61">
        <v>0</v>
      </c>
      <c r="EQ117" s="61">
        <v>-719990</v>
      </c>
      <c r="ER117" s="61">
        <v>0</v>
      </c>
      <c r="ES117" s="61">
        <v>0</v>
      </c>
      <c r="ET117" s="61">
        <v>0</v>
      </c>
      <c r="EU117" s="61">
        <v>0</v>
      </c>
      <c r="EV117" s="61">
        <v>0</v>
      </c>
      <c r="EW117" s="61">
        <v>0</v>
      </c>
      <c r="EX117" s="61">
        <v>0</v>
      </c>
      <c r="EY117" s="61">
        <v>0</v>
      </c>
      <c r="EZ117" s="61">
        <v>0</v>
      </c>
      <c r="FA117" s="61">
        <v>0</v>
      </c>
      <c r="FB117" s="61">
        <v>0</v>
      </c>
      <c r="FC117" s="61">
        <v>0</v>
      </c>
      <c r="FD117" s="61">
        <v>0</v>
      </c>
      <c r="FE117" s="61">
        <v>0</v>
      </c>
      <c r="FF117" s="61">
        <v>0</v>
      </c>
      <c r="FG117" s="61">
        <v>0</v>
      </c>
      <c r="FH117" s="61">
        <v>0</v>
      </c>
      <c r="FI117" s="61">
        <v>0</v>
      </c>
      <c r="FJ117" s="61">
        <v>0</v>
      </c>
      <c r="FK117" s="61">
        <v>0</v>
      </c>
      <c r="FL117" s="61">
        <v>0</v>
      </c>
      <c r="FM117" s="61">
        <v>0</v>
      </c>
      <c r="FN117" s="61">
        <v>0</v>
      </c>
      <c r="FO117" s="61">
        <v>0</v>
      </c>
      <c r="FP117" s="61">
        <v>0</v>
      </c>
      <c r="FQ117" s="61">
        <v>0</v>
      </c>
      <c r="FR117" s="61">
        <v>0</v>
      </c>
      <c r="FS117" s="61">
        <v>0</v>
      </c>
      <c r="FT117" s="61">
        <v>0</v>
      </c>
      <c r="FU117" s="61">
        <v>0</v>
      </c>
      <c r="FV117" s="61">
        <v>-40878</v>
      </c>
      <c r="FW117" s="61">
        <v>0</v>
      </c>
      <c r="FX117" s="61">
        <v>-40878</v>
      </c>
      <c r="FY117" s="61">
        <v>4760</v>
      </c>
      <c r="FZ117" s="61">
        <v>0</v>
      </c>
      <c r="GA117" s="61">
        <v>4760</v>
      </c>
      <c r="GB117" s="61">
        <v>25112</v>
      </c>
      <c r="GC117" s="61">
        <v>0</v>
      </c>
      <c r="GD117" s="61">
        <v>25112</v>
      </c>
      <c r="GE117" s="61">
        <v>1000</v>
      </c>
      <c r="GF117" s="61">
        <v>0</v>
      </c>
      <c r="GG117" s="61">
        <v>1000</v>
      </c>
      <c r="GH117" s="61">
        <v>-24826622</v>
      </c>
      <c r="GI117" s="61">
        <v>0</v>
      </c>
      <c r="GJ117" s="61">
        <v>-24826622</v>
      </c>
      <c r="GK117" s="61">
        <v>121299</v>
      </c>
      <c r="GL117" s="61">
        <v>0</v>
      </c>
      <c r="GM117" s="61">
        <v>121299</v>
      </c>
      <c r="GN117" s="61">
        <v>-159551</v>
      </c>
      <c r="GO117" s="61">
        <v>0</v>
      </c>
      <c r="GP117" s="61">
        <v>-159551</v>
      </c>
      <c r="GQ117" s="61">
        <v>-17963</v>
      </c>
      <c r="GR117" s="61">
        <v>0</v>
      </c>
      <c r="GS117" s="61">
        <v>-17963</v>
      </c>
      <c r="GT117" s="61">
        <v>0</v>
      </c>
      <c r="GU117" s="61">
        <v>0</v>
      </c>
      <c r="GV117" s="61">
        <v>0</v>
      </c>
      <c r="GW117" s="61">
        <v>-24892843</v>
      </c>
      <c r="GX117" s="61">
        <v>0</v>
      </c>
      <c r="GY117" s="61">
        <v>-24892843</v>
      </c>
      <c r="GZ117" s="61">
        <v>0</v>
      </c>
      <c r="HA117" s="61">
        <v>0</v>
      </c>
      <c r="HB117" s="61">
        <v>0</v>
      </c>
      <c r="HC117" s="61">
        <v>0</v>
      </c>
      <c r="HD117" s="61">
        <v>0</v>
      </c>
      <c r="HE117" s="61">
        <v>0</v>
      </c>
      <c r="HF117" s="61">
        <v>0</v>
      </c>
      <c r="HG117" s="61">
        <v>0</v>
      </c>
      <c r="HH117" s="61">
        <v>0</v>
      </c>
      <c r="HI117" s="61">
        <v>94098886</v>
      </c>
      <c r="HJ117" s="61">
        <v>0</v>
      </c>
      <c r="HK117" s="61">
        <v>94098886</v>
      </c>
      <c r="HL117" s="61">
        <v>196985</v>
      </c>
      <c r="HM117" s="61">
        <v>0</v>
      </c>
      <c r="HN117" s="61">
        <v>196985</v>
      </c>
      <c r="HO117" s="61">
        <v>-15457310</v>
      </c>
      <c r="HP117" s="61">
        <v>0</v>
      </c>
      <c r="HQ117" s="61">
        <v>-15457310</v>
      </c>
      <c r="HR117" s="61">
        <v>-2596130</v>
      </c>
      <c r="HS117" s="61">
        <v>0</v>
      </c>
      <c r="HT117" s="61">
        <v>-2596130</v>
      </c>
      <c r="HU117" s="61">
        <v>-719990</v>
      </c>
      <c r="HV117" s="61">
        <v>0</v>
      </c>
      <c r="HW117" s="61">
        <v>-719990</v>
      </c>
      <c r="HX117" s="61">
        <v>-24892843</v>
      </c>
      <c r="HY117" s="61">
        <v>0</v>
      </c>
      <c r="HZ117" s="61">
        <v>-24892843</v>
      </c>
      <c r="IA117" s="61">
        <v>0</v>
      </c>
      <c r="IB117" s="61">
        <v>0</v>
      </c>
      <c r="IC117" s="61">
        <v>0</v>
      </c>
      <c r="ID117" s="61">
        <v>-43469288</v>
      </c>
      <c r="IE117" s="61">
        <v>0</v>
      </c>
      <c r="IF117" s="61">
        <v>-43469288</v>
      </c>
      <c r="IG117" s="61">
        <v>50629598</v>
      </c>
      <c r="IH117" s="61">
        <v>0</v>
      </c>
      <c r="II117" s="61">
        <v>50629598</v>
      </c>
      <c r="IJ117" s="58" t="s">
        <v>501</v>
      </c>
      <c r="IK117" s="58" t="s">
        <v>502</v>
      </c>
      <c r="IL117" s="58" t="s">
        <v>503</v>
      </c>
      <c r="IM117" s="58" t="s">
        <v>504</v>
      </c>
      <c r="IN117" s="58" t="s">
        <v>872</v>
      </c>
    </row>
    <row r="118" spans="1:248">
      <c r="A118" s="58" t="s">
        <v>469</v>
      </c>
      <c r="B118" s="59" t="s">
        <v>873</v>
      </c>
      <c r="C118" s="59" t="s">
        <v>874</v>
      </c>
      <c r="D118" s="61">
        <v>47172978</v>
      </c>
      <c r="E118" s="61">
        <v>5016253</v>
      </c>
      <c r="F118" s="61">
        <v>52189231</v>
      </c>
      <c r="G118" s="61">
        <v>-1733559</v>
      </c>
      <c r="H118" s="61">
        <v>-747605</v>
      </c>
      <c r="I118" s="61">
        <v>-2481164</v>
      </c>
      <c r="J118" s="61">
        <v>-18719</v>
      </c>
      <c r="K118" s="61">
        <v>-65</v>
      </c>
      <c r="L118" s="61">
        <v>-18784</v>
      </c>
      <c r="M118" s="61">
        <v>4613</v>
      </c>
      <c r="N118" s="61">
        <v>2</v>
      </c>
      <c r="O118" s="61">
        <v>4615</v>
      </c>
      <c r="P118" s="61">
        <v>122704</v>
      </c>
      <c r="Q118" s="61">
        <v>9452</v>
      </c>
      <c r="R118" s="61">
        <v>132156</v>
      </c>
      <c r="S118" s="61">
        <v>144971</v>
      </c>
      <c r="T118" s="61">
        <v>0</v>
      </c>
      <c r="U118" s="61">
        <v>144971</v>
      </c>
      <c r="V118" s="61">
        <v>253569</v>
      </c>
      <c r="W118" s="61">
        <v>9389</v>
      </c>
      <c r="X118" s="61">
        <v>262958</v>
      </c>
      <c r="Y118" s="61">
        <v>-2004495</v>
      </c>
      <c r="Z118" s="61">
        <v>-123234</v>
      </c>
      <c r="AA118" s="61">
        <v>-2127729</v>
      </c>
      <c r="AB118" s="61">
        <v>0</v>
      </c>
      <c r="AC118" s="61">
        <v>0</v>
      </c>
      <c r="AD118" s="61">
        <v>0</v>
      </c>
      <c r="AE118" s="61">
        <v>-47613</v>
      </c>
      <c r="AF118" s="61">
        <v>1944</v>
      </c>
      <c r="AG118" s="61">
        <v>-45669</v>
      </c>
      <c r="AH118" s="61">
        <v>0</v>
      </c>
      <c r="AI118" s="61">
        <v>0</v>
      </c>
      <c r="AJ118" s="61">
        <v>0</v>
      </c>
      <c r="AK118" s="61">
        <v>0</v>
      </c>
      <c r="AL118" s="61">
        <v>0</v>
      </c>
      <c r="AM118" s="61">
        <v>0</v>
      </c>
      <c r="AN118" s="61">
        <v>-4571</v>
      </c>
      <c r="AO118" s="61">
        <v>0</v>
      </c>
      <c r="AP118" s="61">
        <v>-4571</v>
      </c>
      <c r="AQ118" s="61">
        <v>0</v>
      </c>
      <c r="AR118" s="61">
        <v>0</v>
      </c>
      <c r="AS118" s="61">
        <v>0</v>
      </c>
      <c r="AT118" s="61">
        <v>-43042</v>
      </c>
      <c r="AU118" s="61">
        <v>1944</v>
      </c>
      <c r="AV118" s="61">
        <v>-41098</v>
      </c>
      <c r="AW118" s="61">
        <v>0</v>
      </c>
      <c r="AX118" s="61">
        <v>0</v>
      </c>
      <c r="AY118" s="61">
        <v>0</v>
      </c>
      <c r="AZ118" s="61">
        <v>961561</v>
      </c>
      <c r="BA118" s="61">
        <v>108257</v>
      </c>
      <c r="BB118" s="61">
        <v>1069818</v>
      </c>
      <c r="BC118" s="61">
        <v>-43128</v>
      </c>
      <c r="BD118" s="61">
        <v>-20508</v>
      </c>
      <c r="BE118" s="61">
        <v>-63636</v>
      </c>
      <c r="BF118" s="61">
        <v>-2947201</v>
      </c>
      <c r="BG118" s="61">
        <v>0</v>
      </c>
      <c r="BH118" s="61">
        <v>-2947201</v>
      </c>
      <c r="BI118" s="61">
        <v>21615</v>
      </c>
      <c r="BJ118" s="61">
        <v>0</v>
      </c>
      <c r="BK118" s="61">
        <v>21615</v>
      </c>
      <c r="BL118" s="61">
        <v>-73523</v>
      </c>
      <c r="BM118" s="61">
        <v>0</v>
      </c>
      <c r="BN118" s="61">
        <v>-73523</v>
      </c>
      <c r="BO118" s="61">
        <v>0</v>
      </c>
      <c r="BP118" s="61">
        <v>0</v>
      </c>
      <c r="BQ118" s="61">
        <v>0</v>
      </c>
      <c r="BR118" s="61">
        <v>0</v>
      </c>
      <c r="BS118" s="61">
        <v>0</v>
      </c>
      <c r="BT118" s="61">
        <v>0</v>
      </c>
      <c r="BU118" s="61">
        <v>0</v>
      </c>
      <c r="BV118" s="61">
        <v>0</v>
      </c>
      <c r="BW118" s="61">
        <v>0</v>
      </c>
      <c r="BX118" s="61">
        <v>0</v>
      </c>
      <c r="BY118" s="61">
        <v>0</v>
      </c>
      <c r="BZ118" s="61">
        <v>0</v>
      </c>
      <c r="CA118" s="61">
        <v>0</v>
      </c>
      <c r="CB118" s="61">
        <v>0</v>
      </c>
      <c r="CC118" s="61">
        <v>0</v>
      </c>
      <c r="CD118" s="61">
        <v>0</v>
      </c>
      <c r="CE118" s="61">
        <v>0</v>
      </c>
      <c r="CF118" s="61">
        <v>0</v>
      </c>
      <c r="CG118" s="61">
        <v>0</v>
      </c>
      <c r="CH118" s="61">
        <v>0</v>
      </c>
      <c r="CI118" s="61">
        <v>0</v>
      </c>
      <c r="CJ118" s="61">
        <v>-4132784</v>
      </c>
      <c r="CK118" s="61">
        <v>-33541</v>
      </c>
      <c r="CL118" s="61">
        <v>-4166325</v>
      </c>
      <c r="CM118" s="61">
        <v>-66983</v>
      </c>
      <c r="CN118" s="61">
        <v>0</v>
      </c>
      <c r="CO118" s="61">
        <v>-66983</v>
      </c>
      <c r="CP118" s="61">
        <v>-30041</v>
      </c>
      <c r="CQ118" s="61">
        <v>25533</v>
      </c>
      <c r="CR118" s="61">
        <v>-4508</v>
      </c>
      <c r="CS118" s="61">
        <v>-813188</v>
      </c>
      <c r="CT118" s="61">
        <v>-168275</v>
      </c>
      <c r="CU118" s="61">
        <v>-981463</v>
      </c>
      <c r="CV118" s="61">
        <v>-2354028</v>
      </c>
      <c r="CW118" s="61">
        <v>-30423</v>
      </c>
      <c r="CX118" s="61">
        <v>-2384451</v>
      </c>
      <c r="CY118" s="61">
        <v>-3264240</v>
      </c>
      <c r="CZ118" s="61">
        <v>-173165</v>
      </c>
      <c r="DA118" s="61">
        <v>-3437405</v>
      </c>
      <c r="DB118" s="61">
        <v>-36142</v>
      </c>
      <c r="DC118" s="61">
        <v>0</v>
      </c>
      <c r="DD118" s="61">
        <v>-36142</v>
      </c>
      <c r="DE118" s="61">
        <v>-46</v>
      </c>
      <c r="DF118" s="61">
        <v>0</v>
      </c>
      <c r="DG118" s="61">
        <v>-46</v>
      </c>
      <c r="DH118" s="61">
        <v>-12974</v>
      </c>
      <c r="DI118" s="61">
        <v>0</v>
      </c>
      <c r="DJ118" s="61">
        <v>-12974</v>
      </c>
      <c r="DK118" s="61">
        <v>-3199</v>
      </c>
      <c r="DL118" s="61">
        <v>0</v>
      </c>
      <c r="DM118" s="61">
        <v>-3199</v>
      </c>
      <c r="DN118" s="61">
        <v>0</v>
      </c>
      <c r="DO118" s="61">
        <v>0</v>
      </c>
      <c r="DP118" s="61">
        <v>0</v>
      </c>
      <c r="DQ118" s="61">
        <v>0</v>
      </c>
      <c r="DR118" s="61">
        <v>0</v>
      </c>
      <c r="DS118" s="61">
        <v>0</v>
      </c>
      <c r="DT118" s="61">
        <v>0</v>
      </c>
      <c r="DU118" s="61">
        <v>0</v>
      </c>
      <c r="DV118" s="61">
        <v>0</v>
      </c>
      <c r="DW118" s="61">
        <v>0</v>
      </c>
      <c r="DX118" s="61">
        <v>0</v>
      </c>
      <c r="DY118" s="61">
        <v>0</v>
      </c>
      <c r="DZ118" s="61">
        <v>0</v>
      </c>
      <c r="EA118" s="61">
        <v>0</v>
      </c>
      <c r="EB118" s="61">
        <v>0</v>
      </c>
      <c r="EC118" s="61">
        <v>0</v>
      </c>
      <c r="ED118" s="61">
        <v>0</v>
      </c>
      <c r="EE118" s="61">
        <v>0</v>
      </c>
      <c r="EF118" s="61">
        <v>0</v>
      </c>
      <c r="EG118" s="61">
        <v>-214084</v>
      </c>
      <c r="EH118" s="61">
        <v>-214084</v>
      </c>
      <c r="EI118" s="61">
        <v>0</v>
      </c>
      <c r="EJ118" s="61">
        <v>1569</v>
      </c>
      <c r="EK118" s="61">
        <v>1569</v>
      </c>
      <c r="EL118" s="61">
        <v>0</v>
      </c>
      <c r="EM118" s="61">
        <v>0</v>
      </c>
      <c r="EN118" s="61">
        <v>0</v>
      </c>
      <c r="EO118" s="61">
        <v>-52361</v>
      </c>
      <c r="EP118" s="61">
        <v>-212515</v>
      </c>
      <c r="EQ118" s="61">
        <v>-264876</v>
      </c>
      <c r="ER118" s="61">
        <v>0</v>
      </c>
      <c r="ES118" s="61">
        <v>0</v>
      </c>
      <c r="ET118" s="61">
        <v>0</v>
      </c>
      <c r="EU118" s="61">
        <v>0</v>
      </c>
      <c r="EV118" s="61">
        <v>0</v>
      </c>
      <c r="EW118" s="61">
        <v>0</v>
      </c>
      <c r="EX118" s="61">
        <v>0</v>
      </c>
      <c r="EY118" s="61">
        <v>0</v>
      </c>
      <c r="EZ118" s="61">
        <v>0</v>
      </c>
      <c r="FA118" s="61">
        <v>0</v>
      </c>
      <c r="FB118" s="61">
        <v>0</v>
      </c>
      <c r="FC118" s="61">
        <v>0</v>
      </c>
      <c r="FD118" s="61">
        <v>0</v>
      </c>
      <c r="FE118" s="61">
        <v>0</v>
      </c>
      <c r="FF118" s="61">
        <v>0</v>
      </c>
      <c r="FG118" s="61">
        <v>0</v>
      </c>
      <c r="FH118" s="61">
        <v>0</v>
      </c>
      <c r="FI118" s="61">
        <v>0</v>
      </c>
      <c r="FJ118" s="61">
        <v>0</v>
      </c>
      <c r="FK118" s="61">
        <v>0</v>
      </c>
      <c r="FL118" s="61">
        <v>0</v>
      </c>
      <c r="FM118" s="61">
        <v>0</v>
      </c>
      <c r="FN118" s="61">
        <v>0</v>
      </c>
      <c r="FO118" s="61">
        <v>0</v>
      </c>
      <c r="FP118" s="61">
        <v>0</v>
      </c>
      <c r="FQ118" s="61">
        <v>0</v>
      </c>
      <c r="FR118" s="61">
        <v>0</v>
      </c>
      <c r="FS118" s="61">
        <v>0</v>
      </c>
      <c r="FT118" s="61">
        <v>0</v>
      </c>
      <c r="FU118" s="61">
        <v>0</v>
      </c>
      <c r="FV118" s="61">
        <v>-3651</v>
      </c>
      <c r="FW118" s="61">
        <v>0</v>
      </c>
      <c r="FX118" s="61">
        <v>-3651</v>
      </c>
      <c r="FY118" s="61">
        <v>0</v>
      </c>
      <c r="FZ118" s="61">
        <v>0</v>
      </c>
      <c r="GA118" s="61">
        <v>0</v>
      </c>
      <c r="GB118" s="61">
        <v>2602</v>
      </c>
      <c r="GC118" s="61">
        <v>0</v>
      </c>
      <c r="GD118" s="61">
        <v>2602</v>
      </c>
      <c r="GE118" s="61">
        <v>0</v>
      </c>
      <c r="GF118" s="61">
        <v>0</v>
      </c>
      <c r="GG118" s="61">
        <v>0</v>
      </c>
      <c r="GH118" s="61">
        <v>-6863164</v>
      </c>
      <c r="GI118" s="61">
        <v>-163488</v>
      </c>
      <c r="GJ118" s="61">
        <v>-7026652</v>
      </c>
      <c r="GK118" s="61">
        <v>-126519</v>
      </c>
      <c r="GL118" s="61">
        <v>4492</v>
      </c>
      <c r="GM118" s="61">
        <v>-122027</v>
      </c>
      <c r="GN118" s="61">
        <v>-101620</v>
      </c>
      <c r="GO118" s="61">
        <v>0</v>
      </c>
      <c r="GP118" s="61">
        <v>-101620</v>
      </c>
      <c r="GQ118" s="61">
        <v>-46373</v>
      </c>
      <c r="GR118" s="61">
        <v>0</v>
      </c>
      <c r="GS118" s="61">
        <v>-46373</v>
      </c>
      <c r="GT118" s="61">
        <v>0</v>
      </c>
      <c r="GU118" s="61">
        <v>0</v>
      </c>
      <c r="GV118" s="61">
        <v>0</v>
      </c>
      <c r="GW118" s="61">
        <v>-7138725</v>
      </c>
      <c r="GX118" s="61">
        <v>-158996</v>
      </c>
      <c r="GY118" s="61">
        <v>-7297721</v>
      </c>
      <c r="GZ118" s="61">
        <v>0</v>
      </c>
      <c r="HA118" s="61">
        <v>0</v>
      </c>
      <c r="HB118" s="61">
        <v>0</v>
      </c>
      <c r="HC118" s="61">
        <v>28</v>
      </c>
      <c r="HD118" s="61">
        <v>0</v>
      </c>
      <c r="HE118" s="61">
        <v>28</v>
      </c>
      <c r="HF118" s="61">
        <v>28</v>
      </c>
      <c r="HG118" s="61">
        <v>0</v>
      </c>
      <c r="HH118" s="61">
        <v>28</v>
      </c>
      <c r="HI118" s="61">
        <v>45439419</v>
      </c>
      <c r="HJ118" s="61">
        <v>4268648</v>
      </c>
      <c r="HK118" s="61">
        <v>49708067</v>
      </c>
      <c r="HL118" s="61">
        <v>253569</v>
      </c>
      <c r="HM118" s="61">
        <v>9389</v>
      </c>
      <c r="HN118" s="61">
        <v>262958</v>
      </c>
      <c r="HO118" s="61">
        <v>-4132784</v>
      </c>
      <c r="HP118" s="61">
        <v>-33541</v>
      </c>
      <c r="HQ118" s="61">
        <v>-4166325</v>
      </c>
      <c r="HR118" s="61">
        <v>-3264240</v>
      </c>
      <c r="HS118" s="61">
        <v>-173165</v>
      </c>
      <c r="HT118" s="61">
        <v>-3437405</v>
      </c>
      <c r="HU118" s="61">
        <v>-52361</v>
      </c>
      <c r="HV118" s="61">
        <v>-212515</v>
      </c>
      <c r="HW118" s="61">
        <v>-264876</v>
      </c>
      <c r="HX118" s="61">
        <v>-7138725</v>
      </c>
      <c r="HY118" s="61">
        <v>-158996</v>
      </c>
      <c r="HZ118" s="61">
        <v>-7297721</v>
      </c>
      <c r="IA118" s="61">
        <v>28</v>
      </c>
      <c r="IB118" s="61">
        <v>0</v>
      </c>
      <c r="IC118" s="61">
        <v>28</v>
      </c>
      <c r="ID118" s="61">
        <v>-14334513</v>
      </c>
      <c r="IE118" s="61">
        <v>-568828</v>
      </c>
      <c r="IF118" s="61">
        <v>-14903341</v>
      </c>
      <c r="IG118" s="61">
        <v>31104906</v>
      </c>
      <c r="IH118" s="61">
        <v>3699820</v>
      </c>
      <c r="II118" s="61">
        <v>34804726</v>
      </c>
      <c r="IJ118" s="58" t="s">
        <v>521</v>
      </c>
      <c r="IK118" s="58" t="s">
        <v>522</v>
      </c>
      <c r="IL118" s="58" t="s">
        <v>466</v>
      </c>
      <c r="IM118" s="58" t="s">
        <v>497</v>
      </c>
      <c r="IN118" s="58" t="s">
        <v>875</v>
      </c>
    </row>
    <row r="119" spans="1:248">
      <c r="A119" s="58" t="s">
        <v>469</v>
      </c>
      <c r="B119" s="59" t="s">
        <v>876</v>
      </c>
      <c r="C119" s="59" t="s">
        <v>877</v>
      </c>
      <c r="D119" s="61">
        <v>81784044</v>
      </c>
      <c r="E119" s="61">
        <v>0</v>
      </c>
      <c r="F119" s="61">
        <v>81784044</v>
      </c>
      <c r="G119" s="61">
        <v>-1798086</v>
      </c>
      <c r="H119" s="61">
        <v>0</v>
      </c>
      <c r="I119" s="61">
        <v>-1798086</v>
      </c>
      <c r="J119" s="61">
        <v>-235727</v>
      </c>
      <c r="K119" s="61">
        <v>0</v>
      </c>
      <c r="L119" s="61">
        <v>-235727</v>
      </c>
      <c r="M119" s="61">
        <v>81079</v>
      </c>
      <c r="N119" s="61">
        <v>0</v>
      </c>
      <c r="O119" s="61">
        <v>81079</v>
      </c>
      <c r="P119" s="61">
        <v>134520</v>
      </c>
      <c r="Q119" s="61">
        <v>0</v>
      </c>
      <c r="R119" s="61">
        <v>134520</v>
      </c>
      <c r="S119" s="61">
        <v>166790</v>
      </c>
      <c r="T119" s="61">
        <v>0</v>
      </c>
      <c r="U119" s="61">
        <v>166790</v>
      </c>
      <c r="V119" s="61">
        <v>146662</v>
      </c>
      <c r="W119" s="61">
        <v>0</v>
      </c>
      <c r="X119" s="61">
        <v>146662</v>
      </c>
      <c r="Y119" s="61">
        <v>-9123367</v>
      </c>
      <c r="Z119" s="61">
        <v>0</v>
      </c>
      <c r="AA119" s="61">
        <v>-9123367</v>
      </c>
      <c r="AB119" s="61">
        <v>-28229</v>
      </c>
      <c r="AC119" s="61">
        <v>0</v>
      </c>
      <c r="AD119" s="61">
        <v>-28229</v>
      </c>
      <c r="AE119" s="61">
        <v>-369723</v>
      </c>
      <c r="AF119" s="61">
        <v>0</v>
      </c>
      <c r="AG119" s="61">
        <v>-369723</v>
      </c>
      <c r="AH119" s="61">
        <v>0</v>
      </c>
      <c r="AI119" s="61">
        <v>0</v>
      </c>
      <c r="AJ119" s="61">
        <v>0</v>
      </c>
      <c r="AK119" s="61">
        <v>0</v>
      </c>
      <c r="AL119" s="61">
        <v>0</v>
      </c>
      <c r="AM119" s="61">
        <v>0</v>
      </c>
      <c r="AN119" s="61">
        <v>-6749</v>
      </c>
      <c r="AO119" s="61">
        <v>0</v>
      </c>
      <c r="AP119" s="61">
        <v>-6749</v>
      </c>
      <c r="AQ119" s="61">
        <v>0</v>
      </c>
      <c r="AR119" s="61">
        <v>0</v>
      </c>
      <c r="AS119" s="61">
        <v>0</v>
      </c>
      <c r="AT119" s="61">
        <v>-362974</v>
      </c>
      <c r="AU119" s="61">
        <v>0</v>
      </c>
      <c r="AV119" s="61">
        <v>-362974</v>
      </c>
      <c r="AW119" s="61">
        <v>0</v>
      </c>
      <c r="AX119" s="61">
        <v>0</v>
      </c>
      <c r="AY119" s="61">
        <v>0</v>
      </c>
      <c r="AZ119" s="61">
        <v>1371909</v>
      </c>
      <c r="BA119" s="61">
        <v>0</v>
      </c>
      <c r="BB119" s="61">
        <v>1371909</v>
      </c>
      <c r="BC119" s="61">
        <v>0</v>
      </c>
      <c r="BD119" s="61">
        <v>0</v>
      </c>
      <c r="BE119" s="61">
        <v>0</v>
      </c>
      <c r="BF119" s="61">
        <v>-3788561</v>
      </c>
      <c r="BG119" s="61">
        <v>0</v>
      </c>
      <c r="BH119" s="61">
        <v>-3788561</v>
      </c>
      <c r="BI119" s="61">
        <v>-29251</v>
      </c>
      <c r="BJ119" s="61">
        <v>0</v>
      </c>
      <c r="BK119" s="61">
        <v>-29251</v>
      </c>
      <c r="BL119" s="61">
        <v>-157963</v>
      </c>
      <c r="BM119" s="61">
        <v>0</v>
      </c>
      <c r="BN119" s="61">
        <v>-157963</v>
      </c>
      <c r="BO119" s="61">
        <v>0</v>
      </c>
      <c r="BP119" s="61">
        <v>0</v>
      </c>
      <c r="BQ119" s="61">
        <v>0</v>
      </c>
      <c r="BR119" s="61">
        <v>-45011</v>
      </c>
      <c r="BS119" s="61">
        <v>0</v>
      </c>
      <c r="BT119" s="61">
        <v>-45011</v>
      </c>
      <c r="BU119" s="61">
        <v>1570</v>
      </c>
      <c r="BV119" s="61">
        <v>0</v>
      </c>
      <c r="BW119" s="61">
        <v>1570</v>
      </c>
      <c r="BX119" s="61">
        <v>0</v>
      </c>
      <c r="BY119" s="61">
        <v>0</v>
      </c>
      <c r="BZ119" s="61">
        <v>0</v>
      </c>
      <c r="CA119" s="61">
        <v>0</v>
      </c>
      <c r="CB119" s="61">
        <v>0</v>
      </c>
      <c r="CC119" s="61">
        <v>0</v>
      </c>
      <c r="CD119" s="61">
        <v>-19355</v>
      </c>
      <c r="CE119" s="61">
        <v>0</v>
      </c>
      <c r="CF119" s="61">
        <v>-19355</v>
      </c>
      <c r="CG119" s="61">
        <v>-19355</v>
      </c>
      <c r="CH119" s="61">
        <v>0</v>
      </c>
      <c r="CI119" s="61">
        <v>-19355</v>
      </c>
      <c r="CJ119" s="61">
        <v>-12179107</v>
      </c>
      <c r="CK119" s="61">
        <v>0</v>
      </c>
      <c r="CL119" s="61">
        <v>-12179107</v>
      </c>
      <c r="CM119" s="61">
        <v>0</v>
      </c>
      <c r="CN119" s="61">
        <v>0</v>
      </c>
      <c r="CO119" s="61">
        <v>0</v>
      </c>
      <c r="CP119" s="61">
        <v>0</v>
      </c>
      <c r="CQ119" s="61">
        <v>0</v>
      </c>
      <c r="CR119" s="61">
        <v>0</v>
      </c>
      <c r="CS119" s="61">
        <v>-2151909</v>
      </c>
      <c r="CT119" s="61">
        <v>0</v>
      </c>
      <c r="CU119" s="61">
        <v>-2151909</v>
      </c>
      <c r="CV119" s="61">
        <v>-67907</v>
      </c>
      <c r="CW119" s="61">
        <v>0</v>
      </c>
      <c r="CX119" s="61">
        <v>-67907</v>
      </c>
      <c r="CY119" s="61">
        <v>-2219816</v>
      </c>
      <c r="CZ119" s="61">
        <v>0</v>
      </c>
      <c r="DA119" s="61">
        <v>-2219816</v>
      </c>
      <c r="DB119" s="61">
        <v>-38005</v>
      </c>
      <c r="DC119" s="61">
        <v>0</v>
      </c>
      <c r="DD119" s="61">
        <v>-38005</v>
      </c>
      <c r="DE119" s="61">
        <v>-3278</v>
      </c>
      <c r="DF119" s="61">
        <v>0</v>
      </c>
      <c r="DG119" s="61">
        <v>-3278</v>
      </c>
      <c r="DH119" s="61">
        <v>0</v>
      </c>
      <c r="DI119" s="61">
        <v>0</v>
      </c>
      <c r="DJ119" s="61">
        <v>0</v>
      </c>
      <c r="DK119" s="61">
        <v>0</v>
      </c>
      <c r="DL119" s="61">
        <v>0</v>
      </c>
      <c r="DM119" s="61">
        <v>0</v>
      </c>
      <c r="DN119" s="61">
        <v>0</v>
      </c>
      <c r="DO119" s="61">
        <v>0</v>
      </c>
      <c r="DP119" s="61">
        <v>0</v>
      </c>
      <c r="DQ119" s="61">
        <v>0</v>
      </c>
      <c r="DR119" s="61">
        <v>0</v>
      </c>
      <c r="DS119" s="61">
        <v>0</v>
      </c>
      <c r="DT119" s="61">
        <v>0</v>
      </c>
      <c r="DU119" s="61">
        <v>0</v>
      </c>
      <c r="DV119" s="61">
        <v>0</v>
      </c>
      <c r="DW119" s="61">
        <v>0</v>
      </c>
      <c r="DX119" s="61">
        <v>0</v>
      </c>
      <c r="DY119" s="61">
        <v>0</v>
      </c>
      <c r="DZ119" s="61">
        <v>-3373</v>
      </c>
      <c r="EA119" s="61">
        <v>0</v>
      </c>
      <c r="EB119" s="61">
        <v>-3373</v>
      </c>
      <c r="EC119" s="61">
        <v>0</v>
      </c>
      <c r="ED119" s="61">
        <v>0</v>
      </c>
      <c r="EE119" s="61">
        <v>0</v>
      </c>
      <c r="EF119" s="61">
        <v>-20367</v>
      </c>
      <c r="EG119" s="61">
        <v>0</v>
      </c>
      <c r="EH119" s="61">
        <v>-20367</v>
      </c>
      <c r="EI119" s="61">
        <v>185</v>
      </c>
      <c r="EJ119" s="61">
        <v>0</v>
      </c>
      <c r="EK119" s="61">
        <v>185</v>
      </c>
      <c r="EL119" s="61">
        <v>0</v>
      </c>
      <c r="EM119" s="61">
        <v>0</v>
      </c>
      <c r="EN119" s="61">
        <v>0</v>
      </c>
      <c r="EO119" s="61">
        <v>-64838</v>
      </c>
      <c r="EP119" s="61">
        <v>0</v>
      </c>
      <c r="EQ119" s="61">
        <v>-64838</v>
      </c>
      <c r="ER119" s="61">
        <v>0</v>
      </c>
      <c r="ES119" s="61">
        <v>0</v>
      </c>
      <c r="ET119" s="61">
        <v>0</v>
      </c>
      <c r="EU119" s="61">
        <v>0</v>
      </c>
      <c r="EV119" s="61">
        <v>0</v>
      </c>
      <c r="EW119" s="61">
        <v>0</v>
      </c>
      <c r="EX119" s="61">
        <v>0</v>
      </c>
      <c r="EY119" s="61">
        <v>0</v>
      </c>
      <c r="EZ119" s="61">
        <v>0</v>
      </c>
      <c r="FA119" s="61">
        <v>0</v>
      </c>
      <c r="FB119" s="61">
        <v>0</v>
      </c>
      <c r="FC119" s="61">
        <v>0</v>
      </c>
      <c r="FD119" s="61">
        <v>0</v>
      </c>
      <c r="FE119" s="61">
        <v>0</v>
      </c>
      <c r="FF119" s="61">
        <v>0</v>
      </c>
      <c r="FG119" s="61">
        <v>0</v>
      </c>
      <c r="FH119" s="61">
        <v>0</v>
      </c>
      <c r="FI119" s="61">
        <v>0</v>
      </c>
      <c r="FJ119" s="61">
        <v>-45011</v>
      </c>
      <c r="FK119" s="61">
        <v>0</v>
      </c>
      <c r="FL119" s="61">
        <v>-45011</v>
      </c>
      <c r="FM119" s="61">
        <v>1570</v>
      </c>
      <c r="FN119" s="61">
        <v>0</v>
      </c>
      <c r="FO119" s="61">
        <v>1570</v>
      </c>
      <c r="FP119" s="61">
        <v>0</v>
      </c>
      <c r="FQ119" s="61">
        <v>0</v>
      </c>
      <c r="FR119" s="61">
        <v>0</v>
      </c>
      <c r="FS119" s="61">
        <v>0</v>
      </c>
      <c r="FT119" s="61">
        <v>0</v>
      </c>
      <c r="FU119" s="61">
        <v>0</v>
      </c>
      <c r="FV119" s="61">
        <v>-45789</v>
      </c>
      <c r="FW119" s="61">
        <v>0</v>
      </c>
      <c r="FX119" s="61">
        <v>-45789</v>
      </c>
      <c r="FY119" s="61">
        <v>0</v>
      </c>
      <c r="FZ119" s="61">
        <v>0</v>
      </c>
      <c r="GA119" s="61">
        <v>0</v>
      </c>
      <c r="GB119" s="61">
        <v>0</v>
      </c>
      <c r="GC119" s="61">
        <v>0</v>
      </c>
      <c r="GD119" s="61">
        <v>0</v>
      </c>
      <c r="GE119" s="61">
        <v>0</v>
      </c>
      <c r="GF119" s="61">
        <v>0</v>
      </c>
      <c r="GG119" s="61">
        <v>0</v>
      </c>
      <c r="GH119" s="61">
        <v>-15951171</v>
      </c>
      <c r="GI119" s="61">
        <v>0</v>
      </c>
      <c r="GJ119" s="61">
        <v>-15951171</v>
      </c>
      <c r="GK119" s="61">
        <v>-255793</v>
      </c>
      <c r="GL119" s="61">
        <v>0</v>
      </c>
      <c r="GM119" s="61">
        <v>-255793</v>
      </c>
      <c r="GN119" s="61">
        <v>-161983</v>
      </c>
      <c r="GO119" s="61">
        <v>0</v>
      </c>
      <c r="GP119" s="61">
        <v>-161983</v>
      </c>
      <c r="GQ119" s="61">
        <v>-102396</v>
      </c>
      <c r="GR119" s="61">
        <v>0</v>
      </c>
      <c r="GS119" s="61">
        <v>-102396</v>
      </c>
      <c r="GT119" s="61">
        <v>-1995804</v>
      </c>
      <c r="GU119" s="61">
        <v>0</v>
      </c>
      <c r="GV119" s="61">
        <v>-1995804</v>
      </c>
      <c r="GW119" s="61">
        <v>-18556377</v>
      </c>
      <c r="GX119" s="61">
        <v>0</v>
      </c>
      <c r="GY119" s="61">
        <v>-18556377</v>
      </c>
      <c r="GZ119" s="61">
        <v>0</v>
      </c>
      <c r="HA119" s="61">
        <v>0</v>
      </c>
      <c r="HB119" s="61">
        <v>0</v>
      </c>
      <c r="HC119" s="61">
        <v>0</v>
      </c>
      <c r="HD119" s="61">
        <v>0</v>
      </c>
      <c r="HE119" s="61">
        <v>0</v>
      </c>
      <c r="HF119" s="61">
        <v>0</v>
      </c>
      <c r="HG119" s="61">
        <v>0</v>
      </c>
      <c r="HH119" s="61">
        <v>0</v>
      </c>
      <c r="HI119" s="61">
        <v>79985958</v>
      </c>
      <c r="HJ119" s="61">
        <v>0</v>
      </c>
      <c r="HK119" s="61">
        <v>79985958</v>
      </c>
      <c r="HL119" s="61">
        <v>146662</v>
      </c>
      <c r="HM119" s="61">
        <v>0</v>
      </c>
      <c r="HN119" s="61">
        <v>146662</v>
      </c>
      <c r="HO119" s="61">
        <v>-12179107</v>
      </c>
      <c r="HP119" s="61">
        <v>0</v>
      </c>
      <c r="HQ119" s="61">
        <v>-12179107</v>
      </c>
      <c r="HR119" s="61">
        <v>-2219816</v>
      </c>
      <c r="HS119" s="61">
        <v>0</v>
      </c>
      <c r="HT119" s="61">
        <v>-2219816</v>
      </c>
      <c r="HU119" s="61">
        <v>-64838</v>
      </c>
      <c r="HV119" s="61">
        <v>0</v>
      </c>
      <c r="HW119" s="61">
        <v>-64838</v>
      </c>
      <c r="HX119" s="61">
        <v>-18556377</v>
      </c>
      <c r="HY119" s="61">
        <v>0</v>
      </c>
      <c r="HZ119" s="61">
        <v>-18556377</v>
      </c>
      <c r="IA119" s="61">
        <v>0</v>
      </c>
      <c r="IB119" s="61">
        <v>0</v>
      </c>
      <c r="IC119" s="61">
        <v>0</v>
      </c>
      <c r="ID119" s="61">
        <v>-32873476</v>
      </c>
      <c r="IE119" s="61">
        <v>0</v>
      </c>
      <c r="IF119" s="61">
        <v>-32873476</v>
      </c>
      <c r="IG119" s="61">
        <v>47112482</v>
      </c>
      <c r="IH119" s="61">
        <v>0</v>
      </c>
      <c r="II119" s="61">
        <v>47112482</v>
      </c>
      <c r="IJ119" s="58" t="s">
        <v>715</v>
      </c>
      <c r="IK119" s="58" t="s">
        <v>716</v>
      </c>
      <c r="IL119" s="58" t="s">
        <v>466</v>
      </c>
      <c r="IM119" s="58" t="s">
        <v>514</v>
      </c>
      <c r="IN119" s="58" t="s">
        <v>878</v>
      </c>
    </row>
    <row r="120" spans="1:248">
      <c r="A120" s="58" t="s">
        <v>469</v>
      </c>
      <c r="B120" s="59" t="s">
        <v>879</v>
      </c>
      <c r="C120" s="59" t="s">
        <v>880</v>
      </c>
      <c r="D120" s="61">
        <v>67220673</v>
      </c>
      <c r="E120" s="61">
        <v>0</v>
      </c>
      <c r="F120" s="61">
        <v>67220673</v>
      </c>
      <c r="G120" s="61">
        <v>-2638711</v>
      </c>
      <c r="H120" s="61">
        <v>0</v>
      </c>
      <c r="I120" s="61">
        <v>-2638711</v>
      </c>
      <c r="J120" s="61">
        <v>-96689</v>
      </c>
      <c r="K120" s="61">
        <v>0</v>
      </c>
      <c r="L120" s="61">
        <v>-96689</v>
      </c>
      <c r="M120" s="61">
        <v>193074</v>
      </c>
      <c r="N120" s="61">
        <v>0</v>
      </c>
      <c r="O120" s="61">
        <v>193074</v>
      </c>
      <c r="P120" s="61">
        <v>149817</v>
      </c>
      <c r="Q120" s="61">
        <v>0</v>
      </c>
      <c r="R120" s="61">
        <v>149817</v>
      </c>
      <c r="S120" s="61">
        <v>245939</v>
      </c>
      <c r="T120" s="61">
        <v>0</v>
      </c>
      <c r="U120" s="61">
        <v>245939</v>
      </c>
      <c r="V120" s="61">
        <v>492141</v>
      </c>
      <c r="W120" s="61">
        <v>0</v>
      </c>
      <c r="X120" s="61">
        <v>492141</v>
      </c>
      <c r="Y120" s="61">
        <v>-6762834</v>
      </c>
      <c r="Z120" s="61">
        <v>0</v>
      </c>
      <c r="AA120" s="61">
        <v>-6762834</v>
      </c>
      <c r="AB120" s="61">
        <v>0</v>
      </c>
      <c r="AC120" s="61">
        <v>0</v>
      </c>
      <c r="AD120" s="61">
        <v>0</v>
      </c>
      <c r="AE120" s="61">
        <v>-429267</v>
      </c>
      <c r="AF120" s="61">
        <v>0</v>
      </c>
      <c r="AG120" s="61">
        <v>-429267</v>
      </c>
      <c r="AH120" s="61">
        <v>0</v>
      </c>
      <c r="AI120" s="61">
        <v>0</v>
      </c>
      <c r="AJ120" s="61">
        <v>0</v>
      </c>
      <c r="AK120" s="61">
        <v>0</v>
      </c>
      <c r="AL120" s="61">
        <v>0</v>
      </c>
      <c r="AM120" s="61">
        <v>0</v>
      </c>
      <c r="AN120" s="61">
        <v>-1214</v>
      </c>
      <c r="AO120" s="61">
        <v>0</v>
      </c>
      <c r="AP120" s="61">
        <v>-1214</v>
      </c>
      <c r="AQ120" s="61">
        <v>0</v>
      </c>
      <c r="AR120" s="61">
        <v>0</v>
      </c>
      <c r="AS120" s="61">
        <v>0</v>
      </c>
      <c r="AT120" s="61">
        <v>-428053</v>
      </c>
      <c r="AU120" s="61">
        <v>0</v>
      </c>
      <c r="AV120" s="61">
        <v>-428053</v>
      </c>
      <c r="AW120" s="61">
        <v>-6034</v>
      </c>
      <c r="AX120" s="61">
        <v>0</v>
      </c>
      <c r="AY120" s="61">
        <v>-6034</v>
      </c>
      <c r="AZ120" s="61">
        <v>997716</v>
      </c>
      <c r="BA120" s="61">
        <v>0</v>
      </c>
      <c r="BB120" s="61">
        <v>997716</v>
      </c>
      <c r="BC120" s="61">
        <v>29210</v>
      </c>
      <c r="BD120" s="61">
        <v>0</v>
      </c>
      <c r="BE120" s="61">
        <v>29210</v>
      </c>
      <c r="BF120" s="61">
        <v>-6036691</v>
      </c>
      <c r="BG120" s="61">
        <v>0</v>
      </c>
      <c r="BH120" s="61">
        <v>-6036691</v>
      </c>
      <c r="BI120" s="61">
        <v>-22253</v>
      </c>
      <c r="BJ120" s="61">
        <v>0</v>
      </c>
      <c r="BK120" s="61">
        <v>-22253</v>
      </c>
      <c r="BL120" s="61">
        <v>-115026</v>
      </c>
      <c r="BM120" s="61">
        <v>0</v>
      </c>
      <c r="BN120" s="61">
        <v>-115026</v>
      </c>
      <c r="BO120" s="61">
        <v>33560</v>
      </c>
      <c r="BP120" s="61">
        <v>0</v>
      </c>
      <c r="BQ120" s="61">
        <v>33560</v>
      </c>
      <c r="BR120" s="61">
        <v>0</v>
      </c>
      <c r="BS120" s="61">
        <v>0</v>
      </c>
      <c r="BT120" s="61">
        <v>0</v>
      </c>
      <c r="BU120" s="61">
        <v>0</v>
      </c>
      <c r="BV120" s="61">
        <v>0</v>
      </c>
      <c r="BW120" s="61">
        <v>0</v>
      </c>
      <c r="BX120" s="61">
        <v>0</v>
      </c>
      <c r="BY120" s="61">
        <v>0</v>
      </c>
      <c r="BZ120" s="61">
        <v>0</v>
      </c>
      <c r="CA120" s="61">
        <v>0</v>
      </c>
      <c r="CB120" s="61">
        <v>0</v>
      </c>
      <c r="CC120" s="61">
        <v>0</v>
      </c>
      <c r="CD120" s="61">
        <v>0</v>
      </c>
      <c r="CE120" s="61">
        <v>0</v>
      </c>
      <c r="CF120" s="61">
        <v>0</v>
      </c>
      <c r="CG120" s="61">
        <v>0</v>
      </c>
      <c r="CH120" s="61">
        <v>0</v>
      </c>
      <c r="CI120" s="61">
        <v>0</v>
      </c>
      <c r="CJ120" s="61">
        <v>-12305585</v>
      </c>
      <c r="CK120" s="61">
        <v>0</v>
      </c>
      <c r="CL120" s="61">
        <v>-12305585</v>
      </c>
      <c r="CM120" s="61">
        <v>-46882</v>
      </c>
      <c r="CN120" s="61">
        <v>0</v>
      </c>
      <c r="CO120" s="61">
        <v>-46882</v>
      </c>
      <c r="CP120" s="61">
        <v>0</v>
      </c>
      <c r="CQ120" s="61">
        <v>0</v>
      </c>
      <c r="CR120" s="61">
        <v>0</v>
      </c>
      <c r="CS120" s="61">
        <v>-963745</v>
      </c>
      <c r="CT120" s="61">
        <v>0</v>
      </c>
      <c r="CU120" s="61">
        <v>-963745</v>
      </c>
      <c r="CV120" s="61">
        <v>-266996</v>
      </c>
      <c r="CW120" s="61">
        <v>0</v>
      </c>
      <c r="CX120" s="61">
        <v>-266996</v>
      </c>
      <c r="CY120" s="61">
        <v>-1277623</v>
      </c>
      <c r="CZ120" s="61">
        <v>0</v>
      </c>
      <c r="DA120" s="61">
        <v>-1277623</v>
      </c>
      <c r="DB120" s="61">
        <v>-34526</v>
      </c>
      <c r="DC120" s="61">
        <v>0</v>
      </c>
      <c r="DD120" s="61">
        <v>-34526</v>
      </c>
      <c r="DE120" s="61">
        <v>151</v>
      </c>
      <c r="DF120" s="61">
        <v>0</v>
      </c>
      <c r="DG120" s="61">
        <v>151</v>
      </c>
      <c r="DH120" s="61">
        <v>-17475</v>
      </c>
      <c r="DI120" s="61">
        <v>0</v>
      </c>
      <c r="DJ120" s="61">
        <v>-17475</v>
      </c>
      <c r="DK120" s="61">
        <v>0</v>
      </c>
      <c r="DL120" s="61">
        <v>0</v>
      </c>
      <c r="DM120" s="61">
        <v>0</v>
      </c>
      <c r="DN120" s="61">
        <v>0</v>
      </c>
      <c r="DO120" s="61">
        <v>0</v>
      </c>
      <c r="DP120" s="61">
        <v>0</v>
      </c>
      <c r="DQ120" s="61">
        <v>0</v>
      </c>
      <c r="DR120" s="61">
        <v>0</v>
      </c>
      <c r="DS120" s="61">
        <v>0</v>
      </c>
      <c r="DT120" s="61">
        <v>0</v>
      </c>
      <c r="DU120" s="61">
        <v>0</v>
      </c>
      <c r="DV120" s="61">
        <v>0</v>
      </c>
      <c r="DW120" s="61">
        <v>0</v>
      </c>
      <c r="DX120" s="61">
        <v>0</v>
      </c>
      <c r="DY120" s="61">
        <v>0</v>
      </c>
      <c r="DZ120" s="61">
        <v>0</v>
      </c>
      <c r="EA120" s="61">
        <v>0</v>
      </c>
      <c r="EB120" s="61">
        <v>0</v>
      </c>
      <c r="EC120" s="61">
        <v>0</v>
      </c>
      <c r="ED120" s="61">
        <v>0</v>
      </c>
      <c r="EE120" s="61">
        <v>0</v>
      </c>
      <c r="EF120" s="61">
        <v>0</v>
      </c>
      <c r="EG120" s="61">
        <v>0</v>
      </c>
      <c r="EH120" s="61">
        <v>0</v>
      </c>
      <c r="EI120" s="61">
        <v>0</v>
      </c>
      <c r="EJ120" s="61">
        <v>0</v>
      </c>
      <c r="EK120" s="61">
        <v>0</v>
      </c>
      <c r="EL120" s="61">
        <v>0</v>
      </c>
      <c r="EM120" s="61">
        <v>0</v>
      </c>
      <c r="EN120" s="61">
        <v>0</v>
      </c>
      <c r="EO120" s="61">
        <v>-51850</v>
      </c>
      <c r="EP120" s="61">
        <v>0</v>
      </c>
      <c r="EQ120" s="61">
        <v>-51850</v>
      </c>
      <c r="ER120" s="61">
        <v>0</v>
      </c>
      <c r="ES120" s="61">
        <v>0</v>
      </c>
      <c r="ET120" s="61">
        <v>0</v>
      </c>
      <c r="EU120" s="61">
        <v>0</v>
      </c>
      <c r="EV120" s="61">
        <v>0</v>
      </c>
      <c r="EW120" s="61">
        <v>0</v>
      </c>
      <c r="EX120" s="61">
        <v>0</v>
      </c>
      <c r="EY120" s="61">
        <v>0</v>
      </c>
      <c r="EZ120" s="61">
        <v>0</v>
      </c>
      <c r="FA120" s="61">
        <v>0</v>
      </c>
      <c r="FB120" s="61">
        <v>0</v>
      </c>
      <c r="FC120" s="61">
        <v>0</v>
      </c>
      <c r="FD120" s="61">
        <v>0</v>
      </c>
      <c r="FE120" s="61">
        <v>0</v>
      </c>
      <c r="FF120" s="61">
        <v>0</v>
      </c>
      <c r="FG120" s="61">
        <v>0</v>
      </c>
      <c r="FH120" s="61">
        <v>0</v>
      </c>
      <c r="FI120" s="61">
        <v>0</v>
      </c>
      <c r="FJ120" s="61">
        <v>0</v>
      </c>
      <c r="FK120" s="61">
        <v>0</v>
      </c>
      <c r="FL120" s="61">
        <v>0</v>
      </c>
      <c r="FM120" s="61">
        <v>0</v>
      </c>
      <c r="FN120" s="61">
        <v>0</v>
      </c>
      <c r="FO120" s="61">
        <v>0</v>
      </c>
      <c r="FP120" s="61">
        <v>0</v>
      </c>
      <c r="FQ120" s="61">
        <v>0</v>
      </c>
      <c r="FR120" s="61">
        <v>0</v>
      </c>
      <c r="FS120" s="61">
        <v>0</v>
      </c>
      <c r="FT120" s="61">
        <v>0</v>
      </c>
      <c r="FU120" s="61">
        <v>0</v>
      </c>
      <c r="FV120" s="61">
        <v>-63173</v>
      </c>
      <c r="FW120" s="61">
        <v>0</v>
      </c>
      <c r="FX120" s="61">
        <v>-63173</v>
      </c>
      <c r="FY120" s="61">
        <v>-3924</v>
      </c>
      <c r="FZ120" s="61">
        <v>0</v>
      </c>
      <c r="GA120" s="61">
        <v>-3924</v>
      </c>
      <c r="GB120" s="61">
        <v>18147</v>
      </c>
      <c r="GC120" s="61">
        <v>0</v>
      </c>
      <c r="GD120" s="61">
        <v>18147</v>
      </c>
      <c r="GE120" s="61">
        <v>0</v>
      </c>
      <c r="GF120" s="61">
        <v>0</v>
      </c>
      <c r="GG120" s="61">
        <v>0</v>
      </c>
      <c r="GH120" s="61">
        <v>-15156309</v>
      </c>
      <c r="GI120" s="61">
        <v>0</v>
      </c>
      <c r="GJ120" s="61">
        <v>-15156309</v>
      </c>
      <c r="GK120" s="61">
        <v>205500</v>
      </c>
      <c r="GL120" s="61">
        <v>0</v>
      </c>
      <c r="GM120" s="61">
        <v>205500</v>
      </c>
      <c r="GN120" s="61">
        <v>-357217</v>
      </c>
      <c r="GO120" s="61">
        <v>0</v>
      </c>
      <c r="GP120" s="61">
        <v>-357217</v>
      </c>
      <c r="GQ120" s="61">
        <v>-45118</v>
      </c>
      <c r="GR120" s="61">
        <v>0</v>
      </c>
      <c r="GS120" s="61">
        <v>-45118</v>
      </c>
      <c r="GT120" s="61">
        <v>0</v>
      </c>
      <c r="GU120" s="61">
        <v>0</v>
      </c>
      <c r="GV120" s="61">
        <v>0</v>
      </c>
      <c r="GW120" s="61">
        <v>-15402094</v>
      </c>
      <c r="GX120" s="61">
        <v>0</v>
      </c>
      <c r="GY120" s="61">
        <v>-15402094</v>
      </c>
      <c r="GZ120" s="61">
        <v>0</v>
      </c>
      <c r="HA120" s="61">
        <v>0</v>
      </c>
      <c r="HB120" s="61">
        <v>0</v>
      </c>
      <c r="HC120" s="61">
        <v>0</v>
      </c>
      <c r="HD120" s="61">
        <v>0</v>
      </c>
      <c r="HE120" s="61">
        <v>0</v>
      </c>
      <c r="HF120" s="61">
        <v>0</v>
      </c>
      <c r="HG120" s="61">
        <v>0</v>
      </c>
      <c r="HH120" s="61">
        <v>0</v>
      </c>
      <c r="HI120" s="61">
        <v>64581962</v>
      </c>
      <c r="HJ120" s="61">
        <v>0</v>
      </c>
      <c r="HK120" s="61">
        <v>64581962</v>
      </c>
      <c r="HL120" s="61">
        <v>492141</v>
      </c>
      <c r="HM120" s="61">
        <v>0</v>
      </c>
      <c r="HN120" s="61">
        <v>492141</v>
      </c>
      <c r="HO120" s="61">
        <v>-12305585</v>
      </c>
      <c r="HP120" s="61">
        <v>0</v>
      </c>
      <c r="HQ120" s="61">
        <v>-12305585</v>
      </c>
      <c r="HR120" s="61">
        <v>-1277623</v>
      </c>
      <c r="HS120" s="61">
        <v>0</v>
      </c>
      <c r="HT120" s="61">
        <v>-1277623</v>
      </c>
      <c r="HU120" s="61">
        <v>-51850</v>
      </c>
      <c r="HV120" s="61">
        <v>0</v>
      </c>
      <c r="HW120" s="61">
        <v>-51850</v>
      </c>
      <c r="HX120" s="61">
        <v>-15402094</v>
      </c>
      <c r="HY120" s="61">
        <v>0</v>
      </c>
      <c r="HZ120" s="61">
        <v>-15402094</v>
      </c>
      <c r="IA120" s="61">
        <v>0</v>
      </c>
      <c r="IB120" s="61">
        <v>0</v>
      </c>
      <c r="IC120" s="61">
        <v>0</v>
      </c>
      <c r="ID120" s="61">
        <v>-28545011</v>
      </c>
      <c r="IE120" s="61">
        <v>0</v>
      </c>
      <c r="IF120" s="61">
        <v>-28545011</v>
      </c>
      <c r="IG120" s="61">
        <v>36036951</v>
      </c>
      <c r="IH120" s="61">
        <v>0</v>
      </c>
      <c r="II120" s="61">
        <v>36036951</v>
      </c>
      <c r="IJ120" s="58" t="s">
        <v>501</v>
      </c>
      <c r="IK120" s="58" t="s">
        <v>502</v>
      </c>
      <c r="IL120" s="58" t="s">
        <v>503</v>
      </c>
      <c r="IM120" s="58" t="s">
        <v>504</v>
      </c>
      <c r="IN120" s="58" t="s">
        <v>881</v>
      </c>
    </row>
    <row r="121" spans="1:248">
      <c r="A121" s="58" t="s">
        <v>469</v>
      </c>
      <c r="B121" s="59" t="s">
        <v>882</v>
      </c>
      <c r="C121" s="59" t="s">
        <v>883</v>
      </c>
      <c r="D121" s="61">
        <v>36075716</v>
      </c>
      <c r="E121" s="61">
        <v>0</v>
      </c>
      <c r="F121" s="61">
        <v>36075716</v>
      </c>
      <c r="G121" s="61">
        <v>-361174</v>
      </c>
      <c r="H121" s="61">
        <v>0</v>
      </c>
      <c r="I121" s="61">
        <v>-361174</v>
      </c>
      <c r="J121" s="61">
        <v>-85140</v>
      </c>
      <c r="K121" s="61">
        <v>0</v>
      </c>
      <c r="L121" s="61">
        <v>-85140</v>
      </c>
      <c r="M121" s="61">
        <v>44587</v>
      </c>
      <c r="N121" s="61">
        <v>0</v>
      </c>
      <c r="O121" s="61">
        <v>44587</v>
      </c>
      <c r="P121" s="61">
        <v>106114</v>
      </c>
      <c r="Q121" s="61">
        <v>0</v>
      </c>
      <c r="R121" s="61">
        <v>106114</v>
      </c>
      <c r="S121" s="61">
        <v>-21973</v>
      </c>
      <c r="T121" s="61">
        <v>0</v>
      </c>
      <c r="U121" s="61">
        <v>-21973</v>
      </c>
      <c r="V121" s="61">
        <v>43588</v>
      </c>
      <c r="W121" s="61">
        <v>0</v>
      </c>
      <c r="X121" s="61">
        <v>43588</v>
      </c>
      <c r="Y121" s="61">
        <v>-2520916</v>
      </c>
      <c r="Z121" s="61">
        <v>0</v>
      </c>
      <c r="AA121" s="61">
        <v>-2520916</v>
      </c>
      <c r="AB121" s="61">
        <v>0</v>
      </c>
      <c r="AC121" s="61">
        <v>0</v>
      </c>
      <c r="AD121" s="61">
        <v>0</v>
      </c>
      <c r="AE121" s="61">
        <v>-177997</v>
      </c>
      <c r="AF121" s="61">
        <v>0</v>
      </c>
      <c r="AG121" s="61">
        <v>-177997</v>
      </c>
      <c r="AH121" s="61">
        <v>516</v>
      </c>
      <c r="AI121" s="61">
        <v>0</v>
      </c>
      <c r="AJ121" s="61">
        <v>516</v>
      </c>
      <c r="AK121" s="61">
        <v>0</v>
      </c>
      <c r="AL121" s="61">
        <v>0</v>
      </c>
      <c r="AM121" s="61">
        <v>0</v>
      </c>
      <c r="AN121" s="61">
        <v>-5163</v>
      </c>
      <c r="AO121" s="61">
        <v>0</v>
      </c>
      <c r="AP121" s="61">
        <v>-5163</v>
      </c>
      <c r="AQ121" s="61">
        <v>0</v>
      </c>
      <c r="AR121" s="61">
        <v>0</v>
      </c>
      <c r="AS121" s="61">
        <v>0</v>
      </c>
      <c r="AT121" s="61">
        <v>-173350</v>
      </c>
      <c r="AU121" s="61">
        <v>0</v>
      </c>
      <c r="AV121" s="61">
        <v>-173350</v>
      </c>
      <c r="AW121" s="61">
        <v>0</v>
      </c>
      <c r="AX121" s="61">
        <v>0</v>
      </c>
      <c r="AY121" s="61">
        <v>0</v>
      </c>
      <c r="AZ121" s="61">
        <v>668104</v>
      </c>
      <c r="BA121" s="61">
        <v>0</v>
      </c>
      <c r="BB121" s="61">
        <v>668104</v>
      </c>
      <c r="BC121" s="61">
        <v>-7832</v>
      </c>
      <c r="BD121" s="61">
        <v>0</v>
      </c>
      <c r="BE121" s="61">
        <v>-7832</v>
      </c>
      <c r="BF121" s="61">
        <v>-1889845</v>
      </c>
      <c r="BG121" s="61">
        <v>0</v>
      </c>
      <c r="BH121" s="61">
        <v>-1889845</v>
      </c>
      <c r="BI121" s="61">
        <v>-19934</v>
      </c>
      <c r="BJ121" s="61">
        <v>0</v>
      </c>
      <c r="BK121" s="61">
        <v>-19934</v>
      </c>
      <c r="BL121" s="61">
        <v>-5857</v>
      </c>
      <c r="BM121" s="61">
        <v>0</v>
      </c>
      <c r="BN121" s="61">
        <v>-5857</v>
      </c>
      <c r="BO121" s="61">
        <v>0</v>
      </c>
      <c r="BP121" s="61">
        <v>0</v>
      </c>
      <c r="BQ121" s="61">
        <v>0</v>
      </c>
      <c r="BR121" s="61">
        <v>-2483</v>
      </c>
      <c r="BS121" s="61">
        <v>0</v>
      </c>
      <c r="BT121" s="61">
        <v>-2483</v>
      </c>
      <c r="BU121" s="61">
        <v>0</v>
      </c>
      <c r="BV121" s="61">
        <v>0</v>
      </c>
      <c r="BW121" s="61">
        <v>0</v>
      </c>
      <c r="BX121" s="61">
        <v>0</v>
      </c>
      <c r="BY121" s="61">
        <v>0</v>
      </c>
      <c r="BZ121" s="61">
        <v>0</v>
      </c>
      <c r="CA121" s="61">
        <v>0</v>
      </c>
      <c r="CB121" s="61">
        <v>0</v>
      </c>
      <c r="CC121" s="61">
        <v>0</v>
      </c>
      <c r="CD121" s="61">
        <v>-3268</v>
      </c>
      <c r="CE121" s="61">
        <v>0</v>
      </c>
      <c r="CF121" s="61">
        <v>-3268</v>
      </c>
      <c r="CG121" s="61">
        <v>-3268</v>
      </c>
      <c r="CH121" s="61">
        <v>0</v>
      </c>
      <c r="CI121" s="61">
        <v>-3268</v>
      </c>
      <c r="CJ121" s="61">
        <v>-3963296</v>
      </c>
      <c r="CK121" s="61">
        <v>0</v>
      </c>
      <c r="CL121" s="61">
        <v>-3963296</v>
      </c>
      <c r="CM121" s="61">
        <v>-7765</v>
      </c>
      <c r="CN121" s="61">
        <v>0</v>
      </c>
      <c r="CO121" s="61">
        <v>-7765</v>
      </c>
      <c r="CP121" s="61">
        <v>0</v>
      </c>
      <c r="CQ121" s="61">
        <v>0</v>
      </c>
      <c r="CR121" s="61">
        <v>0</v>
      </c>
      <c r="CS121" s="61">
        <v>-2504585</v>
      </c>
      <c r="CT121" s="61">
        <v>0</v>
      </c>
      <c r="CU121" s="61">
        <v>-2504585</v>
      </c>
      <c r="CV121" s="61">
        <v>-335780</v>
      </c>
      <c r="CW121" s="61">
        <v>0</v>
      </c>
      <c r="CX121" s="61">
        <v>-335780</v>
      </c>
      <c r="CY121" s="61">
        <v>-2848130</v>
      </c>
      <c r="CZ121" s="61">
        <v>0</v>
      </c>
      <c r="DA121" s="61">
        <v>-2848130</v>
      </c>
      <c r="DB121" s="61">
        <v>-147482</v>
      </c>
      <c r="DC121" s="61">
        <v>0</v>
      </c>
      <c r="DD121" s="61">
        <v>-147482</v>
      </c>
      <c r="DE121" s="61">
        <v>-18141</v>
      </c>
      <c r="DF121" s="61">
        <v>0</v>
      </c>
      <c r="DG121" s="61">
        <v>-18141</v>
      </c>
      <c r="DH121" s="61">
        <v>-26054</v>
      </c>
      <c r="DI121" s="61">
        <v>0</v>
      </c>
      <c r="DJ121" s="61">
        <v>-26054</v>
      </c>
      <c r="DK121" s="61">
        <v>-216</v>
      </c>
      <c r="DL121" s="61">
        <v>0</v>
      </c>
      <c r="DM121" s="61">
        <v>-216</v>
      </c>
      <c r="DN121" s="61">
        <v>-1464</v>
      </c>
      <c r="DO121" s="61">
        <v>0</v>
      </c>
      <c r="DP121" s="61">
        <v>-1464</v>
      </c>
      <c r="DQ121" s="61">
        <v>0</v>
      </c>
      <c r="DR121" s="61">
        <v>0</v>
      </c>
      <c r="DS121" s="61">
        <v>0</v>
      </c>
      <c r="DT121" s="61">
        <v>0</v>
      </c>
      <c r="DU121" s="61">
        <v>0</v>
      </c>
      <c r="DV121" s="61">
        <v>0</v>
      </c>
      <c r="DW121" s="61">
        <v>0</v>
      </c>
      <c r="DX121" s="61">
        <v>0</v>
      </c>
      <c r="DY121" s="61">
        <v>0</v>
      </c>
      <c r="DZ121" s="61">
        <v>0</v>
      </c>
      <c r="EA121" s="61">
        <v>0</v>
      </c>
      <c r="EB121" s="61">
        <v>0</v>
      </c>
      <c r="EC121" s="61">
        <v>0</v>
      </c>
      <c r="ED121" s="61">
        <v>0</v>
      </c>
      <c r="EE121" s="61">
        <v>0</v>
      </c>
      <c r="EF121" s="61">
        <v>0</v>
      </c>
      <c r="EG121" s="61">
        <v>0</v>
      </c>
      <c r="EH121" s="61">
        <v>0</v>
      </c>
      <c r="EI121" s="61">
        <v>0</v>
      </c>
      <c r="EJ121" s="61">
        <v>0</v>
      </c>
      <c r="EK121" s="61">
        <v>0</v>
      </c>
      <c r="EL121" s="61">
        <v>0</v>
      </c>
      <c r="EM121" s="61">
        <v>0</v>
      </c>
      <c r="EN121" s="61">
        <v>0</v>
      </c>
      <c r="EO121" s="61">
        <v>-193357</v>
      </c>
      <c r="EP121" s="61">
        <v>0</v>
      </c>
      <c r="EQ121" s="61">
        <v>-193357</v>
      </c>
      <c r="ER121" s="61">
        <v>0</v>
      </c>
      <c r="ES121" s="61">
        <v>0</v>
      </c>
      <c r="ET121" s="61">
        <v>0</v>
      </c>
      <c r="EU121" s="61">
        <v>0</v>
      </c>
      <c r="EV121" s="61">
        <v>0</v>
      </c>
      <c r="EW121" s="61">
        <v>0</v>
      </c>
      <c r="EX121" s="61">
        <v>-262</v>
      </c>
      <c r="EY121" s="61">
        <v>0</v>
      </c>
      <c r="EZ121" s="61">
        <v>-262</v>
      </c>
      <c r="FA121" s="61">
        <v>0</v>
      </c>
      <c r="FB121" s="61">
        <v>0</v>
      </c>
      <c r="FC121" s="61">
        <v>0</v>
      </c>
      <c r="FD121" s="61">
        <v>0</v>
      </c>
      <c r="FE121" s="61">
        <v>0</v>
      </c>
      <c r="FF121" s="61">
        <v>0</v>
      </c>
      <c r="FG121" s="61">
        <v>0</v>
      </c>
      <c r="FH121" s="61">
        <v>0</v>
      </c>
      <c r="FI121" s="61">
        <v>0</v>
      </c>
      <c r="FJ121" s="61">
        <v>-2483</v>
      </c>
      <c r="FK121" s="61">
        <v>0</v>
      </c>
      <c r="FL121" s="61">
        <v>-2483</v>
      </c>
      <c r="FM121" s="61">
        <v>0</v>
      </c>
      <c r="FN121" s="61">
        <v>0</v>
      </c>
      <c r="FO121" s="61">
        <v>0</v>
      </c>
      <c r="FP121" s="61">
        <v>0</v>
      </c>
      <c r="FQ121" s="61">
        <v>0</v>
      </c>
      <c r="FR121" s="61">
        <v>0</v>
      </c>
      <c r="FS121" s="61">
        <v>0</v>
      </c>
      <c r="FT121" s="61">
        <v>0</v>
      </c>
      <c r="FU121" s="61">
        <v>0</v>
      </c>
      <c r="FV121" s="61">
        <v>-5745</v>
      </c>
      <c r="FW121" s="61">
        <v>0</v>
      </c>
      <c r="FX121" s="61">
        <v>-5745</v>
      </c>
      <c r="FY121" s="61">
        <v>4268</v>
      </c>
      <c r="FZ121" s="61">
        <v>0</v>
      </c>
      <c r="GA121" s="61">
        <v>4268</v>
      </c>
      <c r="GB121" s="61">
        <v>32</v>
      </c>
      <c r="GC121" s="61">
        <v>0</v>
      </c>
      <c r="GD121" s="61">
        <v>32</v>
      </c>
      <c r="GE121" s="61">
        <v>0</v>
      </c>
      <c r="GF121" s="61">
        <v>0</v>
      </c>
      <c r="GG121" s="61">
        <v>0</v>
      </c>
      <c r="GH121" s="61">
        <v>-5741980</v>
      </c>
      <c r="GI121" s="61">
        <v>0</v>
      </c>
      <c r="GJ121" s="61">
        <v>-5741980</v>
      </c>
      <c r="GK121" s="61">
        <v>-233668</v>
      </c>
      <c r="GL121" s="61">
        <v>0</v>
      </c>
      <c r="GM121" s="61">
        <v>-233668</v>
      </c>
      <c r="GN121" s="61">
        <v>-114908</v>
      </c>
      <c r="GO121" s="61">
        <v>0</v>
      </c>
      <c r="GP121" s="61">
        <v>-114908</v>
      </c>
      <c r="GQ121" s="61">
        <v>0</v>
      </c>
      <c r="GR121" s="61">
        <v>0</v>
      </c>
      <c r="GS121" s="61">
        <v>0</v>
      </c>
      <c r="GT121" s="61">
        <v>0</v>
      </c>
      <c r="GU121" s="61">
        <v>0</v>
      </c>
      <c r="GV121" s="61">
        <v>0</v>
      </c>
      <c r="GW121" s="61">
        <v>-6094746</v>
      </c>
      <c r="GX121" s="61">
        <v>0</v>
      </c>
      <c r="GY121" s="61">
        <v>-6094746</v>
      </c>
      <c r="GZ121" s="61">
        <v>0</v>
      </c>
      <c r="HA121" s="61">
        <v>0</v>
      </c>
      <c r="HB121" s="61">
        <v>0</v>
      </c>
      <c r="HC121" s="61">
        <v>0</v>
      </c>
      <c r="HD121" s="61">
        <v>0</v>
      </c>
      <c r="HE121" s="61">
        <v>0</v>
      </c>
      <c r="HF121" s="61">
        <v>0</v>
      </c>
      <c r="HG121" s="61">
        <v>0</v>
      </c>
      <c r="HH121" s="61">
        <v>0</v>
      </c>
      <c r="HI121" s="61">
        <v>35714542</v>
      </c>
      <c r="HJ121" s="61">
        <v>0</v>
      </c>
      <c r="HK121" s="61">
        <v>35714542</v>
      </c>
      <c r="HL121" s="61">
        <v>43588</v>
      </c>
      <c r="HM121" s="61">
        <v>0</v>
      </c>
      <c r="HN121" s="61">
        <v>43588</v>
      </c>
      <c r="HO121" s="61">
        <v>-3963296</v>
      </c>
      <c r="HP121" s="61">
        <v>0</v>
      </c>
      <c r="HQ121" s="61">
        <v>-3963296</v>
      </c>
      <c r="HR121" s="61">
        <v>-2848130</v>
      </c>
      <c r="HS121" s="61">
        <v>0</v>
      </c>
      <c r="HT121" s="61">
        <v>-2848130</v>
      </c>
      <c r="HU121" s="61">
        <v>-193357</v>
      </c>
      <c r="HV121" s="61">
        <v>0</v>
      </c>
      <c r="HW121" s="61">
        <v>-193357</v>
      </c>
      <c r="HX121" s="61">
        <v>-6094746</v>
      </c>
      <c r="HY121" s="61">
        <v>0</v>
      </c>
      <c r="HZ121" s="61">
        <v>-6094746</v>
      </c>
      <c r="IA121" s="61">
        <v>0</v>
      </c>
      <c r="IB121" s="61">
        <v>0</v>
      </c>
      <c r="IC121" s="61">
        <v>0</v>
      </c>
      <c r="ID121" s="61">
        <v>-13055941</v>
      </c>
      <c r="IE121" s="61">
        <v>0</v>
      </c>
      <c r="IF121" s="61">
        <v>-13055941</v>
      </c>
      <c r="IG121" s="61">
        <v>22658601</v>
      </c>
      <c r="IH121" s="61">
        <v>0</v>
      </c>
      <c r="II121" s="61">
        <v>22658601</v>
      </c>
      <c r="IJ121" s="58" t="s">
        <v>526</v>
      </c>
      <c r="IK121" s="58" t="s">
        <v>527</v>
      </c>
      <c r="IL121" s="58" t="s">
        <v>466</v>
      </c>
      <c r="IM121" s="58" t="s">
        <v>467</v>
      </c>
      <c r="IN121" s="58" t="s">
        <v>884</v>
      </c>
    </row>
    <row r="122" spans="1:248">
      <c r="A122" s="58" t="s">
        <v>461</v>
      </c>
      <c r="B122" s="59" t="s">
        <v>885</v>
      </c>
      <c r="C122" s="59" t="s">
        <v>886</v>
      </c>
      <c r="D122" s="61">
        <v>37210910</v>
      </c>
      <c r="E122" s="61">
        <v>219363</v>
      </c>
      <c r="F122" s="61">
        <v>37430273</v>
      </c>
      <c r="G122" s="61">
        <v>1316184</v>
      </c>
      <c r="H122" s="61">
        <v>0</v>
      </c>
      <c r="I122" s="61">
        <v>1316184</v>
      </c>
      <c r="J122" s="61">
        <v>-92957</v>
      </c>
      <c r="K122" s="61">
        <v>-759</v>
      </c>
      <c r="L122" s="61">
        <v>-93716</v>
      </c>
      <c r="M122" s="61">
        <v>-22933</v>
      </c>
      <c r="N122" s="61">
        <v>0</v>
      </c>
      <c r="O122" s="61">
        <v>-22933</v>
      </c>
      <c r="P122" s="61">
        <v>334041</v>
      </c>
      <c r="Q122" s="61">
        <v>0</v>
      </c>
      <c r="R122" s="61">
        <v>334041</v>
      </c>
      <c r="S122" s="61">
        <v>-28552</v>
      </c>
      <c r="T122" s="61">
        <v>0</v>
      </c>
      <c r="U122" s="61">
        <v>-28552</v>
      </c>
      <c r="V122" s="61">
        <v>189599</v>
      </c>
      <c r="W122" s="61">
        <v>-759</v>
      </c>
      <c r="X122" s="61">
        <v>188840</v>
      </c>
      <c r="Y122" s="61">
        <v>-3429463</v>
      </c>
      <c r="Z122" s="61">
        <v>-60382</v>
      </c>
      <c r="AA122" s="61">
        <v>-3489845</v>
      </c>
      <c r="AB122" s="61">
        <v>0</v>
      </c>
      <c r="AC122" s="61">
        <v>0</v>
      </c>
      <c r="AD122" s="61">
        <v>0</v>
      </c>
      <c r="AE122" s="61">
        <v>-52465</v>
      </c>
      <c r="AF122" s="61">
        <v>0</v>
      </c>
      <c r="AG122" s="61">
        <v>-52465</v>
      </c>
      <c r="AH122" s="61">
        <v>0</v>
      </c>
      <c r="AI122" s="61">
        <v>0</v>
      </c>
      <c r="AJ122" s="61">
        <v>0</v>
      </c>
      <c r="AK122" s="61">
        <v>0</v>
      </c>
      <c r="AL122" s="61">
        <v>0</v>
      </c>
      <c r="AM122" s="61">
        <v>0</v>
      </c>
      <c r="AN122" s="61">
        <v>-1380</v>
      </c>
      <c r="AO122" s="61">
        <v>0</v>
      </c>
      <c r="AP122" s="61">
        <v>-1380</v>
      </c>
      <c r="AQ122" s="61">
        <v>0</v>
      </c>
      <c r="AR122" s="61">
        <v>0</v>
      </c>
      <c r="AS122" s="61">
        <v>0</v>
      </c>
      <c r="AT122" s="61">
        <v>-51085</v>
      </c>
      <c r="AU122" s="61">
        <v>0</v>
      </c>
      <c r="AV122" s="61">
        <v>-51085</v>
      </c>
      <c r="AW122" s="61">
        <v>0</v>
      </c>
      <c r="AX122" s="61">
        <v>0</v>
      </c>
      <c r="AY122" s="61">
        <v>0</v>
      </c>
      <c r="AZ122" s="61">
        <v>797315</v>
      </c>
      <c r="BA122" s="61">
        <v>2023</v>
      </c>
      <c r="BB122" s="61">
        <v>799338</v>
      </c>
      <c r="BC122" s="61">
        <v>-20963</v>
      </c>
      <c r="BD122" s="61">
        <v>0</v>
      </c>
      <c r="BE122" s="61">
        <v>-20963</v>
      </c>
      <c r="BF122" s="61">
        <v>-2605876</v>
      </c>
      <c r="BG122" s="61">
        <v>0</v>
      </c>
      <c r="BH122" s="61">
        <v>-2605876</v>
      </c>
      <c r="BI122" s="61">
        <v>14034</v>
      </c>
      <c r="BJ122" s="61">
        <v>0</v>
      </c>
      <c r="BK122" s="61">
        <v>14034</v>
      </c>
      <c r="BL122" s="61">
        <v>-25723</v>
      </c>
      <c r="BM122" s="61">
        <v>0</v>
      </c>
      <c r="BN122" s="61">
        <v>-25723</v>
      </c>
      <c r="BO122" s="61">
        <v>0</v>
      </c>
      <c r="BP122" s="61">
        <v>0</v>
      </c>
      <c r="BQ122" s="61">
        <v>0</v>
      </c>
      <c r="BR122" s="61">
        <v>0</v>
      </c>
      <c r="BS122" s="61">
        <v>0</v>
      </c>
      <c r="BT122" s="61">
        <v>0</v>
      </c>
      <c r="BU122" s="61">
        <v>0</v>
      </c>
      <c r="BV122" s="61">
        <v>0</v>
      </c>
      <c r="BW122" s="61">
        <v>0</v>
      </c>
      <c r="BX122" s="61">
        <v>0</v>
      </c>
      <c r="BY122" s="61">
        <v>0</v>
      </c>
      <c r="BZ122" s="61">
        <v>0</v>
      </c>
      <c r="CA122" s="61">
        <v>0</v>
      </c>
      <c r="CB122" s="61">
        <v>0</v>
      </c>
      <c r="CC122" s="61">
        <v>0</v>
      </c>
      <c r="CD122" s="61">
        <v>0</v>
      </c>
      <c r="CE122" s="61">
        <v>0</v>
      </c>
      <c r="CF122" s="61">
        <v>0</v>
      </c>
      <c r="CG122" s="61">
        <v>0</v>
      </c>
      <c r="CH122" s="61">
        <v>0</v>
      </c>
      <c r="CI122" s="61">
        <v>0</v>
      </c>
      <c r="CJ122" s="61">
        <v>-5323141</v>
      </c>
      <c r="CK122" s="61">
        <v>-58359</v>
      </c>
      <c r="CL122" s="61">
        <v>-5381500</v>
      </c>
      <c r="CM122" s="61">
        <v>0</v>
      </c>
      <c r="CN122" s="61">
        <v>0</v>
      </c>
      <c r="CO122" s="61">
        <v>0</v>
      </c>
      <c r="CP122" s="61">
        <v>423</v>
      </c>
      <c r="CQ122" s="61">
        <v>0</v>
      </c>
      <c r="CR122" s="61">
        <v>423</v>
      </c>
      <c r="CS122" s="61">
        <v>-707258</v>
      </c>
      <c r="CT122" s="61">
        <v>-1048</v>
      </c>
      <c r="CU122" s="61">
        <v>-708306</v>
      </c>
      <c r="CV122" s="61">
        <v>-130208</v>
      </c>
      <c r="CW122" s="61">
        <v>0</v>
      </c>
      <c r="CX122" s="61">
        <v>-130208</v>
      </c>
      <c r="CY122" s="61">
        <v>-837043</v>
      </c>
      <c r="CZ122" s="61">
        <v>-1048</v>
      </c>
      <c r="DA122" s="61">
        <v>-838091</v>
      </c>
      <c r="DB122" s="61">
        <v>-67382</v>
      </c>
      <c r="DC122" s="61">
        <v>0</v>
      </c>
      <c r="DD122" s="61">
        <v>-67382</v>
      </c>
      <c r="DE122" s="61">
        <v>163</v>
      </c>
      <c r="DF122" s="61">
        <v>0</v>
      </c>
      <c r="DG122" s="61">
        <v>163</v>
      </c>
      <c r="DH122" s="61">
        <v>-31166</v>
      </c>
      <c r="DI122" s="61">
        <v>0</v>
      </c>
      <c r="DJ122" s="61">
        <v>-31166</v>
      </c>
      <c r="DK122" s="61">
        <v>-334</v>
      </c>
      <c r="DL122" s="61">
        <v>0</v>
      </c>
      <c r="DM122" s="61">
        <v>-334</v>
      </c>
      <c r="DN122" s="61">
        <v>-1695</v>
      </c>
      <c r="DO122" s="61">
        <v>0</v>
      </c>
      <c r="DP122" s="61">
        <v>-1695</v>
      </c>
      <c r="DQ122" s="61">
        <v>0</v>
      </c>
      <c r="DR122" s="61">
        <v>0</v>
      </c>
      <c r="DS122" s="61">
        <v>0</v>
      </c>
      <c r="DT122" s="61">
        <v>0</v>
      </c>
      <c r="DU122" s="61">
        <v>0</v>
      </c>
      <c r="DV122" s="61">
        <v>0</v>
      </c>
      <c r="DW122" s="61">
        <v>0</v>
      </c>
      <c r="DX122" s="61">
        <v>0</v>
      </c>
      <c r="DY122" s="61">
        <v>0</v>
      </c>
      <c r="DZ122" s="61">
        <v>0</v>
      </c>
      <c r="EA122" s="61">
        <v>0</v>
      </c>
      <c r="EB122" s="61">
        <v>0</v>
      </c>
      <c r="EC122" s="61">
        <v>0</v>
      </c>
      <c r="ED122" s="61">
        <v>0</v>
      </c>
      <c r="EE122" s="61">
        <v>0</v>
      </c>
      <c r="EF122" s="61">
        <v>-2653</v>
      </c>
      <c r="EG122" s="61">
        <v>0</v>
      </c>
      <c r="EH122" s="61">
        <v>-2653</v>
      </c>
      <c r="EI122" s="61">
        <v>0</v>
      </c>
      <c r="EJ122" s="61">
        <v>0</v>
      </c>
      <c r="EK122" s="61">
        <v>0</v>
      </c>
      <c r="EL122" s="61">
        <v>0</v>
      </c>
      <c r="EM122" s="61">
        <v>-2653</v>
      </c>
      <c r="EN122" s="61">
        <v>0</v>
      </c>
      <c r="EO122" s="61">
        <v>-103067</v>
      </c>
      <c r="EP122" s="61">
        <v>0</v>
      </c>
      <c r="EQ122" s="61">
        <v>-103067</v>
      </c>
      <c r="ER122" s="61">
        <v>0</v>
      </c>
      <c r="ES122" s="61">
        <v>0</v>
      </c>
      <c r="ET122" s="61">
        <v>0</v>
      </c>
      <c r="EU122" s="61">
        <v>0</v>
      </c>
      <c r="EV122" s="61">
        <v>0</v>
      </c>
      <c r="EW122" s="61">
        <v>0</v>
      </c>
      <c r="EX122" s="61">
        <v>0</v>
      </c>
      <c r="EY122" s="61">
        <v>0</v>
      </c>
      <c r="EZ122" s="61">
        <v>0</v>
      </c>
      <c r="FA122" s="61">
        <v>0</v>
      </c>
      <c r="FB122" s="61">
        <v>0</v>
      </c>
      <c r="FC122" s="61">
        <v>0</v>
      </c>
      <c r="FD122" s="61">
        <v>0</v>
      </c>
      <c r="FE122" s="61">
        <v>0</v>
      </c>
      <c r="FF122" s="61">
        <v>0</v>
      </c>
      <c r="FG122" s="61">
        <v>0</v>
      </c>
      <c r="FH122" s="61">
        <v>0</v>
      </c>
      <c r="FI122" s="61">
        <v>0</v>
      </c>
      <c r="FJ122" s="61">
        <v>0</v>
      </c>
      <c r="FK122" s="61">
        <v>0</v>
      </c>
      <c r="FL122" s="61">
        <v>0</v>
      </c>
      <c r="FM122" s="61">
        <v>0</v>
      </c>
      <c r="FN122" s="61">
        <v>0</v>
      </c>
      <c r="FO122" s="61">
        <v>0</v>
      </c>
      <c r="FP122" s="61">
        <v>0</v>
      </c>
      <c r="FQ122" s="61">
        <v>0</v>
      </c>
      <c r="FR122" s="61">
        <v>0</v>
      </c>
      <c r="FS122" s="61">
        <v>210</v>
      </c>
      <c r="FT122" s="61">
        <v>0</v>
      </c>
      <c r="FU122" s="61">
        <v>210</v>
      </c>
      <c r="FV122" s="61">
        <v>-20123</v>
      </c>
      <c r="FW122" s="61">
        <v>0</v>
      </c>
      <c r="FX122" s="61">
        <v>-20123</v>
      </c>
      <c r="FY122" s="61">
        <v>2702</v>
      </c>
      <c r="FZ122" s="61">
        <v>0</v>
      </c>
      <c r="GA122" s="61">
        <v>2702</v>
      </c>
      <c r="GB122" s="61">
        <v>0</v>
      </c>
      <c r="GC122" s="61">
        <v>0</v>
      </c>
      <c r="GD122" s="61">
        <v>0</v>
      </c>
      <c r="GE122" s="61">
        <v>0</v>
      </c>
      <c r="GF122" s="61">
        <v>0</v>
      </c>
      <c r="GG122" s="61">
        <v>0</v>
      </c>
      <c r="GH122" s="61">
        <v>-3768117</v>
      </c>
      <c r="GI122" s="61">
        <v>0</v>
      </c>
      <c r="GJ122" s="61">
        <v>-3768117</v>
      </c>
      <c r="GK122" s="61">
        <v>48087</v>
      </c>
      <c r="GL122" s="61">
        <v>0</v>
      </c>
      <c r="GM122" s="61">
        <v>48087</v>
      </c>
      <c r="GN122" s="61">
        <v>-48959</v>
      </c>
      <c r="GO122" s="61">
        <v>0</v>
      </c>
      <c r="GP122" s="61">
        <v>-48959</v>
      </c>
      <c r="GQ122" s="61">
        <v>-5212</v>
      </c>
      <c r="GR122" s="61">
        <v>0</v>
      </c>
      <c r="GS122" s="61">
        <v>-5212</v>
      </c>
      <c r="GT122" s="61">
        <v>-1291641</v>
      </c>
      <c r="GU122" s="61">
        <v>-67132</v>
      </c>
      <c r="GV122" s="61">
        <v>-1358773</v>
      </c>
      <c r="GW122" s="61">
        <v>-5083053</v>
      </c>
      <c r="GX122" s="61">
        <v>-67132</v>
      </c>
      <c r="GY122" s="61">
        <v>-5150185</v>
      </c>
      <c r="GZ122" s="61">
        <v>0</v>
      </c>
      <c r="HA122" s="61">
        <v>0</v>
      </c>
      <c r="HB122" s="61">
        <v>0</v>
      </c>
      <c r="HC122" s="61">
        <v>0</v>
      </c>
      <c r="HD122" s="61">
        <v>0</v>
      </c>
      <c r="HE122" s="61">
        <v>0</v>
      </c>
      <c r="HF122" s="61">
        <v>0</v>
      </c>
      <c r="HG122" s="61">
        <v>0</v>
      </c>
      <c r="HH122" s="61">
        <v>0</v>
      </c>
      <c r="HI122" s="61">
        <v>38527094</v>
      </c>
      <c r="HJ122" s="61">
        <v>219363</v>
      </c>
      <c r="HK122" s="61">
        <v>38746457</v>
      </c>
      <c r="HL122" s="61">
        <v>189599</v>
      </c>
      <c r="HM122" s="61">
        <v>-759</v>
      </c>
      <c r="HN122" s="61">
        <v>188840</v>
      </c>
      <c r="HO122" s="61">
        <v>-5323141</v>
      </c>
      <c r="HP122" s="61">
        <v>-58359</v>
      </c>
      <c r="HQ122" s="61">
        <v>-5381500</v>
      </c>
      <c r="HR122" s="61">
        <v>-837043</v>
      </c>
      <c r="HS122" s="61">
        <v>-1048</v>
      </c>
      <c r="HT122" s="61">
        <v>-838091</v>
      </c>
      <c r="HU122" s="61">
        <v>-103067</v>
      </c>
      <c r="HV122" s="61">
        <v>0</v>
      </c>
      <c r="HW122" s="61">
        <v>-103067</v>
      </c>
      <c r="HX122" s="61">
        <v>-5083053</v>
      </c>
      <c r="HY122" s="61">
        <v>-67132</v>
      </c>
      <c r="HZ122" s="61">
        <v>-5150185</v>
      </c>
      <c r="IA122" s="61">
        <v>0</v>
      </c>
      <c r="IB122" s="61">
        <v>0</v>
      </c>
      <c r="IC122" s="61">
        <v>0</v>
      </c>
      <c r="ID122" s="61">
        <v>-11156705</v>
      </c>
      <c r="IE122" s="61">
        <v>-127298</v>
      </c>
      <c r="IF122" s="61">
        <v>-11284003</v>
      </c>
      <c r="IG122" s="61">
        <v>27370389</v>
      </c>
      <c r="IH122" s="61">
        <v>92065</v>
      </c>
      <c r="II122" s="61">
        <v>27462454</v>
      </c>
      <c r="IJ122" s="58" t="s">
        <v>536</v>
      </c>
      <c r="IK122" s="58" t="s">
        <v>887</v>
      </c>
      <c r="IL122" s="58" t="s">
        <v>536</v>
      </c>
      <c r="IM122" s="58" t="s">
        <v>730</v>
      </c>
      <c r="IN122" s="58" t="s">
        <v>888</v>
      </c>
    </row>
    <row r="123" spans="1:248">
      <c r="A123" s="58" t="s">
        <v>469</v>
      </c>
      <c r="B123" s="59" t="s">
        <v>889</v>
      </c>
      <c r="C123" s="59" t="s">
        <v>890</v>
      </c>
      <c r="D123" s="61">
        <v>31262938</v>
      </c>
      <c r="E123" s="61">
        <v>0</v>
      </c>
      <c r="F123" s="61">
        <v>31262938</v>
      </c>
      <c r="G123" s="61">
        <v>-465754</v>
      </c>
      <c r="H123" s="61">
        <v>0</v>
      </c>
      <c r="I123" s="61">
        <v>-465754</v>
      </c>
      <c r="J123" s="61">
        <v>-81095</v>
      </c>
      <c r="K123" s="61">
        <v>0</v>
      </c>
      <c r="L123" s="61">
        <v>-81095</v>
      </c>
      <c r="M123" s="61">
        <v>-1522</v>
      </c>
      <c r="N123" s="61">
        <v>0</v>
      </c>
      <c r="O123" s="61">
        <v>-1522</v>
      </c>
      <c r="P123" s="61">
        <v>72832</v>
      </c>
      <c r="Q123" s="61">
        <v>0</v>
      </c>
      <c r="R123" s="61">
        <v>72832</v>
      </c>
      <c r="S123" s="61">
        <v>18650</v>
      </c>
      <c r="T123" s="61">
        <v>0</v>
      </c>
      <c r="U123" s="61">
        <v>18650</v>
      </c>
      <c r="V123" s="61">
        <v>8865</v>
      </c>
      <c r="W123" s="61">
        <v>0</v>
      </c>
      <c r="X123" s="61">
        <v>8865</v>
      </c>
      <c r="Y123" s="61">
        <v>-3976278</v>
      </c>
      <c r="Z123" s="61">
        <v>0</v>
      </c>
      <c r="AA123" s="61">
        <v>-3976278</v>
      </c>
      <c r="AB123" s="61">
        <v>-15605</v>
      </c>
      <c r="AC123" s="61">
        <v>0</v>
      </c>
      <c r="AD123" s="61">
        <v>-15605</v>
      </c>
      <c r="AE123" s="61">
        <v>-151757</v>
      </c>
      <c r="AF123" s="61">
        <v>0</v>
      </c>
      <c r="AG123" s="61">
        <v>-151757</v>
      </c>
      <c r="AH123" s="61">
        <v>0</v>
      </c>
      <c r="AI123" s="61">
        <v>0</v>
      </c>
      <c r="AJ123" s="61">
        <v>0</v>
      </c>
      <c r="AK123" s="61">
        <v>0</v>
      </c>
      <c r="AL123" s="61">
        <v>0</v>
      </c>
      <c r="AM123" s="61">
        <v>0</v>
      </c>
      <c r="AN123" s="61">
        <v>-3476</v>
      </c>
      <c r="AO123" s="61">
        <v>0</v>
      </c>
      <c r="AP123" s="61">
        <v>-3476</v>
      </c>
      <c r="AQ123" s="61">
        <v>0</v>
      </c>
      <c r="AR123" s="61">
        <v>0</v>
      </c>
      <c r="AS123" s="61">
        <v>0</v>
      </c>
      <c r="AT123" s="61">
        <v>-148281</v>
      </c>
      <c r="AU123" s="61">
        <v>0</v>
      </c>
      <c r="AV123" s="61">
        <v>-148281</v>
      </c>
      <c r="AW123" s="61">
        <v>7829</v>
      </c>
      <c r="AX123" s="61">
        <v>0</v>
      </c>
      <c r="AY123" s="61">
        <v>7829</v>
      </c>
      <c r="AZ123" s="61">
        <v>526286</v>
      </c>
      <c r="BA123" s="61">
        <v>0</v>
      </c>
      <c r="BB123" s="61">
        <v>526286</v>
      </c>
      <c r="BC123" s="61">
        <v>11498</v>
      </c>
      <c r="BD123" s="61">
        <v>0</v>
      </c>
      <c r="BE123" s="61">
        <v>11498</v>
      </c>
      <c r="BF123" s="61">
        <v>-3287972</v>
      </c>
      <c r="BG123" s="61">
        <v>0</v>
      </c>
      <c r="BH123" s="61">
        <v>-3287972</v>
      </c>
      <c r="BI123" s="61">
        <v>14405</v>
      </c>
      <c r="BJ123" s="61">
        <v>0</v>
      </c>
      <c r="BK123" s="61">
        <v>14405</v>
      </c>
      <c r="BL123" s="61">
        <v>-41308</v>
      </c>
      <c r="BM123" s="61">
        <v>0</v>
      </c>
      <c r="BN123" s="61">
        <v>-41308</v>
      </c>
      <c r="BO123" s="61">
        <v>0</v>
      </c>
      <c r="BP123" s="61">
        <v>0</v>
      </c>
      <c r="BQ123" s="61">
        <v>0</v>
      </c>
      <c r="BR123" s="61">
        <v>0</v>
      </c>
      <c r="BS123" s="61">
        <v>0</v>
      </c>
      <c r="BT123" s="61">
        <v>0</v>
      </c>
      <c r="BU123" s="61">
        <v>0</v>
      </c>
      <c r="BV123" s="61">
        <v>0</v>
      </c>
      <c r="BW123" s="61">
        <v>0</v>
      </c>
      <c r="BX123" s="61">
        <v>0</v>
      </c>
      <c r="BY123" s="61">
        <v>0</v>
      </c>
      <c r="BZ123" s="61">
        <v>0</v>
      </c>
      <c r="CA123" s="61">
        <v>0</v>
      </c>
      <c r="CB123" s="61">
        <v>0</v>
      </c>
      <c r="CC123" s="61">
        <v>0</v>
      </c>
      <c r="CD123" s="61">
        <v>-25331</v>
      </c>
      <c r="CE123" s="61">
        <v>0</v>
      </c>
      <c r="CF123" s="61">
        <v>-25331</v>
      </c>
      <c r="CG123" s="61">
        <v>0</v>
      </c>
      <c r="CH123" s="61">
        <v>0</v>
      </c>
      <c r="CI123" s="61">
        <v>0</v>
      </c>
      <c r="CJ123" s="61">
        <v>-6930457</v>
      </c>
      <c r="CK123" s="61">
        <v>0</v>
      </c>
      <c r="CL123" s="61">
        <v>-6930457</v>
      </c>
      <c r="CM123" s="61">
        <v>0</v>
      </c>
      <c r="CN123" s="61">
        <v>0</v>
      </c>
      <c r="CO123" s="61">
        <v>0</v>
      </c>
      <c r="CP123" s="61">
        <v>0</v>
      </c>
      <c r="CQ123" s="61">
        <v>0</v>
      </c>
      <c r="CR123" s="61">
        <v>0</v>
      </c>
      <c r="CS123" s="61">
        <v>-861845</v>
      </c>
      <c r="CT123" s="61">
        <v>0</v>
      </c>
      <c r="CU123" s="61">
        <v>-861845</v>
      </c>
      <c r="CV123" s="61">
        <v>-71663</v>
      </c>
      <c r="CW123" s="61">
        <v>0</v>
      </c>
      <c r="CX123" s="61">
        <v>-71663</v>
      </c>
      <c r="CY123" s="61">
        <v>-933508</v>
      </c>
      <c r="CZ123" s="61">
        <v>0</v>
      </c>
      <c r="DA123" s="61">
        <v>-933508</v>
      </c>
      <c r="DB123" s="61">
        <v>-121074</v>
      </c>
      <c r="DC123" s="61">
        <v>0</v>
      </c>
      <c r="DD123" s="61">
        <v>-121074</v>
      </c>
      <c r="DE123" s="61">
        <v>-45809</v>
      </c>
      <c r="DF123" s="61">
        <v>0</v>
      </c>
      <c r="DG123" s="61">
        <v>-45809</v>
      </c>
      <c r="DH123" s="61">
        <v>0</v>
      </c>
      <c r="DI123" s="61">
        <v>0</v>
      </c>
      <c r="DJ123" s="61">
        <v>0</v>
      </c>
      <c r="DK123" s="61">
        <v>0</v>
      </c>
      <c r="DL123" s="61">
        <v>0</v>
      </c>
      <c r="DM123" s="61">
        <v>0</v>
      </c>
      <c r="DN123" s="61">
        <v>-1922</v>
      </c>
      <c r="DO123" s="61">
        <v>0</v>
      </c>
      <c r="DP123" s="61">
        <v>-1922</v>
      </c>
      <c r="DQ123" s="61">
        <v>0</v>
      </c>
      <c r="DR123" s="61">
        <v>0</v>
      </c>
      <c r="DS123" s="61">
        <v>0</v>
      </c>
      <c r="DT123" s="61">
        <v>0</v>
      </c>
      <c r="DU123" s="61">
        <v>0</v>
      </c>
      <c r="DV123" s="61">
        <v>0</v>
      </c>
      <c r="DW123" s="61">
        <v>0</v>
      </c>
      <c r="DX123" s="61">
        <v>0</v>
      </c>
      <c r="DY123" s="61">
        <v>0</v>
      </c>
      <c r="DZ123" s="61">
        <v>0</v>
      </c>
      <c r="EA123" s="61">
        <v>0</v>
      </c>
      <c r="EB123" s="61">
        <v>0</v>
      </c>
      <c r="EC123" s="61">
        <v>0</v>
      </c>
      <c r="ED123" s="61">
        <v>0</v>
      </c>
      <c r="EE123" s="61">
        <v>0</v>
      </c>
      <c r="EF123" s="61">
        <v>-16331</v>
      </c>
      <c r="EG123" s="61">
        <v>0</v>
      </c>
      <c r="EH123" s="61">
        <v>-16331</v>
      </c>
      <c r="EI123" s="61">
        <v>0</v>
      </c>
      <c r="EJ123" s="61">
        <v>0</v>
      </c>
      <c r="EK123" s="61">
        <v>0</v>
      </c>
      <c r="EL123" s="61">
        <v>0</v>
      </c>
      <c r="EM123" s="61">
        <v>0</v>
      </c>
      <c r="EN123" s="61">
        <v>0</v>
      </c>
      <c r="EO123" s="61">
        <v>-185136</v>
      </c>
      <c r="EP123" s="61">
        <v>0</v>
      </c>
      <c r="EQ123" s="61">
        <v>-185136</v>
      </c>
      <c r="ER123" s="61">
        <v>0</v>
      </c>
      <c r="ES123" s="61">
        <v>0</v>
      </c>
      <c r="ET123" s="61">
        <v>0</v>
      </c>
      <c r="EU123" s="61">
        <v>0</v>
      </c>
      <c r="EV123" s="61">
        <v>0</v>
      </c>
      <c r="EW123" s="61">
        <v>0</v>
      </c>
      <c r="EX123" s="61">
        <v>0</v>
      </c>
      <c r="EY123" s="61">
        <v>0</v>
      </c>
      <c r="EZ123" s="61">
        <v>0</v>
      </c>
      <c r="FA123" s="61">
        <v>0</v>
      </c>
      <c r="FB123" s="61">
        <v>0</v>
      </c>
      <c r="FC123" s="61">
        <v>0</v>
      </c>
      <c r="FD123" s="61">
        <v>0</v>
      </c>
      <c r="FE123" s="61">
        <v>0</v>
      </c>
      <c r="FF123" s="61">
        <v>0</v>
      </c>
      <c r="FG123" s="61">
        <v>0</v>
      </c>
      <c r="FH123" s="61">
        <v>0</v>
      </c>
      <c r="FI123" s="61">
        <v>0</v>
      </c>
      <c r="FJ123" s="61">
        <v>0</v>
      </c>
      <c r="FK123" s="61">
        <v>0</v>
      </c>
      <c r="FL123" s="61">
        <v>0</v>
      </c>
      <c r="FM123" s="61">
        <v>0</v>
      </c>
      <c r="FN123" s="61">
        <v>0</v>
      </c>
      <c r="FO123" s="61">
        <v>0</v>
      </c>
      <c r="FP123" s="61">
        <v>-798</v>
      </c>
      <c r="FQ123" s="61">
        <v>0</v>
      </c>
      <c r="FR123" s="61">
        <v>-798</v>
      </c>
      <c r="FS123" s="61">
        <v>0</v>
      </c>
      <c r="FT123" s="61">
        <v>0</v>
      </c>
      <c r="FU123" s="61">
        <v>0</v>
      </c>
      <c r="FV123" s="61">
        <v>-13324</v>
      </c>
      <c r="FW123" s="61">
        <v>0</v>
      </c>
      <c r="FX123" s="61">
        <v>-13324</v>
      </c>
      <c r="FY123" s="61">
        <v>102</v>
      </c>
      <c r="FZ123" s="61">
        <v>0</v>
      </c>
      <c r="GA123" s="61">
        <v>102</v>
      </c>
      <c r="GB123" s="61">
        <v>8807</v>
      </c>
      <c r="GC123" s="61">
        <v>0</v>
      </c>
      <c r="GD123" s="61">
        <v>8807</v>
      </c>
      <c r="GE123" s="61">
        <v>0</v>
      </c>
      <c r="GF123" s="61">
        <v>0</v>
      </c>
      <c r="GG123" s="61">
        <v>0</v>
      </c>
      <c r="GH123" s="61">
        <v>-4916963</v>
      </c>
      <c r="GI123" s="61">
        <v>0</v>
      </c>
      <c r="GJ123" s="61">
        <v>-4916963</v>
      </c>
      <c r="GK123" s="61">
        <v>-48062</v>
      </c>
      <c r="GL123" s="61">
        <v>0</v>
      </c>
      <c r="GM123" s="61">
        <v>-48062</v>
      </c>
      <c r="GN123" s="61">
        <v>-23650</v>
      </c>
      <c r="GO123" s="61">
        <v>0</v>
      </c>
      <c r="GP123" s="61">
        <v>-23650</v>
      </c>
      <c r="GQ123" s="61">
        <v>0</v>
      </c>
      <c r="GR123" s="61">
        <v>0</v>
      </c>
      <c r="GS123" s="61">
        <v>0</v>
      </c>
      <c r="GT123" s="61">
        <v>0</v>
      </c>
      <c r="GU123" s="61">
        <v>0</v>
      </c>
      <c r="GV123" s="61">
        <v>0</v>
      </c>
      <c r="GW123" s="61">
        <v>-4993888</v>
      </c>
      <c r="GX123" s="61">
        <v>0</v>
      </c>
      <c r="GY123" s="61">
        <v>-4993888</v>
      </c>
      <c r="GZ123" s="61">
        <v>0</v>
      </c>
      <c r="HA123" s="61">
        <v>0</v>
      </c>
      <c r="HB123" s="61">
        <v>0</v>
      </c>
      <c r="HC123" s="61">
        <v>0</v>
      </c>
      <c r="HD123" s="61">
        <v>0</v>
      </c>
      <c r="HE123" s="61">
        <v>0</v>
      </c>
      <c r="HF123" s="61">
        <v>0</v>
      </c>
      <c r="HG123" s="61">
        <v>0</v>
      </c>
      <c r="HH123" s="61">
        <v>0</v>
      </c>
      <c r="HI123" s="61">
        <v>30797184</v>
      </c>
      <c r="HJ123" s="61">
        <v>0</v>
      </c>
      <c r="HK123" s="61">
        <v>30797184</v>
      </c>
      <c r="HL123" s="61">
        <v>8865</v>
      </c>
      <c r="HM123" s="61">
        <v>0</v>
      </c>
      <c r="HN123" s="61">
        <v>8865</v>
      </c>
      <c r="HO123" s="61">
        <v>-6930457</v>
      </c>
      <c r="HP123" s="61">
        <v>0</v>
      </c>
      <c r="HQ123" s="61">
        <v>-6930457</v>
      </c>
      <c r="HR123" s="61">
        <v>-933508</v>
      </c>
      <c r="HS123" s="61">
        <v>0</v>
      </c>
      <c r="HT123" s="61">
        <v>-933508</v>
      </c>
      <c r="HU123" s="61">
        <v>-185136</v>
      </c>
      <c r="HV123" s="61">
        <v>0</v>
      </c>
      <c r="HW123" s="61">
        <v>-185136</v>
      </c>
      <c r="HX123" s="61">
        <v>-4993888</v>
      </c>
      <c r="HY123" s="61">
        <v>0</v>
      </c>
      <c r="HZ123" s="61">
        <v>-4993888</v>
      </c>
      <c r="IA123" s="61">
        <v>0</v>
      </c>
      <c r="IB123" s="61">
        <v>0</v>
      </c>
      <c r="IC123" s="61">
        <v>0</v>
      </c>
      <c r="ID123" s="61">
        <v>-13034124</v>
      </c>
      <c r="IE123" s="61">
        <v>0</v>
      </c>
      <c r="IF123" s="61">
        <v>-13034124</v>
      </c>
      <c r="IG123" s="61">
        <v>17763060</v>
      </c>
      <c r="IH123" s="61">
        <v>0</v>
      </c>
      <c r="II123" s="61">
        <v>17763060</v>
      </c>
      <c r="IJ123" s="58" t="s">
        <v>788</v>
      </c>
      <c r="IK123" s="58" t="s">
        <v>601</v>
      </c>
      <c r="IL123" s="58" t="s">
        <v>466</v>
      </c>
      <c r="IM123" s="58" t="s">
        <v>467</v>
      </c>
      <c r="IN123" s="58" t="s">
        <v>891</v>
      </c>
    </row>
    <row r="124" spans="1:248">
      <c r="A124" s="58" t="s">
        <v>469</v>
      </c>
      <c r="B124" s="59" t="s">
        <v>892</v>
      </c>
      <c r="C124" s="59" t="s">
        <v>893</v>
      </c>
      <c r="D124" s="61">
        <v>41861742</v>
      </c>
      <c r="E124" s="61">
        <v>0</v>
      </c>
      <c r="F124" s="61">
        <v>41861742</v>
      </c>
      <c r="G124" s="61">
        <v>-1221457</v>
      </c>
      <c r="H124" s="61">
        <v>0</v>
      </c>
      <c r="I124" s="61">
        <v>-1221457</v>
      </c>
      <c r="J124" s="61">
        <v>-105692</v>
      </c>
      <c r="K124" s="61">
        <v>0</v>
      </c>
      <c r="L124" s="61">
        <v>-105692</v>
      </c>
      <c r="M124" s="61">
        <v>2835</v>
      </c>
      <c r="N124" s="61">
        <v>0</v>
      </c>
      <c r="O124" s="61">
        <v>2835</v>
      </c>
      <c r="P124" s="61">
        <v>273404</v>
      </c>
      <c r="Q124" s="61">
        <v>0</v>
      </c>
      <c r="R124" s="61">
        <v>273404</v>
      </c>
      <c r="S124" s="61">
        <v>-235690</v>
      </c>
      <c r="T124" s="61">
        <v>0</v>
      </c>
      <c r="U124" s="61">
        <v>-235690</v>
      </c>
      <c r="V124" s="61">
        <v>-65143</v>
      </c>
      <c r="W124" s="61">
        <v>0</v>
      </c>
      <c r="X124" s="61">
        <v>-65143</v>
      </c>
      <c r="Y124" s="61">
        <v>-3757844</v>
      </c>
      <c r="Z124" s="61">
        <v>0</v>
      </c>
      <c r="AA124" s="61">
        <v>-3757844</v>
      </c>
      <c r="AB124" s="61">
        <v>0</v>
      </c>
      <c r="AC124" s="61">
        <v>0</v>
      </c>
      <c r="AD124" s="61">
        <v>0</v>
      </c>
      <c r="AE124" s="61">
        <v>-43613</v>
      </c>
      <c r="AF124" s="61">
        <v>0</v>
      </c>
      <c r="AG124" s="61">
        <v>-43613</v>
      </c>
      <c r="AH124" s="61">
        <v>0</v>
      </c>
      <c r="AI124" s="61">
        <v>0</v>
      </c>
      <c r="AJ124" s="61">
        <v>0</v>
      </c>
      <c r="AK124" s="61">
        <v>0</v>
      </c>
      <c r="AL124" s="61">
        <v>0</v>
      </c>
      <c r="AM124" s="61">
        <v>0</v>
      </c>
      <c r="AN124" s="61">
        <v>0</v>
      </c>
      <c r="AO124" s="61">
        <v>0</v>
      </c>
      <c r="AP124" s="61">
        <v>0</v>
      </c>
      <c r="AQ124" s="61">
        <v>0</v>
      </c>
      <c r="AR124" s="61">
        <v>0</v>
      </c>
      <c r="AS124" s="61">
        <v>0</v>
      </c>
      <c r="AT124" s="61">
        <v>-43613</v>
      </c>
      <c r="AU124" s="61">
        <v>0</v>
      </c>
      <c r="AV124" s="61">
        <v>-43613</v>
      </c>
      <c r="AW124" s="61">
        <v>0</v>
      </c>
      <c r="AX124" s="61">
        <v>0</v>
      </c>
      <c r="AY124" s="61">
        <v>0</v>
      </c>
      <c r="AZ124" s="61">
        <v>744874</v>
      </c>
      <c r="BA124" s="61">
        <v>0</v>
      </c>
      <c r="BB124" s="61">
        <v>744874</v>
      </c>
      <c r="BC124" s="61">
        <v>-31340</v>
      </c>
      <c r="BD124" s="61">
        <v>0</v>
      </c>
      <c r="BE124" s="61">
        <v>-31340</v>
      </c>
      <c r="BF124" s="61">
        <v>-2301689</v>
      </c>
      <c r="BG124" s="61">
        <v>0</v>
      </c>
      <c r="BH124" s="61">
        <v>-2301689</v>
      </c>
      <c r="BI124" s="61">
        <v>-20009</v>
      </c>
      <c r="BJ124" s="61">
        <v>0</v>
      </c>
      <c r="BK124" s="61">
        <v>-20009</v>
      </c>
      <c r="BL124" s="61">
        <v>-10127</v>
      </c>
      <c r="BM124" s="61">
        <v>0</v>
      </c>
      <c r="BN124" s="61">
        <v>-10127</v>
      </c>
      <c r="BO124" s="61">
        <v>0</v>
      </c>
      <c r="BP124" s="61">
        <v>0</v>
      </c>
      <c r="BQ124" s="61">
        <v>0</v>
      </c>
      <c r="BR124" s="61">
        <v>-1587</v>
      </c>
      <c r="BS124" s="61">
        <v>0</v>
      </c>
      <c r="BT124" s="61">
        <v>-1587</v>
      </c>
      <c r="BU124" s="61">
        <v>858</v>
      </c>
      <c r="BV124" s="61">
        <v>0</v>
      </c>
      <c r="BW124" s="61">
        <v>858</v>
      </c>
      <c r="BX124" s="61">
        <v>0</v>
      </c>
      <c r="BY124" s="61">
        <v>0</v>
      </c>
      <c r="BZ124" s="61">
        <v>0</v>
      </c>
      <c r="CA124" s="61">
        <v>0</v>
      </c>
      <c r="CB124" s="61">
        <v>0</v>
      </c>
      <c r="CC124" s="61">
        <v>0</v>
      </c>
      <c r="CD124" s="61">
        <v>-14721</v>
      </c>
      <c r="CE124" s="61">
        <v>0</v>
      </c>
      <c r="CF124" s="61">
        <v>-14721</v>
      </c>
      <c r="CG124" s="61">
        <v>-14721</v>
      </c>
      <c r="CH124" s="61">
        <v>0</v>
      </c>
      <c r="CI124" s="61">
        <v>-14721</v>
      </c>
      <c r="CJ124" s="61">
        <v>-5449919</v>
      </c>
      <c r="CK124" s="61">
        <v>0</v>
      </c>
      <c r="CL124" s="61">
        <v>-5449919</v>
      </c>
      <c r="CM124" s="61">
        <v>0</v>
      </c>
      <c r="CN124" s="61">
        <v>0</v>
      </c>
      <c r="CO124" s="61">
        <v>0</v>
      </c>
      <c r="CP124" s="61">
        <v>0</v>
      </c>
      <c r="CQ124" s="61">
        <v>0</v>
      </c>
      <c r="CR124" s="61">
        <v>0</v>
      </c>
      <c r="CS124" s="61">
        <v>-1789088</v>
      </c>
      <c r="CT124" s="61">
        <v>0</v>
      </c>
      <c r="CU124" s="61">
        <v>-1789088</v>
      </c>
      <c r="CV124" s="61">
        <v>-121097</v>
      </c>
      <c r="CW124" s="61">
        <v>0</v>
      </c>
      <c r="CX124" s="61">
        <v>-121097</v>
      </c>
      <c r="CY124" s="61">
        <v>-1910185</v>
      </c>
      <c r="CZ124" s="61">
        <v>0</v>
      </c>
      <c r="DA124" s="61">
        <v>-1910185</v>
      </c>
      <c r="DB124" s="61">
        <v>-119561</v>
      </c>
      <c r="DC124" s="61">
        <v>0</v>
      </c>
      <c r="DD124" s="61">
        <v>-119561</v>
      </c>
      <c r="DE124" s="61">
        <v>138</v>
      </c>
      <c r="DF124" s="61">
        <v>0</v>
      </c>
      <c r="DG124" s="61">
        <v>138</v>
      </c>
      <c r="DH124" s="61">
        <v>-67604</v>
      </c>
      <c r="DI124" s="61">
        <v>0</v>
      </c>
      <c r="DJ124" s="61">
        <v>-67604</v>
      </c>
      <c r="DK124" s="61">
        <v>0</v>
      </c>
      <c r="DL124" s="61">
        <v>0</v>
      </c>
      <c r="DM124" s="61">
        <v>0</v>
      </c>
      <c r="DN124" s="61">
        <v>-404</v>
      </c>
      <c r="DO124" s="61">
        <v>0</v>
      </c>
      <c r="DP124" s="61">
        <v>-404</v>
      </c>
      <c r="DQ124" s="61">
        <v>0</v>
      </c>
      <c r="DR124" s="61">
        <v>0</v>
      </c>
      <c r="DS124" s="61">
        <v>0</v>
      </c>
      <c r="DT124" s="61">
        <v>0</v>
      </c>
      <c r="DU124" s="61">
        <v>0</v>
      </c>
      <c r="DV124" s="61">
        <v>0</v>
      </c>
      <c r="DW124" s="61">
        <v>0</v>
      </c>
      <c r="DX124" s="61">
        <v>0</v>
      </c>
      <c r="DY124" s="61">
        <v>0</v>
      </c>
      <c r="DZ124" s="61">
        <v>0</v>
      </c>
      <c r="EA124" s="61">
        <v>0</v>
      </c>
      <c r="EB124" s="61">
        <v>0</v>
      </c>
      <c r="EC124" s="61">
        <v>0</v>
      </c>
      <c r="ED124" s="61">
        <v>0</v>
      </c>
      <c r="EE124" s="61">
        <v>0</v>
      </c>
      <c r="EF124" s="61">
        <v>0</v>
      </c>
      <c r="EG124" s="61">
        <v>0</v>
      </c>
      <c r="EH124" s="61">
        <v>0</v>
      </c>
      <c r="EI124" s="61">
        <v>0</v>
      </c>
      <c r="EJ124" s="61">
        <v>0</v>
      </c>
      <c r="EK124" s="61">
        <v>0</v>
      </c>
      <c r="EL124" s="61">
        <v>0</v>
      </c>
      <c r="EM124" s="61">
        <v>0</v>
      </c>
      <c r="EN124" s="61">
        <v>0</v>
      </c>
      <c r="EO124" s="61">
        <v>-187431</v>
      </c>
      <c r="EP124" s="61">
        <v>0</v>
      </c>
      <c r="EQ124" s="61">
        <v>-187431</v>
      </c>
      <c r="ER124" s="61">
        <v>0</v>
      </c>
      <c r="ES124" s="61">
        <v>0</v>
      </c>
      <c r="ET124" s="61">
        <v>0</v>
      </c>
      <c r="EU124" s="61">
        <v>0</v>
      </c>
      <c r="EV124" s="61">
        <v>0</v>
      </c>
      <c r="EW124" s="61">
        <v>0</v>
      </c>
      <c r="EX124" s="61">
        <v>0</v>
      </c>
      <c r="EY124" s="61">
        <v>0</v>
      </c>
      <c r="EZ124" s="61">
        <v>0</v>
      </c>
      <c r="FA124" s="61">
        <v>0</v>
      </c>
      <c r="FB124" s="61">
        <v>0</v>
      </c>
      <c r="FC124" s="61">
        <v>0</v>
      </c>
      <c r="FD124" s="61">
        <v>0</v>
      </c>
      <c r="FE124" s="61">
        <v>0</v>
      </c>
      <c r="FF124" s="61">
        <v>0</v>
      </c>
      <c r="FG124" s="61">
        <v>0</v>
      </c>
      <c r="FH124" s="61">
        <v>0</v>
      </c>
      <c r="FI124" s="61">
        <v>0</v>
      </c>
      <c r="FJ124" s="61">
        <v>-1587</v>
      </c>
      <c r="FK124" s="61">
        <v>0</v>
      </c>
      <c r="FL124" s="61">
        <v>-1587</v>
      </c>
      <c r="FM124" s="61">
        <v>829</v>
      </c>
      <c r="FN124" s="61">
        <v>0</v>
      </c>
      <c r="FO124" s="61">
        <v>829</v>
      </c>
      <c r="FP124" s="61">
        <v>0</v>
      </c>
      <c r="FQ124" s="61">
        <v>0</v>
      </c>
      <c r="FR124" s="61">
        <v>0</v>
      </c>
      <c r="FS124" s="61">
        <v>0</v>
      </c>
      <c r="FT124" s="61">
        <v>0</v>
      </c>
      <c r="FU124" s="61">
        <v>0</v>
      </c>
      <c r="FV124" s="61">
        <v>-5033</v>
      </c>
      <c r="FW124" s="61">
        <v>0</v>
      </c>
      <c r="FX124" s="61">
        <v>-5033</v>
      </c>
      <c r="FY124" s="61">
        <v>0</v>
      </c>
      <c r="FZ124" s="61">
        <v>0</v>
      </c>
      <c r="GA124" s="61">
        <v>0</v>
      </c>
      <c r="GB124" s="61">
        <v>0</v>
      </c>
      <c r="GC124" s="61">
        <v>0</v>
      </c>
      <c r="GD124" s="61">
        <v>0</v>
      </c>
      <c r="GE124" s="61">
        <v>0</v>
      </c>
      <c r="GF124" s="61">
        <v>0</v>
      </c>
      <c r="GG124" s="61">
        <v>0</v>
      </c>
      <c r="GH124" s="61">
        <v>-6016077</v>
      </c>
      <c r="GI124" s="61">
        <v>0</v>
      </c>
      <c r="GJ124" s="61">
        <v>-6016077</v>
      </c>
      <c r="GK124" s="61">
        <v>166413</v>
      </c>
      <c r="GL124" s="61">
        <v>0</v>
      </c>
      <c r="GM124" s="61">
        <v>166413</v>
      </c>
      <c r="GN124" s="61">
        <v>-145041</v>
      </c>
      <c r="GO124" s="61">
        <v>0</v>
      </c>
      <c r="GP124" s="61">
        <v>-145041</v>
      </c>
      <c r="GQ124" s="61">
        <v>-3836</v>
      </c>
      <c r="GR124" s="61">
        <v>0</v>
      </c>
      <c r="GS124" s="61">
        <v>-3836</v>
      </c>
      <c r="GT124" s="61">
        <v>0</v>
      </c>
      <c r="GU124" s="61">
        <v>0</v>
      </c>
      <c r="GV124" s="61">
        <v>0</v>
      </c>
      <c r="GW124" s="61">
        <v>-6004332</v>
      </c>
      <c r="GX124" s="61">
        <v>0</v>
      </c>
      <c r="GY124" s="61">
        <v>-6004332</v>
      </c>
      <c r="GZ124" s="61">
        <v>0</v>
      </c>
      <c r="HA124" s="61">
        <v>0</v>
      </c>
      <c r="HB124" s="61">
        <v>0</v>
      </c>
      <c r="HC124" s="61">
        <v>0</v>
      </c>
      <c r="HD124" s="61">
        <v>0</v>
      </c>
      <c r="HE124" s="61">
        <v>0</v>
      </c>
      <c r="HF124" s="61">
        <v>0</v>
      </c>
      <c r="HG124" s="61">
        <v>0</v>
      </c>
      <c r="HH124" s="61">
        <v>0</v>
      </c>
      <c r="HI124" s="61">
        <v>40640285</v>
      </c>
      <c r="HJ124" s="61">
        <v>0</v>
      </c>
      <c r="HK124" s="61">
        <v>40640285</v>
      </c>
      <c r="HL124" s="61">
        <v>-65143</v>
      </c>
      <c r="HM124" s="61">
        <v>0</v>
      </c>
      <c r="HN124" s="61">
        <v>-65143</v>
      </c>
      <c r="HO124" s="61">
        <v>-5449919</v>
      </c>
      <c r="HP124" s="61">
        <v>0</v>
      </c>
      <c r="HQ124" s="61">
        <v>-5449919</v>
      </c>
      <c r="HR124" s="61">
        <v>-1910185</v>
      </c>
      <c r="HS124" s="61">
        <v>0</v>
      </c>
      <c r="HT124" s="61">
        <v>-1910185</v>
      </c>
      <c r="HU124" s="61">
        <v>-187431</v>
      </c>
      <c r="HV124" s="61">
        <v>0</v>
      </c>
      <c r="HW124" s="61">
        <v>-187431</v>
      </c>
      <c r="HX124" s="61">
        <v>-6004332</v>
      </c>
      <c r="HY124" s="61">
        <v>0</v>
      </c>
      <c r="HZ124" s="61">
        <v>-6004332</v>
      </c>
      <c r="IA124" s="61">
        <v>0</v>
      </c>
      <c r="IB124" s="61">
        <v>0</v>
      </c>
      <c r="IC124" s="61">
        <v>0</v>
      </c>
      <c r="ID124" s="61">
        <v>-13617010</v>
      </c>
      <c r="IE124" s="61">
        <v>0</v>
      </c>
      <c r="IF124" s="61">
        <v>-13617010</v>
      </c>
      <c r="IG124" s="61">
        <v>27023275</v>
      </c>
      <c r="IH124" s="61">
        <v>0</v>
      </c>
      <c r="II124" s="61">
        <v>27023275</v>
      </c>
      <c r="IJ124" s="58" t="s">
        <v>526</v>
      </c>
      <c r="IK124" s="58" t="s">
        <v>527</v>
      </c>
      <c r="IL124" s="58" t="s">
        <v>466</v>
      </c>
      <c r="IM124" s="58" t="s">
        <v>467</v>
      </c>
      <c r="IN124" s="58" t="s">
        <v>894</v>
      </c>
    </row>
    <row r="125" spans="1:248">
      <c r="A125" s="58" t="s">
        <v>469</v>
      </c>
      <c r="B125" s="59" t="s">
        <v>895</v>
      </c>
      <c r="C125" s="59" t="s">
        <v>896</v>
      </c>
      <c r="D125" s="61">
        <v>100529089</v>
      </c>
      <c r="E125" s="61">
        <v>0</v>
      </c>
      <c r="F125" s="61">
        <v>100529089</v>
      </c>
      <c r="G125" s="61">
        <v>-1926012</v>
      </c>
      <c r="H125" s="61">
        <v>0</v>
      </c>
      <c r="I125" s="61">
        <v>-1926012</v>
      </c>
      <c r="J125" s="61">
        <v>-272692</v>
      </c>
      <c r="K125" s="61">
        <v>0</v>
      </c>
      <c r="L125" s="61">
        <v>-272692</v>
      </c>
      <c r="M125" s="61">
        <v>238551</v>
      </c>
      <c r="N125" s="61">
        <v>0</v>
      </c>
      <c r="O125" s="61">
        <v>238551</v>
      </c>
      <c r="P125" s="61">
        <v>144218</v>
      </c>
      <c r="Q125" s="61">
        <v>0</v>
      </c>
      <c r="R125" s="61">
        <v>144218</v>
      </c>
      <c r="S125" s="61">
        <v>218136</v>
      </c>
      <c r="T125" s="61">
        <v>0</v>
      </c>
      <c r="U125" s="61">
        <v>218136</v>
      </c>
      <c r="V125" s="61">
        <v>328213</v>
      </c>
      <c r="W125" s="61">
        <v>0</v>
      </c>
      <c r="X125" s="61">
        <v>328213</v>
      </c>
      <c r="Y125" s="61">
        <v>-7996566</v>
      </c>
      <c r="Z125" s="61">
        <v>0</v>
      </c>
      <c r="AA125" s="61">
        <v>-7996566</v>
      </c>
      <c r="AB125" s="61">
        <v>0</v>
      </c>
      <c r="AC125" s="61">
        <v>0</v>
      </c>
      <c r="AD125" s="61">
        <v>0</v>
      </c>
      <c r="AE125" s="61">
        <v>-281899</v>
      </c>
      <c r="AF125" s="61">
        <v>0</v>
      </c>
      <c r="AG125" s="61">
        <v>-281899</v>
      </c>
      <c r="AH125" s="61">
        <v>0</v>
      </c>
      <c r="AI125" s="61">
        <v>0</v>
      </c>
      <c r="AJ125" s="61">
        <v>0</v>
      </c>
      <c r="AK125" s="61">
        <v>0</v>
      </c>
      <c r="AL125" s="61">
        <v>0</v>
      </c>
      <c r="AM125" s="61">
        <v>0</v>
      </c>
      <c r="AN125" s="61">
        <v>-960</v>
      </c>
      <c r="AO125" s="61">
        <v>0</v>
      </c>
      <c r="AP125" s="61">
        <v>-960</v>
      </c>
      <c r="AQ125" s="61">
        <v>0</v>
      </c>
      <c r="AR125" s="61">
        <v>0</v>
      </c>
      <c r="AS125" s="61">
        <v>0</v>
      </c>
      <c r="AT125" s="61">
        <v>-280939</v>
      </c>
      <c r="AU125" s="61">
        <v>0</v>
      </c>
      <c r="AV125" s="61">
        <v>-280939</v>
      </c>
      <c r="AW125" s="61">
        <v>0</v>
      </c>
      <c r="AX125" s="61">
        <v>0</v>
      </c>
      <c r="AY125" s="61">
        <v>0</v>
      </c>
      <c r="AZ125" s="61">
        <v>1842358</v>
      </c>
      <c r="BA125" s="61">
        <v>0</v>
      </c>
      <c r="BB125" s="61">
        <v>1842358</v>
      </c>
      <c r="BC125" s="61">
        <v>-57364</v>
      </c>
      <c r="BD125" s="61">
        <v>0</v>
      </c>
      <c r="BE125" s="61">
        <v>-57364</v>
      </c>
      <c r="BF125" s="61">
        <v>-6241102</v>
      </c>
      <c r="BG125" s="61">
        <v>0</v>
      </c>
      <c r="BH125" s="61">
        <v>-6241102</v>
      </c>
      <c r="BI125" s="61">
        <v>23233</v>
      </c>
      <c r="BJ125" s="61">
        <v>0</v>
      </c>
      <c r="BK125" s="61">
        <v>23233</v>
      </c>
      <c r="BL125" s="61">
        <v>0</v>
      </c>
      <c r="BM125" s="61">
        <v>0</v>
      </c>
      <c r="BN125" s="61">
        <v>0</v>
      </c>
      <c r="BO125" s="61">
        <v>0</v>
      </c>
      <c r="BP125" s="61">
        <v>0</v>
      </c>
      <c r="BQ125" s="61">
        <v>0</v>
      </c>
      <c r="BR125" s="61">
        <v>0</v>
      </c>
      <c r="BS125" s="61">
        <v>0</v>
      </c>
      <c r="BT125" s="61">
        <v>0</v>
      </c>
      <c r="BU125" s="61">
        <v>0</v>
      </c>
      <c r="BV125" s="61">
        <v>0</v>
      </c>
      <c r="BW125" s="61">
        <v>0</v>
      </c>
      <c r="BX125" s="61">
        <v>0</v>
      </c>
      <c r="BY125" s="61">
        <v>0</v>
      </c>
      <c r="BZ125" s="61">
        <v>0</v>
      </c>
      <c r="CA125" s="61">
        <v>0</v>
      </c>
      <c r="CB125" s="61">
        <v>0</v>
      </c>
      <c r="CC125" s="61">
        <v>0</v>
      </c>
      <c r="CD125" s="61">
        <v>0</v>
      </c>
      <c r="CE125" s="61">
        <v>0</v>
      </c>
      <c r="CF125" s="61">
        <v>0</v>
      </c>
      <c r="CG125" s="61">
        <v>0</v>
      </c>
      <c r="CH125" s="61">
        <v>0</v>
      </c>
      <c r="CI125" s="61">
        <v>0</v>
      </c>
      <c r="CJ125" s="61">
        <v>-12711340</v>
      </c>
      <c r="CK125" s="61">
        <v>0</v>
      </c>
      <c r="CL125" s="61">
        <v>-12711340</v>
      </c>
      <c r="CM125" s="61">
        <v>0</v>
      </c>
      <c r="CN125" s="61">
        <v>0</v>
      </c>
      <c r="CO125" s="61">
        <v>0</v>
      </c>
      <c r="CP125" s="61">
        <v>0</v>
      </c>
      <c r="CQ125" s="61">
        <v>0</v>
      </c>
      <c r="CR125" s="61">
        <v>0</v>
      </c>
      <c r="CS125" s="61">
        <v>-2641469</v>
      </c>
      <c r="CT125" s="61">
        <v>0</v>
      </c>
      <c r="CU125" s="61">
        <v>-2641469</v>
      </c>
      <c r="CV125" s="61">
        <v>-113749</v>
      </c>
      <c r="CW125" s="61">
        <v>0</v>
      </c>
      <c r="CX125" s="61">
        <v>-113749</v>
      </c>
      <c r="CY125" s="61">
        <v>-2755218</v>
      </c>
      <c r="CZ125" s="61">
        <v>0</v>
      </c>
      <c r="DA125" s="61">
        <v>-2755218</v>
      </c>
      <c r="DB125" s="61">
        <v>-305226</v>
      </c>
      <c r="DC125" s="61">
        <v>0</v>
      </c>
      <c r="DD125" s="61">
        <v>-305226</v>
      </c>
      <c r="DE125" s="61">
        <v>3156</v>
      </c>
      <c r="DF125" s="61">
        <v>0</v>
      </c>
      <c r="DG125" s="61">
        <v>3156</v>
      </c>
      <c r="DH125" s="61">
        <v>-13177</v>
      </c>
      <c r="DI125" s="61">
        <v>0</v>
      </c>
      <c r="DJ125" s="61">
        <v>-13177</v>
      </c>
      <c r="DK125" s="61">
        <v>0</v>
      </c>
      <c r="DL125" s="61">
        <v>0</v>
      </c>
      <c r="DM125" s="61">
        <v>0</v>
      </c>
      <c r="DN125" s="61">
        <v>0</v>
      </c>
      <c r="DO125" s="61">
        <v>0</v>
      </c>
      <c r="DP125" s="61">
        <v>0</v>
      </c>
      <c r="DQ125" s="61">
        <v>0</v>
      </c>
      <c r="DR125" s="61">
        <v>0</v>
      </c>
      <c r="DS125" s="61">
        <v>0</v>
      </c>
      <c r="DT125" s="61">
        <v>0</v>
      </c>
      <c r="DU125" s="61">
        <v>0</v>
      </c>
      <c r="DV125" s="61">
        <v>0</v>
      </c>
      <c r="DW125" s="61">
        <v>0</v>
      </c>
      <c r="DX125" s="61">
        <v>0</v>
      </c>
      <c r="DY125" s="61">
        <v>0</v>
      </c>
      <c r="DZ125" s="61">
        <v>0</v>
      </c>
      <c r="EA125" s="61">
        <v>0</v>
      </c>
      <c r="EB125" s="61">
        <v>0</v>
      </c>
      <c r="EC125" s="61">
        <v>0</v>
      </c>
      <c r="ED125" s="61">
        <v>0</v>
      </c>
      <c r="EE125" s="61">
        <v>0</v>
      </c>
      <c r="EF125" s="61">
        <v>0</v>
      </c>
      <c r="EG125" s="61">
        <v>0</v>
      </c>
      <c r="EH125" s="61">
        <v>0</v>
      </c>
      <c r="EI125" s="61">
        <v>0</v>
      </c>
      <c r="EJ125" s="61">
        <v>0</v>
      </c>
      <c r="EK125" s="61">
        <v>0</v>
      </c>
      <c r="EL125" s="61">
        <v>0</v>
      </c>
      <c r="EM125" s="61">
        <v>0</v>
      </c>
      <c r="EN125" s="61">
        <v>0</v>
      </c>
      <c r="EO125" s="61">
        <v>-315247</v>
      </c>
      <c r="EP125" s="61">
        <v>0</v>
      </c>
      <c r="EQ125" s="61">
        <v>-315247</v>
      </c>
      <c r="ER125" s="61">
        <v>0</v>
      </c>
      <c r="ES125" s="61">
        <v>0</v>
      </c>
      <c r="ET125" s="61">
        <v>0</v>
      </c>
      <c r="EU125" s="61">
        <v>0</v>
      </c>
      <c r="EV125" s="61">
        <v>0</v>
      </c>
      <c r="EW125" s="61">
        <v>0</v>
      </c>
      <c r="EX125" s="61">
        <v>0</v>
      </c>
      <c r="EY125" s="61">
        <v>0</v>
      </c>
      <c r="EZ125" s="61">
        <v>0</v>
      </c>
      <c r="FA125" s="61">
        <v>0</v>
      </c>
      <c r="FB125" s="61">
        <v>0</v>
      </c>
      <c r="FC125" s="61">
        <v>0</v>
      </c>
      <c r="FD125" s="61">
        <v>0</v>
      </c>
      <c r="FE125" s="61">
        <v>0</v>
      </c>
      <c r="FF125" s="61">
        <v>0</v>
      </c>
      <c r="FG125" s="61">
        <v>0</v>
      </c>
      <c r="FH125" s="61">
        <v>0</v>
      </c>
      <c r="FI125" s="61">
        <v>0</v>
      </c>
      <c r="FJ125" s="61">
        <v>0</v>
      </c>
      <c r="FK125" s="61">
        <v>0</v>
      </c>
      <c r="FL125" s="61">
        <v>0</v>
      </c>
      <c r="FM125" s="61">
        <v>0</v>
      </c>
      <c r="FN125" s="61">
        <v>0</v>
      </c>
      <c r="FO125" s="61">
        <v>0</v>
      </c>
      <c r="FP125" s="61">
        <v>0</v>
      </c>
      <c r="FQ125" s="61">
        <v>0</v>
      </c>
      <c r="FR125" s="61">
        <v>0</v>
      </c>
      <c r="FS125" s="61">
        <v>0</v>
      </c>
      <c r="FT125" s="61">
        <v>0</v>
      </c>
      <c r="FU125" s="61">
        <v>0</v>
      </c>
      <c r="FV125" s="61">
        <v>-52295</v>
      </c>
      <c r="FW125" s="61">
        <v>0</v>
      </c>
      <c r="FX125" s="61">
        <v>-52295</v>
      </c>
      <c r="FY125" s="61">
        <v>14880</v>
      </c>
      <c r="FZ125" s="61">
        <v>0</v>
      </c>
      <c r="GA125" s="61">
        <v>14880</v>
      </c>
      <c r="GB125" s="61">
        <v>11434</v>
      </c>
      <c r="GC125" s="61">
        <v>0</v>
      </c>
      <c r="GD125" s="61">
        <v>11434</v>
      </c>
      <c r="GE125" s="61">
        <v>0</v>
      </c>
      <c r="GF125" s="61">
        <v>0</v>
      </c>
      <c r="GG125" s="61">
        <v>0</v>
      </c>
      <c r="GH125" s="61">
        <v>-19215565</v>
      </c>
      <c r="GI125" s="61">
        <v>0</v>
      </c>
      <c r="GJ125" s="61">
        <v>-19215565</v>
      </c>
      <c r="GK125" s="61">
        <v>327001</v>
      </c>
      <c r="GL125" s="61">
        <v>0</v>
      </c>
      <c r="GM125" s="61">
        <v>327001</v>
      </c>
      <c r="GN125" s="61">
        <v>-401211</v>
      </c>
      <c r="GO125" s="61">
        <v>0</v>
      </c>
      <c r="GP125" s="61">
        <v>-401211</v>
      </c>
      <c r="GQ125" s="61">
        <v>8061</v>
      </c>
      <c r="GR125" s="61">
        <v>0</v>
      </c>
      <c r="GS125" s="61">
        <v>8061</v>
      </c>
      <c r="GT125" s="61">
        <v>0</v>
      </c>
      <c r="GU125" s="61">
        <v>0</v>
      </c>
      <c r="GV125" s="61">
        <v>0</v>
      </c>
      <c r="GW125" s="61">
        <v>-19307695</v>
      </c>
      <c r="GX125" s="61">
        <v>0</v>
      </c>
      <c r="GY125" s="61">
        <v>-19307695</v>
      </c>
      <c r="GZ125" s="61">
        <v>0</v>
      </c>
      <c r="HA125" s="61">
        <v>0</v>
      </c>
      <c r="HB125" s="61">
        <v>0</v>
      </c>
      <c r="HC125" s="61">
        <v>0</v>
      </c>
      <c r="HD125" s="61">
        <v>0</v>
      </c>
      <c r="HE125" s="61">
        <v>0</v>
      </c>
      <c r="HF125" s="61">
        <v>0</v>
      </c>
      <c r="HG125" s="61">
        <v>0</v>
      </c>
      <c r="HH125" s="61">
        <v>0</v>
      </c>
      <c r="HI125" s="61">
        <v>98603077</v>
      </c>
      <c r="HJ125" s="61">
        <v>0</v>
      </c>
      <c r="HK125" s="61">
        <v>98603077</v>
      </c>
      <c r="HL125" s="61">
        <v>328213</v>
      </c>
      <c r="HM125" s="61">
        <v>0</v>
      </c>
      <c r="HN125" s="61">
        <v>328213</v>
      </c>
      <c r="HO125" s="61">
        <v>-12711340</v>
      </c>
      <c r="HP125" s="61">
        <v>0</v>
      </c>
      <c r="HQ125" s="61">
        <v>-12711340</v>
      </c>
      <c r="HR125" s="61">
        <v>-2755218</v>
      </c>
      <c r="HS125" s="61">
        <v>0</v>
      </c>
      <c r="HT125" s="61">
        <v>-2755218</v>
      </c>
      <c r="HU125" s="61">
        <v>-315247</v>
      </c>
      <c r="HV125" s="61">
        <v>0</v>
      </c>
      <c r="HW125" s="61">
        <v>-315247</v>
      </c>
      <c r="HX125" s="61">
        <v>-19307695</v>
      </c>
      <c r="HY125" s="61">
        <v>0</v>
      </c>
      <c r="HZ125" s="61">
        <v>-19307695</v>
      </c>
      <c r="IA125" s="61">
        <v>0</v>
      </c>
      <c r="IB125" s="61">
        <v>0</v>
      </c>
      <c r="IC125" s="61">
        <v>0</v>
      </c>
      <c r="ID125" s="61">
        <v>-34761287</v>
      </c>
      <c r="IE125" s="61">
        <v>0</v>
      </c>
      <c r="IF125" s="61">
        <v>-34761287</v>
      </c>
      <c r="IG125" s="61">
        <v>63841790</v>
      </c>
      <c r="IH125" s="61">
        <v>0</v>
      </c>
      <c r="II125" s="61">
        <v>63841790</v>
      </c>
      <c r="IJ125" s="58" t="s">
        <v>501</v>
      </c>
      <c r="IK125" s="58" t="s">
        <v>502</v>
      </c>
      <c r="IL125" s="58" t="s">
        <v>503</v>
      </c>
      <c r="IM125" s="58" t="s">
        <v>504</v>
      </c>
      <c r="IN125" s="58" t="s">
        <v>897</v>
      </c>
    </row>
    <row r="126" spans="1:248">
      <c r="A126" s="58" t="s">
        <v>461</v>
      </c>
      <c r="B126" s="59" t="s">
        <v>898</v>
      </c>
      <c r="C126" s="59" t="s">
        <v>899</v>
      </c>
      <c r="D126" s="61">
        <v>66664352</v>
      </c>
      <c r="E126" s="61">
        <v>922913</v>
      </c>
      <c r="F126" s="61">
        <v>67587265</v>
      </c>
      <c r="G126" s="61">
        <v>-1682351</v>
      </c>
      <c r="H126" s="61">
        <v>2533</v>
      </c>
      <c r="I126" s="61">
        <v>-1679818</v>
      </c>
      <c r="J126" s="61">
        <v>-658616</v>
      </c>
      <c r="K126" s="61">
        <v>-19</v>
      </c>
      <c r="L126" s="61">
        <v>-658635</v>
      </c>
      <c r="M126" s="61">
        <v>36549</v>
      </c>
      <c r="N126" s="61">
        <v>0</v>
      </c>
      <c r="O126" s="61">
        <v>36549</v>
      </c>
      <c r="P126" s="61">
        <v>173949</v>
      </c>
      <c r="Q126" s="61">
        <v>0</v>
      </c>
      <c r="R126" s="61">
        <v>173949</v>
      </c>
      <c r="S126" s="61">
        <v>-4145</v>
      </c>
      <c r="T126" s="61">
        <v>0</v>
      </c>
      <c r="U126" s="61">
        <v>-4145</v>
      </c>
      <c r="V126" s="61">
        <v>-452263</v>
      </c>
      <c r="W126" s="61">
        <v>-19</v>
      </c>
      <c r="X126" s="61">
        <v>-452282</v>
      </c>
      <c r="Y126" s="61">
        <v>-9888190</v>
      </c>
      <c r="Z126" s="61">
        <v>-92110</v>
      </c>
      <c r="AA126" s="61">
        <v>-9980300</v>
      </c>
      <c r="AB126" s="61">
        <v>0</v>
      </c>
      <c r="AC126" s="61">
        <v>0</v>
      </c>
      <c r="AD126" s="61">
        <v>0</v>
      </c>
      <c r="AE126" s="61">
        <v>194497</v>
      </c>
      <c r="AF126" s="61">
        <v>2722</v>
      </c>
      <c r="AG126" s="61">
        <v>197219</v>
      </c>
      <c r="AH126" s="61">
        <v>42</v>
      </c>
      <c r="AI126" s="61">
        <v>0</v>
      </c>
      <c r="AJ126" s="61">
        <v>42</v>
      </c>
      <c r="AK126" s="61">
        <v>0</v>
      </c>
      <c r="AL126" s="61">
        <v>0</v>
      </c>
      <c r="AM126" s="61">
        <v>0</v>
      </c>
      <c r="AN126" s="61">
        <v>45277</v>
      </c>
      <c r="AO126" s="61">
        <v>0</v>
      </c>
      <c r="AP126" s="61">
        <v>45277</v>
      </c>
      <c r="AQ126" s="61">
        <v>0</v>
      </c>
      <c r="AR126" s="61">
        <v>0</v>
      </c>
      <c r="AS126" s="61">
        <v>0</v>
      </c>
      <c r="AT126" s="61">
        <v>149178</v>
      </c>
      <c r="AU126" s="61">
        <v>2722</v>
      </c>
      <c r="AV126" s="61">
        <v>151900</v>
      </c>
      <c r="AW126" s="61">
        <v>0</v>
      </c>
      <c r="AX126" s="61">
        <v>0</v>
      </c>
      <c r="AY126" s="61">
        <v>0</v>
      </c>
      <c r="AZ126" s="61">
        <v>1004486</v>
      </c>
      <c r="BA126" s="61">
        <v>14763</v>
      </c>
      <c r="BB126" s="61">
        <v>1019249</v>
      </c>
      <c r="BC126" s="61">
        <v>-36164</v>
      </c>
      <c r="BD126" s="61">
        <v>81</v>
      </c>
      <c r="BE126" s="61">
        <v>-36083</v>
      </c>
      <c r="BF126" s="61">
        <v>-4842721</v>
      </c>
      <c r="BG126" s="61">
        <v>-1925</v>
      </c>
      <c r="BH126" s="61">
        <v>-4844646</v>
      </c>
      <c r="BI126" s="61">
        <v>-103236</v>
      </c>
      <c r="BJ126" s="61">
        <v>0</v>
      </c>
      <c r="BK126" s="61">
        <v>-103236</v>
      </c>
      <c r="BL126" s="61">
        <v>-76390</v>
      </c>
      <c r="BM126" s="61">
        <v>0</v>
      </c>
      <c r="BN126" s="61">
        <v>-76390</v>
      </c>
      <c r="BO126" s="61">
        <v>-346</v>
      </c>
      <c r="BP126" s="61">
        <v>0</v>
      </c>
      <c r="BQ126" s="61">
        <v>-346</v>
      </c>
      <c r="BR126" s="61">
        <v>-90386</v>
      </c>
      <c r="BS126" s="61">
        <v>0</v>
      </c>
      <c r="BT126" s="61">
        <v>-90386</v>
      </c>
      <c r="BU126" s="61">
        <v>-2234</v>
      </c>
      <c r="BV126" s="61">
        <v>0</v>
      </c>
      <c r="BW126" s="61">
        <v>-2234</v>
      </c>
      <c r="BX126" s="61">
        <v>0</v>
      </c>
      <c r="BY126" s="61">
        <v>0</v>
      </c>
      <c r="BZ126" s="61">
        <v>0</v>
      </c>
      <c r="CA126" s="61">
        <v>0</v>
      </c>
      <c r="CB126" s="61">
        <v>0</v>
      </c>
      <c r="CC126" s="61">
        <v>0</v>
      </c>
      <c r="CD126" s="61">
        <v>-35787</v>
      </c>
      <c r="CE126" s="61">
        <v>0</v>
      </c>
      <c r="CF126" s="61">
        <v>-35787</v>
      </c>
      <c r="CG126" s="61">
        <v>-35787</v>
      </c>
      <c r="CH126" s="61">
        <v>0</v>
      </c>
      <c r="CI126" s="61">
        <v>-35787</v>
      </c>
      <c r="CJ126" s="61">
        <v>-13912258</v>
      </c>
      <c r="CK126" s="61">
        <v>-76469</v>
      </c>
      <c r="CL126" s="61">
        <v>-13988727</v>
      </c>
      <c r="CM126" s="61">
        <v>-26627</v>
      </c>
      <c r="CN126" s="61">
        <v>0</v>
      </c>
      <c r="CO126" s="61">
        <v>-26627</v>
      </c>
      <c r="CP126" s="61">
        <v>-9923</v>
      </c>
      <c r="CQ126" s="61">
        <v>0</v>
      </c>
      <c r="CR126" s="61">
        <v>-9923</v>
      </c>
      <c r="CS126" s="61">
        <v>-1995461</v>
      </c>
      <c r="CT126" s="61">
        <v>-18212</v>
      </c>
      <c r="CU126" s="61">
        <v>-2013673</v>
      </c>
      <c r="CV126" s="61">
        <v>234400</v>
      </c>
      <c r="CW126" s="61">
        <v>-131</v>
      </c>
      <c r="CX126" s="61">
        <v>234269</v>
      </c>
      <c r="CY126" s="61">
        <v>-1797611</v>
      </c>
      <c r="CZ126" s="61">
        <v>-18343</v>
      </c>
      <c r="DA126" s="61">
        <v>-1815954</v>
      </c>
      <c r="DB126" s="61">
        <v>-387655</v>
      </c>
      <c r="DC126" s="61">
        <v>0</v>
      </c>
      <c r="DD126" s="61">
        <v>-387655</v>
      </c>
      <c r="DE126" s="61">
        <v>18965</v>
      </c>
      <c r="DF126" s="61">
        <v>0</v>
      </c>
      <c r="DG126" s="61">
        <v>18965</v>
      </c>
      <c r="DH126" s="61">
        <v>-153700</v>
      </c>
      <c r="DI126" s="61">
        <v>0</v>
      </c>
      <c r="DJ126" s="61">
        <v>-153700</v>
      </c>
      <c r="DK126" s="61">
        <v>6575</v>
      </c>
      <c r="DL126" s="61">
        <v>0</v>
      </c>
      <c r="DM126" s="61">
        <v>6575</v>
      </c>
      <c r="DN126" s="61">
        <v>-24903</v>
      </c>
      <c r="DO126" s="61">
        <v>0</v>
      </c>
      <c r="DP126" s="61">
        <v>-24903</v>
      </c>
      <c r="DQ126" s="61">
        <v>-87</v>
      </c>
      <c r="DR126" s="61">
        <v>0</v>
      </c>
      <c r="DS126" s="61">
        <v>-87</v>
      </c>
      <c r="DT126" s="61">
        <v>0</v>
      </c>
      <c r="DU126" s="61">
        <v>0</v>
      </c>
      <c r="DV126" s="61">
        <v>0</v>
      </c>
      <c r="DW126" s="61">
        <v>0</v>
      </c>
      <c r="DX126" s="61">
        <v>0</v>
      </c>
      <c r="DY126" s="61">
        <v>0</v>
      </c>
      <c r="DZ126" s="61">
        <v>0</v>
      </c>
      <c r="EA126" s="61">
        <v>0</v>
      </c>
      <c r="EB126" s="61">
        <v>0</v>
      </c>
      <c r="EC126" s="61">
        <v>0</v>
      </c>
      <c r="ED126" s="61">
        <v>0</v>
      </c>
      <c r="EE126" s="61">
        <v>0</v>
      </c>
      <c r="EF126" s="61">
        <v>0</v>
      </c>
      <c r="EG126" s="61">
        <v>-210565</v>
      </c>
      <c r="EH126" s="61">
        <v>-210565</v>
      </c>
      <c r="EI126" s="61">
        <v>0</v>
      </c>
      <c r="EJ126" s="61">
        <v>-2400</v>
      </c>
      <c r="EK126" s="61">
        <v>-2400</v>
      </c>
      <c r="EL126" s="61">
        <v>-212965</v>
      </c>
      <c r="EM126" s="61">
        <v>0</v>
      </c>
      <c r="EN126" s="61">
        <v>0</v>
      </c>
      <c r="EO126" s="61">
        <v>-540805</v>
      </c>
      <c r="EP126" s="61">
        <v>-212965</v>
      </c>
      <c r="EQ126" s="61">
        <v>-753770</v>
      </c>
      <c r="ER126" s="61">
        <v>0</v>
      </c>
      <c r="ES126" s="61">
        <v>0</v>
      </c>
      <c r="ET126" s="61">
        <v>0</v>
      </c>
      <c r="EU126" s="61">
        <v>0</v>
      </c>
      <c r="EV126" s="61">
        <v>0</v>
      </c>
      <c r="EW126" s="61">
        <v>0</v>
      </c>
      <c r="EX126" s="61">
        <v>-24871</v>
      </c>
      <c r="EY126" s="61">
        <v>0</v>
      </c>
      <c r="EZ126" s="61">
        <v>-24871</v>
      </c>
      <c r="FA126" s="61">
        <v>0</v>
      </c>
      <c r="FB126" s="61">
        <v>0</v>
      </c>
      <c r="FC126" s="61">
        <v>0</v>
      </c>
      <c r="FD126" s="61">
        <v>-955</v>
      </c>
      <c r="FE126" s="61">
        <v>0</v>
      </c>
      <c r="FF126" s="61">
        <v>-955</v>
      </c>
      <c r="FG126" s="61">
        <v>0</v>
      </c>
      <c r="FH126" s="61">
        <v>0</v>
      </c>
      <c r="FI126" s="61">
        <v>0</v>
      </c>
      <c r="FJ126" s="61">
        <v>-88524</v>
      </c>
      <c r="FK126" s="61">
        <v>0</v>
      </c>
      <c r="FL126" s="61">
        <v>-88524</v>
      </c>
      <c r="FM126" s="61">
        <v>-2234</v>
      </c>
      <c r="FN126" s="61">
        <v>0</v>
      </c>
      <c r="FO126" s="61">
        <v>-2234</v>
      </c>
      <c r="FP126" s="61">
        <v>-1500</v>
      </c>
      <c r="FQ126" s="61">
        <v>0</v>
      </c>
      <c r="FR126" s="61">
        <v>-1500</v>
      </c>
      <c r="FS126" s="61">
        <v>-2020</v>
      </c>
      <c r="FT126" s="61">
        <v>0</v>
      </c>
      <c r="FU126" s="61">
        <v>-2020</v>
      </c>
      <c r="FV126" s="61">
        <v>-111097</v>
      </c>
      <c r="FW126" s="61">
        <v>0</v>
      </c>
      <c r="FX126" s="61">
        <v>-111097</v>
      </c>
      <c r="FY126" s="61">
        <v>0</v>
      </c>
      <c r="FZ126" s="61">
        <v>0</v>
      </c>
      <c r="GA126" s="61">
        <v>0</v>
      </c>
      <c r="GB126" s="61">
        <v>1550</v>
      </c>
      <c r="GC126" s="61">
        <v>0</v>
      </c>
      <c r="GD126" s="61">
        <v>1550</v>
      </c>
      <c r="GE126" s="61">
        <v>1400</v>
      </c>
      <c r="GF126" s="61">
        <v>0</v>
      </c>
      <c r="GG126" s="61">
        <v>1400</v>
      </c>
      <c r="GH126" s="61">
        <v>-12501147</v>
      </c>
      <c r="GI126" s="61">
        <v>-107206</v>
      </c>
      <c r="GJ126" s="61">
        <v>-12608353</v>
      </c>
      <c r="GK126" s="61">
        <v>387952</v>
      </c>
      <c r="GL126" s="61">
        <v>2306</v>
      </c>
      <c r="GM126" s="61">
        <v>390258</v>
      </c>
      <c r="GN126" s="61">
        <v>-37429</v>
      </c>
      <c r="GO126" s="61">
        <v>0</v>
      </c>
      <c r="GP126" s="61">
        <v>-37429</v>
      </c>
      <c r="GQ126" s="61">
        <v>0</v>
      </c>
      <c r="GR126" s="61">
        <v>0</v>
      </c>
      <c r="GS126" s="61">
        <v>0</v>
      </c>
      <c r="GT126" s="61">
        <v>-2769219</v>
      </c>
      <c r="GU126" s="61">
        <v>-71256</v>
      </c>
      <c r="GV126" s="61">
        <v>-2840475</v>
      </c>
      <c r="GW126" s="61">
        <v>-15148094</v>
      </c>
      <c r="GX126" s="61">
        <v>-176156</v>
      </c>
      <c r="GY126" s="61">
        <v>-15324250</v>
      </c>
      <c r="GZ126" s="61">
        <v>0</v>
      </c>
      <c r="HA126" s="61">
        <v>0</v>
      </c>
      <c r="HB126" s="61">
        <v>0</v>
      </c>
      <c r="HC126" s="61">
        <v>-13565</v>
      </c>
      <c r="HD126" s="61">
        <v>0</v>
      </c>
      <c r="HE126" s="61">
        <v>-13565</v>
      </c>
      <c r="HF126" s="61">
        <v>-13565</v>
      </c>
      <c r="HG126" s="61">
        <v>0</v>
      </c>
      <c r="HH126" s="61">
        <v>-13565</v>
      </c>
      <c r="HI126" s="61">
        <v>64982001</v>
      </c>
      <c r="HJ126" s="61">
        <v>925446</v>
      </c>
      <c r="HK126" s="61">
        <v>65907447</v>
      </c>
      <c r="HL126" s="61">
        <v>-452263</v>
      </c>
      <c r="HM126" s="61">
        <v>-19</v>
      </c>
      <c r="HN126" s="61">
        <v>-452282</v>
      </c>
      <c r="HO126" s="61">
        <v>-13912258</v>
      </c>
      <c r="HP126" s="61">
        <v>-76469</v>
      </c>
      <c r="HQ126" s="61">
        <v>-13988727</v>
      </c>
      <c r="HR126" s="61">
        <v>-1797611</v>
      </c>
      <c r="HS126" s="61">
        <v>-18343</v>
      </c>
      <c r="HT126" s="61">
        <v>-1815954</v>
      </c>
      <c r="HU126" s="61">
        <v>-540805</v>
      </c>
      <c r="HV126" s="61">
        <v>-212965</v>
      </c>
      <c r="HW126" s="61">
        <v>-753770</v>
      </c>
      <c r="HX126" s="61">
        <v>-15148094</v>
      </c>
      <c r="HY126" s="61">
        <v>-176156</v>
      </c>
      <c r="HZ126" s="61">
        <v>-15324250</v>
      </c>
      <c r="IA126" s="61">
        <v>-13565</v>
      </c>
      <c r="IB126" s="61">
        <v>0</v>
      </c>
      <c r="IC126" s="61">
        <v>-13565</v>
      </c>
      <c r="ID126" s="61">
        <v>-31864596</v>
      </c>
      <c r="IE126" s="61">
        <v>-483952</v>
      </c>
      <c r="IF126" s="61">
        <v>-32348548</v>
      </c>
      <c r="IG126" s="61">
        <v>33117405</v>
      </c>
      <c r="IH126" s="61">
        <v>441494</v>
      </c>
      <c r="II126" s="61">
        <v>33558899</v>
      </c>
      <c r="IJ126" s="58" t="s">
        <v>536</v>
      </c>
      <c r="IK126" s="58" t="s">
        <v>615</v>
      </c>
      <c r="IL126" s="58" t="s">
        <v>536</v>
      </c>
      <c r="IM126" s="58" t="s">
        <v>549</v>
      </c>
      <c r="IN126" s="58" t="s">
        <v>900</v>
      </c>
    </row>
    <row r="127" spans="1:248">
      <c r="A127" s="58" t="s">
        <v>469</v>
      </c>
      <c r="B127" s="59" t="s">
        <v>901</v>
      </c>
      <c r="C127" s="59" t="s">
        <v>902</v>
      </c>
      <c r="D127" s="61">
        <v>56659493</v>
      </c>
      <c r="E127" s="61">
        <v>0</v>
      </c>
      <c r="F127" s="61">
        <v>56659493</v>
      </c>
      <c r="G127" s="61">
        <v>-2770764</v>
      </c>
      <c r="H127" s="61">
        <v>0</v>
      </c>
      <c r="I127" s="61">
        <v>-2770764</v>
      </c>
      <c r="J127" s="61">
        <v>-83667</v>
      </c>
      <c r="K127" s="61">
        <v>0</v>
      </c>
      <c r="L127" s="61">
        <v>-83667</v>
      </c>
      <c r="M127" s="61">
        <v>81841</v>
      </c>
      <c r="N127" s="61">
        <v>0</v>
      </c>
      <c r="O127" s="61">
        <v>81841</v>
      </c>
      <c r="P127" s="61">
        <v>207622</v>
      </c>
      <c r="Q127" s="61">
        <v>0</v>
      </c>
      <c r="R127" s="61">
        <v>207622</v>
      </c>
      <c r="S127" s="61">
        <v>365441</v>
      </c>
      <c r="T127" s="61">
        <v>0</v>
      </c>
      <c r="U127" s="61">
        <v>365441</v>
      </c>
      <c r="V127" s="61">
        <v>571237</v>
      </c>
      <c r="W127" s="61">
        <v>0</v>
      </c>
      <c r="X127" s="61">
        <v>571237</v>
      </c>
      <c r="Y127" s="61">
        <v>-3388454</v>
      </c>
      <c r="Z127" s="61">
        <v>0</v>
      </c>
      <c r="AA127" s="61">
        <v>-3388454</v>
      </c>
      <c r="AB127" s="61">
        <v>-135805</v>
      </c>
      <c r="AC127" s="61">
        <v>0</v>
      </c>
      <c r="AD127" s="61">
        <v>-135805</v>
      </c>
      <c r="AE127" s="61">
        <v>-135805</v>
      </c>
      <c r="AF127" s="61">
        <v>0</v>
      </c>
      <c r="AG127" s="61">
        <v>-135805</v>
      </c>
      <c r="AH127" s="61">
        <v>0</v>
      </c>
      <c r="AI127" s="61">
        <v>0</v>
      </c>
      <c r="AJ127" s="61">
        <v>0</v>
      </c>
      <c r="AK127" s="61">
        <v>0</v>
      </c>
      <c r="AL127" s="61">
        <v>0</v>
      </c>
      <c r="AM127" s="61">
        <v>0</v>
      </c>
      <c r="AN127" s="61">
        <v>0</v>
      </c>
      <c r="AO127" s="61">
        <v>0</v>
      </c>
      <c r="AP127" s="61">
        <v>0</v>
      </c>
      <c r="AQ127" s="61">
        <v>0</v>
      </c>
      <c r="AR127" s="61">
        <v>0</v>
      </c>
      <c r="AS127" s="61">
        <v>0</v>
      </c>
      <c r="AT127" s="61">
        <v>-135805</v>
      </c>
      <c r="AU127" s="61">
        <v>0</v>
      </c>
      <c r="AV127" s="61">
        <v>-135805</v>
      </c>
      <c r="AW127" s="61">
        <v>0</v>
      </c>
      <c r="AX127" s="61">
        <v>0</v>
      </c>
      <c r="AY127" s="61">
        <v>0</v>
      </c>
      <c r="AZ127" s="61">
        <v>1071313</v>
      </c>
      <c r="BA127" s="61">
        <v>0</v>
      </c>
      <c r="BB127" s="61">
        <v>1071313</v>
      </c>
      <c r="BC127" s="61">
        <v>-65461</v>
      </c>
      <c r="BD127" s="61">
        <v>0</v>
      </c>
      <c r="BE127" s="61">
        <v>-65461</v>
      </c>
      <c r="BF127" s="61">
        <v>-5131442</v>
      </c>
      <c r="BG127" s="61">
        <v>0</v>
      </c>
      <c r="BH127" s="61">
        <v>-5131442</v>
      </c>
      <c r="BI127" s="61">
        <v>-1737862</v>
      </c>
      <c r="BJ127" s="61">
        <v>0</v>
      </c>
      <c r="BK127" s="61">
        <v>-1737862</v>
      </c>
      <c r="BL127" s="61">
        <v>-30085</v>
      </c>
      <c r="BM127" s="61">
        <v>0</v>
      </c>
      <c r="BN127" s="61">
        <v>-30085</v>
      </c>
      <c r="BO127" s="61">
        <v>-808</v>
      </c>
      <c r="BP127" s="61">
        <v>0</v>
      </c>
      <c r="BQ127" s="61">
        <v>-808</v>
      </c>
      <c r="BR127" s="61">
        <v>0</v>
      </c>
      <c r="BS127" s="61">
        <v>0</v>
      </c>
      <c r="BT127" s="61">
        <v>0</v>
      </c>
      <c r="BU127" s="61">
        <v>0</v>
      </c>
      <c r="BV127" s="61">
        <v>0</v>
      </c>
      <c r="BW127" s="61">
        <v>0</v>
      </c>
      <c r="BX127" s="61">
        <v>0</v>
      </c>
      <c r="BY127" s="61">
        <v>0</v>
      </c>
      <c r="BZ127" s="61">
        <v>0</v>
      </c>
      <c r="CA127" s="61">
        <v>0</v>
      </c>
      <c r="CB127" s="61">
        <v>0</v>
      </c>
      <c r="CC127" s="61">
        <v>0</v>
      </c>
      <c r="CD127" s="61">
        <v>0</v>
      </c>
      <c r="CE127" s="61">
        <v>0</v>
      </c>
      <c r="CF127" s="61">
        <v>0</v>
      </c>
      <c r="CG127" s="61">
        <v>0</v>
      </c>
      <c r="CH127" s="61">
        <v>0</v>
      </c>
      <c r="CI127" s="61">
        <v>0</v>
      </c>
      <c r="CJ127" s="61">
        <v>-9418604</v>
      </c>
      <c r="CK127" s="61">
        <v>0</v>
      </c>
      <c r="CL127" s="61">
        <v>-9418604</v>
      </c>
      <c r="CM127" s="61">
        <v>0</v>
      </c>
      <c r="CN127" s="61">
        <v>0</v>
      </c>
      <c r="CO127" s="61">
        <v>0</v>
      </c>
      <c r="CP127" s="61">
        <v>0</v>
      </c>
      <c r="CQ127" s="61">
        <v>0</v>
      </c>
      <c r="CR127" s="61">
        <v>0</v>
      </c>
      <c r="CS127" s="61">
        <v>-1059547</v>
      </c>
      <c r="CT127" s="61">
        <v>0</v>
      </c>
      <c r="CU127" s="61">
        <v>-1059547</v>
      </c>
      <c r="CV127" s="61">
        <v>52888</v>
      </c>
      <c r="CW127" s="61">
        <v>0</v>
      </c>
      <c r="CX127" s="61">
        <v>52888</v>
      </c>
      <c r="CY127" s="61">
        <v>-1006659</v>
      </c>
      <c r="CZ127" s="61">
        <v>0</v>
      </c>
      <c r="DA127" s="61">
        <v>-1006659</v>
      </c>
      <c r="DB127" s="61">
        <v>-87843</v>
      </c>
      <c r="DC127" s="61">
        <v>0</v>
      </c>
      <c r="DD127" s="61">
        <v>-87843</v>
      </c>
      <c r="DE127" s="61">
        <v>-101</v>
      </c>
      <c r="DF127" s="61">
        <v>0</v>
      </c>
      <c r="DG127" s="61">
        <v>-101</v>
      </c>
      <c r="DH127" s="61">
        <v>-31428</v>
      </c>
      <c r="DI127" s="61">
        <v>0</v>
      </c>
      <c r="DJ127" s="61">
        <v>-31428</v>
      </c>
      <c r="DK127" s="61">
        <v>0</v>
      </c>
      <c r="DL127" s="61">
        <v>0</v>
      </c>
      <c r="DM127" s="61">
        <v>0</v>
      </c>
      <c r="DN127" s="61">
        <v>0</v>
      </c>
      <c r="DO127" s="61">
        <v>0</v>
      </c>
      <c r="DP127" s="61">
        <v>0</v>
      </c>
      <c r="DQ127" s="61">
        <v>0</v>
      </c>
      <c r="DR127" s="61">
        <v>0</v>
      </c>
      <c r="DS127" s="61">
        <v>0</v>
      </c>
      <c r="DT127" s="61">
        <v>0</v>
      </c>
      <c r="DU127" s="61">
        <v>0</v>
      </c>
      <c r="DV127" s="61">
        <v>0</v>
      </c>
      <c r="DW127" s="61">
        <v>0</v>
      </c>
      <c r="DX127" s="61">
        <v>0</v>
      </c>
      <c r="DY127" s="61">
        <v>0</v>
      </c>
      <c r="DZ127" s="61">
        <v>0</v>
      </c>
      <c r="EA127" s="61">
        <v>0</v>
      </c>
      <c r="EB127" s="61">
        <v>0</v>
      </c>
      <c r="EC127" s="61">
        <v>0</v>
      </c>
      <c r="ED127" s="61">
        <v>0</v>
      </c>
      <c r="EE127" s="61">
        <v>0</v>
      </c>
      <c r="EF127" s="61">
        <v>0</v>
      </c>
      <c r="EG127" s="61">
        <v>0</v>
      </c>
      <c r="EH127" s="61">
        <v>0</v>
      </c>
      <c r="EI127" s="61">
        <v>0</v>
      </c>
      <c r="EJ127" s="61">
        <v>0</v>
      </c>
      <c r="EK127" s="61">
        <v>0</v>
      </c>
      <c r="EL127" s="61">
        <v>0</v>
      </c>
      <c r="EM127" s="61">
        <v>0</v>
      </c>
      <c r="EN127" s="61">
        <v>0</v>
      </c>
      <c r="EO127" s="61">
        <v>-119372</v>
      </c>
      <c r="EP127" s="61">
        <v>0</v>
      </c>
      <c r="EQ127" s="61">
        <v>-119372</v>
      </c>
      <c r="ER127" s="61">
        <v>0</v>
      </c>
      <c r="ES127" s="61">
        <v>0</v>
      </c>
      <c r="ET127" s="61">
        <v>0</v>
      </c>
      <c r="EU127" s="61">
        <v>0</v>
      </c>
      <c r="EV127" s="61">
        <v>0</v>
      </c>
      <c r="EW127" s="61">
        <v>0</v>
      </c>
      <c r="EX127" s="61">
        <v>0</v>
      </c>
      <c r="EY127" s="61">
        <v>0</v>
      </c>
      <c r="EZ127" s="61">
        <v>0</v>
      </c>
      <c r="FA127" s="61">
        <v>0</v>
      </c>
      <c r="FB127" s="61">
        <v>0</v>
      </c>
      <c r="FC127" s="61">
        <v>0</v>
      </c>
      <c r="FD127" s="61">
        <v>0</v>
      </c>
      <c r="FE127" s="61">
        <v>0</v>
      </c>
      <c r="FF127" s="61">
        <v>0</v>
      </c>
      <c r="FG127" s="61">
        <v>0</v>
      </c>
      <c r="FH127" s="61">
        <v>0</v>
      </c>
      <c r="FI127" s="61">
        <v>0</v>
      </c>
      <c r="FJ127" s="61">
        <v>0</v>
      </c>
      <c r="FK127" s="61">
        <v>0</v>
      </c>
      <c r="FL127" s="61">
        <v>0</v>
      </c>
      <c r="FM127" s="61">
        <v>0</v>
      </c>
      <c r="FN127" s="61">
        <v>0</v>
      </c>
      <c r="FO127" s="61">
        <v>0</v>
      </c>
      <c r="FP127" s="61">
        <v>0</v>
      </c>
      <c r="FQ127" s="61">
        <v>0</v>
      </c>
      <c r="FR127" s="61">
        <v>0</v>
      </c>
      <c r="FS127" s="61">
        <v>0</v>
      </c>
      <c r="FT127" s="61">
        <v>0</v>
      </c>
      <c r="FU127" s="61">
        <v>0</v>
      </c>
      <c r="FV127" s="61">
        <v>-6157</v>
      </c>
      <c r="FW127" s="61">
        <v>0</v>
      </c>
      <c r="FX127" s="61">
        <v>-6157</v>
      </c>
      <c r="FY127" s="61">
        <v>0</v>
      </c>
      <c r="FZ127" s="61">
        <v>0</v>
      </c>
      <c r="GA127" s="61">
        <v>0</v>
      </c>
      <c r="GB127" s="61">
        <v>11578</v>
      </c>
      <c r="GC127" s="61">
        <v>0</v>
      </c>
      <c r="GD127" s="61">
        <v>11578</v>
      </c>
      <c r="GE127" s="61">
        <v>0</v>
      </c>
      <c r="GF127" s="61">
        <v>0</v>
      </c>
      <c r="GG127" s="61">
        <v>0</v>
      </c>
      <c r="GH127" s="61">
        <v>-9105755</v>
      </c>
      <c r="GI127" s="61">
        <v>0</v>
      </c>
      <c r="GJ127" s="61">
        <v>-9105755</v>
      </c>
      <c r="GK127" s="61">
        <v>190862</v>
      </c>
      <c r="GL127" s="61">
        <v>0</v>
      </c>
      <c r="GM127" s="61">
        <v>190862</v>
      </c>
      <c r="GN127" s="61">
        <v>-213384</v>
      </c>
      <c r="GO127" s="61">
        <v>0</v>
      </c>
      <c r="GP127" s="61">
        <v>-213384</v>
      </c>
      <c r="GQ127" s="61">
        <v>31488</v>
      </c>
      <c r="GR127" s="61">
        <v>0</v>
      </c>
      <c r="GS127" s="61">
        <v>31488</v>
      </c>
      <c r="GT127" s="61">
        <v>0</v>
      </c>
      <c r="GU127" s="61">
        <v>0</v>
      </c>
      <c r="GV127" s="61">
        <v>0</v>
      </c>
      <c r="GW127" s="61">
        <v>-9091368</v>
      </c>
      <c r="GX127" s="61">
        <v>0</v>
      </c>
      <c r="GY127" s="61">
        <v>-9091368</v>
      </c>
      <c r="GZ127" s="61">
        <v>0</v>
      </c>
      <c r="HA127" s="61">
        <v>0</v>
      </c>
      <c r="HB127" s="61">
        <v>0</v>
      </c>
      <c r="HC127" s="61">
        <v>0</v>
      </c>
      <c r="HD127" s="61">
        <v>0</v>
      </c>
      <c r="HE127" s="61">
        <v>0</v>
      </c>
      <c r="HF127" s="61">
        <v>0</v>
      </c>
      <c r="HG127" s="61">
        <v>0</v>
      </c>
      <c r="HH127" s="61">
        <v>0</v>
      </c>
      <c r="HI127" s="61">
        <v>53888729</v>
      </c>
      <c r="HJ127" s="61">
        <v>0</v>
      </c>
      <c r="HK127" s="61">
        <v>53888729</v>
      </c>
      <c r="HL127" s="61">
        <v>571237</v>
      </c>
      <c r="HM127" s="61">
        <v>0</v>
      </c>
      <c r="HN127" s="61">
        <v>571237</v>
      </c>
      <c r="HO127" s="61">
        <v>-9418604</v>
      </c>
      <c r="HP127" s="61">
        <v>0</v>
      </c>
      <c r="HQ127" s="61">
        <v>-9418604</v>
      </c>
      <c r="HR127" s="61">
        <v>-1006659</v>
      </c>
      <c r="HS127" s="61">
        <v>0</v>
      </c>
      <c r="HT127" s="61">
        <v>-1006659</v>
      </c>
      <c r="HU127" s="61">
        <v>-119372</v>
      </c>
      <c r="HV127" s="61">
        <v>0</v>
      </c>
      <c r="HW127" s="61">
        <v>-119372</v>
      </c>
      <c r="HX127" s="61">
        <v>-9091368</v>
      </c>
      <c r="HY127" s="61">
        <v>0</v>
      </c>
      <c r="HZ127" s="61">
        <v>-9091368</v>
      </c>
      <c r="IA127" s="61">
        <v>0</v>
      </c>
      <c r="IB127" s="61">
        <v>0</v>
      </c>
      <c r="IC127" s="61">
        <v>0</v>
      </c>
      <c r="ID127" s="61">
        <v>-19064766</v>
      </c>
      <c r="IE127" s="61">
        <v>0</v>
      </c>
      <c r="IF127" s="61">
        <v>-19064766</v>
      </c>
      <c r="IG127" s="61">
        <v>34823963</v>
      </c>
      <c r="IH127" s="61">
        <v>0</v>
      </c>
      <c r="II127" s="61">
        <v>34823963</v>
      </c>
      <c r="IJ127" s="58" t="s">
        <v>619</v>
      </c>
      <c r="IK127" s="58" t="s">
        <v>465</v>
      </c>
      <c r="IL127" s="58" t="s">
        <v>466</v>
      </c>
      <c r="IM127" s="58" t="s">
        <v>497</v>
      </c>
      <c r="IN127" s="58" t="s">
        <v>903</v>
      </c>
    </row>
    <row r="128" spans="1:248">
      <c r="A128" s="58" t="s">
        <v>469</v>
      </c>
      <c r="B128" s="59" t="s">
        <v>904</v>
      </c>
      <c r="C128" s="59" t="s">
        <v>905</v>
      </c>
      <c r="D128" s="61">
        <v>35575771</v>
      </c>
      <c r="E128" s="61">
        <v>0</v>
      </c>
      <c r="F128" s="61">
        <v>35575771</v>
      </c>
      <c r="G128" s="61">
        <v>-185879</v>
      </c>
      <c r="H128" s="61">
        <v>0</v>
      </c>
      <c r="I128" s="61">
        <v>-185879</v>
      </c>
      <c r="J128" s="61">
        <v>-247091</v>
      </c>
      <c r="K128" s="61">
        <v>0</v>
      </c>
      <c r="L128" s="61">
        <v>-247091</v>
      </c>
      <c r="M128" s="61">
        <v>78802</v>
      </c>
      <c r="N128" s="61">
        <v>0</v>
      </c>
      <c r="O128" s="61">
        <v>78802</v>
      </c>
      <c r="P128" s="61">
        <v>9433</v>
      </c>
      <c r="Q128" s="61">
        <v>0</v>
      </c>
      <c r="R128" s="61">
        <v>9433</v>
      </c>
      <c r="S128" s="61">
        <v>-3049</v>
      </c>
      <c r="T128" s="61">
        <v>0</v>
      </c>
      <c r="U128" s="61">
        <v>-3049</v>
      </c>
      <c r="V128" s="61">
        <v>-161905</v>
      </c>
      <c r="W128" s="61">
        <v>0</v>
      </c>
      <c r="X128" s="61">
        <v>-161905</v>
      </c>
      <c r="Y128" s="61">
        <v>-5079264</v>
      </c>
      <c r="Z128" s="61">
        <v>0</v>
      </c>
      <c r="AA128" s="61">
        <v>-5079264</v>
      </c>
      <c r="AB128" s="61">
        <v>0</v>
      </c>
      <c r="AC128" s="61">
        <v>0</v>
      </c>
      <c r="AD128" s="61">
        <v>0</v>
      </c>
      <c r="AE128" s="61">
        <v>-114387</v>
      </c>
      <c r="AF128" s="61">
        <v>0</v>
      </c>
      <c r="AG128" s="61">
        <v>-114387</v>
      </c>
      <c r="AH128" s="61">
        <v>0</v>
      </c>
      <c r="AI128" s="61">
        <v>0</v>
      </c>
      <c r="AJ128" s="61">
        <v>0</v>
      </c>
      <c r="AK128" s="61">
        <v>0</v>
      </c>
      <c r="AL128" s="61">
        <v>0</v>
      </c>
      <c r="AM128" s="61">
        <v>0</v>
      </c>
      <c r="AN128" s="61">
        <v>6524</v>
      </c>
      <c r="AO128" s="61">
        <v>0</v>
      </c>
      <c r="AP128" s="61">
        <v>6524</v>
      </c>
      <c r="AQ128" s="61">
        <v>0</v>
      </c>
      <c r="AR128" s="61">
        <v>0</v>
      </c>
      <c r="AS128" s="61">
        <v>0</v>
      </c>
      <c r="AT128" s="61">
        <v>-120911</v>
      </c>
      <c r="AU128" s="61">
        <v>0</v>
      </c>
      <c r="AV128" s="61">
        <v>-120911</v>
      </c>
      <c r="AW128" s="61">
        <v>0</v>
      </c>
      <c r="AX128" s="61">
        <v>0</v>
      </c>
      <c r="AY128" s="61">
        <v>0</v>
      </c>
      <c r="AZ128" s="61">
        <v>566839</v>
      </c>
      <c r="BA128" s="61">
        <v>0</v>
      </c>
      <c r="BB128" s="61">
        <v>566839</v>
      </c>
      <c r="BC128" s="61">
        <v>-203</v>
      </c>
      <c r="BD128" s="61">
        <v>0</v>
      </c>
      <c r="BE128" s="61">
        <v>-203</v>
      </c>
      <c r="BF128" s="61">
        <v>-1351092</v>
      </c>
      <c r="BG128" s="61">
        <v>0</v>
      </c>
      <c r="BH128" s="61">
        <v>-1351092</v>
      </c>
      <c r="BI128" s="61">
        <v>24967</v>
      </c>
      <c r="BJ128" s="61">
        <v>0</v>
      </c>
      <c r="BK128" s="61">
        <v>24967</v>
      </c>
      <c r="BL128" s="61">
        <v>-84797</v>
      </c>
      <c r="BM128" s="61">
        <v>0</v>
      </c>
      <c r="BN128" s="61">
        <v>-84797</v>
      </c>
      <c r="BO128" s="61">
        <v>0</v>
      </c>
      <c r="BP128" s="61">
        <v>0</v>
      </c>
      <c r="BQ128" s="61">
        <v>0</v>
      </c>
      <c r="BR128" s="61">
        <v>-12714</v>
      </c>
      <c r="BS128" s="61">
        <v>0</v>
      </c>
      <c r="BT128" s="61">
        <v>-12714</v>
      </c>
      <c r="BU128" s="61">
        <v>0</v>
      </c>
      <c r="BV128" s="61">
        <v>0</v>
      </c>
      <c r="BW128" s="61">
        <v>0</v>
      </c>
      <c r="BX128" s="61">
        <v>0</v>
      </c>
      <c r="BY128" s="61">
        <v>0</v>
      </c>
      <c r="BZ128" s="61">
        <v>0</v>
      </c>
      <c r="CA128" s="61">
        <v>0</v>
      </c>
      <c r="CB128" s="61">
        <v>0</v>
      </c>
      <c r="CC128" s="61">
        <v>0</v>
      </c>
      <c r="CD128" s="61">
        <v>-32897</v>
      </c>
      <c r="CE128" s="61">
        <v>0</v>
      </c>
      <c r="CF128" s="61">
        <v>-32897</v>
      </c>
      <c r="CG128" s="61">
        <v>-32897</v>
      </c>
      <c r="CH128" s="61">
        <v>0</v>
      </c>
      <c r="CI128" s="61">
        <v>-32897</v>
      </c>
      <c r="CJ128" s="61">
        <v>-6116445</v>
      </c>
      <c r="CK128" s="61">
        <v>0</v>
      </c>
      <c r="CL128" s="61">
        <v>-6116445</v>
      </c>
      <c r="CM128" s="61">
        <v>-28969</v>
      </c>
      <c r="CN128" s="61">
        <v>0</v>
      </c>
      <c r="CO128" s="61">
        <v>-28969</v>
      </c>
      <c r="CP128" s="61">
        <v>-34790</v>
      </c>
      <c r="CQ128" s="61">
        <v>0</v>
      </c>
      <c r="CR128" s="61">
        <v>-34790</v>
      </c>
      <c r="CS128" s="61">
        <v>-642650</v>
      </c>
      <c r="CT128" s="61">
        <v>0</v>
      </c>
      <c r="CU128" s="61">
        <v>-642650</v>
      </c>
      <c r="CV128" s="61">
        <v>-101336</v>
      </c>
      <c r="CW128" s="61">
        <v>0</v>
      </c>
      <c r="CX128" s="61">
        <v>-101336</v>
      </c>
      <c r="CY128" s="61">
        <v>-807745</v>
      </c>
      <c r="CZ128" s="61">
        <v>0</v>
      </c>
      <c r="DA128" s="61">
        <v>-807745</v>
      </c>
      <c r="DB128" s="61">
        <v>-43455</v>
      </c>
      <c r="DC128" s="61">
        <v>0</v>
      </c>
      <c r="DD128" s="61">
        <v>-43455</v>
      </c>
      <c r="DE128" s="61">
        <v>-105</v>
      </c>
      <c r="DF128" s="61">
        <v>0</v>
      </c>
      <c r="DG128" s="61">
        <v>-105</v>
      </c>
      <c r="DH128" s="61">
        <v>-279132</v>
      </c>
      <c r="DI128" s="61">
        <v>0</v>
      </c>
      <c r="DJ128" s="61">
        <v>-279132</v>
      </c>
      <c r="DK128" s="61">
        <v>-8131</v>
      </c>
      <c r="DL128" s="61">
        <v>0</v>
      </c>
      <c r="DM128" s="61">
        <v>-8131</v>
      </c>
      <c r="DN128" s="61">
        <v>-456</v>
      </c>
      <c r="DO128" s="61">
        <v>0</v>
      </c>
      <c r="DP128" s="61">
        <v>-456</v>
      </c>
      <c r="DQ128" s="61">
        <v>0</v>
      </c>
      <c r="DR128" s="61">
        <v>0</v>
      </c>
      <c r="DS128" s="61">
        <v>0</v>
      </c>
      <c r="DT128" s="61">
        <v>-1235</v>
      </c>
      <c r="DU128" s="61">
        <v>0</v>
      </c>
      <c r="DV128" s="61">
        <v>-1235</v>
      </c>
      <c r="DW128" s="61">
        <v>0</v>
      </c>
      <c r="DX128" s="61">
        <v>0</v>
      </c>
      <c r="DY128" s="61">
        <v>0</v>
      </c>
      <c r="DZ128" s="61">
        <v>0</v>
      </c>
      <c r="EA128" s="61">
        <v>0</v>
      </c>
      <c r="EB128" s="61">
        <v>0</v>
      </c>
      <c r="EC128" s="61">
        <v>0</v>
      </c>
      <c r="ED128" s="61">
        <v>0</v>
      </c>
      <c r="EE128" s="61">
        <v>0</v>
      </c>
      <c r="EF128" s="61">
        <v>0</v>
      </c>
      <c r="EG128" s="61">
        <v>0</v>
      </c>
      <c r="EH128" s="61">
        <v>0</v>
      </c>
      <c r="EI128" s="61">
        <v>0</v>
      </c>
      <c r="EJ128" s="61">
        <v>0</v>
      </c>
      <c r="EK128" s="61">
        <v>0</v>
      </c>
      <c r="EL128" s="61">
        <v>0</v>
      </c>
      <c r="EM128" s="61">
        <v>0</v>
      </c>
      <c r="EN128" s="61">
        <v>0</v>
      </c>
      <c r="EO128" s="61">
        <v>-332514</v>
      </c>
      <c r="EP128" s="61">
        <v>0</v>
      </c>
      <c r="EQ128" s="61">
        <v>-332514</v>
      </c>
      <c r="ER128" s="61">
        <v>0</v>
      </c>
      <c r="ES128" s="61">
        <v>0</v>
      </c>
      <c r="ET128" s="61">
        <v>0</v>
      </c>
      <c r="EU128" s="61">
        <v>0</v>
      </c>
      <c r="EV128" s="61">
        <v>0</v>
      </c>
      <c r="EW128" s="61">
        <v>0</v>
      </c>
      <c r="EX128" s="61">
        <v>-1165</v>
      </c>
      <c r="EY128" s="61">
        <v>0</v>
      </c>
      <c r="EZ128" s="61">
        <v>-1165</v>
      </c>
      <c r="FA128" s="61">
        <v>0</v>
      </c>
      <c r="FB128" s="61">
        <v>0</v>
      </c>
      <c r="FC128" s="61">
        <v>0</v>
      </c>
      <c r="FD128" s="61">
        <v>0</v>
      </c>
      <c r="FE128" s="61">
        <v>0</v>
      </c>
      <c r="FF128" s="61">
        <v>0</v>
      </c>
      <c r="FG128" s="61">
        <v>0</v>
      </c>
      <c r="FH128" s="61">
        <v>0</v>
      </c>
      <c r="FI128" s="61">
        <v>0</v>
      </c>
      <c r="FJ128" s="61">
        <v>-12714</v>
      </c>
      <c r="FK128" s="61">
        <v>0</v>
      </c>
      <c r="FL128" s="61">
        <v>-12714</v>
      </c>
      <c r="FM128" s="61">
        <v>0</v>
      </c>
      <c r="FN128" s="61">
        <v>0</v>
      </c>
      <c r="FO128" s="61">
        <v>0</v>
      </c>
      <c r="FP128" s="61">
        <v>0</v>
      </c>
      <c r="FQ128" s="61">
        <v>0</v>
      </c>
      <c r="FR128" s="61">
        <v>0</v>
      </c>
      <c r="FS128" s="61">
        <v>0</v>
      </c>
      <c r="FT128" s="61">
        <v>0</v>
      </c>
      <c r="FU128" s="61">
        <v>0</v>
      </c>
      <c r="FV128" s="61">
        <v>-30075</v>
      </c>
      <c r="FW128" s="61">
        <v>0</v>
      </c>
      <c r="FX128" s="61">
        <v>-30075</v>
      </c>
      <c r="FY128" s="61">
        <v>-432</v>
      </c>
      <c r="FZ128" s="61">
        <v>0</v>
      </c>
      <c r="GA128" s="61">
        <v>-432</v>
      </c>
      <c r="GB128" s="61">
        <v>13320</v>
      </c>
      <c r="GC128" s="61">
        <v>0</v>
      </c>
      <c r="GD128" s="61">
        <v>13320</v>
      </c>
      <c r="GE128" s="61">
        <v>0</v>
      </c>
      <c r="GF128" s="61">
        <v>0</v>
      </c>
      <c r="GG128" s="61">
        <v>0</v>
      </c>
      <c r="GH128" s="61">
        <v>-3537792</v>
      </c>
      <c r="GI128" s="61">
        <v>0</v>
      </c>
      <c r="GJ128" s="61">
        <v>-3537792</v>
      </c>
      <c r="GK128" s="61">
        <v>-142297</v>
      </c>
      <c r="GL128" s="61">
        <v>0</v>
      </c>
      <c r="GM128" s="61">
        <v>-142297</v>
      </c>
      <c r="GN128" s="61">
        <v>-54433</v>
      </c>
      <c r="GO128" s="61">
        <v>0</v>
      </c>
      <c r="GP128" s="61">
        <v>-54433</v>
      </c>
      <c r="GQ128" s="61">
        <v>-1236</v>
      </c>
      <c r="GR128" s="61">
        <v>0</v>
      </c>
      <c r="GS128" s="61">
        <v>-1236</v>
      </c>
      <c r="GT128" s="61">
        <v>0</v>
      </c>
      <c r="GU128" s="61">
        <v>0</v>
      </c>
      <c r="GV128" s="61">
        <v>0</v>
      </c>
      <c r="GW128" s="61">
        <v>-3766824</v>
      </c>
      <c r="GX128" s="61">
        <v>0</v>
      </c>
      <c r="GY128" s="61">
        <v>-3766824</v>
      </c>
      <c r="GZ128" s="61">
        <v>0</v>
      </c>
      <c r="HA128" s="61">
        <v>0</v>
      </c>
      <c r="HB128" s="61">
        <v>0</v>
      </c>
      <c r="HC128" s="61">
        <v>0</v>
      </c>
      <c r="HD128" s="61">
        <v>0</v>
      </c>
      <c r="HE128" s="61">
        <v>0</v>
      </c>
      <c r="HF128" s="61">
        <v>0</v>
      </c>
      <c r="HG128" s="61">
        <v>0</v>
      </c>
      <c r="HH128" s="61">
        <v>0</v>
      </c>
      <c r="HI128" s="61">
        <v>35389892</v>
      </c>
      <c r="HJ128" s="61">
        <v>0</v>
      </c>
      <c r="HK128" s="61">
        <v>35389892</v>
      </c>
      <c r="HL128" s="61">
        <v>-161905</v>
      </c>
      <c r="HM128" s="61">
        <v>0</v>
      </c>
      <c r="HN128" s="61">
        <v>-161905</v>
      </c>
      <c r="HO128" s="61">
        <v>-6116445</v>
      </c>
      <c r="HP128" s="61">
        <v>0</v>
      </c>
      <c r="HQ128" s="61">
        <v>-6116445</v>
      </c>
      <c r="HR128" s="61">
        <v>-807745</v>
      </c>
      <c r="HS128" s="61">
        <v>0</v>
      </c>
      <c r="HT128" s="61">
        <v>-807745</v>
      </c>
      <c r="HU128" s="61">
        <v>-332514</v>
      </c>
      <c r="HV128" s="61">
        <v>0</v>
      </c>
      <c r="HW128" s="61">
        <v>-332514</v>
      </c>
      <c r="HX128" s="61">
        <v>-3766824</v>
      </c>
      <c r="HY128" s="61">
        <v>0</v>
      </c>
      <c r="HZ128" s="61">
        <v>-3766824</v>
      </c>
      <c r="IA128" s="61">
        <v>0</v>
      </c>
      <c r="IB128" s="61">
        <v>0</v>
      </c>
      <c r="IC128" s="61">
        <v>0</v>
      </c>
      <c r="ID128" s="61">
        <v>-11185433</v>
      </c>
      <c r="IE128" s="61">
        <v>0</v>
      </c>
      <c r="IF128" s="61">
        <v>-11185433</v>
      </c>
      <c r="IG128" s="61">
        <v>24204459</v>
      </c>
      <c r="IH128" s="61">
        <v>0</v>
      </c>
      <c r="II128" s="61">
        <v>24204459</v>
      </c>
      <c r="IJ128" s="58" t="s">
        <v>477</v>
      </c>
      <c r="IK128" s="58" t="s">
        <v>478</v>
      </c>
      <c r="IL128" s="58" t="s">
        <v>466</v>
      </c>
      <c r="IM128" s="58" t="s">
        <v>479</v>
      </c>
      <c r="IN128" s="58" t="s">
        <v>906</v>
      </c>
    </row>
    <row r="129" spans="1:248">
      <c r="A129" s="58" t="s">
        <v>469</v>
      </c>
      <c r="B129" s="59" t="s">
        <v>907</v>
      </c>
      <c r="C129" s="59" t="s">
        <v>908</v>
      </c>
      <c r="D129" s="61">
        <v>401931162</v>
      </c>
      <c r="E129" s="61">
        <v>0</v>
      </c>
      <c r="F129" s="61">
        <v>401931162</v>
      </c>
      <c r="G129" s="61">
        <v>-7476274</v>
      </c>
      <c r="H129" s="61">
        <v>0</v>
      </c>
      <c r="I129" s="61">
        <v>-7476274</v>
      </c>
      <c r="J129" s="61">
        <v>-225971</v>
      </c>
      <c r="K129" s="61">
        <v>0</v>
      </c>
      <c r="L129" s="61">
        <v>-225971</v>
      </c>
      <c r="M129" s="61">
        <v>-132060</v>
      </c>
      <c r="N129" s="61">
        <v>0</v>
      </c>
      <c r="O129" s="61">
        <v>-132060</v>
      </c>
      <c r="P129" s="61">
        <v>1065238</v>
      </c>
      <c r="Q129" s="61">
        <v>0</v>
      </c>
      <c r="R129" s="61">
        <v>1065238</v>
      </c>
      <c r="S129" s="61">
        <v>1174077</v>
      </c>
      <c r="T129" s="61">
        <v>0</v>
      </c>
      <c r="U129" s="61">
        <v>1174077</v>
      </c>
      <c r="V129" s="61">
        <v>1881284</v>
      </c>
      <c r="W129" s="61">
        <v>0</v>
      </c>
      <c r="X129" s="61">
        <v>1881284</v>
      </c>
      <c r="Y129" s="61">
        <v>-7800283</v>
      </c>
      <c r="Z129" s="61">
        <v>0</v>
      </c>
      <c r="AA129" s="61">
        <v>-7800283</v>
      </c>
      <c r="AB129" s="61">
        <v>0</v>
      </c>
      <c r="AC129" s="61">
        <v>0</v>
      </c>
      <c r="AD129" s="61">
        <v>0</v>
      </c>
      <c r="AE129" s="61">
        <v>-696606</v>
      </c>
      <c r="AF129" s="61">
        <v>0</v>
      </c>
      <c r="AG129" s="61">
        <v>-696606</v>
      </c>
      <c r="AH129" s="61">
        <v>-1043</v>
      </c>
      <c r="AI129" s="61">
        <v>0</v>
      </c>
      <c r="AJ129" s="61">
        <v>-1043</v>
      </c>
      <c r="AK129" s="61">
        <v>0</v>
      </c>
      <c r="AL129" s="61">
        <v>0</v>
      </c>
      <c r="AM129" s="61">
        <v>0</v>
      </c>
      <c r="AN129" s="61">
        <v>-20321</v>
      </c>
      <c r="AO129" s="61">
        <v>0</v>
      </c>
      <c r="AP129" s="61">
        <v>-20321</v>
      </c>
      <c r="AQ129" s="61">
        <v>0</v>
      </c>
      <c r="AR129" s="61">
        <v>0</v>
      </c>
      <c r="AS129" s="61">
        <v>0</v>
      </c>
      <c r="AT129" s="61">
        <v>-675242</v>
      </c>
      <c r="AU129" s="61">
        <v>0</v>
      </c>
      <c r="AV129" s="61">
        <v>-675242</v>
      </c>
      <c r="AW129" s="61">
        <v>0</v>
      </c>
      <c r="AX129" s="61">
        <v>0</v>
      </c>
      <c r="AY129" s="61">
        <v>0</v>
      </c>
      <c r="AZ129" s="61">
        <v>9452464</v>
      </c>
      <c r="BA129" s="61">
        <v>0</v>
      </c>
      <c r="BB129" s="61">
        <v>9452464</v>
      </c>
      <c r="BC129" s="61">
        <v>50026</v>
      </c>
      <c r="BD129" s="61">
        <v>0</v>
      </c>
      <c r="BE129" s="61">
        <v>50026</v>
      </c>
      <c r="BF129" s="61">
        <v>-10414232</v>
      </c>
      <c r="BG129" s="61">
        <v>0</v>
      </c>
      <c r="BH129" s="61">
        <v>-10414232</v>
      </c>
      <c r="BI129" s="61">
        <v>1116078</v>
      </c>
      <c r="BJ129" s="61">
        <v>0</v>
      </c>
      <c r="BK129" s="61">
        <v>1116078</v>
      </c>
      <c r="BL129" s="61">
        <v>-71983</v>
      </c>
      <c r="BM129" s="61">
        <v>0</v>
      </c>
      <c r="BN129" s="61">
        <v>-71983</v>
      </c>
      <c r="BO129" s="61">
        <v>0</v>
      </c>
      <c r="BP129" s="61">
        <v>0</v>
      </c>
      <c r="BQ129" s="61">
        <v>0</v>
      </c>
      <c r="BR129" s="61">
        <v>0</v>
      </c>
      <c r="BS129" s="61">
        <v>0</v>
      </c>
      <c r="BT129" s="61">
        <v>0</v>
      </c>
      <c r="BU129" s="61">
        <v>0</v>
      </c>
      <c r="BV129" s="61">
        <v>0</v>
      </c>
      <c r="BW129" s="61">
        <v>0</v>
      </c>
      <c r="BX129" s="61">
        <v>0</v>
      </c>
      <c r="BY129" s="61">
        <v>0</v>
      </c>
      <c r="BZ129" s="61">
        <v>0</v>
      </c>
      <c r="CA129" s="61">
        <v>0</v>
      </c>
      <c r="CB129" s="61">
        <v>0</v>
      </c>
      <c r="CC129" s="61">
        <v>0</v>
      </c>
      <c r="CD129" s="61">
        <v>0</v>
      </c>
      <c r="CE129" s="61">
        <v>0</v>
      </c>
      <c r="CF129" s="61">
        <v>0</v>
      </c>
      <c r="CG129" s="61">
        <v>0</v>
      </c>
      <c r="CH129" s="61">
        <v>0</v>
      </c>
      <c r="CI129" s="61">
        <v>0</v>
      </c>
      <c r="CJ129" s="61">
        <v>-8364536</v>
      </c>
      <c r="CK129" s="61">
        <v>0</v>
      </c>
      <c r="CL129" s="61">
        <v>-8364536</v>
      </c>
      <c r="CM129" s="61">
        <v>0</v>
      </c>
      <c r="CN129" s="61">
        <v>0</v>
      </c>
      <c r="CO129" s="61">
        <v>0</v>
      </c>
      <c r="CP129" s="61">
        <v>-965</v>
      </c>
      <c r="CQ129" s="61">
        <v>0</v>
      </c>
      <c r="CR129" s="61">
        <v>-965</v>
      </c>
      <c r="CS129" s="61">
        <v>-17980344</v>
      </c>
      <c r="CT129" s="61">
        <v>0</v>
      </c>
      <c r="CU129" s="61">
        <v>-17980344</v>
      </c>
      <c r="CV129" s="61">
        <v>-314154</v>
      </c>
      <c r="CW129" s="61">
        <v>0</v>
      </c>
      <c r="CX129" s="61">
        <v>-314154</v>
      </c>
      <c r="CY129" s="61">
        <v>-18295463</v>
      </c>
      <c r="CZ129" s="61">
        <v>0</v>
      </c>
      <c r="DA129" s="61">
        <v>-18295463</v>
      </c>
      <c r="DB129" s="61">
        <v>-237261</v>
      </c>
      <c r="DC129" s="61">
        <v>0</v>
      </c>
      <c r="DD129" s="61">
        <v>-237261</v>
      </c>
      <c r="DE129" s="61">
        <v>-3577</v>
      </c>
      <c r="DF129" s="61">
        <v>0</v>
      </c>
      <c r="DG129" s="61">
        <v>-3577</v>
      </c>
      <c r="DH129" s="61">
        <v>0</v>
      </c>
      <c r="DI129" s="61">
        <v>0</v>
      </c>
      <c r="DJ129" s="61">
        <v>0</v>
      </c>
      <c r="DK129" s="61">
        <v>0</v>
      </c>
      <c r="DL129" s="61">
        <v>0</v>
      </c>
      <c r="DM129" s="61">
        <v>0</v>
      </c>
      <c r="DN129" s="61">
        <v>0</v>
      </c>
      <c r="DO129" s="61">
        <v>0</v>
      </c>
      <c r="DP129" s="61">
        <v>0</v>
      </c>
      <c r="DQ129" s="61">
        <v>0</v>
      </c>
      <c r="DR129" s="61">
        <v>0</v>
      </c>
      <c r="DS129" s="61">
        <v>0</v>
      </c>
      <c r="DT129" s="61">
        <v>0</v>
      </c>
      <c r="DU129" s="61">
        <v>0</v>
      </c>
      <c r="DV129" s="61">
        <v>0</v>
      </c>
      <c r="DW129" s="61">
        <v>0</v>
      </c>
      <c r="DX129" s="61">
        <v>0</v>
      </c>
      <c r="DY129" s="61">
        <v>0</v>
      </c>
      <c r="DZ129" s="61">
        <v>0</v>
      </c>
      <c r="EA129" s="61">
        <v>0</v>
      </c>
      <c r="EB129" s="61">
        <v>0</v>
      </c>
      <c r="EC129" s="61">
        <v>0</v>
      </c>
      <c r="ED129" s="61">
        <v>0</v>
      </c>
      <c r="EE129" s="61">
        <v>0</v>
      </c>
      <c r="EF129" s="61">
        <v>0</v>
      </c>
      <c r="EG129" s="61">
        <v>0</v>
      </c>
      <c r="EH129" s="61">
        <v>0</v>
      </c>
      <c r="EI129" s="61">
        <v>0</v>
      </c>
      <c r="EJ129" s="61">
        <v>0</v>
      </c>
      <c r="EK129" s="61">
        <v>0</v>
      </c>
      <c r="EL129" s="61">
        <v>0</v>
      </c>
      <c r="EM129" s="61">
        <v>0</v>
      </c>
      <c r="EN129" s="61">
        <v>0</v>
      </c>
      <c r="EO129" s="61">
        <v>-240838</v>
      </c>
      <c r="EP129" s="61">
        <v>0</v>
      </c>
      <c r="EQ129" s="61">
        <v>-240838</v>
      </c>
      <c r="ER129" s="61">
        <v>0</v>
      </c>
      <c r="ES129" s="61">
        <v>0</v>
      </c>
      <c r="ET129" s="61">
        <v>0</v>
      </c>
      <c r="EU129" s="61">
        <v>0</v>
      </c>
      <c r="EV129" s="61">
        <v>0</v>
      </c>
      <c r="EW129" s="61">
        <v>0</v>
      </c>
      <c r="EX129" s="61">
        <v>1704</v>
      </c>
      <c r="EY129" s="61">
        <v>0</v>
      </c>
      <c r="EZ129" s="61">
        <v>1704</v>
      </c>
      <c r="FA129" s="61">
        <v>0</v>
      </c>
      <c r="FB129" s="61">
        <v>0</v>
      </c>
      <c r="FC129" s="61">
        <v>0</v>
      </c>
      <c r="FD129" s="61">
        <v>0</v>
      </c>
      <c r="FE129" s="61">
        <v>0</v>
      </c>
      <c r="FF129" s="61">
        <v>0</v>
      </c>
      <c r="FG129" s="61">
        <v>0</v>
      </c>
      <c r="FH129" s="61">
        <v>0</v>
      </c>
      <c r="FI129" s="61">
        <v>0</v>
      </c>
      <c r="FJ129" s="61">
        <v>0</v>
      </c>
      <c r="FK129" s="61">
        <v>0</v>
      </c>
      <c r="FL129" s="61">
        <v>0</v>
      </c>
      <c r="FM129" s="61">
        <v>0</v>
      </c>
      <c r="FN129" s="61">
        <v>0</v>
      </c>
      <c r="FO129" s="61">
        <v>0</v>
      </c>
      <c r="FP129" s="61">
        <v>0</v>
      </c>
      <c r="FQ129" s="61">
        <v>0</v>
      </c>
      <c r="FR129" s="61">
        <v>0</v>
      </c>
      <c r="FS129" s="61">
        <v>0</v>
      </c>
      <c r="FT129" s="61">
        <v>0</v>
      </c>
      <c r="FU129" s="61">
        <v>0</v>
      </c>
      <c r="FV129" s="61">
        <v>-15718</v>
      </c>
      <c r="FW129" s="61">
        <v>0</v>
      </c>
      <c r="FX129" s="61">
        <v>-15718</v>
      </c>
      <c r="FY129" s="61">
        <v>148</v>
      </c>
      <c r="FZ129" s="61">
        <v>0</v>
      </c>
      <c r="GA129" s="61">
        <v>148</v>
      </c>
      <c r="GB129" s="61">
        <v>-6663</v>
      </c>
      <c r="GC129" s="61">
        <v>0</v>
      </c>
      <c r="GD129" s="61">
        <v>-6663</v>
      </c>
      <c r="GE129" s="61">
        <v>2000</v>
      </c>
      <c r="GF129" s="61">
        <v>0</v>
      </c>
      <c r="GG129" s="61">
        <v>2000</v>
      </c>
      <c r="GH129" s="61">
        <v>-35857898</v>
      </c>
      <c r="GI129" s="61">
        <v>0</v>
      </c>
      <c r="GJ129" s="61">
        <v>-35857898</v>
      </c>
      <c r="GK129" s="61">
        <v>1937714</v>
      </c>
      <c r="GL129" s="61">
        <v>0</v>
      </c>
      <c r="GM129" s="61">
        <v>1937714</v>
      </c>
      <c r="GN129" s="61">
        <v>-395451</v>
      </c>
      <c r="GO129" s="61">
        <v>0</v>
      </c>
      <c r="GP129" s="61">
        <v>-395451</v>
      </c>
      <c r="GQ129" s="61">
        <v>0</v>
      </c>
      <c r="GR129" s="61">
        <v>0</v>
      </c>
      <c r="GS129" s="61">
        <v>0</v>
      </c>
      <c r="GT129" s="61">
        <v>0</v>
      </c>
      <c r="GU129" s="61">
        <v>0</v>
      </c>
      <c r="GV129" s="61">
        <v>0</v>
      </c>
      <c r="GW129" s="61">
        <v>-34334164</v>
      </c>
      <c r="GX129" s="61">
        <v>0</v>
      </c>
      <c r="GY129" s="61">
        <v>-34334164</v>
      </c>
      <c r="GZ129" s="61">
        <v>0</v>
      </c>
      <c r="HA129" s="61">
        <v>0</v>
      </c>
      <c r="HB129" s="61">
        <v>0</v>
      </c>
      <c r="HC129" s="61">
        <v>0</v>
      </c>
      <c r="HD129" s="61">
        <v>0</v>
      </c>
      <c r="HE129" s="61">
        <v>0</v>
      </c>
      <c r="HF129" s="61">
        <v>0</v>
      </c>
      <c r="HG129" s="61">
        <v>0</v>
      </c>
      <c r="HH129" s="61">
        <v>0</v>
      </c>
      <c r="HI129" s="61">
        <v>394454888</v>
      </c>
      <c r="HJ129" s="61">
        <v>0</v>
      </c>
      <c r="HK129" s="61">
        <v>394454888</v>
      </c>
      <c r="HL129" s="61">
        <v>1881284</v>
      </c>
      <c r="HM129" s="61">
        <v>0</v>
      </c>
      <c r="HN129" s="61">
        <v>1881284</v>
      </c>
      <c r="HO129" s="61">
        <v>-8364536</v>
      </c>
      <c r="HP129" s="61">
        <v>0</v>
      </c>
      <c r="HQ129" s="61">
        <v>-8364536</v>
      </c>
      <c r="HR129" s="61">
        <v>-18295463</v>
      </c>
      <c r="HS129" s="61">
        <v>0</v>
      </c>
      <c r="HT129" s="61">
        <v>-18295463</v>
      </c>
      <c r="HU129" s="61">
        <v>-240838</v>
      </c>
      <c r="HV129" s="61">
        <v>0</v>
      </c>
      <c r="HW129" s="61">
        <v>-240838</v>
      </c>
      <c r="HX129" s="61">
        <v>-34334164</v>
      </c>
      <c r="HY129" s="61">
        <v>0</v>
      </c>
      <c r="HZ129" s="61">
        <v>-34334164</v>
      </c>
      <c r="IA129" s="61">
        <v>0</v>
      </c>
      <c r="IB129" s="61">
        <v>0</v>
      </c>
      <c r="IC129" s="61">
        <v>0</v>
      </c>
      <c r="ID129" s="61">
        <v>-59353717</v>
      </c>
      <c r="IE129" s="61">
        <v>0</v>
      </c>
      <c r="IF129" s="61">
        <v>-59353717</v>
      </c>
      <c r="IG129" s="61">
        <v>335101171</v>
      </c>
      <c r="IH129" s="61">
        <v>0</v>
      </c>
      <c r="II129" s="61">
        <v>335101171</v>
      </c>
      <c r="IJ129" s="58" t="s">
        <v>501</v>
      </c>
      <c r="IK129" s="58" t="s">
        <v>502</v>
      </c>
      <c r="IL129" s="58" t="s">
        <v>503</v>
      </c>
      <c r="IM129" s="58" t="s">
        <v>504</v>
      </c>
      <c r="IN129" s="58" t="s">
        <v>909</v>
      </c>
    </row>
    <row r="130" spans="1:248">
      <c r="A130" s="58" t="s">
        <v>469</v>
      </c>
      <c r="B130" s="59" t="s">
        <v>910</v>
      </c>
      <c r="C130" s="59" t="s">
        <v>911</v>
      </c>
      <c r="D130" s="61">
        <v>43537947</v>
      </c>
      <c r="E130" s="61">
        <v>1349346</v>
      </c>
      <c r="F130" s="61">
        <v>44887293</v>
      </c>
      <c r="G130" s="61">
        <v>-299712</v>
      </c>
      <c r="H130" s="61">
        <v>93423</v>
      </c>
      <c r="I130" s="61">
        <v>-206289</v>
      </c>
      <c r="J130" s="61">
        <v>-135591</v>
      </c>
      <c r="K130" s="61">
        <v>0</v>
      </c>
      <c r="L130" s="61">
        <v>-135591</v>
      </c>
      <c r="M130" s="61">
        <v>92942</v>
      </c>
      <c r="N130" s="61">
        <v>0</v>
      </c>
      <c r="O130" s="61">
        <v>92942</v>
      </c>
      <c r="P130" s="61">
        <v>8667</v>
      </c>
      <c r="Q130" s="61">
        <v>0</v>
      </c>
      <c r="R130" s="61">
        <v>8667</v>
      </c>
      <c r="S130" s="61">
        <v>-24580</v>
      </c>
      <c r="T130" s="61">
        <v>0</v>
      </c>
      <c r="U130" s="61">
        <v>-24580</v>
      </c>
      <c r="V130" s="61">
        <v>-58562</v>
      </c>
      <c r="W130" s="61">
        <v>0</v>
      </c>
      <c r="X130" s="61">
        <v>-58562</v>
      </c>
      <c r="Y130" s="61">
        <v>-4614869</v>
      </c>
      <c r="Z130" s="61">
        <v>0</v>
      </c>
      <c r="AA130" s="61">
        <v>-4614869</v>
      </c>
      <c r="AB130" s="61">
        <v>-8379</v>
      </c>
      <c r="AC130" s="61">
        <v>0</v>
      </c>
      <c r="AD130" s="61">
        <v>-8379</v>
      </c>
      <c r="AE130" s="61">
        <v>-149052</v>
      </c>
      <c r="AF130" s="61">
        <v>0</v>
      </c>
      <c r="AG130" s="61">
        <v>-149052</v>
      </c>
      <c r="AH130" s="61">
        <v>166</v>
      </c>
      <c r="AI130" s="61">
        <v>0</v>
      </c>
      <c r="AJ130" s="61">
        <v>166</v>
      </c>
      <c r="AK130" s="61">
        <v>0</v>
      </c>
      <c r="AL130" s="61">
        <v>0</v>
      </c>
      <c r="AM130" s="61">
        <v>0</v>
      </c>
      <c r="AN130" s="61">
        <v>1043</v>
      </c>
      <c r="AO130" s="61">
        <v>0</v>
      </c>
      <c r="AP130" s="61">
        <v>1043</v>
      </c>
      <c r="AQ130" s="61">
        <v>0</v>
      </c>
      <c r="AR130" s="61">
        <v>0</v>
      </c>
      <c r="AS130" s="61">
        <v>0</v>
      </c>
      <c r="AT130" s="61">
        <v>-150261</v>
      </c>
      <c r="AU130" s="61">
        <v>0</v>
      </c>
      <c r="AV130" s="61">
        <v>-150261</v>
      </c>
      <c r="AW130" s="61">
        <v>161</v>
      </c>
      <c r="AX130" s="61">
        <v>0</v>
      </c>
      <c r="AY130" s="61">
        <v>161</v>
      </c>
      <c r="AZ130" s="61">
        <v>782493</v>
      </c>
      <c r="BA130" s="61">
        <v>29593</v>
      </c>
      <c r="BB130" s="61">
        <v>812086</v>
      </c>
      <c r="BC130" s="61">
        <v>-8304</v>
      </c>
      <c r="BD130" s="61">
        <v>821</v>
      </c>
      <c r="BE130" s="61">
        <v>-7483</v>
      </c>
      <c r="BF130" s="61">
        <v>-2667149</v>
      </c>
      <c r="BG130" s="61">
        <v>0</v>
      </c>
      <c r="BH130" s="61">
        <v>-2667149</v>
      </c>
      <c r="BI130" s="61">
        <v>-22381</v>
      </c>
      <c r="BJ130" s="61">
        <v>0</v>
      </c>
      <c r="BK130" s="61">
        <v>-22381</v>
      </c>
      <c r="BL130" s="61">
        <v>-6390</v>
      </c>
      <c r="BM130" s="61">
        <v>0</v>
      </c>
      <c r="BN130" s="61">
        <v>-6390</v>
      </c>
      <c r="BO130" s="61">
        <v>0</v>
      </c>
      <c r="BP130" s="61">
        <v>0</v>
      </c>
      <c r="BQ130" s="61">
        <v>0</v>
      </c>
      <c r="BR130" s="61">
        <v>-7938</v>
      </c>
      <c r="BS130" s="61">
        <v>0</v>
      </c>
      <c r="BT130" s="61">
        <v>-7938</v>
      </c>
      <c r="BU130" s="61">
        <v>0</v>
      </c>
      <c r="BV130" s="61">
        <v>0</v>
      </c>
      <c r="BW130" s="61">
        <v>0</v>
      </c>
      <c r="BX130" s="61">
        <v>0</v>
      </c>
      <c r="BY130" s="61">
        <v>0</v>
      </c>
      <c r="BZ130" s="61">
        <v>0</v>
      </c>
      <c r="CA130" s="61">
        <v>0</v>
      </c>
      <c r="CB130" s="61">
        <v>0</v>
      </c>
      <c r="CC130" s="61">
        <v>0</v>
      </c>
      <c r="CD130" s="61">
        <v>-7410</v>
      </c>
      <c r="CE130" s="61">
        <v>0</v>
      </c>
      <c r="CF130" s="61">
        <v>-7410</v>
      </c>
      <c r="CG130" s="61">
        <v>-7410</v>
      </c>
      <c r="CH130" s="61">
        <v>0</v>
      </c>
      <c r="CI130" s="61">
        <v>-7410</v>
      </c>
      <c r="CJ130" s="61">
        <v>-6708410</v>
      </c>
      <c r="CK130" s="61">
        <v>30414</v>
      </c>
      <c r="CL130" s="61">
        <v>-6677996</v>
      </c>
      <c r="CM130" s="61">
        <v>-483625</v>
      </c>
      <c r="CN130" s="61">
        <v>0</v>
      </c>
      <c r="CO130" s="61">
        <v>-483625</v>
      </c>
      <c r="CP130" s="61">
        <v>0</v>
      </c>
      <c r="CQ130" s="61">
        <v>0</v>
      </c>
      <c r="CR130" s="61">
        <v>0</v>
      </c>
      <c r="CS130" s="61">
        <v>-503265</v>
      </c>
      <c r="CT130" s="61">
        <v>-1255</v>
      </c>
      <c r="CU130" s="61">
        <v>-504520</v>
      </c>
      <c r="CV130" s="61">
        <v>-387612</v>
      </c>
      <c r="CW130" s="61">
        <v>-15042</v>
      </c>
      <c r="CX130" s="61">
        <v>-402654</v>
      </c>
      <c r="CY130" s="61">
        <v>-1374502</v>
      </c>
      <c r="CZ130" s="61">
        <v>-16297</v>
      </c>
      <c r="DA130" s="61">
        <v>-1390799</v>
      </c>
      <c r="DB130" s="61">
        <v>-63753</v>
      </c>
      <c r="DC130" s="61">
        <v>0</v>
      </c>
      <c r="DD130" s="61">
        <v>-63753</v>
      </c>
      <c r="DE130" s="61">
        <v>160</v>
      </c>
      <c r="DF130" s="61">
        <v>0</v>
      </c>
      <c r="DG130" s="61">
        <v>160</v>
      </c>
      <c r="DH130" s="61">
        <v>-79834</v>
      </c>
      <c r="DI130" s="61">
        <v>0</v>
      </c>
      <c r="DJ130" s="61">
        <v>-79834</v>
      </c>
      <c r="DK130" s="61">
        <v>0</v>
      </c>
      <c r="DL130" s="61">
        <v>0</v>
      </c>
      <c r="DM130" s="61">
        <v>0</v>
      </c>
      <c r="DN130" s="61">
        <v>-1597</v>
      </c>
      <c r="DO130" s="61">
        <v>0</v>
      </c>
      <c r="DP130" s="61">
        <v>-1597</v>
      </c>
      <c r="DQ130" s="61">
        <v>0</v>
      </c>
      <c r="DR130" s="61">
        <v>0</v>
      </c>
      <c r="DS130" s="61">
        <v>0</v>
      </c>
      <c r="DT130" s="61">
        <v>0</v>
      </c>
      <c r="DU130" s="61">
        <v>0</v>
      </c>
      <c r="DV130" s="61">
        <v>0</v>
      </c>
      <c r="DW130" s="61">
        <v>0</v>
      </c>
      <c r="DX130" s="61">
        <v>0</v>
      </c>
      <c r="DY130" s="61">
        <v>0</v>
      </c>
      <c r="DZ130" s="61">
        <v>0</v>
      </c>
      <c r="EA130" s="61">
        <v>0</v>
      </c>
      <c r="EB130" s="61">
        <v>0</v>
      </c>
      <c r="EC130" s="61">
        <v>0</v>
      </c>
      <c r="ED130" s="61">
        <v>0</v>
      </c>
      <c r="EE130" s="61">
        <v>0</v>
      </c>
      <c r="EF130" s="61">
        <v>-3368</v>
      </c>
      <c r="EG130" s="61">
        <v>-106299</v>
      </c>
      <c r="EH130" s="61">
        <v>-109667</v>
      </c>
      <c r="EI130" s="61">
        <v>-258</v>
      </c>
      <c r="EJ130" s="61">
        <v>-1465</v>
      </c>
      <c r="EK130" s="61">
        <v>-1723</v>
      </c>
      <c r="EL130" s="61">
        <v>-80272</v>
      </c>
      <c r="EM130" s="61">
        <v>0</v>
      </c>
      <c r="EN130" s="61">
        <v>0</v>
      </c>
      <c r="EO130" s="61">
        <v>-148650</v>
      </c>
      <c r="EP130" s="61">
        <v>-107764</v>
      </c>
      <c r="EQ130" s="61">
        <v>-256414</v>
      </c>
      <c r="ER130" s="61">
        <v>0</v>
      </c>
      <c r="ES130" s="61">
        <v>0</v>
      </c>
      <c r="ET130" s="61">
        <v>0</v>
      </c>
      <c r="EU130" s="61">
        <v>0</v>
      </c>
      <c r="EV130" s="61">
        <v>0</v>
      </c>
      <c r="EW130" s="61">
        <v>0</v>
      </c>
      <c r="EX130" s="61">
        <v>0</v>
      </c>
      <c r="EY130" s="61">
        <v>0</v>
      </c>
      <c r="EZ130" s="61">
        <v>0</v>
      </c>
      <c r="FA130" s="61">
        <v>0</v>
      </c>
      <c r="FB130" s="61">
        <v>0</v>
      </c>
      <c r="FC130" s="61">
        <v>0</v>
      </c>
      <c r="FD130" s="61">
        <v>0</v>
      </c>
      <c r="FE130" s="61">
        <v>0</v>
      </c>
      <c r="FF130" s="61">
        <v>0</v>
      </c>
      <c r="FG130" s="61">
        <v>0</v>
      </c>
      <c r="FH130" s="61">
        <v>0</v>
      </c>
      <c r="FI130" s="61">
        <v>0</v>
      </c>
      <c r="FJ130" s="61">
        <v>-5345</v>
      </c>
      <c r="FK130" s="61">
        <v>0</v>
      </c>
      <c r="FL130" s="61">
        <v>-5345</v>
      </c>
      <c r="FM130" s="61">
        <v>0</v>
      </c>
      <c r="FN130" s="61">
        <v>0</v>
      </c>
      <c r="FO130" s="61">
        <v>0</v>
      </c>
      <c r="FP130" s="61">
        <v>0</v>
      </c>
      <c r="FQ130" s="61">
        <v>0</v>
      </c>
      <c r="FR130" s="61">
        <v>0</v>
      </c>
      <c r="FS130" s="61">
        <v>0</v>
      </c>
      <c r="FT130" s="61">
        <v>0</v>
      </c>
      <c r="FU130" s="61">
        <v>0</v>
      </c>
      <c r="FV130" s="61">
        <v>-36986</v>
      </c>
      <c r="FW130" s="61">
        <v>0</v>
      </c>
      <c r="FX130" s="61">
        <v>-36986</v>
      </c>
      <c r="FY130" s="61">
        <v>0</v>
      </c>
      <c r="FZ130" s="61">
        <v>0</v>
      </c>
      <c r="GA130" s="61">
        <v>0</v>
      </c>
      <c r="GB130" s="61">
        <v>1129</v>
      </c>
      <c r="GC130" s="61">
        <v>0</v>
      </c>
      <c r="GD130" s="61">
        <v>1129</v>
      </c>
      <c r="GE130" s="61">
        <v>0</v>
      </c>
      <c r="GF130" s="61">
        <v>0</v>
      </c>
      <c r="GG130" s="61">
        <v>0</v>
      </c>
      <c r="GH130" s="61">
        <v>-4044985</v>
      </c>
      <c r="GI130" s="61">
        <v>0</v>
      </c>
      <c r="GJ130" s="61">
        <v>-4044985</v>
      </c>
      <c r="GK130" s="61">
        <v>56526</v>
      </c>
      <c r="GL130" s="61">
        <v>0</v>
      </c>
      <c r="GM130" s="61">
        <v>56526</v>
      </c>
      <c r="GN130" s="61">
        <v>-51519</v>
      </c>
      <c r="GO130" s="61">
        <v>0</v>
      </c>
      <c r="GP130" s="61">
        <v>-51519</v>
      </c>
      <c r="GQ130" s="61">
        <v>-10105</v>
      </c>
      <c r="GR130" s="61">
        <v>0</v>
      </c>
      <c r="GS130" s="61">
        <v>-10105</v>
      </c>
      <c r="GT130" s="61">
        <v>0</v>
      </c>
      <c r="GU130" s="61">
        <v>0</v>
      </c>
      <c r="GV130" s="61">
        <v>0</v>
      </c>
      <c r="GW130" s="61">
        <v>-4091285</v>
      </c>
      <c r="GX130" s="61">
        <v>0</v>
      </c>
      <c r="GY130" s="61">
        <v>-4091285</v>
      </c>
      <c r="GZ130" s="61">
        <v>0</v>
      </c>
      <c r="HA130" s="61">
        <v>0</v>
      </c>
      <c r="HB130" s="61">
        <v>0</v>
      </c>
      <c r="HC130" s="61">
        <v>0</v>
      </c>
      <c r="HD130" s="61">
        <v>0</v>
      </c>
      <c r="HE130" s="61">
        <v>0</v>
      </c>
      <c r="HF130" s="61">
        <v>0</v>
      </c>
      <c r="HG130" s="61">
        <v>0</v>
      </c>
      <c r="HH130" s="61">
        <v>0</v>
      </c>
      <c r="HI130" s="61">
        <v>43238235</v>
      </c>
      <c r="HJ130" s="61">
        <v>1442769</v>
      </c>
      <c r="HK130" s="61">
        <v>44681004</v>
      </c>
      <c r="HL130" s="61">
        <v>-58562</v>
      </c>
      <c r="HM130" s="61">
        <v>0</v>
      </c>
      <c r="HN130" s="61">
        <v>-58562</v>
      </c>
      <c r="HO130" s="61">
        <v>-6708410</v>
      </c>
      <c r="HP130" s="61">
        <v>30414</v>
      </c>
      <c r="HQ130" s="61">
        <v>-6677996</v>
      </c>
      <c r="HR130" s="61">
        <v>-1374502</v>
      </c>
      <c r="HS130" s="61">
        <v>-16297</v>
      </c>
      <c r="HT130" s="61">
        <v>-1390799</v>
      </c>
      <c r="HU130" s="61">
        <v>-148650</v>
      </c>
      <c r="HV130" s="61">
        <v>-107764</v>
      </c>
      <c r="HW130" s="61">
        <v>-256414</v>
      </c>
      <c r="HX130" s="61">
        <v>-4091285</v>
      </c>
      <c r="HY130" s="61">
        <v>0</v>
      </c>
      <c r="HZ130" s="61">
        <v>-4091285</v>
      </c>
      <c r="IA130" s="61">
        <v>0</v>
      </c>
      <c r="IB130" s="61">
        <v>0</v>
      </c>
      <c r="IC130" s="61">
        <v>0</v>
      </c>
      <c r="ID130" s="61">
        <v>-12381409</v>
      </c>
      <c r="IE130" s="61">
        <v>-93647</v>
      </c>
      <c r="IF130" s="61">
        <v>-12475056</v>
      </c>
      <c r="IG130" s="61">
        <v>30856826</v>
      </c>
      <c r="IH130" s="61">
        <v>1349122</v>
      </c>
      <c r="II130" s="61">
        <v>32205948</v>
      </c>
      <c r="IJ130" s="58" t="s">
        <v>553</v>
      </c>
      <c r="IK130" s="58" t="s">
        <v>554</v>
      </c>
      <c r="IL130" s="58" t="s">
        <v>466</v>
      </c>
      <c r="IM130" s="58" t="s">
        <v>479</v>
      </c>
      <c r="IN130" s="58" t="s">
        <v>912</v>
      </c>
    </row>
    <row r="131" spans="1:248">
      <c r="A131" s="58" t="s">
        <v>469</v>
      </c>
      <c r="B131" s="59" t="s">
        <v>913</v>
      </c>
      <c r="C131" s="59" t="s">
        <v>914</v>
      </c>
      <c r="D131" s="61">
        <v>57206689</v>
      </c>
      <c r="E131" s="61">
        <v>0</v>
      </c>
      <c r="F131" s="61">
        <v>57206689</v>
      </c>
      <c r="G131" s="61">
        <v>-1076777</v>
      </c>
      <c r="H131" s="61">
        <v>0</v>
      </c>
      <c r="I131" s="61">
        <v>-1076777</v>
      </c>
      <c r="J131" s="61">
        <v>-219422</v>
      </c>
      <c r="K131" s="61">
        <v>0</v>
      </c>
      <c r="L131" s="61">
        <v>-219422</v>
      </c>
      <c r="M131" s="61">
        <v>112197</v>
      </c>
      <c r="N131" s="61">
        <v>0</v>
      </c>
      <c r="O131" s="61">
        <v>112197</v>
      </c>
      <c r="P131" s="61">
        <v>25089</v>
      </c>
      <c r="Q131" s="61">
        <v>0</v>
      </c>
      <c r="R131" s="61">
        <v>25089</v>
      </c>
      <c r="S131" s="61">
        <v>171975</v>
      </c>
      <c r="T131" s="61">
        <v>0</v>
      </c>
      <c r="U131" s="61">
        <v>171975</v>
      </c>
      <c r="V131" s="61">
        <v>89839</v>
      </c>
      <c r="W131" s="61">
        <v>0</v>
      </c>
      <c r="X131" s="61">
        <v>89839</v>
      </c>
      <c r="Y131" s="61">
        <v>-6107161</v>
      </c>
      <c r="Z131" s="61">
        <v>0</v>
      </c>
      <c r="AA131" s="61">
        <v>-6107161</v>
      </c>
      <c r="AB131" s="61">
        <v>0</v>
      </c>
      <c r="AC131" s="61">
        <v>0</v>
      </c>
      <c r="AD131" s="61">
        <v>0</v>
      </c>
      <c r="AE131" s="61">
        <v>-239559</v>
      </c>
      <c r="AF131" s="61">
        <v>0</v>
      </c>
      <c r="AG131" s="61">
        <v>-239559</v>
      </c>
      <c r="AH131" s="61">
        <v>0</v>
      </c>
      <c r="AI131" s="61">
        <v>0</v>
      </c>
      <c r="AJ131" s="61">
        <v>0</v>
      </c>
      <c r="AK131" s="61">
        <v>0</v>
      </c>
      <c r="AL131" s="61">
        <v>0</v>
      </c>
      <c r="AM131" s="61">
        <v>0</v>
      </c>
      <c r="AN131" s="61">
        <v>-13464</v>
      </c>
      <c r="AO131" s="61">
        <v>0</v>
      </c>
      <c r="AP131" s="61">
        <v>-13464</v>
      </c>
      <c r="AQ131" s="61">
        <v>0</v>
      </c>
      <c r="AR131" s="61">
        <v>0</v>
      </c>
      <c r="AS131" s="61">
        <v>0</v>
      </c>
      <c r="AT131" s="61">
        <v>-226095</v>
      </c>
      <c r="AU131" s="61">
        <v>0</v>
      </c>
      <c r="AV131" s="61">
        <v>-226095</v>
      </c>
      <c r="AW131" s="61">
        <v>0</v>
      </c>
      <c r="AX131" s="61">
        <v>0</v>
      </c>
      <c r="AY131" s="61">
        <v>0</v>
      </c>
      <c r="AZ131" s="61">
        <v>909017</v>
      </c>
      <c r="BA131" s="61">
        <v>0</v>
      </c>
      <c r="BB131" s="61">
        <v>909017</v>
      </c>
      <c r="BC131" s="61">
        <v>-24435</v>
      </c>
      <c r="BD131" s="61">
        <v>0</v>
      </c>
      <c r="BE131" s="61">
        <v>-24435</v>
      </c>
      <c r="BF131" s="61">
        <v>-3700993</v>
      </c>
      <c r="BG131" s="61">
        <v>0</v>
      </c>
      <c r="BH131" s="61">
        <v>-3700993</v>
      </c>
      <c r="BI131" s="61">
        <v>219177</v>
      </c>
      <c r="BJ131" s="61">
        <v>0</v>
      </c>
      <c r="BK131" s="61">
        <v>219177</v>
      </c>
      <c r="BL131" s="61">
        <v>-88448</v>
      </c>
      <c r="BM131" s="61">
        <v>0</v>
      </c>
      <c r="BN131" s="61">
        <v>-88448</v>
      </c>
      <c r="BO131" s="61">
        <v>0</v>
      </c>
      <c r="BP131" s="61">
        <v>0</v>
      </c>
      <c r="BQ131" s="61">
        <v>0</v>
      </c>
      <c r="BR131" s="61">
        <v>-7101</v>
      </c>
      <c r="BS131" s="61">
        <v>0</v>
      </c>
      <c r="BT131" s="61">
        <v>-7101</v>
      </c>
      <c r="BU131" s="61">
        <v>0</v>
      </c>
      <c r="BV131" s="61">
        <v>0</v>
      </c>
      <c r="BW131" s="61">
        <v>0</v>
      </c>
      <c r="BX131" s="61">
        <v>0</v>
      </c>
      <c r="BY131" s="61">
        <v>0</v>
      </c>
      <c r="BZ131" s="61">
        <v>0</v>
      </c>
      <c r="CA131" s="61">
        <v>0</v>
      </c>
      <c r="CB131" s="61">
        <v>0</v>
      </c>
      <c r="CC131" s="61">
        <v>0</v>
      </c>
      <c r="CD131" s="61">
        <v>-7204</v>
      </c>
      <c r="CE131" s="61">
        <v>0</v>
      </c>
      <c r="CF131" s="61">
        <v>-7204</v>
      </c>
      <c r="CG131" s="61">
        <v>-7133</v>
      </c>
      <c r="CH131" s="61">
        <v>0</v>
      </c>
      <c r="CI131" s="61">
        <v>-7133</v>
      </c>
      <c r="CJ131" s="61">
        <v>-9053840</v>
      </c>
      <c r="CK131" s="61">
        <v>0</v>
      </c>
      <c r="CL131" s="61">
        <v>-9053840</v>
      </c>
      <c r="CM131" s="61">
        <v>0</v>
      </c>
      <c r="CN131" s="61">
        <v>0</v>
      </c>
      <c r="CO131" s="61">
        <v>0</v>
      </c>
      <c r="CP131" s="61">
        <v>0</v>
      </c>
      <c r="CQ131" s="61">
        <v>0</v>
      </c>
      <c r="CR131" s="61">
        <v>0</v>
      </c>
      <c r="CS131" s="61">
        <v>-913336</v>
      </c>
      <c r="CT131" s="61">
        <v>0</v>
      </c>
      <c r="CU131" s="61">
        <v>-913336</v>
      </c>
      <c r="CV131" s="61">
        <v>-81129</v>
      </c>
      <c r="CW131" s="61">
        <v>0</v>
      </c>
      <c r="CX131" s="61">
        <v>-81129</v>
      </c>
      <c r="CY131" s="61">
        <v>-994465</v>
      </c>
      <c r="CZ131" s="61">
        <v>0</v>
      </c>
      <c r="DA131" s="61">
        <v>-994465</v>
      </c>
      <c r="DB131" s="61">
        <v>-41376</v>
      </c>
      <c r="DC131" s="61">
        <v>0</v>
      </c>
      <c r="DD131" s="61">
        <v>-41376</v>
      </c>
      <c r="DE131" s="61">
        <v>-13181</v>
      </c>
      <c r="DF131" s="61">
        <v>0</v>
      </c>
      <c r="DG131" s="61">
        <v>-13181</v>
      </c>
      <c r="DH131" s="61">
        <v>-541725</v>
      </c>
      <c r="DI131" s="61">
        <v>0</v>
      </c>
      <c r="DJ131" s="61">
        <v>-541725</v>
      </c>
      <c r="DK131" s="61">
        <v>-531375</v>
      </c>
      <c r="DL131" s="61">
        <v>0</v>
      </c>
      <c r="DM131" s="61">
        <v>-531375</v>
      </c>
      <c r="DN131" s="61">
        <v>-2125</v>
      </c>
      <c r="DO131" s="61">
        <v>0</v>
      </c>
      <c r="DP131" s="61">
        <v>-2125</v>
      </c>
      <c r="DQ131" s="61">
        <v>0</v>
      </c>
      <c r="DR131" s="61">
        <v>0</v>
      </c>
      <c r="DS131" s="61">
        <v>0</v>
      </c>
      <c r="DT131" s="61">
        <v>0</v>
      </c>
      <c r="DU131" s="61">
        <v>0</v>
      </c>
      <c r="DV131" s="61">
        <v>0</v>
      </c>
      <c r="DW131" s="61">
        <v>0</v>
      </c>
      <c r="DX131" s="61">
        <v>0</v>
      </c>
      <c r="DY131" s="61">
        <v>0</v>
      </c>
      <c r="DZ131" s="61">
        <v>0</v>
      </c>
      <c r="EA131" s="61">
        <v>0</v>
      </c>
      <c r="EB131" s="61">
        <v>0</v>
      </c>
      <c r="EC131" s="61">
        <v>0</v>
      </c>
      <c r="ED131" s="61">
        <v>0</v>
      </c>
      <c r="EE131" s="61">
        <v>0</v>
      </c>
      <c r="EF131" s="61">
        <v>0</v>
      </c>
      <c r="EG131" s="61">
        <v>0</v>
      </c>
      <c r="EH131" s="61">
        <v>0</v>
      </c>
      <c r="EI131" s="61">
        <v>0</v>
      </c>
      <c r="EJ131" s="61">
        <v>0</v>
      </c>
      <c r="EK131" s="61">
        <v>0</v>
      </c>
      <c r="EL131" s="61">
        <v>0</v>
      </c>
      <c r="EM131" s="61">
        <v>0</v>
      </c>
      <c r="EN131" s="61">
        <v>0</v>
      </c>
      <c r="EO131" s="61">
        <v>-1129782</v>
      </c>
      <c r="EP131" s="61">
        <v>0</v>
      </c>
      <c r="EQ131" s="61">
        <v>-1129782</v>
      </c>
      <c r="ER131" s="61">
        <v>0</v>
      </c>
      <c r="ES131" s="61">
        <v>0</v>
      </c>
      <c r="ET131" s="61">
        <v>0</v>
      </c>
      <c r="EU131" s="61">
        <v>0</v>
      </c>
      <c r="EV131" s="61">
        <v>0</v>
      </c>
      <c r="EW131" s="61">
        <v>0</v>
      </c>
      <c r="EX131" s="61">
        <v>-6039</v>
      </c>
      <c r="EY131" s="61">
        <v>0</v>
      </c>
      <c r="EZ131" s="61">
        <v>-6039</v>
      </c>
      <c r="FA131" s="61">
        <v>0</v>
      </c>
      <c r="FB131" s="61">
        <v>0</v>
      </c>
      <c r="FC131" s="61">
        <v>0</v>
      </c>
      <c r="FD131" s="61">
        <v>0</v>
      </c>
      <c r="FE131" s="61">
        <v>0</v>
      </c>
      <c r="FF131" s="61">
        <v>0</v>
      </c>
      <c r="FG131" s="61">
        <v>0</v>
      </c>
      <c r="FH131" s="61">
        <v>0</v>
      </c>
      <c r="FI131" s="61">
        <v>0</v>
      </c>
      <c r="FJ131" s="61">
        <v>-7204</v>
      </c>
      <c r="FK131" s="61">
        <v>0</v>
      </c>
      <c r="FL131" s="61">
        <v>-7204</v>
      </c>
      <c r="FM131" s="61">
        <v>-7133</v>
      </c>
      <c r="FN131" s="61">
        <v>0</v>
      </c>
      <c r="FO131" s="61">
        <v>-7133</v>
      </c>
      <c r="FP131" s="61">
        <v>0</v>
      </c>
      <c r="FQ131" s="61">
        <v>0</v>
      </c>
      <c r="FR131" s="61">
        <v>0</v>
      </c>
      <c r="FS131" s="61">
        <v>0</v>
      </c>
      <c r="FT131" s="61">
        <v>0</v>
      </c>
      <c r="FU131" s="61">
        <v>0</v>
      </c>
      <c r="FV131" s="61">
        <v>-35011</v>
      </c>
      <c r="FW131" s="61">
        <v>0</v>
      </c>
      <c r="FX131" s="61">
        <v>-35011</v>
      </c>
      <c r="FY131" s="61">
        <v>2855</v>
      </c>
      <c r="FZ131" s="61">
        <v>0</v>
      </c>
      <c r="GA131" s="61">
        <v>2855</v>
      </c>
      <c r="GB131" s="61">
        <v>0</v>
      </c>
      <c r="GC131" s="61">
        <v>0</v>
      </c>
      <c r="GD131" s="61">
        <v>0</v>
      </c>
      <c r="GE131" s="61">
        <v>0</v>
      </c>
      <c r="GF131" s="61">
        <v>0</v>
      </c>
      <c r="GG131" s="61">
        <v>0</v>
      </c>
      <c r="GH131" s="61">
        <v>-9412686</v>
      </c>
      <c r="GI131" s="61">
        <v>0</v>
      </c>
      <c r="GJ131" s="61">
        <v>-9412686</v>
      </c>
      <c r="GK131" s="61">
        <v>700031</v>
      </c>
      <c r="GL131" s="61">
        <v>0</v>
      </c>
      <c r="GM131" s="61">
        <v>700031</v>
      </c>
      <c r="GN131" s="61">
        <v>-210246</v>
      </c>
      <c r="GO131" s="61">
        <v>0</v>
      </c>
      <c r="GP131" s="61">
        <v>-210246</v>
      </c>
      <c r="GQ131" s="61">
        <v>-4405</v>
      </c>
      <c r="GR131" s="61">
        <v>0</v>
      </c>
      <c r="GS131" s="61">
        <v>-4405</v>
      </c>
      <c r="GT131" s="61">
        <v>0</v>
      </c>
      <c r="GU131" s="61">
        <v>0</v>
      </c>
      <c r="GV131" s="61">
        <v>0</v>
      </c>
      <c r="GW131" s="61">
        <v>-8979838</v>
      </c>
      <c r="GX131" s="61">
        <v>0</v>
      </c>
      <c r="GY131" s="61">
        <v>-8979838</v>
      </c>
      <c r="GZ131" s="61">
        <v>0</v>
      </c>
      <c r="HA131" s="61">
        <v>0</v>
      </c>
      <c r="HB131" s="61">
        <v>0</v>
      </c>
      <c r="HC131" s="61">
        <v>0</v>
      </c>
      <c r="HD131" s="61">
        <v>0</v>
      </c>
      <c r="HE131" s="61">
        <v>0</v>
      </c>
      <c r="HF131" s="61">
        <v>0</v>
      </c>
      <c r="HG131" s="61">
        <v>0</v>
      </c>
      <c r="HH131" s="61">
        <v>0</v>
      </c>
      <c r="HI131" s="61">
        <v>56129912</v>
      </c>
      <c r="HJ131" s="61">
        <v>0</v>
      </c>
      <c r="HK131" s="61">
        <v>56129912</v>
      </c>
      <c r="HL131" s="61">
        <v>89839</v>
      </c>
      <c r="HM131" s="61">
        <v>0</v>
      </c>
      <c r="HN131" s="61">
        <v>89839</v>
      </c>
      <c r="HO131" s="61">
        <v>-9053840</v>
      </c>
      <c r="HP131" s="61">
        <v>0</v>
      </c>
      <c r="HQ131" s="61">
        <v>-9053840</v>
      </c>
      <c r="HR131" s="61">
        <v>-994465</v>
      </c>
      <c r="HS131" s="61">
        <v>0</v>
      </c>
      <c r="HT131" s="61">
        <v>-994465</v>
      </c>
      <c r="HU131" s="61">
        <v>-1129782</v>
      </c>
      <c r="HV131" s="61">
        <v>0</v>
      </c>
      <c r="HW131" s="61">
        <v>-1129782</v>
      </c>
      <c r="HX131" s="61">
        <v>-8979838</v>
      </c>
      <c r="HY131" s="61">
        <v>0</v>
      </c>
      <c r="HZ131" s="61">
        <v>-8979838</v>
      </c>
      <c r="IA131" s="61">
        <v>0</v>
      </c>
      <c r="IB131" s="61">
        <v>0</v>
      </c>
      <c r="IC131" s="61">
        <v>0</v>
      </c>
      <c r="ID131" s="61">
        <v>-20068086</v>
      </c>
      <c r="IE131" s="61">
        <v>0</v>
      </c>
      <c r="IF131" s="61">
        <v>-20068086</v>
      </c>
      <c r="IG131" s="61">
        <v>36061826</v>
      </c>
      <c r="IH131" s="61">
        <v>0</v>
      </c>
      <c r="II131" s="61">
        <v>36061826</v>
      </c>
      <c r="IJ131" s="58" t="s">
        <v>464</v>
      </c>
      <c r="IK131" s="58" t="s">
        <v>465</v>
      </c>
      <c r="IL131" s="58" t="s">
        <v>466</v>
      </c>
      <c r="IM131" s="58" t="s">
        <v>467</v>
      </c>
      <c r="IN131" s="58" t="s">
        <v>915</v>
      </c>
    </row>
    <row r="132" spans="1:248">
      <c r="A132" s="58" t="s">
        <v>469</v>
      </c>
      <c r="B132" s="59" t="s">
        <v>916</v>
      </c>
      <c r="C132" s="59" t="s">
        <v>917</v>
      </c>
      <c r="D132" s="61">
        <v>221018626</v>
      </c>
      <c r="E132" s="61">
        <v>0</v>
      </c>
      <c r="F132" s="61">
        <v>221018626</v>
      </c>
      <c r="G132" s="61">
        <v>-13237449</v>
      </c>
      <c r="H132" s="61">
        <v>0</v>
      </c>
      <c r="I132" s="61">
        <v>-13237449</v>
      </c>
      <c r="J132" s="61">
        <v>-559259</v>
      </c>
      <c r="K132" s="61">
        <v>0</v>
      </c>
      <c r="L132" s="61">
        <v>-559259</v>
      </c>
      <c r="M132" s="61">
        <v>1085637</v>
      </c>
      <c r="N132" s="61">
        <v>0</v>
      </c>
      <c r="O132" s="61">
        <v>1085637</v>
      </c>
      <c r="P132" s="61">
        <v>304235</v>
      </c>
      <c r="Q132" s="61">
        <v>0</v>
      </c>
      <c r="R132" s="61">
        <v>304235</v>
      </c>
      <c r="S132" s="61">
        <v>-39457</v>
      </c>
      <c r="T132" s="61">
        <v>0</v>
      </c>
      <c r="U132" s="61">
        <v>-39457</v>
      </c>
      <c r="V132" s="61">
        <v>791156</v>
      </c>
      <c r="W132" s="61">
        <v>0</v>
      </c>
      <c r="X132" s="61">
        <v>791156</v>
      </c>
      <c r="Y132" s="61">
        <v>-6248605</v>
      </c>
      <c r="Z132" s="61">
        <v>0</v>
      </c>
      <c r="AA132" s="61">
        <v>-6248605</v>
      </c>
      <c r="AB132" s="61">
        <v>-3418</v>
      </c>
      <c r="AC132" s="61">
        <v>0</v>
      </c>
      <c r="AD132" s="61">
        <v>-3418</v>
      </c>
      <c r="AE132" s="61">
        <v>-239720</v>
      </c>
      <c r="AF132" s="61">
        <v>0</v>
      </c>
      <c r="AG132" s="61">
        <v>-239720</v>
      </c>
      <c r="AH132" s="61">
        <v>-3102</v>
      </c>
      <c r="AI132" s="61">
        <v>0</v>
      </c>
      <c r="AJ132" s="61">
        <v>-3102</v>
      </c>
      <c r="AK132" s="61">
        <v>0</v>
      </c>
      <c r="AL132" s="61">
        <v>0</v>
      </c>
      <c r="AM132" s="61">
        <v>0</v>
      </c>
      <c r="AN132" s="61">
        <v>305</v>
      </c>
      <c r="AO132" s="61">
        <v>0</v>
      </c>
      <c r="AP132" s="61">
        <v>305</v>
      </c>
      <c r="AQ132" s="61">
        <v>0</v>
      </c>
      <c r="AR132" s="61">
        <v>0</v>
      </c>
      <c r="AS132" s="61">
        <v>0</v>
      </c>
      <c r="AT132" s="61">
        <v>-236923</v>
      </c>
      <c r="AU132" s="61">
        <v>0</v>
      </c>
      <c r="AV132" s="61">
        <v>-236923</v>
      </c>
      <c r="AW132" s="61">
        <v>0</v>
      </c>
      <c r="AX132" s="61">
        <v>0</v>
      </c>
      <c r="AY132" s="61">
        <v>0</v>
      </c>
      <c r="AZ132" s="61">
        <v>4830095</v>
      </c>
      <c r="BA132" s="61">
        <v>0</v>
      </c>
      <c r="BB132" s="61">
        <v>4830095</v>
      </c>
      <c r="BC132" s="61">
        <v>-354456</v>
      </c>
      <c r="BD132" s="61">
        <v>0</v>
      </c>
      <c r="BE132" s="61">
        <v>-354456</v>
      </c>
      <c r="BF132" s="61">
        <v>-5938187</v>
      </c>
      <c r="BG132" s="61">
        <v>0</v>
      </c>
      <c r="BH132" s="61">
        <v>-5938187</v>
      </c>
      <c r="BI132" s="61">
        <v>179811</v>
      </c>
      <c r="BJ132" s="61">
        <v>0</v>
      </c>
      <c r="BK132" s="61">
        <v>179811</v>
      </c>
      <c r="BL132" s="61">
        <v>-70738</v>
      </c>
      <c r="BM132" s="61">
        <v>0</v>
      </c>
      <c r="BN132" s="61">
        <v>-70738</v>
      </c>
      <c r="BO132" s="61">
        <v>0</v>
      </c>
      <c r="BP132" s="61">
        <v>0</v>
      </c>
      <c r="BQ132" s="61">
        <v>0</v>
      </c>
      <c r="BR132" s="61">
        <v>0</v>
      </c>
      <c r="BS132" s="61">
        <v>0</v>
      </c>
      <c r="BT132" s="61">
        <v>0</v>
      </c>
      <c r="BU132" s="61">
        <v>0</v>
      </c>
      <c r="BV132" s="61">
        <v>0</v>
      </c>
      <c r="BW132" s="61">
        <v>0</v>
      </c>
      <c r="BX132" s="61">
        <v>0</v>
      </c>
      <c r="BY132" s="61">
        <v>0</v>
      </c>
      <c r="BZ132" s="61">
        <v>0</v>
      </c>
      <c r="CA132" s="61">
        <v>0</v>
      </c>
      <c r="CB132" s="61">
        <v>0</v>
      </c>
      <c r="CC132" s="61">
        <v>0</v>
      </c>
      <c r="CD132" s="61">
        <v>0</v>
      </c>
      <c r="CE132" s="61">
        <v>0</v>
      </c>
      <c r="CF132" s="61">
        <v>0</v>
      </c>
      <c r="CG132" s="61">
        <v>0</v>
      </c>
      <c r="CH132" s="61">
        <v>0</v>
      </c>
      <c r="CI132" s="61">
        <v>0</v>
      </c>
      <c r="CJ132" s="61">
        <v>-7841800</v>
      </c>
      <c r="CK132" s="61">
        <v>0</v>
      </c>
      <c r="CL132" s="61">
        <v>-7841800</v>
      </c>
      <c r="CM132" s="61">
        <v>-24684</v>
      </c>
      <c r="CN132" s="61">
        <v>0</v>
      </c>
      <c r="CO132" s="61">
        <v>-24684</v>
      </c>
      <c r="CP132" s="61">
        <v>13669</v>
      </c>
      <c r="CQ132" s="61">
        <v>0</v>
      </c>
      <c r="CR132" s="61">
        <v>13669</v>
      </c>
      <c r="CS132" s="61">
        <v>-9745754</v>
      </c>
      <c r="CT132" s="61">
        <v>0</v>
      </c>
      <c r="CU132" s="61">
        <v>-9745754</v>
      </c>
      <c r="CV132" s="61">
        <v>-910373</v>
      </c>
      <c r="CW132" s="61">
        <v>0</v>
      </c>
      <c r="CX132" s="61">
        <v>-910373</v>
      </c>
      <c r="CY132" s="61">
        <v>-10667142</v>
      </c>
      <c r="CZ132" s="61">
        <v>0</v>
      </c>
      <c r="DA132" s="61">
        <v>-10667142</v>
      </c>
      <c r="DB132" s="61">
        <v>-170399</v>
      </c>
      <c r="DC132" s="61">
        <v>0</v>
      </c>
      <c r="DD132" s="61">
        <v>-170399</v>
      </c>
      <c r="DE132" s="61">
        <v>-4977</v>
      </c>
      <c r="DF132" s="61">
        <v>0</v>
      </c>
      <c r="DG132" s="61">
        <v>-4977</v>
      </c>
      <c r="DH132" s="61">
        <v>-253048</v>
      </c>
      <c r="DI132" s="61">
        <v>0</v>
      </c>
      <c r="DJ132" s="61">
        <v>-253048</v>
      </c>
      <c r="DK132" s="61">
        <v>-18093</v>
      </c>
      <c r="DL132" s="61">
        <v>0</v>
      </c>
      <c r="DM132" s="61">
        <v>-18093</v>
      </c>
      <c r="DN132" s="61">
        <v>-2176</v>
      </c>
      <c r="DO132" s="61">
        <v>0</v>
      </c>
      <c r="DP132" s="61">
        <v>-2176</v>
      </c>
      <c r="DQ132" s="61">
        <v>0</v>
      </c>
      <c r="DR132" s="61">
        <v>0</v>
      </c>
      <c r="DS132" s="61">
        <v>0</v>
      </c>
      <c r="DT132" s="61">
        <v>0</v>
      </c>
      <c r="DU132" s="61">
        <v>0</v>
      </c>
      <c r="DV132" s="61">
        <v>0</v>
      </c>
      <c r="DW132" s="61">
        <v>0</v>
      </c>
      <c r="DX132" s="61">
        <v>0</v>
      </c>
      <c r="DY132" s="61">
        <v>0</v>
      </c>
      <c r="DZ132" s="61">
        <v>0</v>
      </c>
      <c r="EA132" s="61">
        <v>0</v>
      </c>
      <c r="EB132" s="61">
        <v>0</v>
      </c>
      <c r="EC132" s="61">
        <v>0</v>
      </c>
      <c r="ED132" s="61">
        <v>0</v>
      </c>
      <c r="EE132" s="61">
        <v>0</v>
      </c>
      <c r="EF132" s="61">
        <v>0</v>
      </c>
      <c r="EG132" s="61">
        <v>0</v>
      </c>
      <c r="EH132" s="61">
        <v>0</v>
      </c>
      <c r="EI132" s="61">
        <v>0</v>
      </c>
      <c r="EJ132" s="61">
        <v>0</v>
      </c>
      <c r="EK132" s="61">
        <v>0</v>
      </c>
      <c r="EL132" s="61">
        <v>0</v>
      </c>
      <c r="EM132" s="61">
        <v>0</v>
      </c>
      <c r="EN132" s="61">
        <v>0</v>
      </c>
      <c r="EO132" s="61">
        <v>-448693</v>
      </c>
      <c r="EP132" s="61">
        <v>0</v>
      </c>
      <c r="EQ132" s="61">
        <v>-448693</v>
      </c>
      <c r="ER132" s="61">
        <v>0</v>
      </c>
      <c r="ES132" s="61">
        <v>0</v>
      </c>
      <c r="ET132" s="61">
        <v>0</v>
      </c>
      <c r="EU132" s="61">
        <v>0</v>
      </c>
      <c r="EV132" s="61">
        <v>0</v>
      </c>
      <c r="EW132" s="61">
        <v>0</v>
      </c>
      <c r="EX132" s="61">
        <v>-13873</v>
      </c>
      <c r="EY132" s="61">
        <v>0</v>
      </c>
      <c r="EZ132" s="61">
        <v>-13873</v>
      </c>
      <c r="FA132" s="61">
        <v>0</v>
      </c>
      <c r="FB132" s="61">
        <v>0</v>
      </c>
      <c r="FC132" s="61">
        <v>0</v>
      </c>
      <c r="FD132" s="61">
        <v>0</v>
      </c>
      <c r="FE132" s="61">
        <v>0</v>
      </c>
      <c r="FF132" s="61">
        <v>0</v>
      </c>
      <c r="FG132" s="61">
        <v>0</v>
      </c>
      <c r="FH132" s="61">
        <v>0</v>
      </c>
      <c r="FI132" s="61">
        <v>0</v>
      </c>
      <c r="FJ132" s="61">
        <v>0</v>
      </c>
      <c r="FK132" s="61">
        <v>0</v>
      </c>
      <c r="FL132" s="61">
        <v>0</v>
      </c>
      <c r="FM132" s="61">
        <v>0</v>
      </c>
      <c r="FN132" s="61">
        <v>0</v>
      </c>
      <c r="FO132" s="61">
        <v>0</v>
      </c>
      <c r="FP132" s="61">
        <v>0</v>
      </c>
      <c r="FQ132" s="61">
        <v>0</v>
      </c>
      <c r="FR132" s="61">
        <v>0</v>
      </c>
      <c r="FS132" s="61">
        <v>0</v>
      </c>
      <c r="FT132" s="61">
        <v>0</v>
      </c>
      <c r="FU132" s="61">
        <v>0</v>
      </c>
      <c r="FV132" s="61">
        <v>-4642</v>
      </c>
      <c r="FW132" s="61">
        <v>0</v>
      </c>
      <c r="FX132" s="61">
        <v>-4642</v>
      </c>
      <c r="FY132" s="61">
        <v>-4432</v>
      </c>
      <c r="FZ132" s="61">
        <v>0</v>
      </c>
      <c r="GA132" s="61">
        <v>-4432</v>
      </c>
      <c r="GB132" s="61">
        <v>-46233</v>
      </c>
      <c r="GC132" s="61">
        <v>0</v>
      </c>
      <c r="GD132" s="61">
        <v>-46233</v>
      </c>
      <c r="GE132" s="61">
        <v>0</v>
      </c>
      <c r="GF132" s="61">
        <v>0</v>
      </c>
      <c r="GG132" s="61">
        <v>0</v>
      </c>
      <c r="GH132" s="61">
        <v>-26569385</v>
      </c>
      <c r="GI132" s="61">
        <v>0</v>
      </c>
      <c r="GJ132" s="61">
        <v>-26569385</v>
      </c>
      <c r="GK132" s="61">
        <v>-412967</v>
      </c>
      <c r="GL132" s="61">
        <v>0</v>
      </c>
      <c r="GM132" s="61">
        <v>-412967</v>
      </c>
      <c r="GN132" s="61">
        <v>-425933</v>
      </c>
      <c r="GO132" s="61">
        <v>0</v>
      </c>
      <c r="GP132" s="61">
        <v>-425933</v>
      </c>
      <c r="GQ132" s="61">
        <v>-29774</v>
      </c>
      <c r="GR132" s="61">
        <v>0</v>
      </c>
      <c r="GS132" s="61">
        <v>-29774</v>
      </c>
      <c r="GT132" s="61">
        <v>0</v>
      </c>
      <c r="GU132" s="61">
        <v>0</v>
      </c>
      <c r="GV132" s="61">
        <v>0</v>
      </c>
      <c r="GW132" s="61">
        <v>-27507239</v>
      </c>
      <c r="GX132" s="61">
        <v>0</v>
      </c>
      <c r="GY132" s="61">
        <v>-27507239</v>
      </c>
      <c r="GZ132" s="61">
        <v>0</v>
      </c>
      <c r="HA132" s="61">
        <v>0</v>
      </c>
      <c r="HB132" s="61">
        <v>0</v>
      </c>
      <c r="HC132" s="61">
        <v>0</v>
      </c>
      <c r="HD132" s="61">
        <v>0</v>
      </c>
      <c r="HE132" s="61">
        <v>0</v>
      </c>
      <c r="HF132" s="61">
        <v>0</v>
      </c>
      <c r="HG132" s="61">
        <v>0</v>
      </c>
      <c r="HH132" s="61">
        <v>0</v>
      </c>
      <c r="HI132" s="61">
        <v>207781177</v>
      </c>
      <c r="HJ132" s="61">
        <v>0</v>
      </c>
      <c r="HK132" s="61">
        <v>207781177</v>
      </c>
      <c r="HL132" s="61">
        <v>791156</v>
      </c>
      <c r="HM132" s="61">
        <v>0</v>
      </c>
      <c r="HN132" s="61">
        <v>791156</v>
      </c>
      <c r="HO132" s="61">
        <v>-7841800</v>
      </c>
      <c r="HP132" s="61">
        <v>0</v>
      </c>
      <c r="HQ132" s="61">
        <v>-7841800</v>
      </c>
      <c r="HR132" s="61">
        <v>-10667142</v>
      </c>
      <c r="HS132" s="61">
        <v>0</v>
      </c>
      <c r="HT132" s="61">
        <v>-10667142</v>
      </c>
      <c r="HU132" s="61">
        <v>-448693</v>
      </c>
      <c r="HV132" s="61">
        <v>0</v>
      </c>
      <c r="HW132" s="61">
        <v>-448693</v>
      </c>
      <c r="HX132" s="61">
        <v>-27507239</v>
      </c>
      <c r="HY132" s="61">
        <v>0</v>
      </c>
      <c r="HZ132" s="61">
        <v>-27507239</v>
      </c>
      <c r="IA132" s="61">
        <v>0</v>
      </c>
      <c r="IB132" s="61">
        <v>0</v>
      </c>
      <c r="IC132" s="61">
        <v>0</v>
      </c>
      <c r="ID132" s="61">
        <v>-45673718</v>
      </c>
      <c r="IE132" s="61">
        <v>0</v>
      </c>
      <c r="IF132" s="61">
        <v>-45673718</v>
      </c>
      <c r="IG132" s="61">
        <v>162107459</v>
      </c>
      <c r="IH132" s="61">
        <v>0</v>
      </c>
      <c r="II132" s="61">
        <v>162107459</v>
      </c>
      <c r="IJ132" s="58" t="s">
        <v>501</v>
      </c>
      <c r="IK132" s="58" t="s">
        <v>502</v>
      </c>
      <c r="IL132" s="58" t="s">
        <v>503</v>
      </c>
      <c r="IM132" s="58" t="s">
        <v>504</v>
      </c>
      <c r="IN132" s="58" t="s">
        <v>918</v>
      </c>
    </row>
    <row r="133" spans="1:248">
      <c r="A133" s="58" t="s">
        <v>469</v>
      </c>
      <c r="B133" s="59" t="s">
        <v>919</v>
      </c>
      <c r="C133" s="59" t="s">
        <v>920</v>
      </c>
      <c r="D133" s="61">
        <v>74115450</v>
      </c>
      <c r="E133" s="61">
        <v>2250665</v>
      </c>
      <c r="F133" s="61">
        <v>76366115</v>
      </c>
      <c r="G133" s="61">
        <v>-1284786</v>
      </c>
      <c r="H133" s="61">
        <v>18</v>
      </c>
      <c r="I133" s="61">
        <v>-1284768</v>
      </c>
      <c r="J133" s="61">
        <v>-130540</v>
      </c>
      <c r="K133" s="61">
        <v>0</v>
      </c>
      <c r="L133" s="61">
        <v>-130540</v>
      </c>
      <c r="M133" s="61">
        <v>4657</v>
      </c>
      <c r="N133" s="61">
        <v>0</v>
      </c>
      <c r="O133" s="61">
        <v>4657</v>
      </c>
      <c r="P133" s="61">
        <v>336792</v>
      </c>
      <c r="Q133" s="61">
        <v>0</v>
      </c>
      <c r="R133" s="61">
        <v>336792</v>
      </c>
      <c r="S133" s="61">
        <v>140209</v>
      </c>
      <c r="T133" s="61">
        <v>0</v>
      </c>
      <c r="U133" s="61">
        <v>140209</v>
      </c>
      <c r="V133" s="61">
        <v>351118</v>
      </c>
      <c r="W133" s="61">
        <v>0</v>
      </c>
      <c r="X133" s="61">
        <v>351118</v>
      </c>
      <c r="Y133" s="61">
        <v>-6328618</v>
      </c>
      <c r="Z133" s="61">
        <v>-9520</v>
      </c>
      <c r="AA133" s="61">
        <v>-6338138</v>
      </c>
      <c r="AB133" s="61">
        <v>-25373</v>
      </c>
      <c r="AC133" s="61">
        <v>-532</v>
      </c>
      <c r="AD133" s="61">
        <v>-25905</v>
      </c>
      <c r="AE133" s="61">
        <v>-226410</v>
      </c>
      <c r="AF133" s="61">
        <v>1158</v>
      </c>
      <c r="AG133" s="61">
        <v>-225252</v>
      </c>
      <c r="AH133" s="61">
        <v>0</v>
      </c>
      <c r="AI133" s="61">
        <v>0</v>
      </c>
      <c r="AJ133" s="61">
        <v>0</v>
      </c>
      <c r="AK133" s="61">
        <v>0</v>
      </c>
      <c r="AL133" s="61">
        <v>0</v>
      </c>
      <c r="AM133" s="61">
        <v>0</v>
      </c>
      <c r="AN133" s="61">
        <v>-10904</v>
      </c>
      <c r="AO133" s="61">
        <v>0</v>
      </c>
      <c r="AP133" s="61">
        <v>-10904</v>
      </c>
      <c r="AQ133" s="61">
        <v>0</v>
      </c>
      <c r="AR133" s="61">
        <v>0</v>
      </c>
      <c r="AS133" s="61">
        <v>0</v>
      </c>
      <c r="AT133" s="61">
        <v>-215506</v>
      </c>
      <c r="AU133" s="61">
        <v>1158</v>
      </c>
      <c r="AV133" s="61">
        <v>-214348</v>
      </c>
      <c r="AW133" s="61">
        <v>162</v>
      </c>
      <c r="AX133" s="61">
        <v>0</v>
      </c>
      <c r="AY133" s="61">
        <v>162</v>
      </c>
      <c r="AZ133" s="61">
        <v>1262884</v>
      </c>
      <c r="BA133" s="61">
        <v>53274</v>
      </c>
      <c r="BB133" s="61">
        <v>1316158</v>
      </c>
      <c r="BC133" s="61">
        <v>88291</v>
      </c>
      <c r="BD133" s="61">
        <v>42</v>
      </c>
      <c r="BE133" s="61">
        <v>88333</v>
      </c>
      <c r="BF133" s="61">
        <v>-3481439</v>
      </c>
      <c r="BG133" s="61">
        <v>-217170</v>
      </c>
      <c r="BH133" s="61">
        <v>-3698609</v>
      </c>
      <c r="BI133" s="61">
        <v>156451</v>
      </c>
      <c r="BJ133" s="61">
        <v>0</v>
      </c>
      <c r="BK133" s="61">
        <v>156451</v>
      </c>
      <c r="BL133" s="61">
        <v>-211835</v>
      </c>
      <c r="BM133" s="61">
        <v>0</v>
      </c>
      <c r="BN133" s="61">
        <v>-211835</v>
      </c>
      <c r="BO133" s="61">
        <v>65996</v>
      </c>
      <c r="BP133" s="61">
        <v>0</v>
      </c>
      <c r="BQ133" s="61">
        <v>65996</v>
      </c>
      <c r="BR133" s="61">
        <v>-31960</v>
      </c>
      <c r="BS133" s="61">
        <v>0</v>
      </c>
      <c r="BT133" s="61">
        <v>-31960</v>
      </c>
      <c r="BU133" s="61">
        <v>2227</v>
      </c>
      <c r="BV133" s="61">
        <v>0</v>
      </c>
      <c r="BW133" s="61">
        <v>2227</v>
      </c>
      <c r="BX133" s="61">
        <v>0</v>
      </c>
      <c r="BY133" s="61">
        <v>0</v>
      </c>
      <c r="BZ133" s="61">
        <v>0</v>
      </c>
      <c r="CA133" s="61">
        <v>0</v>
      </c>
      <c r="CB133" s="61">
        <v>0</v>
      </c>
      <c r="CC133" s="61">
        <v>0</v>
      </c>
      <c r="CD133" s="61">
        <v>-9511</v>
      </c>
      <c r="CE133" s="61">
        <v>0</v>
      </c>
      <c r="CF133" s="61">
        <v>-9511</v>
      </c>
      <c r="CG133" s="61">
        <v>-9443</v>
      </c>
      <c r="CH133" s="61">
        <v>0</v>
      </c>
      <c r="CI133" s="61">
        <v>-9443</v>
      </c>
      <c r="CJ133" s="61">
        <v>-8723367</v>
      </c>
      <c r="CK133" s="61">
        <v>-172216</v>
      </c>
      <c r="CL133" s="61">
        <v>-8895583</v>
      </c>
      <c r="CM133" s="61">
        <v>-25725</v>
      </c>
      <c r="CN133" s="61">
        <v>0</v>
      </c>
      <c r="CO133" s="61">
        <v>-25725</v>
      </c>
      <c r="CP133" s="61">
        <v>-2901</v>
      </c>
      <c r="CQ133" s="61">
        <v>0</v>
      </c>
      <c r="CR133" s="61">
        <v>-2901</v>
      </c>
      <c r="CS133" s="61">
        <v>-2110796</v>
      </c>
      <c r="CT133" s="61">
        <v>-99539</v>
      </c>
      <c r="CU133" s="61">
        <v>-2210335</v>
      </c>
      <c r="CV133" s="61">
        <v>-281671</v>
      </c>
      <c r="CW133" s="61">
        <v>0</v>
      </c>
      <c r="CX133" s="61">
        <v>-281671</v>
      </c>
      <c r="CY133" s="61">
        <v>-2421093</v>
      </c>
      <c r="CZ133" s="61">
        <v>-99539</v>
      </c>
      <c r="DA133" s="61">
        <v>-2520632</v>
      </c>
      <c r="DB133" s="61">
        <v>-9333</v>
      </c>
      <c r="DC133" s="61">
        <v>-1997</v>
      </c>
      <c r="DD133" s="61">
        <v>-11330</v>
      </c>
      <c r="DE133" s="61">
        <v>-1106</v>
      </c>
      <c r="DF133" s="61">
        <v>0</v>
      </c>
      <c r="DG133" s="61">
        <v>-1106</v>
      </c>
      <c r="DH133" s="61">
        <v>-12134</v>
      </c>
      <c r="DI133" s="61">
        <v>0</v>
      </c>
      <c r="DJ133" s="61">
        <v>-12134</v>
      </c>
      <c r="DK133" s="61">
        <v>993</v>
      </c>
      <c r="DL133" s="61">
        <v>0</v>
      </c>
      <c r="DM133" s="61">
        <v>993</v>
      </c>
      <c r="DN133" s="61">
        <v>0</v>
      </c>
      <c r="DO133" s="61">
        <v>0</v>
      </c>
      <c r="DP133" s="61">
        <v>0</v>
      </c>
      <c r="DQ133" s="61">
        <v>0</v>
      </c>
      <c r="DR133" s="61">
        <v>0</v>
      </c>
      <c r="DS133" s="61">
        <v>0</v>
      </c>
      <c r="DT133" s="61">
        <v>0</v>
      </c>
      <c r="DU133" s="61">
        <v>0</v>
      </c>
      <c r="DV133" s="61">
        <v>0</v>
      </c>
      <c r="DW133" s="61">
        <v>0</v>
      </c>
      <c r="DX133" s="61">
        <v>0</v>
      </c>
      <c r="DY133" s="61">
        <v>0</v>
      </c>
      <c r="DZ133" s="61">
        <v>0</v>
      </c>
      <c r="EA133" s="61">
        <v>0</v>
      </c>
      <c r="EB133" s="61">
        <v>0</v>
      </c>
      <c r="EC133" s="61">
        <v>0</v>
      </c>
      <c r="ED133" s="61">
        <v>0</v>
      </c>
      <c r="EE133" s="61">
        <v>0</v>
      </c>
      <c r="EF133" s="61">
        <v>0</v>
      </c>
      <c r="EG133" s="61">
        <v>-100457</v>
      </c>
      <c r="EH133" s="61">
        <v>-100457</v>
      </c>
      <c r="EI133" s="61">
        <v>0</v>
      </c>
      <c r="EJ133" s="61">
        <v>0</v>
      </c>
      <c r="EK133" s="61">
        <v>0</v>
      </c>
      <c r="EL133" s="61">
        <v>-100457</v>
      </c>
      <c r="EM133" s="61">
        <v>0</v>
      </c>
      <c r="EN133" s="61">
        <v>0</v>
      </c>
      <c r="EO133" s="61">
        <v>-21580</v>
      </c>
      <c r="EP133" s="61">
        <v>-102454</v>
      </c>
      <c r="EQ133" s="61">
        <v>-124034</v>
      </c>
      <c r="ER133" s="61">
        <v>0</v>
      </c>
      <c r="ES133" s="61">
        <v>0</v>
      </c>
      <c r="ET133" s="61">
        <v>0</v>
      </c>
      <c r="EU133" s="61">
        <v>0</v>
      </c>
      <c r="EV133" s="61">
        <v>0</v>
      </c>
      <c r="EW133" s="61">
        <v>0</v>
      </c>
      <c r="EX133" s="61">
        <v>4256</v>
      </c>
      <c r="EY133" s="61">
        <v>0</v>
      </c>
      <c r="EZ133" s="61">
        <v>4256</v>
      </c>
      <c r="FA133" s="61">
        <v>0</v>
      </c>
      <c r="FB133" s="61">
        <v>0</v>
      </c>
      <c r="FC133" s="61">
        <v>0</v>
      </c>
      <c r="FD133" s="61">
        <v>0</v>
      </c>
      <c r="FE133" s="61">
        <v>0</v>
      </c>
      <c r="FF133" s="61">
        <v>0</v>
      </c>
      <c r="FG133" s="61">
        <v>0</v>
      </c>
      <c r="FH133" s="61">
        <v>0</v>
      </c>
      <c r="FI133" s="61">
        <v>0</v>
      </c>
      <c r="FJ133" s="61">
        <v>-34705</v>
      </c>
      <c r="FK133" s="61">
        <v>0</v>
      </c>
      <c r="FL133" s="61">
        <v>-34705</v>
      </c>
      <c r="FM133" s="61">
        <v>-43</v>
      </c>
      <c r="FN133" s="61">
        <v>0</v>
      </c>
      <c r="FO133" s="61">
        <v>-43</v>
      </c>
      <c r="FP133" s="61">
        <v>0</v>
      </c>
      <c r="FQ133" s="61">
        <v>0</v>
      </c>
      <c r="FR133" s="61">
        <v>0</v>
      </c>
      <c r="FS133" s="61">
        <v>0</v>
      </c>
      <c r="FT133" s="61">
        <v>0</v>
      </c>
      <c r="FU133" s="61">
        <v>0</v>
      </c>
      <c r="FV133" s="61">
        <v>-22973</v>
      </c>
      <c r="FW133" s="61">
        <v>0</v>
      </c>
      <c r="FX133" s="61">
        <v>-22973</v>
      </c>
      <c r="FY133" s="61">
        <v>631</v>
      </c>
      <c r="FZ133" s="61">
        <v>0</v>
      </c>
      <c r="GA133" s="61">
        <v>631</v>
      </c>
      <c r="GB133" s="61">
        <v>0</v>
      </c>
      <c r="GC133" s="61">
        <v>0</v>
      </c>
      <c r="GD133" s="61">
        <v>0</v>
      </c>
      <c r="GE133" s="61">
        <v>0</v>
      </c>
      <c r="GF133" s="61">
        <v>0</v>
      </c>
      <c r="GG133" s="61">
        <v>0</v>
      </c>
      <c r="GH133" s="61">
        <v>-8295521</v>
      </c>
      <c r="GI133" s="61">
        <v>0</v>
      </c>
      <c r="GJ133" s="61">
        <v>-8295521</v>
      </c>
      <c r="GK133" s="61">
        <v>164387</v>
      </c>
      <c r="GL133" s="61">
        <v>0</v>
      </c>
      <c r="GM133" s="61">
        <v>164387</v>
      </c>
      <c r="GN133" s="61">
        <v>-92411</v>
      </c>
      <c r="GO133" s="61">
        <v>0</v>
      </c>
      <c r="GP133" s="61">
        <v>-92411</v>
      </c>
      <c r="GQ133" s="61">
        <v>10479</v>
      </c>
      <c r="GR133" s="61">
        <v>0</v>
      </c>
      <c r="GS133" s="61">
        <v>10479</v>
      </c>
      <c r="GT133" s="61">
        <v>0</v>
      </c>
      <c r="GU133" s="61">
        <v>0</v>
      </c>
      <c r="GV133" s="61">
        <v>0</v>
      </c>
      <c r="GW133" s="61">
        <v>-8265900</v>
      </c>
      <c r="GX133" s="61">
        <v>0</v>
      </c>
      <c r="GY133" s="61">
        <v>-8265900</v>
      </c>
      <c r="GZ133" s="61">
        <v>0</v>
      </c>
      <c r="HA133" s="61">
        <v>0</v>
      </c>
      <c r="HB133" s="61">
        <v>0</v>
      </c>
      <c r="HC133" s="61">
        <v>-26512</v>
      </c>
      <c r="HD133" s="61">
        <v>0</v>
      </c>
      <c r="HE133" s="61">
        <v>-26512</v>
      </c>
      <c r="HF133" s="61">
        <v>-26512</v>
      </c>
      <c r="HG133" s="61">
        <v>0</v>
      </c>
      <c r="HH133" s="61">
        <v>-26512</v>
      </c>
      <c r="HI133" s="61">
        <v>72830664</v>
      </c>
      <c r="HJ133" s="61">
        <v>2250683</v>
      </c>
      <c r="HK133" s="61">
        <v>75081347</v>
      </c>
      <c r="HL133" s="61">
        <v>351118</v>
      </c>
      <c r="HM133" s="61">
        <v>0</v>
      </c>
      <c r="HN133" s="61">
        <v>351118</v>
      </c>
      <c r="HO133" s="61">
        <v>-8723367</v>
      </c>
      <c r="HP133" s="61">
        <v>-172216</v>
      </c>
      <c r="HQ133" s="61">
        <v>-8895583</v>
      </c>
      <c r="HR133" s="61">
        <v>-2421093</v>
      </c>
      <c r="HS133" s="61">
        <v>-99539</v>
      </c>
      <c r="HT133" s="61">
        <v>-2520632</v>
      </c>
      <c r="HU133" s="61">
        <v>-21580</v>
      </c>
      <c r="HV133" s="61">
        <v>-102454</v>
      </c>
      <c r="HW133" s="61">
        <v>-124034</v>
      </c>
      <c r="HX133" s="61">
        <v>-8265900</v>
      </c>
      <c r="HY133" s="61">
        <v>0</v>
      </c>
      <c r="HZ133" s="61">
        <v>-8265900</v>
      </c>
      <c r="IA133" s="61">
        <v>-26512</v>
      </c>
      <c r="IB133" s="61">
        <v>0</v>
      </c>
      <c r="IC133" s="61">
        <v>-26512</v>
      </c>
      <c r="ID133" s="61">
        <v>-19107334</v>
      </c>
      <c r="IE133" s="61">
        <v>-374209</v>
      </c>
      <c r="IF133" s="61">
        <v>-19481543</v>
      </c>
      <c r="IG133" s="61">
        <v>53723330</v>
      </c>
      <c r="IH133" s="61">
        <v>1876474</v>
      </c>
      <c r="II133" s="61">
        <v>55599804</v>
      </c>
      <c r="IJ133" s="58" t="s">
        <v>640</v>
      </c>
      <c r="IK133" s="58" t="s">
        <v>641</v>
      </c>
      <c r="IL133" s="58" t="s">
        <v>466</v>
      </c>
      <c r="IM133" s="58" t="s">
        <v>497</v>
      </c>
      <c r="IN133" s="58" t="s">
        <v>921</v>
      </c>
    </row>
    <row r="134" spans="1:248">
      <c r="A134" s="58" t="s">
        <v>461</v>
      </c>
      <c r="B134" s="59" t="s">
        <v>922</v>
      </c>
      <c r="C134" s="59" t="s">
        <v>923</v>
      </c>
      <c r="D134" s="61">
        <v>28246253</v>
      </c>
      <c r="E134" s="61">
        <v>0</v>
      </c>
      <c r="F134" s="61">
        <v>28246253</v>
      </c>
      <c r="G134" s="61">
        <v>-600004</v>
      </c>
      <c r="H134" s="61">
        <v>0</v>
      </c>
      <c r="I134" s="61">
        <v>-600004</v>
      </c>
      <c r="J134" s="61">
        <v>-44229</v>
      </c>
      <c r="K134" s="61">
        <v>0</v>
      </c>
      <c r="L134" s="61">
        <v>-44229</v>
      </c>
      <c r="M134" s="61">
        <v>44598</v>
      </c>
      <c r="N134" s="61">
        <v>0</v>
      </c>
      <c r="O134" s="61">
        <v>44598</v>
      </c>
      <c r="P134" s="61">
        <v>150843</v>
      </c>
      <c r="Q134" s="61">
        <v>0</v>
      </c>
      <c r="R134" s="61">
        <v>150843</v>
      </c>
      <c r="S134" s="61">
        <v>-274652</v>
      </c>
      <c r="T134" s="61">
        <v>0</v>
      </c>
      <c r="U134" s="61">
        <v>-274652</v>
      </c>
      <c r="V134" s="61">
        <v>-123440</v>
      </c>
      <c r="W134" s="61">
        <v>0</v>
      </c>
      <c r="X134" s="61">
        <v>-123440</v>
      </c>
      <c r="Y134" s="61">
        <v>-4519548</v>
      </c>
      <c r="Z134" s="61">
        <v>0</v>
      </c>
      <c r="AA134" s="61">
        <v>-4519548</v>
      </c>
      <c r="AB134" s="61">
        <v>-6309</v>
      </c>
      <c r="AC134" s="61">
        <v>0</v>
      </c>
      <c r="AD134" s="61">
        <v>-6309</v>
      </c>
      <c r="AE134" s="61">
        <v>-184638</v>
      </c>
      <c r="AF134" s="61">
        <v>0</v>
      </c>
      <c r="AG134" s="61">
        <v>-184638</v>
      </c>
      <c r="AH134" s="61">
        <v>0</v>
      </c>
      <c r="AI134" s="61">
        <v>0</v>
      </c>
      <c r="AJ134" s="61">
        <v>0</v>
      </c>
      <c r="AK134" s="61">
        <v>0</v>
      </c>
      <c r="AL134" s="61">
        <v>0</v>
      </c>
      <c r="AM134" s="61">
        <v>0</v>
      </c>
      <c r="AN134" s="61">
        <v>-4129</v>
      </c>
      <c r="AO134" s="61">
        <v>0</v>
      </c>
      <c r="AP134" s="61">
        <v>-4129</v>
      </c>
      <c r="AQ134" s="61">
        <v>0</v>
      </c>
      <c r="AR134" s="61">
        <v>0</v>
      </c>
      <c r="AS134" s="61">
        <v>0</v>
      </c>
      <c r="AT134" s="61">
        <v>-180509</v>
      </c>
      <c r="AU134" s="61">
        <v>0</v>
      </c>
      <c r="AV134" s="61">
        <v>-180509</v>
      </c>
      <c r="AW134" s="61">
        <v>-199</v>
      </c>
      <c r="AX134" s="61">
        <v>0</v>
      </c>
      <c r="AY134" s="61">
        <v>-199</v>
      </c>
      <c r="AZ134" s="61">
        <v>468963</v>
      </c>
      <c r="BA134" s="61">
        <v>0</v>
      </c>
      <c r="BB134" s="61">
        <v>468963</v>
      </c>
      <c r="BC134" s="61">
        <v>-19258</v>
      </c>
      <c r="BD134" s="61">
        <v>0</v>
      </c>
      <c r="BE134" s="61">
        <v>-19258</v>
      </c>
      <c r="BF134" s="61">
        <v>-1612879</v>
      </c>
      <c r="BG134" s="61">
        <v>0</v>
      </c>
      <c r="BH134" s="61">
        <v>-1612879</v>
      </c>
      <c r="BI134" s="61">
        <v>-13556</v>
      </c>
      <c r="BJ134" s="61">
        <v>0</v>
      </c>
      <c r="BK134" s="61">
        <v>-13556</v>
      </c>
      <c r="BL134" s="61">
        <v>-53391</v>
      </c>
      <c r="BM134" s="61">
        <v>0</v>
      </c>
      <c r="BN134" s="61">
        <v>-53391</v>
      </c>
      <c r="BO134" s="61">
        <v>0</v>
      </c>
      <c r="BP134" s="61">
        <v>0</v>
      </c>
      <c r="BQ134" s="61">
        <v>0</v>
      </c>
      <c r="BR134" s="61">
        <v>0</v>
      </c>
      <c r="BS134" s="61">
        <v>0</v>
      </c>
      <c r="BT134" s="61">
        <v>0</v>
      </c>
      <c r="BU134" s="61">
        <v>0</v>
      </c>
      <c r="BV134" s="61">
        <v>0</v>
      </c>
      <c r="BW134" s="61">
        <v>0</v>
      </c>
      <c r="BX134" s="61">
        <v>0</v>
      </c>
      <c r="BY134" s="61">
        <v>0</v>
      </c>
      <c r="BZ134" s="61">
        <v>0</v>
      </c>
      <c r="CA134" s="61">
        <v>0</v>
      </c>
      <c r="CB134" s="61">
        <v>0</v>
      </c>
      <c r="CC134" s="61">
        <v>0</v>
      </c>
      <c r="CD134" s="61">
        <v>0</v>
      </c>
      <c r="CE134" s="61">
        <v>0</v>
      </c>
      <c r="CF134" s="61">
        <v>0</v>
      </c>
      <c r="CG134" s="61">
        <v>0</v>
      </c>
      <c r="CH134" s="61">
        <v>0</v>
      </c>
      <c r="CI134" s="61">
        <v>0</v>
      </c>
      <c r="CJ134" s="61">
        <v>-5934307</v>
      </c>
      <c r="CK134" s="61">
        <v>0</v>
      </c>
      <c r="CL134" s="61">
        <v>-5934307</v>
      </c>
      <c r="CM134" s="61">
        <v>0</v>
      </c>
      <c r="CN134" s="61">
        <v>0</v>
      </c>
      <c r="CO134" s="61">
        <v>0</v>
      </c>
      <c r="CP134" s="61">
        <v>0</v>
      </c>
      <c r="CQ134" s="61">
        <v>0</v>
      </c>
      <c r="CR134" s="61">
        <v>0</v>
      </c>
      <c r="CS134" s="61">
        <v>-1108593</v>
      </c>
      <c r="CT134" s="61">
        <v>0</v>
      </c>
      <c r="CU134" s="61">
        <v>-1108593</v>
      </c>
      <c r="CV134" s="61">
        <v>2399</v>
      </c>
      <c r="CW134" s="61">
        <v>0</v>
      </c>
      <c r="CX134" s="61">
        <v>2399</v>
      </c>
      <c r="CY134" s="61">
        <v>-1106194</v>
      </c>
      <c r="CZ134" s="61">
        <v>0</v>
      </c>
      <c r="DA134" s="61">
        <v>-1106194</v>
      </c>
      <c r="DB134" s="61">
        <v>-119868</v>
      </c>
      <c r="DC134" s="61">
        <v>0</v>
      </c>
      <c r="DD134" s="61">
        <v>-119868</v>
      </c>
      <c r="DE134" s="61">
        <v>-1574</v>
      </c>
      <c r="DF134" s="61">
        <v>0</v>
      </c>
      <c r="DG134" s="61">
        <v>-1574</v>
      </c>
      <c r="DH134" s="61">
        <v>-70005</v>
      </c>
      <c r="DI134" s="61">
        <v>0</v>
      </c>
      <c r="DJ134" s="61">
        <v>-70005</v>
      </c>
      <c r="DK134" s="61">
        <v>-5739</v>
      </c>
      <c r="DL134" s="61">
        <v>0</v>
      </c>
      <c r="DM134" s="61">
        <v>-5739</v>
      </c>
      <c r="DN134" s="61">
        <v>0</v>
      </c>
      <c r="DO134" s="61">
        <v>0</v>
      </c>
      <c r="DP134" s="61">
        <v>0</v>
      </c>
      <c r="DQ134" s="61">
        <v>0</v>
      </c>
      <c r="DR134" s="61">
        <v>0</v>
      </c>
      <c r="DS134" s="61">
        <v>0</v>
      </c>
      <c r="DT134" s="61">
        <v>0</v>
      </c>
      <c r="DU134" s="61">
        <v>0</v>
      </c>
      <c r="DV134" s="61">
        <v>0</v>
      </c>
      <c r="DW134" s="61">
        <v>0</v>
      </c>
      <c r="DX134" s="61">
        <v>0</v>
      </c>
      <c r="DY134" s="61">
        <v>0</v>
      </c>
      <c r="DZ134" s="61">
        <v>0</v>
      </c>
      <c r="EA134" s="61">
        <v>0</v>
      </c>
      <c r="EB134" s="61">
        <v>0</v>
      </c>
      <c r="EC134" s="61">
        <v>0</v>
      </c>
      <c r="ED134" s="61">
        <v>0</v>
      </c>
      <c r="EE134" s="61">
        <v>0</v>
      </c>
      <c r="EF134" s="61">
        <v>0</v>
      </c>
      <c r="EG134" s="61">
        <v>0</v>
      </c>
      <c r="EH134" s="61">
        <v>0</v>
      </c>
      <c r="EI134" s="61">
        <v>0</v>
      </c>
      <c r="EJ134" s="61">
        <v>0</v>
      </c>
      <c r="EK134" s="61">
        <v>0</v>
      </c>
      <c r="EL134" s="61">
        <v>0</v>
      </c>
      <c r="EM134" s="61">
        <v>0</v>
      </c>
      <c r="EN134" s="61">
        <v>0</v>
      </c>
      <c r="EO134" s="61">
        <v>-197186</v>
      </c>
      <c r="EP134" s="61">
        <v>0</v>
      </c>
      <c r="EQ134" s="61">
        <v>-197186</v>
      </c>
      <c r="ER134" s="61">
        <v>0</v>
      </c>
      <c r="ES134" s="61">
        <v>0</v>
      </c>
      <c r="ET134" s="61">
        <v>0</v>
      </c>
      <c r="EU134" s="61">
        <v>0</v>
      </c>
      <c r="EV134" s="61">
        <v>0</v>
      </c>
      <c r="EW134" s="61">
        <v>0</v>
      </c>
      <c r="EX134" s="61">
        <v>1291</v>
      </c>
      <c r="EY134" s="61">
        <v>0</v>
      </c>
      <c r="EZ134" s="61">
        <v>1291</v>
      </c>
      <c r="FA134" s="61">
        <v>0</v>
      </c>
      <c r="FB134" s="61">
        <v>0</v>
      </c>
      <c r="FC134" s="61">
        <v>0</v>
      </c>
      <c r="FD134" s="61">
        <v>0</v>
      </c>
      <c r="FE134" s="61">
        <v>0</v>
      </c>
      <c r="FF134" s="61">
        <v>0</v>
      </c>
      <c r="FG134" s="61">
        <v>0</v>
      </c>
      <c r="FH134" s="61">
        <v>0</v>
      </c>
      <c r="FI134" s="61">
        <v>0</v>
      </c>
      <c r="FJ134" s="61">
        <v>0</v>
      </c>
      <c r="FK134" s="61">
        <v>0</v>
      </c>
      <c r="FL134" s="61">
        <v>0</v>
      </c>
      <c r="FM134" s="61">
        <v>0</v>
      </c>
      <c r="FN134" s="61">
        <v>0</v>
      </c>
      <c r="FO134" s="61">
        <v>0</v>
      </c>
      <c r="FP134" s="61">
        <v>0</v>
      </c>
      <c r="FQ134" s="61">
        <v>0</v>
      </c>
      <c r="FR134" s="61">
        <v>0</v>
      </c>
      <c r="FS134" s="61">
        <v>0</v>
      </c>
      <c r="FT134" s="61">
        <v>0</v>
      </c>
      <c r="FU134" s="61">
        <v>0</v>
      </c>
      <c r="FV134" s="61">
        <v>0</v>
      </c>
      <c r="FW134" s="61">
        <v>0</v>
      </c>
      <c r="FX134" s="61">
        <v>0</v>
      </c>
      <c r="FY134" s="61">
        <v>0</v>
      </c>
      <c r="FZ134" s="61">
        <v>0</v>
      </c>
      <c r="GA134" s="61">
        <v>0</v>
      </c>
      <c r="GB134" s="61">
        <v>0</v>
      </c>
      <c r="GC134" s="61">
        <v>0</v>
      </c>
      <c r="GD134" s="61">
        <v>0</v>
      </c>
      <c r="GE134" s="61">
        <v>2642</v>
      </c>
      <c r="GF134" s="61">
        <v>0</v>
      </c>
      <c r="GG134" s="61">
        <v>2642</v>
      </c>
      <c r="GH134" s="61">
        <v>-2879054</v>
      </c>
      <c r="GI134" s="61">
        <v>0</v>
      </c>
      <c r="GJ134" s="61">
        <v>-2879054</v>
      </c>
      <c r="GK134" s="61">
        <v>21214</v>
      </c>
      <c r="GL134" s="61">
        <v>0</v>
      </c>
      <c r="GM134" s="61">
        <v>21214</v>
      </c>
      <c r="GN134" s="61">
        <v>-55542</v>
      </c>
      <c r="GO134" s="61">
        <v>0</v>
      </c>
      <c r="GP134" s="61">
        <v>-55542</v>
      </c>
      <c r="GQ134" s="61">
        <v>-92</v>
      </c>
      <c r="GR134" s="61">
        <v>0</v>
      </c>
      <c r="GS134" s="61">
        <v>-92</v>
      </c>
      <c r="GT134" s="61">
        <v>-57292</v>
      </c>
      <c r="GU134" s="61">
        <v>0</v>
      </c>
      <c r="GV134" s="61">
        <v>-57292</v>
      </c>
      <c r="GW134" s="61">
        <v>-2966833</v>
      </c>
      <c r="GX134" s="61">
        <v>0</v>
      </c>
      <c r="GY134" s="61">
        <v>-2966833</v>
      </c>
      <c r="GZ134" s="61">
        <v>0</v>
      </c>
      <c r="HA134" s="61">
        <v>0</v>
      </c>
      <c r="HB134" s="61">
        <v>0</v>
      </c>
      <c r="HC134" s="61">
        <v>0</v>
      </c>
      <c r="HD134" s="61">
        <v>0</v>
      </c>
      <c r="HE134" s="61">
        <v>0</v>
      </c>
      <c r="HF134" s="61">
        <v>0</v>
      </c>
      <c r="HG134" s="61">
        <v>0</v>
      </c>
      <c r="HH134" s="61">
        <v>0</v>
      </c>
      <c r="HI134" s="61">
        <v>27646249</v>
      </c>
      <c r="HJ134" s="61">
        <v>0</v>
      </c>
      <c r="HK134" s="61">
        <v>27646249</v>
      </c>
      <c r="HL134" s="61">
        <v>-123440</v>
      </c>
      <c r="HM134" s="61">
        <v>0</v>
      </c>
      <c r="HN134" s="61">
        <v>-123440</v>
      </c>
      <c r="HO134" s="61">
        <v>-5934307</v>
      </c>
      <c r="HP134" s="61">
        <v>0</v>
      </c>
      <c r="HQ134" s="61">
        <v>-5934307</v>
      </c>
      <c r="HR134" s="61">
        <v>-1106194</v>
      </c>
      <c r="HS134" s="61">
        <v>0</v>
      </c>
      <c r="HT134" s="61">
        <v>-1106194</v>
      </c>
      <c r="HU134" s="61">
        <v>-197186</v>
      </c>
      <c r="HV134" s="61">
        <v>0</v>
      </c>
      <c r="HW134" s="61">
        <v>-197186</v>
      </c>
      <c r="HX134" s="61">
        <v>-2966833</v>
      </c>
      <c r="HY134" s="61">
        <v>0</v>
      </c>
      <c r="HZ134" s="61">
        <v>-2966833</v>
      </c>
      <c r="IA134" s="61">
        <v>0</v>
      </c>
      <c r="IB134" s="61">
        <v>0</v>
      </c>
      <c r="IC134" s="61">
        <v>0</v>
      </c>
      <c r="ID134" s="61">
        <v>-10327960</v>
      </c>
      <c r="IE134" s="61">
        <v>0</v>
      </c>
      <c r="IF134" s="61">
        <v>-10327960</v>
      </c>
      <c r="IG134" s="61">
        <v>17318289</v>
      </c>
      <c r="IH134" s="61">
        <v>0</v>
      </c>
      <c r="II134" s="61">
        <v>17318289</v>
      </c>
      <c r="IJ134" s="58" t="s">
        <v>630</v>
      </c>
      <c r="IK134" s="58" t="s">
        <v>558</v>
      </c>
      <c r="IL134" s="58" t="s">
        <v>466</v>
      </c>
      <c r="IM134" s="58" t="s">
        <v>473</v>
      </c>
      <c r="IN134" s="58" t="s">
        <v>924</v>
      </c>
    </row>
    <row r="135" spans="1:248">
      <c r="A135" s="58" t="s">
        <v>461</v>
      </c>
      <c r="B135" s="59" t="s">
        <v>925</v>
      </c>
      <c r="C135" s="59" t="s">
        <v>926</v>
      </c>
      <c r="D135" s="61">
        <v>68046392</v>
      </c>
      <c r="E135" s="61">
        <v>1371186</v>
      </c>
      <c r="F135" s="61">
        <v>69417578</v>
      </c>
      <c r="G135" s="61">
        <v>5077</v>
      </c>
      <c r="H135" s="61">
        <v>3090</v>
      </c>
      <c r="I135" s="61">
        <v>8167</v>
      </c>
      <c r="J135" s="61">
        <v>-57605</v>
      </c>
      <c r="K135" s="61">
        <v>0</v>
      </c>
      <c r="L135" s="61">
        <v>-57605</v>
      </c>
      <c r="M135" s="61">
        <v>26749</v>
      </c>
      <c r="N135" s="61">
        <v>0</v>
      </c>
      <c r="O135" s="61">
        <v>26749</v>
      </c>
      <c r="P135" s="61">
        <v>267497</v>
      </c>
      <c r="Q135" s="61">
        <v>0</v>
      </c>
      <c r="R135" s="61">
        <v>267497</v>
      </c>
      <c r="S135" s="61">
        <v>49828</v>
      </c>
      <c r="T135" s="61">
        <v>0</v>
      </c>
      <c r="U135" s="61">
        <v>49828</v>
      </c>
      <c r="V135" s="61">
        <v>286469</v>
      </c>
      <c r="W135" s="61">
        <v>0</v>
      </c>
      <c r="X135" s="61">
        <v>286469</v>
      </c>
      <c r="Y135" s="61">
        <v>-4686364</v>
      </c>
      <c r="Z135" s="61">
        <v>-1944</v>
      </c>
      <c r="AA135" s="61">
        <v>-4688308</v>
      </c>
      <c r="AB135" s="61">
        <v>-25124</v>
      </c>
      <c r="AC135" s="61">
        <v>0</v>
      </c>
      <c r="AD135" s="61">
        <v>-25124</v>
      </c>
      <c r="AE135" s="61">
        <v>-120466</v>
      </c>
      <c r="AF135" s="61">
        <v>0</v>
      </c>
      <c r="AG135" s="61">
        <v>-120466</v>
      </c>
      <c r="AH135" s="61">
        <v>0</v>
      </c>
      <c r="AI135" s="61">
        <v>0</v>
      </c>
      <c r="AJ135" s="61">
        <v>0</v>
      </c>
      <c r="AK135" s="61">
        <v>0</v>
      </c>
      <c r="AL135" s="61">
        <v>0</v>
      </c>
      <c r="AM135" s="61">
        <v>0</v>
      </c>
      <c r="AN135" s="61">
        <v>-5112</v>
      </c>
      <c r="AO135" s="61">
        <v>0</v>
      </c>
      <c r="AP135" s="61">
        <v>-5112</v>
      </c>
      <c r="AQ135" s="61">
        <v>0</v>
      </c>
      <c r="AR135" s="61">
        <v>0</v>
      </c>
      <c r="AS135" s="61">
        <v>0</v>
      </c>
      <c r="AT135" s="61">
        <v>-115354</v>
      </c>
      <c r="AU135" s="61">
        <v>0</v>
      </c>
      <c r="AV135" s="61">
        <v>-115354</v>
      </c>
      <c r="AW135" s="61">
        <v>3110</v>
      </c>
      <c r="AX135" s="61">
        <v>0</v>
      </c>
      <c r="AY135" s="61">
        <v>3110</v>
      </c>
      <c r="AZ135" s="61">
        <v>1318079</v>
      </c>
      <c r="BA135" s="61">
        <v>31010</v>
      </c>
      <c r="BB135" s="61">
        <v>1349089</v>
      </c>
      <c r="BC135" s="61">
        <v>54680</v>
      </c>
      <c r="BD135" s="61">
        <v>80</v>
      </c>
      <c r="BE135" s="61">
        <v>54760</v>
      </c>
      <c r="BF135" s="61">
        <v>-4913255</v>
      </c>
      <c r="BG135" s="61">
        <v>0</v>
      </c>
      <c r="BH135" s="61">
        <v>-4913255</v>
      </c>
      <c r="BI135" s="61">
        <v>-41027</v>
      </c>
      <c r="BJ135" s="61">
        <v>0</v>
      </c>
      <c r="BK135" s="61">
        <v>-41027</v>
      </c>
      <c r="BL135" s="61">
        <v>-108134</v>
      </c>
      <c r="BM135" s="61">
        <v>0</v>
      </c>
      <c r="BN135" s="61">
        <v>-108134</v>
      </c>
      <c r="BO135" s="61">
        <v>0</v>
      </c>
      <c r="BP135" s="61">
        <v>0</v>
      </c>
      <c r="BQ135" s="61">
        <v>0</v>
      </c>
      <c r="BR135" s="61">
        <v>0</v>
      </c>
      <c r="BS135" s="61">
        <v>0</v>
      </c>
      <c r="BT135" s="61">
        <v>0</v>
      </c>
      <c r="BU135" s="61">
        <v>0</v>
      </c>
      <c r="BV135" s="61">
        <v>0</v>
      </c>
      <c r="BW135" s="61">
        <v>0</v>
      </c>
      <c r="BX135" s="61">
        <v>0</v>
      </c>
      <c r="BY135" s="61">
        <v>0</v>
      </c>
      <c r="BZ135" s="61">
        <v>0</v>
      </c>
      <c r="CA135" s="61">
        <v>0</v>
      </c>
      <c r="CB135" s="61">
        <v>0</v>
      </c>
      <c r="CC135" s="61">
        <v>0</v>
      </c>
      <c r="CD135" s="61">
        <v>-9574</v>
      </c>
      <c r="CE135" s="61">
        <v>0</v>
      </c>
      <c r="CF135" s="61">
        <v>-9574</v>
      </c>
      <c r="CG135" s="61">
        <v>-9574</v>
      </c>
      <c r="CH135" s="61">
        <v>0</v>
      </c>
      <c r="CI135" s="61">
        <v>-9574</v>
      </c>
      <c r="CJ135" s="61">
        <v>-8515635</v>
      </c>
      <c r="CK135" s="61">
        <v>29146</v>
      </c>
      <c r="CL135" s="61">
        <v>-8486489</v>
      </c>
      <c r="CM135" s="61">
        <v>-35100</v>
      </c>
      <c r="CN135" s="61">
        <v>0</v>
      </c>
      <c r="CO135" s="61">
        <v>-35100</v>
      </c>
      <c r="CP135" s="61">
        <v>-14311</v>
      </c>
      <c r="CQ135" s="61">
        <v>0</v>
      </c>
      <c r="CR135" s="61">
        <v>-14311</v>
      </c>
      <c r="CS135" s="61">
        <v>-2899189</v>
      </c>
      <c r="CT135" s="61">
        <v>-23058</v>
      </c>
      <c r="CU135" s="61">
        <v>-2922247</v>
      </c>
      <c r="CV135" s="61">
        <v>-136673</v>
      </c>
      <c r="CW135" s="61">
        <v>0</v>
      </c>
      <c r="CX135" s="61">
        <v>-136673</v>
      </c>
      <c r="CY135" s="61">
        <v>-3085273</v>
      </c>
      <c r="CZ135" s="61">
        <v>-23058</v>
      </c>
      <c r="DA135" s="61">
        <v>-3108331</v>
      </c>
      <c r="DB135" s="61">
        <v>-141338</v>
      </c>
      <c r="DC135" s="61">
        <v>0</v>
      </c>
      <c r="DD135" s="61">
        <v>-141338</v>
      </c>
      <c r="DE135" s="61">
        <v>-2630</v>
      </c>
      <c r="DF135" s="61">
        <v>0</v>
      </c>
      <c r="DG135" s="61">
        <v>-2630</v>
      </c>
      <c r="DH135" s="61">
        <v>-43421</v>
      </c>
      <c r="DI135" s="61">
        <v>0</v>
      </c>
      <c r="DJ135" s="61">
        <v>-43421</v>
      </c>
      <c r="DK135" s="61">
        <v>-3628</v>
      </c>
      <c r="DL135" s="61">
        <v>0</v>
      </c>
      <c r="DM135" s="61">
        <v>-3628</v>
      </c>
      <c r="DN135" s="61">
        <v>0</v>
      </c>
      <c r="DO135" s="61">
        <v>0</v>
      </c>
      <c r="DP135" s="61">
        <v>0</v>
      </c>
      <c r="DQ135" s="61">
        <v>0</v>
      </c>
      <c r="DR135" s="61">
        <v>0</v>
      </c>
      <c r="DS135" s="61">
        <v>0</v>
      </c>
      <c r="DT135" s="61">
        <v>0</v>
      </c>
      <c r="DU135" s="61">
        <v>0</v>
      </c>
      <c r="DV135" s="61">
        <v>0</v>
      </c>
      <c r="DW135" s="61">
        <v>0</v>
      </c>
      <c r="DX135" s="61">
        <v>0</v>
      </c>
      <c r="DY135" s="61">
        <v>0</v>
      </c>
      <c r="DZ135" s="61">
        <v>0</v>
      </c>
      <c r="EA135" s="61">
        <v>0</v>
      </c>
      <c r="EB135" s="61">
        <v>0</v>
      </c>
      <c r="EC135" s="61">
        <v>0</v>
      </c>
      <c r="ED135" s="61">
        <v>0</v>
      </c>
      <c r="EE135" s="61">
        <v>0</v>
      </c>
      <c r="EF135" s="61">
        <v>0</v>
      </c>
      <c r="EG135" s="61">
        <v>-303002</v>
      </c>
      <c r="EH135" s="61">
        <v>-303002</v>
      </c>
      <c r="EI135" s="61">
        <v>0</v>
      </c>
      <c r="EJ135" s="61">
        <v>-3170</v>
      </c>
      <c r="EK135" s="61">
        <v>-3170</v>
      </c>
      <c r="EL135" s="61">
        <v>-306172</v>
      </c>
      <c r="EM135" s="61">
        <v>0</v>
      </c>
      <c r="EN135" s="61">
        <v>0</v>
      </c>
      <c r="EO135" s="61">
        <v>-191017</v>
      </c>
      <c r="EP135" s="61">
        <v>-306172</v>
      </c>
      <c r="EQ135" s="61">
        <v>-497189</v>
      </c>
      <c r="ER135" s="61">
        <v>0</v>
      </c>
      <c r="ES135" s="61">
        <v>0</v>
      </c>
      <c r="ET135" s="61">
        <v>0</v>
      </c>
      <c r="EU135" s="61">
        <v>0</v>
      </c>
      <c r="EV135" s="61">
        <v>0</v>
      </c>
      <c r="EW135" s="61">
        <v>0</v>
      </c>
      <c r="EX135" s="61">
        <v>0</v>
      </c>
      <c r="EY135" s="61">
        <v>0</v>
      </c>
      <c r="EZ135" s="61">
        <v>0</v>
      </c>
      <c r="FA135" s="61">
        <v>0</v>
      </c>
      <c r="FB135" s="61">
        <v>0</v>
      </c>
      <c r="FC135" s="61">
        <v>0</v>
      </c>
      <c r="FD135" s="61">
        <v>0</v>
      </c>
      <c r="FE135" s="61">
        <v>0</v>
      </c>
      <c r="FF135" s="61">
        <v>0</v>
      </c>
      <c r="FG135" s="61">
        <v>0</v>
      </c>
      <c r="FH135" s="61">
        <v>0</v>
      </c>
      <c r="FI135" s="61">
        <v>0</v>
      </c>
      <c r="FJ135" s="61">
        <v>0</v>
      </c>
      <c r="FK135" s="61">
        <v>0</v>
      </c>
      <c r="FL135" s="61">
        <v>0</v>
      </c>
      <c r="FM135" s="61">
        <v>0</v>
      </c>
      <c r="FN135" s="61">
        <v>0</v>
      </c>
      <c r="FO135" s="61">
        <v>0</v>
      </c>
      <c r="FP135" s="61">
        <v>0</v>
      </c>
      <c r="FQ135" s="61">
        <v>0</v>
      </c>
      <c r="FR135" s="61">
        <v>0</v>
      </c>
      <c r="FS135" s="61">
        <v>0</v>
      </c>
      <c r="FT135" s="61">
        <v>0</v>
      </c>
      <c r="FU135" s="61">
        <v>0</v>
      </c>
      <c r="FV135" s="61">
        <v>-3382</v>
      </c>
      <c r="FW135" s="61">
        <v>0</v>
      </c>
      <c r="FX135" s="61">
        <v>-3382</v>
      </c>
      <c r="FY135" s="61">
        <v>0</v>
      </c>
      <c r="FZ135" s="61">
        <v>0</v>
      </c>
      <c r="GA135" s="61">
        <v>0</v>
      </c>
      <c r="GB135" s="61">
        <v>597</v>
      </c>
      <c r="GC135" s="61">
        <v>0</v>
      </c>
      <c r="GD135" s="61">
        <v>597</v>
      </c>
      <c r="GE135" s="61">
        <v>0</v>
      </c>
      <c r="GF135" s="61">
        <v>0</v>
      </c>
      <c r="GG135" s="61">
        <v>0</v>
      </c>
      <c r="GH135" s="61">
        <v>-11587069</v>
      </c>
      <c r="GI135" s="61">
        <v>-241398</v>
      </c>
      <c r="GJ135" s="61">
        <v>-11828467</v>
      </c>
      <c r="GK135" s="61">
        <v>-193023</v>
      </c>
      <c r="GL135" s="61">
        <v>0</v>
      </c>
      <c r="GM135" s="61">
        <v>-193023</v>
      </c>
      <c r="GN135" s="61">
        <v>-123565</v>
      </c>
      <c r="GO135" s="61">
        <v>0</v>
      </c>
      <c r="GP135" s="61">
        <v>-123565</v>
      </c>
      <c r="GQ135" s="61">
        <v>0</v>
      </c>
      <c r="GR135" s="61">
        <v>0</v>
      </c>
      <c r="GS135" s="61">
        <v>0</v>
      </c>
      <c r="GT135" s="61">
        <v>-82842</v>
      </c>
      <c r="GU135" s="61">
        <v>-3962</v>
      </c>
      <c r="GV135" s="61">
        <v>-86804</v>
      </c>
      <c r="GW135" s="61">
        <v>-11989284</v>
      </c>
      <c r="GX135" s="61">
        <v>-245360</v>
      </c>
      <c r="GY135" s="61">
        <v>-12234644</v>
      </c>
      <c r="GZ135" s="61">
        <v>0</v>
      </c>
      <c r="HA135" s="61">
        <v>0</v>
      </c>
      <c r="HB135" s="61">
        <v>0</v>
      </c>
      <c r="HC135" s="61">
        <v>0</v>
      </c>
      <c r="HD135" s="61">
        <v>0</v>
      </c>
      <c r="HE135" s="61">
        <v>0</v>
      </c>
      <c r="HF135" s="61">
        <v>0</v>
      </c>
      <c r="HG135" s="61">
        <v>0</v>
      </c>
      <c r="HH135" s="61">
        <v>0</v>
      </c>
      <c r="HI135" s="61">
        <v>68051469</v>
      </c>
      <c r="HJ135" s="61">
        <v>1374276</v>
      </c>
      <c r="HK135" s="61">
        <v>69425745</v>
      </c>
      <c r="HL135" s="61">
        <v>286469</v>
      </c>
      <c r="HM135" s="61">
        <v>0</v>
      </c>
      <c r="HN135" s="61">
        <v>286469</v>
      </c>
      <c r="HO135" s="61">
        <v>-8515635</v>
      </c>
      <c r="HP135" s="61">
        <v>29146</v>
      </c>
      <c r="HQ135" s="61">
        <v>-8486489</v>
      </c>
      <c r="HR135" s="61">
        <v>-3085273</v>
      </c>
      <c r="HS135" s="61">
        <v>-23058</v>
      </c>
      <c r="HT135" s="61">
        <v>-3108331</v>
      </c>
      <c r="HU135" s="61">
        <v>-191017</v>
      </c>
      <c r="HV135" s="61">
        <v>-306172</v>
      </c>
      <c r="HW135" s="61">
        <v>-497189</v>
      </c>
      <c r="HX135" s="61">
        <v>-11989284</v>
      </c>
      <c r="HY135" s="61">
        <v>-245360</v>
      </c>
      <c r="HZ135" s="61">
        <v>-12234644</v>
      </c>
      <c r="IA135" s="61">
        <v>0</v>
      </c>
      <c r="IB135" s="61">
        <v>0</v>
      </c>
      <c r="IC135" s="61">
        <v>0</v>
      </c>
      <c r="ID135" s="61">
        <v>-23494740</v>
      </c>
      <c r="IE135" s="61">
        <v>-545444</v>
      </c>
      <c r="IF135" s="61">
        <v>-24040184</v>
      </c>
      <c r="IG135" s="61">
        <v>44556729</v>
      </c>
      <c r="IH135" s="61">
        <v>828832</v>
      </c>
      <c r="II135" s="61">
        <v>45385561</v>
      </c>
      <c r="IJ135" s="58" t="s">
        <v>496</v>
      </c>
      <c r="IK135" s="58" t="s">
        <v>465</v>
      </c>
      <c r="IL135" s="58" t="s">
        <v>466</v>
      </c>
      <c r="IM135" s="58" t="s">
        <v>497</v>
      </c>
      <c r="IN135" s="58" t="s">
        <v>927</v>
      </c>
    </row>
    <row r="136" spans="1:248">
      <c r="A136" s="58" t="s">
        <v>461</v>
      </c>
      <c r="B136" s="59" t="s">
        <v>928</v>
      </c>
      <c r="C136" s="59" t="s">
        <v>929</v>
      </c>
      <c r="D136" s="61">
        <v>54631099</v>
      </c>
      <c r="E136" s="61">
        <v>0</v>
      </c>
      <c r="F136" s="61">
        <v>54631099</v>
      </c>
      <c r="G136" s="61">
        <v>0</v>
      </c>
      <c r="H136" s="61">
        <v>0</v>
      </c>
      <c r="I136" s="61">
        <v>0</v>
      </c>
      <c r="J136" s="61">
        <v>-367278</v>
      </c>
      <c r="K136" s="61">
        <v>0</v>
      </c>
      <c r="L136" s="61">
        <v>-367278</v>
      </c>
      <c r="M136" s="61">
        <v>0</v>
      </c>
      <c r="N136" s="61">
        <v>0</v>
      </c>
      <c r="O136" s="61">
        <v>0</v>
      </c>
      <c r="P136" s="61">
        <v>155908</v>
      </c>
      <c r="Q136" s="61">
        <v>0</v>
      </c>
      <c r="R136" s="61">
        <v>155908</v>
      </c>
      <c r="S136" s="61">
        <v>0</v>
      </c>
      <c r="T136" s="61">
        <v>0</v>
      </c>
      <c r="U136" s="61">
        <v>0</v>
      </c>
      <c r="V136" s="61">
        <v>-211370</v>
      </c>
      <c r="W136" s="61">
        <v>0</v>
      </c>
      <c r="X136" s="61">
        <v>-211370</v>
      </c>
      <c r="Y136" s="61">
        <v>-9585328</v>
      </c>
      <c r="Z136" s="61">
        <v>0</v>
      </c>
      <c r="AA136" s="61">
        <v>-9585328</v>
      </c>
      <c r="AB136" s="61">
        <v>-39039</v>
      </c>
      <c r="AC136" s="61">
        <v>0</v>
      </c>
      <c r="AD136" s="61">
        <v>-39039</v>
      </c>
      <c r="AE136" s="61">
        <v>-430413</v>
      </c>
      <c r="AF136" s="61">
        <v>0</v>
      </c>
      <c r="AG136" s="61">
        <v>-430413</v>
      </c>
      <c r="AH136" s="61">
        <v>-296</v>
      </c>
      <c r="AI136" s="61">
        <v>0</v>
      </c>
      <c r="AJ136" s="61">
        <v>-296</v>
      </c>
      <c r="AK136" s="61">
        <v>0</v>
      </c>
      <c r="AL136" s="61">
        <v>0</v>
      </c>
      <c r="AM136" s="61">
        <v>0</v>
      </c>
      <c r="AN136" s="61">
        <v>-4180</v>
      </c>
      <c r="AO136" s="61">
        <v>0</v>
      </c>
      <c r="AP136" s="61">
        <v>-4180</v>
      </c>
      <c r="AQ136" s="61">
        <v>0</v>
      </c>
      <c r="AR136" s="61">
        <v>0</v>
      </c>
      <c r="AS136" s="61">
        <v>0</v>
      </c>
      <c r="AT136" s="61">
        <v>-425937</v>
      </c>
      <c r="AU136" s="61">
        <v>0</v>
      </c>
      <c r="AV136" s="61">
        <v>-425937</v>
      </c>
      <c r="AW136" s="61">
        <v>6649</v>
      </c>
      <c r="AX136" s="61">
        <v>0</v>
      </c>
      <c r="AY136" s="61">
        <v>6649</v>
      </c>
      <c r="AZ136" s="61">
        <v>849123</v>
      </c>
      <c r="BA136" s="61">
        <v>0</v>
      </c>
      <c r="BB136" s="61">
        <v>849123</v>
      </c>
      <c r="BC136" s="61">
        <v>94092</v>
      </c>
      <c r="BD136" s="61">
        <v>0</v>
      </c>
      <c r="BE136" s="61">
        <v>94092</v>
      </c>
      <c r="BF136" s="61">
        <v>-3933347</v>
      </c>
      <c r="BG136" s="61">
        <v>0</v>
      </c>
      <c r="BH136" s="61">
        <v>-3933347</v>
      </c>
      <c r="BI136" s="61">
        <v>0</v>
      </c>
      <c r="BJ136" s="61">
        <v>0</v>
      </c>
      <c r="BK136" s="61">
        <v>0</v>
      </c>
      <c r="BL136" s="61">
        <v>-123274</v>
      </c>
      <c r="BM136" s="61">
        <v>0</v>
      </c>
      <c r="BN136" s="61">
        <v>-123274</v>
      </c>
      <c r="BO136" s="61">
        <v>0</v>
      </c>
      <c r="BP136" s="61">
        <v>0</v>
      </c>
      <c r="BQ136" s="61">
        <v>0</v>
      </c>
      <c r="BR136" s="61">
        <v>-636</v>
      </c>
      <c r="BS136" s="61">
        <v>0</v>
      </c>
      <c r="BT136" s="61">
        <v>-636</v>
      </c>
      <c r="BU136" s="61">
        <v>0</v>
      </c>
      <c r="BV136" s="61">
        <v>0</v>
      </c>
      <c r="BW136" s="61">
        <v>0</v>
      </c>
      <c r="BX136" s="61">
        <v>-55432</v>
      </c>
      <c r="BY136" s="61">
        <v>0</v>
      </c>
      <c r="BZ136" s="61">
        <v>-55432</v>
      </c>
      <c r="CA136" s="61">
        <v>-38096</v>
      </c>
      <c r="CB136" s="61">
        <v>0</v>
      </c>
      <c r="CC136" s="61">
        <v>-38096</v>
      </c>
      <c r="CD136" s="61">
        <v>-52719</v>
      </c>
      <c r="CE136" s="61">
        <v>0</v>
      </c>
      <c r="CF136" s="61">
        <v>-52719</v>
      </c>
      <c r="CG136" s="61">
        <v>-49000</v>
      </c>
      <c r="CH136" s="61">
        <v>0</v>
      </c>
      <c r="CI136" s="61">
        <v>-49000</v>
      </c>
      <c r="CJ136" s="61">
        <v>-13325030</v>
      </c>
      <c r="CK136" s="61">
        <v>0</v>
      </c>
      <c r="CL136" s="61">
        <v>-13325030</v>
      </c>
      <c r="CM136" s="61">
        <v>0</v>
      </c>
      <c r="CN136" s="61">
        <v>0</v>
      </c>
      <c r="CO136" s="61">
        <v>0</v>
      </c>
      <c r="CP136" s="61">
        <v>0</v>
      </c>
      <c r="CQ136" s="61">
        <v>0</v>
      </c>
      <c r="CR136" s="61">
        <v>0</v>
      </c>
      <c r="CS136" s="61">
        <v>-1273121</v>
      </c>
      <c r="CT136" s="61">
        <v>0</v>
      </c>
      <c r="CU136" s="61">
        <v>-1273121</v>
      </c>
      <c r="CV136" s="61">
        <v>0</v>
      </c>
      <c r="CW136" s="61">
        <v>0</v>
      </c>
      <c r="CX136" s="61">
        <v>0</v>
      </c>
      <c r="CY136" s="61">
        <v>-1273121</v>
      </c>
      <c r="CZ136" s="61">
        <v>0</v>
      </c>
      <c r="DA136" s="61">
        <v>-1273121</v>
      </c>
      <c r="DB136" s="61">
        <v>-244575</v>
      </c>
      <c r="DC136" s="61">
        <v>0</v>
      </c>
      <c r="DD136" s="61">
        <v>-244575</v>
      </c>
      <c r="DE136" s="61">
        <v>0</v>
      </c>
      <c r="DF136" s="61">
        <v>0</v>
      </c>
      <c r="DG136" s="61">
        <v>0</v>
      </c>
      <c r="DH136" s="61">
        <v>0</v>
      </c>
      <c r="DI136" s="61">
        <v>0</v>
      </c>
      <c r="DJ136" s="61">
        <v>0</v>
      </c>
      <c r="DK136" s="61">
        <v>0</v>
      </c>
      <c r="DL136" s="61">
        <v>0</v>
      </c>
      <c r="DM136" s="61">
        <v>0</v>
      </c>
      <c r="DN136" s="61">
        <v>0</v>
      </c>
      <c r="DO136" s="61">
        <v>0</v>
      </c>
      <c r="DP136" s="61">
        <v>0</v>
      </c>
      <c r="DQ136" s="61">
        <v>0</v>
      </c>
      <c r="DR136" s="61">
        <v>0</v>
      </c>
      <c r="DS136" s="61">
        <v>0</v>
      </c>
      <c r="DT136" s="61">
        <v>0</v>
      </c>
      <c r="DU136" s="61">
        <v>0</v>
      </c>
      <c r="DV136" s="61">
        <v>0</v>
      </c>
      <c r="DW136" s="61">
        <v>0</v>
      </c>
      <c r="DX136" s="61">
        <v>0</v>
      </c>
      <c r="DY136" s="61">
        <v>0</v>
      </c>
      <c r="DZ136" s="61">
        <v>0</v>
      </c>
      <c r="EA136" s="61">
        <v>0</v>
      </c>
      <c r="EB136" s="61">
        <v>0</v>
      </c>
      <c r="EC136" s="61">
        <v>0</v>
      </c>
      <c r="ED136" s="61">
        <v>0</v>
      </c>
      <c r="EE136" s="61">
        <v>0</v>
      </c>
      <c r="EF136" s="61">
        <v>0</v>
      </c>
      <c r="EG136" s="61">
        <v>0</v>
      </c>
      <c r="EH136" s="61">
        <v>0</v>
      </c>
      <c r="EI136" s="61">
        <v>0</v>
      </c>
      <c r="EJ136" s="61">
        <v>0</v>
      </c>
      <c r="EK136" s="61">
        <v>0</v>
      </c>
      <c r="EL136" s="61">
        <v>0</v>
      </c>
      <c r="EM136" s="61">
        <v>0</v>
      </c>
      <c r="EN136" s="61">
        <v>0</v>
      </c>
      <c r="EO136" s="61">
        <v>-244575</v>
      </c>
      <c r="EP136" s="61">
        <v>0</v>
      </c>
      <c r="EQ136" s="61">
        <v>-244575</v>
      </c>
      <c r="ER136" s="61">
        <v>0</v>
      </c>
      <c r="ES136" s="61">
        <v>0</v>
      </c>
      <c r="ET136" s="61">
        <v>0</v>
      </c>
      <c r="EU136" s="61">
        <v>0</v>
      </c>
      <c r="EV136" s="61">
        <v>0</v>
      </c>
      <c r="EW136" s="61">
        <v>0</v>
      </c>
      <c r="EX136" s="61">
        <v>-2488</v>
      </c>
      <c r="EY136" s="61">
        <v>0</v>
      </c>
      <c r="EZ136" s="61">
        <v>-2488</v>
      </c>
      <c r="FA136" s="61">
        <v>0</v>
      </c>
      <c r="FB136" s="61">
        <v>0</v>
      </c>
      <c r="FC136" s="61">
        <v>0</v>
      </c>
      <c r="FD136" s="61">
        <v>0</v>
      </c>
      <c r="FE136" s="61">
        <v>0</v>
      </c>
      <c r="FF136" s="61">
        <v>0</v>
      </c>
      <c r="FG136" s="61">
        <v>0</v>
      </c>
      <c r="FH136" s="61">
        <v>0</v>
      </c>
      <c r="FI136" s="61">
        <v>0</v>
      </c>
      <c r="FJ136" s="61">
        <v>0</v>
      </c>
      <c r="FK136" s="61">
        <v>0</v>
      </c>
      <c r="FL136" s="61">
        <v>0</v>
      </c>
      <c r="FM136" s="61">
        <v>0</v>
      </c>
      <c r="FN136" s="61">
        <v>0</v>
      </c>
      <c r="FO136" s="61">
        <v>0</v>
      </c>
      <c r="FP136" s="61">
        <v>-1500</v>
      </c>
      <c r="FQ136" s="61">
        <v>0</v>
      </c>
      <c r="FR136" s="61">
        <v>-1500</v>
      </c>
      <c r="FS136" s="61">
        <v>0</v>
      </c>
      <c r="FT136" s="61">
        <v>0</v>
      </c>
      <c r="FU136" s="61">
        <v>0</v>
      </c>
      <c r="FV136" s="61">
        <v>-20219</v>
      </c>
      <c r="FW136" s="61">
        <v>0</v>
      </c>
      <c r="FX136" s="61">
        <v>-20219</v>
      </c>
      <c r="FY136" s="61">
        <v>0</v>
      </c>
      <c r="FZ136" s="61">
        <v>0</v>
      </c>
      <c r="GA136" s="61">
        <v>0</v>
      </c>
      <c r="GB136" s="61">
        <v>0</v>
      </c>
      <c r="GC136" s="61">
        <v>0</v>
      </c>
      <c r="GD136" s="61">
        <v>0</v>
      </c>
      <c r="GE136" s="61">
        <v>290</v>
      </c>
      <c r="GF136" s="61">
        <v>0</v>
      </c>
      <c r="GG136" s="61">
        <v>290</v>
      </c>
      <c r="GH136" s="61">
        <v>-10557147</v>
      </c>
      <c r="GI136" s="61">
        <v>0</v>
      </c>
      <c r="GJ136" s="61">
        <v>-10557147</v>
      </c>
      <c r="GK136" s="61">
        <v>0</v>
      </c>
      <c r="GL136" s="61">
        <v>0</v>
      </c>
      <c r="GM136" s="61">
        <v>0</v>
      </c>
      <c r="GN136" s="61">
        <v>-101363</v>
      </c>
      <c r="GO136" s="61">
        <v>0</v>
      </c>
      <c r="GP136" s="61">
        <v>-101363</v>
      </c>
      <c r="GQ136" s="61">
        <v>0</v>
      </c>
      <c r="GR136" s="61">
        <v>0</v>
      </c>
      <c r="GS136" s="61">
        <v>0</v>
      </c>
      <c r="GT136" s="61">
        <v>-1795972</v>
      </c>
      <c r="GU136" s="61">
        <v>0</v>
      </c>
      <c r="GV136" s="61">
        <v>-1795972</v>
      </c>
      <c r="GW136" s="61">
        <v>-12478399</v>
      </c>
      <c r="GX136" s="61">
        <v>0</v>
      </c>
      <c r="GY136" s="61">
        <v>-12478399</v>
      </c>
      <c r="GZ136" s="61">
        <v>0</v>
      </c>
      <c r="HA136" s="61">
        <v>0</v>
      </c>
      <c r="HB136" s="61">
        <v>0</v>
      </c>
      <c r="HC136" s="61">
        <v>0</v>
      </c>
      <c r="HD136" s="61">
        <v>0</v>
      </c>
      <c r="HE136" s="61">
        <v>0</v>
      </c>
      <c r="HF136" s="61">
        <v>0</v>
      </c>
      <c r="HG136" s="61">
        <v>0</v>
      </c>
      <c r="HH136" s="61">
        <v>0</v>
      </c>
      <c r="HI136" s="61">
        <v>54631099</v>
      </c>
      <c r="HJ136" s="61">
        <v>0</v>
      </c>
      <c r="HK136" s="61">
        <v>54631099</v>
      </c>
      <c r="HL136" s="61">
        <v>-211370</v>
      </c>
      <c r="HM136" s="61">
        <v>0</v>
      </c>
      <c r="HN136" s="61">
        <v>-211370</v>
      </c>
      <c r="HO136" s="61">
        <v>-13325030</v>
      </c>
      <c r="HP136" s="61">
        <v>0</v>
      </c>
      <c r="HQ136" s="61">
        <v>-13325030</v>
      </c>
      <c r="HR136" s="61">
        <v>-1273121</v>
      </c>
      <c r="HS136" s="61">
        <v>0</v>
      </c>
      <c r="HT136" s="61">
        <v>-1273121</v>
      </c>
      <c r="HU136" s="61">
        <v>-244575</v>
      </c>
      <c r="HV136" s="61">
        <v>0</v>
      </c>
      <c r="HW136" s="61">
        <v>-244575</v>
      </c>
      <c r="HX136" s="61">
        <v>-12478399</v>
      </c>
      <c r="HY136" s="61">
        <v>0</v>
      </c>
      <c r="HZ136" s="61">
        <v>-12478399</v>
      </c>
      <c r="IA136" s="61">
        <v>0</v>
      </c>
      <c r="IB136" s="61">
        <v>0</v>
      </c>
      <c r="IC136" s="61">
        <v>0</v>
      </c>
      <c r="ID136" s="61">
        <v>-27532495</v>
      </c>
      <c r="IE136" s="61">
        <v>0</v>
      </c>
      <c r="IF136" s="61">
        <v>-27532495</v>
      </c>
      <c r="IG136" s="61">
        <v>27098604</v>
      </c>
      <c r="IH136" s="61">
        <v>0</v>
      </c>
      <c r="II136" s="61">
        <v>27098604</v>
      </c>
      <c r="IJ136" s="58" t="s">
        <v>536</v>
      </c>
      <c r="IK136" s="58" t="s">
        <v>465</v>
      </c>
      <c r="IL136" s="58" t="s">
        <v>536</v>
      </c>
      <c r="IM136" s="58" t="s">
        <v>467</v>
      </c>
      <c r="IN136" s="58" t="s">
        <v>930</v>
      </c>
    </row>
    <row r="137" spans="1:248">
      <c r="A137" s="58" t="s">
        <v>461</v>
      </c>
      <c r="B137" s="59" t="s">
        <v>931</v>
      </c>
      <c r="C137" s="59" t="s">
        <v>932</v>
      </c>
      <c r="D137" s="61">
        <v>2372010</v>
      </c>
      <c r="E137" s="61">
        <v>0</v>
      </c>
      <c r="F137" s="61">
        <v>2372010</v>
      </c>
      <c r="G137" s="61">
        <v>68203</v>
      </c>
      <c r="H137" s="61">
        <v>0</v>
      </c>
      <c r="I137" s="61">
        <v>68203</v>
      </c>
      <c r="J137" s="61">
        <v>-3175</v>
      </c>
      <c r="K137" s="61">
        <v>0</v>
      </c>
      <c r="L137" s="61">
        <v>-3175</v>
      </c>
      <c r="M137" s="61">
        <v>0</v>
      </c>
      <c r="N137" s="61">
        <v>0</v>
      </c>
      <c r="O137" s="61">
        <v>0</v>
      </c>
      <c r="P137" s="61">
        <v>0</v>
      </c>
      <c r="Q137" s="61">
        <v>0</v>
      </c>
      <c r="R137" s="61">
        <v>0</v>
      </c>
      <c r="S137" s="61">
        <v>0</v>
      </c>
      <c r="T137" s="61">
        <v>0</v>
      </c>
      <c r="U137" s="61">
        <v>0</v>
      </c>
      <c r="V137" s="61">
        <v>-3175</v>
      </c>
      <c r="W137" s="61">
        <v>0</v>
      </c>
      <c r="X137" s="61">
        <v>-3175</v>
      </c>
      <c r="Y137" s="61">
        <v>-704765</v>
      </c>
      <c r="Z137" s="61">
        <v>0</v>
      </c>
      <c r="AA137" s="61">
        <v>-704765</v>
      </c>
      <c r="AB137" s="61">
        <v>0</v>
      </c>
      <c r="AC137" s="61">
        <v>0</v>
      </c>
      <c r="AD137" s="61">
        <v>0</v>
      </c>
      <c r="AE137" s="61">
        <v>-42805</v>
      </c>
      <c r="AF137" s="61">
        <v>0</v>
      </c>
      <c r="AG137" s="61">
        <v>-42805</v>
      </c>
      <c r="AH137" s="61">
        <v>0</v>
      </c>
      <c r="AI137" s="61">
        <v>0</v>
      </c>
      <c r="AJ137" s="61">
        <v>0</v>
      </c>
      <c r="AK137" s="61">
        <v>0</v>
      </c>
      <c r="AL137" s="61">
        <v>0</v>
      </c>
      <c r="AM137" s="61">
        <v>0</v>
      </c>
      <c r="AN137" s="61">
        <v>0</v>
      </c>
      <c r="AO137" s="61">
        <v>0</v>
      </c>
      <c r="AP137" s="61">
        <v>0</v>
      </c>
      <c r="AQ137" s="61">
        <v>0</v>
      </c>
      <c r="AR137" s="61">
        <v>0</v>
      </c>
      <c r="AS137" s="61">
        <v>0</v>
      </c>
      <c r="AT137" s="61">
        <v>-42805</v>
      </c>
      <c r="AU137" s="61">
        <v>0</v>
      </c>
      <c r="AV137" s="61">
        <v>-42805</v>
      </c>
      <c r="AW137" s="61">
        <v>0</v>
      </c>
      <c r="AX137" s="61">
        <v>0</v>
      </c>
      <c r="AY137" s="61">
        <v>0</v>
      </c>
      <c r="AZ137" s="61">
        <v>19012</v>
      </c>
      <c r="BA137" s="61">
        <v>0</v>
      </c>
      <c r="BB137" s="61">
        <v>19012</v>
      </c>
      <c r="BC137" s="61">
        <v>3</v>
      </c>
      <c r="BD137" s="61">
        <v>0</v>
      </c>
      <c r="BE137" s="61">
        <v>3</v>
      </c>
      <c r="BF137" s="61">
        <v>-48080</v>
      </c>
      <c r="BG137" s="61">
        <v>0</v>
      </c>
      <c r="BH137" s="61">
        <v>-48080</v>
      </c>
      <c r="BI137" s="61">
        <v>0</v>
      </c>
      <c r="BJ137" s="61">
        <v>0</v>
      </c>
      <c r="BK137" s="61">
        <v>0</v>
      </c>
      <c r="BL137" s="61">
        <v>-6287</v>
      </c>
      <c r="BM137" s="61">
        <v>0</v>
      </c>
      <c r="BN137" s="61">
        <v>-6287</v>
      </c>
      <c r="BO137" s="61">
        <v>0</v>
      </c>
      <c r="BP137" s="61">
        <v>0</v>
      </c>
      <c r="BQ137" s="61">
        <v>0</v>
      </c>
      <c r="BR137" s="61">
        <v>-2286</v>
      </c>
      <c r="BS137" s="61">
        <v>0</v>
      </c>
      <c r="BT137" s="61">
        <v>-2286</v>
      </c>
      <c r="BU137" s="61">
        <v>0</v>
      </c>
      <c r="BV137" s="61">
        <v>0</v>
      </c>
      <c r="BW137" s="61">
        <v>0</v>
      </c>
      <c r="BX137" s="61">
        <v>0</v>
      </c>
      <c r="BY137" s="61">
        <v>0</v>
      </c>
      <c r="BZ137" s="61">
        <v>0</v>
      </c>
      <c r="CA137" s="61">
        <v>0</v>
      </c>
      <c r="CB137" s="61">
        <v>0</v>
      </c>
      <c r="CC137" s="61">
        <v>0</v>
      </c>
      <c r="CD137" s="61">
        <v>-5439</v>
      </c>
      <c r="CE137" s="61">
        <v>0</v>
      </c>
      <c r="CF137" s="61">
        <v>-5439</v>
      </c>
      <c r="CG137" s="61">
        <v>-5439</v>
      </c>
      <c r="CH137" s="61">
        <v>0</v>
      </c>
      <c r="CI137" s="61">
        <v>-5439</v>
      </c>
      <c r="CJ137" s="61">
        <v>-796086</v>
      </c>
      <c r="CK137" s="61">
        <v>0</v>
      </c>
      <c r="CL137" s="61">
        <v>-796086</v>
      </c>
      <c r="CM137" s="61">
        <v>0</v>
      </c>
      <c r="CN137" s="61">
        <v>0</v>
      </c>
      <c r="CO137" s="61">
        <v>0</v>
      </c>
      <c r="CP137" s="61">
        <v>0</v>
      </c>
      <c r="CQ137" s="61">
        <v>0</v>
      </c>
      <c r="CR137" s="61">
        <v>0</v>
      </c>
      <c r="CS137" s="61">
        <v>-21482</v>
      </c>
      <c r="CT137" s="61">
        <v>0</v>
      </c>
      <c r="CU137" s="61">
        <v>-21482</v>
      </c>
      <c r="CV137" s="61">
        <v>-136</v>
      </c>
      <c r="CW137" s="61">
        <v>0</v>
      </c>
      <c r="CX137" s="61">
        <v>-136</v>
      </c>
      <c r="CY137" s="61">
        <v>-21618</v>
      </c>
      <c r="CZ137" s="61">
        <v>0</v>
      </c>
      <c r="DA137" s="61">
        <v>-21618</v>
      </c>
      <c r="DB137" s="61">
        <v>-2844</v>
      </c>
      <c r="DC137" s="61">
        <v>0</v>
      </c>
      <c r="DD137" s="61">
        <v>-2844</v>
      </c>
      <c r="DE137" s="61">
        <v>0</v>
      </c>
      <c r="DF137" s="61">
        <v>0</v>
      </c>
      <c r="DG137" s="61">
        <v>0</v>
      </c>
      <c r="DH137" s="61">
        <v>-4788</v>
      </c>
      <c r="DI137" s="61">
        <v>0</v>
      </c>
      <c r="DJ137" s="61">
        <v>-4788</v>
      </c>
      <c r="DK137" s="61">
        <v>-823</v>
      </c>
      <c r="DL137" s="61">
        <v>0</v>
      </c>
      <c r="DM137" s="61">
        <v>-823</v>
      </c>
      <c r="DN137" s="61">
        <v>-1280</v>
      </c>
      <c r="DO137" s="61">
        <v>0</v>
      </c>
      <c r="DP137" s="61">
        <v>-1280</v>
      </c>
      <c r="DQ137" s="61">
        <v>0</v>
      </c>
      <c r="DR137" s="61">
        <v>0</v>
      </c>
      <c r="DS137" s="61">
        <v>0</v>
      </c>
      <c r="DT137" s="61">
        <v>0</v>
      </c>
      <c r="DU137" s="61">
        <v>0</v>
      </c>
      <c r="DV137" s="61">
        <v>0</v>
      </c>
      <c r="DW137" s="61">
        <v>0</v>
      </c>
      <c r="DX137" s="61">
        <v>0</v>
      </c>
      <c r="DY137" s="61">
        <v>0</v>
      </c>
      <c r="DZ137" s="61">
        <v>0</v>
      </c>
      <c r="EA137" s="61">
        <v>0</v>
      </c>
      <c r="EB137" s="61">
        <v>0</v>
      </c>
      <c r="EC137" s="61">
        <v>0</v>
      </c>
      <c r="ED137" s="61">
        <v>0</v>
      </c>
      <c r="EE137" s="61">
        <v>0</v>
      </c>
      <c r="EF137" s="61">
        <v>0</v>
      </c>
      <c r="EG137" s="61">
        <v>0</v>
      </c>
      <c r="EH137" s="61">
        <v>0</v>
      </c>
      <c r="EI137" s="61">
        <v>0</v>
      </c>
      <c r="EJ137" s="61">
        <v>0</v>
      </c>
      <c r="EK137" s="61">
        <v>0</v>
      </c>
      <c r="EL137" s="61">
        <v>0</v>
      </c>
      <c r="EM137" s="61">
        <v>0</v>
      </c>
      <c r="EN137" s="61">
        <v>0</v>
      </c>
      <c r="EO137" s="61">
        <v>-9735</v>
      </c>
      <c r="EP137" s="61">
        <v>0</v>
      </c>
      <c r="EQ137" s="61">
        <v>-9735</v>
      </c>
      <c r="ER137" s="61">
        <v>0</v>
      </c>
      <c r="ES137" s="61">
        <v>0</v>
      </c>
      <c r="ET137" s="61">
        <v>0</v>
      </c>
      <c r="EU137" s="61">
        <v>0</v>
      </c>
      <c r="EV137" s="61">
        <v>0</v>
      </c>
      <c r="EW137" s="61">
        <v>0</v>
      </c>
      <c r="EX137" s="61">
        <v>-1146</v>
      </c>
      <c r="EY137" s="61">
        <v>0</v>
      </c>
      <c r="EZ137" s="61">
        <v>-1146</v>
      </c>
      <c r="FA137" s="61">
        <v>0</v>
      </c>
      <c r="FB137" s="61">
        <v>0</v>
      </c>
      <c r="FC137" s="61">
        <v>0</v>
      </c>
      <c r="FD137" s="61">
        <v>0</v>
      </c>
      <c r="FE137" s="61">
        <v>0</v>
      </c>
      <c r="FF137" s="61">
        <v>0</v>
      </c>
      <c r="FG137" s="61">
        <v>0</v>
      </c>
      <c r="FH137" s="61">
        <v>0</v>
      </c>
      <c r="FI137" s="61">
        <v>0</v>
      </c>
      <c r="FJ137" s="61">
        <v>-2286</v>
      </c>
      <c r="FK137" s="61">
        <v>0</v>
      </c>
      <c r="FL137" s="61">
        <v>-2286</v>
      </c>
      <c r="FM137" s="61">
        <v>0</v>
      </c>
      <c r="FN137" s="61">
        <v>0</v>
      </c>
      <c r="FO137" s="61">
        <v>0</v>
      </c>
      <c r="FP137" s="61">
        <v>0</v>
      </c>
      <c r="FQ137" s="61">
        <v>0</v>
      </c>
      <c r="FR137" s="61">
        <v>0</v>
      </c>
      <c r="FS137" s="61">
        <v>0</v>
      </c>
      <c r="FT137" s="61">
        <v>0</v>
      </c>
      <c r="FU137" s="61">
        <v>0</v>
      </c>
      <c r="FV137" s="61">
        <v>0</v>
      </c>
      <c r="FW137" s="61">
        <v>0</v>
      </c>
      <c r="FX137" s="61">
        <v>0</v>
      </c>
      <c r="FY137" s="61">
        <v>0</v>
      </c>
      <c r="FZ137" s="61">
        <v>0</v>
      </c>
      <c r="GA137" s="61">
        <v>0</v>
      </c>
      <c r="GB137" s="61">
        <v>0</v>
      </c>
      <c r="GC137" s="61">
        <v>0</v>
      </c>
      <c r="GD137" s="61">
        <v>0</v>
      </c>
      <c r="GE137" s="61">
        <v>0</v>
      </c>
      <c r="GF137" s="61">
        <v>0</v>
      </c>
      <c r="GG137" s="61">
        <v>0</v>
      </c>
      <c r="GH137" s="61">
        <v>-874230</v>
      </c>
      <c r="GI137" s="61">
        <v>0</v>
      </c>
      <c r="GJ137" s="61">
        <v>-874230</v>
      </c>
      <c r="GK137" s="61">
        <v>-2341</v>
      </c>
      <c r="GL137" s="61">
        <v>0</v>
      </c>
      <c r="GM137" s="61">
        <v>-2341</v>
      </c>
      <c r="GN137" s="61">
        <v>0</v>
      </c>
      <c r="GO137" s="61">
        <v>0</v>
      </c>
      <c r="GP137" s="61">
        <v>0</v>
      </c>
      <c r="GQ137" s="61">
        <v>0</v>
      </c>
      <c r="GR137" s="61">
        <v>0</v>
      </c>
      <c r="GS137" s="61">
        <v>0</v>
      </c>
      <c r="GT137" s="61">
        <v>0</v>
      </c>
      <c r="GU137" s="61">
        <v>0</v>
      </c>
      <c r="GV137" s="61">
        <v>0</v>
      </c>
      <c r="GW137" s="61">
        <v>-880003</v>
      </c>
      <c r="GX137" s="61">
        <v>0</v>
      </c>
      <c r="GY137" s="61">
        <v>-880003</v>
      </c>
      <c r="GZ137" s="61">
        <v>0</v>
      </c>
      <c r="HA137" s="61">
        <v>0</v>
      </c>
      <c r="HB137" s="61">
        <v>0</v>
      </c>
      <c r="HC137" s="61">
        <v>0</v>
      </c>
      <c r="HD137" s="61">
        <v>0</v>
      </c>
      <c r="HE137" s="61">
        <v>0</v>
      </c>
      <c r="HF137" s="61">
        <v>0</v>
      </c>
      <c r="HG137" s="61">
        <v>0</v>
      </c>
      <c r="HH137" s="61">
        <v>0</v>
      </c>
      <c r="HI137" s="61">
        <v>2440213</v>
      </c>
      <c r="HJ137" s="61">
        <v>0</v>
      </c>
      <c r="HK137" s="61">
        <v>2440213</v>
      </c>
      <c r="HL137" s="61">
        <v>-3175</v>
      </c>
      <c r="HM137" s="61">
        <v>0</v>
      </c>
      <c r="HN137" s="61">
        <v>-3175</v>
      </c>
      <c r="HO137" s="61">
        <v>-796086</v>
      </c>
      <c r="HP137" s="61">
        <v>0</v>
      </c>
      <c r="HQ137" s="61">
        <v>-796086</v>
      </c>
      <c r="HR137" s="61">
        <v>-21618</v>
      </c>
      <c r="HS137" s="61">
        <v>0</v>
      </c>
      <c r="HT137" s="61">
        <v>-21618</v>
      </c>
      <c r="HU137" s="61">
        <v>-9735</v>
      </c>
      <c r="HV137" s="61">
        <v>0</v>
      </c>
      <c r="HW137" s="61">
        <v>-9735</v>
      </c>
      <c r="HX137" s="61">
        <v>-880003</v>
      </c>
      <c r="HY137" s="61">
        <v>0</v>
      </c>
      <c r="HZ137" s="61">
        <v>-880003</v>
      </c>
      <c r="IA137" s="61">
        <v>0</v>
      </c>
      <c r="IB137" s="61">
        <v>0</v>
      </c>
      <c r="IC137" s="61">
        <v>0</v>
      </c>
      <c r="ID137" s="61">
        <v>-1710617</v>
      </c>
      <c r="IE137" s="61">
        <v>0</v>
      </c>
      <c r="IF137" s="61">
        <v>-1710617</v>
      </c>
      <c r="IG137" s="61">
        <v>729596</v>
      </c>
      <c r="IH137" s="61">
        <v>0</v>
      </c>
      <c r="II137" s="61">
        <v>729596</v>
      </c>
      <c r="IJ137" s="58" t="s">
        <v>536</v>
      </c>
      <c r="IK137" s="58" t="s">
        <v>465</v>
      </c>
      <c r="IL137" s="58" t="s">
        <v>536</v>
      </c>
      <c r="IM137" s="58" t="s">
        <v>537</v>
      </c>
      <c r="IN137" s="58" t="s">
        <v>933</v>
      </c>
    </row>
    <row r="138" spans="1:248">
      <c r="A138" s="58" t="s">
        <v>469</v>
      </c>
      <c r="B138" s="59" t="s">
        <v>934</v>
      </c>
      <c r="C138" s="59" t="s">
        <v>935</v>
      </c>
      <c r="D138" s="61">
        <v>356508907</v>
      </c>
      <c r="E138" s="61">
        <v>0</v>
      </c>
      <c r="F138" s="61">
        <v>356508907</v>
      </c>
      <c r="G138" s="61">
        <v>-17590717</v>
      </c>
      <c r="H138" s="61">
        <v>0</v>
      </c>
      <c r="I138" s="61">
        <v>-17590717</v>
      </c>
      <c r="J138" s="61">
        <v>-1871444</v>
      </c>
      <c r="K138" s="61">
        <v>0</v>
      </c>
      <c r="L138" s="61">
        <v>-1871444</v>
      </c>
      <c r="M138" s="61">
        <v>1770371</v>
      </c>
      <c r="N138" s="61">
        <v>0</v>
      </c>
      <c r="O138" s="61">
        <v>1770371</v>
      </c>
      <c r="P138" s="61">
        <v>111514</v>
      </c>
      <c r="Q138" s="61">
        <v>0</v>
      </c>
      <c r="R138" s="61">
        <v>111514</v>
      </c>
      <c r="S138" s="61">
        <v>435027</v>
      </c>
      <c r="T138" s="61">
        <v>0</v>
      </c>
      <c r="U138" s="61">
        <v>435027</v>
      </c>
      <c r="V138" s="61">
        <v>445468</v>
      </c>
      <c r="W138" s="61">
        <v>0</v>
      </c>
      <c r="X138" s="61">
        <v>445468</v>
      </c>
      <c r="Y138" s="61">
        <v>-7661760</v>
      </c>
      <c r="Z138" s="61">
        <v>0</v>
      </c>
      <c r="AA138" s="61">
        <v>-7661760</v>
      </c>
      <c r="AB138" s="61">
        <v>-22220</v>
      </c>
      <c r="AC138" s="61">
        <v>0</v>
      </c>
      <c r="AD138" s="61">
        <v>-22220</v>
      </c>
      <c r="AE138" s="61">
        <v>-625044</v>
      </c>
      <c r="AF138" s="61">
        <v>0</v>
      </c>
      <c r="AG138" s="61">
        <v>-625044</v>
      </c>
      <c r="AH138" s="61">
        <v>3241</v>
      </c>
      <c r="AI138" s="61">
        <v>0</v>
      </c>
      <c r="AJ138" s="61">
        <v>3241</v>
      </c>
      <c r="AK138" s="61">
        <v>0</v>
      </c>
      <c r="AL138" s="61">
        <v>0</v>
      </c>
      <c r="AM138" s="61">
        <v>0</v>
      </c>
      <c r="AN138" s="61">
        <v>3676</v>
      </c>
      <c r="AO138" s="61">
        <v>0</v>
      </c>
      <c r="AP138" s="61">
        <v>3676</v>
      </c>
      <c r="AQ138" s="61">
        <v>0</v>
      </c>
      <c r="AR138" s="61">
        <v>0</v>
      </c>
      <c r="AS138" s="61">
        <v>0</v>
      </c>
      <c r="AT138" s="61">
        <v>-631961</v>
      </c>
      <c r="AU138" s="61">
        <v>0</v>
      </c>
      <c r="AV138" s="61">
        <v>-631961</v>
      </c>
      <c r="AW138" s="61">
        <v>0</v>
      </c>
      <c r="AX138" s="61">
        <v>0</v>
      </c>
      <c r="AY138" s="61">
        <v>0</v>
      </c>
      <c r="AZ138" s="61">
        <v>7771138</v>
      </c>
      <c r="BA138" s="61">
        <v>0</v>
      </c>
      <c r="BB138" s="61">
        <v>7771138</v>
      </c>
      <c r="BC138" s="61">
        <v>0</v>
      </c>
      <c r="BD138" s="61">
        <v>0</v>
      </c>
      <c r="BE138" s="61">
        <v>0</v>
      </c>
      <c r="BF138" s="61">
        <v>-25810652</v>
      </c>
      <c r="BG138" s="61">
        <v>0</v>
      </c>
      <c r="BH138" s="61">
        <v>-25810652</v>
      </c>
      <c r="BI138" s="61">
        <v>-338252</v>
      </c>
      <c r="BJ138" s="61">
        <v>0</v>
      </c>
      <c r="BK138" s="61">
        <v>-338252</v>
      </c>
      <c r="BL138" s="61">
        <v>0</v>
      </c>
      <c r="BM138" s="61">
        <v>0</v>
      </c>
      <c r="BN138" s="61">
        <v>0</v>
      </c>
      <c r="BO138" s="61">
        <v>0</v>
      </c>
      <c r="BP138" s="61">
        <v>0</v>
      </c>
      <c r="BQ138" s="61">
        <v>0</v>
      </c>
      <c r="BR138" s="61">
        <v>0</v>
      </c>
      <c r="BS138" s="61">
        <v>0</v>
      </c>
      <c r="BT138" s="61">
        <v>0</v>
      </c>
      <c r="BU138" s="61">
        <v>0</v>
      </c>
      <c r="BV138" s="61">
        <v>0</v>
      </c>
      <c r="BW138" s="61">
        <v>0</v>
      </c>
      <c r="BX138" s="61">
        <v>0</v>
      </c>
      <c r="BY138" s="61">
        <v>0</v>
      </c>
      <c r="BZ138" s="61">
        <v>0</v>
      </c>
      <c r="CA138" s="61">
        <v>0</v>
      </c>
      <c r="CB138" s="61">
        <v>0</v>
      </c>
      <c r="CC138" s="61">
        <v>0</v>
      </c>
      <c r="CD138" s="61">
        <v>0</v>
      </c>
      <c r="CE138" s="61">
        <v>0</v>
      </c>
      <c r="CF138" s="61">
        <v>0</v>
      </c>
      <c r="CG138" s="61">
        <v>0</v>
      </c>
      <c r="CH138" s="61">
        <v>0</v>
      </c>
      <c r="CI138" s="61">
        <v>0</v>
      </c>
      <c r="CJ138" s="61">
        <v>-26664570</v>
      </c>
      <c r="CK138" s="61">
        <v>0</v>
      </c>
      <c r="CL138" s="61">
        <v>-26664570</v>
      </c>
      <c r="CM138" s="61">
        <v>0</v>
      </c>
      <c r="CN138" s="61">
        <v>0</v>
      </c>
      <c r="CO138" s="61">
        <v>0</v>
      </c>
      <c r="CP138" s="61">
        <v>545</v>
      </c>
      <c r="CQ138" s="61">
        <v>0</v>
      </c>
      <c r="CR138" s="61">
        <v>545</v>
      </c>
      <c r="CS138" s="61">
        <v>-14804704</v>
      </c>
      <c r="CT138" s="61">
        <v>0</v>
      </c>
      <c r="CU138" s="61">
        <v>-14804704</v>
      </c>
      <c r="CV138" s="61">
        <v>-2825698</v>
      </c>
      <c r="CW138" s="61">
        <v>0</v>
      </c>
      <c r="CX138" s="61">
        <v>-2825698</v>
      </c>
      <c r="CY138" s="61">
        <v>-17629857</v>
      </c>
      <c r="CZ138" s="61">
        <v>0</v>
      </c>
      <c r="DA138" s="61">
        <v>-17629857</v>
      </c>
      <c r="DB138" s="61">
        <v>-824060</v>
      </c>
      <c r="DC138" s="61">
        <v>0</v>
      </c>
      <c r="DD138" s="61">
        <v>-824060</v>
      </c>
      <c r="DE138" s="61">
        <v>1825</v>
      </c>
      <c r="DF138" s="61">
        <v>0</v>
      </c>
      <c r="DG138" s="61">
        <v>1825</v>
      </c>
      <c r="DH138" s="61">
        <v>-302798</v>
      </c>
      <c r="DI138" s="61">
        <v>0</v>
      </c>
      <c r="DJ138" s="61">
        <v>-302798</v>
      </c>
      <c r="DK138" s="61">
        <v>144888</v>
      </c>
      <c r="DL138" s="61">
        <v>0</v>
      </c>
      <c r="DM138" s="61">
        <v>144888</v>
      </c>
      <c r="DN138" s="61">
        <v>-9856</v>
      </c>
      <c r="DO138" s="61">
        <v>0</v>
      </c>
      <c r="DP138" s="61">
        <v>-9856</v>
      </c>
      <c r="DQ138" s="61">
        <v>0</v>
      </c>
      <c r="DR138" s="61">
        <v>0</v>
      </c>
      <c r="DS138" s="61">
        <v>0</v>
      </c>
      <c r="DT138" s="61">
        <v>0</v>
      </c>
      <c r="DU138" s="61">
        <v>0</v>
      </c>
      <c r="DV138" s="61">
        <v>0</v>
      </c>
      <c r="DW138" s="61">
        <v>0</v>
      </c>
      <c r="DX138" s="61">
        <v>0</v>
      </c>
      <c r="DY138" s="61">
        <v>0</v>
      </c>
      <c r="DZ138" s="61">
        <v>0</v>
      </c>
      <c r="EA138" s="61">
        <v>0</v>
      </c>
      <c r="EB138" s="61">
        <v>0</v>
      </c>
      <c r="EC138" s="61">
        <v>0</v>
      </c>
      <c r="ED138" s="61">
        <v>0</v>
      </c>
      <c r="EE138" s="61">
        <v>0</v>
      </c>
      <c r="EF138" s="61">
        <v>0</v>
      </c>
      <c r="EG138" s="61">
        <v>0</v>
      </c>
      <c r="EH138" s="61">
        <v>0</v>
      </c>
      <c r="EI138" s="61">
        <v>0</v>
      </c>
      <c r="EJ138" s="61">
        <v>0</v>
      </c>
      <c r="EK138" s="61">
        <v>0</v>
      </c>
      <c r="EL138" s="61">
        <v>0</v>
      </c>
      <c r="EM138" s="61">
        <v>0</v>
      </c>
      <c r="EN138" s="61">
        <v>0</v>
      </c>
      <c r="EO138" s="61">
        <v>-990001</v>
      </c>
      <c r="EP138" s="61">
        <v>0</v>
      </c>
      <c r="EQ138" s="61">
        <v>-990001</v>
      </c>
      <c r="ER138" s="61">
        <v>0</v>
      </c>
      <c r="ES138" s="61">
        <v>0</v>
      </c>
      <c r="ET138" s="61">
        <v>0</v>
      </c>
      <c r="EU138" s="61">
        <v>0</v>
      </c>
      <c r="EV138" s="61">
        <v>0</v>
      </c>
      <c r="EW138" s="61">
        <v>0</v>
      </c>
      <c r="EX138" s="61">
        <v>1156</v>
      </c>
      <c r="EY138" s="61">
        <v>0</v>
      </c>
      <c r="EZ138" s="61">
        <v>1156</v>
      </c>
      <c r="FA138" s="61">
        <v>0</v>
      </c>
      <c r="FB138" s="61">
        <v>0</v>
      </c>
      <c r="FC138" s="61">
        <v>0</v>
      </c>
      <c r="FD138" s="61">
        <v>0</v>
      </c>
      <c r="FE138" s="61">
        <v>0</v>
      </c>
      <c r="FF138" s="61">
        <v>0</v>
      </c>
      <c r="FG138" s="61">
        <v>0</v>
      </c>
      <c r="FH138" s="61">
        <v>0</v>
      </c>
      <c r="FI138" s="61">
        <v>0</v>
      </c>
      <c r="FJ138" s="61">
        <v>0</v>
      </c>
      <c r="FK138" s="61">
        <v>0</v>
      </c>
      <c r="FL138" s="61">
        <v>0</v>
      </c>
      <c r="FM138" s="61">
        <v>0</v>
      </c>
      <c r="FN138" s="61">
        <v>0</v>
      </c>
      <c r="FO138" s="61">
        <v>0</v>
      </c>
      <c r="FP138" s="61">
        <v>0</v>
      </c>
      <c r="FQ138" s="61">
        <v>0</v>
      </c>
      <c r="FR138" s="61">
        <v>0</v>
      </c>
      <c r="FS138" s="61">
        <v>0</v>
      </c>
      <c r="FT138" s="61">
        <v>0</v>
      </c>
      <c r="FU138" s="61">
        <v>0</v>
      </c>
      <c r="FV138" s="61">
        <v>-149975</v>
      </c>
      <c r="FW138" s="61">
        <v>0</v>
      </c>
      <c r="FX138" s="61">
        <v>-149975</v>
      </c>
      <c r="FY138" s="61">
        <v>11441</v>
      </c>
      <c r="FZ138" s="61">
        <v>0</v>
      </c>
      <c r="GA138" s="61">
        <v>11441</v>
      </c>
      <c r="GB138" s="61">
        <v>0</v>
      </c>
      <c r="GC138" s="61">
        <v>0</v>
      </c>
      <c r="GD138" s="61">
        <v>0</v>
      </c>
      <c r="GE138" s="61">
        <v>-1340</v>
      </c>
      <c r="GF138" s="61">
        <v>0</v>
      </c>
      <c r="GG138" s="61">
        <v>-1340</v>
      </c>
      <c r="GH138" s="61">
        <v>-51867471</v>
      </c>
      <c r="GI138" s="61">
        <v>0</v>
      </c>
      <c r="GJ138" s="61">
        <v>-51867471</v>
      </c>
      <c r="GK138" s="61">
        <v>-70406</v>
      </c>
      <c r="GL138" s="61">
        <v>0</v>
      </c>
      <c r="GM138" s="61">
        <v>-70406</v>
      </c>
      <c r="GN138" s="61">
        <v>-384596</v>
      </c>
      <c r="GO138" s="61">
        <v>0</v>
      </c>
      <c r="GP138" s="61">
        <v>-384596</v>
      </c>
      <c r="GQ138" s="61">
        <v>7069</v>
      </c>
      <c r="GR138" s="61">
        <v>0</v>
      </c>
      <c r="GS138" s="61">
        <v>7069</v>
      </c>
      <c r="GT138" s="61">
        <v>0</v>
      </c>
      <c r="GU138" s="61">
        <v>0</v>
      </c>
      <c r="GV138" s="61">
        <v>0</v>
      </c>
      <c r="GW138" s="61">
        <v>-52454122</v>
      </c>
      <c r="GX138" s="61">
        <v>0</v>
      </c>
      <c r="GY138" s="61">
        <v>-52454122</v>
      </c>
      <c r="GZ138" s="61">
        <v>0</v>
      </c>
      <c r="HA138" s="61">
        <v>0</v>
      </c>
      <c r="HB138" s="61">
        <v>0</v>
      </c>
      <c r="HC138" s="61">
        <v>0</v>
      </c>
      <c r="HD138" s="61">
        <v>0</v>
      </c>
      <c r="HE138" s="61">
        <v>0</v>
      </c>
      <c r="HF138" s="61">
        <v>0</v>
      </c>
      <c r="HG138" s="61">
        <v>0</v>
      </c>
      <c r="HH138" s="61">
        <v>0</v>
      </c>
      <c r="HI138" s="61">
        <v>338918190</v>
      </c>
      <c r="HJ138" s="61">
        <v>0</v>
      </c>
      <c r="HK138" s="61">
        <v>338918190</v>
      </c>
      <c r="HL138" s="61">
        <v>445468</v>
      </c>
      <c r="HM138" s="61">
        <v>0</v>
      </c>
      <c r="HN138" s="61">
        <v>445468</v>
      </c>
      <c r="HO138" s="61">
        <v>-26664570</v>
      </c>
      <c r="HP138" s="61">
        <v>0</v>
      </c>
      <c r="HQ138" s="61">
        <v>-26664570</v>
      </c>
      <c r="HR138" s="61">
        <v>-17629857</v>
      </c>
      <c r="HS138" s="61">
        <v>0</v>
      </c>
      <c r="HT138" s="61">
        <v>-17629857</v>
      </c>
      <c r="HU138" s="61">
        <v>-990001</v>
      </c>
      <c r="HV138" s="61">
        <v>0</v>
      </c>
      <c r="HW138" s="61">
        <v>-990001</v>
      </c>
      <c r="HX138" s="61">
        <v>-52454122</v>
      </c>
      <c r="HY138" s="61">
        <v>0</v>
      </c>
      <c r="HZ138" s="61">
        <v>-52454122</v>
      </c>
      <c r="IA138" s="61">
        <v>0</v>
      </c>
      <c r="IB138" s="61">
        <v>0</v>
      </c>
      <c r="IC138" s="61">
        <v>0</v>
      </c>
      <c r="ID138" s="61">
        <v>-97293082</v>
      </c>
      <c r="IE138" s="61">
        <v>0</v>
      </c>
      <c r="IF138" s="61">
        <v>-97293082</v>
      </c>
      <c r="IG138" s="61">
        <v>241625108</v>
      </c>
      <c r="IH138" s="61">
        <v>0</v>
      </c>
      <c r="II138" s="61">
        <v>241625108</v>
      </c>
      <c r="IJ138" s="58" t="s">
        <v>501</v>
      </c>
      <c r="IK138" s="58" t="s">
        <v>502</v>
      </c>
      <c r="IL138" s="58" t="s">
        <v>645</v>
      </c>
      <c r="IM138" s="58" t="s">
        <v>504</v>
      </c>
      <c r="IN138" s="58" t="s">
        <v>936</v>
      </c>
    </row>
    <row r="139" spans="1:248">
      <c r="A139" s="58" t="s">
        <v>461</v>
      </c>
      <c r="B139" s="59" t="s">
        <v>937</v>
      </c>
      <c r="C139" s="59" t="s">
        <v>938</v>
      </c>
      <c r="D139" s="61">
        <v>387641556</v>
      </c>
      <c r="E139" s="61">
        <v>0</v>
      </c>
      <c r="F139" s="61">
        <v>387641556</v>
      </c>
      <c r="G139" s="61">
        <v>-11318205</v>
      </c>
      <c r="H139" s="61">
        <v>0</v>
      </c>
      <c r="I139" s="61">
        <v>-11318205</v>
      </c>
      <c r="J139" s="61">
        <v>-343011</v>
      </c>
      <c r="K139" s="61">
        <v>0</v>
      </c>
      <c r="L139" s="61">
        <v>-343011</v>
      </c>
      <c r="M139" s="61">
        <v>1882066</v>
      </c>
      <c r="N139" s="61">
        <v>0</v>
      </c>
      <c r="O139" s="61">
        <v>1882066</v>
      </c>
      <c r="P139" s="61">
        <v>151070</v>
      </c>
      <c r="Q139" s="61">
        <v>0</v>
      </c>
      <c r="R139" s="61">
        <v>151070</v>
      </c>
      <c r="S139" s="61">
        <v>129762</v>
      </c>
      <c r="T139" s="61">
        <v>0</v>
      </c>
      <c r="U139" s="61">
        <v>129762</v>
      </c>
      <c r="V139" s="61">
        <v>1819887</v>
      </c>
      <c r="W139" s="61">
        <v>0</v>
      </c>
      <c r="X139" s="61">
        <v>1819887</v>
      </c>
      <c r="Y139" s="61">
        <v>-4523320</v>
      </c>
      <c r="Z139" s="61">
        <v>0</v>
      </c>
      <c r="AA139" s="61">
        <v>-4523320</v>
      </c>
      <c r="AB139" s="61">
        <v>0</v>
      </c>
      <c r="AC139" s="61">
        <v>0</v>
      </c>
      <c r="AD139" s="61">
        <v>0</v>
      </c>
      <c r="AE139" s="61">
        <v>-140871</v>
      </c>
      <c r="AF139" s="61">
        <v>0</v>
      </c>
      <c r="AG139" s="61">
        <v>-140871</v>
      </c>
      <c r="AH139" s="61">
        <v>0</v>
      </c>
      <c r="AI139" s="61">
        <v>0</v>
      </c>
      <c r="AJ139" s="61">
        <v>0</v>
      </c>
      <c r="AK139" s="61">
        <v>0</v>
      </c>
      <c r="AL139" s="61">
        <v>0</v>
      </c>
      <c r="AM139" s="61">
        <v>0</v>
      </c>
      <c r="AN139" s="61">
        <v>-3911</v>
      </c>
      <c r="AO139" s="61">
        <v>0</v>
      </c>
      <c r="AP139" s="61">
        <v>-3911</v>
      </c>
      <c r="AQ139" s="61">
        <v>0</v>
      </c>
      <c r="AR139" s="61">
        <v>0</v>
      </c>
      <c r="AS139" s="61">
        <v>0</v>
      </c>
      <c r="AT139" s="61">
        <v>-136960</v>
      </c>
      <c r="AU139" s="61">
        <v>0</v>
      </c>
      <c r="AV139" s="61">
        <v>-136960</v>
      </c>
      <c r="AW139" s="61">
        <v>0</v>
      </c>
      <c r="AX139" s="61">
        <v>0</v>
      </c>
      <c r="AY139" s="61">
        <v>0</v>
      </c>
      <c r="AZ139" s="61">
        <v>8935050</v>
      </c>
      <c r="BA139" s="61">
        <v>0</v>
      </c>
      <c r="BB139" s="61">
        <v>8935050</v>
      </c>
      <c r="BC139" s="61">
        <v>-323153</v>
      </c>
      <c r="BD139" s="61">
        <v>0</v>
      </c>
      <c r="BE139" s="61">
        <v>-323153</v>
      </c>
      <c r="BF139" s="61">
        <v>-24949969</v>
      </c>
      <c r="BG139" s="61">
        <v>0</v>
      </c>
      <c r="BH139" s="61">
        <v>-24949969</v>
      </c>
      <c r="BI139" s="61">
        <v>289607</v>
      </c>
      <c r="BJ139" s="61">
        <v>0</v>
      </c>
      <c r="BK139" s="61">
        <v>289607</v>
      </c>
      <c r="BL139" s="61">
        <v>0</v>
      </c>
      <c r="BM139" s="61">
        <v>0</v>
      </c>
      <c r="BN139" s="61">
        <v>0</v>
      </c>
      <c r="BO139" s="61">
        <v>0</v>
      </c>
      <c r="BP139" s="61">
        <v>0</v>
      </c>
      <c r="BQ139" s="61">
        <v>0</v>
      </c>
      <c r="BR139" s="61">
        <v>0</v>
      </c>
      <c r="BS139" s="61">
        <v>0</v>
      </c>
      <c r="BT139" s="61">
        <v>0</v>
      </c>
      <c r="BU139" s="61">
        <v>0</v>
      </c>
      <c r="BV139" s="61">
        <v>0</v>
      </c>
      <c r="BW139" s="61">
        <v>0</v>
      </c>
      <c r="BX139" s="61">
        <v>0</v>
      </c>
      <c r="BY139" s="61">
        <v>0</v>
      </c>
      <c r="BZ139" s="61">
        <v>0</v>
      </c>
      <c r="CA139" s="61">
        <v>0</v>
      </c>
      <c r="CB139" s="61">
        <v>0</v>
      </c>
      <c r="CC139" s="61">
        <v>0</v>
      </c>
      <c r="CD139" s="61">
        <v>0</v>
      </c>
      <c r="CE139" s="61">
        <v>0</v>
      </c>
      <c r="CF139" s="61">
        <v>0</v>
      </c>
      <c r="CG139" s="61">
        <v>0</v>
      </c>
      <c r="CH139" s="61">
        <v>0</v>
      </c>
      <c r="CI139" s="61">
        <v>0</v>
      </c>
      <c r="CJ139" s="61">
        <v>-20712656</v>
      </c>
      <c r="CK139" s="61">
        <v>0</v>
      </c>
      <c r="CL139" s="61">
        <v>-20712656</v>
      </c>
      <c r="CM139" s="61">
        <v>0</v>
      </c>
      <c r="CN139" s="61">
        <v>0</v>
      </c>
      <c r="CO139" s="61">
        <v>0</v>
      </c>
      <c r="CP139" s="61">
        <v>0</v>
      </c>
      <c r="CQ139" s="61">
        <v>0</v>
      </c>
      <c r="CR139" s="61">
        <v>0</v>
      </c>
      <c r="CS139" s="61">
        <v>-13527688</v>
      </c>
      <c r="CT139" s="61">
        <v>0</v>
      </c>
      <c r="CU139" s="61">
        <v>-13527688</v>
      </c>
      <c r="CV139" s="61">
        <v>-3511052</v>
      </c>
      <c r="CW139" s="61">
        <v>0</v>
      </c>
      <c r="CX139" s="61">
        <v>-3511052</v>
      </c>
      <c r="CY139" s="61">
        <v>-17038740</v>
      </c>
      <c r="CZ139" s="61">
        <v>0</v>
      </c>
      <c r="DA139" s="61">
        <v>-17038740</v>
      </c>
      <c r="DB139" s="61">
        <v>-91184</v>
      </c>
      <c r="DC139" s="61">
        <v>0</v>
      </c>
      <c r="DD139" s="61">
        <v>-91184</v>
      </c>
      <c r="DE139" s="61">
        <v>0</v>
      </c>
      <c r="DF139" s="61">
        <v>0</v>
      </c>
      <c r="DG139" s="61">
        <v>0</v>
      </c>
      <c r="DH139" s="61">
        <v>-97790</v>
      </c>
      <c r="DI139" s="61">
        <v>0</v>
      </c>
      <c r="DJ139" s="61">
        <v>-97790</v>
      </c>
      <c r="DK139" s="61">
        <v>0</v>
      </c>
      <c r="DL139" s="61">
        <v>0</v>
      </c>
      <c r="DM139" s="61">
        <v>0</v>
      </c>
      <c r="DN139" s="61">
        <v>0</v>
      </c>
      <c r="DO139" s="61">
        <v>0</v>
      </c>
      <c r="DP139" s="61">
        <v>0</v>
      </c>
      <c r="DQ139" s="61">
        <v>0</v>
      </c>
      <c r="DR139" s="61">
        <v>0</v>
      </c>
      <c r="DS139" s="61">
        <v>0</v>
      </c>
      <c r="DT139" s="61">
        <v>0</v>
      </c>
      <c r="DU139" s="61">
        <v>0</v>
      </c>
      <c r="DV139" s="61">
        <v>0</v>
      </c>
      <c r="DW139" s="61">
        <v>0</v>
      </c>
      <c r="DX139" s="61">
        <v>0</v>
      </c>
      <c r="DY139" s="61">
        <v>0</v>
      </c>
      <c r="DZ139" s="61">
        <v>0</v>
      </c>
      <c r="EA139" s="61">
        <v>0</v>
      </c>
      <c r="EB139" s="61">
        <v>0</v>
      </c>
      <c r="EC139" s="61">
        <v>0</v>
      </c>
      <c r="ED139" s="61">
        <v>0</v>
      </c>
      <c r="EE139" s="61">
        <v>0</v>
      </c>
      <c r="EF139" s="61">
        <v>0</v>
      </c>
      <c r="EG139" s="61">
        <v>0</v>
      </c>
      <c r="EH139" s="61">
        <v>0</v>
      </c>
      <c r="EI139" s="61">
        <v>0</v>
      </c>
      <c r="EJ139" s="61">
        <v>0</v>
      </c>
      <c r="EK139" s="61">
        <v>0</v>
      </c>
      <c r="EL139" s="61">
        <v>0</v>
      </c>
      <c r="EM139" s="61">
        <v>0</v>
      </c>
      <c r="EN139" s="61">
        <v>0</v>
      </c>
      <c r="EO139" s="61">
        <v>-188974</v>
      </c>
      <c r="EP139" s="61">
        <v>0</v>
      </c>
      <c r="EQ139" s="61">
        <v>-188974</v>
      </c>
      <c r="ER139" s="61">
        <v>0</v>
      </c>
      <c r="ES139" s="61">
        <v>0</v>
      </c>
      <c r="ET139" s="61">
        <v>0</v>
      </c>
      <c r="EU139" s="61">
        <v>0</v>
      </c>
      <c r="EV139" s="61">
        <v>0</v>
      </c>
      <c r="EW139" s="61">
        <v>0</v>
      </c>
      <c r="EX139" s="61">
        <v>0</v>
      </c>
      <c r="EY139" s="61">
        <v>0</v>
      </c>
      <c r="EZ139" s="61">
        <v>0</v>
      </c>
      <c r="FA139" s="61">
        <v>0</v>
      </c>
      <c r="FB139" s="61">
        <v>0</v>
      </c>
      <c r="FC139" s="61">
        <v>0</v>
      </c>
      <c r="FD139" s="61">
        <v>0</v>
      </c>
      <c r="FE139" s="61">
        <v>0</v>
      </c>
      <c r="FF139" s="61">
        <v>0</v>
      </c>
      <c r="FG139" s="61">
        <v>0</v>
      </c>
      <c r="FH139" s="61">
        <v>0</v>
      </c>
      <c r="FI139" s="61">
        <v>0</v>
      </c>
      <c r="FJ139" s="61">
        <v>0</v>
      </c>
      <c r="FK139" s="61">
        <v>0</v>
      </c>
      <c r="FL139" s="61">
        <v>0</v>
      </c>
      <c r="FM139" s="61">
        <v>0</v>
      </c>
      <c r="FN139" s="61">
        <v>0</v>
      </c>
      <c r="FO139" s="61">
        <v>0</v>
      </c>
      <c r="FP139" s="61">
        <v>0</v>
      </c>
      <c r="FQ139" s="61">
        <v>0</v>
      </c>
      <c r="FR139" s="61">
        <v>0</v>
      </c>
      <c r="FS139" s="61">
        <v>0</v>
      </c>
      <c r="FT139" s="61">
        <v>0</v>
      </c>
      <c r="FU139" s="61">
        <v>0</v>
      </c>
      <c r="FV139" s="61">
        <v>-31276</v>
      </c>
      <c r="FW139" s="61">
        <v>0</v>
      </c>
      <c r="FX139" s="61">
        <v>-31276</v>
      </c>
      <c r="FY139" s="61">
        <v>4077</v>
      </c>
      <c r="FZ139" s="61">
        <v>0</v>
      </c>
      <c r="GA139" s="61">
        <v>4077</v>
      </c>
      <c r="GB139" s="61">
        <v>38026</v>
      </c>
      <c r="GC139" s="61">
        <v>0</v>
      </c>
      <c r="GD139" s="61">
        <v>38026</v>
      </c>
      <c r="GE139" s="61">
        <v>158</v>
      </c>
      <c r="GF139" s="61">
        <v>0</v>
      </c>
      <c r="GG139" s="61">
        <v>158</v>
      </c>
      <c r="GH139" s="61">
        <v>-125150604</v>
      </c>
      <c r="GI139" s="61">
        <v>0</v>
      </c>
      <c r="GJ139" s="61">
        <v>-125150604</v>
      </c>
      <c r="GK139" s="61">
        <v>369881</v>
      </c>
      <c r="GL139" s="61">
        <v>0</v>
      </c>
      <c r="GM139" s="61">
        <v>369881</v>
      </c>
      <c r="GN139" s="61">
        <v>-218974</v>
      </c>
      <c r="GO139" s="61">
        <v>0</v>
      </c>
      <c r="GP139" s="61">
        <v>-218974</v>
      </c>
      <c r="GQ139" s="61">
        <v>-407382</v>
      </c>
      <c r="GR139" s="61">
        <v>0</v>
      </c>
      <c r="GS139" s="61">
        <v>-407382</v>
      </c>
      <c r="GT139" s="61">
        <v>0</v>
      </c>
      <c r="GU139" s="61">
        <v>0</v>
      </c>
      <c r="GV139" s="61">
        <v>0</v>
      </c>
      <c r="GW139" s="61">
        <v>-125396094</v>
      </c>
      <c r="GX139" s="61">
        <v>0</v>
      </c>
      <c r="GY139" s="61">
        <v>-125396094</v>
      </c>
      <c r="GZ139" s="61">
        <v>-72646</v>
      </c>
      <c r="HA139" s="61">
        <v>0</v>
      </c>
      <c r="HB139" s="61">
        <v>-72646</v>
      </c>
      <c r="HC139" s="61">
        <v>-315611</v>
      </c>
      <c r="HD139" s="61">
        <v>0</v>
      </c>
      <c r="HE139" s="61">
        <v>-315611</v>
      </c>
      <c r="HF139" s="61">
        <v>-388257</v>
      </c>
      <c r="HG139" s="61">
        <v>0</v>
      </c>
      <c r="HH139" s="61">
        <v>-388257</v>
      </c>
      <c r="HI139" s="61">
        <v>376323351</v>
      </c>
      <c r="HJ139" s="61">
        <v>0</v>
      </c>
      <c r="HK139" s="61">
        <v>376323351</v>
      </c>
      <c r="HL139" s="61">
        <v>1819887</v>
      </c>
      <c r="HM139" s="61">
        <v>0</v>
      </c>
      <c r="HN139" s="61">
        <v>1819887</v>
      </c>
      <c r="HO139" s="61">
        <v>-20712656</v>
      </c>
      <c r="HP139" s="61">
        <v>0</v>
      </c>
      <c r="HQ139" s="61">
        <v>-20712656</v>
      </c>
      <c r="HR139" s="61">
        <v>-17038740</v>
      </c>
      <c r="HS139" s="61">
        <v>0</v>
      </c>
      <c r="HT139" s="61">
        <v>-17038740</v>
      </c>
      <c r="HU139" s="61">
        <v>-188974</v>
      </c>
      <c r="HV139" s="61">
        <v>0</v>
      </c>
      <c r="HW139" s="61">
        <v>-188974</v>
      </c>
      <c r="HX139" s="61">
        <v>-125396094</v>
      </c>
      <c r="HY139" s="61">
        <v>0</v>
      </c>
      <c r="HZ139" s="61">
        <v>-125396094</v>
      </c>
      <c r="IA139" s="61">
        <v>-388257</v>
      </c>
      <c r="IB139" s="61">
        <v>0</v>
      </c>
      <c r="IC139" s="61">
        <v>-388257</v>
      </c>
      <c r="ID139" s="61">
        <v>-161904834</v>
      </c>
      <c r="IE139" s="61">
        <v>0</v>
      </c>
      <c r="IF139" s="61">
        <v>-161904834</v>
      </c>
      <c r="IG139" s="61">
        <v>214418517</v>
      </c>
      <c r="IH139" s="61">
        <v>0</v>
      </c>
      <c r="II139" s="61">
        <v>214418517</v>
      </c>
      <c r="IJ139" s="58" t="s">
        <v>501</v>
      </c>
      <c r="IK139" s="58" t="s">
        <v>502</v>
      </c>
      <c r="IL139" s="58" t="s">
        <v>645</v>
      </c>
      <c r="IM139" s="58" t="s">
        <v>504</v>
      </c>
      <c r="IN139" s="58" t="s">
        <v>939</v>
      </c>
    </row>
    <row r="140" spans="1:248">
      <c r="A140" s="58" t="s">
        <v>469</v>
      </c>
      <c r="B140" s="59" t="s">
        <v>940</v>
      </c>
      <c r="C140" s="59" t="s">
        <v>941</v>
      </c>
      <c r="D140" s="61">
        <v>61863716</v>
      </c>
      <c r="E140" s="61">
        <v>101434</v>
      </c>
      <c r="F140" s="61">
        <v>61965150</v>
      </c>
      <c r="G140" s="61">
        <v>-752442</v>
      </c>
      <c r="H140" s="61">
        <v>0</v>
      </c>
      <c r="I140" s="61">
        <v>-752442</v>
      </c>
      <c r="J140" s="61">
        <v>-230892</v>
      </c>
      <c r="K140" s="61">
        <v>0</v>
      </c>
      <c r="L140" s="61">
        <v>-230892</v>
      </c>
      <c r="M140" s="61">
        <v>37959</v>
      </c>
      <c r="N140" s="61">
        <v>0</v>
      </c>
      <c r="O140" s="61">
        <v>37959</v>
      </c>
      <c r="P140" s="61">
        <v>35259</v>
      </c>
      <c r="Q140" s="61">
        <v>0</v>
      </c>
      <c r="R140" s="61">
        <v>35259</v>
      </c>
      <c r="S140" s="61">
        <v>228665</v>
      </c>
      <c r="T140" s="61">
        <v>0</v>
      </c>
      <c r="U140" s="61">
        <v>228665</v>
      </c>
      <c r="V140" s="61">
        <v>70991</v>
      </c>
      <c r="W140" s="61">
        <v>0</v>
      </c>
      <c r="X140" s="61">
        <v>70991</v>
      </c>
      <c r="Y140" s="61">
        <v>-7449834</v>
      </c>
      <c r="Z140" s="61">
        <v>-10978</v>
      </c>
      <c r="AA140" s="61">
        <v>-7460812</v>
      </c>
      <c r="AB140" s="61">
        <v>-57371</v>
      </c>
      <c r="AC140" s="61">
        <v>0</v>
      </c>
      <c r="AD140" s="61">
        <v>-57371</v>
      </c>
      <c r="AE140" s="61">
        <v>-255432</v>
      </c>
      <c r="AF140" s="61">
        <v>1567</v>
      </c>
      <c r="AG140" s="61">
        <v>-253865</v>
      </c>
      <c r="AH140" s="61">
        <v>0</v>
      </c>
      <c r="AI140" s="61">
        <v>0</v>
      </c>
      <c r="AJ140" s="61">
        <v>0</v>
      </c>
      <c r="AK140" s="61">
        <v>0</v>
      </c>
      <c r="AL140" s="61">
        <v>0</v>
      </c>
      <c r="AM140" s="61">
        <v>0</v>
      </c>
      <c r="AN140" s="61">
        <v>-30975</v>
      </c>
      <c r="AO140" s="61">
        <v>0</v>
      </c>
      <c r="AP140" s="61">
        <v>-30975</v>
      </c>
      <c r="AQ140" s="61">
        <v>0</v>
      </c>
      <c r="AR140" s="61">
        <v>0</v>
      </c>
      <c r="AS140" s="61">
        <v>0</v>
      </c>
      <c r="AT140" s="61">
        <v>-224457</v>
      </c>
      <c r="AU140" s="61">
        <v>1567</v>
      </c>
      <c r="AV140" s="61">
        <v>-222890</v>
      </c>
      <c r="AW140" s="61">
        <v>-57371</v>
      </c>
      <c r="AX140" s="61">
        <v>0</v>
      </c>
      <c r="AY140" s="61">
        <v>-57371</v>
      </c>
      <c r="AZ140" s="61">
        <v>1052595</v>
      </c>
      <c r="BA140" s="61">
        <v>611</v>
      </c>
      <c r="BB140" s="61">
        <v>1053206</v>
      </c>
      <c r="BC140" s="61">
        <v>-27542</v>
      </c>
      <c r="BD140" s="61">
        <v>-30</v>
      </c>
      <c r="BE140" s="61">
        <v>-27572</v>
      </c>
      <c r="BF140" s="61">
        <v>-3213949</v>
      </c>
      <c r="BG140" s="61">
        <v>-14541</v>
      </c>
      <c r="BH140" s="61">
        <v>-3228490</v>
      </c>
      <c r="BI140" s="61">
        <v>1823</v>
      </c>
      <c r="BJ140" s="61">
        <v>13</v>
      </c>
      <c r="BK140" s="61">
        <v>1836</v>
      </c>
      <c r="BL140" s="61">
        <v>-38803</v>
      </c>
      <c r="BM140" s="61">
        <v>0</v>
      </c>
      <c r="BN140" s="61">
        <v>-38803</v>
      </c>
      <c r="BO140" s="61">
        <v>-59</v>
      </c>
      <c r="BP140" s="61">
        <v>0</v>
      </c>
      <c r="BQ140" s="61">
        <v>-59</v>
      </c>
      <c r="BR140" s="61">
        <v>-64595</v>
      </c>
      <c r="BS140" s="61">
        <v>0</v>
      </c>
      <c r="BT140" s="61">
        <v>-64595</v>
      </c>
      <c r="BU140" s="61">
        <v>2333</v>
      </c>
      <c r="BV140" s="61">
        <v>0</v>
      </c>
      <c r="BW140" s="61">
        <v>2333</v>
      </c>
      <c r="BX140" s="61">
        <v>0</v>
      </c>
      <c r="BY140" s="61">
        <v>0</v>
      </c>
      <c r="BZ140" s="61">
        <v>0</v>
      </c>
      <c r="CA140" s="61">
        <v>0</v>
      </c>
      <c r="CB140" s="61">
        <v>0</v>
      </c>
      <c r="CC140" s="61">
        <v>0</v>
      </c>
      <c r="CD140" s="61">
        <v>-29230</v>
      </c>
      <c r="CE140" s="61">
        <v>0</v>
      </c>
      <c r="CF140" s="61">
        <v>-29230</v>
      </c>
      <c r="CG140" s="61">
        <v>-29230</v>
      </c>
      <c r="CH140" s="61">
        <v>0</v>
      </c>
      <c r="CI140" s="61">
        <v>-29230</v>
      </c>
      <c r="CJ140" s="61">
        <v>-10051923</v>
      </c>
      <c r="CK140" s="61">
        <v>-23358</v>
      </c>
      <c r="CL140" s="61">
        <v>-10075281</v>
      </c>
      <c r="CM140" s="61">
        <v>0</v>
      </c>
      <c r="CN140" s="61">
        <v>0</v>
      </c>
      <c r="CO140" s="61">
        <v>0</v>
      </c>
      <c r="CP140" s="61">
        <v>2</v>
      </c>
      <c r="CQ140" s="61">
        <v>0</v>
      </c>
      <c r="CR140" s="61">
        <v>2</v>
      </c>
      <c r="CS140" s="61">
        <v>-1034680</v>
      </c>
      <c r="CT140" s="61">
        <v>-1452</v>
      </c>
      <c r="CU140" s="61">
        <v>-1036132</v>
      </c>
      <c r="CV140" s="61">
        <v>-73867</v>
      </c>
      <c r="CW140" s="61">
        <v>-16</v>
      </c>
      <c r="CX140" s="61">
        <v>-73883</v>
      </c>
      <c r="CY140" s="61">
        <v>-1108545</v>
      </c>
      <c r="CZ140" s="61">
        <v>-1468</v>
      </c>
      <c r="DA140" s="61">
        <v>-1110013</v>
      </c>
      <c r="DB140" s="61">
        <v>-127621</v>
      </c>
      <c r="DC140" s="61">
        <v>0</v>
      </c>
      <c r="DD140" s="61">
        <v>-127621</v>
      </c>
      <c r="DE140" s="61">
        <v>-14</v>
      </c>
      <c r="DF140" s="61">
        <v>0</v>
      </c>
      <c r="DG140" s="61">
        <v>-14</v>
      </c>
      <c r="DH140" s="61">
        <v>-597327</v>
      </c>
      <c r="DI140" s="61">
        <v>0</v>
      </c>
      <c r="DJ140" s="61">
        <v>-597327</v>
      </c>
      <c r="DK140" s="61">
        <v>-2292</v>
      </c>
      <c r="DL140" s="61">
        <v>0</v>
      </c>
      <c r="DM140" s="61">
        <v>-2292</v>
      </c>
      <c r="DN140" s="61">
        <v>-8059</v>
      </c>
      <c r="DO140" s="61">
        <v>0</v>
      </c>
      <c r="DP140" s="61">
        <v>-8059</v>
      </c>
      <c r="DQ140" s="61">
        <v>0</v>
      </c>
      <c r="DR140" s="61">
        <v>0</v>
      </c>
      <c r="DS140" s="61">
        <v>0</v>
      </c>
      <c r="DT140" s="61">
        <v>0</v>
      </c>
      <c r="DU140" s="61">
        <v>0</v>
      </c>
      <c r="DV140" s="61">
        <v>0</v>
      </c>
      <c r="DW140" s="61">
        <v>0</v>
      </c>
      <c r="DX140" s="61">
        <v>0</v>
      </c>
      <c r="DY140" s="61">
        <v>0</v>
      </c>
      <c r="DZ140" s="61">
        <v>-3701</v>
      </c>
      <c r="EA140" s="61">
        <v>0</v>
      </c>
      <c r="EB140" s="61">
        <v>-3701</v>
      </c>
      <c r="EC140" s="61">
        <v>0</v>
      </c>
      <c r="ED140" s="61">
        <v>0</v>
      </c>
      <c r="EE140" s="61">
        <v>0</v>
      </c>
      <c r="EF140" s="61">
        <v>0</v>
      </c>
      <c r="EG140" s="61">
        <v>-43029</v>
      </c>
      <c r="EH140" s="61">
        <v>-43029</v>
      </c>
      <c r="EI140" s="61">
        <v>0</v>
      </c>
      <c r="EJ140" s="61">
        <v>-1054</v>
      </c>
      <c r="EK140" s="61">
        <v>-1054</v>
      </c>
      <c r="EL140" s="61">
        <v>-44083</v>
      </c>
      <c r="EM140" s="61">
        <v>0</v>
      </c>
      <c r="EN140" s="61">
        <v>0</v>
      </c>
      <c r="EO140" s="61">
        <v>-739014</v>
      </c>
      <c r="EP140" s="61">
        <v>-44083</v>
      </c>
      <c r="EQ140" s="61">
        <v>-783097</v>
      </c>
      <c r="ER140" s="61">
        <v>0</v>
      </c>
      <c r="ES140" s="61">
        <v>0</v>
      </c>
      <c r="ET140" s="61">
        <v>0</v>
      </c>
      <c r="EU140" s="61">
        <v>0</v>
      </c>
      <c r="EV140" s="61">
        <v>0</v>
      </c>
      <c r="EW140" s="61">
        <v>0</v>
      </c>
      <c r="EX140" s="61">
        <v>2500</v>
      </c>
      <c r="EY140" s="61">
        <v>0</v>
      </c>
      <c r="EZ140" s="61">
        <v>2500</v>
      </c>
      <c r="FA140" s="61">
        <v>0</v>
      </c>
      <c r="FB140" s="61">
        <v>0</v>
      </c>
      <c r="FC140" s="61">
        <v>0</v>
      </c>
      <c r="FD140" s="61">
        <v>0</v>
      </c>
      <c r="FE140" s="61">
        <v>0</v>
      </c>
      <c r="FF140" s="61">
        <v>0</v>
      </c>
      <c r="FG140" s="61">
        <v>0</v>
      </c>
      <c r="FH140" s="61">
        <v>0</v>
      </c>
      <c r="FI140" s="61">
        <v>0</v>
      </c>
      <c r="FJ140" s="61">
        <v>-64595</v>
      </c>
      <c r="FK140" s="61">
        <v>0</v>
      </c>
      <c r="FL140" s="61">
        <v>-64595</v>
      </c>
      <c r="FM140" s="61">
        <v>2333</v>
      </c>
      <c r="FN140" s="61">
        <v>0</v>
      </c>
      <c r="FO140" s="61">
        <v>2333</v>
      </c>
      <c r="FP140" s="61">
        <v>-2371</v>
      </c>
      <c r="FQ140" s="61">
        <v>0</v>
      </c>
      <c r="FR140" s="61">
        <v>-2371</v>
      </c>
      <c r="FS140" s="61">
        <v>0</v>
      </c>
      <c r="FT140" s="61">
        <v>0</v>
      </c>
      <c r="FU140" s="61">
        <v>0</v>
      </c>
      <c r="FV140" s="61">
        <v>-63275</v>
      </c>
      <c r="FW140" s="61">
        <v>0</v>
      </c>
      <c r="FX140" s="61">
        <v>-63275</v>
      </c>
      <c r="FY140" s="61">
        <v>7165</v>
      </c>
      <c r="FZ140" s="61">
        <v>0</v>
      </c>
      <c r="GA140" s="61">
        <v>7165</v>
      </c>
      <c r="GB140" s="61">
        <v>8823</v>
      </c>
      <c r="GC140" s="61">
        <v>0</v>
      </c>
      <c r="GD140" s="61">
        <v>8823</v>
      </c>
      <c r="GE140" s="61">
        <v>0</v>
      </c>
      <c r="GF140" s="61">
        <v>0</v>
      </c>
      <c r="GG140" s="61">
        <v>0</v>
      </c>
      <c r="GH140" s="61">
        <v>-9363672</v>
      </c>
      <c r="GI140" s="61">
        <v>0</v>
      </c>
      <c r="GJ140" s="61">
        <v>-9363672</v>
      </c>
      <c r="GK140" s="61">
        <v>-140041</v>
      </c>
      <c r="GL140" s="61">
        <v>0</v>
      </c>
      <c r="GM140" s="61">
        <v>-140041</v>
      </c>
      <c r="GN140" s="61">
        <v>-75707</v>
      </c>
      <c r="GO140" s="61">
        <v>0</v>
      </c>
      <c r="GP140" s="61">
        <v>-75707</v>
      </c>
      <c r="GQ140" s="61">
        <v>0</v>
      </c>
      <c r="GR140" s="61">
        <v>0</v>
      </c>
      <c r="GS140" s="61">
        <v>0</v>
      </c>
      <c r="GT140" s="61">
        <v>-2346976</v>
      </c>
      <c r="GU140" s="61">
        <v>-1941</v>
      </c>
      <c r="GV140" s="61">
        <v>-2348917</v>
      </c>
      <c r="GW140" s="61">
        <v>-12035816</v>
      </c>
      <c r="GX140" s="61">
        <v>-1941</v>
      </c>
      <c r="GY140" s="61">
        <v>-12037757</v>
      </c>
      <c r="GZ140" s="61">
        <v>0</v>
      </c>
      <c r="HA140" s="61">
        <v>0</v>
      </c>
      <c r="HB140" s="61">
        <v>0</v>
      </c>
      <c r="HC140" s="61">
        <v>0</v>
      </c>
      <c r="HD140" s="61">
        <v>0</v>
      </c>
      <c r="HE140" s="61">
        <v>0</v>
      </c>
      <c r="HF140" s="61">
        <v>0</v>
      </c>
      <c r="HG140" s="61">
        <v>0</v>
      </c>
      <c r="HH140" s="61">
        <v>0</v>
      </c>
      <c r="HI140" s="61">
        <v>61111274</v>
      </c>
      <c r="HJ140" s="61">
        <v>101434</v>
      </c>
      <c r="HK140" s="61">
        <v>61212708</v>
      </c>
      <c r="HL140" s="61">
        <v>70991</v>
      </c>
      <c r="HM140" s="61">
        <v>0</v>
      </c>
      <c r="HN140" s="61">
        <v>70991</v>
      </c>
      <c r="HO140" s="61">
        <v>-10051923</v>
      </c>
      <c r="HP140" s="61">
        <v>-23358</v>
      </c>
      <c r="HQ140" s="61">
        <v>-10075281</v>
      </c>
      <c r="HR140" s="61">
        <v>-1108545</v>
      </c>
      <c r="HS140" s="61">
        <v>-1468</v>
      </c>
      <c r="HT140" s="61">
        <v>-1110013</v>
      </c>
      <c r="HU140" s="61">
        <v>-739014</v>
      </c>
      <c r="HV140" s="61">
        <v>-44083</v>
      </c>
      <c r="HW140" s="61">
        <v>-783097</v>
      </c>
      <c r="HX140" s="61">
        <v>-12035816</v>
      </c>
      <c r="HY140" s="61">
        <v>-1941</v>
      </c>
      <c r="HZ140" s="61">
        <v>-12037757</v>
      </c>
      <c r="IA140" s="61">
        <v>0</v>
      </c>
      <c r="IB140" s="61">
        <v>0</v>
      </c>
      <c r="IC140" s="61">
        <v>0</v>
      </c>
      <c r="ID140" s="61">
        <v>-23864307</v>
      </c>
      <c r="IE140" s="61">
        <v>-70850</v>
      </c>
      <c r="IF140" s="61">
        <v>-23935157</v>
      </c>
      <c r="IG140" s="61">
        <v>37246967</v>
      </c>
      <c r="IH140" s="61">
        <v>30584</v>
      </c>
      <c r="II140" s="61">
        <v>37277551</v>
      </c>
      <c r="IJ140" s="58" t="s">
        <v>591</v>
      </c>
      <c r="IK140" s="58" t="s">
        <v>465</v>
      </c>
      <c r="IL140" s="58" t="s">
        <v>466</v>
      </c>
      <c r="IM140" s="58" t="s">
        <v>497</v>
      </c>
      <c r="IN140" s="58" t="s">
        <v>942</v>
      </c>
    </row>
    <row r="141" spans="1:248">
      <c r="A141" s="58" t="s">
        <v>469</v>
      </c>
      <c r="B141" s="59" t="s">
        <v>943</v>
      </c>
      <c r="C141" s="59" t="s">
        <v>944</v>
      </c>
      <c r="D141" s="61">
        <v>108386792</v>
      </c>
      <c r="E141" s="61">
        <v>4573260</v>
      </c>
      <c r="F141" s="61">
        <v>112960052</v>
      </c>
      <c r="G141" s="61">
        <v>-2427713</v>
      </c>
      <c r="H141" s="61">
        <v>32006</v>
      </c>
      <c r="I141" s="61">
        <v>-2395707</v>
      </c>
      <c r="J141" s="61">
        <v>-76472</v>
      </c>
      <c r="K141" s="61">
        <v>0</v>
      </c>
      <c r="L141" s="61">
        <v>-76472</v>
      </c>
      <c r="M141" s="61">
        <v>22266</v>
      </c>
      <c r="N141" s="61">
        <v>0</v>
      </c>
      <c r="O141" s="61">
        <v>22266</v>
      </c>
      <c r="P141" s="61">
        <v>1135741</v>
      </c>
      <c r="Q141" s="61">
        <v>0</v>
      </c>
      <c r="R141" s="61">
        <v>1135741</v>
      </c>
      <c r="S141" s="61">
        <v>526585</v>
      </c>
      <c r="T141" s="61">
        <v>0</v>
      </c>
      <c r="U141" s="61">
        <v>526585</v>
      </c>
      <c r="V141" s="61">
        <v>1608119</v>
      </c>
      <c r="W141" s="61">
        <v>0</v>
      </c>
      <c r="X141" s="61">
        <v>1608119</v>
      </c>
      <c r="Y141" s="61">
        <v>-9932117</v>
      </c>
      <c r="Z141" s="61">
        <v>-14371</v>
      </c>
      <c r="AA141" s="61">
        <v>-9946488</v>
      </c>
      <c r="AB141" s="61">
        <v>0</v>
      </c>
      <c r="AC141" s="61">
        <v>0</v>
      </c>
      <c r="AD141" s="61">
        <v>0</v>
      </c>
      <c r="AE141" s="61">
        <v>-159411</v>
      </c>
      <c r="AF141" s="61">
        <v>-5892</v>
      </c>
      <c r="AG141" s="61">
        <v>-165303</v>
      </c>
      <c r="AH141" s="61">
        <v>0</v>
      </c>
      <c r="AI141" s="61">
        <v>0</v>
      </c>
      <c r="AJ141" s="61">
        <v>0</v>
      </c>
      <c r="AK141" s="61">
        <v>0</v>
      </c>
      <c r="AL141" s="61">
        <v>0</v>
      </c>
      <c r="AM141" s="61">
        <v>0</v>
      </c>
      <c r="AN141" s="61">
        <v>-3019</v>
      </c>
      <c r="AO141" s="61">
        <v>0</v>
      </c>
      <c r="AP141" s="61">
        <v>-3019</v>
      </c>
      <c r="AQ141" s="61">
        <v>0</v>
      </c>
      <c r="AR141" s="61">
        <v>0</v>
      </c>
      <c r="AS141" s="61">
        <v>0</v>
      </c>
      <c r="AT141" s="61">
        <v>-156392</v>
      </c>
      <c r="AU141" s="61">
        <v>-5892</v>
      </c>
      <c r="AV141" s="61">
        <v>-162284</v>
      </c>
      <c r="AW141" s="61">
        <v>0</v>
      </c>
      <c r="AX141" s="61">
        <v>0</v>
      </c>
      <c r="AY141" s="61">
        <v>0</v>
      </c>
      <c r="AZ141" s="61">
        <v>1948020</v>
      </c>
      <c r="BA141" s="61">
        <v>114936</v>
      </c>
      <c r="BB141" s="61">
        <v>2062956</v>
      </c>
      <c r="BC141" s="61">
        <v>-47880</v>
      </c>
      <c r="BD141" s="61">
        <v>76</v>
      </c>
      <c r="BE141" s="61">
        <v>-47804</v>
      </c>
      <c r="BF141" s="61">
        <v>-9595942</v>
      </c>
      <c r="BG141" s="61">
        <v>-81920</v>
      </c>
      <c r="BH141" s="61">
        <v>-9677862</v>
      </c>
      <c r="BI141" s="61">
        <v>-56272</v>
      </c>
      <c r="BJ141" s="61">
        <v>0</v>
      </c>
      <c r="BK141" s="61">
        <v>-56272</v>
      </c>
      <c r="BL141" s="61">
        <v>0</v>
      </c>
      <c r="BM141" s="61">
        <v>0</v>
      </c>
      <c r="BN141" s="61">
        <v>0</v>
      </c>
      <c r="BO141" s="61">
        <v>0</v>
      </c>
      <c r="BP141" s="61">
        <v>0</v>
      </c>
      <c r="BQ141" s="61">
        <v>0</v>
      </c>
      <c r="BR141" s="61">
        <v>0</v>
      </c>
      <c r="BS141" s="61">
        <v>0</v>
      </c>
      <c r="BT141" s="61">
        <v>0</v>
      </c>
      <c r="BU141" s="61">
        <v>0</v>
      </c>
      <c r="BV141" s="61">
        <v>0</v>
      </c>
      <c r="BW141" s="61">
        <v>0</v>
      </c>
      <c r="BX141" s="61">
        <v>-2725</v>
      </c>
      <c r="BY141" s="61">
        <v>0</v>
      </c>
      <c r="BZ141" s="61">
        <v>-2725</v>
      </c>
      <c r="CA141" s="61">
        <v>-7463</v>
      </c>
      <c r="CB141" s="61">
        <v>0</v>
      </c>
      <c r="CC141" s="61">
        <v>-7463</v>
      </c>
      <c r="CD141" s="61">
        <v>-9882</v>
      </c>
      <c r="CE141" s="61">
        <v>0</v>
      </c>
      <c r="CF141" s="61">
        <v>-9882</v>
      </c>
      <c r="CG141" s="61">
        <v>-9882</v>
      </c>
      <c r="CH141" s="61">
        <v>0</v>
      </c>
      <c r="CI141" s="61">
        <v>-9882</v>
      </c>
      <c r="CJ141" s="61">
        <v>-17873553</v>
      </c>
      <c r="CK141" s="61">
        <v>12829</v>
      </c>
      <c r="CL141" s="61">
        <v>-17860724</v>
      </c>
      <c r="CM141" s="61">
        <v>0</v>
      </c>
      <c r="CN141" s="61">
        <v>0</v>
      </c>
      <c r="CO141" s="61">
        <v>0</v>
      </c>
      <c r="CP141" s="61">
        <v>0</v>
      </c>
      <c r="CQ141" s="61">
        <v>0</v>
      </c>
      <c r="CR141" s="61">
        <v>0</v>
      </c>
      <c r="CS141" s="61">
        <v>-2852650</v>
      </c>
      <c r="CT141" s="61">
        <v>-191971</v>
      </c>
      <c r="CU141" s="61">
        <v>-3044622</v>
      </c>
      <c r="CV141" s="61">
        <v>-159044</v>
      </c>
      <c r="CW141" s="61">
        <v>43288</v>
      </c>
      <c r="CX141" s="61">
        <v>-115756</v>
      </c>
      <c r="CY141" s="61">
        <v>-3011694</v>
      </c>
      <c r="CZ141" s="61">
        <v>-148683</v>
      </c>
      <c r="DA141" s="61">
        <v>-3160377</v>
      </c>
      <c r="DB141" s="61">
        <v>-2427</v>
      </c>
      <c r="DC141" s="61">
        <v>0</v>
      </c>
      <c r="DD141" s="61">
        <v>-2427</v>
      </c>
      <c r="DE141" s="61">
        <v>-1000</v>
      </c>
      <c r="DF141" s="61">
        <v>0</v>
      </c>
      <c r="DG141" s="61">
        <v>-1000</v>
      </c>
      <c r="DH141" s="61">
        <v>-1119340</v>
      </c>
      <c r="DI141" s="61">
        <v>0</v>
      </c>
      <c r="DJ141" s="61">
        <v>-1119340</v>
      </c>
      <c r="DK141" s="61">
        <v>-26291</v>
      </c>
      <c r="DL141" s="61">
        <v>0</v>
      </c>
      <c r="DM141" s="61">
        <v>-26291</v>
      </c>
      <c r="DN141" s="61">
        <v>0</v>
      </c>
      <c r="DO141" s="61">
        <v>0</v>
      </c>
      <c r="DP141" s="61">
        <v>0</v>
      </c>
      <c r="DQ141" s="61">
        <v>0</v>
      </c>
      <c r="DR141" s="61">
        <v>0</v>
      </c>
      <c r="DS141" s="61">
        <v>0</v>
      </c>
      <c r="DT141" s="61">
        <v>0</v>
      </c>
      <c r="DU141" s="61">
        <v>0</v>
      </c>
      <c r="DV141" s="61">
        <v>0</v>
      </c>
      <c r="DW141" s="61">
        <v>0</v>
      </c>
      <c r="DX141" s="61">
        <v>0</v>
      </c>
      <c r="DY141" s="61">
        <v>0</v>
      </c>
      <c r="DZ141" s="61">
        <v>0</v>
      </c>
      <c r="EA141" s="61">
        <v>0</v>
      </c>
      <c r="EB141" s="61">
        <v>0</v>
      </c>
      <c r="EC141" s="61">
        <v>0</v>
      </c>
      <c r="ED141" s="61">
        <v>0</v>
      </c>
      <c r="EE141" s="61">
        <v>0</v>
      </c>
      <c r="EF141" s="61">
        <v>-634310</v>
      </c>
      <c r="EG141" s="61">
        <v>-83928</v>
      </c>
      <c r="EH141" s="61">
        <v>-718238</v>
      </c>
      <c r="EI141" s="61">
        <v>0</v>
      </c>
      <c r="EJ141" s="61">
        <v>-153264</v>
      </c>
      <c r="EK141" s="61">
        <v>-153264</v>
      </c>
      <c r="EL141" s="61">
        <v>-82584</v>
      </c>
      <c r="EM141" s="61">
        <v>-634310</v>
      </c>
      <c r="EN141" s="61">
        <v>0</v>
      </c>
      <c r="EO141" s="61">
        <v>-1783368</v>
      </c>
      <c r="EP141" s="61">
        <v>-237192</v>
      </c>
      <c r="EQ141" s="61">
        <v>-2020560</v>
      </c>
      <c r="ER141" s="61">
        <v>0</v>
      </c>
      <c r="ES141" s="61">
        <v>0</v>
      </c>
      <c r="ET141" s="61">
        <v>0</v>
      </c>
      <c r="EU141" s="61">
        <v>0</v>
      </c>
      <c r="EV141" s="61">
        <v>0</v>
      </c>
      <c r="EW141" s="61">
        <v>0</v>
      </c>
      <c r="EX141" s="61">
        <v>-2500</v>
      </c>
      <c r="EY141" s="61">
        <v>0</v>
      </c>
      <c r="EZ141" s="61">
        <v>-2500</v>
      </c>
      <c r="FA141" s="61">
        <v>0</v>
      </c>
      <c r="FB141" s="61">
        <v>0</v>
      </c>
      <c r="FC141" s="61">
        <v>0</v>
      </c>
      <c r="FD141" s="61">
        <v>0</v>
      </c>
      <c r="FE141" s="61">
        <v>0</v>
      </c>
      <c r="FF141" s="61">
        <v>0</v>
      </c>
      <c r="FG141" s="61">
        <v>0</v>
      </c>
      <c r="FH141" s="61">
        <v>0</v>
      </c>
      <c r="FI141" s="61">
        <v>0</v>
      </c>
      <c r="FJ141" s="61">
        <v>0</v>
      </c>
      <c r="FK141" s="61">
        <v>0</v>
      </c>
      <c r="FL141" s="61">
        <v>0</v>
      </c>
      <c r="FM141" s="61">
        <v>0</v>
      </c>
      <c r="FN141" s="61">
        <v>0</v>
      </c>
      <c r="FO141" s="61">
        <v>0</v>
      </c>
      <c r="FP141" s="61">
        <v>-3000</v>
      </c>
      <c r="FQ141" s="61">
        <v>0</v>
      </c>
      <c r="FR141" s="61">
        <v>-3000</v>
      </c>
      <c r="FS141" s="61">
        <v>0</v>
      </c>
      <c r="FT141" s="61">
        <v>0</v>
      </c>
      <c r="FU141" s="61">
        <v>0</v>
      </c>
      <c r="FV141" s="61">
        <v>-7139</v>
      </c>
      <c r="FW141" s="61">
        <v>0</v>
      </c>
      <c r="FX141" s="61">
        <v>-7139</v>
      </c>
      <c r="FY141" s="61">
        <v>439</v>
      </c>
      <c r="FZ141" s="61">
        <v>0</v>
      </c>
      <c r="GA141" s="61">
        <v>439</v>
      </c>
      <c r="GB141" s="61">
        <v>3771</v>
      </c>
      <c r="GC141" s="61">
        <v>0</v>
      </c>
      <c r="GD141" s="61">
        <v>3771</v>
      </c>
      <c r="GE141" s="61">
        <v>0</v>
      </c>
      <c r="GF141" s="61">
        <v>0</v>
      </c>
      <c r="GG141" s="61">
        <v>0</v>
      </c>
      <c r="GH141" s="61">
        <v>-16092464</v>
      </c>
      <c r="GI141" s="61">
        <v>-312735</v>
      </c>
      <c r="GJ141" s="61">
        <v>-16405199</v>
      </c>
      <c r="GK141" s="61">
        <v>-3378</v>
      </c>
      <c r="GL141" s="61">
        <v>43264</v>
      </c>
      <c r="GM141" s="61">
        <v>39886</v>
      </c>
      <c r="GN141" s="61">
        <v>-120830</v>
      </c>
      <c r="GO141" s="61">
        <v>0</v>
      </c>
      <c r="GP141" s="61">
        <v>-120830</v>
      </c>
      <c r="GQ141" s="61">
        <v>4683</v>
      </c>
      <c r="GR141" s="61">
        <v>0</v>
      </c>
      <c r="GS141" s="61">
        <v>4683</v>
      </c>
      <c r="GT141" s="61">
        <v>-5732710</v>
      </c>
      <c r="GU141" s="61">
        <v>-97591</v>
      </c>
      <c r="GV141" s="61">
        <v>-5830301</v>
      </c>
      <c r="GW141" s="61">
        <v>-21953129</v>
      </c>
      <c r="GX141" s="61">
        <v>-367062</v>
      </c>
      <c r="GY141" s="61">
        <v>-22320191</v>
      </c>
      <c r="GZ141" s="61">
        <v>0</v>
      </c>
      <c r="HA141" s="61">
        <v>0</v>
      </c>
      <c r="HB141" s="61">
        <v>0</v>
      </c>
      <c r="HC141" s="61">
        <v>0</v>
      </c>
      <c r="HD141" s="61">
        <v>0</v>
      </c>
      <c r="HE141" s="61">
        <v>0</v>
      </c>
      <c r="HF141" s="61">
        <v>0</v>
      </c>
      <c r="HG141" s="61">
        <v>0</v>
      </c>
      <c r="HH141" s="61">
        <v>0</v>
      </c>
      <c r="HI141" s="61">
        <v>105959079</v>
      </c>
      <c r="HJ141" s="61">
        <v>4605266</v>
      </c>
      <c r="HK141" s="61">
        <v>110564345</v>
      </c>
      <c r="HL141" s="61">
        <v>1608119</v>
      </c>
      <c r="HM141" s="61">
        <v>0</v>
      </c>
      <c r="HN141" s="61">
        <v>1608119</v>
      </c>
      <c r="HO141" s="61">
        <v>-17873553</v>
      </c>
      <c r="HP141" s="61">
        <v>12829</v>
      </c>
      <c r="HQ141" s="61">
        <v>-17860724</v>
      </c>
      <c r="HR141" s="61">
        <v>-3011694</v>
      </c>
      <c r="HS141" s="61">
        <v>-148683</v>
      </c>
      <c r="HT141" s="61">
        <v>-3160377</v>
      </c>
      <c r="HU141" s="61">
        <v>-1783368</v>
      </c>
      <c r="HV141" s="61">
        <v>-237192</v>
      </c>
      <c r="HW141" s="61">
        <v>-2020560</v>
      </c>
      <c r="HX141" s="61">
        <v>-21953129</v>
      </c>
      <c r="HY141" s="61">
        <v>-367062</v>
      </c>
      <c r="HZ141" s="61">
        <v>-22320191</v>
      </c>
      <c r="IA141" s="61">
        <v>0</v>
      </c>
      <c r="IB141" s="61">
        <v>0</v>
      </c>
      <c r="IC141" s="61">
        <v>0</v>
      </c>
      <c r="ID141" s="61">
        <v>-43013625</v>
      </c>
      <c r="IE141" s="61">
        <v>-740108</v>
      </c>
      <c r="IF141" s="61">
        <v>-43753733</v>
      </c>
      <c r="IG141" s="61">
        <v>62945454</v>
      </c>
      <c r="IH141" s="61">
        <v>3865158</v>
      </c>
      <c r="II141" s="61">
        <v>66810612</v>
      </c>
      <c r="IJ141" s="58" t="s">
        <v>536</v>
      </c>
      <c r="IK141" s="58" t="s">
        <v>778</v>
      </c>
      <c r="IL141" s="58" t="s">
        <v>536</v>
      </c>
      <c r="IM141" s="58" t="s">
        <v>514</v>
      </c>
      <c r="IN141" s="58" t="s">
        <v>945</v>
      </c>
    </row>
    <row r="142" spans="1:248">
      <c r="A142" s="58" t="s">
        <v>469</v>
      </c>
      <c r="B142" s="59" t="s">
        <v>946</v>
      </c>
      <c r="C142" s="59" t="s">
        <v>947</v>
      </c>
      <c r="D142" s="61">
        <v>100335031</v>
      </c>
      <c r="E142" s="61">
        <v>0</v>
      </c>
      <c r="F142" s="61">
        <v>100335031</v>
      </c>
      <c r="G142" s="61">
        <v>-3346685</v>
      </c>
      <c r="H142" s="61">
        <v>0</v>
      </c>
      <c r="I142" s="61">
        <v>-3346685</v>
      </c>
      <c r="J142" s="61">
        <v>-113090</v>
      </c>
      <c r="K142" s="61">
        <v>0</v>
      </c>
      <c r="L142" s="61">
        <v>-113090</v>
      </c>
      <c r="M142" s="61">
        <v>231074</v>
      </c>
      <c r="N142" s="61">
        <v>0</v>
      </c>
      <c r="O142" s="61">
        <v>231074</v>
      </c>
      <c r="P142" s="61">
        <v>62259</v>
      </c>
      <c r="Q142" s="61">
        <v>0</v>
      </c>
      <c r="R142" s="61">
        <v>62259</v>
      </c>
      <c r="S142" s="61">
        <v>435859</v>
      </c>
      <c r="T142" s="61">
        <v>0</v>
      </c>
      <c r="U142" s="61">
        <v>435859</v>
      </c>
      <c r="V142" s="61">
        <v>616102</v>
      </c>
      <c r="W142" s="61">
        <v>0</v>
      </c>
      <c r="X142" s="61">
        <v>616102</v>
      </c>
      <c r="Y142" s="61">
        <v>-4413928</v>
      </c>
      <c r="Z142" s="61">
        <v>0</v>
      </c>
      <c r="AA142" s="61">
        <v>-4413928</v>
      </c>
      <c r="AB142" s="61">
        <v>-16442</v>
      </c>
      <c r="AC142" s="61">
        <v>0</v>
      </c>
      <c r="AD142" s="61">
        <v>-16442</v>
      </c>
      <c r="AE142" s="61">
        <v>-104327</v>
      </c>
      <c r="AF142" s="61">
        <v>0</v>
      </c>
      <c r="AG142" s="61">
        <v>-104327</v>
      </c>
      <c r="AH142" s="61" t="s">
        <v>1469</v>
      </c>
      <c r="AI142" s="61">
        <v>0</v>
      </c>
      <c r="AJ142" s="61">
        <v>0</v>
      </c>
      <c r="AK142" s="61">
        <v>0</v>
      </c>
      <c r="AL142" s="61">
        <v>0</v>
      </c>
      <c r="AM142" s="61">
        <v>0</v>
      </c>
      <c r="AN142" s="61">
        <v>-20563</v>
      </c>
      <c r="AO142" s="61">
        <v>0</v>
      </c>
      <c r="AP142" s="61">
        <v>-20563</v>
      </c>
      <c r="AQ142" s="61">
        <v>0</v>
      </c>
      <c r="AR142" s="61">
        <v>0</v>
      </c>
      <c r="AS142" s="61">
        <v>0</v>
      </c>
      <c r="AT142" s="61">
        <v>-83764</v>
      </c>
      <c r="AU142" s="61">
        <v>0</v>
      </c>
      <c r="AV142" s="61">
        <v>-83764</v>
      </c>
      <c r="AW142" s="61">
        <v>-14107</v>
      </c>
      <c r="AX142" s="61">
        <v>0</v>
      </c>
      <c r="AY142" s="61">
        <v>-14107</v>
      </c>
      <c r="AZ142" s="61">
        <v>2087309</v>
      </c>
      <c r="BA142" s="61">
        <v>0</v>
      </c>
      <c r="BB142" s="61">
        <v>2087309</v>
      </c>
      <c r="BC142" s="61">
        <v>82194</v>
      </c>
      <c r="BD142" s="61">
        <v>0</v>
      </c>
      <c r="BE142" s="61">
        <v>82194</v>
      </c>
      <c r="BF142" s="61">
        <v>-8716391</v>
      </c>
      <c r="BG142" s="61">
        <v>0</v>
      </c>
      <c r="BH142" s="61">
        <v>-8716391</v>
      </c>
      <c r="BI142" s="61">
        <v>-556558</v>
      </c>
      <c r="BJ142" s="61">
        <v>0</v>
      </c>
      <c r="BK142" s="61">
        <v>-556558</v>
      </c>
      <c r="BL142" s="61">
        <v>-136090</v>
      </c>
      <c r="BM142" s="61">
        <v>0</v>
      </c>
      <c r="BN142" s="61">
        <v>-136090</v>
      </c>
      <c r="BO142" s="61">
        <v>0</v>
      </c>
      <c r="BP142" s="61">
        <v>0</v>
      </c>
      <c r="BQ142" s="61">
        <v>0</v>
      </c>
      <c r="BR142" s="61">
        <v>0</v>
      </c>
      <c r="BS142" s="61">
        <v>0</v>
      </c>
      <c r="BT142" s="61">
        <v>0</v>
      </c>
      <c r="BU142" s="61">
        <v>0</v>
      </c>
      <c r="BV142" s="61">
        <v>0</v>
      </c>
      <c r="BW142" s="61">
        <v>0</v>
      </c>
      <c r="BX142" s="61">
        <v>0</v>
      </c>
      <c r="BY142" s="61">
        <v>0</v>
      </c>
      <c r="BZ142" s="61">
        <v>0</v>
      </c>
      <c r="CA142" s="61">
        <v>0</v>
      </c>
      <c r="CB142" s="61">
        <v>0</v>
      </c>
      <c r="CC142" s="61">
        <v>0</v>
      </c>
      <c r="CD142" s="61">
        <v>0</v>
      </c>
      <c r="CE142" s="61">
        <v>0</v>
      </c>
      <c r="CF142" s="61">
        <v>0</v>
      </c>
      <c r="CG142" s="61">
        <v>0</v>
      </c>
      <c r="CH142" s="61">
        <v>0</v>
      </c>
      <c r="CI142" s="61">
        <v>0</v>
      </c>
      <c r="CJ142" s="61">
        <v>-11757791</v>
      </c>
      <c r="CK142" s="61">
        <v>0</v>
      </c>
      <c r="CL142" s="61">
        <v>-11757791</v>
      </c>
      <c r="CM142" s="61">
        <v>-84714</v>
      </c>
      <c r="CN142" s="61">
        <v>0</v>
      </c>
      <c r="CO142" s="61">
        <v>-84714</v>
      </c>
      <c r="CP142" s="61">
        <v>0</v>
      </c>
      <c r="CQ142" s="61">
        <v>0</v>
      </c>
      <c r="CR142" s="61">
        <v>0</v>
      </c>
      <c r="CS142" s="61">
        <v>-4289122</v>
      </c>
      <c r="CT142" s="61">
        <v>0</v>
      </c>
      <c r="CU142" s="61">
        <v>-4289122</v>
      </c>
      <c r="CV142" s="61">
        <v>-393547</v>
      </c>
      <c r="CW142" s="61">
        <v>0</v>
      </c>
      <c r="CX142" s="61">
        <v>-393547</v>
      </c>
      <c r="CY142" s="61">
        <v>-4767383</v>
      </c>
      <c r="CZ142" s="61">
        <v>0</v>
      </c>
      <c r="DA142" s="61">
        <v>-4767383</v>
      </c>
      <c r="DB142" s="61">
        <v>-74227</v>
      </c>
      <c r="DC142" s="61">
        <v>0</v>
      </c>
      <c r="DD142" s="61">
        <v>-74227</v>
      </c>
      <c r="DE142" s="61">
        <v>0</v>
      </c>
      <c r="DF142" s="61">
        <v>0</v>
      </c>
      <c r="DG142" s="61">
        <v>0</v>
      </c>
      <c r="DH142" s="61">
        <v>-307953</v>
      </c>
      <c r="DI142" s="61">
        <v>0</v>
      </c>
      <c r="DJ142" s="61">
        <v>-307953</v>
      </c>
      <c r="DK142" s="61">
        <v>134710</v>
      </c>
      <c r="DL142" s="61">
        <v>0</v>
      </c>
      <c r="DM142" s="61">
        <v>134710</v>
      </c>
      <c r="DN142" s="61">
        <v>0</v>
      </c>
      <c r="DO142" s="61">
        <v>0</v>
      </c>
      <c r="DP142" s="61">
        <v>0</v>
      </c>
      <c r="DQ142" s="61">
        <v>0</v>
      </c>
      <c r="DR142" s="61">
        <v>0</v>
      </c>
      <c r="DS142" s="61">
        <v>0</v>
      </c>
      <c r="DT142" s="61">
        <v>0</v>
      </c>
      <c r="DU142" s="61">
        <v>0</v>
      </c>
      <c r="DV142" s="61">
        <v>0</v>
      </c>
      <c r="DW142" s="61">
        <v>0</v>
      </c>
      <c r="DX142" s="61">
        <v>0</v>
      </c>
      <c r="DY142" s="61">
        <v>0</v>
      </c>
      <c r="DZ142" s="61">
        <v>0</v>
      </c>
      <c r="EA142" s="61">
        <v>0</v>
      </c>
      <c r="EB142" s="61">
        <v>0</v>
      </c>
      <c r="EC142" s="61">
        <v>0</v>
      </c>
      <c r="ED142" s="61">
        <v>0</v>
      </c>
      <c r="EE142" s="61">
        <v>0</v>
      </c>
      <c r="EF142" s="61">
        <v>0</v>
      </c>
      <c r="EG142" s="61">
        <v>0</v>
      </c>
      <c r="EH142" s="61">
        <v>0</v>
      </c>
      <c r="EI142" s="61">
        <v>0</v>
      </c>
      <c r="EJ142" s="61">
        <v>0</v>
      </c>
      <c r="EK142" s="61">
        <v>0</v>
      </c>
      <c r="EL142" s="61">
        <v>0</v>
      </c>
      <c r="EM142" s="61">
        <v>0</v>
      </c>
      <c r="EN142" s="61">
        <v>0</v>
      </c>
      <c r="EO142" s="61">
        <v>-247470</v>
      </c>
      <c r="EP142" s="61">
        <v>0</v>
      </c>
      <c r="EQ142" s="61">
        <v>-247470</v>
      </c>
      <c r="ER142" s="61">
        <v>0</v>
      </c>
      <c r="ES142" s="61">
        <v>0</v>
      </c>
      <c r="ET142" s="61">
        <v>0</v>
      </c>
      <c r="EU142" s="61">
        <v>0</v>
      </c>
      <c r="EV142" s="61">
        <v>0</v>
      </c>
      <c r="EW142" s="61">
        <v>0</v>
      </c>
      <c r="EX142" s="61">
        <v>0</v>
      </c>
      <c r="EY142" s="61">
        <v>0</v>
      </c>
      <c r="EZ142" s="61">
        <v>0</v>
      </c>
      <c r="FA142" s="61">
        <v>0</v>
      </c>
      <c r="FB142" s="61">
        <v>0</v>
      </c>
      <c r="FC142" s="61">
        <v>0</v>
      </c>
      <c r="FD142" s="61">
        <v>0</v>
      </c>
      <c r="FE142" s="61">
        <v>0</v>
      </c>
      <c r="FF142" s="61">
        <v>0</v>
      </c>
      <c r="FG142" s="61">
        <v>0</v>
      </c>
      <c r="FH142" s="61">
        <v>0</v>
      </c>
      <c r="FI142" s="61">
        <v>0</v>
      </c>
      <c r="FJ142" s="61">
        <v>0</v>
      </c>
      <c r="FK142" s="61">
        <v>0</v>
      </c>
      <c r="FL142" s="61">
        <v>0</v>
      </c>
      <c r="FM142" s="61">
        <v>0</v>
      </c>
      <c r="FN142" s="61">
        <v>0</v>
      </c>
      <c r="FO142" s="61">
        <v>0</v>
      </c>
      <c r="FP142" s="61">
        <v>0</v>
      </c>
      <c r="FQ142" s="61">
        <v>0</v>
      </c>
      <c r="FR142" s="61">
        <v>0</v>
      </c>
      <c r="FS142" s="61">
        <v>0</v>
      </c>
      <c r="FT142" s="61">
        <v>0</v>
      </c>
      <c r="FU142" s="61">
        <v>0</v>
      </c>
      <c r="FV142" s="61">
        <v>-11250</v>
      </c>
      <c r="FW142" s="61">
        <v>0</v>
      </c>
      <c r="FX142" s="61">
        <v>-11250</v>
      </c>
      <c r="FY142" s="61">
        <v>0</v>
      </c>
      <c r="FZ142" s="61">
        <v>0</v>
      </c>
      <c r="GA142" s="61">
        <v>0</v>
      </c>
      <c r="GB142" s="61">
        <v>5816</v>
      </c>
      <c r="GC142" s="61">
        <v>0</v>
      </c>
      <c r="GD142" s="61">
        <v>5816</v>
      </c>
      <c r="GE142" s="61">
        <v>0</v>
      </c>
      <c r="GF142" s="61">
        <v>0</v>
      </c>
      <c r="GG142" s="61">
        <v>0</v>
      </c>
      <c r="GH142" s="61">
        <v>-21150935</v>
      </c>
      <c r="GI142" s="61">
        <v>0</v>
      </c>
      <c r="GJ142" s="61">
        <v>-21150935</v>
      </c>
      <c r="GK142" s="61">
        <v>120847</v>
      </c>
      <c r="GL142" s="61">
        <v>0</v>
      </c>
      <c r="GM142" s="61">
        <v>120847</v>
      </c>
      <c r="GN142" s="61">
        <v>-369102</v>
      </c>
      <c r="GO142" s="61">
        <v>0</v>
      </c>
      <c r="GP142" s="61">
        <v>-369102</v>
      </c>
      <c r="GQ142" s="61">
        <v>-20343</v>
      </c>
      <c r="GR142" s="61">
        <v>0</v>
      </c>
      <c r="GS142" s="61">
        <v>-20343</v>
      </c>
      <c r="GT142" s="61">
        <v>0</v>
      </c>
      <c r="GU142" s="61">
        <v>0</v>
      </c>
      <c r="GV142" s="61">
        <v>0</v>
      </c>
      <c r="GW142" s="61">
        <v>-21424967</v>
      </c>
      <c r="GX142" s="61">
        <v>0</v>
      </c>
      <c r="GY142" s="61">
        <v>-21424967</v>
      </c>
      <c r="GZ142" s="61">
        <v>0</v>
      </c>
      <c r="HA142" s="61">
        <v>0</v>
      </c>
      <c r="HB142" s="61">
        <v>0</v>
      </c>
      <c r="HC142" s="61">
        <v>0</v>
      </c>
      <c r="HD142" s="61">
        <v>0</v>
      </c>
      <c r="HE142" s="61">
        <v>0</v>
      </c>
      <c r="HF142" s="61">
        <v>0</v>
      </c>
      <c r="HG142" s="61">
        <v>0</v>
      </c>
      <c r="HH142" s="61">
        <v>0</v>
      </c>
      <c r="HI142" s="61">
        <v>96988346</v>
      </c>
      <c r="HJ142" s="61">
        <v>0</v>
      </c>
      <c r="HK142" s="61">
        <v>96988346</v>
      </c>
      <c r="HL142" s="61">
        <v>616102</v>
      </c>
      <c r="HM142" s="61">
        <v>0</v>
      </c>
      <c r="HN142" s="61">
        <v>616102</v>
      </c>
      <c r="HO142" s="61">
        <v>-11757791</v>
      </c>
      <c r="HP142" s="61">
        <v>0</v>
      </c>
      <c r="HQ142" s="61">
        <v>-11757791</v>
      </c>
      <c r="HR142" s="61">
        <v>-4767383</v>
      </c>
      <c r="HS142" s="61">
        <v>0</v>
      </c>
      <c r="HT142" s="61">
        <v>-4767383</v>
      </c>
      <c r="HU142" s="61">
        <v>-247470</v>
      </c>
      <c r="HV142" s="61">
        <v>0</v>
      </c>
      <c r="HW142" s="61">
        <v>-247470</v>
      </c>
      <c r="HX142" s="61">
        <v>-21424967</v>
      </c>
      <c r="HY142" s="61">
        <v>0</v>
      </c>
      <c r="HZ142" s="61">
        <v>-21424967</v>
      </c>
      <c r="IA142" s="61">
        <v>0</v>
      </c>
      <c r="IB142" s="61">
        <v>0</v>
      </c>
      <c r="IC142" s="61">
        <v>0</v>
      </c>
      <c r="ID142" s="61">
        <v>-37581509</v>
      </c>
      <c r="IE142" s="61">
        <v>0</v>
      </c>
      <c r="IF142" s="61">
        <v>-37581509</v>
      </c>
      <c r="IG142" s="61">
        <v>59406837</v>
      </c>
      <c r="IH142" s="61">
        <v>0</v>
      </c>
      <c r="II142" s="61">
        <v>59406837</v>
      </c>
      <c r="IJ142" s="58" t="s">
        <v>501</v>
      </c>
      <c r="IK142" s="58" t="s">
        <v>502</v>
      </c>
      <c r="IL142" s="58" t="s">
        <v>503</v>
      </c>
      <c r="IM142" s="58" t="s">
        <v>504</v>
      </c>
      <c r="IN142" s="58" t="s">
        <v>948</v>
      </c>
    </row>
    <row r="143" spans="1:248">
      <c r="A143" s="58" t="s">
        <v>469</v>
      </c>
      <c r="B143" s="59" t="s">
        <v>949</v>
      </c>
      <c r="C143" s="59" t="s">
        <v>950</v>
      </c>
      <c r="D143" s="61">
        <v>140952030</v>
      </c>
      <c r="E143" s="61">
        <v>615267</v>
      </c>
      <c r="F143" s="61">
        <v>141567297</v>
      </c>
      <c r="G143" s="61">
        <v>-6606225</v>
      </c>
      <c r="H143" s="61">
        <v>0</v>
      </c>
      <c r="I143" s="61">
        <v>-6606225</v>
      </c>
      <c r="J143" s="61">
        <v>-266818</v>
      </c>
      <c r="K143" s="61">
        <v>0</v>
      </c>
      <c r="L143" s="61">
        <v>-266818</v>
      </c>
      <c r="M143" s="61">
        <v>233042</v>
      </c>
      <c r="N143" s="61">
        <v>0</v>
      </c>
      <c r="O143" s="61">
        <v>233042</v>
      </c>
      <c r="P143" s="61">
        <v>740531</v>
      </c>
      <c r="Q143" s="61">
        <v>0</v>
      </c>
      <c r="R143" s="61">
        <v>740531</v>
      </c>
      <c r="S143" s="61">
        <v>800766</v>
      </c>
      <c r="T143" s="61">
        <v>0</v>
      </c>
      <c r="U143" s="61">
        <v>800766</v>
      </c>
      <c r="V143" s="61">
        <v>1507521</v>
      </c>
      <c r="W143" s="61">
        <v>0</v>
      </c>
      <c r="X143" s="61">
        <v>1507521</v>
      </c>
      <c r="Y143" s="61">
        <v>-21699178</v>
      </c>
      <c r="Z143" s="61">
        <v>0</v>
      </c>
      <c r="AA143" s="61">
        <v>-21699178</v>
      </c>
      <c r="AB143" s="61">
        <v>-44714</v>
      </c>
      <c r="AC143" s="61">
        <v>0</v>
      </c>
      <c r="AD143" s="61">
        <v>-44714</v>
      </c>
      <c r="AE143" s="61">
        <v>-955812</v>
      </c>
      <c r="AF143" s="61">
        <v>0</v>
      </c>
      <c r="AG143" s="61">
        <v>-955812</v>
      </c>
      <c r="AH143" s="61">
        <v>811</v>
      </c>
      <c r="AI143" s="61">
        <v>0</v>
      </c>
      <c r="AJ143" s="61">
        <v>811</v>
      </c>
      <c r="AK143" s="61">
        <v>0</v>
      </c>
      <c r="AL143" s="61">
        <v>0</v>
      </c>
      <c r="AM143" s="61">
        <v>0</v>
      </c>
      <c r="AN143" s="61">
        <v>-4231</v>
      </c>
      <c r="AO143" s="61">
        <v>0</v>
      </c>
      <c r="AP143" s="61">
        <v>-4231</v>
      </c>
      <c r="AQ143" s="61">
        <v>0</v>
      </c>
      <c r="AR143" s="61">
        <v>0</v>
      </c>
      <c r="AS143" s="61">
        <v>0</v>
      </c>
      <c r="AT143" s="61">
        <v>-952392</v>
      </c>
      <c r="AU143" s="61">
        <v>0</v>
      </c>
      <c r="AV143" s="61">
        <v>-952392</v>
      </c>
      <c r="AW143" s="61">
        <v>-17467</v>
      </c>
      <c r="AX143" s="61">
        <v>0</v>
      </c>
      <c r="AY143" s="61">
        <v>-17467</v>
      </c>
      <c r="AZ143" s="61">
        <v>2283737</v>
      </c>
      <c r="BA143" s="61">
        <v>16029</v>
      </c>
      <c r="BB143" s="61">
        <v>2299766</v>
      </c>
      <c r="BC143" s="61">
        <v>-95339</v>
      </c>
      <c r="BD143" s="61">
        <v>0</v>
      </c>
      <c r="BE143" s="61">
        <v>-95339</v>
      </c>
      <c r="BF143" s="61">
        <v>-8948161</v>
      </c>
      <c r="BG143" s="61">
        <v>0</v>
      </c>
      <c r="BH143" s="61">
        <v>-8948161</v>
      </c>
      <c r="BI143" s="61">
        <v>1076020</v>
      </c>
      <c r="BJ143" s="61">
        <v>0</v>
      </c>
      <c r="BK143" s="61">
        <v>1076020</v>
      </c>
      <c r="BL143" s="61">
        <v>-141084</v>
      </c>
      <c r="BM143" s="61">
        <v>0</v>
      </c>
      <c r="BN143" s="61">
        <v>-141084</v>
      </c>
      <c r="BO143" s="61">
        <v>641</v>
      </c>
      <c r="BP143" s="61">
        <v>0</v>
      </c>
      <c r="BQ143" s="61">
        <v>641</v>
      </c>
      <c r="BR143" s="61">
        <v>-4192</v>
      </c>
      <c r="BS143" s="61">
        <v>0</v>
      </c>
      <c r="BT143" s="61">
        <v>-4192</v>
      </c>
      <c r="BU143" s="61">
        <v>0</v>
      </c>
      <c r="BV143" s="61">
        <v>0</v>
      </c>
      <c r="BW143" s="61">
        <v>0</v>
      </c>
      <c r="BX143" s="61">
        <v>0</v>
      </c>
      <c r="BY143" s="61">
        <v>0</v>
      </c>
      <c r="BZ143" s="61">
        <v>0</v>
      </c>
      <c r="CA143" s="61">
        <v>0</v>
      </c>
      <c r="CB143" s="61">
        <v>0</v>
      </c>
      <c r="CC143" s="61">
        <v>0</v>
      </c>
      <c r="CD143" s="61">
        <v>-2586</v>
      </c>
      <c r="CE143" s="61">
        <v>0</v>
      </c>
      <c r="CF143" s="61">
        <v>-2586</v>
      </c>
      <c r="CG143" s="61">
        <v>-2586</v>
      </c>
      <c r="CH143" s="61">
        <v>0</v>
      </c>
      <c r="CI143" s="61">
        <v>-2586</v>
      </c>
      <c r="CJ143" s="61">
        <v>-28488540</v>
      </c>
      <c r="CK143" s="61">
        <v>16029</v>
      </c>
      <c r="CL143" s="61">
        <v>-28472511</v>
      </c>
      <c r="CM143" s="61">
        <v>-111265</v>
      </c>
      <c r="CN143" s="61">
        <v>0</v>
      </c>
      <c r="CO143" s="61">
        <v>-111265</v>
      </c>
      <c r="CP143" s="61">
        <v>-47267</v>
      </c>
      <c r="CQ143" s="61">
        <v>0</v>
      </c>
      <c r="CR143" s="61">
        <v>-47267</v>
      </c>
      <c r="CS143" s="61">
        <v>-4862959</v>
      </c>
      <c r="CT143" s="61">
        <v>0</v>
      </c>
      <c r="CU143" s="61">
        <v>-4862959</v>
      </c>
      <c r="CV143" s="61">
        <v>-544914</v>
      </c>
      <c r="CW143" s="61">
        <v>0</v>
      </c>
      <c r="CX143" s="61">
        <v>-544914</v>
      </c>
      <c r="CY143" s="61">
        <v>-5566405</v>
      </c>
      <c r="CZ143" s="61">
        <v>0</v>
      </c>
      <c r="DA143" s="61">
        <v>-5566405</v>
      </c>
      <c r="DB143" s="61">
        <v>-270680</v>
      </c>
      <c r="DC143" s="61">
        <v>0</v>
      </c>
      <c r="DD143" s="61">
        <v>-270680</v>
      </c>
      <c r="DE143" s="61">
        <v>242</v>
      </c>
      <c r="DF143" s="61">
        <v>0</v>
      </c>
      <c r="DG143" s="61">
        <v>242</v>
      </c>
      <c r="DH143" s="61">
        <v>-94487</v>
      </c>
      <c r="DI143" s="61">
        <v>0</v>
      </c>
      <c r="DJ143" s="61">
        <v>-94487</v>
      </c>
      <c r="DK143" s="61">
        <v>2132</v>
      </c>
      <c r="DL143" s="61">
        <v>0</v>
      </c>
      <c r="DM143" s="61">
        <v>2132</v>
      </c>
      <c r="DN143" s="61">
        <v>0</v>
      </c>
      <c r="DO143" s="61">
        <v>0</v>
      </c>
      <c r="DP143" s="61">
        <v>0</v>
      </c>
      <c r="DQ143" s="61">
        <v>0</v>
      </c>
      <c r="DR143" s="61">
        <v>0</v>
      </c>
      <c r="DS143" s="61">
        <v>0</v>
      </c>
      <c r="DT143" s="61">
        <v>0</v>
      </c>
      <c r="DU143" s="61">
        <v>0</v>
      </c>
      <c r="DV143" s="61">
        <v>0</v>
      </c>
      <c r="DW143" s="61">
        <v>0</v>
      </c>
      <c r="DX143" s="61">
        <v>0</v>
      </c>
      <c r="DY143" s="61">
        <v>0</v>
      </c>
      <c r="DZ143" s="61">
        <v>-65724</v>
      </c>
      <c r="EA143" s="61">
        <v>0</v>
      </c>
      <c r="EB143" s="61">
        <v>-65724</v>
      </c>
      <c r="EC143" s="61">
        <v>0</v>
      </c>
      <c r="ED143" s="61">
        <v>0</v>
      </c>
      <c r="EE143" s="61">
        <v>0</v>
      </c>
      <c r="EF143" s="61">
        <v>0</v>
      </c>
      <c r="EG143" s="61">
        <v>-213896</v>
      </c>
      <c r="EH143" s="61">
        <v>-213896</v>
      </c>
      <c r="EI143" s="61">
        <v>-24848</v>
      </c>
      <c r="EJ143" s="61">
        <v>0</v>
      </c>
      <c r="EK143" s="61">
        <v>-24848</v>
      </c>
      <c r="EL143" s="61">
        <v>-213896</v>
      </c>
      <c r="EM143" s="61">
        <v>0</v>
      </c>
      <c r="EN143" s="61">
        <v>0</v>
      </c>
      <c r="EO143" s="61">
        <v>-453365</v>
      </c>
      <c r="EP143" s="61">
        <v>-213896</v>
      </c>
      <c r="EQ143" s="61">
        <v>-667261</v>
      </c>
      <c r="ER143" s="61">
        <v>0</v>
      </c>
      <c r="ES143" s="61">
        <v>0</v>
      </c>
      <c r="ET143" s="61">
        <v>0</v>
      </c>
      <c r="EU143" s="61">
        <v>0</v>
      </c>
      <c r="EV143" s="61">
        <v>0</v>
      </c>
      <c r="EW143" s="61">
        <v>0</v>
      </c>
      <c r="EX143" s="61">
        <v>0</v>
      </c>
      <c r="EY143" s="61">
        <v>0</v>
      </c>
      <c r="EZ143" s="61">
        <v>0</v>
      </c>
      <c r="FA143" s="61">
        <v>0</v>
      </c>
      <c r="FB143" s="61">
        <v>0</v>
      </c>
      <c r="FC143" s="61">
        <v>0</v>
      </c>
      <c r="FD143" s="61">
        <v>927</v>
      </c>
      <c r="FE143" s="61">
        <v>0</v>
      </c>
      <c r="FF143" s="61">
        <v>927</v>
      </c>
      <c r="FG143" s="61">
        <v>0</v>
      </c>
      <c r="FH143" s="61">
        <v>0</v>
      </c>
      <c r="FI143" s="61">
        <v>0</v>
      </c>
      <c r="FJ143" s="61">
        <v>0</v>
      </c>
      <c r="FK143" s="61">
        <v>0</v>
      </c>
      <c r="FL143" s="61">
        <v>0</v>
      </c>
      <c r="FM143" s="61">
        <v>0</v>
      </c>
      <c r="FN143" s="61">
        <v>0</v>
      </c>
      <c r="FO143" s="61">
        <v>0</v>
      </c>
      <c r="FP143" s="61">
        <v>-1500</v>
      </c>
      <c r="FQ143" s="61">
        <v>0</v>
      </c>
      <c r="FR143" s="61">
        <v>-1500</v>
      </c>
      <c r="FS143" s="61">
        <v>0</v>
      </c>
      <c r="FT143" s="61">
        <v>0</v>
      </c>
      <c r="FU143" s="61">
        <v>0</v>
      </c>
      <c r="FV143" s="61">
        <v>-57788</v>
      </c>
      <c r="FW143" s="61">
        <v>0</v>
      </c>
      <c r="FX143" s="61">
        <v>-57788</v>
      </c>
      <c r="FY143" s="61">
        <v>10118</v>
      </c>
      <c r="FZ143" s="61">
        <v>0</v>
      </c>
      <c r="GA143" s="61">
        <v>10118</v>
      </c>
      <c r="GB143" s="61">
        <v>5624</v>
      </c>
      <c r="GC143" s="61">
        <v>0</v>
      </c>
      <c r="GD143" s="61">
        <v>5624</v>
      </c>
      <c r="GE143" s="61">
        <v>477</v>
      </c>
      <c r="GF143" s="61">
        <v>0</v>
      </c>
      <c r="GG143" s="61">
        <v>477</v>
      </c>
      <c r="GH143" s="61">
        <v>-19813722</v>
      </c>
      <c r="GI143" s="61">
        <v>-164951</v>
      </c>
      <c r="GJ143" s="61">
        <v>-19978673</v>
      </c>
      <c r="GK143" s="61">
        <v>-293173</v>
      </c>
      <c r="GL143" s="61">
        <v>0</v>
      </c>
      <c r="GM143" s="61">
        <v>-293173</v>
      </c>
      <c r="GN143" s="61">
        <v>-558181</v>
      </c>
      <c r="GO143" s="61">
        <v>0</v>
      </c>
      <c r="GP143" s="61">
        <v>-558181</v>
      </c>
      <c r="GQ143" s="61">
        <v>-81203</v>
      </c>
      <c r="GR143" s="61">
        <v>0</v>
      </c>
      <c r="GS143" s="61">
        <v>-81203</v>
      </c>
      <c r="GT143" s="61">
        <v>0</v>
      </c>
      <c r="GU143" s="61">
        <v>0</v>
      </c>
      <c r="GV143" s="61">
        <v>0</v>
      </c>
      <c r="GW143" s="61">
        <v>-20788421</v>
      </c>
      <c r="GX143" s="61">
        <v>-164951</v>
      </c>
      <c r="GY143" s="61">
        <v>-20953372</v>
      </c>
      <c r="GZ143" s="61">
        <v>0</v>
      </c>
      <c r="HA143" s="61">
        <v>0</v>
      </c>
      <c r="HB143" s="61">
        <v>0</v>
      </c>
      <c r="HC143" s="61">
        <v>0</v>
      </c>
      <c r="HD143" s="61">
        <v>0</v>
      </c>
      <c r="HE143" s="61">
        <v>0</v>
      </c>
      <c r="HF143" s="61">
        <v>0</v>
      </c>
      <c r="HG143" s="61">
        <v>0</v>
      </c>
      <c r="HH143" s="61">
        <v>0</v>
      </c>
      <c r="HI143" s="61">
        <v>134345805</v>
      </c>
      <c r="HJ143" s="61">
        <v>615267</v>
      </c>
      <c r="HK143" s="61">
        <v>134961072</v>
      </c>
      <c r="HL143" s="61">
        <v>1507521</v>
      </c>
      <c r="HM143" s="61">
        <v>0</v>
      </c>
      <c r="HN143" s="61">
        <v>1507521</v>
      </c>
      <c r="HO143" s="61">
        <v>-28488540</v>
      </c>
      <c r="HP143" s="61">
        <v>16029</v>
      </c>
      <c r="HQ143" s="61">
        <v>-28472511</v>
      </c>
      <c r="HR143" s="61">
        <v>-5566405</v>
      </c>
      <c r="HS143" s="61">
        <v>0</v>
      </c>
      <c r="HT143" s="61">
        <v>-5566405</v>
      </c>
      <c r="HU143" s="61">
        <v>-453365</v>
      </c>
      <c r="HV143" s="61">
        <v>-213896</v>
      </c>
      <c r="HW143" s="61">
        <v>-667261</v>
      </c>
      <c r="HX143" s="61">
        <v>-20788421</v>
      </c>
      <c r="HY143" s="61">
        <v>-164951</v>
      </c>
      <c r="HZ143" s="61">
        <v>-20953372</v>
      </c>
      <c r="IA143" s="61">
        <v>0</v>
      </c>
      <c r="IB143" s="61">
        <v>0</v>
      </c>
      <c r="IC143" s="61">
        <v>0</v>
      </c>
      <c r="ID143" s="61">
        <v>-53789210</v>
      </c>
      <c r="IE143" s="61">
        <v>-362818</v>
      </c>
      <c r="IF143" s="61">
        <v>-54152028</v>
      </c>
      <c r="IG143" s="61">
        <v>80556595</v>
      </c>
      <c r="IH143" s="61">
        <v>252449</v>
      </c>
      <c r="II143" s="61">
        <v>80809044</v>
      </c>
      <c r="IJ143" s="58" t="s">
        <v>511</v>
      </c>
      <c r="IK143" s="58" t="s">
        <v>584</v>
      </c>
      <c r="IL143" s="58" t="s">
        <v>513</v>
      </c>
      <c r="IM143" s="58" t="s">
        <v>514</v>
      </c>
      <c r="IN143" s="58" t="s">
        <v>951</v>
      </c>
    </row>
    <row r="144" spans="1:248">
      <c r="A144" s="58" t="s">
        <v>469</v>
      </c>
      <c r="B144" s="59" t="s">
        <v>952</v>
      </c>
      <c r="C144" s="59" t="s">
        <v>953</v>
      </c>
      <c r="D144" s="61">
        <v>55262498</v>
      </c>
      <c r="E144" s="61">
        <v>0</v>
      </c>
      <c r="F144" s="61">
        <v>55262498</v>
      </c>
      <c r="G144" s="61">
        <v>-2443087</v>
      </c>
      <c r="H144" s="61">
        <v>0</v>
      </c>
      <c r="I144" s="61">
        <v>-2443087</v>
      </c>
      <c r="J144" s="61">
        <v>-80672</v>
      </c>
      <c r="K144" s="61">
        <v>0</v>
      </c>
      <c r="L144" s="61">
        <v>-80672</v>
      </c>
      <c r="M144" s="61">
        <v>159229</v>
      </c>
      <c r="N144" s="61">
        <v>0</v>
      </c>
      <c r="O144" s="61">
        <v>159229</v>
      </c>
      <c r="P144" s="61">
        <v>119888</v>
      </c>
      <c r="Q144" s="61">
        <v>0</v>
      </c>
      <c r="R144" s="61">
        <v>119888</v>
      </c>
      <c r="S144" s="61">
        <v>38318</v>
      </c>
      <c r="T144" s="61">
        <v>0</v>
      </c>
      <c r="U144" s="61">
        <v>38318</v>
      </c>
      <c r="V144" s="61">
        <v>236763</v>
      </c>
      <c r="W144" s="61">
        <v>0</v>
      </c>
      <c r="X144" s="61">
        <v>236763</v>
      </c>
      <c r="Y144" s="61">
        <v>-3552120</v>
      </c>
      <c r="Z144" s="61">
        <v>0</v>
      </c>
      <c r="AA144" s="61">
        <v>-3552120</v>
      </c>
      <c r="AB144" s="61">
        <v>-18318</v>
      </c>
      <c r="AC144" s="61">
        <v>0</v>
      </c>
      <c r="AD144" s="61">
        <v>-18318</v>
      </c>
      <c r="AE144" s="61">
        <v>-14257</v>
      </c>
      <c r="AF144" s="61">
        <v>0</v>
      </c>
      <c r="AG144" s="61">
        <v>-14257</v>
      </c>
      <c r="AH144" s="61">
        <v>0</v>
      </c>
      <c r="AI144" s="61">
        <v>0</v>
      </c>
      <c r="AJ144" s="61">
        <v>0</v>
      </c>
      <c r="AK144" s="61">
        <v>0</v>
      </c>
      <c r="AL144" s="61">
        <v>0</v>
      </c>
      <c r="AM144" s="61">
        <v>0</v>
      </c>
      <c r="AN144" s="61">
        <v>0</v>
      </c>
      <c r="AO144" s="61">
        <v>0</v>
      </c>
      <c r="AP144" s="61">
        <v>0</v>
      </c>
      <c r="AQ144" s="61">
        <v>0</v>
      </c>
      <c r="AR144" s="61">
        <v>0</v>
      </c>
      <c r="AS144" s="61">
        <v>0</v>
      </c>
      <c r="AT144" s="61">
        <v>-14257</v>
      </c>
      <c r="AU144" s="61">
        <v>0</v>
      </c>
      <c r="AV144" s="61">
        <v>-14257</v>
      </c>
      <c r="AW144" s="61">
        <v>-9594</v>
      </c>
      <c r="AX144" s="61">
        <v>0</v>
      </c>
      <c r="AY144" s="61">
        <v>-9594</v>
      </c>
      <c r="AZ144" s="61">
        <v>1094018</v>
      </c>
      <c r="BA144" s="61">
        <v>0</v>
      </c>
      <c r="BB144" s="61">
        <v>1094018</v>
      </c>
      <c r="BC144" s="61">
        <v>-41579</v>
      </c>
      <c r="BD144" s="61">
        <v>0</v>
      </c>
      <c r="BE144" s="61">
        <v>-41579</v>
      </c>
      <c r="BF144" s="61">
        <v>-2486117</v>
      </c>
      <c r="BG144" s="61">
        <v>0</v>
      </c>
      <c r="BH144" s="61">
        <v>-2486117</v>
      </c>
      <c r="BI144" s="61">
        <v>-7762</v>
      </c>
      <c r="BJ144" s="61">
        <v>0</v>
      </c>
      <c r="BK144" s="61">
        <v>-7762</v>
      </c>
      <c r="BL144" s="61">
        <v>-8888</v>
      </c>
      <c r="BM144" s="61">
        <v>0</v>
      </c>
      <c r="BN144" s="61">
        <v>-8888</v>
      </c>
      <c r="BO144" s="61">
        <v>0</v>
      </c>
      <c r="BP144" s="61">
        <v>0</v>
      </c>
      <c r="BQ144" s="61">
        <v>0</v>
      </c>
      <c r="BR144" s="61">
        <v>0</v>
      </c>
      <c r="BS144" s="61">
        <v>0</v>
      </c>
      <c r="BT144" s="61">
        <v>0</v>
      </c>
      <c r="BU144" s="61">
        <v>0</v>
      </c>
      <c r="BV144" s="61">
        <v>0</v>
      </c>
      <c r="BW144" s="61">
        <v>0</v>
      </c>
      <c r="BX144" s="61">
        <v>0</v>
      </c>
      <c r="BY144" s="61">
        <v>0</v>
      </c>
      <c r="BZ144" s="61">
        <v>0</v>
      </c>
      <c r="CA144" s="61">
        <v>0</v>
      </c>
      <c r="CB144" s="61">
        <v>0</v>
      </c>
      <c r="CC144" s="61">
        <v>0</v>
      </c>
      <c r="CD144" s="61">
        <v>0</v>
      </c>
      <c r="CE144" s="61">
        <v>0</v>
      </c>
      <c r="CF144" s="61">
        <v>0</v>
      </c>
      <c r="CG144" s="61">
        <v>0</v>
      </c>
      <c r="CH144" s="61">
        <v>0</v>
      </c>
      <c r="CI144" s="61">
        <v>0</v>
      </c>
      <c r="CJ144" s="61">
        <v>-5016705</v>
      </c>
      <c r="CK144" s="61">
        <v>0</v>
      </c>
      <c r="CL144" s="61">
        <v>-5016705</v>
      </c>
      <c r="CM144" s="61">
        <v>0</v>
      </c>
      <c r="CN144" s="61">
        <v>0</v>
      </c>
      <c r="CO144" s="61">
        <v>0</v>
      </c>
      <c r="CP144" s="61">
        <v>0</v>
      </c>
      <c r="CQ144" s="61">
        <v>0</v>
      </c>
      <c r="CR144" s="61">
        <v>0</v>
      </c>
      <c r="CS144" s="61">
        <v>-812440</v>
      </c>
      <c r="CT144" s="61">
        <v>0</v>
      </c>
      <c r="CU144" s="61">
        <v>-812440</v>
      </c>
      <c r="CV144" s="61">
        <v>133092</v>
      </c>
      <c r="CW144" s="61">
        <v>0</v>
      </c>
      <c r="CX144" s="61">
        <v>133092</v>
      </c>
      <c r="CY144" s="61">
        <v>-679348</v>
      </c>
      <c r="CZ144" s="61">
        <v>0</v>
      </c>
      <c r="DA144" s="61">
        <v>-679348</v>
      </c>
      <c r="DB144" s="61">
        <v>-171473</v>
      </c>
      <c r="DC144" s="61">
        <v>0</v>
      </c>
      <c r="DD144" s="61">
        <v>-171473</v>
      </c>
      <c r="DE144" s="61">
        <v>77</v>
      </c>
      <c r="DF144" s="61">
        <v>0</v>
      </c>
      <c r="DG144" s="61">
        <v>77</v>
      </c>
      <c r="DH144" s="61">
        <v>-596796</v>
      </c>
      <c r="DI144" s="61">
        <v>0</v>
      </c>
      <c r="DJ144" s="61">
        <v>-596796</v>
      </c>
      <c r="DK144" s="61">
        <v>681</v>
      </c>
      <c r="DL144" s="61">
        <v>0</v>
      </c>
      <c r="DM144" s="61">
        <v>681</v>
      </c>
      <c r="DN144" s="61">
        <v>0</v>
      </c>
      <c r="DO144" s="61">
        <v>0</v>
      </c>
      <c r="DP144" s="61">
        <v>0</v>
      </c>
      <c r="DQ144" s="61">
        <v>0</v>
      </c>
      <c r="DR144" s="61">
        <v>0</v>
      </c>
      <c r="DS144" s="61">
        <v>0</v>
      </c>
      <c r="DT144" s="61">
        <v>0</v>
      </c>
      <c r="DU144" s="61">
        <v>0</v>
      </c>
      <c r="DV144" s="61">
        <v>0</v>
      </c>
      <c r="DW144" s="61">
        <v>0</v>
      </c>
      <c r="DX144" s="61">
        <v>0</v>
      </c>
      <c r="DY144" s="61">
        <v>0</v>
      </c>
      <c r="DZ144" s="61">
        <v>0</v>
      </c>
      <c r="EA144" s="61">
        <v>0</v>
      </c>
      <c r="EB144" s="61">
        <v>0</v>
      </c>
      <c r="EC144" s="61">
        <v>0</v>
      </c>
      <c r="ED144" s="61">
        <v>0</v>
      </c>
      <c r="EE144" s="61">
        <v>0</v>
      </c>
      <c r="EF144" s="61">
        <v>0</v>
      </c>
      <c r="EG144" s="61">
        <v>0</v>
      </c>
      <c r="EH144" s="61">
        <v>0</v>
      </c>
      <c r="EI144" s="61">
        <v>0</v>
      </c>
      <c r="EJ144" s="61">
        <v>0</v>
      </c>
      <c r="EK144" s="61">
        <v>0</v>
      </c>
      <c r="EL144" s="61">
        <v>0</v>
      </c>
      <c r="EM144" s="61">
        <v>0</v>
      </c>
      <c r="EN144" s="61">
        <v>0</v>
      </c>
      <c r="EO144" s="61">
        <v>-767511</v>
      </c>
      <c r="EP144" s="61">
        <v>0</v>
      </c>
      <c r="EQ144" s="61">
        <v>-767511</v>
      </c>
      <c r="ER144" s="61">
        <v>0</v>
      </c>
      <c r="ES144" s="61">
        <v>0</v>
      </c>
      <c r="ET144" s="61">
        <v>0</v>
      </c>
      <c r="EU144" s="61">
        <v>0</v>
      </c>
      <c r="EV144" s="61">
        <v>0</v>
      </c>
      <c r="EW144" s="61">
        <v>0</v>
      </c>
      <c r="EX144" s="61">
        <v>0</v>
      </c>
      <c r="EY144" s="61">
        <v>0</v>
      </c>
      <c r="EZ144" s="61">
        <v>0</v>
      </c>
      <c r="FA144" s="61">
        <v>0</v>
      </c>
      <c r="FB144" s="61">
        <v>0</v>
      </c>
      <c r="FC144" s="61">
        <v>0</v>
      </c>
      <c r="FD144" s="61">
        <v>0</v>
      </c>
      <c r="FE144" s="61">
        <v>0</v>
      </c>
      <c r="FF144" s="61">
        <v>0</v>
      </c>
      <c r="FG144" s="61">
        <v>0</v>
      </c>
      <c r="FH144" s="61">
        <v>0</v>
      </c>
      <c r="FI144" s="61">
        <v>0</v>
      </c>
      <c r="FJ144" s="61">
        <v>0</v>
      </c>
      <c r="FK144" s="61">
        <v>0</v>
      </c>
      <c r="FL144" s="61">
        <v>0</v>
      </c>
      <c r="FM144" s="61">
        <v>0</v>
      </c>
      <c r="FN144" s="61">
        <v>0</v>
      </c>
      <c r="FO144" s="61">
        <v>0</v>
      </c>
      <c r="FP144" s="61">
        <v>0</v>
      </c>
      <c r="FQ144" s="61">
        <v>0</v>
      </c>
      <c r="FR144" s="61">
        <v>0</v>
      </c>
      <c r="FS144" s="61">
        <v>0</v>
      </c>
      <c r="FT144" s="61">
        <v>0</v>
      </c>
      <c r="FU144" s="61">
        <v>0</v>
      </c>
      <c r="FV144" s="61">
        <v>-4551</v>
      </c>
      <c r="FW144" s="61">
        <v>0</v>
      </c>
      <c r="FX144" s="61">
        <v>-4551</v>
      </c>
      <c r="FY144" s="61">
        <v>616</v>
      </c>
      <c r="FZ144" s="61">
        <v>0</v>
      </c>
      <c r="GA144" s="61">
        <v>616</v>
      </c>
      <c r="GB144" s="61">
        <v>132</v>
      </c>
      <c r="GC144" s="61">
        <v>0</v>
      </c>
      <c r="GD144" s="61">
        <v>132</v>
      </c>
      <c r="GE144" s="61">
        <v>0</v>
      </c>
      <c r="GF144" s="61">
        <v>0</v>
      </c>
      <c r="GG144" s="61">
        <v>0</v>
      </c>
      <c r="GH144" s="61">
        <v>-3330376</v>
      </c>
      <c r="GI144" s="61">
        <v>0</v>
      </c>
      <c r="GJ144" s="61">
        <v>-3330376</v>
      </c>
      <c r="GK144" s="61">
        <v>-43477</v>
      </c>
      <c r="GL144" s="61">
        <v>0</v>
      </c>
      <c r="GM144" s="61">
        <v>-43477</v>
      </c>
      <c r="GN144" s="61">
        <v>-157347</v>
      </c>
      <c r="GO144" s="61">
        <v>0</v>
      </c>
      <c r="GP144" s="61">
        <v>-157347</v>
      </c>
      <c r="GQ144" s="61">
        <v>-27362</v>
      </c>
      <c r="GR144" s="61">
        <v>0</v>
      </c>
      <c r="GS144" s="61">
        <v>-27362</v>
      </c>
      <c r="GT144" s="61">
        <v>0</v>
      </c>
      <c r="GU144" s="61">
        <v>0</v>
      </c>
      <c r="GV144" s="61">
        <v>0</v>
      </c>
      <c r="GW144" s="61">
        <v>-3562365</v>
      </c>
      <c r="GX144" s="61">
        <v>0</v>
      </c>
      <c r="GY144" s="61">
        <v>-3562365</v>
      </c>
      <c r="GZ144" s="61">
        <v>0</v>
      </c>
      <c r="HA144" s="61">
        <v>0</v>
      </c>
      <c r="HB144" s="61">
        <v>0</v>
      </c>
      <c r="HC144" s="61">
        <v>0</v>
      </c>
      <c r="HD144" s="61">
        <v>0</v>
      </c>
      <c r="HE144" s="61">
        <v>0</v>
      </c>
      <c r="HF144" s="61">
        <v>0</v>
      </c>
      <c r="HG144" s="61">
        <v>0</v>
      </c>
      <c r="HH144" s="61">
        <v>0</v>
      </c>
      <c r="HI144" s="61">
        <v>52819411</v>
      </c>
      <c r="HJ144" s="61">
        <v>0</v>
      </c>
      <c r="HK144" s="61">
        <v>52819411</v>
      </c>
      <c r="HL144" s="61">
        <v>236763</v>
      </c>
      <c r="HM144" s="61">
        <v>0</v>
      </c>
      <c r="HN144" s="61">
        <v>236763</v>
      </c>
      <c r="HO144" s="61">
        <v>-5016705</v>
      </c>
      <c r="HP144" s="61">
        <v>0</v>
      </c>
      <c r="HQ144" s="61">
        <v>-5016705</v>
      </c>
      <c r="HR144" s="61">
        <v>-679348</v>
      </c>
      <c r="HS144" s="61">
        <v>0</v>
      </c>
      <c r="HT144" s="61">
        <v>-679348</v>
      </c>
      <c r="HU144" s="61">
        <v>-767511</v>
      </c>
      <c r="HV144" s="61">
        <v>0</v>
      </c>
      <c r="HW144" s="61">
        <v>-767511</v>
      </c>
      <c r="HX144" s="61">
        <v>-3562365</v>
      </c>
      <c r="HY144" s="61">
        <v>0</v>
      </c>
      <c r="HZ144" s="61">
        <v>-3562365</v>
      </c>
      <c r="IA144" s="61">
        <v>0</v>
      </c>
      <c r="IB144" s="61">
        <v>0</v>
      </c>
      <c r="IC144" s="61">
        <v>0</v>
      </c>
      <c r="ID144" s="61">
        <v>-9789166</v>
      </c>
      <c r="IE144" s="61">
        <v>0</v>
      </c>
      <c r="IF144" s="61">
        <v>-9789166</v>
      </c>
      <c r="IG144" s="61">
        <v>43030245</v>
      </c>
      <c r="IH144" s="61">
        <v>0</v>
      </c>
      <c r="II144" s="61">
        <v>43030245</v>
      </c>
      <c r="IJ144" s="58" t="s">
        <v>511</v>
      </c>
      <c r="IK144" s="58" t="s">
        <v>954</v>
      </c>
      <c r="IL144" s="58" t="s">
        <v>513</v>
      </c>
      <c r="IM144" s="58" t="s">
        <v>473</v>
      </c>
      <c r="IN144" s="58" t="s">
        <v>955</v>
      </c>
    </row>
    <row r="145" spans="1:248">
      <c r="A145" s="58" t="s">
        <v>461</v>
      </c>
      <c r="B145" s="59" t="s">
        <v>956</v>
      </c>
      <c r="C145" s="59" t="s">
        <v>957</v>
      </c>
      <c r="D145" s="61">
        <v>217672228</v>
      </c>
      <c r="E145" s="61">
        <v>1765125</v>
      </c>
      <c r="F145" s="61">
        <v>219437353</v>
      </c>
      <c r="G145" s="61">
        <v>-9332489</v>
      </c>
      <c r="H145" s="61">
        <v>-26801</v>
      </c>
      <c r="I145" s="61">
        <v>-9359290</v>
      </c>
      <c r="J145" s="61">
        <v>-2255091</v>
      </c>
      <c r="K145" s="61">
        <v>0</v>
      </c>
      <c r="L145" s="61">
        <v>-2255091</v>
      </c>
      <c r="M145" s="61">
        <v>1815612</v>
      </c>
      <c r="N145" s="61">
        <v>0</v>
      </c>
      <c r="O145" s="61">
        <v>1815612</v>
      </c>
      <c r="P145" s="61">
        <v>384143</v>
      </c>
      <c r="Q145" s="61">
        <v>0</v>
      </c>
      <c r="R145" s="61">
        <v>384143</v>
      </c>
      <c r="S145" s="61">
        <v>95297</v>
      </c>
      <c r="T145" s="61">
        <v>0</v>
      </c>
      <c r="U145" s="61">
        <v>95297</v>
      </c>
      <c r="V145" s="61">
        <v>39961</v>
      </c>
      <c r="W145" s="61">
        <v>0</v>
      </c>
      <c r="X145" s="61">
        <v>39961</v>
      </c>
      <c r="Y145" s="61">
        <v>-9552949</v>
      </c>
      <c r="Z145" s="61">
        <v>0</v>
      </c>
      <c r="AA145" s="61">
        <v>-9552949</v>
      </c>
      <c r="AB145" s="61">
        <v>0</v>
      </c>
      <c r="AC145" s="61">
        <v>0</v>
      </c>
      <c r="AD145" s="61">
        <v>0</v>
      </c>
      <c r="AE145" s="61">
        <v>-249156</v>
      </c>
      <c r="AF145" s="61">
        <v>0</v>
      </c>
      <c r="AG145" s="61">
        <v>-249156</v>
      </c>
      <c r="AH145" s="61">
        <v>0</v>
      </c>
      <c r="AI145" s="61">
        <v>0</v>
      </c>
      <c r="AJ145" s="61">
        <v>0</v>
      </c>
      <c r="AK145" s="61">
        <v>0</v>
      </c>
      <c r="AL145" s="61">
        <v>0</v>
      </c>
      <c r="AM145" s="61">
        <v>0</v>
      </c>
      <c r="AN145" s="61">
        <v>-11936</v>
      </c>
      <c r="AO145" s="61">
        <v>0</v>
      </c>
      <c r="AP145" s="61">
        <v>-11936</v>
      </c>
      <c r="AQ145" s="61">
        <v>0</v>
      </c>
      <c r="AR145" s="61">
        <v>0</v>
      </c>
      <c r="AS145" s="61">
        <v>0</v>
      </c>
      <c r="AT145" s="61">
        <v>-237220</v>
      </c>
      <c r="AU145" s="61">
        <v>0</v>
      </c>
      <c r="AV145" s="61">
        <v>-237220</v>
      </c>
      <c r="AW145" s="61">
        <v>0</v>
      </c>
      <c r="AX145" s="61">
        <v>0</v>
      </c>
      <c r="AY145" s="61">
        <v>0</v>
      </c>
      <c r="AZ145" s="61">
        <v>4532177</v>
      </c>
      <c r="BA145" s="61">
        <v>43266</v>
      </c>
      <c r="BB145" s="61">
        <v>4575443</v>
      </c>
      <c r="BC145" s="61">
        <v>-246052</v>
      </c>
      <c r="BD145" s="61">
        <v>0</v>
      </c>
      <c r="BE145" s="61">
        <v>-246052</v>
      </c>
      <c r="BF145" s="61">
        <v>-21269385</v>
      </c>
      <c r="BG145" s="61">
        <v>0</v>
      </c>
      <c r="BH145" s="61">
        <v>-21269385</v>
      </c>
      <c r="BI145" s="61">
        <v>818766</v>
      </c>
      <c r="BJ145" s="61">
        <v>0</v>
      </c>
      <c r="BK145" s="61">
        <v>818766</v>
      </c>
      <c r="BL145" s="61">
        <v>-8090</v>
      </c>
      <c r="BM145" s="61">
        <v>0</v>
      </c>
      <c r="BN145" s="61">
        <v>-8090</v>
      </c>
      <c r="BO145" s="61">
        <v>0</v>
      </c>
      <c r="BP145" s="61">
        <v>0</v>
      </c>
      <c r="BQ145" s="61">
        <v>0</v>
      </c>
      <c r="BR145" s="61">
        <v>0</v>
      </c>
      <c r="BS145" s="61">
        <v>0</v>
      </c>
      <c r="BT145" s="61">
        <v>0</v>
      </c>
      <c r="BU145" s="61">
        <v>0</v>
      </c>
      <c r="BV145" s="61">
        <v>0</v>
      </c>
      <c r="BW145" s="61">
        <v>0</v>
      </c>
      <c r="BX145" s="61">
        <v>0</v>
      </c>
      <c r="BY145" s="61">
        <v>0</v>
      </c>
      <c r="BZ145" s="61">
        <v>0</v>
      </c>
      <c r="CA145" s="61">
        <v>0</v>
      </c>
      <c r="CB145" s="61">
        <v>0</v>
      </c>
      <c r="CC145" s="61">
        <v>0</v>
      </c>
      <c r="CD145" s="61">
        <v>-3094</v>
      </c>
      <c r="CE145" s="61">
        <v>0</v>
      </c>
      <c r="CF145" s="61">
        <v>-3094</v>
      </c>
      <c r="CG145" s="61">
        <v>-3094</v>
      </c>
      <c r="CH145" s="61">
        <v>0</v>
      </c>
      <c r="CI145" s="61">
        <v>-3094</v>
      </c>
      <c r="CJ145" s="61">
        <v>-25980877</v>
      </c>
      <c r="CK145" s="61">
        <v>43266</v>
      </c>
      <c r="CL145" s="61">
        <v>-25937611</v>
      </c>
      <c r="CM145" s="61">
        <v>0</v>
      </c>
      <c r="CN145" s="61">
        <v>0</v>
      </c>
      <c r="CO145" s="61">
        <v>0</v>
      </c>
      <c r="CP145" s="61">
        <v>0</v>
      </c>
      <c r="CQ145" s="61">
        <v>0</v>
      </c>
      <c r="CR145" s="61">
        <v>0</v>
      </c>
      <c r="CS145" s="61">
        <v>-5655665</v>
      </c>
      <c r="CT145" s="61">
        <v>-38716</v>
      </c>
      <c r="CU145" s="61">
        <v>-5694381</v>
      </c>
      <c r="CV145" s="61">
        <v>-332871</v>
      </c>
      <c r="CW145" s="61">
        <v>0</v>
      </c>
      <c r="CX145" s="61">
        <v>-332871</v>
      </c>
      <c r="CY145" s="61">
        <v>-5988536</v>
      </c>
      <c r="CZ145" s="61">
        <v>-38716</v>
      </c>
      <c r="DA145" s="61">
        <v>-6027252</v>
      </c>
      <c r="DB145" s="61">
        <v>-253229</v>
      </c>
      <c r="DC145" s="61">
        <v>0</v>
      </c>
      <c r="DD145" s="61">
        <v>-253229</v>
      </c>
      <c r="DE145" s="61">
        <v>-2151</v>
      </c>
      <c r="DF145" s="61">
        <v>0</v>
      </c>
      <c r="DG145" s="61">
        <v>-2151</v>
      </c>
      <c r="DH145" s="61">
        <v>-332526</v>
      </c>
      <c r="DI145" s="61">
        <v>0</v>
      </c>
      <c r="DJ145" s="61">
        <v>-332526</v>
      </c>
      <c r="DK145" s="61">
        <v>-58938</v>
      </c>
      <c r="DL145" s="61">
        <v>0</v>
      </c>
      <c r="DM145" s="61">
        <v>-58938</v>
      </c>
      <c r="DN145" s="61">
        <v>0</v>
      </c>
      <c r="DO145" s="61">
        <v>0</v>
      </c>
      <c r="DP145" s="61">
        <v>0</v>
      </c>
      <c r="DQ145" s="61">
        <v>0</v>
      </c>
      <c r="DR145" s="61">
        <v>0</v>
      </c>
      <c r="DS145" s="61">
        <v>0</v>
      </c>
      <c r="DT145" s="61">
        <v>0</v>
      </c>
      <c r="DU145" s="61">
        <v>0</v>
      </c>
      <c r="DV145" s="61">
        <v>0</v>
      </c>
      <c r="DW145" s="61">
        <v>0</v>
      </c>
      <c r="DX145" s="61">
        <v>0</v>
      </c>
      <c r="DY145" s="61">
        <v>0</v>
      </c>
      <c r="DZ145" s="61">
        <v>0</v>
      </c>
      <c r="EA145" s="61">
        <v>0</v>
      </c>
      <c r="EB145" s="61">
        <v>0</v>
      </c>
      <c r="EC145" s="61">
        <v>0</v>
      </c>
      <c r="ED145" s="61">
        <v>0</v>
      </c>
      <c r="EE145" s="61">
        <v>0</v>
      </c>
      <c r="EF145" s="61">
        <v>-1560</v>
      </c>
      <c r="EG145" s="61">
        <v>0</v>
      </c>
      <c r="EH145" s="61">
        <v>-1560</v>
      </c>
      <c r="EI145" s="61">
        <v>0</v>
      </c>
      <c r="EJ145" s="61">
        <v>0</v>
      </c>
      <c r="EK145" s="61">
        <v>0</v>
      </c>
      <c r="EL145" s="61">
        <v>0</v>
      </c>
      <c r="EM145" s="61">
        <v>0</v>
      </c>
      <c r="EN145" s="61">
        <v>0</v>
      </c>
      <c r="EO145" s="61">
        <v>-648404</v>
      </c>
      <c r="EP145" s="61">
        <v>0</v>
      </c>
      <c r="EQ145" s="61">
        <v>-648404</v>
      </c>
      <c r="ER145" s="61">
        <v>0</v>
      </c>
      <c r="ES145" s="61">
        <v>0</v>
      </c>
      <c r="ET145" s="61">
        <v>0</v>
      </c>
      <c r="EU145" s="61">
        <v>0</v>
      </c>
      <c r="EV145" s="61">
        <v>0</v>
      </c>
      <c r="EW145" s="61">
        <v>0</v>
      </c>
      <c r="EX145" s="61">
        <v>0</v>
      </c>
      <c r="EY145" s="61">
        <v>0</v>
      </c>
      <c r="EZ145" s="61">
        <v>0</v>
      </c>
      <c r="FA145" s="61">
        <v>0</v>
      </c>
      <c r="FB145" s="61">
        <v>0</v>
      </c>
      <c r="FC145" s="61">
        <v>0</v>
      </c>
      <c r="FD145" s="61">
        <v>0</v>
      </c>
      <c r="FE145" s="61">
        <v>0</v>
      </c>
      <c r="FF145" s="61">
        <v>0</v>
      </c>
      <c r="FG145" s="61">
        <v>0</v>
      </c>
      <c r="FH145" s="61">
        <v>0</v>
      </c>
      <c r="FI145" s="61">
        <v>0</v>
      </c>
      <c r="FJ145" s="61">
        <v>0</v>
      </c>
      <c r="FK145" s="61">
        <v>0</v>
      </c>
      <c r="FL145" s="61">
        <v>0</v>
      </c>
      <c r="FM145" s="61">
        <v>0</v>
      </c>
      <c r="FN145" s="61">
        <v>0</v>
      </c>
      <c r="FO145" s="61">
        <v>0</v>
      </c>
      <c r="FP145" s="61">
        <v>0</v>
      </c>
      <c r="FQ145" s="61">
        <v>0</v>
      </c>
      <c r="FR145" s="61">
        <v>0</v>
      </c>
      <c r="FS145" s="61">
        <v>0</v>
      </c>
      <c r="FT145" s="61">
        <v>0</v>
      </c>
      <c r="FU145" s="61">
        <v>0</v>
      </c>
      <c r="FV145" s="61">
        <v>-207552</v>
      </c>
      <c r="FW145" s="61">
        <v>0</v>
      </c>
      <c r="FX145" s="61">
        <v>-207552</v>
      </c>
      <c r="FY145" s="61">
        <v>14025</v>
      </c>
      <c r="FZ145" s="61">
        <v>0</v>
      </c>
      <c r="GA145" s="61">
        <v>14025</v>
      </c>
      <c r="GB145" s="61">
        <v>-29488</v>
      </c>
      <c r="GC145" s="61">
        <v>0</v>
      </c>
      <c r="GD145" s="61">
        <v>-29488</v>
      </c>
      <c r="GE145" s="61">
        <v>0</v>
      </c>
      <c r="GF145" s="61">
        <v>0</v>
      </c>
      <c r="GG145" s="61">
        <v>0</v>
      </c>
      <c r="GH145" s="61">
        <v>-39553885</v>
      </c>
      <c r="GI145" s="61">
        <v>-24583</v>
      </c>
      <c r="GJ145" s="61">
        <v>-39578468</v>
      </c>
      <c r="GK145" s="61">
        <v>833005</v>
      </c>
      <c r="GL145" s="61">
        <v>6113</v>
      </c>
      <c r="GM145" s="61">
        <v>839118</v>
      </c>
      <c r="GN145" s="61">
        <v>-857350</v>
      </c>
      <c r="GO145" s="61">
        <v>0</v>
      </c>
      <c r="GP145" s="61">
        <v>-857350</v>
      </c>
      <c r="GQ145" s="61">
        <v>-36617</v>
      </c>
      <c r="GR145" s="61">
        <v>0</v>
      </c>
      <c r="GS145" s="61">
        <v>-36617</v>
      </c>
      <c r="GT145" s="61">
        <v>0</v>
      </c>
      <c r="GU145" s="61">
        <v>0</v>
      </c>
      <c r="GV145" s="61">
        <v>0</v>
      </c>
      <c r="GW145" s="61">
        <v>-39837862</v>
      </c>
      <c r="GX145" s="61">
        <v>-18470</v>
      </c>
      <c r="GY145" s="61">
        <v>-39856332</v>
      </c>
      <c r="GZ145" s="61">
        <v>0</v>
      </c>
      <c r="HA145" s="61">
        <v>0</v>
      </c>
      <c r="HB145" s="61">
        <v>0</v>
      </c>
      <c r="HC145" s="61">
        <v>0</v>
      </c>
      <c r="HD145" s="61">
        <v>0</v>
      </c>
      <c r="HE145" s="61">
        <v>0</v>
      </c>
      <c r="HF145" s="61">
        <v>0</v>
      </c>
      <c r="HG145" s="61">
        <v>0</v>
      </c>
      <c r="HH145" s="61">
        <v>0</v>
      </c>
      <c r="HI145" s="61">
        <v>208339739</v>
      </c>
      <c r="HJ145" s="61">
        <v>1738324</v>
      </c>
      <c r="HK145" s="61">
        <v>210078063</v>
      </c>
      <c r="HL145" s="61">
        <v>39961</v>
      </c>
      <c r="HM145" s="61">
        <v>0</v>
      </c>
      <c r="HN145" s="61">
        <v>39961</v>
      </c>
      <c r="HO145" s="61">
        <v>-25980877</v>
      </c>
      <c r="HP145" s="61">
        <v>43266</v>
      </c>
      <c r="HQ145" s="61">
        <v>-25937611</v>
      </c>
      <c r="HR145" s="61">
        <v>-5988536</v>
      </c>
      <c r="HS145" s="61">
        <v>-38716</v>
      </c>
      <c r="HT145" s="61">
        <v>-6027252</v>
      </c>
      <c r="HU145" s="61">
        <v>-648404</v>
      </c>
      <c r="HV145" s="61">
        <v>0</v>
      </c>
      <c r="HW145" s="61">
        <v>-648404</v>
      </c>
      <c r="HX145" s="61">
        <v>-39837862</v>
      </c>
      <c r="HY145" s="61">
        <v>-18470</v>
      </c>
      <c r="HZ145" s="61">
        <v>-39856332</v>
      </c>
      <c r="IA145" s="61">
        <v>0</v>
      </c>
      <c r="IB145" s="61">
        <v>0</v>
      </c>
      <c r="IC145" s="61">
        <v>0</v>
      </c>
      <c r="ID145" s="61">
        <v>-72415718</v>
      </c>
      <c r="IE145" s="61">
        <v>-13920</v>
      </c>
      <c r="IF145" s="61">
        <v>-72429638</v>
      </c>
      <c r="IG145" s="61">
        <v>135924021</v>
      </c>
      <c r="IH145" s="61">
        <v>1724404</v>
      </c>
      <c r="II145" s="61">
        <v>137648425</v>
      </c>
      <c r="IJ145" s="58" t="s">
        <v>501</v>
      </c>
      <c r="IK145" s="58" t="s">
        <v>502</v>
      </c>
      <c r="IL145" s="58" t="s">
        <v>645</v>
      </c>
      <c r="IM145" s="58" t="s">
        <v>504</v>
      </c>
      <c r="IN145" s="58" t="s">
        <v>958</v>
      </c>
    </row>
    <row r="146" spans="1:248">
      <c r="A146" s="58" t="s">
        <v>469</v>
      </c>
      <c r="B146" s="59" t="s">
        <v>959</v>
      </c>
      <c r="C146" s="59" t="s">
        <v>960</v>
      </c>
      <c r="D146" s="61">
        <v>79829653</v>
      </c>
      <c r="E146" s="61">
        <v>0</v>
      </c>
      <c r="F146" s="61">
        <v>79829653</v>
      </c>
      <c r="G146" s="61">
        <v>-848316</v>
      </c>
      <c r="H146" s="61">
        <v>0</v>
      </c>
      <c r="I146" s="61">
        <v>-848316</v>
      </c>
      <c r="J146" s="61">
        <v>-175371</v>
      </c>
      <c r="K146" s="61">
        <v>0</v>
      </c>
      <c r="L146" s="61">
        <v>-175371</v>
      </c>
      <c r="M146" s="61">
        <v>-4277</v>
      </c>
      <c r="N146" s="61">
        <v>0</v>
      </c>
      <c r="O146" s="61">
        <v>-4277</v>
      </c>
      <c r="P146" s="61">
        <v>202981</v>
      </c>
      <c r="Q146" s="61">
        <v>0</v>
      </c>
      <c r="R146" s="61">
        <v>202981</v>
      </c>
      <c r="S146" s="61">
        <v>72289</v>
      </c>
      <c r="T146" s="61">
        <v>0</v>
      </c>
      <c r="U146" s="61">
        <v>72289</v>
      </c>
      <c r="V146" s="61">
        <v>95622</v>
      </c>
      <c r="W146" s="61">
        <v>0</v>
      </c>
      <c r="X146" s="61">
        <v>95622</v>
      </c>
      <c r="Y146" s="61">
        <v>-5688732</v>
      </c>
      <c r="Z146" s="61">
        <v>0</v>
      </c>
      <c r="AA146" s="61">
        <v>-5688732</v>
      </c>
      <c r="AB146" s="61">
        <v>-36797</v>
      </c>
      <c r="AC146" s="61">
        <v>0</v>
      </c>
      <c r="AD146" s="61">
        <v>-36797</v>
      </c>
      <c r="AE146" s="61">
        <v>-32531</v>
      </c>
      <c r="AF146" s="61">
        <v>0</v>
      </c>
      <c r="AG146" s="61">
        <v>-32531</v>
      </c>
      <c r="AH146" s="61">
        <v>458</v>
      </c>
      <c r="AI146" s="61">
        <v>0</v>
      </c>
      <c r="AJ146" s="61">
        <v>458</v>
      </c>
      <c r="AK146" s="61">
        <v>0</v>
      </c>
      <c r="AL146" s="61">
        <v>0</v>
      </c>
      <c r="AM146" s="61">
        <v>0</v>
      </c>
      <c r="AN146" s="61">
        <v>7704</v>
      </c>
      <c r="AO146" s="61">
        <v>0</v>
      </c>
      <c r="AP146" s="61">
        <v>7704</v>
      </c>
      <c r="AQ146" s="61">
        <v>0</v>
      </c>
      <c r="AR146" s="61">
        <v>0</v>
      </c>
      <c r="AS146" s="61">
        <v>0</v>
      </c>
      <c r="AT146" s="61">
        <v>-40693</v>
      </c>
      <c r="AU146" s="61">
        <v>0</v>
      </c>
      <c r="AV146" s="61">
        <v>-40693</v>
      </c>
      <c r="AW146" s="61">
        <v>-13985</v>
      </c>
      <c r="AX146" s="61">
        <v>0</v>
      </c>
      <c r="AY146" s="61">
        <v>-13985</v>
      </c>
      <c r="AZ146" s="61">
        <v>1635104</v>
      </c>
      <c r="BA146" s="61">
        <v>0</v>
      </c>
      <c r="BB146" s="61">
        <v>1635104</v>
      </c>
      <c r="BC146" s="61">
        <v>-20014</v>
      </c>
      <c r="BD146" s="61">
        <v>0</v>
      </c>
      <c r="BE146" s="61">
        <v>-20014</v>
      </c>
      <c r="BF146" s="61">
        <v>-4542876</v>
      </c>
      <c r="BG146" s="61">
        <v>0</v>
      </c>
      <c r="BH146" s="61">
        <v>-4542876</v>
      </c>
      <c r="BI146" s="61">
        <v>-2983</v>
      </c>
      <c r="BJ146" s="61">
        <v>0</v>
      </c>
      <c r="BK146" s="61">
        <v>-2983</v>
      </c>
      <c r="BL146" s="61">
        <v>-66463</v>
      </c>
      <c r="BM146" s="61">
        <v>0</v>
      </c>
      <c r="BN146" s="61">
        <v>-66463</v>
      </c>
      <c r="BO146" s="61">
        <v>0</v>
      </c>
      <c r="BP146" s="61">
        <v>0</v>
      </c>
      <c r="BQ146" s="61">
        <v>0</v>
      </c>
      <c r="BR146" s="61">
        <v>-24130</v>
      </c>
      <c r="BS146" s="61">
        <v>0</v>
      </c>
      <c r="BT146" s="61">
        <v>-24130</v>
      </c>
      <c r="BU146" s="61">
        <v>0</v>
      </c>
      <c r="BV146" s="61">
        <v>0</v>
      </c>
      <c r="BW146" s="61">
        <v>0</v>
      </c>
      <c r="BX146" s="61">
        <v>-38776</v>
      </c>
      <c r="BY146" s="61">
        <v>0</v>
      </c>
      <c r="BZ146" s="61">
        <v>-38776</v>
      </c>
      <c r="CA146" s="61">
        <v>-84194</v>
      </c>
      <c r="CB146" s="61">
        <v>0</v>
      </c>
      <c r="CC146" s="61">
        <v>-84194</v>
      </c>
      <c r="CD146" s="61">
        <v>-22376</v>
      </c>
      <c r="CE146" s="61">
        <v>0</v>
      </c>
      <c r="CF146" s="61">
        <v>-22376</v>
      </c>
      <c r="CG146" s="61">
        <v>-21919</v>
      </c>
      <c r="CH146" s="61">
        <v>0</v>
      </c>
      <c r="CI146" s="61">
        <v>-21919</v>
      </c>
      <c r="CJ146" s="61">
        <v>-8909890</v>
      </c>
      <c r="CK146" s="61">
        <v>0</v>
      </c>
      <c r="CL146" s="61">
        <v>-8909890</v>
      </c>
      <c r="CM146" s="61">
        <v>0</v>
      </c>
      <c r="CN146" s="61">
        <v>0</v>
      </c>
      <c r="CO146" s="61">
        <v>0</v>
      </c>
      <c r="CP146" s="61">
        <v>0</v>
      </c>
      <c r="CQ146" s="61">
        <v>0</v>
      </c>
      <c r="CR146" s="61">
        <v>0</v>
      </c>
      <c r="CS146" s="61">
        <v>-1485225</v>
      </c>
      <c r="CT146" s="61">
        <v>0</v>
      </c>
      <c r="CU146" s="61">
        <v>-1485225</v>
      </c>
      <c r="CV146" s="61">
        <v>-106947</v>
      </c>
      <c r="CW146" s="61">
        <v>0</v>
      </c>
      <c r="CX146" s="61">
        <v>-106947</v>
      </c>
      <c r="CY146" s="61">
        <v>-1592172</v>
      </c>
      <c r="CZ146" s="61">
        <v>0</v>
      </c>
      <c r="DA146" s="61">
        <v>-1592172</v>
      </c>
      <c r="DB146" s="61">
        <v>-117703</v>
      </c>
      <c r="DC146" s="61">
        <v>0</v>
      </c>
      <c r="DD146" s="61">
        <v>-117703</v>
      </c>
      <c r="DE146" s="61">
        <v>3546</v>
      </c>
      <c r="DF146" s="61">
        <v>0</v>
      </c>
      <c r="DG146" s="61">
        <v>3546</v>
      </c>
      <c r="DH146" s="61">
        <v>-91472</v>
      </c>
      <c r="DI146" s="61">
        <v>0</v>
      </c>
      <c r="DJ146" s="61">
        <v>-91472</v>
      </c>
      <c r="DK146" s="61">
        <v>0</v>
      </c>
      <c r="DL146" s="61">
        <v>0</v>
      </c>
      <c r="DM146" s="61">
        <v>0</v>
      </c>
      <c r="DN146" s="61">
        <v>-3677</v>
      </c>
      <c r="DO146" s="61">
        <v>0</v>
      </c>
      <c r="DP146" s="61">
        <v>-3677</v>
      </c>
      <c r="DQ146" s="61">
        <v>0</v>
      </c>
      <c r="DR146" s="61">
        <v>0</v>
      </c>
      <c r="DS146" s="61">
        <v>0</v>
      </c>
      <c r="DT146" s="61">
        <v>0</v>
      </c>
      <c r="DU146" s="61">
        <v>0</v>
      </c>
      <c r="DV146" s="61">
        <v>0</v>
      </c>
      <c r="DW146" s="61">
        <v>0</v>
      </c>
      <c r="DX146" s="61">
        <v>0</v>
      </c>
      <c r="DY146" s="61">
        <v>0</v>
      </c>
      <c r="DZ146" s="61">
        <v>0</v>
      </c>
      <c r="EA146" s="61">
        <v>0</v>
      </c>
      <c r="EB146" s="61">
        <v>0</v>
      </c>
      <c r="EC146" s="61">
        <v>0</v>
      </c>
      <c r="ED146" s="61">
        <v>0</v>
      </c>
      <c r="EE146" s="61">
        <v>0</v>
      </c>
      <c r="EF146" s="61">
        <v>0</v>
      </c>
      <c r="EG146" s="61">
        <v>0</v>
      </c>
      <c r="EH146" s="61">
        <v>0</v>
      </c>
      <c r="EI146" s="61">
        <v>0</v>
      </c>
      <c r="EJ146" s="61">
        <v>0</v>
      </c>
      <c r="EK146" s="61">
        <v>0</v>
      </c>
      <c r="EL146" s="61">
        <v>0</v>
      </c>
      <c r="EM146" s="61">
        <v>0</v>
      </c>
      <c r="EN146" s="61">
        <v>0</v>
      </c>
      <c r="EO146" s="61">
        <v>-209306</v>
      </c>
      <c r="EP146" s="61">
        <v>0</v>
      </c>
      <c r="EQ146" s="61">
        <v>-209306</v>
      </c>
      <c r="ER146" s="61">
        <v>0</v>
      </c>
      <c r="ES146" s="61">
        <v>0</v>
      </c>
      <c r="ET146" s="61">
        <v>0</v>
      </c>
      <c r="EU146" s="61">
        <v>0</v>
      </c>
      <c r="EV146" s="61">
        <v>0</v>
      </c>
      <c r="EW146" s="61">
        <v>0</v>
      </c>
      <c r="EX146" s="61">
        <v>0</v>
      </c>
      <c r="EY146" s="61">
        <v>0</v>
      </c>
      <c r="EZ146" s="61">
        <v>0</v>
      </c>
      <c r="FA146" s="61">
        <v>0</v>
      </c>
      <c r="FB146" s="61">
        <v>0</v>
      </c>
      <c r="FC146" s="61">
        <v>0</v>
      </c>
      <c r="FD146" s="61">
        <v>0</v>
      </c>
      <c r="FE146" s="61">
        <v>0</v>
      </c>
      <c r="FF146" s="61">
        <v>0</v>
      </c>
      <c r="FG146" s="61">
        <v>0</v>
      </c>
      <c r="FH146" s="61">
        <v>0</v>
      </c>
      <c r="FI146" s="61">
        <v>0</v>
      </c>
      <c r="FJ146" s="61">
        <v>-26974</v>
      </c>
      <c r="FK146" s="61">
        <v>0</v>
      </c>
      <c r="FL146" s="61">
        <v>-26974</v>
      </c>
      <c r="FM146" s="61">
        <v>0</v>
      </c>
      <c r="FN146" s="61">
        <v>0</v>
      </c>
      <c r="FO146" s="61">
        <v>0</v>
      </c>
      <c r="FP146" s="61">
        <v>0</v>
      </c>
      <c r="FQ146" s="61">
        <v>0</v>
      </c>
      <c r="FR146" s="61">
        <v>0</v>
      </c>
      <c r="FS146" s="61">
        <v>0</v>
      </c>
      <c r="FT146" s="61">
        <v>0</v>
      </c>
      <c r="FU146" s="61">
        <v>0</v>
      </c>
      <c r="FV146" s="61">
        <v>-33919</v>
      </c>
      <c r="FW146" s="61">
        <v>0</v>
      </c>
      <c r="FX146" s="61">
        <v>-33919</v>
      </c>
      <c r="FY146" s="61">
        <v>487</v>
      </c>
      <c r="FZ146" s="61">
        <v>0</v>
      </c>
      <c r="GA146" s="61">
        <v>487</v>
      </c>
      <c r="GB146" s="61">
        <v>6113</v>
      </c>
      <c r="GC146" s="61">
        <v>0</v>
      </c>
      <c r="GD146" s="61">
        <v>6113</v>
      </c>
      <c r="GE146" s="61">
        <v>0</v>
      </c>
      <c r="GF146" s="61">
        <v>0</v>
      </c>
      <c r="GG146" s="61">
        <v>0</v>
      </c>
      <c r="GH146" s="61">
        <v>-8097778</v>
      </c>
      <c r="GI146" s="61">
        <v>0</v>
      </c>
      <c r="GJ146" s="61">
        <v>-8097778</v>
      </c>
      <c r="GK146" s="61">
        <v>105269</v>
      </c>
      <c r="GL146" s="61">
        <v>0</v>
      </c>
      <c r="GM146" s="61">
        <v>105269</v>
      </c>
      <c r="GN146" s="61">
        <v>-58667</v>
      </c>
      <c r="GO146" s="61">
        <v>0</v>
      </c>
      <c r="GP146" s="61">
        <v>-58667</v>
      </c>
      <c r="GQ146" s="61">
        <v>0</v>
      </c>
      <c r="GR146" s="61">
        <v>0</v>
      </c>
      <c r="GS146" s="61">
        <v>0</v>
      </c>
      <c r="GT146" s="61">
        <v>0</v>
      </c>
      <c r="GU146" s="61">
        <v>0</v>
      </c>
      <c r="GV146" s="61">
        <v>0</v>
      </c>
      <c r="GW146" s="61">
        <v>-8105469</v>
      </c>
      <c r="GX146" s="61">
        <v>0</v>
      </c>
      <c r="GY146" s="61">
        <v>-8105469</v>
      </c>
      <c r="GZ146" s="61">
        <v>0</v>
      </c>
      <c r="HA146" s="61">
        <v>0</v>
      </c>
      <c r="HB146" s="61">
        <v>0</v>
      </c>
      <c r="HC146" s="61">
        <v>0</v>
      </c>
      <c r="HD146" s="61">
        <v>0</v>
      </c>
      <c r="HE146" s="61">
        <v>0</v>
      </c>
      <c r="HF146" s="61">
        <v>0</v>
      </c>
      <c r="HG146" s="61">
        <v>0</v>
      </c>
      <c r="HH146" s="61">
        <v>0</v>
      </c>
      <c r="HI146" s="61">
        <v>78981337</v>
      </c>
      <c r="HJ146" s="61">
        <v>0</v>
      </c>
      <c r="HK146" s="61">
        <v>78981337</v>
      </c>
      <c r="HL146" s="61">
        <v>95622</v>
      </c>
      <c r="HM146" s="61">
        <v>0</v>
      </c>
      <c r="HN146" s="61">
        <v>95622</v>
      </c>
      <c r="HO146" s="61">
        <v>-8909890</v>
      </c>
      <c r="HP146" s="61">
        <v>0</v>
      </c>
      <c r="HQ146" s="61">
        <v>-8909890</v>
      </c>
      <c r="HR146" s="61">
        <v>-1592172</v>
      </c>
      <c r="HS146" s="61">
        <v>0</v>
      </c>
      <c r="HT146" s="61">
        <v>-1592172</v>
      </c>
      <c r="HU146" s="61">
        <v>-209306</v>
      </c>
      <c r="HV146" s="61">
        <v>0</v>
      </c>
      <c r="HW146" s="61">
        <v>-209306</v>
      </c>
      <c r="HX146" s="61">
        <v>-8105469</v>
      </c>
      <c r="HY146" s="61">
        <v>0</v>
      </c>
      <c r="HZ146" s="61">
        <v>-8105469</v>
      </c>
      <c r="IA146" s="61">
        <v>0</v>
      </c>
      <c r="IB146" s="61">
        <v>0</v>
      </c>
      <c r="IC146" s="61">
        <v>0</v>
      </c>
      <c r="ID146" s="61">
        <v>-18721215</v>
      </c>
      <c r="IE146" s="61">
        <v>0</v>
      </c>
      <c r="IF146" s="61">
        <v>-18721215</v>
      </c>
      <c r="IG146" s="61">
        <v>60260122</v>
      </c>
      <c r="IH146" s="61">
        <v>0</v>
      </c>
      <c r="II146" s="61">
        <v>60260122</v>
      </c>
      <c r="IJ146" s="58" t="s">
        <v>630</v>
      </c>
      <c r="IK146" s="58" t="s">
        <v>558</v>
      </c>
      <c r="IL146" s="58" t="s">
        <v>466</v>
      </c>
      <c r="IM146" s="58" t="s">
        <v>473</v>
      </c>
      <c r="IN146" s="58" t="s">
        <v>961</v>
      </c>
    </row>
    <row r="147" spans="1:248">
      <c r="A147" s="58" t="s">
        <v>469</v>
      </c>
      <c r="B147" s="59" t="s">
        <v>962</v>
      </c>
      <c r="C147" s="59" t="s">
        <v>963</v>
      </c>
      <c r="D147" s="61">
        <v>456829583</v>
      </c>
      <c r="E147" s="61">
        <v>4594262</v>
      </c>
      <c r="F147" s="61">
        <v>461423845</v>
      </c>
      <c r="G147" s="61">
        <v>-10525255</v>
      </c>
      <c r="H147" s="61">
        <v>0</v>
      </c>
      <c r="I147" s="61">
        <v>-10525255</v>
      </c>
      <c r="J147" s="61">
        <v>-589709</v>
      </c>
      <c r="K147" s="61">
        <v>0</v>
      </c>
      <c r="L147" s="61">
        <v>-589709</v>
      </c>
      <c r="M147" s="61">
        <v>115766</v>
      </c>
      <c r="N147" s="61">
        <v>0</v>
      </c>
      <c r="O147" s="61">
        <v>115766</v>
      </c>
      <c r="P147" s="61">
        <v>2479596</v>
      </c>
      <c r="Q147" s="61">
        <v>0</v>
      </c>
      <c r="R147" s="61">
        <v>2479596</v>
      </c>
      <c r="S147" s="61">
        <v>1409397</v>
      </c>
      <c r="T147" s="61">
        <v>0</v>
      </c>
      <c r="U147" s="61">
        <v>1409397</v>
      </c>
      <c r="V147" s="61">
        <v>3415050</v>
      </c>
      <c r="W147" s="61">
        <v>0</v>
      </c>
      <c r="X147" s="61">
        <v>3415050</v>
      </c>
      <c r="Y147" s="61">
        <v>-31166488</v>
      </c>
      <c r="Z147" s="61">
        <v>0</v>
      </c>
      <c r="AA147" s="61">
        <v>-31166488</v>
      </c>
      <c r="AB147" s="61">
        <v>-4931</v>
      </c>
      <c r="AC147" s="61">
        <v>0</v>
      </c>
      <c r="AD147" s="61">
        <v>-4931</v>
      </c>
      <c r="AE147" s="61">
        <v>-883650</v>
      </c>
      <c r="AF147" s="61">
        <v>0</v>
      </c>
      <c r="AG147" s="61">
        <v>-883650</v>
      </c>
      <c r="AH147" s="61">
        <v>-126</v>
      </c>
      <c r="AI147" s="61">
        <v>0</v>
      </c>
      <c r="AJ147" s="61">
        <v>-126</v>
      </c>
      <c r="AK147" s="61">
        <v>0</v>
      </c>
      <c r="AL147" s="61">
        <v>0</v>
      </c>
      <c r="AM147" s="61">
        <v>0</v>
      </c>
      <c r="AN147" s="61">
        <v>-38197</v>
      </c>
      <c r="AO147" s="61">
        <v>0</v>
      </c>
      <c r="AP147" s="61">
        <v>-38197</v>
      </c>
      <c r="AQ147" s="61">
        <v>0</v>
      </c>
      <c r="AR147" s="61">
        <v>0</v>
      </c>
      <c r="AS147" s="61">
        <v>0</v>
      </c>
      <c r="AT147" s="61">
        <v>-845327</v>
      </c>
      <c r="AU147" s="61">
        <v>0</v>
      </c>
      <c r="AV147" s="61">
        <v>-845327</v>
      </c>
      <c r="AW147" s="61">
        <v>-3229</v>
      </c>
      <c r="AX147" s="61">
        <v>0</v>
      </c>
      <c r="AY147" s="61">
        <v>-3229</v>
      </c>
      <c r="AZ147" s="61">
        <v>8918601</v>
      </c>
      <c r="BA147" s="61">
        <v>119170</v>
      </c>
      <c r="BB147" s="61">
        <v>9037771</v>
      </c>
      <c r="BC147" s="61">
        <v>-263536</v>
      </c>
      <c r="BD147" s="61">
        <v>0</v>
      </c>
      <c r="BE147" s="61">
        <v>-263536</v>
      </c>
      <c r="BF147" s="61">
        <v>-28101854</v>
      </c>
      <c r="BG147" s="61">
        <v>0</v>
      </c>
      <c r="BH147" s="61">
        <v>-28101854</v>
      </c>
      <c r="BI147" s="61">
        <v>-231060</v>
      </c>
      <c r="BJ147" s="61">
        <v>0</v>
      </c>
      <c r="BK147" s="61">
        <v>-231060</v>
      </c>
      <c r="BL147" s="61">
        <v>-319961</v>
      </c>
      <c r="BM147" s="61">
        <v>0</v>
      </c>
      <c r="BN147" s="61">
        <v>-319961</v>
      </c>
      <c r="BO147" s="61">
        <v>-1091</v>
      </c>
      <c r="BP147" s="61">
        <v>0</v>
      </c>
      <c r="BQ147" s="61">
        <v>-1091</v>
      </c>
      <c r="BR147" s="61">
        <v>-7731</v>
      </c>
      <c r="BS147" s="61">
        <v>0</v>
      </c>
      <c r="BT147" s="61">
        <v>-7731</v>
      </c>
      <c r="BU147" s="61">
        <v>0</v>
      </c>
      <c r="BV147" s="61">
        <v>0</v>
      </c>
      <c r="BW147" s="61">
        <v>0</v>
      </c>
      <c r="BX147" s="61">
        <v>-133652</v>
      </c>
      <c r="BY147" s="61">
        <v>0</v>
      </c>
      <c r="BZ147" s="61">
        <v>-133652</v>
      </c>
      <c r="CA147" s="61">
        <v>-250196</v>
      </c>
      <c r="CB147" s="61">
        <v>0</v>
      </c>
      <c r="CC147" s="61">
        <v>-250196</v>
      </c>
      <c r="CD147" s="61">
        <v>-22268</v>
      </c>
      <c r="CE147" s="61">
        <v>0</v>
      </c>
      <c r="CF147" s="61">
        <v>-22268</v>
      </c>
      <c r="CG147" s="61">
        <v>-22268</v>
      </c>
      <c r="CH147" s="61">
        <v>0</v>
      </c>
      <c r="CI147" s="61">
        <v>-22268</v>
      </c>
      <c r="CJ147" s="61">
        <v>-52485154</v>
      </c>
      <c r="CK147" s="61">
        <v>119170</v>
      </c>
      <c r="CL147" s="61">
        <v>-52365984</v>
      </c>
      <c r="CM147" s="61">
        <v>-105345</v>
      </c>
      <c r="CN147" s="61">
        <v>0</v>
      </c>
      <c r="CO147" s="61">
        <v>-105345</v>
      </c>
      <c r="CP147" s="61">
        <v>-380027</v>
      </c>
      <c r="CQ147" s="61">
        <v>0</v>
      </c>
      <c r="CR147" s="61">
        <v>-380027</v>
      </c>
      <c r="CS147" s="61">
        <v>-25941016</v>
      </c>
      <c r="CT147" s="61">
        <v>-472527</v>
      </c>
      <c r="CU147" s="61">
        <v>-26413543</v>
      </c>
      <c r="CV147" s="61">
        <v>-2140880</v>
      </c>
      <c r="CW147" s="61">
        <v>0</v>
      </c>
      <c r="CX147" s="61">
        <v>-2140880</v>
      </c>
      <c r="CY147" s="61">
        <v>-28567268</v>
      </c>
      <c r="CZ147" s="61">
        <v>-472527</v>
      </c>
      <c r="DA147" s="61">
        <v>-29039795</v>
      </c>
      <c r="DB147" s="61">
        <v>-69051</v>
      </c>
      <c r="DC147" s="61">
        <v>0</v>
      </c>
      <c r="DD147" s="61">
        <v>-69051</v>
      </c>
      <c r="DE147" s="61">
        <v>-1389</v>
      </c>
      <c r="DF147" s="61">
        <v>0</v>
      </c>
      <c r="DG147" s="61">
        <v>-1389</v>
      </c>
      <c r="DH147" s="61">
        <v>-468091</v>
      </c>
      <c r="DI147" s="61">
        <v>0</v>
      </c>
      <c r="DJ147" s="61">
        <v>-468091</v>
      </c>
      <c r="DK147" s="61">
        <v>-63287</v>
      </c>
      <c r="DL147" s="61">
        <v>0</v>
      </c>
      <c r="DM147" s="61">
        <v>-63287</v>
      </c>
      <c r="DN147" s="61">
        <v>-67323</v>
      </c>
      <c r="DO147" s="61">
        <v>0</v>
      </c>
      <c r="DP147" s="61">
        <v>-67323</v>
      </c>
      <c r="DQ147" s="61">
        <v>-12070</v>
      </c>
      <c r="DR147" s="61">
        <v>0</v>
      </c>
      <c r="DS147" s="61">
        <v>-12070</v>
      </c>
      <c r="DT147" s="61">
        <v>-2354</v>
      </c>
      <c r="DU147" s="61">
        <v>0</v>
      </c>
      <c r="DV147" s="61">
        <v>-2354</v>
      </c>
      <c r="DW147" s="61">
        <v>0</v>
      </c>
      <c r="DX147" s="61">
        <v>0</v>
      </c>
      <c r="DY147" s="61">
        <v>0</v>
      </c>
      <c r="DZ147" s="61">
        <v>0</v>
      </c>
      <c r="EA147" s="61">
        <v>0</v>
      </c>
      <c r="EB147" s="61">
        <v>0</v>
      </c>
      <c r="EC147" s="61">
        <v>0</v>
      </c>
      <c r="ED147" s="61">
        <v>0</v>
      </c>
      <c r="EE147" s="61">
        <v>0</v>
      </c>
      <c r="EF147" s="61">
        <v>-254392</v>
      </c>
      <c r="EG147" s="61">
        <v>-92758</v>
      </c>
      <c r="EH147" s="61">
        <v>-347150</v>
      </c>
      <c r="EI147" s="61">
        <v>-147332</v>
      </c>
      <c r="EJ147" s="61">
        <v>-20041</v>
      </c>
      <c r="EK147" s="61">
        <v>-167373</v>
      </c>
      <c r="EL147" s="61">
        <v>-112799</v>
      </c>
      <c r="EM147" s="61">
        <v>0</v>
      </c>
      <c r="EN147" s="61">
        <v>0</v>
      </c>
      <c r="EO147" s="61">
        <v>-1085289</v>
      </c>
      <c r="EP147" s="61">
        <v>-112799</v>
      </c>
      <c r="EQ147" s="61">
        <v>-1198088</v>
      </c>
      <c r="ER147" s="61">
        <v>0</v>
      </c>
      <c r="ES147" s="61">
        <v>0</v>
      </c>
      <c r="ET147" s="61">
        <v>0</v>
      </c>
      <c r="EU147" s="61">
        <v>0</v>
      </c>
      <c r="EV147" s="61">
        <v>0</v>
      </c>
      <c r="EW147" s="61">
        <v>0</v>
      </c>
      <c r="EX147" s="61">
        <v>0</v>
      </c>
      <c r="EY147" s="61">
        <v>0</v>
      </c>
      <c r="EZ147" s="61">
        <v>0</v>
      </c>
      <c r="FA147" s="61">
        <v>0</v>
      </c>
      <c r="FB147" s="61">
        <v>0</v>
      </c>
      <c r="FC147" s="61">
        <v>0</v>
      </c>
      <c r="FD147" s="61">
        <v>3984</v>
      </c>
      <c r="FE147" s="61">
        <v>0</v>
      </c>
      <c r="FF147" s="61">
        <v>3984</v>
      </c>
      <c r="FG147" s="61">
        <v>0</v>
      </c>
      <c r="FH147" s="61">
        <v>0</v>
      </c>
      <c r="FI147" s="61">
        <v>0</v>
      </c>
      <c r="FJ147" s="61">
        <v>-7262</v>
      </c>
      <c r="FK147" s="61">
        <v>0</v>
      </c>
      <c r="FL147" s="61">
        <v>-7262</v>
      </c>
      <c r="FM147" s="61">
        <v>0</v>
      </c>
      <c r="FN147" s="61">
        <v>0</v>
      </c>
      <c r="FO147" s="61">
        <v>0</v>
      </c>
      <c r="FP147" s="61">
        <v>-1500</v>
      </c>
      <c r="FQ147" s="61">
        <v>0</v>
      </c>
      <c r="FR147" s="61">
        <v>-1500</v>
      </c>
      <c r="FS147" s="61">
        <v>0</v>
      </c>
      <c r="FT147" s="61">
        <v>0</v>
      </c>
      <c r="FU147" s="61">
        <v>0</v>
      </c>
      <c r="FV147" s="61">
        <v>-19830</v>
      </c>
      <c r="FW147" s="61">
        <v>0</v>
      </c>
      <c r="FX147" s="61">
        <v>-19830</v>
      </c>
      <c r="FY147" s="61">
        <v>80</v>
      </c>
      <c r="FZ147" s="61">
        <v>0</v>
      </c>
      <c r="GA147" s="61">
        <v>80</v>
      </c>
      <c r="GB147" s="61">
        <v>40963</v>
      </c>
      <c r="GC147" s="61">
        <v>0</v>
      </c>
      <c r="GD147" s="61">
        <v>40963</v>
      </c>
      <c r="GE147" s="61">
        <v>2000</v>
      </c>
      <c r="GF147" s="61">
        <v>0</v>
      </c>
      <c r="GG147" s="61">
        <v>2000</v>
      </c>
      <c r="GH147" s="61">
        <v>-64096885</v>
      </c>
      <c r="GI147" s="61">
        <v>-28141</v>
      </c>
      <c r="GJ147" s="61">
        <v>-64125026</v>
      </c>
      <c r="GK147" s="61">
        <v>-706781</v>
      </c>
      <c r="GL147" s="61">
        <v>0</v>
      </c>
      <c r="GM147" s="61">
        <v>-706781</v>
      </c>
      <c r="GN147" s="61">
        <v>-1274166</v>
      </c>
      <c r="GO147" s="61">
        <v>0</v>
      </c>
      <c r="GP147" s="61">
        <v>-1274166</v>
      </c>
      <c r="GQ147" s="61">
        <v>16216</v>
      </c>
      <c r="GR147" s="61">
        <v>0</v>
      </c>
      <c r="GS147" s="61">
        <v>16216</v>
      </c>
      <c r="GT147" s="61">
        <v>-1356520</v>
      </c>
      <c r="GU147" s="61">
        <v>0</v>
      </c>
      <c r="GV147" s="61">
        <v>-1356520</v>
      </c>
      <c r="GW147" s="61">
        <v>-67399701</v>
      </c>
      <c r="GX147" s="61">
        <v>-28141</v>
      </c>
      <c r="GY147" s="61">
        <v>-67427842</v>
      </c>
      <c r="GZ147" s="61">
        <v>0</v>
      </c>
      <c r="HA147" s="61">
        <v>0</v>
      </c>
      <c r="HB147" s="61">
        <v>0</v>
      </c>
      <c r="HC147" s="61">
        <v>132</v>
      </c>
      <c r="HD147" s="61">
        <v>0</v>
      </c>
      <c r="HE147" s="61">
        <v>132</v>
      </c>
      <c r="HF147" s="61">
        <v>132</v>
      </c>
      <c r="HG147" s="61">
        <v>0</v>
      </c>
      <c r="HH147" s="61">
        <v>132</v>
      </c>
      <c r="HI147" s="61">
        <v>446304328</v>
      </c>
      <c r="HJ147" s="61">
        <v>4594262</v>
      </c>
      <c r="HK147" s="61">
        <v>450898590</v>
      </c>
      <c r="HL147" s="61">
        <v>3415050</v>
      </c>
      <c r="HM147" s="61">
        <v>0</v>
      </c>
      <c r="HN147" s="61">
        <v>3415050</v>
      </c>
      <c r="HO147" s="61">
        <v>-52485154</v>
      </c>
      <c r="HP147" s="61">
        <v>119170</v>
      </c>
      <c r="HQ147" s="61">
        <v>-52365984</v>
      </c>
      <c r="HR147" s="61">
        <v>-28567268</v>
      </c>
      <c r="HS147" s="61">
        <v>-472527</v>
      </c>
      <c r="HT147" s="61">
        <v>-29039795</v>
      </c>
      <c r="HU147" s="61">
        <v>-1085289</v>
      </c>
      <c r="HV147" s="61">
        <v>-112799</v>
      </c>
      <c r="HW147" s="61">
        <v>-1198088</v>
      </c>
      <c r="HX147" s="61">
        <v>-67399701</v>
      </c>
      <c r="HY147" s="61">
        <v>-28141</v>
      </c>
      <c r="HZ147" s="61">
        <v>-67427842</v>
      </c>
      <c r="IA147" s="61">
        <v>132</v>
      </c>
      <c r="IB147" s="61">
        <v>0</v>
      </c>
      <c r="IC147" s="61">
        <v>132</v>
      </c>
      <c r="ID147" s="61">
        <v>-146122230</v>
      </c>
      <c r="IE147" s="61">
        <v>-494297</v>
      </c>
      <c r="IF147" s="61">
        <v>-146616527</v>
      </c>
      <c r="IG147" s="61">
        <v>300182098</v>
      </c>
      <c r="IH147" s="61">
        <v>4099965</v>
      </c>
      <c r="II147" s="61">
        <v>304282063</v>
      </c>
      <c r="IJ147" s="58" t="s">
        <v>511</v>
      </c>
      <c r="IK147" s="58" t="s">
        <v>584</v>
      </c>
      <c r="IL147" s="58" t="s">
        <v>513</v>
      </c>
      <c r="IM147" s="58" t="s">
        <v>514</v>
      </c>
      <c r="IN147" s="58" t="s">
        <v>964</v>
      </c>
    </row>
    <row r="148" spans="1:248">
      <c r="A148" s="58" t="s">
        <v>461</v>
      </c>
      <c r="B148" s="59" t="s">
        <v>965</v>
      </c>
      <c r="C148" s="59" t="s">
        <v>966</v>
      </c>
      <c r="D148" s="61">
        <v>146655052</v>
      </c>
      <c r="E148" s="61">
        <v>4532678</v>
      </c>
      <c r="F148" s="61">
        <v>151187730</v>
      </c>
      <c r="G148" s="61">
        <v>-5834142</v>
      </c>
      <c r="H148" s="61">
        <v>92611</v>
      </c>
      <c r="I148" s="61">
        <v>-5741531</v>
      </c>
      <c r="J148" s="61">
        <v>-1091034</v>
      </c>
      <c r="K148" s="61">
        <v>-7132</v>
      </c>
      <c r="L148" s="61">
        <v>-1098166</v>
      </c>
      <c r="M148" s="61">
        <v>79455</v>
      </c>
      <c r="N148" s="61">
        <v>0</v>
      </c>
      <c r="O148" s="61">
        <v>79455</v>
      </c>
      <c r="P148" s="61">
        <v>147901</v>
      </c>
      <c r="Q148" s="61">
        <v>0</v>
      </c>
      <c r="R148" s="61">
        <v>147901</v>
      </c>
      <c r="S148" s="61">
        <v>834619</v>
      </c>
      <c r="T148" s="61">
        <v>12097</v>
      </c>
      <c r="U148" s="61">
        <v>846716</v>
      </c>
      <c r="V148" s="61">
        <v>-29059</v>
      </c>
      <c r="W148" s="61">
        <v>4965</v>
      </c>
      <c r="X148" s="61">
        <v>-24094</v>
      </c>
      <c r="Y148" s="61">
        <v>-16752276</v>
      </c>
      <c r="Z148" s="61">
        <v>-614854</v>
      </c>
      <c r="AA148" s="61">
        <v>-17367130</v>
      </c>
      <c r="AB148" s="61">
        <v>-7455</v>
      </c>
      <c r="AC148" s="61">
        <v>-541</v>
      </c>
      <c r="AD148" s="61">
        <v>-7996</v>
      </c>
      <c r="AE148" s="61">
        <v>-1049106</v>
      </c>
      <c r="AF148" s="61">
        <v>-40617</v>
      </c>
      <c r="AG148" s="61">
        <v>-1089723</v>
      </c>
      <c r="AH148" s="61">
        <v>0</v>
      </c>
      <c r="AI148" s="61">
        <v>0</v>
      </c>
      <c r="AJ148" s="61">
        <v>0</v>
      </c>
      <c r="AK148" s="61">
        <v>0</v>
      </c>
      <c r="AL148" s="61">
        <v>0</v>
      </c>
      <c r="AM148" s="61">
        <v>0</v>
      </c>
      <c r="AN148" s="61">
        <v>-21328</v>
      </c>
      <c r="AO148" s="61">
        <v>0</v>
      </c>
      <c r="AP148" s="61">
        <v>-21328</v>
      </c>
      <c r="AQ148" s="61">
        <v>0</v>
      </c>
      <c r="AR148" s="61">
        <v>0</v>
      </c>
      <c r="AS148" s="61">
        <v>0</v>
      </c>
      <c r="AT148" s="61">
        <v>-1027778</v>
      </c>
      <c r="AU148" s="61">
        <v>-40617</v>
      </c>
      <c r="AV148" s="61">
        <v>-1068395</v>
      </c>
      <c r="AW148" s="61">
        <v>-1225</v>
      </c>
      <c r="AX148" s="61">
        <v>0</v>
      </c>
      <c r="AY148" s="61">
        <v>-1225</v>
      </c>
      <c r="AZ148" s="61">
        <v>2638555</v>
      </c>
      <c r="BA148" s="61">
        <v>72979</v>
      </c>
      <c r="BB148" s="61">
        <v>2711534</v>
      </c>
      <c r="BC148" s="61">
        <v>-155232</v>
      </c>
      <c r="BD148" s="61">
        <v>4468</v>
      </c>
      <c r="BE148" s="61">
        <v>-150764</v>
      </c>
      <c r="BF148" s="61">
        <v>-12668029</v>
      </c>
      <c r="BG148" s="61">
        <v>-708310</v>
      </c>
      <c r="BH148" s="61">
        <v>-13376339</v>
      </c>
      <c r="BI148" s="61">
        <v>284861</v>
      </c>
      <c r="BJ148" s="61">
        <v>-5757</v>
      </c>
      <c r="BK148" s="61">
        <v>279104</v>
      </c>
      <c r="BL148" s="61">
        <v>-42381</v>
      </c>
      <c r="BM148" s="61">
        <v>-18432</v>
      </c>
      <c r="BN148" s="61">
        <v>-60813</v>
      </c>
      <c r="BO148" s="61">
        <v>0</v>
      </c>
      <c r="BP148" s="61">
        <v>0</v>
      </c>
      <c r="BQ148" s="61">
        <v>0</v>
      </c>
      <c r="BR148" s="61">
        <v>0</v>
      </c>
      <c r="BS148" s="61">
        <v>0</v>
      </c>
      <c r="BT148" s="61">
        <v>0</v>
      </c>
      <c r="BU148" s="61">
        <v>0</v>
      </c>
      <c r="BV148" s="61">
        <v>0</v>
      </c>
      <c r="BW148" s="61">
        <v>0</v>
      </c>
      <c r="BX148" s="61">
        <v>-103667</v>
      </c>
      <c r="BY148" s="61">
        <v>0</v>
      </c>
      <c r="BZ148" s="61">
        <v>-103667</v>
      </c>
      <c r="CA148" s="61">
        <v>-183047</v>
      </c>
      <c r="CB148" s="61">
        <v>0</v>
      </c>
      <c r="CC148" s="61">
        <v>-183047</v>
      </c>
      <c r="CD148" s="61">
        <v>-22170</v>
      </c>
      <c r="CE148" s="61">
        <v>0</v>
      </c>
      <c r="CF148" s="61">
        <v>-22170</v>
      </c>
      <c r="CG148" s="61">
        <v>-25352</v>
      </c>
      <c r="CH148" s="61">
        <v>0</v>
      </c>
      <c r="CI148" s="61">
        <v>-25352</v>
      </c>
      <c r="CJ148" s="61">
        <v>-28077844</v>
      </c>
      <c r="CK148" s="61">
        <v>-1310523</v>
      </c>
      <c r="CL148" s="61">
        <v>-29388367</v>
      </c>
      <c r="CM148" s="61">
        <v>0</v>
      </c>
      <c r="CN148" s="61">
        <v>0</v>
      </c>
      <c r="CO148" s="61">
        <v>0</v>
      </c>
      <c r="CP148" s="61">
        <v>0</v>
      </c>
      <c r="CQ148" s="61">
        <v>0</v>
      </c>
      <c r="CR148" s="61">
        <v>0</v>
      </c>
      <c r="CS148" s="61">
        <v>-4699040</v>
      </c>
      <c r="CT148" s="61">
        <v>-130874</v>
      </c>
      <c r="CU148" s="61">
        <v>-4829914</v>
      </c>
      <c r="CV148" s="61">
        <v>-155394</v>
      </c>
      <c r="CW148" s="61">
        <v>2306</v>
      </c>
      <c r="CX148" s="61">
        <v>-153088</v>
      </c>
      <c r="CY148" s="61">
        <v>-4854434</v>
      </c>
      <c r="CZ148" s="61">
        <v>-128568</v>
      </c>
      <c r="DA148" s="61">
        <v>-4983002</v>
      </c>
      <c r="DB148" s="61">
        <v>-410661</v>
      </c>
      <c r="DC148" s="61">
        <v>-77903</v>
      </c>
      <c r="DD148" s="61">
        <v>-488564</v>
      </c>
      <c r="DE148" s="61">
        <v>-14198</v>
      </c>
      <c r="DF148" s="61">
        <v>-1439</v>
      </c>
      <c r="DG148" s="61">
        <v>-15637</v>
      </c>
      <c r="DH148" s="61">
        <v>-185350</v>
      </c>
      <c r="DI148" s="61">
        <v>0</v>
      </c>
      <c r="DJ148" s="61">
        <v>-185350</v>
      </c>
      <c r="DK148" s="61">
        <v>-9396</v>
      </c>
      <c r="DL148" s="61">
        <v>0</v>
      </c>
      <c r="DM148" s="61">
        <v>-9396</v>
      </c>
      <c r="DN148" s="61">
        <v>0</v>
      </c>
      <c r="DO148" s="61">
        <v>0</v>
      </c>
      <c r="DP148" s="61">
        <v>0</v>
      </c>
      <c r="DQ148" s="61">
        <v>0</v>
      </c>
      <c r="DR148" s="61">
        <v>0</v>
      </c>
      <c r="DS148" s="61">
        <v>0</v>
      </c>
      <c r="DT148" s="61">
        <v>0</v>
      </c>
      <c r="DU148" s="61">
        <v>0</v>
      </c>
      <c r="DV148" s="61">
        <v>0</v>
      </c>
      <c r="DW148" s="61">
        <v>0</v>
      </c>
      <c r="DX148" s="61">
        <v>0</v>
      </c>
      <c r="DY148" s="61">
        <v>0</v>
      </c>
      <c r="DZ148" s="61">
        <v>0</v>
      </c>
      <c r="EA148" s="61">
        <v>0</v>
      </c>
      <c r="EB148" s="61">
        <v>0</v>
      </c>
      <c r="EC148" s="61">
        <v>0</v>
      </c>
      <c r="ED148" s="61">
        <v>0</v>
      </c>
      <c r="EE148" s="61">
        <v>0</v>
      </c>
      <c r="EF148" s="61">
        <v>-1385</v>
      </c>
      <c r="EG148" s="61">
        <v>-168896</v>
      </c>
      <c r="EH148" s="61">
        <v>-170281</v>
      </c>
      <c r="EI148" s="61">
        <v>-30862</v>
      </c>
      <c r="EJ148" s="61">
        <v>-27466</v>
      </c>
      <c r="EK148" s="61">
        <v>-58328</v>
      </c>
      <c r="EL148" s="61">
        <v>-196362</v>
      </c>
      <c r="EM148" s="61">
        <v>0</v>
      </c>
      <c r="EN148" s="61">
        <v>0</v>
      </c>
      <c r="EO148" s="61">
        <v>-651852</v>
      </c>
      <c r="EP148" s="61">
        <v>-275704</v>
      </c>
      <c r="EQ148" s="61">
        <v>-927556</v>
      </c>
      <c r="ER148" s="61">
        <v>0</v>
      </c>
      <c r="ES148" s="61">
        <v>0</v>
      </c>
      <c r="ET148" s="61">
        <v>0</v>
      </c>
      <c r="EU148" s="61">
        <v>0</v>
      </c>
      <c r="EV148" s="61">
        <v>0</v>
      </c>
      <c r="EW148" s="61">
        <v>0</v>
      </c>
      <c r="EX148" s="61">
        <v>0</v>
      </c>
      <c r="EY148" s="61">
        <v>0</v>
      </c>
      <c r="EZ148" s="61">
        <v>0</v>
      </c>
      <c r="FA148" s="61">
        <v>0</v>
      </c>
      <c r="FB148" s="61">
        <v>0</v>
      </c>
      <c r="FC148" s="61">
        <v>0</v>
      </c>
      <c r="FD148" s="61">
        <v>0</v>
      </c>
      <c r="FE148" s="61">
        <v>0</v>
      </c>
      <c r="FF148" s="61">
        <v>0</v>
      </c>
      <c r="FG148" s="61">
        <v>0</v>
      </c>
      <c r="FH148" s="61">
        <v>0</v>
      </c>
      <c r="FI148" s="61">
        <v>0</v>
      </c>
      <c r="FJ148" s="61">
        <v>0</v>
      </c>
      <c r="FK148" s="61">
        <v>0</v>
      </c>
      <c r="FL148" s="61">
        <v>0</v>
      </c>
      <c r="FM148" s="61">
        <v>0</v>
      </c>
      <c r="FN148" s="61">
        <v>0</v>
      </c>
      <c r="FO148" s="61">
        <v>0</v>
      </c>
      <c r="FP148" s="61">
        <v>-238</v>
      </c>
      <c r="FQ148" s="61">
        <v>0</v>
      </c>
      <c r="FR148" s="61">
        <v>-238</v>
      </c>
      <c r="FS148" s="61">
        <v>0</v>
      </c>
      <c r="FT148" s="61">
        <v>0</v>
      </c>
      <c r="FU148" s="61">
        <v>0</v>
      </c>
      <c r="FV148" s="61">
        <v>-88294</v>
      </c>
      <c r="FW148" s="61">
        <v>-385</v>
      </c>
      <c r="FX148" s="61">
        <v>-88679</v>
      </c>
      <c r="FY148" s="61">
        <v>-399</v>
      </c>
      <c r="FZ148" s="61">
        <v>0</v>
      </c>
      <c r="GA148" s="61">
        <v>-399</v>
      </c>
      <c r="GB148" s="61">
        <v>28323</v>
      </c>
      <c r="GC148" s="61">
        <v>0</v>
      </c>
      <c r="GD148" s="61">
        <v>28323</v>
      </c>
      <c r="GE148" s="61">
        <v>0</v>
      </c>
      <c r="GF148" s="61">
        <v>0</v>
      </c>
      <c r="GG148" s="61">
        <v>0</v>
      </c>
      <c r="GH148" s="61">
        <v>-19349447</v>
      </c>
      <c r="GI148" s="61">
        <v>-723231</v>
      </c>
      <c r="GJ148" s="61">
        <v>-20072678</v>
      </c>
      <c r="GK148" s="61">
        <v>-129527</v>
      </c>
      <c r="GL148" s="61">
        <v>-168579</v>
      </c>
      <c r="GM148" s="61">
        <v>-298106</v>
      </c>
      <c r="GN148" s="61">
        <v>-235240</v>
      </c>
      <c r="GO148" s="61">
        <v>0</v>
      </c>
      <c r="GP148" s="61">
        <v>-235240</v>
      </c>
      <c r="GQ148" s="61">
        <v>3054</v>
      </c>
      <c r="GR148" s="61">
        <v>0</v>
      </c>
      <c r="GS148" s="61">
        <v>3054</v>
      </c>
      <c r="GT148" s="61">
        <v>0</v>
      </c>
      <c r="GU148" s="61">
        <v>0</v>
      </c>
      <c r="GV148" s="61">
        <v>0</v>
      </c>
      <c r="GW148" s="61">
        <v>-19771768</v>
      </c>
      <c r="GX148" s="61">
        <v>-892195</v>
      </c>
      <c r="GY148" s="61">
        <v>-20663963</v>
      </c>
      <c r="GZ148" s="61">
        <v>0</v>
      </c>
      <c r="HA148" s="61">
        <v>0</v>
      </c>
      <c r="HB148" s="61">
        <v>0</v>
      </c>
      <c r="HC148" s="61">
        <v>-608</v>
      </c>
      <c r="HD148" s="61">
        <v>0</v>
      </c>
      <c r="HE148" s="61">
        <v>-608</v>
      </c>
      <c r="HF148" s="61">
        <v>-608</v>
      </c>
      <c r="HG148" s="61">
        <v>0</v>
      </c>
      <c r="HH148" s="61">
        <v>-608</v>
      </c>
      <c r="HI148" s="61">
        <v>140820910</v>
      </c>
      <c r="HJ148" s="61">
        <v>4625289</v>
      </c>
      <c r="HK148" s="61">
        <v>145446199</v>
      </c>
      <c r="HL148" s="61">
        <v>-29059</v>
      </c>
      <c r="HM148" s="61">
        <v>4965</v>
      </c>
      <c r="HN148" s="61">
        <v>-24094</v>
      </c>
      <c r="HO148" s="61">
        <v>-28077844</v>
      </c>
      <c r="HP148" s="61">
        <v>-1310523</v>
      </c>
      <c r="HQ148" s="61">
        <v>-29388367</v>
      </c>
      <c r="HR148" s="61">
        <v>-4854434</v>
      </c>
      <c r="HS148" s="61">
        <v>-128568</v>
      </c>
      <c r="HT148" s="61">
        <v>-4983002</v>
      </c>
      <c r="HU148" s="61">
        <v>-651852</v>
      </c>
      <c r="HV148" s="61">
        <v>-275704</v>
      </c>
      <c r="HW148" s="61">
        <v>-927556</v>
      </c>
      <c r="HX148" s="61">
        <v>-19771768</v>
      </c>
      <c r="HY148" s="61">
        <v>-892195</v>
      </c>
      <c r="HZ148" s="61">
        <v>-20663963</v>
      </c>
      <c r="IA148" s="61">
        <v>-608</v>
      </c>
      <c r="IB148" s="61">
        <v>0</v>
      </c>
      <c r="IC148" s="61">
        <v>-608</v>
      </c>
      <c r="ID148" s="61">
        <v>-53385565</v>
      </c>
      <c r="IE148" s="61">
        <v>-2602025</v>
      </c>
      <c r="IF148" s="61">
        <v>-55987590</v>
      </c>
      <c r="IG148" s="61">
        <v>87435345</v>
      </c>
      <c r="IH148" s="61">
        <v>2023264</v>
      </c>
      <c r="II148" s="61">
        <v>89458609</v>
      </c>
      <c r="IJ148" s="58" t="s">
        <v>536</v>
      </c>
      <c r="IK148" s="58" t="s">
        <v>554</v>
      </c>
      <c r="IL148" s="58" t="s">
        <v>536</v>
      </c>
      <c r="IM148" s="58" t="s">
        <v>479</v>
      </c>
      <c r="IN148" s="58" t="s">
        <v>967</v>
      </c>
    </row>
    <row r="149" spans="1:248">
      <c r="A149" s="58" t="s">
        <v>469</v>
      </c>
      <c r="B149" s="59" t="s">
        <v>968</v>
      </c>
      <c r="C149" s="59" t="s">
        <v>969</v>
      </c>
      <c r="D149" s="61">
        <v>32558577</v>
      </c>
      <c r="E149" s="61">
        <v>3404903</v>
      </c>
      <c r="F149" s="61">
        <v>35963480</v>
      </c>
      <c r="G149" s="61">
        <v>-425992</v>
      </c>
      <c r="H149" s="61">
        <v>-433703</v>
      </c>
      <c r="I149" s="61">
        <v>-859695</v>
      </c>
      <c r="J149" s="61">
        <v>-119835</v>
      </c>
      <c r="K149" s="61">
        <v>0</v>
      </c>
      <c r="L149" s="61">
        <v>-119835</v>
      </c>
      <c r="M149" s="61">
        <v>66697</v>
      </c>
      <c r="N149" s="61">
        <v>95</v>
      </c>
      <c r="O149" s="61">
        <v>66792</v>
      </c>
      <c r="P149" s="61">
        <v>7</v>
      </c>
      <c r="Q149" s="61">
        <v>2351</v>
      </c>
      <c r="R149" s="61">
        <v>2358</v>
      </c>
      <c r="S149" s="61">
        <v>5949</v>
      </c>
      <c r="T149" s="61">
        <v>1911</v>
      </c>
      <c r="U149" s="61">
        <v>7860</v>
      </c>
      <c r="V149" s="61">
        <v>-47182</v>
      </c>
      <c r="W149" s="61">
        <v>4357</v>
      </c>
      <c r="X149" s="61">
        <v>-42825</v>
      </c>
      <c r="Y149" s="61">
        <v>-4240926</v>
      </c>
      <c r="Z149" s="61">
        <v>-395447</v>
      </c>
      <c r="AA149" s="61">
        <v>-4636373</v>
      </c>
      <c r="AB149" s="61">
        <v>0</v>
      </c>
      <c r="AC149" s="61">
        <v>0</v>
      </c>
      <c r="AD149" s="61">
        <v>0</v>
      </c>
      <c r="AE149" s="61">
        <v>-225973</v>
      </c>
      <c r="AF149" s="61">
        <v>4090</v>
      </c>
      <c r="AG149" s="61">
        <v>-221883</v>
      </c>
      <c r="AH149" s="61">
        <v>0</v>
      </c>
      <c r="AI149" s="61">
        <v>0</v>
      </c>
      <c r="AJ149" s="61">
        <v>0</v>
      </c>
      <c r="AK149" s="61">
        <v>0</v>
      </c>
      <c r="AL149" s="61">
        <v>0</v>
      </c>
      <c r="AM149" s="61">
        <v>0</v>
      </c>
      <c r="AN149" s="61">
        <v>0</v>
      </c>
      <c r="AO149" s="61">
        <v>0</v>
      </c>
      <c r="AP149" s="61">
        <v>0</v>
      </c>
      <c r="AQ149" s="61">
        <v>0</v>
      </c>
      <c r="AR149" s="61">
        <v>0</v>
      </c>
      <c r="AS149" s="61">
        <v>0</v>
      </c>
      <c r="AT149" s="61">
        <v>-225973</v>
      </c>
      <c r="AU149" s="61">
        <v>4090</v>
      </c>
      <c r="AV149" s="61">
        <v>-221883</v>
      </c>
      <c r="AW149" s="61">
        <v>0</v>
      </c>
      <c r="AX149" s="61">
        <v>0</v>
      </c>
      <c r="AY149" s="61">
        <v>0</v>
      </c>
      <c r="AZ149" s="61">
        <v>499197</v>
      </c>
      <c r="BA149" s="61">
        <v>52712</v>
      </c>
      <c r="BB149" s="61">
        <v>551909</v>
      </c>
      <c r="BC149" s="61">
        <v>-16899</v>
      </c>
      <c r="BD149" s="61">
        <v>-3015</v>
      </c>
      <c r="BE149" s="61">
        <v>-19914</v>
      </c>
      <c r="BF149" s="61">
        <v>-2976852</v>
      </c>
      <c r="BG149" s="61">
        <v>-64369</v>
      </c>
      <c r="BH149" s="61">
        <v>-3041221</v>
      </c>
      <c r="BI149" s="61">
        <v>24199</v>
      </c>
      <c r="BJ149" s="61">
        <v>66</v>
      </c>
      <c r="BK149" s="61">
        <v>24265</v>
      </c>
      <c r="BL149" s="61">
        <v>-107448</v>
      </c>
      <c r="BM149" s="61">
        <v>0</v>
      </c>
      <c r="BN149" s="61">
        <v>-107448</v>
      </c>
      <c r="BO149" s="61">
        <v>3737</v>
      </c>
      <c r="BP149" s="61">
        <v>0</v>
      </c>
      <c r="BQ149" s="61">
        <v>3737</v>
      </c>
      <c r="BR149" s="61">
        <v>-11674</v>
      </c>
      <c r="BS149" s="61">
        <v>0</v>
      </c>
      <c r="BT149" s="61">
        <v>-11674</v>
      </c>
      <c r="BU149" s="61">
        <v>0</v>
      </c>
      <c r="BV149" s="61">
        <v>0</v>
      </c>
      <c r="BW149" s="61">
        <v>0</v>
      </c>
      <c r="BX149" s="61">
        <v>0</v>
      </c>
      <c r="BY149" s="61">
        <v>0</v>
      </c>
      <c r="BZ149" s="61">
        <v>0</v>
      </c>
      <c r="CA149" s="61">
        <v>0</v>
      </c>
      <c r="CB149" s="61">
        <v>0</v>
      </c>
      <c r="CC149" s="61">
        <v>0</v>
      </c>
      <c r="CD149" s="61">
        <v>-15133</v>
      </c>
      <c r="CE149" s="61">
        <v>0</v>
      </c>
      <c r="CF149" s="61">
        <v>-15133</v>
      </c>
      <c r="CG149" s="61">
        <v>-15133</v>
      </c>
      <c r="CH149" s="61">
        <v>0</v>
      </c>
      <c r="CI149" s="61">
        <v>-15133</v>
      </c>
      <c r="CJ149" s="61">
        <v>-7082905</v>
      </c>
      <c r="CK149" s="61">
        <v>-405963</v>
      </c>
      <c r="CL149" s="61">
        <v>-7488868</v>
      </c>
      <c r="CM149" s="61">
        <v>-482</v>
      </c>
      <c r="CN149" s="61">
        <v>0</v>
      </c>
      <c r="CO149" s="61">
        <v>-482</v>
      </c>
      <c r="CP149" s="61">
        <v>681</v>
      </c>
      <c r="CQ149" s="61">
        <v>0</v>
      </c>
      <c r="CR149" s="61">
        <v>681</v>
      </c>
      <c r="CS149" s="61">
        <v>-662757</v>
      </c>
      <c r="CT149" s="61">
        <v>-90480</v>
      </c>
      <c r="CU149" s="61">
        <v>-753237</v>
      </c>
      <c r="CV149" s="61">
        <v>-230201</v>
      </c>
      <c r="CW149" s="61">
        <v>-92646</v>
      </c>
      <c r="CX149" s="61">
        <v>-322847</v>
      </c>
      <c r="CY149" s="61">
        <v>-892759</v>
      </c>
      <c r="CZ149" s="61">
        <v>-183126</v>
      </c>
      <c r="DA149" s="61">
        <v>-1075885</v>
      </c>
      <c r="DB149" s="61">
        <v>-152679</v>
      </c>
      <c r="DC149" s="61">
        <v>-9216</v>
      </c>
      <c r="DD149" s="61">
        <v>-161895</v>
      </c>
      <c r="DE149" s="61">
        <v>3583</v>
      </c>
      <c r="DF149" s="61">
        <v>0</v>
      </c>
      <c r="DG149" s="61">
        <v>3583</v>
      </c>
      <c r="DH149" s="61">
        <v>-1572</v>
      </c>
      <c r="DI149" s="61">
        <v>0</v>
      </c>
      <c r="DJ149" s="61">
        <v>-1572</v>
      </c>
      <c r="DK149" s="61">
        <v>0</v>
      </c>
      <c r="DL149" s="61">
        <v>0</v>
      </c>
      <c r="DM149" s="61">
        <v>0</v>
      </c>
      <c r="DN149" s="61">
        <v>-3302</v>
      </c>
      <c r="DO149" s="61">
        <v>0</v>
      </c>
      <c r="DP149" s="61">
        <v>-3302</v>
      </c>
      <c r="DQ149" s="61">
        <v>0</v>
      </c>
      <c r="DR149" s="61">
        <v>0</v>
      </c>
      <c r="DS149" s="61">
        <v>0</v>
      </c>
      <c r="DT149" s="61">
        <v>0</v>
      </c>
      <c r="DU149" s="61">
        <v>0</v>
      </c>
      <c r="DV149" s="61">
        <v>0</v>
      </c>
      <c r="DW149" s="61">
        <v>0</v>
      </c>
      <c r="DX149" s="61">
        <v>0</v>
      </c>
      <c r="DY149" s="61">
        <v>0</v>
      </c>
      <c r="DZ149" s="61">
        <v>0</v>
      </c>
      <c r="EA149" s="61">
        <v>0</v>
      </c>
      <c r="EB149" s="61">
        <v>0</v>
      </c>
      <c r="EC149" s="61">
        <v>0</v>
      </c>
      <c r="ED149" s="61">
        <v>0</v>
      </c>
      <c r="EE149" s="61">
        <v>0</v>
      </c>
      <c r="EF149" s="61">
        <v>0</v>
      </c>
      <c r="EG149" s="61">
        <v>-694556</v>
      </c>
      <c r="EH149" s="61">
        <v>-694556</v>
      </c>
      <c r="EI149" s="61">
        <v>0</v>
      </c>
      <c r="EJ149" s="61">
        <v>-42960</v>
      </c>
      <c r="EK149" s="61">
        <v>-42960</v>
      </c>
      <c r="EL149" s="61">
        <v>-694556</v>
      </c>
      <c r="EM149" s="61">
        <v>0</v>
      </c>
      <c r="EN149" s="61">
        <v>0</v>
      </c>
      <c r="EO149" s="61">
        <v>-153970</v>
      </c>
      <c r="EP149" s="61">
        <v>-746732</v>
      </c>
      <c r="EQ149" s="61">
        <v>-900702</v>
      </c>
      <c r="ER149" s="61">
        <v>0</v>
      </c>
      <c r="ES149" s="61">
        <v>0</v>
      </c>
      <c r="ET149" s="61">
        <v>0</v>
      </c>
      <c r="EU149" s="61">
        <v>0</v>
      </c>
      <c r="EV149" s="61">
        <v>0</v>
      </c>
      <c r="EW149" s="61">
        <v>0</v>
      </c>
      <c r="EX149" s="61">
        <v>0</v>
      </c>
      <c r="EY149" s="61">
        <v>0</v>
      </c>
      <c r="EZ149" s="61">
        <v>0</v>
      </c>
      <c r="FA149" s="61">
        <v>0</v>
      </c>
      <c r="FB149" s="61">
        <v>0</v>
      </c>
      <c r="FC149" s="61">
        <v>0</v>
      </c>
      <c r="FD149" s="61">
        <v>0</v>
      </c>
      <c r="FE149" s="61">
        <v>0</v>
      </c>
      <c r="FF149" s="61">
        <v>0</v>
      </c>
      <c r="FG149" s="61">
        <v>0</v>
      </c>
      <c r="FH149" s="61">
        <v>0</v>
      </c>
      <c r="FI149" s="61">
        <v>0</v>
      </c>
      <c r="FJ149" s="61">
        <v>-10342</v>
      </c>
      <c r="FK149" s="61">
        <v>0</v>
      </c>
      <c r="FL149" s="61">
        <v>-10342</v>
      </c>
      <c r="FM149" s="61">
        <v>0</v>
      </c>
      <c r="FN149" s="61">
        <v>0</v>
      </c>
      <c r="FO149" s="61">
        <v>0</v>
      </c>
      <c r="FP149" s="61">
        <v>0</v>
      </c>
      <c r="FQ149" s="61">
        <v>0</v>
      </c>
      <c r="FR149" s="61">
        <v>0</v>
      </c>
      <c r="FS149" s="61">
        <v>0</v>
      </c>
      <c r="FT149" s="61">
        <v>0</v>
      </c>
      <c r="FU149" s="61">
        <v>0</v>
      </c>
      <c r="FV149" s="61">
        <v>-12689</v>
      </c>
      <c r="FW149" s="61">
        <v>0</v>
      </c>
      <c r="FX149" s="61">
        <v>-12689</v>
      </c>
      <c r="FY149" s="61">
        <v>1502</v>
      </c>
      <c r="FZ149" s="61">
        <v>0</v>
      </c>
      <c r="GA149" s="61">
        <v>1502</v>
      </c>
      <c r="GB149" s="61">
        <v>-12418</v>
      </c>
      <c r="GC149" s="61">
        <v>0</v>
      </c>
      <c r="GD149" s="61">
        <v>-12418</v>
      </c>
      <c r="GE149" s="61">
        <v>-1384</v>
      </c>
      <c r="GF149" s="61">
        <v>0</v>
      </c>
      <c r="GG149" s="61">
        <v>-1384</v>
      </c>
      <c r="GH149" s="61">
        <v>-3974214</v>
      </c>
      <c r="GI149" s="61">
        <v>-164759</v>
      </c>
      <c r="GJ149" s="61">
        <v>-4138973</v>
      </c>
      <c r="GK149" s="61">
        <v>164067</v>
      </c>
      <c r="GL149" s="61">
        <v>22356</v>
      </c>
      <c r="GM149" s="61">
        <v>186423</v>
      </c>
      <c r="GN149" s="61">
        <v>-126718</v>
      </c>
      <c r="GO149" s="61">
        <v>0</v>
      </c>
      <c r="GP149" s="61">
        <v>-126718</v>
      </c>
      <c r="GQ149" s="61">
        <v>2886</v>
      </c>
      <c r="GR149" s="61">
        <v>0</v>
      </c>
      <c r="GS149" s="61">
        <v>2886</v>
      </c>
      <c r="GT149" s="61">
        <v>-1355701</v>
      </c>
      <c r="GU149" s="61">
        <v>-454049</v>
      </c>
      <c r="GV149" s="61">
        <v>-1809750</v>
      </c>
      <c r="GW149" s="61">
        <v>-5325011</v>
      </c>
      <c r="GX149" s="61">
        <v>-596452</v>
      </c>
      <c r="GY149" s="61">
        <v>-5921463</v>
      </c>
      <c r="GZ149" s="61">
        <v>0</v>
      </c>
      <c r="HA149" s="61">
        <v>0</v>
      </c>
      <c r="HB149" s="61">
        <v>0</v>
      </c>
      <c r="HC149" s="61">
        <v>0</v>
      </c>
      <c r="HD149" s="61">
        <v>0</v>
      </c>
      <c r="HE149" s="61">
        <v>0</v>
      </c>
      <c r="HF149" s="61">
        <v>0</v>
      </c>
      <c r="HG149" s="61">
        <v>0</v>
      </c>
      <c r="HH149" s="61">
        <v>0</v>
      </c>
      <c r="HI149" s="61">
        <v>32132585</v>
      </c>
      <c r="HJ149" s="61">
        <v>2971200</v>
      </c>
      <c r="HK149" s="61">
        <v>35103785</v>
      </c>
      <c r="HL149" s="61">
        <v>-47182</v>
      </c>
      <c r="HM149" s="61">
        <v>4357</v>
      </c>
      <c r="HN149" s="61">
        <v>-42825</v>
      </c>
      <c r="HO149" s="61">
        <v>-7082905</v>
      </c>
      <c r="HP149" s="61">
        <v>-405963</v>
      </c>
      <c r="HQ149" s="61">
        <v>-7488868</v>
      </c>
      <c r="HR149" s="61">
        <v>-892759</v>
      </c>
      <c r="HS149" s="61">
        <v>-183126</v>
      </c>
      <c r="HT149" s="61">
        <v>-1075885</v>
      </c>
      <c r="HU149" s="61">
        <v>-153970</v>
      </c>
      <c r="HV149" s="61">
        <v>-746732</v>
      </c>
      <c r="HW149" s="61">
        <v>-900702</v>
      </c>
      <c r="HX149" s="61">
        <v>-5325011</v>
      </c>
      <c r="HY149" s="61">
        <v>-596452</v>
      </c>
      <c r="HZ149" s="61">
        <v>-5921463</v>
      </c>
      <c r="IA149" s="61">
        <v>0</v>
      </c>
      <c r="IB149" s="61">
        <v>0</v>
      </c>
      <c r="IC149" s="61">
        <v>0</v>
      </c>
      <c r="ID149" s="61">
        <v>-13501827</v>
      </c>
      <c r="IE149" s="61">
        <v>-1927916</v>
      </c>
      <c r="IF149" s="61">
        <v>-15429743</v>
      </c>
      <c r="IG149" s="61">
        <v>18630758</v>
      </c>
      <c r="IH149" s="61">
        <v>1043284</v>
      </c>
      <c r="II149" s="61">
        <v>19674042</v>
      </c>
      <c r="IJ149" s="58" t="s">
        <v>788</v>
      </c>
      <c r="IK149" s="58" t="s">
        <v>601</v>
      </c>
      <c r="IL149" s="58" t="s">
        <v>466</v>
      </c>
      <c r="IM149" s="58" t="s">
        <v>467</v>
      </c>
      <c r="IN149" s="58" t="s">
        <v>970</v>
      </c>
    </row>
    <row r="150" spans="1:248">
      <c r="A150" s="58" t="s">
        <v>461</v>
      </c>
      <c r="B150" s="59" t="s">
        <v>971</v>
      </c>
      <c r="C150" s="59" t="s">
        <v>972</v>
      </c>
      <c r="D150" s="61">
        <v>88039192</v>
      </c>
      <c r="E150" s="61">
        <v>0</v>
      </c>
      <c r="F150" s="61">
        <v>88039192</v>
      </c>
      <c r="G150" s="61">
        <v>-1640673</v>
      </c>
      <c r="H150" s="61">
        <v>0</v>
      </c>
      <c r="I150" s="61">
        <v>-1640673</v>
      </c>
      <c r="J150" s="61">
        <v>-393303</v>
      </c>
      <c r="K150" s="61">
        <v>0</v>
      </c>
      <c r="L150" s="61">
        <v>-393303</v>
      </c>
      <c r="M150" s="61">
        <v>206063</v>
      </c>
      <c r="N150" s="61">
        <v>0</v>
      </c>
      <c r="O150" s="61">
        <v>206063</v>
      </c>
      <c r="P150" s="61">
        <v>85629</v>
      </c>
      <c r="Q150" s="61">
        <v>0</v>
      </c>
      <c r="R150" s="61">
        <v>85629</v>
      </c>
      <c r="S150" s="61">
        <v>27700</v>
      </c>
      <c r="T150" s="61">
        <v>0</v>
      </c>
      <c r="U150" s="61">
        <v>27700</v>
      </c>
      <c r="V150" s="61">
        <v>-73911</v>
      </c>
      <c r="W150" s="61">
        <v>0</v>
      </c>
      <c r="X150" s="61">
        <v>-73911</v>
      </c>
      <c r="Y150" s="61">
        <v>-8556195</v>
      </c>
      <c r="Z150" s="61">
        <v>0</v>
      </c>
      <c r="AA150" s="61">
        <v>-8556195</v>
      </c>
      <c r="AB150" s="61">
        <v>0</v>
      </c>
      <c r="AC150" s="61">
        <v>0</v>
      </c>
      <c r="AD150" s="61">
        <v>0</v>
      </c>
      <c r="AE150" s="61">
        <v>-55848</v>
      </c>
      <c r="AF150" s="61">
        <v>0</v>
      </c>
      <c r="AG150" s="61">
        <v>-55848</v>
      </c>
      <c r="AH150" s="61">
        <v>-4965</v>
      </c>
      <c r="AI150" s="61">
        <v>0</v>
      </c>
      <c r="AJ150" s="61">
        <v>-4965</v>
      </c>
      <c r="AK150" s="61">
        <v>0</v>
      </c>
      <c r="AL150" s="61">
        <v>0</v>
      </c>
      <c r="AM150" s="61">
        <v>0</v>
      </c>
      <c r="AN150" s="61">
        <v>6815</v>
      </c>
      <c r="AO150" s="61">
        <v>0</v>
      </c>
      <c r="AP150" s="61">
        <v>6815</v>
      </c>
      <c r="AQ150" s="61">
        <v>0</v>
      </c>
      <c r="AR150" s="61">
        <v>0</v>
      </c>
      <c r="AS150" s="61">
        <v>0</v>
      </c>
      <c r="AT150" s="61">
        <v>-57698</v>
      </c>
      <c r="AU150" s="61">
        <v>0</v>
      </c>
      <c r="AV150" s="61">
        <v>-57698</v>
      </c>
      <c r="AW150" s="61">
        <v>0</v>
      </c>
      <c r="AX150" s="61">
        <v>0</v>
      </c>
      <c r="AY150" s="61">
        <v>0</v>
      </c>
      <c r="AZ150" s="61">
        <v>1543039</v>
      </c>
      <c r="BA150" s="61">
        <v>0</v>
      </c>
      <c r="BB150" s="61">
        <v>1543039</v>
      </c>
      <c r="BC150" s="61">
        <v>-33838</v>
      </c>
      <c r="BD150" s="61">
        <v>0</v>
      </c>
      <c r="BE150" s="61">
        <v>-33838</v>
      </c>
      <c r="BF150" s="61">
        <v>-9621449</v>
      </c>
      <c r="BG150" s="61">
        <v>0</v>
      </c>
      <c r="BH150" s="61">
        <v>-9621449</v>
      </c>
      <c r="BI150" s="61">
        <v>342299</v>
      </c>
      <c r="BJ150" s="61">
        <v>0</v>
      </c>
      <c r="BK150" s="61">
        <v>342299</v>
      </c>
      <c r="BL150" s="61">
        <v>0</v>
      </c>
      <c r="BM150" s="61">
        <v>0</v>
      </c>
      <c r="BN150" s="61">
        <v>0</v>
      </c>
      <c r="BO150" s="61">
        <v>0</v>
      </c>
      <c r="BP150" s="61">
        <v>0</v>
      </c>
      <c r="BQ150" s="61">
        <v>0</v>
      </c>
      <c r="BR150" s="61">
        <v>0</v>
      </c>
      <c r="BS150" s="61">
        <v>0</v>
      </c>
      <c r="BT150" s="61">
        <v>0</v>
      </c>
      <c r="BU150" s="61">
        <v>0</v>
      </c>
      <c r="BV150" s="61">
        <v>0</v>
      </c>
      <c r="BW150" s="61">
        <v>0</v>
      </c>
      <c r="BX150" s="61">
        <v>-50790</v>
      </c>
      <c r="BY150" s="61">
        <v>0</v>
      </c>
      <c r="BZ150" s="61">
        <v>-50790</v>
      </c>
      <c r="CA150" s="61">
        <v>-118339</v>
      </c>
      <c r="CB150" s="61">
        <v>0</v>
      </c>
      <c r="CC150" s="61">
        <v>-118339</v>
      </c>
      <c r="CD150" s="61">
        <v>-6013</v>
      </c>
      <c r="CE150" s="61">
        <v>0</v>
      </c>
      <c r="CF150" s="61">
        <v>-6013</v>
      </c>
      <c r="CG150" s="61">
        <v>0</v>
      </c>
      <c r="CH150" s="61">
        <v>0</v>
      </c>
      <c r="CI150" s="61">
        <v>0</v>
      </c>
      <c r="CJ150" s="61">
        <v>-16557134</v>
      </c>
      <c r="CK150" s="61">
        <v>0</v>
      </c>
      <c r="CL150" s="61">
        <v>-16557134</v>
      </c>
      <c r="CM150" s="61">
        <v>0</v>
      </c>
      <c r="CN150" s="61">
        <v>0</v>
      </c>
      <c r="CO150" s="61">
        <v>0</v>
      </c>
      <c r="CP150" s="61">
        <v>-29555</v>
      </c>
      <c r="CQ150" s="61">
        <v>0</v>
      </c>
      <c r="CR150" s="61">
        <v>-29555</v>
      </c>
      <c r="CS150" s="61">
        <v>-1431035</v>
      </c>
      <c r="CT150" s="61">
        <v>0</v>
      </c>
      <c r="CU150" s="61">
        <v>-1431035</v>
      </c>
      <c r="CV150" s="61">
        <v>-499597</v>
      </c>
      <c r="CW150" s="61">
        <v>0</v>
      </c>
      <c r="CX150" s="61">
        <v>-499597</v>
      </c>
      <c r="CY150" s="61">
        <v>-1960187</v>
      </c>
      <c r="CZ150" s="61">
        <v>0</v>
      </c>
      <c r="DA150" s="61">
        <v>-1960187</v>
      </c>
      <c r="DB150" s="61">
        <v>-489874</v>
      </c>
      <c r="DC150" s="61">
        <v>0</v>
      </c>
      <c r="DD150" s="61">
        <v>-489874</v>
      </c>
      <c r="DE150" s="61">
        <v>-80188</v>
      </c>
      <c r="DF150" s="61">
        <v>0</v>
      </c>
      <c r="DG150" s="61">
        <v>-80188</v>
      </c>
      <c r="DH150" s="61">
        <v>0</v>
      </c>
      <c r="DI150" s="61">
        <v>0</v>
      </c>
      <c r="DJ150" s="61">
        <v>0</v>
      </c>
      <c r="DK150" s="61">
        <v>0</v>
      </c>
      <c r="DL150" s="61">
        <v>0</v>
      </c>
      <c r="DM150" s="61">
        <v>0</v>
      </c>
      <c r="DN150" s="61">
        <v>0</v>
      </c>
      <c r="DO150" s="61">
        <v>0</v>
      </c>
      <c r="DP150" s="61">
        <v>0</v>
      </c>
      <c r="DQ150" s="61">
        <v>0</v>
      </c>
      <c r="DR150" s="61">
        <v>0</v>
      </c>
      <c r="DS150" s="61">
        <v>0</v>
      </c>
      <c r="DT150" s="61">
        <v>0</v>
      </c>
      <c r="DU150" s="61">
        <v>0</v>
      </c>
      <c r="DV150" s="61">
        <v>0</v>
      </c>
      <c r="DW150" s="61">
        <v>0</v>
      </c>
      <c r="DX150" s="61">
        <v>0</v>
      </c>
      <c r="DY150" s="61">
        <v>0</v>
      </c>
      <c r="DZ150" s="61">
        <v>0</v>
      </c>
      <c r="EA150" s="61">
        <v>0</v>
      </c>
      <c r="EB150" s="61">
        <v>0</v>
      </c>
      <c r="EC150" s="61">
        <v>0</v>
      </c>
      <c r="ED150" s="61">
        <v>0</v>
      </c>
      <c r="EE150" s="61">
        <v>0</v>
      </c>
      <c r="EF150" s="61">
        <v>-1200</v>
      </c>
      <c r="EG150" s="61">
        <v>0</v>
      </c>
      <c r="EH150" s="61">
        <v>-1200</v>
      </c>
      <c r="EI150" s="61">
        <v>0</v>
      </c>
      <c r="EJ150" s="61">
        <v>0</v>
      </c>
      <c r="EK150" s="61">
        <v>0</v>
      </c>
      <c r="EL150" s="61">
        <v>0</v>
      </c>
      <c r="EM150" s="61">
        <v>0</v>
      </c>
      <c r="EN150" s="61">
        <v>0</v>
      </c>
      <c r="EO150" s="61">
        <v>-571262</v>
      </c>
      <c r="EP150" s="61">
        <v>0</v>
      </c>
      <c r="EQ150" s="61">
        <v>-571262</v>
      </c>
      <c r="ER150" s="61">
        <v>0</v>
      </c>
      <c r="ES150" s="61">
        <v>0</v>
      </c>
      <c r="ET150" s="61">
        <v>0</v>
      </c>
      <c r="EU150" s="61">
        <v>0</v>
      </c>
      <c r="EV150" s="61">
        <v>0</v>
      </c>
      <c r="EW150" s="61">
        <v>0</v>
      </c>
      <c r="EX150" s="61">
        <v>-3174</v>
      </c>
      <c r="EY150" s="61">
        <v>0</v>
      </c>
      <c r="EZ150" s="61">
        <v>-3174</v>
      </c>
      <c r="FA150" s="61">
        <v>0</v>
      </c>
      <c r="FB150" s="61">
        <v>0</v>
      </c>
      <c r="FC150" s="61">
        <v>0</v>
      </c>
      <c r="FD150" s="61">
        <v>0</v>
      </c>
      <c r="FE150" s="61">
        <v>0</v>
      </c>
      <c r="FF150" s="61">
        <v>0</v>
      </c>
      <c r="FG150" s="61">
        <v>0</v>
      </c>
      <c r="FH150" s="61">
        <v>0</v>
      </c>
      <c r="FI150" s="61">
        <v>0</v>
      </c>
      <c r="FJ150" s="61">
        <v>0</v>
      </c>
      <c r="FK150" s="61">
        <v>0</v>
      </c>
      <c r="FL150" s="61">
        <v>0</v>
      </c>
      <c r="FM150" s="61">
        <v>0</v>
      </c>
      <c r="FN150" s="61">
        <v>0</v>
      </c>
      <c r="FO150" s="61">
        <v>0</v>
      </c>
      <c r="FP150" s="61">
        <v>0</v>
      </c>
      <c r="FQ150" s="61">
        <v>0</v>
      </c>
      <c r="FR150" s="61">
        <v>0</v>
      </c>
      <c r="FS150" s="61">
        <v>0</v>
      </c>
      <c r="FT150" s="61">
        <v>0</v>
      </c>
      <c r="FU150" s="61">
        <v>0</v>
      </c>
      <c r="FV150" s="61">
        <v>-86627</v>
      </c>
      <c r="FW150" s="61">
        <v>0</v>
      </c>
      <c r="FX150" s="61">
        <v>-86627</v>
      </c>
      <c r="FY150" s="61">
        <v>3536</v>
      </c>
      <c r="FZ150" s="61">
        <v>0</v>
      </c>
      <c r="GA150" s="61">
        <v>3536</v>
      </c>
      <c r="GB150" s="61">
        <v>12424</v>
      </c>
      <c r="GC150" s="61">
        <v>0</v>
      </c>
      <c r="GD150" s="61">
        <v>12424</v>
      </c>
      <c r="GE150" s="61">
        <v>0</v>
      </c>
      <c r="GF150" s="61">
        <v>0</v>
      </c>
      <c r="GG150" s="61">
        <v>0</v>
      </c>
      <c r="GH150" s="61">
        <v>-14298849</v>
      </c>
      <c r="GI150" s="61">
        <v>0</v>
      </c>
      <c r="GJ150" s="61">
        <v>-14298849</v>
      </c>
      <c r="GK150" s="61">
        <v>-389859</v>
      </c>
      <c r="GL150" s="61">
        <v>0</v>
      </c>
      <c r="GM150" s="61">
        <v>-389859</v>
      </c>
      <c r="GN150" s="61">
        <v>-733860</v>
      </c>
      <c r="GO150" s="61">
        <v>0</v>
      </c>
      <c r="GP150" s="61">
        <v>-733860</v>
      </c>
      <c r="GQ150" s="61">
        <v>24014</v>
      </c>
      <c r="GR150" s="61">
        <v>0</v>
      </c>
      <c r="GS150" s="61">
        <v>24014</v>
      </c>
      <c r="GT150" s="61">
        <v>0</v>
      </c>
      <c r="GU150" s="61">
        <v>0</v>
      </c>
      <c r="GV150" s="61">
        <v>0</v>
      </c>
      <c r="GW150" s="61">
        <v>-15472395</v>
      </c>
      <c r="GX150" s="61">
        <v>0</v>
      </c>
      <c r="GY150" s="61">
        <v>-15472395</v>
      </c>
      <c r="GZ150" s="61">
        <v>0</v>
      </c>
      <c r="HA150" s="61">
        <v>0</v>
      </c>
      <c r="HB150" s="61">
        <v>0</v>
      </c>
      <c r="HC150" s="61">
        <v>0</v>
      </c>
      <c r="HD150" s="61">
        <v>0</v>
      </c>
      <c r="HE150" s="61">
        <v>0</v>
      </c>
      <c r="HF150" s="61">
        <v>0</v>
      </c>
      <c r="HG150" s="61">
        <v>0</v>
      </c>
      <c r="HH150" s="61">
        <v>0</v>
      </c>
      <c r="HI150" s="61">
        <v>86398519</v>
      </c>
      <c r="HJ150" s="61">
        <v>0</v>
      </c>
      <c r="HK150" s="61">
        <v>86398519</v>
      </c>
      <c r="HL150" s="61">
        <v>-73911</v>
      </c>
      <c r="HM150" s="61">
        <v>0</v>
      </c>
      <c r="HN150" s="61">
        <v>-73911</v>
      </c>
      <c r="HO150" s="61">
        <v>-16557134</v>
      </c>
      <c r="HP150" s="61">
        <v>0</v>
      </c>
      <c r="HQ150" s="61">
        <v>-16557134</v>
      </c>
      <c r="HR150" s="61">
        <v>-1960187</v>
      </c>
      <c r="HS150" s="61">
        <v>0</v>
      </c>
      <c r="HT150" s="61">
        <v>-1960187</v>
      </c>
      <c r="HU150" s="61">
        <v>-571262</v>
      </c>
      <c r="HV150" s="61">
        <v>0</v>
      </c>
      <c r="HW150" s="61">
        <v>-571262</v>
      </c>
      <c r="HX150" s="61">
        <v>-15472395</v>
      </c>
      <c r="HY150" s="61">
        <v>0</v>
      </c>
      <c r="HZ150" s="61">
        <v>-15472395</v>
      </c>
      <c r="IA150" s="61">
        <v>0</v>
      </c>
      <c r="IB150" s="61">
        <v>0</v>
      </c>
      <c r="IC150" s="61">
        <v>0</v>
      </c>
      <c r="ID150" s="61">
        <v>-34634889</v>
      </c>
      <c r="IE150" s="61">
        <v>0</v>
      </c>
      <c r="IF150" s="61">
        <v>-34634889</v>
      </c>
      <c r="IG150" s="61">
        <v>51763630</v>
      </c>
      <c r="IH150" s="61">
        <v>0</v>
      </c>
      <c r="II150" s="61">
        <v>51763630</v>
      </c>
      <c r="IJ150" s="58" t="s">
        <v>501</v>
      </c>
      <c r="IK150" s="58" t="s">
        <v>502</v>
      </c>
      <c r="IL150" s="58" t="s">
        <v>645</v>
      </c>
      <c r="IM150" s="58" t="s">
        <v>504</v>
      </c>
      <c r="IN150" s="58" t="s">
        <v>973</v>
      </c>
    </row>
    <row r="151" spans="1:248">
      <c r="A151" s="58" t="s">
        <v>469</v>
      </c>
      <c r="B151" s="59" t="s">
        <v>974</v>
      </c>
      <c r="C151" s="59" t="s">
        <v>975</v>
      </c>
      <c r="D151" s="61">
        <v>45211743</v>
      </c>
      <c r="E151" s="61">
        <v>0</v>
      </c>
      <c r="F151" s="61">
        <v>45211743</v>
      </c>
      <c r="G151" s="61">
        <v>-1724068</v>
      </c>
      <c r="H151" s="61">
        <v>0</v>
      </c>
      <c r="I151" s="61">
        <v>-1724068</v>
      </c>
      <c r="J151" s="61">
        <v>-239148</v>
      </c>
      <c r="K151" s="61">
        <v>0</v>
      </c>
      <c r="L151" s="61">
        <v>-239148</v>
      </c>
      <c r="M151" s="61">
        <v>51694</v>
      </c>
      <c r="N151" s="61">
        <v>0</v>
      </c>
      <c r="O151" s="61">
        <v>51694</v>
      </c>
      <c r="P151" s="61">
        <v>202427</v>
      </c>
      <c r="Q151" s="61">
        <v>0</v>
      </c>
      <c r="R151" s="61">
        <v>202427</v>
      </c>
      <c r="S151" s="61">
        <v>180619</v>
      </c>
      <c r="T151" s="61">
        <v>0</v>
      </c>
      <c r="U151" s="61">
        <v>180619</v>
      </c>
      <c r="V151" s="61">
        <v>195592</v>
      </c>
      <c r="W151" s="61">
        <v>0</v>
      </c>
      <c r="X151" s="61">
        <v>195592</v>
      </c>
      <c r="Y151" s="61">
        <v>-3883814</v>
      </c>
      <c r="Z151" s="61">
        <v>0</v>
      </c>
      <c r="AA151" s="61">
        <v>-3883814</v>
      </c>
      <c r="AB151" s="61">
        <v>-15346</v>
      </c>
      <c r="AC151" s="61">
        <v>0</v>
      </c>
      <c r="AD151" s="61">
        <v>-15346</v>
      </c>
      <c r="AE151" s="61">
        <v>-216319</v>
      </c>
      <c r="AF151" s="61">
        <v>0</v>
      </c>
      <c r="AG151" s="61">
        <v>-216319</v>
      </c>
      <c r="AH151" s="61">
        <v>0</v>
      </c>
      <c r="AI151" s="61">
        <v>0</v>
      </c>
      <c r="AJ151" s="61">
        <v>0</v>
      </c>
      <c r="AK151" s="61">
        <v>0</v>
      </c>
      <c r="AL151" s="61">
        <v>0</v>
      </c>
      <c r="AM151" s="61">
        <v>0</v>
      </c>
      <c r="AN151" s="61">
        <v>-5874</v>
      </c>
      <c r="AO151" s="61">
        <v>0</v>
      </c>
      <c r="AP151" s="61">
        <v>-5874</v>
      </c>
      <c r="AQ151" s="61">
        <v>0</v>
      </c>
      <c r="AR151" s="61">
        <v>0</v>
      </c>
      <c r="AS151" s="61">
        <v>0</v>
      </c>
      <c r="AT151" s="61">
        <v>-210445</v>
      </c>
      <c r="AU151" s="61">
        <v>0</v>
      </c>
      <c r="AV151" s="61">
        <v>-210445</v>
      </c>
      <c r="AW151" s="61">
        <v>-14325</v>
      </c>
      <c r="AX151" s="61">
        <v>0</v>
      </c>
      <c r="AY151" s="61">
        <v>-14325</v>
      </c>
      <c r="AZ151" s="61">
        <v>828361</v>
      </c>
      <c r="BA151" s="61">
        <v>0</v>
      </c>
      <c r="BB151" s="61">
        <v>828361</v>
      </c>
      <c r="BC151" s="61">
        <v>-27399</v>
      </c>
      <c r="BD151" s="61">
        <v>0</v>
      </c>
      <c r="BE151" s="61">
        <v>-27399</v>
      </c>
      <c r="BF151" s="61">
        <v>-2199068</v>
      </c>
      <c r="BG151" s="61">
        <v>0</v>
      </c>
      <c r="BH151" s="61">
        <v>-2199068</v>
      </c>
      <c r="BI151" s="61">
        <v>-230773</v>
      </c>
      <c r="BJ151" s="61">
        <v>0</v>
      </c>
      <c r="BK151" s="61">
        <v>-230773</v>
      </c>
      <c r="BL151" s="61">
        <v>-56023</v>
      </c>
      <c r="BM151" s="61">
        <v>0</v>
      </c>
      <c r="BN151" s="61">
        <v>-56023</v>
      </c>
      <c r="BO151" s="61">
        <v>0</v>
      </c>
      <c r="BP151" s="61">
        <v>0</v>
      </c>
      <c r="BQ151" s="61">
        <v>0</v>
      </c>
      <c r="BR151" s="61">
        <v>-1869</v>
      </c>
      <c r="BS151" s="61">
        <v>0</v>
      </c>
      <c r="BT151" s="61">
        <v>-1869</v>
      </c>
      <c r="BU151" s="61">
        <v>0</v>
      </c>
      <c r="BV151" s="61">
        <v>0</v>
      </c>
      <c r="BW151" s="61">
        <v>0</v>
      </c>
      <c r="BX151" s="61">
        <v>-9783</v>
      </c>
      <c r="BY151" s="61">
        <v>0</v>
      </c>
      <c r="BZ151" s="61">
        <v>-9783</v>
      </c>
      <c r="CA151" s="61">
        <v>-22807</v>
      </c>
      <c r="CB151" s="61">
        <v>0</v>
      </c>
      <c r="CC151" s="61">
        <v>-22807</v>
      </c>
      <c r="CD151" s="61">
        <v>-7949</v>
      </c>
      <c r="CE151" s="61">
        <v>0</v>
      </c>
      <c r="CF151" s="61">
        <v>-7949</v>
      </c>
      <c r="CG151" s="61">
        <v>-7569</v>
      </c>
      <c r="CH151" s="61">
        <v>0</v>
      </c>
      <c r="CI151" s="61">
        <v>-7569</v>
      </c>
      <c r="CJ151" s="61">
        <v>-5835012</v>
      </c>
      <c r="CK151" s="61">
        <v>0</v>
      </c>
      <c r="CL151" s="61">
        <v>-5835012</v>
      </c>
      <c r="CM151" s="61">
        <v>0</v>
      </c>
      <c r="CN151" s="61">
        <v>0</v>
      </c>
      <c r="CO151" s="61">
        <v>0</v>
      </c>
      <c r="CP151" s="61">
        <v>142691</v>
      </c>
      <c r="CQ151" s="61">
        <v>0</v>
      </c>
      <c r="CR151" s="61">
        <v>142691</v>
      </c>
      <c r="CS151" s="61">
        <v>-1211125</v>
      </c>
      <c r="CT151" s="61">
        <v>0</v>
      </c>
      <c r="CU151" s="61">
        <v>-1211125</v>
      </c>
      <c r="CV151" s="61">
        <v>-40354</v>
      </c>
      <c r="CW151" s="61">
        <v>0</v>
      </c>
      <c r="CX151" s="61">
        <v>-40354</v>
      </c>
      <c r="CY151" s="61">
        <v>-1108788</v>
      </c>
      <c r="CZ151" s="61">
        <v>0</v>
      </c>
      <c r="DA151" s="61">
        <v>-1108788</v>
      </c>
      <c r="DB151" s="61">
        <v>-9670</v>
      </c>
      <c r="DC151" s="61">
        <v>0</v>
      </c>
      <c r="DD151" s="61">
        <v>-9670</v>
      </c>
      <c r="DE151" s="61">
        <v>-9820</v>
      </c>
      <c r="DF151" s="61">
        <v>0</v>
      </c>
      <c r="DG151" s="61">
        <v>-9820</v>
      </c>
      <c r="DH151" s="61">
        <v>0</v>
      </c>
      <c r="DI151" s="61">
        <v>0</v>
      </c>
      <c r="DJ151" s="61">
        <v>0</v>
      </c>
      <c r="DK151" s="61">
        <v>0</v>
      </c>
      <c r="DL151" s="61">
        <v>0</v>
      </c>
      <c r="DM151" s="61">
        <v>0</v>
      </c>
      <c r="DN151" s="61">
        <v>0</v>
      </c>
      <c r="DO151" s="61">
        <v>0</v>
      </c>
      <c r="DP151" s="61">
        <v>0</v>
      </c>
      <c r="DQ151" s="61">
        <v>0</v>
      </c>
      <c r="DR151" s="61">
        <v>0</v>
      </c>
      <c r="DS151" s="61">
        <v>0</v>
      </c>
      <c r="DT151" s="61">
        <v>0</v>
      </c>
      <c r="DU151" s="61">
        <v>0</v>
      </c>
      <c r="DV151" s="61">
        <v>0</v>
      </c>
      <c r="DW151" s="61">
        <v>0</v>
      </c>
      <c r="DX151" s="61">
        <v>0</v>
      </c>
      <c r="DY151" s="61">
        <v>0</v>
      </c>
      <c r="DZ151" s="61">
        <v>0</v>
      </c>
      <c r="EA151" s="61">
        <v>0</v>
      </c>
      <c r="EB151" s="61">
        <v>0</v>
      </c>
      <c r="EC151" s="61">
        <v>0</v>
      </c>
      <c r="ED151" s="61">
        <v>0</v>
      </c>
      <c r="EE151" s="61">
        <v>0</v>
      </c>
      <c r="EF151" s="61">
        <v>0</v>
      </c>
      <c r="EG151" s="61">
        <v>0</v>
      </c>
      <c r="EH151" s="61">
        <v>0</v>
      </c>
      <c r="EI151" s="61">
        <v>0</v>
      </c>
      <c r="EJ151" s="61">
        <v>0</v>
      </c>
      <c r="EK151" s="61">
        <v>0</v>
      </c>
      <c r="EL151" s="61">
        <v>0</v>
      </c>
      <c r="EM151" s="61">
        <v>0</v>
      </c>
      <c r="EN151" s="61">
        <v>0</v>
      </c>
      <c r="EO151" s="61">
        <v>-19490</v>
      </c>
      <c r="EP151" s="61">
        <v>0</v>
      </c>
      <c r="EQ151" s="61">
        <v>-19490</v>
      </c>
      <c r="ER151" s="61">
        <v>0</v>
      </c>
      <c r="ES151" s="61">
        <v>0</v>
      </c>
      <c r="ET151" s="61">
        <v>0</v>
      </c>
      <c r="EU151" s="61">
        <v>0</v>
      </c>
      <c r="EV151" s="61">
        <v>0</v>
      </c>
      <c r="EW151" s="61">
        <v>0</v>
      </c>
      <c r="EX151" s="61">
        <v>0</v>
      </c>
      <c r="EY151" s="61">
        <v>0</v>
      </c>
      <c r="EZ151" s="61">
        <v>0</v>
      </c>
      <c r="FA151" s="61">
        <v>0</v>
      </c>
      <c r="FB151" s="61">
        <v>0</v>
      </c>
      <c r="FC151" s="61">
        <v>0</v>
      </c>
      <c r="FD151" s="61">
        <v>0</v>
      </c>
      <c r="FE151" s="61">
        <v>0</v>
      </c>
      <c r="FF151" s="61">
        <v>0</v>
      </c>
      <c r="FG151" s="61">
        <v>0</v>
      </c>
      <c r="FH151" s="61">
        <v>0</v>
      </c>
      <c r="FI151" s="61">
        <v>0</v>
      </c>
      <c r="FJ151" s="61">
        <v>-1869</v>
      </c>
      <c r="FK151" s="61">
        <v>0</v>
      </c>
      <c r="FL151" s="61">
        <v>-1869</v>
      </c>
      <c r="FM151" s="61">
        <v>0</v>
      </c>
      <c r="FN151" s="61">
        <v>0</v>
      </c>
      <c r="FO151" s="61">
        <v>0</v>
      </c>
      <c r="FP151" s="61">
        <v>0</v>
      </c>
      <c r="FQ151" s="61">
        <v>0</v>
      </c>
      <c r="FR151" s="61">
        <v>0</v>
      </c>
      <c r="FS151" s="61">
        <v>0</v>
      </c>
      <c r="FT151" s="61">
        <v>0</v>
      </c>
      <c r="FU151" s="61">
        <v>0</v>
      </c>
      <c r="FV151" s="61">
        <v>-36006</v>
      </c>
      <c r="FW151" s="61">
        <v>0</v>
      </c>
      <c r="FX151" s="61">
        <v>-36006</v>
      </c>
      <c r="FY151" s="61">
        <v>2219</v>
      </c>
      <c r="FZ151" s="61">
        <v>0</v>
      </c>
      <c r="GA151" s="61">
        <v>2219</v>
      </c>
      <c r="GB151" s="61">
        <v>0</v>
      </c>
      <c r="GC151" s="61">
        <v>0</v>
      </c>
      <c r="GD151" s="61">
        <v>0</v>
      </c>
      <c r="GE151" s="61">
        <v>0</v>
      </c>
      <c r="GF151" s="61">
        <v>0</v>
      </c>
      <c r="GG151" s="61">
        <v>0</v>
      </c>
      <c r="GH151" s="61">
        <v>-5658986</v>
      </c>
      <c r="GI151" s="61">
        <v>0</v>
      </c>
      <c r="GJ151" s="61">
        <v>-5658986</v>
      </c>
      <c r="GK151" s="61">
        <v>204540</v>
      </c>
      <c r="GL151" s="61">
        <v>0</v>
      </c>
      <c r="GM151" s="61">
        <v>204540</v>
      </c>
      <c r="GN151" s="61">
        <v>-205885</v>
      </c>
      <c r="GO151" s="61">
        <v>0</v>
      </c>
      <c r="GP151" s="61">
        <v>-205885</v>
      </c>
      <c r="GQ151" s="61">
        <v>0</v>
      </c>
      <c r="GR151" s="61">
        <v>0</v>
      </c>
      <c r="GS151" s="61">
        <v>0</v>
      </c>
      <c r="GT151" s="61">
        <v>0</v>
      </c>
      <c r="GU151" s="61">
        <v>0</v>
      </c>
      <c r="GV151" s="61">
        <v>0</v>
      </c>
      <c r="GW151" s="61">
        <v>-5695987</v>
      </c>
      <c r="GX151" s="61">
        <v>0</v>
      </c>
      <c r="GY151" s="61">
        <v>-5695987</v>
      </c>
      <c r="GZ151" s="61">
        <v>0</v>
      </c>
      <c r="HA151" s="61">
        <v>0</v>
      </c>
      <c r="HB151" s="61">
        <v>0</v>
      </c>
      <c r="HC151" s="61">
        <v>0</v>
      </c>
      <c r="HD151" s="61">
        <v>0</v>
      </c>
      <c r="HE151" s="61">
        <v>0</v>
      </c>
      <c r="HF151" s="61">
        <v>0</v>
      </c>
      <c r="HG151" s="61">
        <v>0</v>
      </c>
      <c r="HH151" s="61">
        <v>0</v>
      </c>
      <c r="HI151" s="61">
        <v>43487675</v>
      </c>
      <c r="HJ151" s="61">
        <v>0</v>
      </c>
      <c r="HK151" s="61">
        <v>43487675</v>
      </c>
      <c r="HL151" s="61">
        <v>195592</v>
      </c>
      <c r="HM151" s="61">
        <v>0</v>
      </c>
      <c r="HN151" s="61">
        <v>195592</v>
      </c>
      <c r="HO151" s="61">
        <v>-5835012</v>
      </c>
      <c r="HP151" s="61">
        <v>0</v>
      </c>
      <c r="HQ151" s="61">
        <v>-5835012</v>
      </c>
      <c r="HR151" s="61">
        <v>-1108788</v>
      </c>
      <c r="HS151" s="61">
        <v>0</v>
      </c>
      <c r="HT151" s="61">
        <v>-1108788</v>
      </c>
      <c r="HU151" s="61">
        <v>-19490</v>
      </c>
      <c r="HV151" s="61">
        <v>0</v>
      </c>
      <c r="HW151" s="61">
        <v>-19490</v>
      </c>
      <c r="HX151" s="61">
        <v>-5695987</v>
      </c>
      <c r="HY151" s="61">
        <v>0</v>
      </c>
      <c r="HZ151" s="61">
        <v>-5695987</v>
      </c>
      <c r="IA151" s="61">
        <v>0</v>
      </c>
      <c r="IB151" s="61">
        <v>0</v>
      </c>
      <c r="IC151" s="61">
        <v>0</v>
      </c>
      <c r="ID151" s="61">
        <v>-12463685</v>
      </c>
      <c r="IE151" s="61">
        <v>0</v>
      </c>
      <c r="IF151" s="61">
        <v>-12463685</v>
      </c>
      <c r="IG151" s="61">
        <v>31023990</v>
      </c>
      <c r="IH151" s="61">
        <v>0</v>
      </c>
      <c r="II151" s="61">
        <v>31023990</v>
      </c>
      <c r="IJ151" s="58" t="s">
        <v>649</v>
      </c>
      <c r="IK151" s="58" t="s">
        <v>650</v>
      </c>
      <c r="IL151" s="58" t="s">
        <v>466</v>
      </c>
      <c r="IM151" s="58" t="s">
        <v>549</v>
      </c>
      <c r="IN151" s="58" t="s">
        <v>976</v>
      </c>
    </row>
    <row r="152" spans="1:248">
      <c r="A152" s="58" t="s">
        <v>469</v>
      </c>
      <c r="B152" s="59" t="s">
        <v>977</v>
      </c>
      <c r="C152" s="59" t="s">
        <v>978</v>
      </c>
      <c r="D152" s="61">
        <v>55569971</v>
      </c>
      <c r="E152" s="61">
        <v>0</v>
      </c>
      <c r="F152" s="61">
        <v>55569971</v>
      </c>
      <c r="G152" s="61">
        <v>-2320272</v>
      </c>
      <c r="H152" s="61">
        <v>0</v>
      </c>
      <c r="I152" s="61">
        <v>-2320272</v>
      </c>
      <c r="J152" s="61">
        <v>-44076</v>
      </c>
      <c r="K152" s="61">
        <v>0</v>
      </c>
      <c r="L152" s="61">
        <v>-44076</v>
      </c>
      <c r="M152" s="61">
        <v>-11167</v>
      </c>
      <c r="N152" s="61">
        <v>0</v>
      </c>
      <c r="O152" s="61">
        <v>-11167</v>
      </c>
      <c r="P152" s="61">
        <v>61751</v>
      </c>
      <c r="Q152" s="61">
        <v>0</v>
      </c>
      <c r="R152" s="61">
        <v>61751</v>
      </c>
      <c r="S152" s="61">
        <v>179807</v>
      </c>
      <c r="T152" s="61">
        <v>0</v>
      </c>
      <c r="U152" s="61">
        <v>179807</v>
      </c>
      <c r="V152" s="61">
        <v>186315</v>
      </c>
      <c r="W152" s="61">
        <v>0</v>
      </c>
      <c r="X152" s="61">
        <v>186315</v>
      </c>
      <c r="Y152" s="61">
        <v>-3757852</v>
      </c>
      <c r="Z152" s="61">
        <v>0</v>
      </c>
      <c r="AA152" s="61">
        <v>-3757852</v>
      </c>
      <c r="AB152" s="61">
        <v>-30880</v>
      </c>
      <c r="AC152" s="61">
        <v>0</v>
      </c>
      <c r="AD152" s="61">
        <v>-30880</v>
      </c>
      <c r="AE152" s="61">
        <v>-64631</v>
      </c>
      <c r="AF152" s="61">
        <v>0</v>
      </c>
      <c r="AG152" s="61">
        <v>-64631</v>
      </c>
      <c r="AH152" s="61">
        <v>-101</v>
      </c>
      <c r="AI152" s="61">
        <v>0</v>
      </c>
      <c r="AJ152" s="61">
        <v>-101</v>
      </c>
      <c r="AK152" s="61">
        <v>0</v>
      </c>
      <c r="AL152" s="61">
        <v>0</v>
      </c>
      <c r="AM152" s="61">
        <v>0</v>
      </c>
      <c r="AN152" s="61">
        <v>0</v>
      </c>
      <c r="AO152" s="61">
        <v>0</v>
      </c>
      <c r="AP152" s="61">
        <v>0</v>
      </c>
      <c r="AQ152" s="61">
        <v>0</v>
      </c>
      <c r="AR152" s="61">
        <v>0</v>
      </c>
      <c r="AS152" s="61">
        <v>0</v>
      </c>
      <c r="AT152" s="61">
        <v>-64530</v>
      </c>
      <c r="AU152" s="61">
        <v>0</v>
      </c>
      <c r="AV152" s="61">
        <v>-64530</v>
      </c>
      <c r="AW152" s="61">
        <v>2266</v>
      </c>
      <c r="AX152" s="61">
        <v>0</v>
      </c>
      <c r="AY152" s="61">
        <v>2266</v>
      </c>
      <c r="AZ152" s="61">
        <v>1086025</v>
      </c>
      <c r="BA152" s="61">
        <v>0</v>
      </c>
      <c r="BB152" s="61">
        <v>1086025</v>
      </c>
      <c r="BC152" s="61">
        <v>-42340</v>
      </c>
      <c r="BD152" s="61">
        <v>0</v>
      </c>
      <c r="BE152" s="61">
        <v>-42340</v>
      </c>
      <c r="BF152" s="61">
        <v>-5354655</v>
      </c>
      <c r="BG152" s="61">
        <v>0</v>
      </c>
      <c r="BH152" s="61">
        <v>-5354655</v>
      </c>
      <c r="BI152" s="61">
        <v>396301</v>
      </c>
      <c r="BJ152" s="61">
        <v>0</v>
      </c>
      <c r="BK152" s="61">
        <v>396301</v>
      </c>
      <c r="BL152" s="61">
        <v>-79931</v>
      </c>
      <c r="BM152" s="61">
        <v>0</v>
      </c>
      <c r="BN152" s="61">
        <v>-79931</v>
      </c>
      <c r="BO152" s="61">
        <v>0</v>
      </c>
      <c r="BP152" s="61">
        <v>0</v>
      </c>
      <c r="BQ152" s="61">
        <v>0</v>
      </c>
      <c r="BR152" s="61">
        <v>0</v>
      </c>
      <c r="BS152" s="61">
        <v>0</v>
      </c>
      <c r="BT152" s="61">
        <v>0</v>
      </c>
      <c r="BU152" s="61">
        <v>0</v>
      </c>
      <c r="BV152" s="61">
        <v>0</v>
      </c>
      <c r="BW152" s="61">
        <v>0</v>
      </c>
      <c r="BX152" s="61">
        <v>0</v>
      </c>
      <c r="BY152" s="61">
        <v>0</v>
      </c>
      <c r="BZ152" s="61">
        <v>0</v>
      </c>
      <c r="CA152" s="61">
        <v>0</v>
      </c>
      <c r="CB152" s="61">
        <v>0</v>
      </c>
      <c r="CC152" s="61">
        <v>0</v>
      </c>
      <c r="CD152" s="61">
        <v>-11858</v>
      </c>
      <c r="CE152" s="61">
        <v>0</v>
      </c>
      <c r="CF152" s="61">
        <v>-11858</v>
      </c>
      <c r="CG152" s="61">
        <v>-11858</v>
      </c>
      <c r="CH152" s="61">
        <v>0</v>
      </c>
      <c r="CI152" s="61">
        <v>-11858</v>
      </c>
      <c r="CJ152" s="61">
        <v>-7840799</v>
      </c>
      <c r="CK152" s="61">
        <v>0</v>
      </c>
      <c r="CL152" s="61">
        <v>-7840799</v>
      </c>
      <c r="CM152" s="61">
        <v>0</v>
      </c>
      <c r="CN152" s="61">
        <v>0</v>
      </c>
      <c r="CO152" s="61">
        <v>0</v>
      </c>
      <c r="CP152" s="61">
        <v>0</v>
      </c>
      <c r="CQ152" s="61">
        <v>0</v>
      </c>
      <c r="CR152" s="61">
        <v>0</v>
      </c>
      <c r="CS152" s="61">
        <v>-2780614</v>
      </c>
      <c r="CT152" s="61">
        <v>0</v>
      </c>
      <c r="CU152" s="61">
        <v>-2780614</v>
      </c>
      <c r="CV152" s="61">
        <v>-153062</v>
      </c>
      <c r="CW152" s="61">
        <v>0</v>
      </c>
      <c r="CX152" s="61">
        <v>-153062</v>
      </c>
      <c r="CY152" s="61">
        <v>-2933676</v>
      </c>
      <c r="CZ152" s="61">
        <v>0</v>
      </c>
      <c r="DA152" s="61">
        <v>-2933676</v>
      </c>
      <c r="DB152" s="61">
        <v>-27502</v>
      </c>
      <c r="DC152" s="61">
        <v>0</v>
      </c>
      <c r="DD152" s="61">
        <v>-27502</v>
      </c>
      <c r="DE152" s="61">
        <v>-2845</v>
      </c>
      <c r="DF152" s="61">
        <v>0</v>
      </c>
      <c r="DG152" s="61">
        <v>-2845</v>
      </c>
      <c r="DH152" s="61">
        <v>-6213</v>
      </c>
      <c r="DI152" s="61">
        <v>0</v>
      </c>
      <c r="DJ152" s="61">
        <v>-6213</v>
      </c>
      <c r="DK152" s="61">
        <v>0</v>
      </c>
      <c r="DL152" s="61">
        <v>0</v>
      </c>
      <c r="DM152" s="61">
        <v>0</v>
      </c>
      <c r="DN152" s="61">
        <v>-4595</v>
      </c>
      <c r="DO152" s="61">
        <v>0</v>
      </c>
      <c r="DP152" s="61">
        <v>-4595</v>
      </c>
      <c r="DQ152" s="61">
        <v>0</v>
      </c>
      <c r="DR152" s="61">
        <v>0</v>
      </c>
      <c r="DS152" s="61">
        <v>0</v>
      </c>
      <c r="DT152" s="61">
        <v>0</v>
      </c>
      <c r="DU152" s="61">
        <v>0</v>
      </c>
      <c r="DV152" s="61">
        <v>0</v>
      </c>
      <c r="DW152" s="61">
        <v>0</v>
      </c>
      <c r="DX152" s="61">
        <v>0</v>
      </c>
      <c r="DY152" s="61">
        <v>0</v>
      </c>
      <c r="DZ152" s="61">
        <v>0</v>
      </c>
      <c r="EA152" s="61">
        <v>0</v>
      </c>
      <c r="EB152" s="61">
        <v>0</v>
      </c>
      <c r="EC152" s="61">
        <v>0</v>
      </c>
      <c r="ED152" s="61">
        <v>0</v>
      </c>
      <c r="EE152" s="61">
        <v>0</v>
      </c>
      <c r="EF152" s="61">
        <v>-16071</v>
      </c>
      <c r="EG152" s="61">
        <v>0</v>
      </c>
      <c r="EH152" s="61">
        <v>-16071</v>
      </c>
      <c r="EI152" s="61">
        <v>0</v>
      </c>
      <c r="EJ152" s="61">
        <v>0</v>
      </c>
      <c r="EK152" s="61">
        <v>0</v>
      </c>
      <c r="EL152" s="61">
        <v>0</v>
      </c>
      <c r="EM152" s="61">
        <v>0</v>
      </c>
      <c r="EN152" s="61">
        <v>0</v>
      </c>
      <c r="EO152" s="61">
        <v>-57226</v>
      </c>
      <c r="EP152" s="61">
        <v>0</v>
      </c>
      <c r="EQ152" s="61">
        <v>-57226</v>
      </c>
      <c r="ER152" s="61">
        <v>0</v>
      </c>
      <c r="ES152" s="61">
        <v>0</v>
      </c>
      <c r="ET152" s="61">
        <v>0</v>
      </c>
      <c r="EU152" s="61">
        <v>0</v>
      </c>
      <c r="EV152" s="61">
        <v>0</v>
      </c>
      <c r="EW152" s="61">
        <v>0</v>
      </c>
      <c r="EX152" s="61">
        <v>0</v>
      </c>
      <c r="EY152" s="61">
        <v>0</v>
      </c>
      <c r="EZ152" s="61">
        <v>0</v>
      </c>
      <c r="FA152" s="61">
        <v>0</v>
      </c>
      <c r="FB152" s="61">
        <v>0</v>
      </c>
      <c r="FC152" s="61">
        <v>0</v>
      </c>
      <c r="FD152" s="61">
        <v>0</v>
      </c>
      <c r="FE152" s="61">
        <v>0</v>
      </c>
      <c r="FF152" s="61">
        <v>0</v>
      </c>
      <c r="FG152" s="61">
        <v>0</v>
      </c>
      <c r="FH152" s="61">
        <v>0</v>
      </c>
      <c r="FI152" s="61">
        <v>0</v>
      </c>
      <c r="FJ152" s="61">
        <v>0</v>
      </c>
      <c r="FK152" s="61">
        <v>0</v>
      </c>
      <c r="FL152" s="61">
        <v>0</v>
      </c>
      <c r="FM152" s="61">
        <v>0</v>
      </c>
      <c r="FN152" s="61">
        <v>0</v>
      </c>
      <c r="FO152" s="61">
        <v>0</v>
      </c>
      <c r="FP152" s="61">
        <v>0</v>
      </c>
      <c r="FQ152" s="61">
        <v>0</v>
      </c>
      <c r="FR152" s="61">
        <v>0</v>
      </c>
      <c r="FS152" s="61">
        <v>1500</v>
      </c>
      <c r="FT152" s="61">
        <v>0</v>
      </c>
      <c r="FU152" s="61">
        <v>1500</v>
      </c>
      <c r="FV152" s="61">
        <v>-2107</v>
      </c>
      <c r="FW152" s="61">
        <v>0</v>
      </c>
      <c r="FX152" s="61">
        <v>-2107</v>
      </c>
      <c r="FY152" s="61">
        <v>0</v>
      </c>
      <c r="FZ152" s="61">
        <v>0</v>
      </c>
      <c r="GA152" s="61">
        <v>0</v>
      </c>
      <c r="GB152" s="61">
        <v>0</v>
      </c>
      <c r="GC152" s="61">
        <v>0</v>
      </c>
      <c r="GD152" s="61">
        <v>0</v>
      </c>
      <c r="GE152" s="61">
        <v>0</v>
      </c>
      <c r="GF152" s="61">
        <v>0</v>
      </c>
      <c r="GG152" s="61">
        <v>0</v>
      </c>
      <c r="GH152" s="61">
        <v>-9565082</v>
      </c>
      <c r="GI152" s="61">
        <v>0</v>
      </c>
      <c r="GJ152" s="61">
        <v>-9565082</v>
      </c>
      <c r="GK152" s="61">
        <v>246822</v>
      </c>
      <c r="GL152" s="61">
        <v>0</v>
      </c>
      <c r="GM152" s="61">
        <v>246822</v>
      </c>
      <c r="GN152" s="61">
        <v>-117048</v>
      </c>
      <c r="GO152" s="61">
        <v>0</v>
      </c>
      <c r="GP152" s="61">
        <v>-117048</v>
      </c>
      <c r="GQ152" s="61">
        <v>0</v>
      </c>
      <c r="GR152" s="61">
        <v>0</v>
      </c>
      <c r="GS152" s="61">
        <v>0</v>
      </c>
      <c r="GT152" s="61">
        <v>0</v>
      </c>
      <c r="GU152" s="61">
        <v>0</v>
      </c>
      <c r="GV152" s="61">
        <v>0</v>
      </c>
      <c r="GW152" s="61">
        <v>-9435915</v>
      </c>
      <c r="GX152" s="61">
        <v>0</v>
      </c>
      <c r="GY152" s="61">
        <v>-9435915</v>
      </c>
      <c r="GZ152" s="61">
        <v>0</v>
      </c>
      <c r="HA152" s="61">
        <v>0</v>
      </c>
      <c r="HB152" s="61">
        <v>0</v>
      </c>
      <c r="HC152" s="61">
        <v>0</v>
      </c>
      <c r="HD152" s="61">
        <v>0</v>
      </c>
      <c r="HE152" s="61">
        <v>0</v>
      </c>
      <c r="HF152" s="61">
        <v>0</v>
      </c>
      <c r="HG152" s="61">
        <v>0</v>
      </c>
      <c r="HH152" s="61">
        <v>0</v>
      </c>
      <c r="HI152" s="61">
        <v>53249699</v>
      </c>
      <c r="HJ152" s="61">
        <v>0</v>
      </c>
      <c r="HK152" s="61">
        <v>53249699</v>
      </c>
      <c r="HL152" s="61">
        <v>186315</v>
      </c>
      <c r="HM152" s="61">
        <v>0</v>
      </c>
      <c r="HN152" s="61">
        <v>186315</v>
      </c>
      <c r="HO152" s="61">
        <v>-7840799</v>
      </c>
      <c r="HP152" s="61">
        <v>0</v>
      </c>
      <c r="HQ152" s="61">
        <v>-7840799</v>
      </c>
      <c r="HR152" s="61">
        <v>-2933676</v>
      </c>
      <c r="HS152" s="61">
        <v>0</v>
      </c>
      <c r="HT152" s="61">
        <v>-2933676</v>
      </c>
      <c r="HU152" s="61">
        <v>-57226</v>
      </c>
      <c r="HV152" s="61">
        <v>0</v>
      </c>
      <c r="HW152" s="61">
        <v>-57226</v>
      </c>
      <c r="HX152" s="61">
        <v>-9435915</v>
      </c>
      <c r="HY152" s="61">
        <v>0</v>
      </c>
      <c r="HZ152" s="61">
        <v>-9435915</v>
      </c>
      <c r="IA152" s="61">
        <v>0</v>
      </c>
      <c r="IB152" s="61">
        <v>0</v>
      </c>
      <c r="IC152" s="61">
        <v>0</v>
      </c>
      <c r="ID152" s="61">
        <v>-20081301</v>
      </c>
      <c r="IE152" s="61">
        <v>0</v>
      </c>
      <c r="IF152" s="61">
        <v>-20081301</v>
      </c>
      <c r="IG152" s="61">
        <v>33168398</v>
      </c>
      <c r="IH152" s="61">
        <v>0</v>
      </c>
      <c r="II152" s="61">
        <v>33168398</v>
      </c>
      <c r="IJ152" s="58" t="s">
        <v>572</v>
      </c>
      <c r="IK152" s="58" t="s">
        <v>465</v>
      </c>
      <c r="IL152" s="58" t="s">
        <v>466</v>
      </c>
      <c r="IM152" s="58" t="s">
        <v>479</v>
      </c>
      <c r="IN152" s="58" t="s">
        <v>979</v>
      </c>
    </row>
    <row r="153" spans="1:248">
      <c r="A153" s="58" t="s">
        <v>469</v>
      </c>
      <c r="B153" s="59" t="s">
        <v>980</v>
      </c>
      <c r="C153" s="59" t="s">
        <v>981</v>
      </c>
      <c r="D153" s="61">
        <v>230294167</v>
      </c>
      <c r="E153" s="61">
        <v>35024992</v>
      </c>
      <c r="F153" s="61">
        <v>265319159</v>
      </c>
      <c r="G153" s="61">
        <v>-15510703</v>
      </c>
      <c r="H153" s="61">
        <v>-1305353</v>
      </c>
      <c r="I153" s="61">
        <v>-16816056</v>
      </c>
      <c r="J153" s="61">
        <v>-868587</v>
      </c>
      <c r="K153" s="61">
        <v>-21793</v>
      </c>
      <c r="L153" s="61">
        <v>-890380</v>
      </c>
      <c r="M153" s="61">
        <v>427449</v>
      </c>
      <c r="N153" s="61">
        <v>-2645</v>
      </c>
      <c r="O153" s="61">
        <v>424804</v>
      </c>
      <c r="P153" s="61">
        <v>1087259</v>
      </c>
      <c r="Q153" s="61">
        <v>292614</v>
      </c>
      <c r="R153" s="61">
        <v>1379873</v>
      </c>
      <c r="S153" s="61">
        <v>1182359</v>
      </c>
      <c r="T153" s="61">
        <v>95670</v>
      </c>
      <c r="U153" s="61">
        <v>1278029</v>
      </c>
      <c r="V153" s="61">
        <v>1828480</v>
      </c>
      <c r="W153" s="61">
        <v>363846</v>
      </c>
      <c r="X153" s="61">
        <v>2192326</v>
      </c>
      <c r="Y153" s="61">
        <v>-17110978</v>
      </c>
      <c r="Z153" s="61">
        <v>-1257142</v>
      </c>
      <c r="AA153" s="61">
        <v>-18368120</v>
      </c>
      <c r="AB153" s="61">
        <v>-64865</v>
      </c>
      <c r="AC153" s="61">
        <v>-3530</v>
      </c>
      <c r="AD153" s="61">
        <v>-68395</v>
      </c>
      <c r="AE153" s="61">
        <v>-554284</v>
      </c>
      <c r="AF153" s="61">
        <v>-28050</v>
      </c>
      <c r="AG153" s="61">
        <v>-582334</v>
      </c>
      <c r="AH153" s="61">
        <v>-2848</v>
      </c>
      <c r="AI153" s="61">
        <v>0</v>
      </c>
      <c r="AJ153" s="61">
        <v>-2848</v>
      </c>
      <c r="AK153" s="61">
        <v>0</v>
      </c>
      <c r="AL153" s="61">
        <v>0</v>
      </c>
      <c r="AM153" s="61">
        <v>0</v>
      </c>
      <c r="AN153" s="61">
        <v>-12343</v>
      </c>
      <c r="AO153" s="61">
        <v>286</v>
      </c>
      <c r="AP153" s="61">
        <v>-12057</v>
      </c>
      <c r="AQ153" s="61">
        <v>0</v>
      </c>
      <c r="AR153" s="61">
        <v>0</v>
      </c>
      <c r="AS153" s="61">
        <v>0</v>
      </c>
      <c r="AT153" s="61">
        <v>-539093</v>
      </c>
      <c r="AU153" s="61">
        <v>-28336</v>
      </c>
      <c r="AV153" s="61">
        <v>-567429</v>
      </c>
      <c r="AW153" s="61">
        <v>0</v>
      </c>
      <c r="AX153" s="61">
        <v>0</v>
      </c>
      <c r="AY153" s="61">
        <v>0</v>
      </c>
      <c r="AZ153" s="61">
        <v>4581824</v>
      </c>
      <c r="BA153" s="61">
        <v>678250</v>
      </c>
      <c r="BB153" s="61">
        <v>5260074</v>
      </c>
      <c r="BC153" s="61">
        <v>-186552</v>
      </c>
      <c r="BD153" s="61">
        <v>48210</v>
      </c>
      <c r="BE153" s="61">
        <v>-138342</v>
      </c>
      <c r="BF153" s="61">
        <v>-19783622</v>
      </c>
      <c r="BG153" s="61">
        <v>-1302407</v>
      </c>
      <c r="BH153" s="61">
        <v>-21086029</v>
      </c>
      <c r="BI153" s="61">
        <v>967333</v>
      </c>
      <c r="BJ153" s="61">
        <v>-25199</v>
      </c>
      <c r="BK153" s="61">
        <v>942134</v>
      </c>
      <c r="BL153" s="61">
        <v>0</v>
      </c>
      <c r="BM153" s="61">
        <v>0</v>
      </c>
      <c r="BN153" s="61">
        <v>0</v>
      </c>
      <c r="BO153" s="61">
        <v>0</v>
      </c>
      <c r="BP153" s="61">
        <v>0</v>
      </c>
      <c r="BQ153" s="61">
        <v>0</v>
      </c>
      <c r="BR153" s="61">
        <v>0</v>
      </c>
      <c r="BS153" s="61">
        <v>0</v>
      </c>
      <c r="BT153" s="61">
        <v>0</v>
      </c>
      <c r="BU153" s="61">
        <v>0</v>
      </c>
      <c r="BV153" s="61">
        <v>0</v>
      </c>
      <c r="BW153" s="61">
        <v>0</v>
      </c>
      <c r="BX153" s="61">
        <v>0</v>
      </c>
      <c r="BY153" s="61">
        <v>0</v>
      </c>
      <c r="BZ153" s="61">
        <v>0</v>
      </c>
      <c r="CA153" s="61">
        <v>0</v>
      </c>
      <c r="CB153" s="61">
        <v>0</v>
      </c>
      <c r="CC153" s="61">
        <v>0</v>
      </c>
      <c r="CD153" s="61">
        <v>0</v>
      </c>
      <c r="CE153" s="61">
        <v>0</v>
      </c>
      <c r="CF153" s="61">
        <v>0</v>
      </c>
      <c r="CG153" s="61">
        <v>0</v>
      </c>
      <c r="CH153" s="61">
        <v>0</v>
      </c>
      <c r="CI153" s="61">
        <v>0</v>
      </c>
      <c r="CJ153" s="61">
        <v>-32086279</v>
      </c>
      <c r="CK153" s="61">
        <v>-1886338</v>
      </c>
      <c r="CL153" s="61">
        <v>-33972617</v>
      </c>
      <c r="CM153" s="61">
        <v>0</v>
      </c>
      <c r="CN153" s="61">
        <v>0</v>
      </c>
      <c r="CO153" s="61">
        <v>0</v>
      </c>
      <c r="CP153" s="61">
        <v>1018</v>
      </c>
      <c r="CQ153" s="61">
        <v>0</v>
      </c>
      <c r="CR153" s="61">
        <v>1018</v>
      </c>
      <c r="CS153" s="61">
        <v>-8398809</v>
      </c>
      <c r="CT153" s="61">
        <v>-5696210</v>
      </c>
      <c r="CU153" s="61">
        <v>-14095019</v>
      </c>
      <c r="CV153" s="61">
        <v>1005249</v>
      </c>
      <c r="CW153" s="61">
        <v>-480020</v>
      </c>
      <c r="CX153" s="61">
        <v>525229</v>
      </c>
      <c r="CY153" s="61">
        <v>-7392542</v>
      </c>
      <c r="CZ153" s="61">
        <v>-6176230</v>
      </c>
      <c r="DA153" s="61">
        <v>-13568772</v>
      </c>
      <c r="DB153" s="61">
        <v>-27990</v>
      </c>
      <c r="DC153" s="61">
        <v>-517</v>
      </c>
      <c r="DD153" s="61">
        <v>-28507</v>
      </c>
      <c r="DE153" s="61">
        <v>-10579</v>
      </c>
      <c r="DF153" s="61">
        <v>3073</v>
      </c>
      <c r="DG153" s="61">
        <v>-7506</v>
      </c>
      <c r="DH153" s="61">
        <v>-17294</v>
      </c>
      <c r="DI153" s="61">
        <v>0</v>
      </c>
      <c r="DJ153" s="61">
        <v>-17294</v>
      </c>
      <c r="DK153" s="61">
        <v>-23668</v>
      </c>
      <c r="DL153" s="61">
        <v>0</v>
      </c>
      <c r="DM153" s="61">
        <v>-23668</v>
      </c>
      <c r="DN153" s="61">
        <v>0</v>
      </c>
      <c r="DO153" s="61">
        <v>0</v>
      </c>
      <c r="DP153" s="61">
        <v>0</v>
      </c>
      <c r="DQ153" s="61">
        <v>0</v>
      </c>
      <c r="DR153" s="61">
        <v>0</v>
      </c>
      <c r="DS153" s="61">
        <v>0</v>
      </c>
      <c r="DT153" s="61">
        <v>0</v>
      </c>
      <c r="DU153" s="61">
        <v>0</v>
      </c>
      <c r="DV153" s="61">
        <v>0</v>
      </c>
      <c r="DW153" s="61">
        <v>0</v>
      </c>
      <c r="DX153" s="61">
        <v>0</v>
      </c>
      <c r="DY153" s="61">
        <v>0</v>
      </c>
      <c r="DZ153" s="61">
        <v>0</v>
      </c>
      <c r="EA153" s="61">
        <v>0</v>
      </c>
      <c r="EB153" s="61">
        <v>0</v>
      </c>
      <c r="EC153" s="61">
        <v>0</v>
      </c>
      <c r="ED153" s="61">
        <v>0</v>
      </c>
      <c r="EE153" s="61">
        <v>0</v>
      </c>
      <c r="EF153" s="61">
        <v>0</v>
      </c>
      <c r="EG153" s="61">
        <v>-96044</v>
      </c>
      <c r="EH153" s="61">
        <v>-96044</v>
      </c>
      <c r="EI153" s="61">
        <v>0</v>
      </c>
      <c r="EJ153" s="61">
        <v>20944</v>
      </c>
      <c r="EK153" s="61">
        <v>20944</v>
      </c>
      <c r="EL153" s="61">
        <v>-75100</v>
      </c>
      <c r="EM153" s="61">
        <v>0</v>
      </c>
      <c r="EN153" s="61">
        <v>0</v>
      </c>
      <c r="EO153" s="61">
        <v>-79531</v>
      </c>
      <c r="EP153" s="61">
        <v>-72544</v>
      </c>
      <c r="EQ153" s="61">
        <v>-152075</v>
      </c>
      <c r="ER153" s="61">
        <v>0</v>
      </c>
      <c r="ES153" s="61">
        <v>0</v>
      </c>
      <c r="ET153" s="61">
        <v>0</v>
      </c>
      <c r="EU153" s="61">
        <v>0</v>
      </c>
      <c r="EV153" s="61">
        <v>0</v>
      </c>
      <c r="EW153" s="61">
        <v>0</v>
      </c>
      <c r="EX153" s="61">
        <v>2500</v>
      </c>
      <c r="EY153" s="61">
        <v>0</v>
      </c>
      <c r="EZ153" s="61">
        <v>2500</v>
      </c>
      <c r="FA153" s="61">
        <v>0</v>
      </c>
      <c r="FB153" s="61">
        <v>0</v>
      </c>
      <c r="FC153" s="61">
        <v>0</v>
      </c>
      <c r="FD153" s="61">
        <v>0</v>
      </c>
      <c r="FE153" s="61">
        <v>0</v>
      </c>
      <c r="FF153" s="61">
        <v>0</v>
      </c>
      <c r="FG153" s="61">
        <v>0</v>
      </c>
      <c r="FH153" s="61">
        <v>0</v>
      </c>
      <c r="FI153" s="61">
        <v>0</v>
      </c>
      <c r="FJ153" s="61">
        <v>0</v>
      </c>
      <c r="FK153" s="61">
        <v>0</v>
      </c>
      <c r="FL153" s="61">
        <v>0</v>
      </c>
      <c r="FM153" s="61">
        <v>0</v>
      </c>
      <c r="FN153" s="61">
        <v>0</v>
      </c>
      <c r="FO153" s="61">
        <v>0</v>
      </c>
      <c r="FP153" s="61">
        <v>0</v>
      </c>
      <c r="FQ153" s="61">
        <v>0</v>
      </c>
      <c r="FR153" s="61">
        <v>0</v>
      </c>
      <c r="FS153" s="61">
        <v>0</v>
      </c>
      <c r="FT153" s="61">
        <v>0</v>
      </c>
      <c r="FU153" s="61">
        <v>0</v>
      </c>
      <c r="FV153" s="61">
        <v>-76295</v>
      </c>
      <c r="FW153" s="61">
        <v>-8451</v>
      </c>
      <c r="FX153" s="61">
        <v>-84746</v>
      </c>
      <c r="FY153" s="61">
        <v>-490</v>
      </c>
      <c r="FZ153" s="61">
        <v>0</v>
      </c>
      <c r="GA153" s="61">
        <v>-490</v>
      </c>
      <c r="GB153" s="61">
        <v>32271</v>
      </c>
      <c r="GC153" s="61">
        <v>558</v>
      </c>
      <c r="GD153" s="61">
        <v>32829</v>
      </c>
      <c r="GE153" s="61">
        <v>0</v>
      </c>
      <c r="GF153" s="61">
        <v>0</v>
      </c>
      <c r="GG153" s="61">
        <v>0</v>
      </c>
      <c r="GH153" s="61">
        <v>-53824726</v>
      </c>
      <c r="GI153" s="61">
        <v>-6129245</v>
      </c>
      <c r="GJ153" s="61">
        <v>-59953971</v>
      </c>
      <c r="GK153" s="61">
        <v>1708030</v>
      </c>
      <c r="GL153" s="61">
        <v>238191</v>
      </c>
      <c r="GM153" s="61">
        <v>1946221</v>
      </c>
      <c r="GN153" s="61">
        <v>-422869</v>
      </c>
      <c r="GO153" s="61">
        <v>-29344</v>
      </c>
      <c r="GP153" s="61">
        <v>-452213</v>
      </c>
      <c r="GQ153" s="61">
        <v>-5925</v>
      </c>
      <c r="GR153" s="61">
        <v>0</v>
      </c>
      <c r="GS153" s="61">
        <v>-5925</v>
      </c>
      <c r="GT153" s="61">
        <v>0</v>
      </c>
      <c r="GU153" s="61">
        <v>0</v>
      </c>
      <c r="GV153" s="61">
        <v>0</v>
      </c>
      <c r="GW153" s="61">
        <v>-52587504</v>
      </c>
      <c r="GX153" s="61">
        <v>-5928291</v>
      </c>
      <c r="GY153" s="61">
        <v>-58515795</v>
      </c>
      <c r="GZ153" s="61">
        <v>0</v>
      </c>
      <c r="HA153" s="61">
        <v>0</v>
      </c>
      <c r="HB153" s="61">
        <v>0</v>
      </c>
      <c r="HC153" s="61">
        <v>-36252</v>
      </c>
      <c r="HD153" s="61">
        <v>0</v>
      </c>
      <c r="HE153" s="61">
        <v>-36252</v>
      </c>
      <c r="HF153" s="61">
        <v>-36252</v>
      </c>
      <c r="HG153" s="61">
        <v>0</v>
      </c>
      <c r="HH153" s="61">
        <v>-36252</v>
      </c>
      <c r="HI153" s="61">
        <v>214783464</v>
      </c>
      <c r="HJ153" s="61">
        <v>33719639</v>
      </c>
      <c r="HK153" s="61">
        <v>248503103</v>
      </c>
      <c r="HL153" s="61">
        <v>1828480</v>
      </c>
      <c r="HM153" s="61">
        <v>363846</v>
      </c>
      <c r="HN153" s="61">
        <v>2192326</v>
      </c>
      <c r="HO153" s="61">
        <v>-32086279</v>
      </c>
      <c r="HP153" s="61">
        <v>-1886338</v>
      </c>
      <c r="HQ153" s="61">
        <v>-33972617</v>
      </c>
      <c r="HR153" s="61">
        <v>-7392542</v>
      </c>
      <c r="HS153" s="61">
        <v>-6176230</v>
      </c>
      <c r="HT153" s="61">
        <v>-13568772</v>
      </c>
      <c r="HU153" s="61">
        <v>-79531</v>
      </c>
      <c r="HV153" s="61">
        <v>-72544</v>
      </c>
      <c r="HW153" s="61">
        <v>-152075</v>
      </c>
      <c r="HX153" s="61">
        <v>-52587504</v>
      </c>
      <c r="HY153" s="61">
        <v>-5928291</v>
      </c>
      <c r="HZ153" s="61">
        <v>-58515795</v>
      </c>
      <c r="IA153" s="61">
        <v>-36252</v>
      </c>
      <c r="IB153" s="61">
        <v>0</v>
      </c>
      <c r="IC153" s="61">
        <v>-36252</v>
      </c>
      <c r="ID153" s="61">
        <v>-90353628</v>
      </c>
      <c r="IE153" s="61">
        <v>-13699557</v>
      </c>
      <c r="IF153" s="61">
        <v>-104053185</v>
      </c>
      <c r="IG153" s="61">
        <v>124429836</v>
      </c>
      <c r="IH153" s="61">
        <v>20020082</v>
      </c>
      <c r="II153" s="61">
        <v>144449918</v>
      </c>
      <c r="IJ153" s="58" t="s">
        <v>511</v>
      </c>
      <c r="IK153" s="58" t="s">
        <v>954</v>
      </c>
      <c r="IL153" s="58" t="s">
        <v>513</v>
      </c>
      <c r="IM153" s="58" t="s">
        <v>473</v>
      </c>
      <c r="IN153" s="58" t="s">
        <v>982</v>
      </c>
    </row>
    <row r="154" spans="1:248">
      <c r="A154" s="58" t="s">
        <v>469</v>
      </c>
      <c r="B154" s="59" t="s">
        <v>983</v>
      </c>
      <c r="C154" s="59" t="s">
        <v>984</v>
      </c>
      <c r="D154" s="61">
        <v>80072204</v>
      </c>
      <c r="E154" s="61">
        <v>4524178</v>
      </c>
      <c r="F154" s="61">
        <v>84596382</v>
      </c>
      <c r="G154" s="61">
        <v>-1760507</v>
      </c>
      <c r="H154" s="61">
        <v>-164389</v>
      </c>
      <c r="I154" s="61">
        <v>-1924896</v>
      </c>
      <c r="J154" s="61">
        <v>-350269</v>
      </c>
      <c r="K154" s="61">
        <v>-163</v>
      </c>
      <c r="L154" s="61">
        <v>-350432</v>
      </c>
      <c r="M154" s="61">
        <v>26194</v>
      </c>
      <c r="N154" s="61">
        <v>72794</v>
      </c>
      <c r="O154" s="61">
        <v>98988</v>
      </c>
      <c r="P154" s="61">
        <v>626273</v>
      </c>
      <c r="Q154" s="61">
        <v>1233</v>
      </c>
      <c r="R154" s="61">
        <v>627506</v>
      </c>
      <c r="S154" s="61">
        <v>301608</v>
      </c>
      <c r="T154" s="61">
        <v>-37</v>
      </c>
      <c r="U154" s="61">
        <v>301571</v>
      </c>
      <c r="V154" s="61">
        <v>603806</v>
      </c>
      <c r="W154" s="61">
        <v>73827</v>
      </c>
      <c r="X154" s="61">
        <v>677633</v>
      </c>
      <c r="Y154" s="61">
        <v>-6522192</v>
      </c>
      <c r="Z154" s="61">
        <v>-21657</v>
      </c>
      <c r="AA154" s="61">
        <v>-6543849</v>
      </c>
      <c r="AB154" s="61">
        <v>-1014</v>
      </c>
      <c r="AC154" s="61">
        <v>0</v>
      </c>
      <c r="AD154" s="61">
        <v>-1014</v>
      </c>
      <c r="AE154" s="61">
        <v>-319102</v>
      </c>
      <c r="AF154" s="61">
        <v>0</v>
      </c>
      <c r="AG154" s="61">
        <v>-319102</v>
      </c>
      <c r="AH154" s="61">
        <v>0</v>
      </c>
      <c r="AI154" s="61">
        <v>0</v>
      </c>
      <c r="AJ154" s="61">
        <v>0</v>
      </c>
      <c r="AK154" s="61">
        <v>0</v>
      </c>
      <c r="AL154" s="61">
        <v>0</v>
      </c>
      <c r="AM154" s="61">
        <v>0</v>
      </c>
      <c r="AN154" s="61">
        <v>-5850</v>
      </c>
      <c r="AO154" s="61">
        <v>0</v>
      </c>
      <c r="AP154" s="61">
        <v>-5850</v>
      </c>
      <c r="AQ154" s="61">
        <v>0</v>
      </c>
      <c r="AR154" s="61">
        <v>0</v>
      </c>
      <c r="AS154" s="61">
        <v>0</v>
      </c>
      <c r="AT154" s="61">
        <v>-313252</v>
      </c>
      <c r="AU154" s="61">
        <v>0</v>
      </c>
      <c r="AV154" s="61">
        <v>-313252</v>
      </c>
      <c r="AW154" s="61">
        <v>0</v>
      </c>
      <c r="AX154" s="61">
        <v>0</v>
      </c>
      <c r="AY154" s="61">
        <v>0</v>
      </c>
      <c r="AZ154" s="61">
        <v>1506062</v>
      </c>
      <c r="BA154" s="61">
        <v>106044</v>
      </c>
      <c r="BB154" s="61">
        <v>1612106</v>
      </c>
      <c r="BC154" s="61">
        <v>-45216</v>
      </c>
      <c r="BD154" s="61">
        <v>-1747</v>
      </c>
      <c r="BE154" s="61">
        <v>-46963</v>
      </c>
      <c r="BF154" s="61">
        <v>-5876411</v>
      </c>
      <c r="BG154" s="61">
        <v>0</v>
      </c>
      <c r="BH154" s="61">
        <v>-5876411</v>
      </c>
      <c r="BI154" s="61">
        <v>-419801</v>
      </c>
      <c r="BJ154" s="61">
        <v>0</v>
      </c>
      <c r="BK154" s="61">
        <v>-419801</v>
      </c>
      <c r="BL154" s="61">
        <v>-153620</v>
      </c>
      <c r="BM154" s="61">
        <v>0</v>
      </c>
      <c r="BN154" s="61">
        <v>-153620</v>
      </c>
      <c r="BO154" s="61">
        <v>-9175</v>
      </c>
      <c r="BP154" s="61">
        <v>0</v>
      </c>
      <c r="BQ154" s="61">
        <v>-9175</v>
      </c>
      <c r="BR154" s="61">
        <v>0</v>
      </c>
      <c r="BS154" s="61">
        <v>0</v>
      </c>
      <c r="BT154" s="61">
        <v>0</v>
      </c>
      <c r="BU154" s="61">
        <v>0</v>
      </c>
      <c r="BV154" s="61">
        <v>0</v>
      </c>
      <c r="BW154" s="61">
        <v>0</v>
      </c>
      <c r="BX154" s="61">
        <v>0</v>
      </c>
      <c r="BY154" s="61">
        <v>0</v>
      </c>
      <c r="BZ154" s="61">
        <v>0</v>
      </c>
      <c r="CA154" s="61">
        <v>0</v>
      </c>
      <c r="CB154" s="61">
        <v>0</v>
      </c>
      <c r="CC154" s="61">
        <v>0</v>
      </c>
      <c r="CD154" s="61">
        <v>0</v>
      </c>
      <c r="CE154" s="61">
        <v>0</v>
      </c>
      <c r="CF154" s="61">
        <v>0</v>
      </c>
      <c r="CG154" s="61">
        <v>0</v>
      </c>
      <c r="CH154" s="61">
        <v>0</v>
      </c>
      <c r="CI154" s="61">
        <v>0</v>
      </c>
      <c r="CJ154" s="61">
        <v>-11839455</v>
      </c>
      <c r="CK154" s="61">
        <v>82640</v>
      </c>
      <c r="CL154" s="61">
        <v>-11756815</v>
      </c>
      <c r="CM154" s="61">
        <v>0</v>
      </c>
      <c r="CN154" s="61">
        <v>0</v>
      </c>
      <c r="CO154" s="61">
        <v>0</v>
      </c>
      <c r="CP154" s="61">
        <v>167853</v>
      </c>
      <c r="CQ154" s="61">
        <v>0</v>
      </c>
      <c r="CR154" s="61">
        <v>167853</v>
      </c>
      <c r="CS154" s="61">
        <v>-2519711</v>
      </c>
      <c r="CT154" s="61">
        <v>-457505</v>
      </c>
      <c r="CU154" s="61">
        <v>-2977216</v>
      </c>
      <c r="CV154" s="61">
        <v>-491799</v>
      </c>
      <c r="CW154" s="61">
        <v>-762847</v>
      </c>
      <c r="CX154" s="61">
        <v>-1254646</v>
      </c>
      <c r="CY154" s="61">
        <v>-2843657</v>
      </c>
      <c r="CZ154" s="61">
        <v>-1220352</v>
      </c>
      <c r="DA154" s="61">
        <v>-4064009</v>
      </c>
      <c r="DB154" s="61">
        <v>-151763</v>
      </c>
      <c r="DC154" s="61">
        <v>0</v>
      </c>
      <c r="DD154" s="61">
        <v>-151763</v>
      </c>
      <c r="DE154" s="61">
        <v>-19371</v>
      </c>
      <c r="DF154" s="61">
        <v>0</v>
      </c>
      <c r="DG154" s="61">
        <v>-19371</v>
      </c>
      <c r="DH154" s="61">
        <v>-53219</v>
      </c>
      <c r="DI154" s="61">
        <v>0</v>
      </c>
      <c r="DJ154" s="61">
        <v>-53219</v>
      </c>
      <c r="DK154" s="61">
        <v>269</v>
      </c>
      <c r="DL154" s="61">
        <v>0</v>
      </c>
      <c r="DM154" s="61">
        <v>269</v>
      </c>
      <c r="DN154" s="61">
        <v>0</v>
      </c>
      <c r="DO154" s="61">
        <v>0</v>
      </c>
      <c r="DP154" s="61">
        <v>0</v>
      </c>
      <c r="DQ154" s="61">
        <v>0</v>
      </c>
      <c r="DR154" s="61">
        <v>0</v>
      </c>
      <c r="DS154" s="61">
        <v>0</v>
      </c>
      <c r="DT154" s="61">
        <v>0</v>
      </c>
      <c r="DU154" s="61">
        <v>0</v>
      </c>
      <c r="DV154" s="61">
        <v>0</v>
      </c>
      <c r="DW154" s="61">
        <v>0</v>
      </c>
      <c r="DX154" s="61">
        <v>0</v>
      </c>
      <c r="DY154" s="61">
        <v>0</v>
      </c>
      <c r="DZ154" s="61">
        <v>0</v>
      </c>
      <c r="EA154" s="61">
        <v>0</v>
      </c>
      <c r="EB154" s="61">
        <v>0</v>
      </c>
      <c r="EC154" s="61">
        <v>0</v>
      </c>
      <c r="ED154" s="61">
        <v>0</v>
      </c>
      <c r="EE154" s="61">
        <v>0</v>
      </c>
      <c r="EF154" s="61">
        <v>0</v>
      </c>
      <c r="EG154" s="61">
        <v>0</v>
      </c>
      <c r="EH154" s="61">
        <v>0</v>
      </c>
      <c r="EI154" s="61">
        <v>0</v>
      </c>
      <c r="EJ154" s="61">
        <v>0</v>
      </c>
      <c r="EK154" s="61">
        <v>0</v>
      </c>
      <c r="EL154" s="61">
        <v>0</v>
      </c>
      <c r="EM154" s="61">
        <v>0</v>
      </c>
      <c r="EN154" s="61">
        <v>0</v>
      </c>
      <c r="EO154" s="61">
        <v>-224084</v>
      </c>
      <c r="EP154" s="61">
        <v>0</v>
      </c>
      <c r="EQ154" s="61">
        <v>-224084</v>
      </c>
      <c r="ER154" s="61">
        <v>0</v>
      </c>
      <c r="ES154" s="61">
        <v>0</v>
      </c>
      <c r="ET154" s="61">
        <v>0</v>
      </c>
      <c r="EU154" s="61">
        <v>0</v>
      </c>
      <c r="EV154" s="61">
        <v>0</v>
      </c>
      <c r="EW154" s="61">
        <v>0</v>
      </c>
      <c r="EX154" s="61">
        <v>0</v>
      </c>
      <c r="EY154" s="61">
        <v>0</v>
      </c>
      <c r="EZ154" s="61">
        <v>0</v>
      </c>
      <c r="FA154" s="61">
        <v>0</v>
      </c>
      <c r="FB154" s="61">
        <v>0</v>
      </c>
      <c r="FC154" s="61">
        <v>0</v>
      </c>
      <c r="FD154" s="61">
        <v>0</v>
      </c>
      <c r="FE154" s="61">
        <v>0</v>
      </c>
      <c r="FF154" s="61">
        <v>0</v>
      </c>
      <c r="FG154" s="61">
        <v>0</v>
      </c>
      <c r="FH154" s="61">
        <v>0</v>
      </c>
      <c r="FI154" s="61">
        <v>0</v>
      </c>
      <c r="FJ154" s="61">
        <v>0</v>
      </c>
      <c r="FK154" s="61">
        <v>0</v>
      </c>
      <c r="FL154" s="61">
        <v>0</v>
      </c>
      <c r="FM154" s="61">
        <v>0</v>
      </c>
      <c r="FN154" s="61">
        <v>0</v>
      </c>
      <c r="FO154" s="61">
        <v>0</v>
      </c>
      <c r="FP154" s="61">
        <v>0</v>
      </c>
      <c r="FQ154" s="61">
        <v>0</v>
      </c>
      <c r="FR154" s="61">
        <v>0</v>
      </c>
      <c r="FS154" s="61">
        <v>0</v>
      </c>
      <c r="FT154" s="61">
        <v>0</v>
      </c>
      <c r="FU154" s="61">
        <v>0</v>
      </c>
      <c r="FV154" s="61">
        <v>-22651</v>
      </c>
      <c r="FW154" s="61">
        <v>0</v>
      </c>
      <c r="FX154" s="61">
        <v>-22651</v>
      </c>
      <c r="FY154" s="61">
        <v>7651</v>
      </c>
      <c r="FZ154" s="61">
        <v>0</v>
      </c>
      <c r="GA154" s="61">
        <v>7651</v>
      </c>
      <c r="GB154" s="61">
        <v>0</v>
      </c>
      <c r="GC154" s="61">
        <v>0</v>
      </c>
      <c r="GD154" s="61">
        <v>0</v>
      </c>
      <c r="GE154" s="61">
        <v>0</v>
      </c>
      <c r="GF154" s="61">
        <v>0</v>
      </c>
      <c r="GG154" s="61">
        <v>0</v>
      </c>
      <c r="GH154" s="61">
        <v>-11761508</v>
      </c>
      <c r="GI154" s="61">
        <v>-373712</v>
      </c>
      <c r="GJ154" s="61">
        <v>-12135220</v>
      </c>
      <c r="GK154" s="61">
        <v>-984437</v>
      </c>
      <c r="GL154" s="61">
        <v>32768</v>
      </c>
      <c r="GM154" s="61">
        <v>-951669</v>
      </c>
      <c r="GN154" s="61">
        <v>-82732</v>
      </c>
      <c r="GO154" s="61">
        <v>-16259</v>
      </c>
      <c r="GP154" s="61">
        <v>-98991</v>
      </c>
      <c r="GQ154" s="61">
        <v>0</v>
      </c>
      <c r="GR154" s="61">
        <v>0</v>
      </c>
      <c r="GS154" s="61">
        <v>0</v>
      </c>
      <c r="GT154" s="61">
        <v>0</v>
      </c>
      <c r="GU154" s="61">
        <v>0</v>
      </c>
      <c r="GV154" s="61">
        <v>0</v>
      </c>
      <c r="GW154" s="61">
        <v>-12843677</v>
      </c>
      <c r="GX154" s="61">
        <v>-357203</v>
      </c>
      <c r="GY154" s="61">
        <v>-13200880</v>
      </c>
      <c r="GZ154" s="61">
        <v>0</v>
      </c>
      <c r="HA154" s="61">
        <v>0</v>
      </c>
      <c r="HB154" s="61">
        <v>0</v>
      </c>
      <c r="HC154" s="61">
        <v>0</v>
      </c>
      <c r="HD154" s="61">
        <v>0</v>
      </c>
      <c r="HE154" s="61">
        <v>0</v>
      </c>
      <c r="HF154" s="61">
        <v>0</v>
      </c>
      <c r="HG154" s="61">
        <v>0</v>
      </c>
      <c r="HH154" s="61">
        <v>0</v>
      </c>
      <c r="HI154" s="61">
        <v>78311697</v>
      </c>
      <c r="HJ154" s="61">
        <v>4359789</v>
      </c>
      <c r="HK154" s="61">
        <v>82671486</v>
      </c>
      <c r="HL154" s="61">
        <v>603806</v>
      </c>
      <c r="HM154" s="61">
        <v>73827</v>
      </c>
      <c r="HN154" s="61">
        <v>677633</v>
      </c>
      <c r="HO154" s="61">
        <v>-11839455</v>
      </c>
      <c r="HP154" s="61">
        <v>82640</v>
      </c>
      <c r="HQ154" s="61">
        <v>-11756815</v>
      </c>
      <c r="HR154" s="61">
        <v>-2843657</v>
      </c>
      <c r="HS154" s="61">
        <v>-1220352</v>
      </c>
      <c r="HT154" s="61">
        <v>-4064009</v>
      </c>
      <c r="HU154" s="61">
        <v>-224084</v>
      </c>
      <c r="HV154" s="61">
        <v>0</v>
      </c>
      <c r="HW154" s="61">
        <v>-224084</v>
      </c>
      <c r="HX154" s="61">
        <v>-12843677</v>
      </c>
      <c r="HY154" s="61">
        <v>-357203</v>
      </c>
      <c r="HZ154" s="61">
        <v>-13200880</v>
      </c>
      <c r="IA154" s="61">
        <v>0</v>
      </c>
      <c r="IB154" s="61">
        <v>0</v>
      </c>
      <c r="IC154" s="61">
        <v>0</v>
      </c>
      <c r="ID154" s="61">
        <v>-27147067</v>
      </c>
      <c r="IE154" s="61">
        <v>-1421088</v>
      </c>
      <c r="IF154" s="61">
        <v>-28568155</v>
      </c>
      <c r="IG154" s="61">
        <v>51164630</v>
      </c>
      <c r="IH154" s="61">
        <v>2938701</v>
      </c>
      <c r="II154" s="61">
        <v>54103331</v>
      </c>
      <c r="IJ154" s="58" t="s">
        <v>536</v>
      </c>
      <c r="IK154" s="58" t="s">
        <v>541</v>
      </c>
      <c r="IL154" s="58" t="s">
        <v>536</v>
      </c>
      <c r="IM154" s="58" t="s">
        <v>497</v>
      </c>
      <c r="IN154" s="58" t="s">
        <v>985</v>
      </c>
    </row>
    <row r="155" spans="1:248">
      <c r="A155" s="58" t="s">
        <v>469</v>
      </c>
      <c r="B155" s="59" t="s">
        <v>986</v>
      </c>
      <c r="C155" s="59" t="s">
        <v>987</v>
      </c>
      <c r="D155" s="61">
        <v>74366749</v>
      </c>
      <c r="E155" s="61">
        <v>166400</v>
      </c>
      <c r="F155" s="61">
        <v>74533149</v>
      </c>
      <c r="G155" s="61">
        <v>-2874213</v>
      </c>
      <c r="H155" s="61">
        <v>0</v>
      </c>
      <c r="I155" s="61">
        <v>-2874213</v>
      </c>
      <c r="J155" s="61">
        <v>-116204</v>
      </c>
      <c r="K155" s="61">
        <v>0</v>
      </c>
      <c r="L155" s="61">
        <v>-116204</v>
      </c>
      <c r="M155" s="61">
        <v>54185</v>
      </c>
      <c r="N155" s="61">
        <v>0</v>
      </c>
      <c r="O155" s="61">
        <v>54185</v>
      </c>
      <c r="P155" s="61">
        <v>674142</v>
      </c>
      <c r="Q155" s="61">
        <v>0</v>
      </c>
      <c r="R155" s="61">
        <v>674142</v>
      </c>
      <c r="S155" s="61">
        <v>177348</v>
      </c>
      <c r="T155" s="61">
        <v>0</v>
      </c>
      <c r="U155" s="61">
        <v>177348</v>
      </c>
      <c r="V155" s="61">
        <v>789471</v>
      </c>
      <c r="W155" s="61">
        <v>0</v>
      </c>
      <c r="X155" s="61">
        <v>789471</v>
      </c>
      <c r="Y155" s="61">
        <v>-5380419</v>
      </c>
      <c r="Z155" s="61">
        <v>0</v>
      </c>
      <c r="AA155" s="61">
        <v>-5380419</v>
      </c>
      <c r="AB155" s="61">
        <v>-13</v>
      </c>
      <c r="AC155" s="61">
        <v>0</v>
      </c>
      <c r="AD155" s="61">
        <v>-13</v>
      </c>
      <c r="AE155" s="61">
        <v>-261718</v>
      </c>
      <c r="AF155" s="61">
        <v>0</v>
      </c>
      <c r="AG155" s="61">
        <v>-261718</v>
      </c>
      <c r="AH155" s="61">
        <v>-3341</v>
      </c>
      <c r="AI155" s="61">
        <v>0</v>
      </c>
      <c r="AJ155" s="61">
        <v>-3341</v>
      </c>
      <c r="AK155" s="61">
        <v>0</v>
      </c>
      <c r="AL155" s="61">
        <v>0</v>
      </c>
      <c r="AM155" s="61">
        <v>0</v>
      </c>
      <c r="AN155" s="61">
        <v>-14083</v>
      </c>
      <c r="AO155" s="61">
        <v>0</v>
      </c>
      <c r="AP155" s="61">
        <v>-14083</v>
      </c>
      <c r="AQ155" s="61">
        <v>0</v>
      </c>
      <c r="AR155" s="61">
        <v>0</v>
      </c>
      <c r="AS155" s="61">
        <v>0</v>
      </c>
      <c r="AT155" s="61">
        <v>-244294</v>
      </c>
      <c r="AU155" s="61">
        <v>0</v>
      </c>
      <c r="AV155" s="61">
        <v>-244294</v>
      </c>
      <c r="AW155" s="61">
        <v>0</v>
      </c>
      <c r="AX155" s="61">
        <v>0</v>
      </c>
      <c r="AY155" s="61">
        <v>0</v>
      </c>
      <c r="AZ155" s="61">
        <v>1358592</v>
      </c>
      <c r="BA155" s="61">
        <v>0</v>
      </c>
      <c r="BB155" s="61">
        <v>1358592</v>
      </c>
      <c r="BC155" s="61">
        <v>-81635</v>
      </c>
      <c r="BD155" s="61">
        <v>0</v>
      </c>
      <c r="BE155" s="61">
        <v>-81635</v>
      </c>
      <c r="BF155" s="61">
        <v>-5249514</v>
      </c>
      <c r="BG155" s="61">
        <v>0</v>
      </c>
      <c r="BH155" s="61">
        <v>-5249514</v>
      </c>
      <c r="BI155" s="61">
        <v>469292</v>
      </c>
      <c r="BJ155" s="61">
        <v>0</v>
      </c>
      <c r="BK155" s="61">
        <v>469292</v>
      </c>
      <c r="BL155" s="61">
        <v>-125650</v>
      </c>
      <c r="BM155" s="61">
        <v>0</v>
      </c>
      <c r="BN155" s="61">
        <v>-125650</v>
      </c>
      <c r="BO155" s="61">
        <v>0</v>
      </c>
      <c r="BP155" s="61">
        <v>0</v>
      </c>
      <c r="BQ155" s="61">
        <v>0</v>
      </c>
      <c r="BR155" s="61">
        <v>-2045</v>
      </c>
      <c r="BS155" s="61">
        <v>0</v>
      </c>
      <c r="BT155" s="61">
        <v>-2045</v>
      </c>
      <c r="BU155" s="61">
        <v>0</v>
      </c>
      <c r="BV155" s="61">
        <v>0</v>
      </c>
      <c r="BW155" s="61">
        <v>0</v>
      </c>
      <c r="BX155" s="61">
        <v>0</v>
      </c>
      <c r="BY155" s="61">
        <v>0</v>
      </c>
      <c r="BZ155" s="61">
        <v>0</v>
      </c>
      <c r="CA155" s="61">
        <v>0</v>
      </c>
      <c r="CB155" s="61">
        <v>0</v>
      </c>
      <c r="CC155" s="61">
        <v>0</v>
      </c>
      <c r="CD155" s="61">
        <v>-4915</v>
      </c>
      <c r="CE155" s="61">
        <v>0</v>
      </c>
      <c r="CF155" s="61">
        <v>-4915</v>
      </c>
      <c r="CG155" s="61">
        <v>-4915</v>
      </c>
      <c r="CH155" s="61">
        <v>0</v>
      </c>
      <c r="CI155" s="61">
        <v>-4915</v>
      </c>
      <c r="CJ155" s="61">
        <v>-9282927</v>
      </c>
      <c r="CK155" s="61">
        <v>0</v>
      </c>
      <c r="CL155" s="61">
        <v>-9282927</v>
      </c>
      <c r="CM155" s="61">
        <v>0</v>
      </c>
      <c r="CN155" s="61">
        <v>0</v>
      </c>
      <c r="CO155" s="61">
        <v>0</v>
      </c>
      <c r="CP155" s="61">
        <v>0</v>
      </c>
      <c r="CQ155" s="61">
        <v>0</v>
      </c>
      <c r="CR155" s="61">
        <v>0</v>
      </c>
      <c r="CS155" s="61">
        <v>-2328979</v>
      </c>
      <c r="CT155" s="61">
        <v>0</v>
      </c>
      <c r="CU155" s="61">
        <v>-2328979</v>
      </c>
      <c r="CV155" s="61">
        <v>21851</v>
      </c>
      <c r="CW155" s="61">
        <v>0</v>
      </c>
      <c r="CX155" s="61">
        <v>21851</v>
      </c>
      <c r="CY155" s="61">
        <v>-2307128</v>
      </c>
      <c r="CZ155" s="61">
        <v>0</v>
      </c>
      <c r="DA155" s="61">
        <v>-2307128</v>
      </c>
      <c r="DB155" s="61">
        <v>-144837</v>
      </c>
      <c r="DC155" s="61">
        <v>0</v>
      </c>
      <c r="DD155" s="61">
        <v>-144837</v>
      </c>
      <c r="DE155" s="61">
        <v>4263</v>
      </c>
      <c r="DF155" s="61">
        <v>0</v>
      </c>
      <c r="DG155" s="61">
        <v>4263</v>
      </c>
      <c r="DH155" s="61">
        <v>-8052</v>
      </c>
      <c r="DI155" s="61">
        <v>0</v>
      </c>
      <c r="DJ155" s="61">
        <v>-8052</v>
      </c>
      <c r="DK155" s="61">
        <v>5854</v>
      </c>
      <c r="DL155" s="61">
        <v>0</v>
      </c>
      <c r="DM155" s="61">
        <v>5854</v>
      </c>
      <c r="DN155" s="61">
        <v>-8038</v>
      </c>
      <c r="DO155" s="61">
        <v>0</v>
      </c>
      <c r="DP155" s="61">
        <v>-8038</v>
      </c>
      <c r="DQ155" s="61">
        <v>0</v>
      </c>
      <c r="DR155" s="61">
        <v>0</v>
      </c>
      <c r="DS155" s="61">
        <v>0</v>
      </c>
      <c r="DT155" s="61">
        <v>-2045</v>
      </c>
      <c r="DU155" s="61">
        <v>0</v>
      </c>
      <c r="DV155" s="61">
        <v>-2045</v>
      </c>
      <c r="DW155" s="61">
        <v>0</v>
      </c>
      <c r="DX155" s="61">
        <v>0</v>
      </c>
      <c r="DY155" s="61">
        <v>0</v>
      </c>
      <c r="DZ155" s="61">
        <v>0</v>
      </c>
      <c r="EA155" s="61">
        <v>0</v>
      </c>
      <c r="EB155" s="61">
        <v>0</v>
      </c>
      <c r="EC155" s="61">
        <v>0</v>
      </c>
      <c r="ED155" s="61">
        <v>0</v>
      </c>
      <c r="EE155" s="61">
        <v>0</v>
      </c>
      <c r="EF155" s="61">
        <v>0</v>
      </c>
      <c r="EG155" s="61">
        <v>-55000</v>
      </c>
      <c r="EH155" s="61">
        <v>-55000</v>
      </c>
      <c r="EI155" s="61">
        <v>0</v>
      </c>
      <c r="EJ155" s="61">
        <v>0</v>
      </c>
      <c r="EK155" s="61">
        <v>0</v>
      </c>
      <c r="EL155" s="61">
        <v>-55000</v>
      </c>
      <c r="EM155" s="61">
        <v>0</v>
      </c>
      <c r="EN155" s="61">
        <v>0</v>
      </c>
      <c r="EO155" s="61">
        <v>-152855</v>
      </c>
      <c r="EP155" s="61">
        <v>-55000</v>
      </c>
      <c r="EQ155" s="61">
        <v>-207855</v>
      </c>
      <c r="ER155" s="61">
        <v>0</v>
      </c>
      <c r="ES155" s="61">
        <v>0</v>
      </c>
      <c r="ET155" s="61">
        <v>0</v>
      </c>
      <c r="EU155" s="61">
        <v>0</v>
      </c>
      <c r="EV155" s="61">
        <v>0</v>
      </c>
      <c r="EW155" s="61">
        <v>0</v>
      </c>
      <c r="EX155" s="61">
        <v>-2047</v>
      </c>
      <c r="EY155" s="61">
        <v>0</v>
      </c>
      <c r="EZ155" s="61">
        <v>-2047</v>
      </c>
      <c r="FA155" s="61">
        <v>0</v>
      </c>
      <c r="FB155" s="61">
        <v>0</v>
      </c>
      <c r="FC155" s="61">
        <v>0</v>
      </c>
      <c r="FD155" s="61">
        <v>0</v>
      </c>
      <c r="FE155" s="61">
        <v>0</v>
      </c>
      <c r="FF155" s="61">
        <v>0</v>
      </c>
      <c r="FG155" s="61">
        <v>0</v>
      </c>
      <c r="FH155" s="61">
        <v>0</v>
      </c>
      <c r="FI155" s="61">
        <v>0</v>
      </c>
      <c r="FJ155" s="61">
        <v>0</v>
      </c>
      <c r="FK155" s="61">
        <v>0</v>
      </c>
      <c r="FL155" s="61">
        <v>0</v>
      </c>
      <c r="FM155" s="61">
        <v>0</v>
      </c>
      <c r="FN155" s="61">
        <v>0</v>
      </c>
      <c r="FO155" s="61">
        <v>0</v>
      </c>
      <c r="FP155" s="61">
        <v>-1500</v>
      </c>
      <c r="FQ155" s="61">
        <v>0</v>
      </c>
      <c r="FR155" s="61">
        <v>-1500</v>
      </c>
      <c r="FS155" s="61">
        <v>-1615</v>
      </c>
      <c r="FT155" s="61">
        <v>0</v>
      </c>
      <c r="FU155" s="61">
        <v>-1615</v>
      </c>
      <c r="FV155" s="61">
        <v>-12495</v>
      </c>
      <c r="FW155" s="61">
        <v>0</v>
      </c>
      <c r="FX155" s="61">
        <v>-12495</v>
      </c>
      <c r="FY155" s="61">
        <v>0</v>
      </c>
      <c r="FZ155" s="61">
        <v>0</v>
      </c>
      <c r="GA155" s="61">
        <v>0</v>
      </c>
      <c r="GB155" s="61">
        <v>703</v>
      </c>
      <c r="GC155" s="61">
        <v>0</v>
      </c>
      <c r="GD155" s="61">
        <v>703</v>
      </c>
      <c r="GE155" s="61">
        <v>2000</v>
      </c>
      <c r="GF155" s="61">
        <v>0</v>
      </c>
      <c r="GG155" s="61">
        <v>2000</v>
      </c>
      <c r="GH155" s="61">
        <v>-13508335</v>
      </c>
      <c r="GI155" s="61">
        <v>0</v>
      </c>
      <c r="GJ155" s="61">
        <v>-13508335</v>
      </c>
      <c r="GK155" s="61">
        <v>-17687</v>
      </c>
      <c r="GL155" s="61">
        <v>0</v>
      </c>
      <c r="GM155" s="61">
        <v>-17687</v>
      </c>
      <c r="GN155" s="61">
        <v>-149542</v>
      </c>
      <c r="GO155" s="61">
        <v>0</v>
      </c>
      <c r="GP155" s="61">
        <v>-149542</v>
      </c>
      <c r="GQ155" s="61">
        <v>0</v>
      </c>
      <c r="GR155" s="61">
        <v>0</v>
      </c>
      <c r="GS155" s="61">
        <v>0</v>
      </c>
      <c r="GT155" s="61">
        <v>-3467232</v>
      </c>
      <c r="GU155" s="61">
        <v>0</v>
      </c>
      <c r="GV155" s="61">
        <v>-3467232</v>
      </c>
      <c r="GW155" s="61">
        <v>-17157750</v>
      </c>
      <c r="GX155" s="61">
        <v>0</v>
      </c>
      <c r="GY155" s="61">
        <v>-17157750</v>
      </c>
      <c r="GZ155" s="61">
        <v>0</v>
      </c>
      <c r="HA155" s="61">
        <v>0</v>
      </c>
      <c r="HB155" s="61">
        <v>0</v>
      </c>
      <c r="HC155" s="61">
        <v>0</v>
      </c>
      <c r="HD155" s="61">
        <v>0</v>
      </c>
      <c r="HE155" s="61">
        <v>0</v>
      </c>
      <c r="HF155" s="61">
        <v>0</v>
      </c>
      <c r="HG155" s="61">
        <v>0</v>
      </c>
      <c r="HH155" s="61">
        <v>0</v>
      </c>
      <c r="HI155" s="61">
        <v>71492536</v>
      </c>
      <c r="HJ155" s="61">
        <v>166400</v>
      </c>
      <c r="HK155" s="61">
        <v>71658936</v>
      </c>
      <c r="HL155" s="61">
        <v>789471</v>
      </c>
      <c r="HM155" s="61">
        <v>0</v>
      </c>
      <c r="HN155" s="61">
        <v>789471</v>
      </c>
      <c r="HO155" s="61">
        <v>-9282927</v>
      </c>
      <c r="HP155" s="61">
        <v>0</v>
      </c>
      <c r="HQ155" s="61">
        <v>-9282927</v>
      </c>
      <c r="HR155" s="61">
        <v>-2307128</v>
      </c>
      <c r="HS155" s="61">
        <v>0</v>
      </c>
      <c r="HT155" s="61">
        <v>-2307128</v>
      </c>
      <c r="HU155" s="61">
        <v>-152855</v>
      </c>
      <c r="HV155" s="61">
        <v>-55000</v>
      </c>
      <c r="HW155" s="61">
        <v>-207855</v>
      </c>
      <c r="HX155" s="61">
        <v>-17157750</v>
      </c>
      <c r="HY155" s="61">
        <v>0</v>
      </c>
      <c r="HZ155" s="61">
        <v>-17157750</v>
      </c>
      <c r="IA155" s="61">
        <v>0</v>
      </c>
      <c r="IB155" s="61">
        <v>0</v>
      </c>
      <c r="IC155" s="61">
        <v>0</v>
      </c>
      <c r="ID155" s="61">
        <v>-28111189</v>
      </c>
      <c r="IE155" s="61">
        <v>-55000</v>
      </c>
      <c r="IF155" s="61">
        <v>-28166189</v>
      </c>
      <c r="IG155" s="61">
        <v>43381347</v>
      </c>
      <c r="IH155" s="61">
        <v>111400</v>
      </c>
      <c r="II155" s="61">
        <v>43492747</v>
      </c>
      <c r="IJ155" s="58" t="s">
        <v>491</v>
      </c>
      <c r="IK155" s="58" t="s">
        <v>492</v>
      </c>
      <c r="IL155" s="58" t="s">
        <v>466</v>
      </c>
      <c r="IM155" s="58" t="s">
        <v>467</v>
      </c>
      <c r="IN155" s="58" t="s">
        <v>988</v>
      </c>
    </row>
    <row r="156" spans="1:248">
      <c r="A156" s="58" t="s">
        <v>469</v>
      </c>
      <c r="B156" s="59" t="s">
        <v>989</v>
      </c>
      <c r="C156" s="59" t="s">
        <v>990</v>
      </c>
      <c r="D156" s="61">
        <v>20248456</v>
      </c>
      <c r="E156" s="61">
        <v>0</v>
      </c>
      <c r="F156" s="61">
        <v>20248456</v>
      </c>
      <c r="G156" s="61">
        <v>-341656</v>
      </c>
      <c r="H156" s="61">
        <v>0</v>
      </c>
      <c r="I156" s="61">
        <v>-341656</v>
      </c>
      <c r="J156" s="61">
        <v>-46271</v>
      </c>
      <c r="K156" s="61">
        <v>0</v>
      </c>
      <c r="L156" s="61">
        <v>-46271</v>
      </c>
      <c r="M156" s="61">
        <v>10150</v>
      </c>
      <c r="N156" s="61">
        <v>0</v>
      </c>
      <c r="O156" s="61">
        <v>10150</v>
      </c>
      <c r="P156" s="61">
        <v>59</v>
      </c>
      <c r="Q156" s="61">
        <v>0</v>
      </c>
      <c r="R156" s="61">
        <v>59</v>
      </c>
      <c r="S156" s="61">
        <v>-117695</v>
      </c>
      <c r="T156" s="61">
        <v>0</v>
      </c>
      <c r="U156" s="61">
        <v>-117695</v>
      </c>
      <c r="V156" s="61">
        <v>-153757</v>
      </c>
      <c r="W156" s="61">
        <v>0</v>
      </c>
      <c r="X156" s="61">
        <v>-153757</v>
      </c>
      <c r="Y156" s="61">
        <v>-3395976</v>
      </c>
      <c r="Z156" s="61">
        <v>0</v>
      </c>
      <c r="AA156" s="61">
        <v>-3395976</v>
      </c>
      <c r="AB156" s="61">
        <v>-47228</v>
      </c>
      <c r="AC156" s="61">
        <v>0</v>
      </c>
      <c r="AD156" s="61">
        <v>-47228</v>
      </c>
      <c r="AE156" s="61">
        <v>-115139</v>
      </c>
      <c r="AF156" s="61">
        <v>0</v>
      </c>
      <c r="AG156" s="61">
        <v>-115139</v>
      </c>
      <c r="AH156" s="61">
        <v>0</v>
      </c>
      <c r="AI156" s="61">
        <v>0</v>
      </c>
      <c r="AJ156" s="61">
        <v>0</v>
      </c>
      <c r="AK156" s="61">
        <v>0</v>
      </c>
      <c r="AL156" s="61">
        <v>0</v>
      </c>
      <c r="AM156" s="61">
        <v>0</v>
      </c>
      <c r="AN156" s="61">
        <v>-3644</v>
      </c>
      <c r="AO156" s="61">
        <v>0</v>
      </c>
      <c r="AP156" s="61">
        <v>-3644</v>
      </c>
      <c r="AQ156" s="61">
        <v>0</v>
      </c>
      <c r="AR156" s="61">
        <v>0</v>
      </c>
      <c r="AS156" s="61">
        <v>0</v>
      </c>
      <c r="AT156" s="61">
        <v>-111495</v>
      </c>
      <c r="AU156" s="61">
        <v>0</v>
      </c>
      <c r="AV156" s="61">
        <v>-111495</v>
      </c>
      <c r="AW156" s="61">
        <v>0</v>
      </c>
      <c r="AX156" s="61">
        <v>0</v>
      </c>
      <c r="AY156" s="61">
        <v>0</v>
      </c>
      <c r="AZ156" s="61">
        <v>283452</v>
      </c>
      <c r="BA156" s="61">
        <v>0</v>
      </c>
      <c r="BB156" s="61">
        <v>283452</v>
      </c>
      <c r="BC156" s="61">
        <v>-12519</v>
      </c>
      <c r="BD156" s="61">
        <v>0</v>
      </c>
      <c r="BE156" s="61">
        <v>-12519</v>
      </c>
      <c r="BF156" s="61">
        <v>-916639</v>
      </c>
      <c r="BG156" s="61">
        <v>0</v>
      </c>
      <c r="BH156" s="61">
        <v>-916639</v>
      </c>
      <c r="BI156" s="61">
        <v>-4677</v>
      </c>
      <c r="BJ156" s="61">
        <v>0</v>
      </c>
      <c r="BK156" s="61">
        <v>-4677</v>
      </c>
      <c r="BL156" s="61">
        <v>-62853</v>
      </c>
      <c r="BM156" s="61">
        <v>0</v>
      </c>
      <c r="BN156" s="61">
        <v>-62853</v>
      </c>
      <c r="BO156" s="61">
        <v>0</v>
      </c>
      <c r="BP156" s="61">
        <v>0</v>
      </c>
      <c r="BQ156" s="61">
        <v>0</v>
      </c>
      <c r="BR156" s="61">
        <v>-449</v>
      </c>
      <c r="BS156" s="61">
        <v>0</v>
      </c>
      <c r="BT156" s="61">
        <v>-449</v>
      </c>
      <c r="BU156" s="61">
        <v>-9010</v>
      </c>
      <c r="BV156" s="61">
        <v>0</v>
      </c>
      <c r="BW156" s="61">
        <v>-9010</v>
      </c>
      <c r="BX156" s="61">
        <v>0</v>
      </c>
      <c r="BY156" s="61">
        <v>0</v>
      </c>
      <c r="BZ156" s="61">
        <v>0</v>
      </c>
      <c r="CA156" s="61">
        <v>0</v>
      </c>
      <c r="CB156" s="61">
        <v>0</v>
      </c>
      <c r="CC156" s="61">
        <v>0</v>
      </c>
      <c r="CD156" s="61">
        <v>-12834</v>
      </c>
      <c r="CE156" s="61">
        <v>0</v>
      </c>
      <c r="CF156" s="61">
        <v>-12834</v>
      </c>
      <c r="CG156" s="61">
        <v>-12834</v>
      </c>
      <c r="CH156" s="61">
        <v>0</v>
      </c>
      <c r="CI156" s="61">
        <v>-12834</v>
      </c>
      <c r="CJ156" s="61">
        <v>-4259478</v>
      </c>
      <c r="CK156" s="61">
        <v>0</v>
      </c>
      <c r="CL156" s="61">
        <v>-4259478</v>
      </c>
      <c r="CM156" s="61">
        <v>-7027</v>
      </c>
      <c r="CN156" s="61">
        <v>0</v>
      </c>
      <c r="CO156" s="61">
        <v>-7027</v>
      </c>
      <c r="CP156" s="61">
        <v>0</v>
      </c>
      <c r="CQ156" s="61">
        <v>0</v>
      </c>
      <c r="CR156" s="61">
        <v>0</v>
      </c>
      <c r="CS156" s="61">
        <v>-553300</v>
      </c>
      <c r="CT156" s="61">
        <v>0</v>
      </c>
      <c r="CU156" s="61">
        <v>-553300</v>
      </c>
      <c r="CV156" s="61">
        <v>-31779</v>
      </c>
      <c r="CW156" s="61">
        <v>0</v>
      </c>
      <c r="CX156" s="61">
        <v>-31779</v>
      </c>
      <c r="CY156" s="61">
        <v>-592106</v>
      </c>
      <c r="CZ156" s="61">
        <v>0</v>
      </c>
      <c r="DA156" s="61">
        <v>-592106</v>
      </c>
      <c r="DB156" s="61">
        <v>-30932</v>
      </c>
      <c r="DC156" s="61">
        <v>0</v>
      </c>
      <c r="DD156" s="61">
        <v>-30932</v>
      </c>
      <c r="DE156" s="61">
        <v>-1008</v>
      </c>
      <c r="DF156" s="61">
        <v>0</v>
      </c>
      <c r="DG156" s="61">
        <v>-1008</v>
      </c>
      <c r="DH156" s="61">
        <v>-6335</v>
      </c>
      <c r="DI156" s="61">
        <v>0</v>
      </c>
      <c r="DJ156" s="61">
        <v>-6335</v>
      </c>
      <c r="DK156" s="61">
        <v>0</v>
      </c>
      <c r="DL156" s="61">
        <v>0</v>
      </c>
      <c r="DM156" s="61">
        <v>0</v>
      </c>
      <c r="DN156" s="61">
        <v>0</v>
      </c>
      <c r="DO156" s="61">
        <v>0</v>
      </c>
      <c r="DP156" s="61">
        <v>0</v>
      </c>
      <c r="DQ156" s="61">
        <v>0</v>
      </c>
      <c r="DR156" s="61">
        <v>0</v>
      </c>
      <c r="DS156" s="61">
        <v>0</v>
      </c>
      <c r="DT156" s="61">
        <v>0</v>
      </c>
      <c r="DU156" s="61">
        <v>0</v>
      </c>
      <c r="DV156" s="61">
        <v>0</v>
      </c>
      <c r="DW156" s="61">
        <v>0</v>
      </c>
      <c r="DX156" s="61">
        <v>0</v>
      </c>
      <c r="DY156" s="61">
        <v>0</v>
      </c>
      <c r="DZ156" s="61">
        <v>0</v>
      </c>
      <c r="EA156" s="61">
        <v>0</v>
      </c>
      <c r="EB156" s="61">
        <v>0</v>
      </c>
      <c r="EC156" s="61">
        <v>0</v>
      </c>
      <c r="ED156" s="61">
        <v>0</v>
      </c>
      <c r="EE156" s="61">
        <v>0</v>
      </c>
      <c r="EF156" s="61">
        <v>0</v>
      </c>
      <c r="EG156" s="61">
        <v>0</v>
      </c>
      <c r="EH156" s="61">
        <v>0</v>
      </c>
      <c r="EI156" s="61">
        <v>0</v>
      </c>
      <c r="EJ156" s="61">
        <v>0</v>
      </c>
      <c r="EK156" s="61">
        <v>0</v>
      </c>
      <c r="EL156" s="61">
        <v>0</v>
      </c>
      <c r="EM156" s="61">
        <v>0</v>
      </c>
      <c r="EN156" s="61">
        <v>0</v>
      </c>
      <c r="EO156" s="61">
        <v>-38275</v>
      </c>
      <c r="EP156" s="61">
        <v>0</v>
      </c>
      <c r="EQ156" s="61">
        <v>-38275</v>
      </c>
      <c r="ER156" s="61">
        <v>0</v>
      </c>
      <c r="ES156" s="61">
        <v>0</v>
      </c>
      <c r="ET156" s="61">
        <v>0</v>
      </c>
      <c r="EU156" s="61">
        <v>0</v>
      </c>
      <c r="EV156" s="61">
        <v>0</v>
      </c>
      <c r="EW156" s="61">
        <v>0</v>
      </c>
      <c r="EX156" s="61">
        <v>5121</v>
      </c>
      <c r="EY156" s="61">
        <v>0</v>
      </c>
      <c r="EZ156" s="61">
        <v>5121</v>
      </c>
      <c r="FA156" s="61">
        <v>0</v>
      </c>
      <c r="FB156" s="61">
        <v>0</v>
      </c>
      <c r="FC156" s="61">
        <v>0</v>
      </c>
      <c r="FD156" s="61">
        <v>0</v>
      </c>
      <c r="FE156" s="61">
        <v>0</v>
      </c>
      <c r="FF156" s="61">
        <v>0</v>
      </c>
      <c r="FG156" s="61">
        <v>0</v>
      </c>
      <c r="FH156" s="61">
        <v>0</v>
      </c>
      <c r="FI156" s="61">
        <v>0</v>
      </c>
      <c r="FJ156" s="61">
        <v>-449</v>
      </c>
      <c r="FK156" s="61">
        <v>0</v>
      </c>
      <c r="FL156" s="61">
        <v>-449</v>
      </c>
      <c r="FM156" s="61">
        <v>-9010</v>
      </c>
      <c r="FN156" s="61">
        <v>0</v>
      </c>
      <c r="FO156" s="61">
        <v>-9010</v>
      </c>
      <c r="FP156" s="61">
        <v>0</v>
      </c>
      <c r="FQ156" s="61">
        <v>0</v>
      </c>
      <c r="FR156" s="61">
        <v>0</v>
      </c>
      <c r="FS156" s="61">
        <v>0</v>
      </c>
      <c r="FT156" s="61">
        <v>0</v>
      </c>
      <c r="FU156" s="61">
        <v>0</v>
      </c>
      <c r="FV156" s="61">
        <v>-15477</v>
      </c>
      <c r="FW156" s="61">
        <v>0</v>
      </c>
      <c r="FX156" s="61">
        <v>-15477</v>
      </c>
      <c r="FY156" s="61">
        <v>-9496</v>
      </c>
      <c r="FZ156" s="61">
        <v>0</v>
      </c>
      <c r="GA156" s="61">
        <v>-9496</v>
      </c>
      <c r="GB156" s="61">
        <v>0</v>
      </c>
      <c r="GC156" s="61">
        <v>0</v>
      </c>
      <c r="GD156" s="61">
        <v>0</v>
      </c>
      <c r="GE156" s="61">
        <v>0</v>
      </c>
      <c r="GF156" s="61">
        <v>0</v>
      </c>
      <c r="GG156" s="61">
        <v>0</v>
      </c>
      <c r="GH156" s="61">
        <v>-2516565</v>
      </c>
      <c r="GI156" s="61">
        <v>0</v>
      </c>
      <c r="GJ156" s="61">
        <v>-2516565</v>
      </c>
      <c r="GK156" s="61">
        <v>-27343</v>
      </c>
      <c r="GL156" s="61">
        <v>0</v>
      </c>
      <c r="GM156" s="61">
        <v>-27343</v>
      </c>
      <c r="GN156" s="61">
        <v>-10029</v>
      </c>
      <c r="GO156" s="61">
        <v>0</v>
      </c>
      <c r="GP156" s="61">
        <v>-10029</v>
      </c>
      <c r="GQ156" s="61">
        <v>2755</v>
      </c>
      <c r="GR156" s="61">
        <v>0</v>
      </c>
      <c r="GS156" s="61">
        <v>2755</v>
      </c>
      <c r="GT156" s="61">
        <v>0</v>
      </c>
      <c r="GU156" s="61">
        <v>0</v>
      </c>
      <c r="GV156" s="61">
        <v>0</v>
      </c>
      <c r="GW156" s="61">
        <v>-2580493</v>
      </c>
      <c r="GX156" s="61">
        <v>0</v>
      </c>
      <c r="GY156" s="61">
        <v>-2580493</v>
      </c>
      <c r="GZ156" s="61">
        <v>0</v>
      </c>
      <c r="HA156" s="61">
        <v>0</v>
      </c>
      <c r="HB156" s="61">
        <v>0</v>
      </c>
      <c r="HC156" s="61">
        <v>0</v>
      </c>
      <c r="HD156" s="61">
        <v>0</v>
      </c>
      <c r="HE156" s="61">
        <v>0</v>
      </c>
      <c r="HF156" s="61">
        <v>0</v>
      </c>
      <c r="HG156" s="61">
        <v>0</v>
      </c>
      <c r="HH156" s="61">
        <v>0</v>
      </c>
      <c r="HI156" s="61">
        <v>19906800</v>
      </c>
      <c r="HJ156" s="61">
        <v>0</v>
      </c>
      <c r="HK156" s="61">
        <v>19906800</v>
      </c>
      <c r="HL156" s="61">
        <v>-153757</v>
      </c>
      <c r="HM156" s="61">
        <v>0</v>
      </c>
      <c r="HN156" s="61">
        <v>-153757</v>
      </c>
      <c r="HO156" s="61">
        <v>-4259478</v>
      </c>
      <c r="HP156" s="61">
        <v>0</v>
      </c>
      <c r="HQ156" s="61">
        <v>-4259478</v>
      </c>
      <c r="HR156" s="61">
        <v>-592106</v>
      </c>
      <c r="HS156" s="61">
        <v>0</v>
      </c>
      <c r="HT156" s="61">
        <v>-592106</v>
      </c>
      <c r="HU156" s="61">
        <v>-38275</v>
      </c>
      <c r="HV156" s="61">
        <v>0</v>
      </c>
      <c r="HW156" s="61">
        <v>-38275</v>
      </c>
      <c r="HX156" s="61">
        <v>-2580493</v>
      </c>
      <c r="HY156" s="61">
        <v>0</v>
      </c>
      <c r="HZ156" s="61">
        <v>-2580493</v>
      </c>
      <c r="IA156" s="61">
        <v>0</v>
      </c>
      <c r="IB156" s="61">
        <v>0</v>
      </c>
      <c r="IC156" s="61">
        <v>0</v>
      </c>
      <c r="ID156" s="61">
        <v>-7624109</v>
      </c>
      <c r="IE156" s="61">
        <v>0</v>
      </c>
      <c r="IF156" s="61">
        <v>-7624109</v>
      </c>
      <c r="IG156" s="61">
        <v>12282691</v>
      </c>
      <c r="IH156" s="61">
        <v>0</v>
      </c>
      <c r="II156" s="61">
        <v>12282691</v>
      </c>
      <c r="IJ156" s="58" t="s">
        <v>521</v>
      </c>
      <c r="IK156" s="58" t="s">
        <v>522</v>
      </c>
      <c r="IL156" s="58" t="s">
        <v>466</v>
      </c>
      <c r="IM156" s="58" t="s">
        <v>497</v>
      </c>
      <c r="IN156" s="58" t="s">
        <v>991</v>
      </c>
    </row>
    <row r="157" spans="1:248">
      <c r="A157" s="58" t="s">
        <v>469</v>
      </c>
      <c r="B157" s="59" t="s">
        <v>992</v>
      </c>
      <c r="C157" s="59" t="s">
        <v>993</v>
      </c>
      <c r="D157" s="61">
        <v>23582919</v>
      </c>
      <c r="E157" s="61">
        <v>0</v>
      </c>
      <c r="F157" s="61">
        <v>23582919</v>
      </c>
      <c r="G157" s="61">
        <v>-224708</v>
      </c>
      <c r="H157" s="61">
        <v>0</v>
      </c>
      <c r="I157" s="61">
        <v>-224708</v>
      </c>
      <c r="J157" s="61">
        <v>-142977</v>
      </c>
      <c r="K157" s="61">
        <v>0</v>
      </c>
      <c r="L157" s="61">
        <v>-142977</v>
      </c>
      <c r="M157" s="61">
        <v>28575</v>
      </c>
      <c r="N157" s="61">
        <v>0</v>
      </c>
      <c r="O157" s="61">
        <v>28575</v>
      </c>
      <c r="P157" s="61">
        <v>32275</v>
      </c>
      <c r="Q157" s="61">
        <v>0</v>
      </c>
      <c r="R157" s="61">
        <v>32275</v>
      </c>
      <c r="S157" s="61">
        <v>-12881</v>
      </c>
      <c r="T157" s="61">
        <v>0</v>
      </c>
      <c r="U157" s="61">
        <v>-12881</v>
      </c>
      <c r="V157" s="61">
        <v>-95008</v>
      </c>
      <c r="W157" s="61">
        <v>0</v>
      </c>
      <c r="X157" s="61">
        <v>-95008</v>
      </c>
      <c r="Y157" s="61">
        <v>-4144808</v>
      </c>
      <c r="Z157" s="61">
        <v>0</v>
      </c>
      <c r="AA157" s="61">
        <v>-4144808</v>
      </c>
      <c r="AB157" s="61">
        <v>0</v>
      </c>
      <c r="AC157" s="61">
        <v>0</v>
      </c>
      <c r="AD157" s="61">
        <v>0</v>
      </c>
      <c r="AE157" s="61">
        <v>-169494</v>
      </c>
      <c r="AF157" s="61">
        <v>0</v>
      </c>
      <c r="AG157" s="61">
        <v>-169494</v>
      </c>
      <c r="AH157" s="61">
        <v>-422</v>
      </c>
      <c r="AI157" s="61">
        <v>0</v>
      </c>
      <c r="AJ157" s="61">
        <v>-422</v>
      </c>
      <c r="AK157" s="61">
        <v>0</v>
      </c>
      <c r="AL157" s="61">
        <v>0</v>
      </c>
      <c r="AM157" s="61">
        <v>0</v>
      </c>
      <c r="AN157" s="61">
        <v>-5253</v>
      </c>
      <c r="AO157" s="61">
        <v>0</v>
      </c>
      <c r="AP157" s="61">
        <v>-5253</v>
      </c>
      <c r="AQ157" s="61">
        <v>0</v>
      </c>
      <c r="AR157" s="61">
        <v>0</v>
      </c>
      <c r="AS157" s="61">
        <v>0</v>
      </c>
      <c r="AT157" s="61">
        <v>-163819</v>
      </c>
      <c r="AU157" s="61">
        <v>0</v>
      </c>
      <c r="AV157" s="61">
        <v>-163819</v>
      </c>
      <c r="AW157" s="61">
        <v>0</v>
      </c>
      <c r="AX157" s="61">
        <v>0</v>
      </c>
      <c r="AY157" s="61">
        <v>0</v>
      </c>
      <c r="AZ157" s="61">
        <v>349828</v>
      </c>
      <c r="BA157" s="61">
        <v>0</v>
      </c>
      <c r="BB157" s="61">
        <v>349828</v>
      </c>
      <c r="BC157" s="61">
        <v>-9221</v>
      </c>
      <c r="BD157" s="61">
        <v>0</v>
      </c>
      <c r="BE157" s="61">
        <v>-9221</v>
      </c>
      <c r="BF157" s="61">
        <v>-2188852</v>
      </c>
      <c r="BG157" s="61">
        <v>0</v>
      </c>
      <c r="BH157" s="61">
        <v>-2188852</v>
      </c>
      <c r="BI157" s="61">
        <v>634</v>
      </c>
      <c r="BJ157" s="61">
        <v>0</v>
      </c>
      <c r="BK157" s="61">
        <v>634</v>
      </c>
      <c r="BL157" s="61">
        <v>-151580</v>
      </c>
      <c r="BM157" s="61">
        <v>0</v>
      </c>
      <c r="BN157" s="61">
        <v>-151580</v>
      </c>
      <c r="BO157" s="61">
        <v>0</v>
      </c>
      <c r="BP157" s="61">
        <v>0</v>
      </c>
      <c r="BQ157" s="61">
        <v>0</v>
      </c>
      <c r="BR157" s="61">
        <v>-27598</v>
      </c>
      <c r="BS157" s="61">
        <v>0</v>
      </c>
      <c r="BT157" s="61">
        <v>-27598</v>
      </c>
      <c r="BU157" s="61">
        <v>1150</v>
      </c>
      <c r="BV157" s="61">
        <v>0</v>
      </c>
      <c r="BW157" s="61">
        <v>1150</v>
      </c>
      <c r="BX157" s="61">
        <v>0</v>
      </c>
      <c r="BY157" s="61">
        <v>0</v>
      </c>
      <c r="BZ157" s="61">
        <v>0</v>
      </c>
      <c r="CA157" s="61">
        <v>0</v>
      </c>
      <c r="CB157" s="61">
        <v>0</v>
      </c>
      <c r="CC157" s="61">
        <v>0</v>
      </c>
      <c r="CD157" s="61">
        <v>-10316</v>
      </c>
      <c r="CE157" s="61">
        <v>0</v>
      </c>
      <c r="CF157" s="61">
        <v>-10316</v>
      </c>
      <c r="CG157" s="61">
        <v>-10316</v>
      </c>
      <c r="CH157" s="61">
        <v>0</v>
      </c>
      <c r="CI157" s="61">
        <v>-10316</v>
      </c>
      <c r="CJ157" s="61">
        <v>-6360573</v>
      </c>
      <c r="CK157" s="61">
        <v>0</v>
      </c>
      <c r="CL157" s="61">
        <v>-6360573</v>
      </c>
      <c r="CM157" s="61">
        <v>0</v>
      </c>
      <c r="CN157" s="61">
        <v>0</v>
      </c>
      <c r="CO157" s="61">
        <v>0</v>
      </c>
      <c r="CP157" s="61">
        <v>0</v>
      </c>
      <c r="CQ157" s="61">
        <v>0</v>
      </c>
      <c r="CR157" s="61">
        <v>0</v>
      </c>
      <c r="CS157" s="61">
        <v>-364056</v>
      </c>
      <c r="CT157" s="61">
        <v>0</v>
      </c>
      <c r="CU157" s="61">
        <v>-364056</v>
      </c>
      <c r="CV157" s="61">
        <v>-36424</v>
      </c>
      <c r="CW157" s="61">
        <v>0</v>
      </c>
      <c r="CX157" s="61">
        <v>-36424</v>
      </c>
      <c r="CY157" s="61">
        <v>-400480</v>
      </c>
      <c r="CZ157" s="61">
        <v>0</v>
      </c>
      <c r="DA157" s="61">
        <v>-400480</v>
      </c>
      <c r="DB157" s="61">
        <v>-84815</v>
      </c>
      <c r="DC157" s="61">
        <v>0</v>
      </c>
      <c r="DD157" s="61">
        <v>-84815</v>
      </c>
      <c r="DE157" s="61">
        <v>0</v>
      </c>
      <c r="DF157" s="61">
        <v>0</v>
      </c>
      <c r="DG157" s="61">
        <v>0</v>
      </c>
      <c r="DH157" s="61">
        <v>-20829</v>
      </c>
      <c r="DI157" s="61">
        <v>0</v>
      </c>
      <c r="DJ157" s="61">
        <v>-20829</v>
      </c>
      <c r="DK157" s="61">
        <v>0</v>
      </c>
      <c r="DL157" s="61">
        <v>0</v>
      </c>
      <c r="DM157" s="61">
        <v>0</v>
      </c>
      <c r="DN157" s="61">
        <v>-37794</v>
      </c>
      <c r="DO157" s="61">
        <v>0</v>
      </c>
      <c r="DP157" s="61">
        <v>-37794</v>
      </c>
      <c r="DQ157" s="61">
        <v>0</v>
      </c>
      <c r="DR157" s="61">
        <v>0</v>
      </c>
      <c r="DS157" s="61">
        <v>0</v>
      </c>
      <c r="DT157" s="61">
        <v>0</v>
      </c>
      <c r="DU157" s="61">
        <v>0</v>
      </c>
      <c r="DV157" s="61">
        <v>0</v>
      </c>
      <c r="DW157" s="61">
        <v>0</v>
      </c>
      <c r="DX157" s="61">
        <v>0</v>
      </c>
      <c r="DY157" s="61">
        <v>0</v>
      </c>
      <c r="DZ157" s="61">
        <v>0</v>
      </c>
      <c r="EA157" s="61">
        <v>0</v>
      </c>
      <c r="EB157" s="61">
        <v>0</v>
      </c>
      <c r="EC157" s="61">
        <v>0</v>
      </c>
      <c r="ED157" s="61">
        <v>0</v>
      </c>
      <c r="EE157" s="61">
        <v>0</v>
      </c>
      <c r="EF157" s="61">
        <v>0</v>
      </c>
      <c r="EG157" s="61">
        <v>0</v>
      </c>
      <c r="EH157" s="61">
        <v>0</v>
      </c>
      <c r="EI157" s="61">
        <v>0</v>
      </c>
      <c r="EJ157" s="61">
        <v>0</v>
      </c>
      <c r="EK157" s="61">
        <v>0</v>
      </c>
      <c r="EL157" s="61">
        <v>0</v>
      </c>
      <c r="EM157" s="61">
        <v>0</v>
      </c>
      <c r="EN157" s="61">
        <v>0</v>
      </c>
      <c r="EO157" s="61">
        <v>-143438</v>
      </c>
      <c r="EP157" s="61">
        <v>0</v>
      </c>
      <c r="EQ157" s="61">
        <v>-143438</v>
      </c>
      <c r="ER157" s="61">
        <v>0</v>
      </c>
      <c r="ES157" s="61">
        <v>0</v>
      </c>
      <c r="ET157" s="61">
        <v>0</v>
      </c>
      <c r="EU157" s="61">
        <v>0</v>
      </c>
      <c r="EV157" s="61">
        <v>0</v>
      </c>
      <c r="EW157" s="61">
        <v>0</v>
      </c>
      <c r="EX157" s="61">
        <v>6429</v>
      </c>
      <c r="EY157" s="61">
        <v>0</v>
      </c>
      <c r="EZ157" s="61">
        <v>6429</v>
      </c>
      <c r="FA157" s="61">
        <v>0</v>
      </c>
      <c r="FB157" s="61">
        <v>0</v>
      </c>
      <c r="FC157" s="61">
        <v>0</v>
      </c>
      <c r="FD157" s="61">
        <v>0</v>
      </c>
      <c r="FE157" s="61">
        <v>0</v>
      </c>
      <c r="FF157" s="61">
        <v>0</v>
      </c>
      <c r="FG157" s="61">
        <v>0</v>
      </c>
      <c r="FH157" s="61">
        <v>0</v>
      </c>
      <c r="FI157" s="61">
        <v>0</v>
      </c>
      <c r="FJ157" s="61">
        <v>-31669</v>
      </c>
      <c r="FK157" s="61">
        <v>0</v>
      </c>
      <c r="FL157" s="61">
        <v>-31669</v>
      </c>
      <c r="FM157" s="61">
        <v>471</v>
      </c>
      <c r="FN157" s="61">
        <v>0</v>
      </c>
      <c r="FO157" s="61">
        <v>471</v>
      </c>
      <c r="FP157" s="61">
        <v>0</v>
      </c>
      <c r="FQ157" s="61">
        <v>0</v>
      </c>
      <c r="FR157" s="61">
        <v>0</v>
      </c>
      <c r="FS157" s="61">
        <v>0</v>
      </c>
      <c r="FT157" s="61">
        <v>0</v>
      </c>
      <c r="FU157" s="61">
        <v>0</v>
      </c>
      <c r="FV157" s="61">
        <v>-26486</v>
      </c>
      <c r="FW157" s="61">
        <v>0</v>
      </c>
      <c r="FX157" s="61">
        <v>-26486</v>
      </c>
      <c r="FY157" s="61">
        <v>4897</v>
      </c>
      <c r="FZ157" s="61">
        <v>0</v>
      </c>
      <c r="GA157" s="61">
        <v>4897</v>
      </c>
      <c r="GB157" s="61">
        <v>0</v>
      </c>
      <c r="GC157" s="61">
        <v>0</v>
      </c>
      <c r="GD157" s="61">
        <v>0</v>
      </c>
      <c r="GE157" s="61">
        <v>1253</v>
      </c>
      <c r="GF157" s="61">
        <v>0</v>
      </c>
      <c r="GG157" s="61">
        <v>1253</v>
      </c>
      <c r="GH157" s="61">
        <v>-3809986</v>
      </c>
      <c r="GI157" s="61">
        <v>0</v>
      </c>
      <c r="GJ157" s="61">
        <v>-3809986</v>
      </c>
      <c r="GK157" s="61">
        <v>-52653</v>
      </c>
      <c r="GL157" s="61">
        <v>0</v>
      </c>
      <c r="GM157" s="61">
        <v>-52653</v>
      </c>
      <c r="GN157" s="61">
        <v>-37018</v>
      </c>
      <c r="GO157" s="61">
        <v>0</v>
      </c>
      <c r="GP157" s="61">
        <v>-37018</v>
      </c>
      <c r="GQ157" s="61">
        <v>0</v>
      </c>
      <c r="GR157" s="61">
        <v>0</v>
      </c>
      <c r="GS157" s="61">
        <v>0</v>
      </c>
      <c r="GT157" s="61">
        <v>0</v>
      </c>
      <c r="GU157" s="61">
        <v>0</v>
      </c>
      <c r="GV157" s="61">
        <v>0</v>
      </c>
      <c r="GW157" s="61">
        <v>-3944762</v>
      </c>
      <c r="GX157" s="61">
        <v>0</v>
      </c>
      <c r="GY157" s="61">
        <v>-3944762</v>
      </c>
      <c r="GZ157" s="61">
        <v>0</v>
      </c>
      <c r="HA157" s="61">
        <v>0</v>
      </c>
      <c r="HB157" s="61">
        <v>0</v>
      </c>
      <c r="HC157" s="61">
        <v>0</v>
      </c>
      <c r="HD157" s="61">
        <v>0</v>
      </c>
      <c r="HE157" s="61">
        <v>0</v>
      </c>
      <c r="HF157" s="61">
        <v>0</v>
      </c>
      <c r="HG157" s="61">
        <v>0</v>
      </c>
      <c r="HH157" s="61">
        <v>0</v>
      </c>
      <c r="HI157" s="61">
        <v>23358211</v>
      </c>
      <c r="HJ157" s="61">
        <v>0</v>
      </c>
      <c r="HK157" s="61">
        <v>23358211</v>
      </c>
      <c r="HL157" s="61">
        <v>-95008</v>
      </c>
      <c r="HM157" s="61">
        <v>0</v>
      </c>
      <c r="HN157" s="61">
        <v>-95008</v>
      </c>
      <c r="HO157" s="61">
        <v>-6360573</v>
      </c>
      <c r="HP157" s="61">
        <v>0</v>
      </c>
      <c r="HQ157" s="61">
        <v>-6360573</v>
      </c>
      <c r="HR157" s="61">
        <v>-400480</v>
      </c>
      <c r="HS157" s="61">
        <v>0</v>
      </c>
      <c r="HT157" s="61">
        <v>-400480</v>
      </c>
      <c r="HU157" s="61">
        <v>-143438</v>
      </c>
      <c r="HV157" s="61">
        <v>0</v>
      </c>
      <c r="HW157" s="61">
        <v>-143438</v>
      </c>
      <c r="HX157" s="61">
        <v>-3944762</v>
      </c>
      <c r="HY157" s="61">
        <v>0</v>
      </c>
      <c r="HZ157" s="61">
        <v>-3944762</v>
      </c>
      <c r="IA157" s="61">
        <v>0</v>
      </c>
      <c r="IB157" s="61">
        <v>0</v>
      </c>
      <c r="IC157" s="61">
        <v>0</v>
      </c>
      <c r="ID157" s="61">
        <v>-10944261</v>
      </c>
      <c r="IE157" s="61">
        <v>0</v>
      </c>
      <c r="IF157" s="61">
        <v>-10944261</v>
      </c>
      <c r="IG157" s="61">
        <v>12413950</v>
      </c>
      <c r="IH157" s="61">
        <v>0</v>
      </c>
      <c r="II157" s="61">
        <v>12413950</v>
      </c>
      <c r="IJ157" s="58" t="s">
        <v>614</v>
      </c>
      <c r="IK157" s="58" t="s">
        <v>615</v>
      </c>
      <c r="IL157" s="58" t="s">
        <v>466</v>
      </c>
      <c r="IM157" s="58" t="s">
        <v>549</v>
      </c>
      <c r="IN157" s="58" t="s">
        <v>994</v>
      </c>
    </row>
    <row r="158" spans="1:248">
      <c r="A158" s="58" t="s">
        <v>469</v>
      </c>
      <c r="B158" s="59" t="s">
        <v>995</v>
      </c>
      <c r="C158" s="59" t="s">
        <v>996</v>
      </c>
      <c r="D158" s="61">
        <v>415776231</v>
      </c>
      <c r="E158" s="61">
        <v>14530028</v>
      </c>
      <c r="F158" s="61">
        <v>430306259</v>
      </c>
      <c r="G158" s="61">
        <v>0</v>
      </c>
      <c r="H158" s="61">
        <v>0</v>
      </c>
      <c r="I158" s="61">
        <v>0</v>
      </c>
      <c r="J158" s="61">
        <v>-467119</v>
      </c>
      <c r="K158" s="61">
        <v>-1283</v>
      </c>
      <c r="L158" s="61">
        <v>-468402</v>
      </c>
      <c r="M158" s="61">
        <v>483778</v>
      </c>
      <c r="N158" s="61">
        <v>-5586</v>
      </c>
      <c r="O158" s="61">
        <v>478192</v>
      </c>
      <c r="P158" s="61">
        <v>1099309</v>
      </c>
      <c r="Q158" s="61">
        <v>0</v>
      </c>
      <c r="R158" s="61">
        <v>1099309</v>
      </c>
      <c r="S158" s="61">
        <v>2119056</v>
      </c>
      <c r="T158" s="61">
        <v>20310</v>
      </c>
      <c r="U158" s="61">
        <v>2139366</v>
      </c>
      <c r="V158" s="61">
        <v>3235024</v>
      </c>
      <c r="W158" s="61">
        <v>13441</v>
      </c>
      <c r="X158" s="61">
        <v>3248465</v>
      </c>
      <c r="Y158" s="61">
        <v>-21804300</v>
      </c>
      <c r="Z158" s="61">
        <v>-262520</v>
      </c>
      <c r="AA158" s="61">
        <v>-22066820</v>
      </c>
      <c r="AB158" s="61">
        <v>-2267</v>
      </c>
      <c r="AC158" s="61">
        <v>-1514</v>
      </c>
      <c r="AD158" s="61">
        <v>-3781</v>
      </c>
      <c r="AE158" s="61">
        <v>-1260458</v>
      </c>
      <c r="AF158" s="61">
        <v>-14706</v>
      </c>
      <c r="AG158" s="61">
        <v>-1275164</v>
      </c>
      <c r="AH158" s="61">
        <v>-7289</v>
      </c>
      <c r="AI158" s="61">
        <v>0</v>
      </c>
      <c r="AJ158" s="61">
        <v>-7289</v>
      </c>
      <c r="AK158" s="61">
        <v>-10</v>
      </c>
      <c r="AL158" s="61">
        <v>0</v>
      </c>
      <c r="AM158" s="61">
        <v>-10</v>
      </c>
      <c r="AN158" s="61">
        <v>-48668</v>
      </c>
      <c r="AO158" s="61">
        <v>0</v>
      </c>
      <c r="AP158" s="61">
        <v>-48668</v>
      </c>
      <c r="AQ158" s="61">
        <v>-66</v>
      </c>
      <c r="AR158" s="61">
        <v>0</v>
      </c>
      <c r="AS158" s="61">
        <v>-66</v>
      </c>
      <c r="AT158" s="61">
        <v>-1204501</v>
      </c>
      <c r="AU158" s="61">
        <v>-14706</v>
      </c>
      <c r="AV158" s="61">
        <v>-1219207</v>
      </c>
      <c r="AW158" s="61">
        <v>-1623</v>
      </c>
      <c r="AX158" s="61">
        <v>0</v>
      </c>
      <c r="AY158" s="61">
        <v>-1623</v>
      </c>
      <c r="AZ158" s="61">
        <v>8906808</v>
      </c>
      <c r="BA158" s="61">
        <v>310863</v>
      </c>
      <c r="BB158" s="61">
        <v>9217671</v>
      </c>
      <c r="BC158" s="61">
        <v>-377239</v>
      </c>
      <c r="BD158" s="61">
        <v>-1589</v>
      </c>
      <c r="BE158" s="61">
        <v>-378828</v>
      </c>
      <c r="BF158" s="61">
        <v>-32532831</v>
      </c>
      <c r="BG158" s="61">
        <v>-310576</v>
      </c>
      <c r="BH158" s="61">
        <v>-32843407</v>
      </c>
      <c r="BI158" s="61">
        <v>-625068</v>
      </c>
      <c r="BJ158" s="61">
        <v>16560</v>
      </c>
      <c r="BK158" s="61">
        <v>-608508</v>
      </c>
      <c r="BL158" s="61">
        <v>-293435</v>
      </c>
      <c r="BM158" s="61">
        <v>0</v>
      </c>
      <c r="BN158" s="61">
        <v>-293435</v>
      </c>
      <c r="BO158" s="61">
        <v>0</v>
      </c>
      <c r="BP158" s="61">
        <v>0</v>
      </c>
      <c r="BQ158" s="61">
        <v>0</v>
      </c>
      <c r="BR158" s="61">
        <v>0</v>
      </c>
      <c r="BS158" s="61">
        <v>0</v>
      </c>
      <c r="BT158" s="61">
        <v>0</v>
      </c>
      <c r="BU158" s="61">
        <v>0</v>
      </c>
      <c r="BV158" s="61">
        <v>0</v>
      </c>
      <c r="BW158" s="61">
        <v>0</v>
      </c>
      <c r="BX158" s="61">
        <v>0</v>
      </c>
      <c r="BY158" s="61">
        <v>0</v>
      </c>
      <c r="BZ158" s="61">
        <v>0</v>
      </c>
      <c r="CA158" s="61">
        <v>0</v>
      </c>
      <c r="CB158" s="61">
        <v>0</v>
      </c>
      <c r="CC158" s="61">
        <v>0</v>
      </c>
      <c r="CD158" s="61">
        <v>0</v>
      </c>
      <c r="CE158" s="61">
        <v>0</v>
      </c>
      <c r="CF158" s="61">
        <v>0</v>
      </c>
      <c r="CG158" s="61">
        <v>0</v>
      </c>
      <c r="CH158" s="61">
        <v>0</v>
      </c>
      <c r="CI158" s="61">
        <v>0</v>
      </c>
      <c r="CJ158" s="61">
        <v>-47986523</v>
      </c>
      <c r="CK158" s="61">
        <v>-261968</v>
      </c>
      <c r="CL158" s="61">
        <v>-48248491</v>
      </c>
      <c r="CM158" s="61">
        <v>0</v>
      </c>
      <c r="CN158" s="61">
        <v>0</v>
      </c>
      <c r="CO158" s="61">
        <v>0</v>
      </c>
      <c r="CP158" s="61">
        <v>0</v>
      </c>
      <c r="CQ158" s="61">
        <v>0</v>
      </c>
      <c r="CR158" s="61">
        <v>0</v>
      </c>
      <c r="CS158" s="61">
        <v>-26057571</v>
      </c>
      <c r="CT158" s="61">
        <v>-350832</v>
      </c>
      <c r="CU158" s="61">
        <v>-26408403</v>
      </c>
      <c r="CV158" s="61">
        <v>243351</v>
      </c>
      <c r="CW158" s="61">
        <v>-104070</v>
      </c>
      <c r="CX158" s="61">
        <v>139281</v>
      </c>
      <c r="CY158" s="61">
        <v>-25814220</v>
      </c>
      <c r="CZ158" s="61">
        <v>-454902</v>
      </c>
      <c r="DA158" s="61">
        <v>-26269122</v>
      </c>
      <c r="DB158" s="61">
        <v>-941636</v>
      </c>
      <c r="DC158" s="61">
        <v>-787</v>
      </c>
      <c r="DD158" s="61">
        <v>-942423</v>
      </c>
      <c r="DE158" s="61">
        <v>-12786</v>
      </c>
      <c r="DF158" s="61">
        <v>924</v>
      </c>
      <c r="DG158" s="61">
        <v>-11862</v>
      </c>
      <c r="DH158" s="61">
        <v>-44705</v>
      </c>
      <c r="DI158" s="61">
        <v>0</v>
      </c>
      <c r="DJ158" s="61">
        <v>-44705</v>
      </c>
      <c r="DK158" s="61">
        <v>3522</v>
      </c>
      <c r="DL158" s="61">
        <v>0</v>
      </c>
      <c r="DM158" s="61">
        <v>3522</v>
      </c>
      <c r="DN158" s="61">
        <v>0</v>
      </c>
      <c r="DO158" s="61">
        <v>0</v>
      </c>
      <c r="DP158" s="61">
        <v>0</v>
      </c>
      <c r="DQ158" s="61">
        <v>0</v>
      </c>
      <c r="DR158" s="61">
        <v>0</v>
      </c>
      <c r="DS158" s="61">
        <v>0</v>
      </c>
      <c r="DT158" s="61">
        <v>0</v>
      </c>
      <c r="DU158" s="61">
        <v>0</v>
      </c>
      <c r="DV158" s="61">
        <v>0</v>
      </c>
      <c r="DW158" s="61">
        <v>0</v>
      </c>
      <c r="DX158" s="61">
        <v>0</v>
      </c>
      <c r="DY158" s="61">
        <v>0</v>
      </c>
      <c r="DZ158" s="61">
        <v>0</v>
      </c>
      <c r="EA158" s="61">
        <v>0</v>
      </c>
      <c r="EB158" s="61">
        <v>0</v>
      </c>
      <c r="EC158" s="61">
        <v>0</v>
      </c>
      <c r="ED158" s="61">
        <v>0</v>
      </c>
      <c r="EE158" s="61">
        <v>0</v>
      </c>
      <c r="EF158" s="61">
        <v>0</v>
      </c>
      <c r="EG158" s="61">
        <v>-679758</v>
      </c>
      <c r="EH158" s="61">
        <v>-679758</v>
      </c>
      <c r="EI158" s="61">
        <v>0</v>
      </c>
      <c r="EJ158" s="61">
        <v>-137480</v>
      </c>
      <c r="EK158" s="61">
        <v>-137480</v>
      </c>
      <c r="EL158" s="61">
        <v>-817238</v>
      </c>
      <c r="EM158" s="61">
        <v>0</v>
      </c>
      <c r="EN158" s="61">
        <v>0</v>
      </c>
      <c r="EO158" s="61">
        <v>-995605</v>
      </c>
      <c r="EP158" s="61">
        <v>-817101</v>
      </c>
      <c r="EQ158" s="61">
        <v>-1812706</v>
      </c>
      <c r="ER158" s="61">
        <v>0</v>
      </c>
      <c r="ES158" s="61">
        <v>0</v>
      </c>
      <c r="ET158" s="61">
        <v>0</v>
      </c>
      <c r="EU158" s="61">
        <v>0</v>
      </c>
      <c r="EV158" s="61">
        <v>0</v>
      </c>
      <c r="EW158" s="61">
        <v>0</v>
      </c>
      <c r="EX158" s="61">
        <v>27941</v>
      </c>
      <c r="EY158" s="61">
        <v>0</v>
      </c>
      <c r="EZ158" s="61">
        <v>27941</v>
      </c>
      <c r="FA158" s="61">
        <v>0</v>
      </c>
      <c r="FB158" s="61">
        <v>0</v>
      </c>
      <c r="FC158" s="61">
        <v>0</v>
      </c>
      <c r="FD158" s="61">
        <v>0</v>
      </c>
      <c r="FE158" s="61">
        <v>0</v>
      </c>
      <c r="FF158" s="61">
        <v>0</v>
      </c>
      <c r="FG158" s="61">
        <v>0</v>
      </c>
      <c r="FH158" s="61">
        <v>0</v>
      </c>
      <c r="FI158" s="61">
        <v>0</v>
      </c>
      <c r="FJ158" s="61">
        <v>0</v>
      </c>
      <c r="FK158" s="61">
        <v>0</v>
      </c>
      <c r="FL158" s="61">
        <v>0</v>
      </c>
      <c r="FM158" s="61">
        <v>0</v>
      </c>
      <c r="FN158" s="61">
        <v>0</v>
      </c>
      <c r="FO158" s="61">
        <v>0</v>
      </c>
      <c r="FP158" s="61">
        <v>0</v>
      </c>
      <c r="FQ158" s="61">
        <v>0</v>
      </c>
      <c r="FR158" s="61">
        <v>0</v>
      </c>
      <c r="FS158" s="61">
        <v>0</v>
      </c>
      <c r="FT158" s="61">
        <v>0</v>
      </c>
      <c r="FU158" s="61">
        <v>0</v>
      </c>
      <c r="FV158" s="61">
        <v>-44837</v>
      </c>
      <c r="FW158" s="61">
        <v>0</v>
      </c>
      <c r="FX158" s="61">
        <v>-44837</v>
      </c>
      <c r="FY158" s="61">
        <v>14753</v>
      </c>
      <c r="FZ158" s="61">
        <v>0</v>
      </c>
      <c r="GA158" s="61">
        <v>14753</v>
      </c>
      <c r="GB158" s="61">
        <v>0</v>
      </c>
      <c r="GC158" s="61">
        <v>0</v>
      </c>
      <c r="GD158" s="61">
        <v>0</v>
      </c>
      <c r="GE158" s="61">
        <v>-741</v>
      </c>
      <c r="GF158" s="61">
        <v>0</v>
      </c>
      <c r="GG158" s="61">
        <v>-741</v>
      </c>
      <c r="GH158" s="61">
        <v>-74272069</v>
      </c>
      <c r="GI158" s="61">
        <v>-556879</v>
      </c>
      <c r="GJ158" s="61">
        <v>-74828948</v>
      </c>
      <c r="GK158" s="61">
        <v>-1787121</v>
      </c>
      <c r="GL158" s="61">
        <v>39097</v>
      </c>
      <c r="GM158" s="61">
        <v>-1748024</v>
      </c>
      <c r="GN158" s="61">
        <v>-607849</v>
      </c>
      <c r="GO158" s="61">
        <v>-7340</v>
      </c>
      <c r="GP158" s="61">
        <v>-615189</v>
      </c>
      <c r="GQ158" s="61">
        <v>-16771</v>
      </c>
      <c r="GR158" s="61">
        <v>0</v>
      </c>
      <c r="GS158" s="61">
        <v>-16771</v>
      </c>
      <c r="GT158" s="61">
        <v>0</v>
      </c>
      <c r="GU158" s="61">
        <v>0</v>
      </c>
      <c r="GV158" s="61">
        <v>0</v>
      </c>
      <c r="GW158" s="61">
        <v>-76686694</v>
      </c>
      <c r="GX158" s="61">
        <v>-525122</v>
      </c>
      <c r="GY158" s="61">
        <v>-77211816</v>
      </c>
      <c r="GZ158" s="61">
        <v>0</v>
      </c>
      <c r="HA158" s="61">
        <v>0</v>
      </c>
      <c r="HB158" s="61">
        <v>0</v>
      </c>
      <c r="HC158" s="61">
        <v>-6465</v>
      </c>
      <c r="HD158" s="61">
        <v>0</v>
      </c>
      <c r="HE158" s="61">
        <v>-6465</v>
      </c>
      <c r="HF158" s="61">
        <v>-6465</v>
      </c>
      <c r="HG158" s="61">
        <v>0</v>
      </c>
      <c r="HH158" s="61">
        <v>-6465</v>
      </c>
      <c r="HI158" s="61">
        <v>415776231</v>
      </c>
      <c r="HJ158" s="61">
        <v>14530028</v>
      </c>
      <c r="HK158" s="61">
        <v>430306259</v>
      </c>
      <c r="HL158" s="61">
        <v>3235024</v>
      </c>
      <c r="HM158" s="61">
        <v>13441</v>
      </c>
      <c r="HN158" s="61">
        <v>3248465</v>
      </c>
      <c r="HO158" s="61">
        <v>-47986523</v>
      </c>
      <c r="HP158" s="61">
        <v>-261968</v>
      </c>
      <c r="HQ158" s="61">
        <v>-48248491</v>
      </c>
      <c r="HR158" s="61">
        <v>-25814220</v>
      </c>
      <c r="HS158" s="61">
        <v>-454902</v>
      </c>
      <c r="HT158" s="61">
        <v>-26269122</v>
      </c>
      <c r="HU158" s="61">
        <v>-995605</v>
      </c>
      <c r="HV158" s="61">
        <v>-817101</v>
      </c>
      <c r="HW158" s="61">
        <v>-1812706</v>
      </c>
      <c r="HX158" s="61">
        <v>-76686694</v>
      </c>
      <c r="HY158" s="61">
        <v>-525122</v>
      </c>
      <c r="HZ158" s="61">
        <v>-77211816</v>
      </c>
      <c r="IA158" s="61">
        <v>-6465</v>
      </c>
      <c r="IB158" s="61">
        <v>0</v>
      </c>
      <c r="IC158" s="61">
        <v>-6465</v>
      </c>
      <c r="ID158" s="61">
        <v>-148254483</v>
      </c>
      <c r="IE158" s="61">
        <v>-2045652</v>
      </c>
      <c r="IF158" s="61">
        <v>-150300135</v>
      </c>
      <c r="IG158" s="61">
        <v>267521748</v>
      </c>
      <c r="IH158" s="61">
        <v>12484376</v>
      </c>
      <c r="II158" s="61">
        <v>280006124</v>
      </c>
      <c r="IJ158" s="58" t="s">
        <v>511</v>
      </c>
      <c r="IK158" s="58" t="s">
        <v>568</v>
      </c>
      <c r="IL158" s="58" t="s">
        <v>513</v>
      </c>
      <c r="IM158" s="58" t="s">
        <v>473</v>
      </c>
      <c r="IN158" s="58" t="s">
        <v>997</v>
      </c>
    </row>
    <row r="159" spans="1:248">
      <c r="A159" s="58" t="s">
        <v>461</v>
      </c>
      <c r="B159" s="59" t="s">
        <v>998</v>
      </c>
      <c r="C159" s="59" t="s">
        <v>999</v>
      </c>
      <c r="D159" s="61">
        <v>37482390</v>
      </c>
      <c r="E159" s="61">
        <v>0</v>
      </c>
      <c r="F159" s="61">
        <v>37482390</v>
      </c>
      <c r="G159" s="61">
        <v>-690703</v>
      </c>
      <c r="H159" s="61">
        <v>0</v>
      </c>
      <c r="I159" s="61">
        <v>-690703</v>
      </c>
      <c r="J159" s="61">
        <v>-91385</v>
      </c>
      <c r="K159" s="61">
        <v>0</v>
      </c>
      <c r="L159" s="61">
        <v>-91385</v>
      </c>
      <c r="M159" s="61">
        <v>78328</v>
      </c>
      <c r="N159" s="61">
        <v>0</v>
      </c>
      <c r="O159" s="61">
        <v>78328</v>
      </c>
      <c r="P159" s="61">
        <v>36831</v>
      </c>
      <c r="Q159" s="61">
        <v>0</v>
      </c>
      <c r="R159" s="61">
        <v>36831</v>
      </c>
      <c r="S159" s="61">
        <v>44290</v>
      </c>
      <c r="T159" s="61">
        <v>0</v>
      </c>
      <c r="U159" s="61">
        <v>44290</v>
      </c>
      <c r="V159" s="61">
        <v>68064</v>
      </c>
      <c r="W159" s="61">
        <v>0</v>
      </c>
      <c r="X159" s="61">
        <v>68064</v>
      </c>
      <c r="Y159" s="61">
        <v>-3534467</v>
      </c>
      <c r="Z159" s="61">
        <v>0</v>
      </c>
      <c r="AA159" s="61">
        <v>-3534467</v>
      </c>
      <c r="AB159" s="61">
        <v>-162692</v>
      </c>
      <c r="AC159" s="61">
        <v>0</v>
      </c>
      <c r="AD159" s="61">
        <v>-162692</v>
      </c>
      <c r="AE159" s="61">
        <v>-148447</v>
      </c>
      <c r="AF159" s="61">
        <v>0</v>
      </c>
      <c r="AG159" s="61">
        <v>-148447</v>
      </c>
      <c r="AH159" s="61">
        <v>-585</v>
      </c>
      <c r="AI159" s="61">
        <v>0</v>
      </c>
      <c r="AJ159" s="61">
        <v>-585</v>
      </c>
      <c r="AK159" s="61">
        <v>0</v>
      </c>
      <c r="AL159" s="61">
        <v>0</v>
      </c>
      <c r="AM159" s="61">
        <v>0</v>
      </c>
      <c r="AN159" s="61">
        <v>-407</v>
      </c>
      <c r="AO159" s="61">
        <v>0</v>
      </c>
      <c r="AP159" s="61">
        <v>-407</v>
      </c>
      <c r="AQ159" s="61">
        <v>-1619</v>
      </c>
      <c r="AR159" s="61">
        <v>0</v>
      </c>
      <c r="AS159" s="61">
        <v>-1619</v>
      </c>
      <c r="AT159" s="61">
        <v>-147454</v>
      </c>
      <c r="AU159" s="61">
        <v>0</v>
      </c>
      <c r="AV159" s="61">
        <v>-147454</v>
      </c>
      <c r="AW159" s="61">
        <v>-59554</v>
      </c>
      <c r="AX159" s="61">
        <v>0</v>
      </c>
      <c r="AY159" s="61">
        <v>-59554</v>
      </c>
      <c r="AZ159" s="61">
        <v>672193</v>
      </c>
      <c r="BA159" s="61">
        <v>0</v>
      </c>
      <c r="BB159" s="61">
        <v>672193</v>
      </c>
      <c r="BC159" s="61">
        <v>50771</v>
      </c>
      <c r="BD159" s="61">
        <v>0</v>
      </c>
      <c r="BE159" s="61">
        <v>50771</v>
      </c>
      <c r="BF159" s="61">
        <v>-2423541</v>
      </c>
      <c r="BG159" s="61">
        <v>0</v>
      </c>
      <c r="BH159" s="61">
        <v>-2423541</v>
      </c>
      <c r="BI159" s="61">
        <v>5393</v>
      </c>
      <c r="BJ159" s="61">
        <v>0</v>
      </c>
      <c r="BK159" s="61">
        <v>5393</v>
      </c>
      <c r="BL159" s="61">
        <v>-15360</v>
      </c>
      <c r="BM159" s="61">
        <v>0</v>
      </c>
      <c r="BN159" s="61">
        <v>-15360</v>
      </c>
      <c r="BO159" s="61">
        <v>0</v>
      </c>
      <c r="BP159" s="61">
        <v>0</v>
      </c>
      <c r="BQ159" s="61">
        <v>0</v>
      </c>
      <c r="BR159" s="61">
        <v>0</v>
      </c>
      <c r="BS159" s="61">
        <v>0</v>
      </c>
      <c r="BT159" s="61">
        <v>0</v>
      </c>
      <c r="BU159" s="61">
        <v>0</v>
      </c>
      <c r="BV159" s="61">
        <v>0</v>
      </c>
      <c r="BW159" s="61">
        <v>0</v>
      </c>
      <c r="BX159" s="61">
        <v>0</v>
      </c>
      <c r="BY159" s="61">
        <v>0</v>
      </c>
      <c r="BZ159" s="61">
        <v>0</v>
      </c>
      <c r="CA159" s="61">
        <v>0</v>
      </c>
      <c r="CB159" s="61">
        <v>0</v>
      </c>
      <c r="CC159" s="61">
        <v>0</v>
      </c>
      <c r="CD159" s="61">
        <v>-21760</v>
      </c>
      <c r="CE159" s="61">
        <v>0</v>
      </c>
      <c r="CF159" s="61">
        <v>-21760</v>
      </c>
      <c r="CG159" s="61">
        <v>-21760</v>
      </c>
      <c r="CH159" s="61">
        <v>0</v>
      </c>
      <c r="CI159" s="61">
        <v>-21760</v>
      </c>
      <c r="CJ159" s="61">
        <v>-5436978</v>
      </c>
      <c r="CK159" s="61">
        <v>0</v>
      </c>
      <c r="CL159" s="61">
        <v>-5436978</v>
      </c>
      <c r="CM159" s="61">
        <v>0</v>
      </c>
      <c r="CN159" s="61">
        <v>0</v>
      </c>
      <c r="CO159" s="61">
        <v>0</v>
      </c>
      <c r="CP159" s="61">
        <v>0</v>
      </c>
      <c r="CQ159" s="61">
        <v>0</v>
      </c>
      <c r="CR159" s="61">
        <v>0</v>
      </c>
      <c r="CS159" s="61">
        <v>-1247989</v>
      </c>
      <c r="CT159" s="61">
        <v>0</v>
      </c>
      <c r="CU159" s="61">
        <v>-1247989</v>
      </c>
      <c r="CV159" s="61">
        <v>-30514</v>
      </c>
      <c r="CW159" s="61">
        <v>0</v>
      </c>
      <c r="CX159" s="61">
        <v>-30514</v>
      </c>
      <c r="CY159" s="61">
        <v>-1278503</v>
      </c>
      <c r="CZ159" s="61">
        <v>0</v>
      </c>
      <c r="DA159" s="61">
        <v>-1278503</v>
      </c>
      <c r="DB159" s="61">
        <v>-8725</v>
      </c>
      <c r="DC159" s="61">
        <v>0</v>
      </c>
      <c r="DD159" s="61">
        <v>-8725</v>
      </c>
      <c r="DE159" s="61">
        <v>0</v>
      </c>
      <c r="DF159" s="61">
        <v>0</v>
      </c>
      <c r="DG159" s="61">
        <v>0</v>
      </c>
      <c r="DH159" s="61">
        <v>-11352</v>
      </c>
      <c r="DI159" s="61">
        <v>0</v>
      </c>
      <c r="DJ159" s="61">
        <v>-11352</v>
      </c>
      <c r="DK159" s="61">
        <v>0</v>
      </c>
      <c r="DL159" s="61">
        <v>0</v>
      </c>
      <c r="DM159" s="61">
        <v>0</v>
      </c>
      <c r="DN159" s="61">
        <v>0</v>
      </c>
      <c r="DO159" s="61">
        <v>0</v>
      </c>
      <c r="DP159" s="61">
        <v>0</v>
      </c>
      <c r="DQ159" s="61">
        <v>0</v>
      </c>
      <c r="DR159" s="61">
        <v>0</v>
      </c>
      <c r="DS159" s="61">
        <v>0</v>
      </c>
      <c r="DT159" s="61">
        <v>0</v>
      </c>
      <c r="DU159" s="61">
        <v>0</v>
      </c>
      <c r="DV159" s="61">
        <v>0</v>
      </c>
      <c r="DW159" s="61">
        <v>0</v>
      </c>
      <c r="DX159" s="61">
        <v>0</v>
      </c>
      <c r="DY159" s="61">
        <v>0</v>
      </c>
      <c r="DZ159" s="61">
        <v>0</v>
      </c>
      <c r="EA159" s="61">
        <v>0</v>
      </c>
      <c r="EB159" s="61">
        <v>0</v>
      </c>
      <c r="EC159" s="61">
        <v>0</v>
      </c>
      <c r="ED159" s="61">
        <v>0</v>
      </c>
      <c r="EE159" s="61">
        <v>0</v>
      </c>
      <c r="EF159" s="61">
        <v>0</v>
      </c>
      <c r="EG159" s="61">
        <v>0</v>
      </c>
      <c r="EH159" s="61">
        <v>0</v>
      </c>
      <c r="EI159" s="61">
        <v>0</v>
      </c>
      <c r="EJ159" s="61">
        <v>0</v>
      </c>
      <c r="EK159" s="61">
        <v>0</v>
      </c>
      <c r="EL159" s="61">
        <v>0</v>
      </c>
      <c r="EM159" s="61">
        <v>0</v>
      </c>
      <c r="EN159" s="61">
        <v>0</v>
      </c>
      <c r="EO159" s="61">
        <v>-20077</v>
      </c>
      <c r="EP159" s="61">
        <v>0</v>
      </c>
      <c r="EQ159" s="61">
        <v>-20077</v>
      </c>
      <c r="ER159" s="61">
        <v>0</v>
      </c>
      <c r="ES159" s="61">
        <v>0</v>
      </c>
      <c r="ET159" s="61">
        <v>0</v>
      </c>
      <c r="EU159" s="61">
        <v>0</v>
      </c>
      <c r="EV159" s="61">
        <v>0</v>
      </c>
      <c r="EW159" s="61">
        <v>0</v>
      </c>
      <c r="EX159" s="61">
        <v>-17182</v>
      </c>
      <c r="EY159" s="61">
        <v>0</v>
      </c>
      <c r="EZ159" s="61">
        <v>-17182</v>
      </c>
      <c r="FA159" s="61">
        <v>0</v>
      </c>
      <c r="FB159" s="61">
        <v>0</v>
      </c>
      <c r="FC159" s="61">
        <v>0</v>
      </c>
      <c r="FD159" s="61">
        <v>0</v>
      </c>
      <c r="FE159" s="61">
        <v>0</v>
      </c>
      <c r="FF159" s="61">
        <v>0</v>
      </c>
      <c r="FG159" s="61">
        <v>0</v>
      </c>
      <c r="FH159" s="61">
        <v>0</v>
      </c>
      <c r="FI159" s="61">
        <v>0</v>
      </c>
      <c r="FJ159" s="61">
        <v>0</v>
      </c>
      <c r="FK159" s="61">
        <v>0</v>
      </c>
      <c r="FL159" s="61">
        <v>0</v>
      </c>
      <c r="FM159" s="61">
        <v>0</v>
      </c>
      <c r="FN159" s="61">
        <v>0</v>
      </c>
      <c r="FO159" s="61">
        <v>0</v>
      </c>
      <c r="FP159" s="61">
        <v>0</v>
      </c>
      <c r="FQ159" s="61">
        <v>0</v>
      </c>
      <c r="FR159" s="61">
        <v>0</v>
      </c>
      <c r="FS159" s="61">
        <v>-1188</v>
      </c>
      <c r="FT159" s="61">
        <v>0</v>
      </c>
      <c r="FU159" s="61">
        <v>-1188</v>
      </c>
      <c r="FV159" s="61">
        <v>-5264</v>
      </c>
      <c r="FW159" s="61">
        <v>0</v>
      </c>
      <c r="FX159" s="61">
        <v>-5264</v>
      </c>
      <c r="FY159" s="61">
        <v>0</v>
      </c>
      <c r="FZ159" s="61">
        <v>0</v>
      </c>
      <c r="GA159" s="61">
        <v>0</v>
      </c>
      <c r="GB159" s="61">
        <v>0</v>
      </c>
      <c r="GC159" s="61">
        <v>0</v>
      </c>
      <c r="GD159" s="61">
        <v>0</v>
      </c>
      <c r="GE159" s="61">
        <v>0</v>
      </c>
      <c r="GF159" s="61">
        <v>0</v>
      </c>
      <c r="GG159" s="61">
        <v>0</v>
      </c>
      <c r="GH159" s="61">
        <v>-6443639</v>
      </c>
      <c r="GI159" s="61">
        <v>0</v>
      </c>
      <c r="GJ159" s="61">
        <v>-6443639</v>
      </c>
      <c r="GK159" s="61">
        <v>-108854</v>
      </c>
      <c r="GL159" s="61">
        <v>0</v>
      </c>
      <c r="GM159" s="61">
        <v>-108854</v>
      </c>
      <c r="GN159" s="61">
        <v>-44551</v>
      </c>
      <c r="GO159" s="61">
        <v>0</v>
      </c>
      <c r="GP159" s="61">
        <v>-44551</v>
      </c>
      <c r="GQ159" s="61">
        <v>-4810</v>
      </c>
      <c r="GR159" s="61">
        <v>0</v>
      </c>
      <c r="GS159" s="61">
        <v>-4810</v>
      </c>
      <c r="GT159" s="61">
        <v>0</v>
      </c>
      <c r="GU159" s="61">
        <v>0</v>
      </c>
      <c r="GV159" s="61">
        <v>0</v>
      </c>
      <c r="GW159" s="61">
        <v>-6625488</v>
      </c>
      <c r="GX159" s="61">
        <v>0</v>
      </c>
      <c r="GY159" s="61">
        <v>-6625488</v>
      </c>
      <c r="GZ159" s="61">
        <v>-7163</v>
      </c>
      <c r="HA159" s="61">
        <v>0</v>
      </c>
      <c r="HB159" s="61">
        <v>-7163</v>
      </c>
      <c r="HC159" s="61">
        <v>0</v>
      </c>
      <c r="HD159" s="61">
        <v>0</v>
      </c>
      <c r="HE159" s="61">
        <v>0</v>
      </c>
      <c r="HF159" s="61">
        <v>-7163</v>
      </c>
      <c r="HG159" s="61">
        <v>0</v>
      </c>
      <c r="HH159" s="61">
        <v>-7163</v>
      </c>
      <c r="HI159" s="61">
        <v>36791687</v>
      </c>
      <c r="HJ159" s="61">
        <v>0</v>
      </c>
      <c r="HK159" s="61">
        <v>36791687</v>
      </c>
      <c r="HL159" s="61">
        <v>68064</v>
      </c>
      <c r="HM159" s="61">
        <v>0</v>
      </c>
      <c r="HN159" s="61">
        <v>68064</v>
      </c>
      <c r="HO159" s="61">
        <v>-5436978</v>
      </c>
      <c r="HP159" s="61">
        <v>0</v>
      </c>
      <c r="HQ159" s="61">
        <v>-5436978</v>
      </c>
      <c r="HR159" s="61">
        <v>-1278503</v>
      </c>
      <c r="HS159" s="61">
        <v>0</v>
      </c>
      <c r="HT159" s="61">
        <v>-1278503</v>
      </c>
      <c r="HU159" s="61">
        <v>-20077</v>
      </c>
      <c r="HV159" s="61">
        <v>0</v>
      </c>
      <c r="HW159" s="61">
        <v>-20077</v>
      </c>
      <c r="HX159" s="61">
        <v>-6625488</v>
      </c>
      <c r="HY159" s="61">
        <v>0</v>
      </c>
      <c r="HZ159" s="61">
        <v>-6625488</v>
      </c>
      <c r="IA159" s="61">
        <v>-7163</v>
      </c>
      <c r="IB159" s="61">
        <v>0</v>
      </c>
      <c r="IC159" s="61">
        <v>-7163</v>
      </c>
      <c r="ID159" s="61">
        <v>-13300145</v>
      </c>
      <c r="IE159" s="61">
        <v>0</v>
      </c>
      <c r="IF159" s="61">
        <v>-13300145</v>
      </c>
      <c r="IG159" s="61">
        <v>23491542</v>
      </c>
      <c r="IH159" s="61">
        <v>0</v>
      </c>
      <c r="II159" s="61">
        <v>23491542</v>
      </c>
      <c r="IJ159" s="58" t="s">
        <v>486</v>
      </c>
      <c r="IK159" s="58" t="s">
        <v>487</v>
      </c>
      <c r="IL159" s="58" t="s">
        <v>466</v>
      </c>
      <c r="IM159" s="58" t="s">
        <v>479</v>
      </c>
      <c r="IN159" s="58" t="s">
        <v>1000</v>
      </c>
    </row>
    <row r="160" spans="1:248">
      <c r="A160" s="58" t="s">
        <v>469</v>
      </c>
      <c r="B160" s="59" t="s">
        <v>1001</v>
      </c>
      <c r="C160" s="59" t="s">
        <v>1002</v>
      </c>
      <c r="D160" s="61">
        <v>113192359</v>
      </c>
      <c r="E160" s="61">
        <v>0</v>
      </c>
      <c r="F160" s="61">
        <v>113192359</v>
      </c>
      <c r="G160" s="61">
        <v>-673997</v>
      </c>
      <c r="H160" s="61">
        <v>0</v>
      </c>
      <c r="I160" s="61">
        <v>-673997</v>
      </c>
      <c r="J160" s="61">
        <v>-341399</v>
      </c>
      <c r="K160" s="61">
        <v>0</v>
      </c>
      <c r="L160" s="61">
        <v>-341399</v>
      </c>
      <c r="M160" s="61">
        <v>29956</v>
      </c>
      <c r="N160" s="61">
        <v>0</v>
      </c>
      <c r="O160" s="61">
        <v>29956</v>
      </c>
      <c r="P160" s="61">
        <v>2309034</v>
      </c>
      <c r="Q160" s="61">
        <v>0</v>
      </c>
      <c r="R160" s="61">
        <v>2309034</v>
      </c>
      <c r="S160" s="61">
        <v>108233</v>
      </c>
      <c r="T160" s="61">
        <v>0</v>
      </c>
      <c r="U160" s="61">
        <v>108233</v>
      </c>
      <c r="V160" s="61">
        <v>2105824</v>
      </c>
      <c r="W160" s="61">
        <v>0</v>
      </c>
      <c r="X160" s="61">
        <v>2105824</v>
      </c>
      <c r="Y160" s="61">
        <v>-8046184</v>
      </c>
      <c r="Z160" s="61">
        <v>0</v>
      </c>
      <c r="AA160" s="61">
        <v>-8046184</v>
      </c>
      <c r="AB160" s="61">
        <v>-12625</v>
      </c>
      <c r="AC160" s="61">
        <v>0</v>
      </c>
      <c r="AD160" s="61">
        <v>-12625</v>
      </c>
      <c r="AE160" s="61">
        <v>-339832</v>
      </c>
      <c r="AF160" s="61">
        <v>0</v>
      </c>
      <c r="AG160" s="61">
        <v>-339832</v>
      </c>
      <c r="AH160" s="61">
        <v>943</v>
      </c>
      <c r="AI160" s="61">
        <v>0</v>
      </c>
      <c r="AJ160" s="61">
        <v>943</v>
      </c>
      <c r="AK160" s="61">
        <v>0</v>
      </c>
      <c r="AL160" s="61">
        <v>0</v>
      </c>
      <c r="AM160" s="61">
        <v>0</v>
      </c>
      <c r="AN160" s="61">
        <v>-33825</v>
      </c>
      <c r="AO160" s="61">
        <v>0</v>
      </c>
      <c r="AP160" s="61">
        <v>-33825</v>
      </c>
      <c r="AQ160" s="61">
        <v>0</v>
      </c>
      <c r="AR160" s="61">
        <v>0</v>
      </c>
      <c r="AS160" s="61">
        <v>0</v>
      </c>
      <c r="AT160" s="61">
        <v>-306950</v>
      </c>
      <c r="AU160" s="61">
        <v>0</v>
      </c>
      <c r="AV160" s="61">
        <v>-306950</v>
      </c>
      <c r="AW160" s="61">
        <v>-27200</v>
      </c>
      <c r="AX160" s="61">
        <v>0</v>
      </c>
      <c r="AY160" s="61">
        <v>-27200</v>
      </c>
      <c r="AZ160" s="61">
        <v>2231333</v>
      </c>
      <c r="BA160" s="61">
        <v>0</v>
      </c>
      <c r="BB160" s="61">
        <v>2231333</v>
      </c>
      <c r="BC160" s="61">
        <v>27255</v>
      </c>
      <c r="BD160" s="61">
        <v>0</v>
      </c>
      <c r="BE160" s="61">
        <v>27255</v>
      </c>
      <c r="BF160" s="61">
        <v>-9473814</v>
      </c>
      <c r="BG160" s="61">
        <v>0</v>
      </c>
      <c r="BH160" s="61">
        <v>-9473814</v>
      </c>
      <c r="BI160" s="61">
        <v>-197703</v>
      </c>
      <c r="BJ160" s="61">
        <v>0</v>
      </c>
      <c r="BK160" s="61">
        <v>-197703</v>
      </c>
      <c r="BL160" s="61">
        <v>-116623</v>
      </c>
      <c r="BM160" s="61">
        <v>0</v>
      </c>
      <c r="BN160" s="61">
        <v>-116623</v>
      </c>
      <c r="BO160" s="61">
        <v>-3090</v>
      </c>
      <c r="BP160" s="61">
        <v>0</v>
      </c>
      <c r="BQ160" s="61">
        <v>-3090</v>
      </c>
      <c r="BR160" s="61">
        <v>-1062</v>
      </c>
      <c r="BS160" s="61">
        <v>0</v>
      </c>
      <c r="BT160" s="61">
        <v>-1062</v>
      </c>
      <c r="BU160" s="61">
        <v>0</v>
      </c>
      <c r="BV160" s="61">
        <v>0</v>
      </c>
      <c r="BW160" s="61">
        <v>0</v>
      </c>
      <c r="BX160" s="61">
        <v>0</v>
      </c>
      <c r="BY160" s="61">
        <v>0</v>
      </c>
      <c r="BZ160" s="61">
        <v>0</v>
      </c>
      <c r="CA160" s="61">
        <v>0</v>
      </c>
      <c r="CB160" s="61">
        <v>0</v>
      </c>
      <c r="CC160" s="61">
        <v>0</v>
      </c>
      <c r="CD160" s="61">
        <v>-28403</v>
      </c>
      <c r="CE160" s="61">
        <v>0</v>
      </c>
      <c r="CF160" s="61">
        <v>-28403</v>
      </c>
      <c r="CG160" s="61">
        <v>-28403</v>
      </c>
      <c r="CH160" s="61">
        <v>0</v>
      </c>
      <c r="CI160" s="61">
        <v>-28403</v>
      </c>
      <c r="CJ160" s="61">
        <v>-15976526</v>
      </c>
      <c r="CK160" s="61">
        <v>0</v>
      </c>
      <c r="CL160" s="61">
        <v>-15976526</v>
      </c>
      <c r="CM160" s="61">
        <v>0</v>
      </c>
      <c r="CN160" s="61">
        <v>0</v>
      </c>
      <c r="CO160" s="61">
        <v>0</v>
      </c>
      <c r="CP160" s="61">
        <v>0</v>
      </c>
      <c r="CQ160" s="61">
        <v>0</v>
      </c>
      <c r="CR160" s="61">
        <v>0</v>
      </c>
      <c r="CS160" s="61">
        <v>-2595121</v>
      </c>
      <c r="CT160" s="61">
        <v>0</v>
      </c>
      <c r="CU160" s="61">
        <v>-2595121</v>
      </c>
      <c r="CV160" s="61">
        <v>-527569</v>
      </c>
      <c r="CW160" s="61">
        <v>0</v>
      </c>
      <c r="CX160" s="61">
        <v>-527569</v>
      </c>
      <c r="CY160" s="61">
        <v>-3122690</v>
      </c>
      <c r="CZ160" s="61">
        <v>0</v>
      </c>
      <c r="DA160" s="61">
        <v>-3122690</v>
      </c>
      <c r="DB160" s="61">
        <v>-98217</v>
      </c>
      <c r="DC160" s="61">
        <v>0</v>
      </c>
      <c r="DD160" s="61">
        <v>-98217</v>
      </c>
      <c r="DE160" s="61">
        <v>-22798</v>
      </c>
      <c r="DF160" s="61">
        <v>0</v>
      </c>
      <c r="DG160" s="61">
        <v>-22798</v>
      </c>
      <c r="DH160" s="61">
        <v>-80772</v>
      </c>
      <c r="DI160" s="61">
        <v>0</v>
      </c>
      <c r="DJ160" s="61">
        <v>-80772</v>
      </c>
      <c r="DK160" s="61">
        <v>-12775</v>
      </c>
      <c r="DL160" s="61">
        <v>0</v>
      </c>
      <c r="DM160" s="61">
        <v>-12775</v>
      </c>
      <c r="DN160" s="61">
        <v>0</v>
      </c>
      <c r="DO160" s="61">
        <v>0</v>
      </c>
      <c r="DP160" s="61">
        <v>0</v>
      </c>
      <c r="DQ160" s="61">
        <v>0</v>
      </c>
      <c r="DR160" s="61">
        <v>0</v>
      </c>
      <c r="DS160" s="61">
        <v>0</v>
      </c>
      <c r="DT160" s="61">
        <v>0</v>
      </c>
      <c r="DU160" s="61">
        <v>0</v>
      </c>
      <c r="DV160" s="61">
        <v>0</v>
      </c>
      <c r="DW160" s="61">
        <v>0</v>
      </c>
      <c r="DX160" s="61">
        <v>0</v>
      </c>
      <c r="DY160" s="61">
        <v>0</v>
      </c>
      <c r="DZ160" s="61">
        <v>0</v>
      </c>
      <c r="EA160" s="61">
        <v>0</v>
      </c>
      <c r="EB160" s="61">
        <v>0</v>
      </c>
      <c r="EC160" s="61">
        <v>0</v>
      </c>
      <c r="ED160" s="61">
        <v>0</v>
      </c>
      <c r="EE160" s="61">
        <v>0</v>
      </c>
      <c r="EF160" s="61">
        <v>0</v>
      </c>
      <c r="EG160" s="61">
        <v>0</v>
      </c>
      <c r="EH160" s="61">
        <v>0</v>
      </c>
      <c r="EI160" s="61">
        <v>0</v>
      </c>
      <c r="EJ160" s="61">
        <v>0</v>
      </c>
      <c r="EK160" s="61">
        <v>0</v>
      </c>
      <c r="EL160" s="61">
        <v>0</v>
      </c>
      <c r="EM160" s="61">
        <v>0</v>
      </c>
      <c r="EN160" s="61">
        <v>0</v>
      </c>
      <c r="EO160" s="61">
        <v>-214562</v>
      </c>
      <c r="EP160" s="61">
        <v>0</v>
      </c>
      <c r="EQ160" s="61">
        <v>-214562</v>
      </c>
      <c r="ER160" s="61">
        <v>0</v>
      </c>
      <c r="ES160" s="61">
        <v>0</v>
      </c>
      <c r="ET160" s="61">
        <v>0</v>
      </c>
      <c r="EU160" s="61">
        <v>0</v>
      </c>
      <c r="EV160" s="61">
        <v>0</v>
      </c>
      <c r="EW160" s="61">
        <v>0</v>
      </c>
      <c r="EX160" s="61">
        <v>-1145</v>
      </c>
      <c r="EY160" s="61">
        <v>0</v>
      </c>
      <c r="EZ160" s="61">
        <v>-1145</v>
      </c>
      <c r="FA160" s="61">
        <v>0</v>
      </c>
      <c r="FB160" s="61">
        <v>0</v>
      </c>
      <c r="FC160" s="61">
        <v>0</v>
      </c>
      <c r="FD160" s="61">
        <v>0</v>
      </c>
      <c r="FE160" s="61">
        <v>0</v>
      </c>
      <c r="FF160" s="61">
        <v>0</v>
      </c>
      <c r="FG160" s="61">
        <v>0</v>
      </c>
      <c r="FH160" s="61">
        <v>0</v>
      </c>
      <c r="FI160" s="61">
        <v>0</v>
      </c>
      <c r="FJ160" s="61">
        <v>-1062</v>
      </c>
      <c r="FK160" s="61">
        <v>0</v>
      </c>
      <c r="FL160" s="61">
        <v>-1062</v>
      </c>
      <c r="FM160" s="61">
        <v>0</v>
      </c>
      <c r="FN160" s="61">
        <v>0</v>
      </c>
      <c r="FO160" s="61">
        <v>0</v>
      </c>
      <c r="FP160" s="61">
        <v>-1500</v>
      </c>
      <c r="FQ160" s="61">
        <v>0</v>
      </c>
      <c r="FR160" s="61">
        <v>-1500</v>
      </c>
      <c r="FS160" s="61">
        <v>0</v>
      </c>
      <c r="FT160" s="61">
        <v>0</v>
      </c>
      <c r="FU160" s="61">
        <v>0</v>
      </c>
      <c r="FV160" s="61">
        <v>-37248</v>
      </c>
      <c r="FW160" s="61">
        <v>0</v>
      </c>
      <c r="FX160" s="61">
        <v>-37248</v>
      </c>
      <c r="FY160" s="61">
        <v>62</v>
      </c>
      <c r="FZ160" s="61">
        <v>0</v>
      </c>
      <c r="GA160" s="61">
        <v>62</v>
      </c>
      <c r="GB160" s="61">
        <v>1388</v>
      </c>
      <c r="GC160" s="61">
        <v>0</v>
      </c>
      <c r="GD160" s="61">
        <v>1388</v>
      </c>
      <c r="GE160" s="61">
        <v>2000</v>
      </c>
      <c r="GF160" s="61">
        <v>0</v>
      </c>
      <c r="GG160" s="61">
        <v>2000</v>
      </c>
      <c r="GH160" s="61">
        <v>-13519191</v>
      </c>
      <c r="GI160" s="61">
        <v>0</v>
      </c>
      <c r="GJ160" s="61">
        <v>-13519191</v>
      </c>
      <c r="GK160" s="61">
        <v>-164329</v>
      </c>
      <c r="GL160" s="61">
        <v>0</v>
      </c>
      <c r="GM160" s="61">
        <v>-164329</v>
      </c>
      <c r="GN160" s="61">
        <v>-172182</v>
      </c>
      <c r="GO160" s="61">
        <v>0</v>
      </c>
      <c r="GP160" s="61">
        <v>-172182</v>
      </c>
      <c r="GQ160" s="61">
        <v>-9252</v>
      </c>
      <c r="GR160" s="61">
        <v>0</v>
      </c>
      <c r="GS160" s="61">
        <v>-9252</v>
      </c>
      <c r="GT160" s="61">
        <v>-4892762</v>
      </c>
      <c r="GU160" s="61">
        <v>0</v>
      </c>
      <c r="GV160" s="61">
        <v>-4892762</v>
      </c>
      <c r="GW160" s="61">
        <v>-18795221</v>
      </c>
      <c r="GX160" s="61">
        <v>0</v>
      </c>
      <c r="GY160" s="61">
        <v>-18795221</v>
      </c>
      <c r="GZ160" s="61">
        <v>0</v>
      </c>
      <c r="HA160" s="61">
        <v>0</v>
      </c>
      <c r="HB160" s="61">
        <v>0</v>
      </c>
      <c r="HC160" s="61">
        <v>0</v>
      </c>
      <c r="HD160" s="61">
        <v>0</v>
      </c>
      <c r="HE160" s="61">
        <v>0</v>
      </c>
      <c r="HF160" s="61">
        <v>0</v>
      </c>
      <c r="HG160" s="61">
        <v>0</v>
      </c>
      <c r="HH160" s="61">
        <v>0</v>
      </c>
      <c r="HI160" s="61">
        <v>112518362</v>
      </c>
      <c r="HJ160" s="61">
        <v>0</v>
      </c>
      <c r="HK160" s="61">
        <v>112518362</v>
      </c>
      <c r="HL160" s="61">
        <v>2105824</v>
      </c>
      <c r="HM160" s="61">
        <v>0</v>
      </c>
      <c r="HN160" s="61">
        <v>2105824</v>
      </c>
      <c r="HO160" s="61">
        <v>-15976526</v>
      </c>
      <c r="HP160" s="61">
        <v>0</v>
      </c>
      <c r="HQ160" s="61">
        <v>-15976526</v>
      </c>
      <c r="HR160" s="61">
        <v>-3122690</v>
      </c>
      <c r="HS160" s="61">
        <v>0</v>
      </c>
      <c r="HT160" s="61">
        <v>-3122690</v>
      </c>
      <c r="HU160" s="61">
        <v>-214562</v>
      </c>
      <c r="HV160" s="61">
        <v>0</v>
      </c>
      <c r="HW160" s="61">
        <v>-214562</v>
      </c>
      <c r="HX160" s="61">
        <v>-18795221</v>
      </c>
      <c r="HY160" s="61">
        <v>0</v>
      </c>
      <c r="HZ160" s="61">
        <v>-18795221</v>
      </c>
      <c r="IA160" s="61">
        <v>0</v>
      </c>
      <c r="IB160" s="61">
        <v>0</v>
      </c>
      <c r="IC160" s="61">
        <v>0</v>
      </c>
      <c r="ID160" s="61">
        <v>-36003175</v>
      </c>
      <c r="IE160" s="61">
        <v>0</v>
      </c>
      <c r="IF160" s="61">
        <v>-36003175</v>
      </c>
      <c r="IG160" s="61">
        <v>76515187</v>
      </c>
      <c r="IH160" s="61">
        <v>0</v>
      </c>
      <c r="II160" s="61">
        <v>76515187</v>
      </c>
      <c r="IJ160" s="58" t="s">
        <v>536</v>
      </c>
      <c r="IK160" s="58" t="s">
        <v>492</v>
      </c>
      <c r="IL160" s="58" t="s">
        <v>536</v>
      </c>
      <c r="IM160" s="58" t="s">
        <v>467</v>
      </c>
      <c r="IN160" s="58" t="s">
        <v>1003</v>
      </c>
    </row>
    <row r="161" spans="1:248">
      <c r="A161" s="58" t="s">
        <v>469</v>
      </c>
      <c r="B161" s="59" t="s">
        <v>1004</v>
      </c>
      <c r="C161" s="59" t="s">
        <v>1005</v>
      </c>
      <c r="D161" s="61">
        <v>19745122</v>
      </c>
      <c r="E161" s="61">
        <v>0</v>
      </c>
      <c r="F161" s="61">
        <v>19745122</v>
      </c>
      <c r="G161" s="61">
        <v>-168975</v>
      </c>
      <c r="H161" s="61">
        <v>0</v>
      </c>
      <c r="I161" s="61">
        <v>-168975</v>
      </c>
      <c r="J161" s="61">
        <v>-110759</v>
      </c>
      <c r="K161" s="61">
        <v>0</v>
      </c>
      <c r="L161" s="61">
        <v>-110759</v>
      </c>
      <c r="M161" s="61">
        <v>34600</v>
      </c>
      <c r="N161" s="61">
        <v>0</v>
      </c>
      <c r="O161" s="61">
        <v>34600</v>
      </c>
      <c r="P161" s="61">
        <v>7759</v>
      </c>
      <c r="Q161" s="61">
        <v>0</v>
      </c>
      <c r="R161" s="61">
        <v>7759</v>
      </c>
      <c r="S161" s="61">
        <v>-33857</v>
      </c>
      <c r="T161" s="61">
        <v>0</v>
      </c>
      <c r="U161" s="61">
        <v>-33857</v>
      </c>
      <c r="V161" s="61">
        <v>-102257</v>
      </c>
      <c r="W161" s="61">
        <v>0</v>
      </c>
      <c r="X161" s="61">
        <v>-102257</v>
      </c>
      <c r="Y161" s="61">
        <v>-2403084</v>
      </c>
      <c r="Z161" s="61">
        <v>0</v>
      </c>
      <c r="AA161" s="61">
        <v>-2403084</v>
      </c>
      <c r="AB161" s="61">
        <v>0</v>
      </c>
      <c r="AC161" s="61">
        <v>0</v>
      </c>
      <c r="AD161" s="61">
        <v>0</v>
      </c>
      <c r="AE161" s="61">
        <v>-27881</v>
      </c>
      <c r="AF161" s="61">
        <v>0</v>
      </c>
      <c r="AG161" s="61">
        <v>-27881</v>
      </c>
      <c r="AH161" s="61">
        <v>3048</v>
      </c>
      <c r="AI161" s="61">
        <v>0</v>
      </c>
      <c r="AJ161" s="61">
        <v>3048</v>
      </c>
      <c r="AK161" s="61">
        <v>0</v>
      </c>
      <c r="AL161" s="61">
        <v>0</v>
      </c>
      <c r="AM161" s="61">
        <v>0</v>
      </c>
      <c r="AN161" s="61">
        <v>5837</v>
      </c>
      <c r="AO161" s="61">
        <v>0</v>
      </c>
      <c r="AP161" s="61">
        <v>5837</v>
      </c>
      <c r="AQ161" s="61">
        <v>0</v>
      </c>
      <c r="AR161" s="61">
        <v>0</v>
      </c>
      <c r="AS161" s="61">
        <v>0</v>
      </c>
      <c r="AT161" s="61">
        <v>-36766</v>
      </c>
      <c r="AU161" s="61">
        <v>0</v>
      </c>
      <c r="AV161" s="61">
        <v>-36766</v>
      </c>
      <c r="AW161" s="61">
        <v>0</v>
      </c>
      <c r="AX161" s="61">
        <v>0</v>
      </c>
      <c r="AY161" s="61">
        <v>0</v>
      </c>
      <c r="AZ161" s="61">
        <v>320547</v>
      </c>
      <c r="BA161" s="61">
        <v>0</v>
      </c>
      <c r="BB161" s="61">
        <v>320547</v>
      </c>
      <c r="BC161" s="61">
        <v>7177</v>
      </c>
      <c r="BD161" s="61">
        <v>0</v>
      </c>
      <c r="BE161" s="61">
        <v>7177</v>
      </c>
      <c r="BF161" s="61">
        <v>-1459661</v>
      </c>
      <c r="BG161" s="61">
        <v>0</v>
      </c>
      <c r="BH161" s="61">
        <v>-1459661</v>
      </c>
      <c r="BI161" s="61">
        <v>-15233</v>
      </c>
      <c r="BJ161" s="61">
        <v>0</v>
      </c>
      <c r="BK161" s="61">
        <v>-15233</v>
      </c>
      <c r="BL161" s="61">
        <v>-43663</v>
      </c>
      <c r="BM161" s="61">
        <v>0</v>
      </c>
      <c r="BN161" s="61">
        <v>-43663</v>
      </c>
      <c r="BO161" s="61">
        <v>0</v>
      </c>
      <c r="BP161" s="61">
        <v>0</v>
      </c>
      <c r="BQ161" s="61">
        <v>0</v>
      </c>
      <c r="BR161" s="61">
        <v>-17775</v>
      </c>
      <c r="BS161" s="61">
        <v>0</v>
      </c>
      <c r="BT161" s="61">
        <v>-17775</v>
      </c>
      <c r="BU161" s="61">
        <v>-69</v>
      </c>
      <c r="BV161" s="61">
        <v>0</v>
      </c>
      <c r="BW161" s="61">
        <v>-69</v>
      </c>
      <c r="BX161" s="61">
        <v>0</v>
      </c>
      <c r="BY161" s="61">
        <v>0</v>
      </c>
      <c r="BZ161" s="61">
        <v>0</v>
      </c>
      <c r="CA161" s="61">
        <v>0</v>
      </c>
      <c r="CB161" s="61">
        <v>0</v>
      </c>
      <c r="CC161" s="61">
        <v>0</v>
      </c>
      <c r="CD161" s="61">
        <v>-1562</v>
      </c>
      <c r="CE161" s="61">
        <v>0</v>
      </c>
      <c r="CF161" s="61">
        <v>-1562</v>
      </c>
      <c r="CG161" s="61">
        <v>-1562</v>
      </c>
      <c r="CH161" s="61">
        <v>0</v>
      </c>
      <c r="CI161" s="61">
        <v>-1562</v>
      </c>
      <c r="CJ161" s="61">
        <v>-3642766</v>
      </c>
      <c r="CK161" s="61">
        <v>0</v>
      </c>
      <c r="CL161" s="61">
        <v>-3642766</v>
      </c>
      <c r="CM161" s="61">
        <v>0</v>
      </c>
      <c r="CN161" s="61">
        <v>0</v>
      </c>
      <c r="CO161" s="61">
        <v>0</v>
      </c>
      <c r="CP161" s="61">
        <v>0</v>
      </c>
      <c r="CQ161" s="61">
        <v>0</v>
      </c>
      <c r="CR161" s="61">
        <v>0</v>
      </c>
      <c r="CS161" s="61">
        <v>-248981</v>
      </c>
      <c r="CT161" s="61">
        <v>0</v>
      </c>
      <c r="CU161" s="61">
        <v>-248981</v>
      </c>
      <c r="CV161" s="61">
        <v>-22803</v>
      </c>
      <c r="CW161" s="61">
        <v>0</v>
      </c>
      <c r="CX161" s="61">
        <v>-22803</v>
      </c>
      <c r="CY161" s="61">
        <v>-271784</v>
      </c>
      <c r="CZ161" s="61">
        <v>0</v>
      </c>
      <c r="DA161" s="61">
        <v>-271784</v>
      </c>
      <c r="DB161" s="61">
        <v>-21048</v>
      </c>
      <c r="DC161" s="61">
        <v>0</v>
      </c>
      <c r="DD161" s="61">
        <v>-21048</v>
      </c>
      <c r="DE161" s="61">
        <v>-865</v>
      </c>
      <c r="DF161" s="61">
        <v>0</v>
      </c>
      <c r="DG161" s="61">
        <v>-865</v>
      </c>
      <c r="DH161" s="61">
        <v>-3633</v>
      </c>
      <c r="DI161" s="61">
        <v>0</v>
      </c>
      <c r="DJ161" s="61">
        <v>-3633</v>
      </c>
      <c r="DK161" s="61">
        <v>757</v>
      </c>
      <c r="DL161" s="61">
        <v>0</v>
      </c>
      <c r="DM161" s="61">
        <v>757</v>
      </c>
      <c r="DN161" s="61">
        <v>-156</v>
      </c>
      <c r="DO161" s="61">
        <v>0</v>
      </c>
      <c r="DP161" s="61">
        <v>-156</v>
      </c>
      <c r="DQ161" s="61">
        <v>0</v>
      </c>
      <c r="DR161" s="61">
        <v>0</v>
      </c>
      <c r="DS161" s="61">
        <v>0</v>
      </c>
      <c r="DT161" s="61">
        <v>0</v>
      </c>
      <c r="DU161" s="61">
        <v>0</v>
      </c>
      <c r="DV161" s="61">
        <v>0</v>
      </c>
      <c r="DW161" s="61">
        <v>0</v>
      </c>
      <c r="DX161" s="61">
        <v>0</v>
      </c>
      <c r="DY161" s="61">
        <v>0</v>
      </c>
      <c r="DZ161" s="61">
        <v>0</v>
      </c>
      <c r="EA161" s="61">
        <v>0</v>
      </c>
      <c r="EB161" s="61">
        <v>0</v>
      </c>
      <c r="EC161" s="61">
        <v>0</v>
      </c>
      <c r="ED161" s="61">
        <v>0</v>
      </c>
      <c r="EE161" s="61">
        <v>0</v>
      </c>
      <c r="EF161" s="61">
        <v>0</v>
      </c>
      <c r="EG161" s="61">
        <v>0</v>
      </c>
      <c r="EH161" s="61">
        <v>0</v>
      </c>
      <c r="EI161" s="61">
        <v>0</v>
      </c>
      <c r="EJ161" s="61">
        <v>0</v>
      </c>
      <c r="EK161" s="61">
        <v>0</v>
      </c>
      <c r="EL161" s="61">
        <v>0</v>
      </c>
      <c r="EM161" s="61">
        <v>0</v>
      </c>
      <c r="EN161" s="61">
        <v>0</v>
      </c>
      <c r="EO161" s="61">
        <v>-24945</v>
      </c>
      <c r="EP161" s="61">
        <v>0</v>
      </c>
      <c r="EQ161" s="61">
        <v>-24945</v>
      </c>
      <c r="ER161" s="61">
        <v>0</v>
      </c>
      <c r="ES161" s="61">
        <v>0</v>
      </c>
      <c r="ET161" s="61">
        <v>0</v>
      </c>
      <c r="EU161" s="61">
        <v>0</v>
      </c>
      <c r="EV161" s="61">
        <v>0</v>
      </c>
      <c r="EW161" s="61">
        <v>0</v>
      </c>
      <c r="EX161" s="61">
        <v>1197</v>
      </c>
      <c r="EY161" s="61">
        <v>0</v>
      </c>
      <c r="EZ161" s="61">
        <v>1197</v>
      </c>
      <c r="FA161" s="61">
        <v>0</v>
      </c>
      <c r="FB161" s="61">
        <v>0</v>
      </c>
      <c r="FC161" s="61">
        <v>0</v>
      </c>
      <c r="FD161" s="61">
        <v>0</v>
      </c>
      <c r="FE161" s="61">
        <v>0</v>
      </c>
      <c r="FF161" s="61">
        <v>0</v>
      </c>
      <c r="FG161" s="61">
        <v>0</v>
      </c>
      <c r="FH161" s="61">
        <v>0</v>
      </c>
      <c r="FI161" s="61">
        <v>0</v>
      </c>
      <c r="FJ161" s="61">
        <v>-17775</v>
      </c>
      <c r="FK161" s="61">
        <v>0</v>
      </c>
      <c r="FL161" s="61">
        <v>-17775</v>
      </c>
      <c r="FM161" s="61">
        <v>-69</v>
      </c>
      <c r="FN161" s="61">
        <v>0</v>
      </c>
      <c r="FO161" s="61">
        <v>-69</v>
      </c>
      <c r="FP161" s="61">
        <v>0</v>
      </c>
      <c r="FQ161" s="61">
        <v>0</v>
      </c>
      <c r="FR161" s="61">
        <v>0</v>
      </c>
      <c r="FS161" s="61">
        <v>0</v>
      </c>
      <c r="FT161" s="61">
        <v>0</v>
      </c>
      <c r="FU161" s="61">
        <v>0</v>
      </c>
      <c r="FV161" s="61">
        <v>-20824</v>
      </c>
      <c r="FW161" s="61">
        <v>0</v>
      </c>
      <c r="FX161" s="61">
        <v>-20824</v>
      </c>
      <c r="FY161" s="61">
        <v>0</v>
      </c>
      <c r="FZ161" s="61">
        <v>0</v>
      </c>
      <c r="GA161" s="61">
        <v>0</v>
      </c>
      <c r="GB161" s="61">
        <v>0</v>
      </c>
      <c r="GC161" s="61">
        <v>0</v>
      </c>
      <c r="GD161" s="61">
        <v>0</v>
      </c>
      <c r="GE161" s="61">
        <v>0</v>
      </c>
      <c r="GF161" s="61">
        <v>0</v>
      </c>
      <c r="GG161" s="61">
        <v>0</v>
      </c>
      <c r="GH161" s="61">
        <v>-2399254</v>
      </c>
      <c r="GI161" s="61">
        <v>0</v>
      </c>
      <c r="GJ161" s="61">
        <v>-2399254</v>
      </c>
      <c r="GK161" s="61">
        <v>-24344</v>
      </c>
      <c r="GL161" s="61">
        <v>0</v>
      </c>
      <c r="GM161" s="61">
        <v>-24344</v>
      </c>
      <c r="GN161" s="61">
        <v>-36621</v>
      </c>
      <c r="GO161" s="61">
        <v>0</v>
      </c>
      <c r="GP161" s="61">
        <v>-36621</v>
      </c>
      <c r="GQ161" s="61">
        <v>-569</v>
      </c>
      <c r="GR161" s="61">
        <v>0</v>
      </c>
      <c r="GS161" s="61">
        <v>-569</v>
      </c>
      <c r="GT161" s="61">
        <v>0</v>
      </c>
      <c r="GU161" s="61">
        <v>0</v>
      </c>
      <c r="GV161" s="61">
        <v>0</v>
      </c>
      <c r="GW161" s="61">
        <v>-2498259</v>
      </c>
      <c r="GX161" s="61">
        <v>0</v>
      </c>
      <c r="GY161" s="61">
        <v>-2498259</v>
      </c>
      <c r="GZ161" s="61">
        <v>0</v>
      </c>
      <c r="HA161" s="61">
        <v>0</v>
      </c>
      <c r="HB161" s="61">
        <v>0</v>
      </c>
      <c r="HC161" s="61">
        <v>0</v>
      </c>
      <c r="HD161" s="61">
        <v>0</v>
      </c>
      <c r="HE161" s="61">
        <v>0</v>
      </c>
      <c r="HF161" s="61">
        <v>0</v>
      </c>
      <c r="HG161" s="61">
        <v>0</v>
      </c>
      <c r="HH161" s="61">
        <v>0</v>
      </c>
      <c r="HI161" s="61">
        <v>19576147</v>
      </c>
      <c r="HJ161" s="61">
        <v>0</v>
      </c>
      <c r="HK161" s="61">
        <v>19576147</v>
      </c>
      <c r="HL161" s="61">
        <v>-102257</v>
      </c>
      <c r="HM161" s="61">
        <v>0</v>
      </c>
      <c r="HN161" s="61">
        <v>-102257</v>
      </c>
      <c r="HO161" s="61">
        <v>-3642766</v>
      </c>
      <c r="HP161" s="61">
        <v>0</v>
      </c>
      <c r="HQ161" s="61">
        <v>-3642766</v>
      </c>
      <c r="HR161" s="61">
        <v>-271784</v>
      </c>
      <c r="HS161" s="61">
        <v>0</v>
      </c>
      <c r="HT161" s="61">
        <v>-271784</v>
      </c>
      <c r="HU161" s="61">
        <v>-24945</v>
      </c>
      <c r="HV161" s="61">
        <v>0</v>
      </c>
      <c r="HW161" s="61">
        <v>-24945</v>
      </c>
      <c r="HX161" s="61">
        <v>-2498259</v>
      </c>
      <c r="HY161" s="61">
        <v>0</v>
      </c>
      <c r="HZ161" s="61">
        <v>-2498259</v>
      </c>
      <c r="IA161" s="61">
        <v>0</v>
      </c>
      <c r="IB161" s="61">
        <v>0</v>
      </c>
      <c r="IC161" s="61">
        <v>0</v>
      </c>
      <c r="ID161" s="61">
        <v>-6540011</v>
      </c>
      <c r="IE161" s="61">
        <v>0</v>
      </c>
      <c r="IF161" s="61">
        <v>-6540011</v>
      </c>
      <c r="IG161" s="61">
        <v>13036136</v>
      </c>
      <c r="IH161" s="61">
        <v>0</v>
      </c>
      <c r="II161" s="61">
        <v>13036136</v>
      </c>
      <c r="IJ161" s="58" t="s">
        <v>553</v>
      </c>
      <c r="IK161" s="58" t="s">
        <v>554</v>
      </c>
      <c r="IL161" s="58" t="s">
        <v>466</v>
      </c>
      <c r="IM161" s="58" t="s">
        <v>479</v>
      </c>
      <c r="IN161" s="58" t="s">
        <v>1006</v>
      </c>
    </row>
    <row r="162" spans="1:248">
      <c r="A162" s="58" t="s">
        <v>469</v>
      </c>
      <c r="B162" s="59" t="s">
        <v>1007</v>
      </c>
      <c r="C162" s="59" t="s">
        <v>1008</v>
      </c>
      <c r="D162" s="61">
        <v>48152004</v>
      </c>
      <c r="E162" s="61">
        <v>0</v>
      </c>
      <c r="F162" s="61">
        <v>48152004</v>
      </c>
      <c r="G162" s="61">
        <v>-3277</v>
      </c>
      <c r="H162" s="61">
        <v>0</v>
      </c>
      <c r="I162" s="61">
        <v>-3277</v>
      </c>
      <c r="J162" s="61">
        <v>-266315</v>
      </c>
      <c r="K162" s="61">
        <v>0</v>
      </c>
      <c r="L162" s="61">
        <v>-266315</v>
      </c>
      <c r="M162" s="61">
        <v>38886</v>
      </c>
      <c r="N162" s="61">
        <v>0</v>
      </c>
      <c r="O162" s="61">
        <v>38886</v>
      </c>
      <c r="P162" s="61">
        <v>75128</v>
      </c>
      <c r="Q162" s="61">
        <v>0</v>
      </c>
      <c r="R162" s="61">
        <v>75128</v>
      </c>
      <c r="S162" s="61">
        <v>-39741</v>
      </c>
      <c r="T162" s="61">
        <v>0</v>
      </c>
      <c r="U162" s="61">
        <v>-39741</v>
      </c>
      <c r="V162" s="61">
        <v>-192042</v>
      </c>
      <c r="W162" s="61">
        <v>0</v>
      </c>
      <c r="X162" s="61">
        <v>-192042</v>
      </c>
      <c r="Y162" s="61">
        <v>-5989884</v>
      </c>
      <c r="Z162" s="61">
        <v>0</v>
      </c>
      <c r="AA162" s="61">
        <v>-5989884</v>
      </c>
      <c r="AB162" s="61">
        <v>0</v>
      </c>
      <c r="AC162" s="61">
        <v>0</v>
      </c>
      <c r="AD162" s="61">
        <v>0</v>
      </c>
      <c r="AE162" s="61">
        <v>-280159</v>
      </c>
      <c r="AF162" s="61">
        <v>0</v>
      </c>
      <c r="AG162" s="61">
        <v>-280159</v>
      </c>
      <c r="AH162" s="61">
        <v>0</v>
      </c>
      <c r="AI162" s="61">
        <v>0</v>
      </c>
      <c r="AJ162" s="61">
        <v>0</v>
      </c>
      <c r="AK162" s="61">
        <v>0</v>
      </c>
      <c r="AL162" s="61">
        <v>0</v>
      </c>
      <c r="AM162" s="61">
        <v>0</v>
      </c>
      <c r="AN162" s="61">
        <v>-6140</v>
      </c>
      <c r="AO162" s="61">
        <v>0</v>
      </c>
      <c r="AP162" s="61">
        <v>-6140</v>
      </c>
      <c r="AQ162" s="61">
        <v>0</v>
      </c>
      <c r="AR162" s="61">
        <v>0</v>
      </c>
      <c r="AS162" s="61">
        <v>0</v>
      </c>
      <c r="AT162" s="61">
        <v>-274019</v>
      </c>
      <c r="AU162" s="61">
        <v>0</v>
      </c>
      <c r="AV162" s="61">
        <v>-274019</v>
      </c>
      <c r="AW162" s="61">
        <v>0</v>
      </c>
      <c r="AX162" s="61">
        <v>0</v>
      </c>
      <c r="AY162" s="61">
        <v>0</v>
      </c>
      <c r="AZ162" s="61">
        <v>785817</v>
      </c>
      <c r="BA162" s="61">
        <v>0</v>
      </c>
      <c r="BB162" s="61">
        <v>785817</v>
      </c>
      <c r="BC162" s="61">
        <v>-6954</v>
      </c>
      <c r="BD162" s="61">
        <v>0</v>
      </c>
      <c r="BE162" s="61">
        <v>-6954</v>
      </c>
      <c r="BF162" s="61">
        <v>-3620010</v>
      </c>
      <c r="BG162" s="61">
        <v>0</v>
      </c>
      <c r="BH162" s="61">
        <v>-3620010</v>
      </c>
      <c r="BI162" s="61">
        <v>-59783</v>
      </c>
      <c r="BJ162" s="61">
        <v>0</v>
      </c>
      <c r="BK162" s="61">
        <v>-59783</v>
      </c>
      <c r="BL162" s="61">
        <v>-38451</v>
      </c>
      <c r="BM162" s="61">
        <v>0</v>
      </c>
      <c r="BN162" s="61">
        <v>-38451</v>
      </c>
      <c r="BO162" s="61">
        <v>0</v>
      </c>
      <c r="BP162" s="61">
        <v>0</v>
      </c>
      <c r="BQ162" s="61">
        <v>0</v>
      </c>
      <c r="BR162" s="61">
        <v>-14758</v>
      </c>
      <c r="BS162" s="61">
        <v>0</v>
      </c>
      <c r="BT162" s="61">
        <v>-14758</v>
      </c>
      <c r="BU162" s="61">
        <v>0</v>
      </c>
      <c r="BV162" s="61">
        <v>0</v>
      </c>
      <c r="BW162" s="61">
        <v>0</v>
      </c>
      <c r="BX162" s="61">
        <v>0</v>
      </c>
      <c r="BY162" s="61">
        <v>0</v>
      </c>
      <c r="BZ162" s="61">
        <v>0</v>
      </c>
      <c r="CA162" s="61">
        <v>0</v>
      </c>
      <c r="CB162" s="61">
        <v>0</v>
      </c>
      <c r="CC162" s="61">
        <v>0</v>
      </c>
      <c r="CD162" s="61">
        <v>-5196</v>
      </c>
      <c r="CE162" s="61">
        <v>0</v>
      </c>
      <c r="CF162" s="61">
        <v>-5196</v>
      </c>
      <c r="CG162" s="61">
        <v>-5196</v>
      </c>
      <c r="CH162" s="61">
        <v>0</v>
      </c>
      <c r="CI162" s="61">
        <v>-5196</v>
      </c>
      <c r="CJ162" s="61">
        <v>-9234574</v>
      </c>
      <c r="CK162" s="61">
        <v>0</v>
      </c>
      <c r="CL162" s="61">
        <v>-9234574</v>
      </c>
      <c r="CM162" s="61">
        <v>0</v>
      </c>
      <c r="CN162" s="61">
        <v>0</v>
      </c>
      <c r="CO162" s="61">
        <v>0</v>
      </c>
      <c r="CP162" s="61">
        <v>0</v>
      </c>
      <c r="CQ162" s="61">
        <v>0</v>
      </c>
      <c r="CR162" s="61">
        <v>0</v>
      </c>
      <c r="CS162" s="61">
        <v>-1128463</v>
      </c>
      <c r="CT162" s="61">
        <v>0</v>
      </c>
      <c r="CU162" s="61">
        <v>-1128463</v>
      </c>
      <c r="CV162" s="61">
        <v>334214</v>
      </c>
      <c r="CW162" s="61">
        <v>0</v>
      </c>
      <c r="CX162" s="61">
        <v>334214</v>
      </c>
      <c r="CY162" s="61">
        <v>-794249</v>
      </c>
      <c r="CZ162" s="61">
        <v>0</v>
      </c>
      <c r="DA162" s="61">
        <v>-794249</v>
      </c>
      <c r="DB162" s="61">
        <v>-129482</v>
      </c>
      <c r="DC162" s="61">
        <v>0</v>
      </c>
      <c r="DD162" s="61">
        <v>-129482</v>
      </c>
      <c r="DE162" s="61">
        <v>-2451</v>
      </c>
      <c r="DF162" s="61">
        <v>0</v>
      </c>
      <c r="DG162" s="61">
        <v>-2451</v>
      </c>
      <c r="DH162" s="61">
        <v>-15907</v>
      </c>
      <c r="DI162" s="61">
        <v>0</v>
      </c>
      <c r="DJ162" s="61">
        <v>-15907</v>
      </c>
      <c r="DK162" s="61">
        <v>0</v>
      </c>
      <c r="DL162" s="61">
        <v>0</v>
      </c>
      <c r="DM162" s="61">
        <v>0</v>
      </c>
      <c r="DN162" s="61">
        <v>-5313</v>
      </c>
      <c r="DO162" s="61">
        <v>0</v>
      </c>
      <c r="DP162" s="61">
        <v>-5313</v>
      </c>
      <c r="DQ162" s="61">
        <v>0</v>
      </c>
      <c r="DR162" s="61">
        <v>0</v>
      </c>
      <c r="DS162" s="61">
        <v>0</v>
      </c>
      <c r="DT162" s="61">
        <v>0</v>
      </c>
      <c r="DU162" s="61">
        <v>0</v>
      </c>
      <c r="DV162" s="61">
        <v>0</v>
      </c>
      <c r="DW162" s="61">
        <v>0</v>
      </c>
      <c r="DX162" s="61">
        <v>0</v>
      </c>
      <c r="DY162" s="61">
        <v>0</v>
      </c>
      <c r="DZ162" s="61">
        <v>-4280</v>
      </c>
      <c r="EA162" s="61">
        <v>0</v>
      </c>
      <c r="EB162" s="61">
        <v>-4280</v>
      </c>
      <c r="EC162" s="61">
        <v>0</v>
      </c>
      <c r="ED162" s="61">
        <v>0</v>
      </c>
      <c r="EE162" s="61">
        <v>0</v>
      </c>
      <c r="EF162" s="61">
        <v>0</v>
      </c>
      <c r="EG162" s="61">
        <v>0</v>
      </c>
      <c r="EH162" s="61">
        <v>0</v>
      </c>
      <c r="EI162" s="61">
        <v>0</v>
      </c>
      <c r="EJ162" s="61">
        <v>0</v>
      </c>
      <c r="EK162" s="61">
        <v>0</v>
      </c>
      <c r="EL162" s="61">
        <v>0</v>
      </c>
      <c r="EM162" s="61">
        <v>0</v>
      </c>
      <c r="EN162" s="61">
        <v>0</v>
      </c>
      <c r="EO162" s="61">
        <v>-157433</v>
      </c>
      <c r="EP162" s="61">
        <v>0</v>
      </c>
      <c r="EQ162" s="61">
        <v>-157433</v>
      </c>
      <c r="ER162" s="61">
        <v>0</v>
      </c>
      <c r="ES162" s="61">
        <v>0</v>
      </c>
      <c r="ET162" s="61">
        <v>0</v>
      </c>
      <c r="EU162" s="61">
        <v>0</v>
      </c>
      <c r="EV162" s="61">
        <v>0</v>
      </c>
      <c r="EW162" s="61">
        <v>0</v>
      </c>
      <c r="EX162" s="61">
        <v>0</v>
      </c>
      <c r="EY162" s="61">
        <v>0</v>
      </c>
      <c r="EZ162" s="61">
        <v>0</v>
      </c>
      <c r="FA162" s="61">
        <v>0</v>
      </c>
      <c r="FB162" s="61">
        <v>0</v>
      </c>
      <c r="FC162" s="61">
        <v>0</v>
      </c>
      <c r="FD162" s="61">
        <v>0</v>
      </c>
      <c r="FE162" s="61">
        <v>0</v>
      </c>
      <c r="FF162" s="61">
        <v>0</v>
      </c>
      <c r="FG162" s="61">
        <v>0</v>
      </c>
      <c r="FH162" s="61">
        <v>0</v>
      </c>
      <c r="FI162" s="61">
        <v>0</v>
      </c>
      <c r="FJ162" s="61">
        <v>-14758</v>
      </c>
      <c r="FK162" s="61">
        <v>0</v>
      </c>
      <c r="FL162" s="61">
        <v>-14758</v>
      </c>
      <c r="FM162" s="61">
        <v>0</v>
      </c>
      <c r="FN162" s="61">
        <v>0</v>
      </c>
      <c r="FO162" s="61">
        <v>0</v>
      </c>
      <c r="FP162" s="61">
        <v>0</v>
      </c>
      <c r="FQ162" s="61">
        <v>0</v>
      </c>
      <c r="FR162" s="61">
        <v>0</v>
      </c>
      <c r="FS162" s="61">
        <v>0</v>
      </c>
      <c r="FT162" s="61">
        <v>0</v>
      </c>
      <c r="FU162" s="61">
        <v>0</v>
      </c>
      <c r="FV162" s="61">
        <v>-51065</v>
      </c>
      <c r="FW162" s="61">
        <v>0</v>
      </c>
      <c r="FX162" s="61">
        <v>-51065</v>
      </c>
      <c r="FY162" s="61">
        <v>-7460</v>
      </c>
      <c r="FZ162" s="61">
        <v>0</v>
      </c>
      <c r="GA162" s="61">
        <v>-7460</v>
      </c>
      <c r="GB162" s="61">
        <v>1644</v>
      </c>
      <c r="GC162" s="61">
        <v>0</v>
      </c>
      <c r="GD162" s="61">
        <v>1644</v>
      </c>
      <c r="GE162" s="61">
        <v>0</v>
      </c>
      <c r="GF162" s="61">
        <v>0</v>
      </c>
      <c r="GG162" s="61">
        <v>0</v>
      </c>
      <c r="GH162" s="61">
        <v>-8673375</v>
      </c>
      <c r="GI162" s="61">
        <v>0</v>
      </c>
      <c r="GJ162" s="61">
        <v>-8673375</v>
      </c>
      <c r="GK162" s="61">
        <v>-62718</v>
      </c>
      <c r="GL162" s="61">
        <v>0</v>
      </c>
      <c r="GM162" s="61">
        <v>-62718</v>
      </c>
      <c r="GN162" s="61">
        <v>-92939</v>
      </c>
      <c r="GO162" s="61">
        <v>0</v>
      </c>
      <c r="GP162" s="61">
        <v>-92939</v>
      </c>
      <c r="GQ162" s="61">
        <v>2120</v>
      </c>
      <c r="GR162" s="61">
        <v>0</v>
      </c>
      <c r="GS162" s="61">
        <v>2120</v>
      </c>
      <c r="GT162" s="61">
        <v>0</v>
      </c>
      <c r="GU162" s="61">
        <v>0</v>
      </c>
      <c r="GV162" s="61">
        <v>0</v>
      </c>
      <c r="GW162" s="61">
        <v>-8898551</v>
      </c>
      <c r="GX162" s="61">
        <v>0</v>
      </c>
      <c r="GY162" s="61">
        <v>-8898551</v>
      </c>
      <c r="GZ162" s="61">
        <v>0</v>
      </c>
      <c r="HA162" s="61">
        <v>0</v>
      </c>
      <c r="HB162" s="61">
        <v>0</v>
      </c>
      <c r="HC162" s="61">
        <v>0</v>
      </c>
      <c r="HD162" s="61">
        <v>0</v>
      </c>
      <c r="HE162" s="61">
        <v>0</v>
      </c>
      <c r="HF162" s="61">
        <v>0</v>
      </c>
      <c r="HG162" s="61">
        <v>0</v>
      </c>
      <c r="HH162" s="61">
        <v>0</v>
      </c>
      <c r="HI162" s="61">
        <v>48148727</v>
      </c>
      <c r="HJ162" s="61">
        <v>0</v>
      </c>
      <c r="HK162" s="61">
        <v>48148727</v>
      </c>
      <c r="HL162" s="61">
        <v>-192042</v>
      </c>
      <c r="HM162" s="61">
        <v>0</v>
      </c>
      <c r="HN162" s="61">
        <v>-192042</v>
      </c>
      <c r="HO162" s="61">
        <v>-9234574</v>
      </c>
      <c r="HP162" s="61">
        <v>0</v>
      </c>
      <c r="HQ162" s="61">
        <v>-9234574</v>
      </c>
      <c r="HR162" s="61">
        <v>-794249</v>
      </c>
      <c r="HS162" s="61">
        <v>0</v>
      </c>
      <c r="HT162" s="61">
        <v>-794249</v>
      </c>
      <c r="HU162" s="61">
        <v>-157433</v>
      </c>
      <c r="HV162" s="61">
        <v>0</v>
      </c>
      <c r="HW162" s="61">
        <v>-157433</v>
      </c>
      <c r="HX162" s="61">
        <v>-8898551</v>
      </c>
      <c r="HY162" s="61">
        <v>0</v>
      </c>
      <c r="HZ162" s="61">
        <v>-8898551</v>
      </c>
      <c r="IA162" s="61">
        <v>0</v>
      </c>
      <c r="IB162" s="61">
        <v>0</v>
      </c>
      <c r="IC162" s="61">
        <v>0</v>
      </c>
      <c r="ID162" s="61">
        <v>-19276849</v>
      </c>
      <c r="IE162" s="61">
        <v>0</v>
      </c>
      <c r="IF162" s="61">
        <v>-19276849</v>
      </c>
      <c r="IG162" s="61">
        <v>28871878</v>
      </c>
      <c r="IH162" s="61">
        <v>0</v>
      </c>
      <c r="II162" s="61">
        <v>28871878</v>
      </c>
      <c r="IJ162" s="58" t="s">
        <v>1009</v>
      </c>
      <c r="IK162" s="58" t="s">
        <v>765</v>
      </c>
      <c r="IL162" s="58" t="s">
        <v>466</v>
      </c>
      <c r="IM162" s="58" t="s">
        <v>537</v>
      </c>
      <c r="IN162" s="58" t="s">
        <v>1010</v>
      </c>
    </row>
    <row r="163" spans="1:248">
      <c r="A163" s="58" t="s">
        <v>461</v>
      </c>
      <c r="B163" s="59" t="s">
        <v>1011</v>
      </c>
      <c r="C163" s="59" t="s">
        <v>1012</v>
      </c>
      <c r="D163" s="61">
        <v>104746086</v>
      </c>
      <c r="E163" s="61">
        <v>0</v>
      </c>
      <c r="F163" s="61">
        <v>104746086</v>
      </c>
      <c r="G163" s="61">
        <v>-2691943</v>
      </c>
      <c r="H163" s="61">
        <v>0</v>
      </c>
      <c r="I163" s="61">
        <v>-2691943</v>
      </c>
      <c r="J163" s="61">
        <v>-84195</v>
      </c>
      <c r="K163" s="61">
        <v>0</v>
      </c>
      <c r="L163" s="61">
        <v>-84195</v>
      </c>
      <c r="M163" s="61">
        <v>14744</v>
      </c>
      <c r="N163" s="61">
        <v>0</v>
      </c>
      <c r="O163" s="61">
        <v>14744</v>
      </c>
      <c r="P163" s="61">
        <v>391273</v>
      </c>
      <c r="Q163" s="61">
        <v>0</v>
      </c>
      <c r="R163" s="61">
        <v>391273</v>
      </c>
      <c r="S163" s="61">
        <v>610046</v>
      </c>
      <c r="T163" s="61">
        <v>0</v>
      </c>
      <c r="U163" s="61">
        <v>610046</v>
      </c>
      <c r="V163" s="61">
        <v>931868</v>
      </c>
      <c r="W163" s="61">
        <v>0</v>
      </c>
      <c r="X163" s="61">
        <v>931868</v>
      </c>
      <c r="Y163" s="61">
        <v>-5448557</v>
      </c>
      <c r="Z163" s="61">
        <v>0</v>
      </c>
      <c r="AA163" s="61">
        <v>-5448557</v>
      </c>
      <c r="AB163" s="61">
        <v>0</v>
      </c>
      <c r="AC163" s="61">
        <v>0</v>
      </c>
      <c r="AD163" s="61">
        <v>0</v>
      </c>
      <c r="AE163" s="61">
        <v>-151020</v>
      </c>
      <c r="AF163" s="61">
        <v>0</v>
      </c>
      <c r="AG163" s="61">
        <v>-151020</v>
      </c>
      <c r="AH163" s="61">
        <v>0</v>
      </c>
      <c r="AI163" s="61">
        <v>0</v>
      </c>
      <c r="AJ163" s="61">
        <v>0</v>
      </c>
      <c r="AK163" s="61">
        <v>0</v>
      </c>
      <c r="AL163" s="61">
        <v>0</v>
      </c>
      <c r="AM163" s="61">
        <v>0</v>
      </c>
      <c r="AN163" s="61">
        <v>-22525</v>
      </c>
      <c r="AO163" s="61">
        <v>0</v>
      </c>
      <c r="AP163" s="61">
        <v>-22525</v>
      </c>
      <c r="AQ163" s="61">
        <v>0</v>
      </c>
      <c r="AR163" s="61">
        <v>0</v>
      </c>
      <c r="AS163" s="61">
        <v>0</v>
      </c>
      <c r="AT163" s="61">
        <v>-128495</v>
      </c>
      <c r="AU163" s="61">
        <v>0</v>
      </c>
      <c r="AV163" s="61">
        <v>-128495</v>
      </c>
      <c r="AW163" s="61">
        <v>0</v>
      </c>
      <c r="AX163" s="61">
        <v>0</v>
      </c>
      <c r="AY163" s="61">
        <v>0</v>
      </c>
      <c r="AZ163" s="61">
        <v>2116825</v>
      </c>
      <c r="BA163" s="61">
        <v>0</v>
      </c>
      <c r="BB163" s="61">
        <v>2116825</v>
      </c>
      <c r="BC163" s="61">
        <v>-71933</v>
      </c>
      <c r="BD163" s="61">
        <v>0</v>
      </c>
      <c r="BE163" s="61">
        <v>-71933</v>
      </c>
      <c r="BF163" s="61">
        <v>-6918473</v>
      </c>
      <c r="BG163" s="61">
        <v>0</v>
      </c>
      <c r="BH163" s="61">
        <v>-6918473</v>
      </c>
      <c r="BI163" s="61">
        <v>-181625</v>
      </c>
      <c r="BJ163" s="61">
        <v>0</v>
      </c>
      <c r="BK163" s="61">
        <v>-181625</v>
      </c>
      <c r="BL163" s="61">
        <v>-105800</v>
      </c>
      <c r="BM163" s="61">
        <v>0</v>
      </c>
      <c r="BN163" s="61">
        <v>-105800</v>
      </c>
      <c r="BO163" s="61">
        <v>37513</v>
      </c>
      <c r="BP163" s="61">
        <v>0</v>
      </c>
      <c r="BQ163" s="61">
        <v>37513</v>
      </c>
      <c r="BR163" s="61">
        <v>0</v>
      </c>
      <c r="BS163" s="61">
        <v>0</v>
      </c>
      <c r="BT163" s="61">
        <v>0</v>
      </c>
      <c r="BU163" s="61">
        <v>0</v>
      </c>
      <c r="BV163" s="61">
        <v>0</v>
      </c>
      <c r="BW163" s="61">
        <v>0</v>
      </c>
      <c r="BX163" s="61">
        <v>0</v>
      </c>
      <c r="BY163" s="61">
        <v>0</v>
      </c>
      <c r="BZ163" s="61">
        <v>0</v>
      </c>
      <c r="CA163" s="61">
        <v>0</v>
      </c>
      <c r="CB163" s="61">
        <v>0</v>
      </c>
      <c r="CC163" s="61">
        <v>0</v>
      </c>
      <c r="CD163" s="61">
        <v>0</v>
      </c>
      <c r="CE163" s="61">
        <v>0</v>
      </c>
      <c r="CF163" s="61">
        <v>0</v>
      </c>
      <c r="CG163" s="61">
        <v>0</v>
      </c>
      <c r="CH163" s="61">
        <v>0</v>
      </c>
      <c r="CI163" s="61">
        <v>0</v>
      </c>
      <c r="CJ163" s="61">
        <v>-10723070</v>
      </c>
      <c r="CK163" s="61">
        <v>0</v>
      </c>
      <c r="CL163" s="61">
        <v>-10723070</v>
      </c>
      <c r="CM163" s="61">
        <v>0</v>
      </c>
      <c r="CN163" s="61">
        <v>0</v>
      </c>
      <c r="CO163" s="61">
        <v>0</v>
      </c>
      <c r="CP163" s="61">
        <v>0</v>
      </c>
      <c r="CQ163" s="61">
        <v>0</v>
      </c>
      <c r="CR163" s="61">
        <v>0</v>
      </c>
      <c r="CS163" s="61">
        <v>-2220112</v>
      </c>
      <c r="CT163" s="61">
        <v>0</v>
      </c>
      <c r="CU163" s="61">
        <v>-2220112</v>
      </c>
      <c r="CV163" s="61">
        <v>-37612</v>
      </c>
      <c r="CW163" s="61">
        <v>0</v>
      </c>
      <c r="CX163" s="61">
        <v>-37612</v>
      </c>
      <c r="CY163" s="61">
        <v>-2257724</v>
      </c>
      <c r="CZ163" s="61">
        <v>0</v>
      </c>
      <c r="DA163" s="61">
        <v>-2257724</v>
      </c>
      <c r="DB163" s="61">
        <v>-167371</v>
      </c>
      <c r="DC163" s="61">
        <v>0</v>
      </c>
      <c r="DD163" s="61">
        <v>-167371</v>
      </c>
      <c r="DE163" s="61">
        <v>592</v>
      </c>
      <c r="DF163" s="61">
        <v>0</v>
      </c>
      <c r="DG163" s="61">
        <v>592</v>
      </c>
      <c r="DH163" s="61">
        <v>-23550</v>
      </c>
      <c r="DI163" s="61">
        <v>0</v>
      </c>
      <c r="DJ163" s="61">
        <v>-23550</v>
      </c>
      <c r="DK163" s="61">
        <v>0</v>
      </c>
      <c r="DL163" s="61">
        <v>0</v>
      </c>
      <c r="DM163" s="61">
        <v>0</v>
      </c>
      <c r="DN163" s="61">
        <v>0</v>
      </c>
      <c r="DO163" s="61">
        <v>0</v>
      </c>
      <c r="DP163" s="61">
        <v>0</v>
      </c>
      <c r="DQ163" s="61">
        <v>0</v>
      </c>
      <c r="DR163" s="61">
        <v>0</v>
      </c>
      <c r="DS163" s="61">
        <v>0</v>
      </c>
      <c r="DT163" s="61">
        <v>0</v>
      </c>
      <c r="DU163" s="61">
        <v>0</v>
      </c>
      <c r="DV163" s="61">
        <v>0</v>
      </c>
      <c r="DW163" s="61">
        <v>0</v>
      </c>
      <c r="DX163" s="61">
        <v>0</v>
      </c>
      <c r="DY163" s="61">
        <v>0</v>
      </c>
      <c r="DZ163" s="61">
        <v>0</v>
      </c>
      <c r="EA163" s="61">
        <v>0</v>
      </c>
      <c r="EB163" s="61">
        <v>0</v>
      </c>
      <c r="EC163" s="61">
        <v>0</v>
      </c>
      <c r="ED163" s="61">
        <v>0</v>
      </c>
      <c r="EE163" s="61">
        <v>0</v>
      </c>
      <c r="EF163" s="61">
        <v>-10262</v>
      </c>
      <c r="EG163" s="61">
        <v>0</v>
      </c>
      <c r="EH163" s="61">
        <v>-10262</v>
      </c>
      <c r="EI163" s="61">
        <v>0</v>
      </c>
      <c r="EJ163" s="61">
        <v>0</v>
      </c>
      <c r="EK163" s="61">
        <v>0</v>
      </c>
      <c r="EL163" s="61">
        <v>0</v>
      </c>
      <c r="EM163" s="61">
        <v>0</v>
      </c>
      <c r="EN163" s="61">
        <v>0</v>
      </c>
      <c r="EO163" s="61">
        <v>-200591</v>
      </c>
      <c r="EP163" s="61">
        <v>0</v>
      </c>
      <c r="EQ163" s="61">
        <v>-200591</v>
      </c>
      <c r="ER163" s="61">
        <v>0</v>
      </c>
      <c r="ES163" s="61">
        <v>0</v>
      </c>
      <c r="ET163" s="61">
        <v>0</v>
      </c>
      <c r="EU163" s="61">
        <v>0</v>
      </c>
      <c r="EV163" s="61">
        <v>0</v>
      </c>
      <c r="EW163" s="61">
        <v>0</v>
      </c>
      <c r="EX163" s="61">
        <v>0</v>
      </c>
      <c r="EY163" s="61">
        <v>0</v>
      </c>
      <c r="EZ163" s="61">
        <v>0</v>
      </c>
      <c r="FA163" s="61">
        <v>0</v>
      </c>
      <c r="FB163" s="61">
        <v>0</v>
      </c>
      <c r="FC163" s="61">
        <v>0</v>
      </c>
      <c r="FD163" s="61">
        <v>0</v>
      </c>
      <c r="FE163" s="61">
        <v>0</v>
      </c>
      <c r="FF163" s="61">
        <v>0</v>
      </c>
      <c r="FG163" s="61">
        <v>0</v>
      </c>
      <c r="FH163" s="61">
        <v>0</v>
      </c>
      <c r="FI163" s="61">
        <v>0</v>
      </c>
      <c r="FJ163" s="61">
        <v>0</v>
      </c>
      <c r="FK163" s="61">
        <v>0</v>
      </c>
      <c r="FL163" s="61">
        <v>0</v>
      </c>
      <c r="FM163" s="61">
        <v>0</v>
      </c>
      <c r="FN163" s="61">
        <v>0</v>
      </c>
      <c r="FO163" s="61">
        <v>0</v>
      </c>
      <c r="FP163" s="61">
        <v>0</v>
      </c>
      <c r="FQ163" s="61">
        <v>0</v>
      </c>
      <c r="FR163" s="61">
        <v>0</v>
      </c>
      <c r="FS163" s="61">
        <v>0</v>
      </c>
      <c r="FT163" s="61">
        <v>0</v>
      </c>
      <c r="FU163" s="61">
        <v>0</v>
      </c>
      <c r="FV163" s="61">
        <v>-15906</v>
      </c>
      <c r="FW163" s="61">
        <v>0</v>
      </c>
      <c r="FX163" s="61">
        <v>-15906</v>
      </c>
      <c r="FY163" s="61">
        <v>81</v>
      </c>
      <c r="FZ163" s="61">
        <v>0</v>
      </c>
      <c r="GA163" s="61">
        <v>81</v>
      </c>
      <c r="GB163" s="61">
        <v>1156</v>
      </c>
      <c r="GC163" s="61">
        <v>0</v>
      </c>
      <c r="GD163" s="61">
        <v>1156</v>
      </c>
      <c r="GE163" s="61">
        <v>0</v>
      </c>
      <c r="GF163" s="61">
        <v>0</v>
      </c>
      <c r="GG163" s="61">
        <v>0</v>
      </c>
      <c r="GH163" s="61">
        <v>-18487823</v>
      </c>
      <c r="GI163" s="61">
        <v>0</v>
      </c>
      <c r="GJ163" s="61">
        <v>-18487823</v>
      </c>
      <c r="GK163" s="61">
        <v>125480</v>
      </c>
      <c r="GL163" s="61">
        <v>0</v>
      </c>
      <c r="GM163" s="61">
        <v>125480</v>
      </c>
      <c r="GN163" s="61">
        <v>-473866</v>
      </c>
      <c r="GO163" s="61">
        <v>0</v>
      </c>
      <c r="GP163" s="61">
        <v>-473866</v>
      </c>
      <c r="GQ163" s="61">
        <v>-2448</v>
      </c>
      <c r="GR163" s="61">
        <v>0</v>
      </c>
      <c r="GS163" s="61">
        <v>-2448</v>
      </c>
      <c r="GT163" s="61">
        <v>0</v>
      </c>
      <c r="GU163" s="61">
        <v>0</v>
      </c>
      <c r="GV163" s="61">
        <v>0</v>
      </c>
      <c r="GW163" s="61">
        <v>-18853326</v>
      </c>
      <c r="GX163" s="61">
        <v>0</v>
      </c>
      <c r="GY163" s="61">
        <v>-18853326</v>
      </c>
      <c r="GZ163" s="61">
        <v>0</v>
      </c>
      <c r="HA163" s="61">
        <v>0</v>
      </c>
      <c r="HB163" s="61">
        <v>0</v>
      </c>
      <c r="HC163" s="61">
        <v>0</v>
      </c>
      <c r="HD163" s="61">
        <v>0</v>
      </c>
      <c r="HE163" s="61">
        <v>0</v>
      </c>
      <c r="HF163" s="61">
        <v>0</v>
      </c>
      <c r="HG163" s="61">
        <v>0</v>
      </c>
      <c r="HH163" s="61">
        <v>0</v>
      </c>
      <c r="HI163" s="61">
        <v>102054143</v>
      </c>
      <c r="HJ163" s="61">
        <v>0</v>
      </c>
      <c r="HK163" s="61">
        <v>102054143</v>
      </c>
      <c r="HL163" s="61">
        <v>931868</v>
      </c>
      <c r="HM163" s="61">
        <v>0</v>
      </c>
      <c r="HN163" s="61">
        <v>931868</v>
      </c>
      <c r="HO163" s="61">
        <v>-10723070</v>
      </c>
      <c r="HP163" s="61">
        <v>0</v>
      </c>
      <c r="HQ163" s="61">
        <v>-10723070</v>
      </c>
      <c r="HR163" s="61">
        <v>-2257724</v>
      </c>
      <c r="HS163" s="61">
        <v>0</v>
      </c>
      <c r="HT163" s="61">
        <v>-2257724</v>
      </c>
      <c r="HU163" s="61">
        <v>-200591</v>
      </c>
      <c r="HV163" s="61">
        <v>0</v>
      </c>
      <c r="HW163" s="61">
        <v>-200591</v>
      </c>
      <c r="HX163" s="61">
        <v>-18853326</v>
      </c>
      <c r="HY163" s="61">
        <v>0</v>
      </c>
      <c r="HZ163" s="61">
        <v>-18853326</v>
      </c>
      <c r="IA163" s="61">
        <v>0</v>
      </c>
      <c r="IB163" s="61">
        <v>0</v>
      </c>
      <c r="IC163" s="61">
        <v>0</v>
      </c>
      <c r="ID163" s="61">
        <v>-31102843</v>
      </c>
      <c r="IE163" s="61">
        <v>0</v>
      </c>
      <c r="IF163" s="61">
        <v>-31102843</v>
      </c>
      <c r="IG163" s="61">
        <v>70951300</v>
      </c>
      <c r="IH163" s="61">
        <v>0</v>
      </c>
      <c r="II163" s="61">
        <v>70951300</v>
      </c>
      <c r="IJ163" s="58" t="s">
        <v>501</v>
      </c>
      <c r="IK163" s="58" t="s">
        <v>502</v>
      </c>
      <c r="IL163" s="58" t="s">
        <v>503</v>
      </c>
      <c r="IM163" s="58" t="s">
        <v>504</v>
      </c>
      <c r="IN163" s="58" t="s">
        <v>1013</v>
      </c>
    </row>
    <row r="164" spans="1:248">
      <c r="A164" s="58" t="s">
        <v>461</v>
      </c>
      <c r="B164" s="59" t="s">
        <v>1014</v>
      </c>
      <c r="C164" s="59" t="s">
        <v>1015</v>
      </c>
      <c r="D164" s="61">
        <v>23066190</v>
      </c>
      <c r="E164" s="61">
        <v>0</v>
      </c>
      <c r="F164" s="61">
        <v>23066190</v>
      </c>
      <c r="G164" s="61">
        <v>-89471</v>
      </c>
      <c r="H164" s="61">
        <v>0</v>
      </c>
      <c r="I164" s="61">
        <v>-89471</v>
      </c>
      <c r="J164" s="61">
        <v>-138416</v>
      </c>
      <c r="K164" s="61">
        <v>0</v>
      </c>
      <c r="L164" s="61">
        <v>-138416</v>
      </c>
      <c r="M164" s="61">
        <v>-14870</v>
      </c>
      <c r="N164" s="61">
        <v>0</v>
      </c>
      <c r="O164" s="61">
        <v>-14870</v>
      </c>
      <c r="P164" s="61">
        <v>48604</v>
      </c>
      <c r="Q164" s="61">
        <v>0</v>
      </c>
      <c r="R164" s="61">
        <v>48604</v>
      </c>
      <c r="S164" s="61">
        <v>-4708</v>
      </c>
      <c r="T164" s="61">
        <v>0</v>
      </c>
      <c r="U164" s="61">
        <v>-4708</v>
      </c>
      <c r="V164" s="61">
        <v>-109390</v>
      </c>
      <c r="W164" s="61">
        <v>0</v>
      </c>
      <c r="X164" s="61">
        <v>-109390</v>
      </c>
      <c r="Y164" s="61">
        <v>-4345902</v>
      </c>
      <c r="Z164" s="61">
        <v>0</v>
      </c>
      <c r="AA164" s="61">
        <v>-4345902</v>
      </c>
      <c r="AB164" s="61">
        <v>-4125</v>
      </c>
      <c r="AC164" s="61">
        <v>0</v>
      </c>
      <c r="AD164" s="61">
        <v>-4125</v>
      </c>
      <c r="AE164" s="61">
        <v>-111487</v>
      </c>
      <c r="AF164" s="61">
        <v>0</v>
      </c>
      <c r="AG164" s="61">
        <v>-111487</v>
      </c>
      <c r="AH164" s="61">
        <v>203</v>
      </c>
      <c r="AI164" s="61">
        <v>0</v>
      </c>
      <c r="AJ164" s="61">
        <v>203</v>
      </c>
      <c r="AK164" s="61">
        <v>0</v>
      </c>
      <c r="AL164" s="61">
        <v>0</v>
      </c>
      <c r="AM164" s="61">
        <v>0</v>
      </c>
      <c r="AN164" s="61">
        <v>13948</v>
      </c>
      <c r="AO164" s="61">
        <v>0</v>
      </c>
      <c r="AP164" s="61">
        <v>13948</v>
      </c>
      <c r="AQ164" s="61">
        <v>0</v>
      </c>
      <c r="AR164" s="61">
        <v>0</v>
      </c>
      <c r="AS164" s="61">
        <v>0</v>
      </c>
      <c r="AT164" s="61">
        <v>-125638</v>
      </c>
      <c r="AU164" s="61">
        <v>0</v>
      </c>
      <c r="AV164" s="61">
        <v>-125638</v>
      </c>
      <c r="AW164" s="61">
        <v>0</v>
      </c>
      <c r="AX164" s="61">
        <v>0</v>
      </c>
      <c r="AY164" s="61">
        <v>0</v>
      </c>
      <c r="AZ164" s="61">
        <v>306641</v>
      </c>
      <c r="BA164" s="61">
        <v>0</v>
      </c>
      <c r="BB164" s="61">
        <v>306641</v>
      </c>
      <c r="BC164" s="61">
        <v>4392</v>
      </c>
      <c r="BD164" s="61">
        <v>0</v>
      </c>
      <c r="BE164" s="61">
        <v>4392</v>
      </c>
      <c r="BF164" s="61">
        <v>-1600819</v>
      </c>
      <c r="BG164" s="61">
        <v>0</v>
      </c>
      <c r="BH164" s="61">
        <v>-1600819</v>
      </c>
      <c r="BI164" s="61">
        <v>-14641</v>
      </c>
      <c r="BJ164" s="61">
        <v>0</v>
      </c>
      <c r="BK164" s="61">
        <v>-14641</v>
      </c>
      <c r="BL164" s="61">
        <v>-35594</v>
      </c>
      <c r="BM164" s="61">
        <v>0</v>
      </c>
      <c r="BN164" s="61">
        <v>-35594</v>
      </c>
      <c r="BO164" s="61">
        <v>0</v>
      </c>
      <c r="BP164" s="61">
        <v>0</v>
      </c>
      <c r="BQ164" s="61">
        <v>0</v>
      </c>
      <c r="BR164" s="61">
        <v>-30221</v>
      </c>
      <c r="BS164" s="61">
        <v>0</v>
      </c>
      <c r="BT164" s="61">
        <v>-30221</v>
      </c>
      <c r="BU164" s="61">
        <v>0</v>
      </c>
      <c r="BV164" s="61">
        <v>0</v>
      </c>
      <c r="BW164" s="61">
        <v>0</v>
      </c>
      <c r="BX164" s="61">
        <v>0</v>
      </c>
      <c r="BY164" s="61">
        <v>0</v>
      </c>
      <c r="BZ164" s="61">
        <v>0</v>
      </c>
      <c r="CA164" s="61">
        <v>0</v>
      </c>
      <c r="CB164" s="61">
        <v>0</v>
      </c>
      <c r="CC164" s="61">
        <v>0</v>
      </c>
      <c r="CD164" s="61">
        <v>-9807</v>
      </c>
      <c r="CE164" s="61">
        <v>0</v>
      </c>
      <c r="CF164" s="61">
        <v>-9807</v>
      </c>
      <c r="CG164" s="61">
        <v>-9807</v>
      </c>
      <c r="CH164" s="61">
        <v>0</v>
      </c>
      <c r="CI164" s="61">
        <v>-9807</v>
      </c>
      <c r="CJ164" s="61">
        <v>-5847245</v>
      </c>
      <c r="CK164" s="61">
        <v>0</v>
      </c>
      <c r="CL164" s="61">
        <v>-5847245</v>
      </c>
      <c r="CM164" s="61">
        <v>0</v>
      </c>
      <c r="CN164" s="61">
        <v>0</v>
      </c>
      <c r="CO164" s="61">
        <v>0</v>
      </c>
      <c r="CP164" s="61">
        <v>0</v>
      </c>
      <c r="CQ164" s="61">
        <v>0</v>
      </c>
      <c r="CR164" s="61">
        <v>0</v>
      </c>
      <c r="CS164" s="61">
        <v>-466405</v>
      </c>
      <c r="CT164" s="61">
        <v>0</v>
      </c>
      <c r="CU164" s="61">
        <v>-466405</v>
      </c>
      <c r="CV164" s="61">
        <v>13735</v>
      </c>
      <c r="CW164" s="61">
        <v>0</v>
      </c>
      <c r="CX164" s="61">
        <v>13735</v>
      </c>
      <c r="CY164" s="61">
        <v>-452670</v>
      </c>
      <c r="CZ164" s="61">
        <v>0</v>
      </c>
      <c r="DA164" s="61">
        <v>-452670</v>
      </c>
      <c r="DB164" s="61">
        <v>-88529</v>
      </c>
      <c r="DC164" s="61">
        <v>0</v>
      </c>
      <c r="DD164" s="61">
        <v>-88529</v>
      </c>
      <c r="DE164" s="61">
        <v>-2500</v>
      </c>
      <c r="DF164" s="61">
        <v>0</v>
      </c>
      <c r="DG164" s="61">
        <v>-2500</v>
      </c>
      <c r="DH164" s="61">
        <v>-11477</v>
      </c>
      <c r="DI164" s="61">
        <v>0</v>
      </c>
      <c r="DJ164" s="61">
        <v>-11477</v>
      </c>
      <c r="DK164" s="61">
        <v>0</v>
      </c>
      <c r="DL164" s="61">
        <v>0</v>
      </c>
      <c r="DM164" s="61">
        <v>0</v>
      </c>
      <c r="DN164" s="61">
        <v>0</v>
      </c>
      <c r="DO164" s="61">
        <v>0</v>
      </c>
      <c r="DP164" s="61">
        <v>0</v>
      </c>
      <c r="DQ164" s="61">
        <v>0</v>
      </c>
      <c r="DR164" s="61">
        <v>0</v>
      </c>
      <c r="DS164" s="61">
        <v>0</v>
      </c>
      <c r="DT164" s="61">
        <v>0</v>
      </c>
      <c r="DU164" s="61">
        <v>0</v>
      </c>
      <c r="DV164" s="61">
        <v>0</v>
      </c>
      <c r="DW164" s="61">
        <v>0</v>
      </c>
      <c r="DX164" s="61">
        <v>0</v>
      </c>
      <c r="DY164" s="61">
        <v>0</v>
      </c>
      <c r="DZ164" s="61">
        <v>0</v>
      </c>
      <c r="EA164" s="61">
        <v>0</v>
      </c>
      <c r="EB164" s="61">
        <v>0</v>
      </c>
      <c r="EC164" s="61">
        <v>0</v>
      </c>
      <c r="ED164" s="61">
        <v>0</v>
      </c>
      <c r="EE164" s="61">
        <v>0</v>
      </c>
      <c r="EF164" s="61">
        <v>-520</v>
      </c>
      <c r="EG164" s="61">
        <v>0</v>
      </c>
      <c r="EH164" s="61">
        <v>-520</v>
      </c>
      <c r="EI164" s="61">
        <v>0</v>
      </c>
      <c r="EJ164" s="61">
        <v>0</v>
      </c>
      <c r="EK164" s="61">
        <v>0</v>
      </c>
      <c r="EL164" s="61">
        <v>0</v>
      </c>
      <c r="EM164" s="61">
        <v>0</v>
      </c>
      <c r="EN164" s="61">
        <v>0</v>
      </c>
      <c r="EO164" s="61">
        <v>-103026</v>
      </c>
      <c r="EP164" s="61">
        <v>0</v>
      </c>
      <c r="EQ164" s="61">
        <v>-103026</v>
      </c>
      <c r="ER164" s="61">
        <v>0</v>
      </c>
      <c r="ES164" s="61">
        <v>0</v>
      </c>
      <c r="ET164" s="61">
        <v>0</v>
      </c>
      <c r="EU164" s="61">
        <v>0</v>
      </c>
      <c r="EV164" s="61">
        <v>0</v>
      </c>
      <c r="EW164" s="61">
        <v>0</v>
      </c>
      <c r="EX164" s="61">
        <v>0</v>
      </c>
      <c r="EY164" s="61">
        <v>0</v>
      </c>
      <c r="EZ164" s="61">
        <v>0</v>
      </c>
      <c r="FA164" s="61">
        <v>0</v>
      </c>
      <c r="FB164" s="61">
        <v>0</v>
      </c>
      <c r="FC164" s="61">
        <v>0</v>
      </c>
      <c r="FD164" s="61">
        <v>0</v>
      </c>
      <c r="FE164" s="61">
        <v>0</v>
      </c>
      <c r="FF164" s="61">
        <v>0</v>
      </c>
      <c r="FG164" s="61">
        <v>0</v>
      </c>
      <c r="FH164" s="61">
        <v>0</v>
      </c>
      <c r="FI164" s="61">
        <v>0</v>
      </c>
      <c r="FJ164" s="61">
        <v>-30221</v>
      </c>
      <c r="FK164" s="61">
        <v>0</v>
      </c>
      <c r="FL164" s="61">
        <v>-30221</v>
      </c>
      <c r="FM164" s="61">
        <v>0</v>
      </c>
      <c r="FN164" s="61">
        <v>0</v>
      </c>
      <c r="FO164" s="61">
        <v>0</v>
      </c>
      <c r="FP164" s="61">
        <v>0</v>
      </c>
      <c r="FQ164" s="61">
        <v>0</v>
      </c>
      <c r="FR164" s="61">
        <v>0</v>
      </c>
      <c r="FS164" s="61">
        <v>0</v>
      </c>
      <c r="FT164" s="61">
        <v>0</v>
      </c>
      <c r="FU164" s="61">
        <v>0</v>
      </c>
      <c r="FV164" s="61">
        <v>-25534</v>
      </c>
      <c r="FW164" s="61">
        <v>0</v>
      </c>
      <c r="FX164" s="61">
        <v>-25534</v>
      </c>
      <c r="FY164" s="61">
        <v>0</v>
      </c>
      <c r="FZ164" s="61">
        <v>0</v>
      </c>
      <c r="GA164" s="61">
        <v>0</v>
      </c>
      <c r="GB164" s="61">
        <v>0</v>
      </c>
      <c r="GC164" s="61">
        <v>0</v>
      </c>
      <c r="GD164" s="61">
        <v>0</v>
      </c>
      <c r="GE164" s="61">
        <v>-697</v>
      </c>
      <c r="GF164" s="61">
        <v>0</v>
      </c>
      <c r="GG164" s="61">
        <v>-697</v>
      </c>
      <c r="GH164" s="61">
        <v>-3124525</v>
      </c>
      <c r="GI164" s="61">
        <v>0</v>
      </c>
      <c r="GJ164" s="61">
        <v>-3124525</v>
      </c>
      <c r="GK164" s="61">
        <v>-54597</v>
      </c>
      <c r="GL164" s="61">
        <v>0</v>
      </c>
      <c r="GM164" s="61">
        <v>-54597</v>
      </c>
      <c r="GN164" s="61">
        <v>-9866</v>
      </c>
      <c r="GO164" s="61">
        <v>0</v>
      </c>
      <c r="GP164" s="61">
        <v>-9866</v>
      </c>
      <c r="GQ164" s="61">
        <v>-4310</v>
      </c>
      <c r="GR164" s="61">
        <v>0</v>
      </c>
      <c r="GS164" s="61">
        <v>-4310</v>
      </c>
      <c r="GT164" s="61">
        <v>-1035835</v>
      </c>
      <c r="GU164" s="61">
        <v>0</v>
      </c>
      <c r="GV164" s="61">
        <v>-1035835</v>
      </c>
      <c r="GW164" s="61">
        <v>-4285585</v>
      </c>
      <c r="GX164" s="61">
        <v>0</v>
      </c>
      <c r="GY164" s="61">
        <v>-4285585</v>
      </c>
      <c r="GZ164" s="61">
        <v>0</v>
      </c>
      <c r="HA164" s="61">
        <v>0</v>
      </c>
      <c r="HB164" s="61">
        <v>0</v>
      </c>
      <c r="HC164" s="61">
        <v>-87</v>
      </c>
      <c r="HD164" s="61">
        <v>0</v>
      </c>
      <c r="HE164" s="61">
        <v>-87</v>
      </c>
      <c r="HF164" s="61">
        <v>-87</v>
      </c>
      <c r="HG164" s="61">
        <v>0</v>
      </c>
      <c r="HH164" s="61">
        <v>-87</v>
      </c>
      <c r="HI164" s="61">
        <v>22976719</v>
      </c>
      <c r="HJ164" s="61">
        <v>0</v>
      </c>
      <c r="HK164" s="61">
        <v>22976719</v>
      </c>
      <c r="HL164" s="61">
        <v>-109390</v>
      </c>
      <c r="HM164" s="61">
        <v>0</v>
      </c>
      <c r="HN164" s="61">
        <v>-109390</v>
      </c>
      <c r="HO164" s="61">
        <v>-5847245</v>
      </c>
      <c r="HP164" s="61">
        <v>0</v>
      </c>
      <c r="HQ164" s="61">
        <v>-5847245</v>
      </c>
      <c r="HR164" s="61">
        <v>-452670</v>
      </c>
      <c r="HS164" s="61">
        <v>0</v>
      </c>
      <c r="HT164" s="61">
        <v>-452670</v>
      </c>
      <c r="HU164" s="61">
        <v>-103026</v>
      </c>
      <c r="HV164" s="61">
        <v>0</v>
      </c>
      <c r="HW164" s="61">
        <v>-103026</v>
      </c>
      <c r="HX164" s="61">
        <v>-4285585</v>
      </c>
      <c r="HY164" s="61">
        <v>0</v>
      </c>
      <c r="HZ164" s="61">
        <v>-4285585</v>
      </c>
      <c r="IA164" s="61">
        <v>-87</v>
      </c>
      <c r="IB164" s="61">
        <v>0</v>
      </c>
      <c r="IC164" s="61">
        <v>-87</v>
      </c>
      <c r="ID164" s="61">
        <v>-10798003</v>
      </c>
      <c r="IE164" s="61">
        <v>0</v>
      </c>
      <c r="IF164" s="61">
        <v>-10798003</v>
      </c>
      <c r="IG164" s="61">
        <v>12178716</v>
      </c>
      <c r="IH164" s="61">
        <v>0</v>
      </c>
      <c r="II164" s="61">
        <v>12178716</v>
      </c>
      <c r="IJ164" s="58" t="s">
        <v>764</v>
      </c>
      <c r="IK164" s="58" t="s">
        <v>765</v>
      </c>
      <c r="IL164" s="58" t="s">
        <v>466</v>
      </c>
      <c r="IM164" s="58" t="s">
        <v>537</v>
      </c>
      <c r="IN164" s="58" t="s">
        <v>1016</v>
      </c>
    </row>
    <row r="165" spans="1:248">
      <c r="A165" s="58" t="s">
        <v>469</v>
      </c>
      <c r="B165" s="59" t="s">
        <v>1017</v>
      </c>
      <c r="C165" s="59" t="s">
        <v>1018</v>
      </c>
      <c r="D165" s="61">
        <v>34695131</v>
      </c>
      <c r="E165" s="61">
        <v>0</v>
      </c>
      <c r="F165" s="61">
        <v>34695131</v>
      </c>
      <c r="G165" s="61">
        <v>-582483</v>
      </c>
      <c r="H165" s="61">
        <v>0</v>
      </c>
      <c r="I165" s="61">
        <v>-582483</v>
      </c>
      <c r="J165" s="61">
        <v>-141741</v>
      </c>
      <c r="K165" s="61">
        <v>0</v>
      </c>
      <c r="L165" s="61">
        <v>-141741</v>
      </c>
      <c r="M165" s="61">
        <v>3162</v>
      </c>
      <c r="N165" s="61">
        <v>0</v>
      </c>
      <c r="O165" s="61">
        <v>3162</v>
      </c>
      <c r="P165" s="61">
        <v>21376</v>
      </c>
      <c r="Q165" s="61">
        <v>0</v>
      </c>
      <c r="R165" s="61">
        <v>21376</v>
      </c>
      <c r="S165" s="61">
        <v>27377</v>
      </c>
      <c r="T165" s="61">
        <v>0</v>
      </c>
      <c r="U165" s="61">
        <v>27377</v>
      </c>
      <c r="V165" s="61">
        <v>-89826</v>
      </c>
      <c r="W165" s="61">
        <v>0</v>
      </c>
      <c r="X165" s="61">
        <v>-89826</v>
      </c>
      <c r="Y165" s="61">
        <v>-4186413</v>
      </c>
      <c r="Z165" s="61">
        <v>0</v>
      </c>
      <c r="AA165" s="61">
        <v>-4186413</v>
      </c>
      <c r="AB165" s="61">
        <v>-18496</v>
      </c>
      <c r="AC165" s="61">
        <v>0</v>
      </c>
      <c r="AD165" s="61">
        <v>-18496</v>
      </c>
      <c r="AE165" s="61">
        <v>-165315</v>
      </c>
      <c r="AF165" s="61">
        <v>0</v>
      </c>
      <c r="AG165" s="61">
        <v>-165315</v>
      </c>
      <c r="AH165" s="61">
        <v>0</v>
      </c>
      <c r="AI165" s="61">
        <v>0</v>
      </c>
      <c r="AJ165" s="61">
        <v>0</v>
      </c>
      <c r="AK165" s="61">
        <v>0</v>
      </c>
      <c r="AL165" s="61">
        <v>0</v>
      </c>
      <c r="AM165" s="61">
        <v>0</v>
      </c>
      <c r="AN165" s="61">
        <v>0</v>
      </c>
      <c r="AO165" s="61">
        <v>0</v>
      </c>
      <c r="AP165" s="61">
        <v>0</v>
      </c>
      <c r="AQ165" s="61">
        <v>0</v>
      </c>
      <c r="AR165" s="61">
        <v>0</v>
      </c>
      <c r="AS165" s="61">
        <v>0</v>
      </c>
      <c r="AT165" s="61">
        <v>-165315</v>
      </c>
      <c r="AU165" s="61">
        <v>0</v>
      </c>
      <c r="AV165" s="61">
        <v>-165315</v>
      </c>
      <c r="AW165" s="61">
        <v>-1975</v>
      </c>
      <c r="AX165" s="61">
        <v>0</v>
      </c>
      <c r="AY165" s="61">
        <v>-1975</v>
      </c>
      <c r="AZ165" s="61">
        <v>579452</v>
      </c>
      <c r="BA165" s="61">
        <v>0</v>
      </c>
      <c r="BB165" s="61">
        <v>579452</v>
      </c>
      <c r="BC165" s="61">
        <v>10431</v>
      </c>
      <c r="BD165" s="61">
        <v>0</v>
      </c>
      <c r="BE165" s="61">
        <v>10431</v>
      </c>
      <c r="BF165" s="61">
        <v>-1913163</v>
      </c>
      <c r="BG165" s="61">
        <v>0</v>
      </c>
      <c r="BH165" s="61">
        <v>-1913163</v>
      </c>
      <c r="BI165" s="61">
        <v>8004</v>
      </c>
      <c r="BJ165" s="61">
        <v>0</v>
      </c>
      <c r="BK165" s="61">
        <v>8004</v>
      </c>
      <c r="BL165" s="61">
        <v>-79458</v>
      </c>
      <c r="BM165" s="61">
        <v>0</v>
      </c>
      <c r="BN165" s="61">
        <v>-79458</v>
      </c>
      <c r="BO165" s="61">
        <v>0</v>
      </c>
      <c r="BP165" s="61">
        <v>0</v>
      </c>
      <c r="BQ165" s="61">
        <v>0</v>
      </c>
      <c r="BR165" s="61">
        <v>-51035</v>
      </c>
      <c r="BS165" s="61">
        <v>0</v>
      </c>
      <c r="BT165" s="61">
        <v>-51035</v>
      </c>
      <c r="BU165" s="61">
        <v>0</v>
      </c>
      <c r="BV165" s="61">
        <v>0</v>
      </c>
      <c r="BW165" s="61">
        <v>0</v>
      </c>
      <c r="BX165" s="61">
        <v>0</v>
      </c>
      <c r="BY165" s="61">
        <v>0</v>
      </c>
      <c r="BZ165" s="61">
        <v>0</v>
      </c>
      <c r="CA165" s="61">
        <v>0</v>
      </c>
      <c r="CB165" s="61">
        <v>0</v>
      </c>
      <c r="CC165" s="61">
        <v>0</v>
      </c>
      <c r="CD165" s="61">
        <v>-3246</v>
      </c>
      <c r="CE165" s="61">
        <v>0</v>
      </c>
      <c r="CF165" s="61">
        <v>-3246</v>
      </c>
      <c r="CG165" s="61">
        <v>-3246</v>
      </c>
      <c r="CH165" s="61">
        <v>0</v>
      </c>
      <c r="CI165" s="61">
        <v>-3246</v>
      </c>
      <c r="CJ165" s="61">
        <v>-5803989</v>
      </c>
      <c r="CK165" s="61">
        <v>0</v>
      </c>
      <c r="CL165" s="61">
        <v>-5803989</v>
      </c>
      <c r="CM165" s="61">
        <v>0</v>
      </c>
      <c r="CN165" s="61">
        <v>0</v>
      </c>
      <c r="CO165" s="61">
        <v>0</v>
      </c>
      <c r="CP165" s="61">
        <v>58</v>
      </c>
      <c r="CQ165" s="61">
        <v>0</v>
      </c>
      <c r="CR165" s="61">
        <v>58</v>
      </c>
      <c r="CS165" s="61">
        <v>-641059</v>
      </c>
      <c r="CT165" s="61">
        <v>0</v>
      </c>
      <c r="CU165" s="61">
        <v>-641059</v>
      </c>
      <c r="CV165" s="61">
        <v>-33854</v>
      </c>
      <c r="CW165" s="61">
        <v>0</v>
      </c>
      <c r="CX165" s="61">
        <v>-33854</v>
      </c>
      <c r="CY165" s="61">
        <v>-674855</v>
      </c>
      <c r="CZ165" s="61">
        <v>0</v>
      </c>
      <c r="DA165" s="61">
        <v>-674855</v>
      </c>
      <c r="DB165" s="61">
        <v>-166592</v>
      </c>
      <c r="DC165" s="61">
        <v>0</v>
      </c>
      <c r="DD165" s="61">
        <v>-166592</v>
      </c>
      <c r="DE165" s="61">
        <v>1842</v>
      </c>
      <c r="DF165" s="61">
        <v>0</v>
      </c>
      <c r="DG165" s="61">
        <v>1842</v>
      </c>
      <c r="DH165" s="61">
        <v>-32158</v>
      </c>
      <c r="DI165" s="61">
        <v>0</v>
      </c>
      <c r="DJ165" s="61">
        <v>-32158</v>
      </c>
      <c r="DK165" s="61">
        <v>-55</v>
      </c>
      <c r="DL165" s="61">
        <v>0</v>
      </c>
      <c r="DM165" s="61">
        <v>-55</v>
      </c>
      <c r="DN165" s="61">
        <v>-17008</v>
      </c>
      <c r="DO165" s="61">
        <v>0</v>
      </c>
      <c r="DP165" s="61">
        <v>-17008</v>
      </c>
      <c r="DQ165" s="61">
        <v>0</v>
      </c>
      <c r="DR165" s="61">
        <v>0</v>
      </c>
      <c r="DS165" s="61">
        <v>0</v>
      </c>
      <c r="DT165" s="61">
        <v>0</v>
      </c>
      <c r="DU165" s="61">
        <v>0</v>
      </c>
      <c r="DV165" s="61">
        <v>0</v>
      </c>
      <c r="DW165" s="61">
        <v>0</v>
      </c>
      <c r="DX165" s="61">
        <v>0</v>
      </c>
      <c r="DY165" s="61">
        <v>0</v>
      </c>
      <c r="DZ165" s="61">
        <v>-18867</v>
      </c>
      <c r="EA165" s="61">
        <v>0</v>
      </c>
      <c r="EB165" s="61">
        <v>-18867</v>
      </c>
      <c r="EC165" s="61">
        <v>0</v>
      </c>
      <c r="ED165" s="61">
        <v>0</v>
      </c>
      <c r="EE165" s="61">
        <v>0</v>
      </c>
      <c r="EF165" s="61">
        <v>0</v>
      </c>
      <c r="EG165" s="61">
        <v>0</v>
      </c>
      <c r="EH165" s="61">
        <v>0</v>
      </c>
      <c r="EI165" s="61">
        <v>0</v>
      </c>
      <c r="EJ165" s="61">
        <v>0</v>
      </c>
      <c r="EK165" s="61">
        <v>0</v>
      </c>
      <c r="EL165" s="61">
        <v>0</v>
      </c>
      <c r="EM165" s="61">
        <v>0</v>
      </c>
      <c r="EN165" s="61">
        <v>0</v>
      </c>
      <c r="EO165" s="61">
        <v>-232838</v>
      </c>
      <c r="EP165" s="61">
        <v>0</v>
      </c>
      <c r="EQ165" s="61">
        <v>-232838</v>
      </c>
      <c r="ER165" s="61">
        <v>0</v>
      </c>
      <c r="ES165" s="61">
        <v>0</v>
      </c>
      <c r="ET165" s="61">
        <v>0</v>
      </c>
      <c r="EU165" s="61">
        <v>0</v>
      </c>
      <c r="EV165" s="61">
        <v>0</v>
      </c>
      <c r="EW165" s="61">
        <v>0</v>
      </c>
      <c r="EX165" s="61">
        <v>0</v>
      </c>
      <c r="EY165" s="61">
        <v>0</v>
      </c>
      <c r="EZ165" s="61">
        <v>0</v>
      </c>
      <c r="FA165" s="61">
        <v>0</v>
      </c>
      <c r="FB165" s="61">
        <v>0</v>
      </c>
      <c r="FC165" s="61">
        <v>0</v>
      </c>
      <c r="FD165" s="61">
        <v>0</v>
      </c>
      <c r="FE165" s="61">
        <v>0</v>
      </c>
      <c r="FF165" s="61">
        <v>0</v>
      </c>
      <c r="FG165" s="61">
        <v>0</v>
      </c>
      <c r="FH165" s="61">
        <v>0</v>
      </c>
      <c r="FI165" s="61">
        <v>0</v>
      </c>
      <c r="FJ165" s="61">
        <v>-51035</v>
      </c>
      <c r="FK165" s="61">
        <v>0</v>
      </c>
      <c r="FL165" s="61">
        <v>-51035</v>
      </c>
      <c r="FM165" s="61">
        <v>0</v>
      </c>
      <c r="FN165" s="61">
        <v>0</v>
      </c>
      <c r="FO165" s="61">
        <v>0</v>
      </c>
      <c r="FP165" s="61">
        <v>0</v>
      </c>
      <c r="FQ165" s="61">
        <v>0</v>
      </c>
      <c r="FR165" s="61">
        <v>0</v>
      </c>
      <c r="FS165" s="61">
        <v>0</v>
      </c>
      <c r="FT165" s="61">
        <v>0</v>
      </c>
      <c r="FU165" s="61">
        <v>0</v>
      </c>
      <c r="FV165" s="61">
        <v>-49586</v>
      </c>
      <c r="FW165" s="61">
        <v>0</v>
      </c>
      <c r="FX165" s="61">
        <v>-49586</v>
      </c>
      <c r="FY165" s="61">
        <v>1761</v>
      </c>
      <c r="FZ165" s="61">
        <v>0</v>
      </c>
      <c r="GA165" s="61">
        <v>1761</v>
      </c>
      <c r="GB165" s="61">
        <v>2217</v>
      </c>
      <c r="GC165" s="61">
        <v>0</v>
      </c>
      <c r="GD165" s="61">
        <v>2217</v>
      </c>
      <c r="GE165" s="61">
        <v>0</v>
      </c>
      <c r="GF165" s="61">
        <v>0</v>
      </c>
      <c r="GG165" s="61">
        <v>0</v>
      </c>
      <c r="GH165" s="61">
        <v>-2539203</v>
      </c>
      <c r="GI165" s="61">
        <v>0</v>
      </c>
      <c r="GJ165" s="61">
        <v>-2539203</v>
      </c>
      <c r="GK165" s="61">
        <v>-11470</v>
      </c>
      <c r="GL165" s="61">
        <v>0</v>
      </c>
      <c r="GM165" s="61">
        <v>-11470</v>
      </c>
      <c r="GN165" s="61">
        <v>-64319</v>
      </c>
      <c r="GO165" s="61">
        <v>0</v>
      </c>
      <c r="GP165" s="61">
        <v>-64319</v>
      </c>
      <c r="GQ165" s="61">
        <v>-698</v>
      </c>
      <c r="GR165" s="61">
        <v>0</v>
      </c>
      <c r="GS165" s="61">
        <v>-698</v>
      </c>
      <c r="GT165" s="61">
        <v>0</v>
      </c>
      <c r="GU165" s="61">
        <v>0</v>
      </c>
      <c r="GV165" s="61">
        <v>0</v>
      </c>
      <c r="GW165" s="61">
        <v>-2712333</v>
      </c>
      <c r="GX165" s="61">
        <v>0</v>
      </c>
      <c r="GY165" s="61">
        <v>-2712333</v>
      </c>
      <c r="GZ165" s="61">
        <v>0</v>
      </c>
      <c r="HA165" s="61">
        <v>0</v>
      </c>
      <c r="HB165" s="61">
        <v>0</v>
      </c>
      <c r="HC165" s="61">
        <v>0</v>
      </c>
      <c r="HD165" s="61">
        <v>0</v>
      </c>
      <c r="HE165" s="61">
        <v>0</v>
      </c>
      <c r="HF165" s="61">
        <v>0</v>
      </c>
      <c r="HG165" s="61">
        <v>0</v>
      </c>
      <c r="HH165" s="61">
        <v>0</v>
      </c>
      <c r="HI165" s="61">
        <v>34112648</v>
      </c>
      <c r="HJ165" s="61">
        <v>0</v>
      </c>
      <c r="HK165" s="61">
        <v>34112648</v>
      </c>
      <c r="HL165" s="61">
        <v>-89826</v>
      </c>
      <c r="HM165" s="61">
        <v>0</v>
      </c>
      <c r="HN165" s="61">
        <v>-89826</v>
      </c>
      <c r="HO165" s="61">
        <v>-5803989</v>
      </c>
      <c r="HP165" s="61">
        <v>0</v>
      </c>
      <c r="HQ165" s="61">
        <v>-5803989</v>
      </c>
      <c r="HR165" s="61">
        <v>-674855</v>
      </c>
      <c r="HS165" s="61">
        <v>0</v>
      </c>
      <c r="HT165" s="61">
        <v>-674855</v>
      </c>
      <c r="HU165" s="61">
        <v>-232838</v>
      </c>
      <c r="HV165" s="61">
        <v>0</v>
      </c>
      <c r="HW165" s="61">
        <v>-232838</v>
      </c>
      <c r="HX165" s="61">
        <v>-2712333</v>
      </c>
      <c r="HY165" s="61">
        <v>0</v>
      </c>
      <c r="HZ165" s="61">
        <v>-2712333</v>
      </c>
      <c r="IA165" s="61">
        <v>0</v>
      </c>
      <c r="IB165" s="61">
        <v>0</v>
      </c>
      <c r="IC165" s="61">
        <v>0</v>
      </c>
      <c r="ID165" s="61">
        <v>-9513841</v>
      </c>
      <c r="IE165" s="61">
        <v>0</v>
      </c>
      <c r="IF165" s="61">
        <v>-9513841</v>
      </c>
      <c r="IG165" s="61">
        <v>24598807</v>
      </c>
      <c r="IH165" s="61">
        <v>0</v>
      </c>
      <c r="II165" s="61">
        <v>24598807</v>
      </c>
      <c r="IJ165" s="58" t="s">
        <v>496</v>
      </c>
      <c r="IK165" s="58" t="s">
        <v>465</v>
      </c>
      <c r="IL165" s="58" t="s">
        <v>466</v>
      </c>
      <c r="IM165" s="58" t="s">
        <v>497</v>
      </c>
      <c r="IN165" s="58" t="s">
        <v>1019</v>
      </c>
    </row>
    <row r="166" spans="1:248">
      <c r="A166" s="58" t="s">
        <v>469</v>
      </c>
      <c r="B166" s="59" t="s">
        <v>1020</v>
      </c>
      <c r="C166" s="59" t="s">
        <v>1021</v>
      </c>
      <c r="D166" s="61">
        <v>62686962</v>
      </c>
      <c r="E166" s="61">
        <v>0</v>
      </c>
      <c r="F166" s="61">
        <v>62686962</v>
      </c>
      <c r="G166" s="61">
        <v>-1150369</v>
      </c>
      <c r="H166" s="61">
        <v>0</v>
      </c>
      <c r="I166" s="61">
        <v>-1150369</v>
      </c>
      <c r="J166" s="61">
        <v>-160188</v>
      </c>
      <c r="K166" s="61">
        <v>0</v>
      </c>
      <c r="L166" s="61">
        <v>-160188</v>
      </c>
      <c r="M166" s="61">
        <v>31112</v>
      </c>
      <c r="N166" s="61">
        <v>0</v>
      </c>
      <c r="O166" s="61">
        <v>31112</v>
      </c>
      <c r="P166" s="61">
        <v>48658</v>
      </c>
      <c r="Q166" s="61">
        <v>0</v>
      </c>
      <c r="R166" s="61">
        <v>48658</v>
      </c>
      <c r="S166" s="61">
        <v>136901</v>
      </c>
      <c r="T166" s="61">
        <v>0</v>
      </c>
      <c r="U166" s="61">
        <v>136901</v>
      </c>
      <c r="V166" s="61">
        <v>56483</v>
      </c>
      <c r="W166" s="61">
        <v>0</v>
      </c>
      <c r="X166" s="61">
        <v>56483</v>
      </c>
      <c r="Y166" s="61">
        <v>-5387048</v>
      </c>
      <c r="Z166" s="61">
        <v>0</v>
      </c>
      <c r="AA166" s="61">
        <v>-5387048</v>
      </c>
      <c r="AB166" s="61">
        <v>0</v>
      </c>
      <c r="AC166" s="61">
        <v>0</v>
      </c>
      <c r="AD166" s="61">
        <v>0</v>
      </c>
      <c r="AE166" s="61">
        <v>-422770</v>
      </c>
      <c r="AF166" s="61">
        <v>0</v>
      </c>
      <c r="AG166" s="61">
        <v>-422770</v>
      </c>
      <c r="AH166" s="61">
        <v>0</v>
      </c>
      <c r="AI166" s="61">
        <v>0</v>
      </c>
      <c r="AJ166" s="61">
        <v>0</v>
      </c>
      <c r="AK166" s="61">
        <v>0</v>
      </c>
      <c r="AL166" s="61">
        <v>0</v>
      </c>
      <c r="AM166" s="61">
        <v>0</v>
      </c>
      <c r="AN166" s="61">
        <v>-4467</v>
      </c>
      <c r="AO166" s="61">
        <v>0</v>
      </c>
      <c r="AP166" s="61">
        <v>-4467</v>
      </c>
      <c r="AQ166" s="61">
        <v>0</v>
      </c>
      <c r="AR166" s="61">
        <v>0</v>
      </c>
      <c r="AS166" s="61">
        <v>0</v>
      </c>
      <c r="AT166" s="61">
        <v>-418303</v>
      </c>
      <c r="AU166" s="61">
        <v>0</v>
      </c>
      <c r="AV166" s="61">
        <v>-418303</v>
      </c>
      <c r="AW166" s="61">
        <v>0</v>
      </c>
      <c r="AX166" s="61">
        <v>0</v>
      </c>
      <c r="AY166" s="61">
        <v>0</v>
      </c>
      <c r="AZ166" s="61">
        <v>1083813</v>
      </c>
      <c r="BA166" s="61">
        <v>0</v>
      </c>
      <c r="BB166" s="61">
        <v>1083813</v>
      </c>
      <c r="BC166" s="61">
        <v>-36270</v>
      </c>
      <c r="BD166" s="61">
        <v>0</v>
      </c>
      <c r="BE166" s="61">
        <v>-36270</v>
      </c>
      <c r="BF166" s="61">
        <v>-4891828</v>
      </c>
      <c r="BG166" s="61">
        <v>0</v>
      </c>
      <c r="BH166" s="61">
        <v>-4891828</v>
      </c>
      <c r="BI166" s="61">
        <v>-208307</v>
      </c>
      <c r="BJ166" s="61">
        <v>0</v>
      </c>
      <c r="BK166" s="61">
        <v>-208307</v>
      </c>
      <c r="BL166" s="61">
        <v>-108093</v>
      </c>
      <c r="BM166" s="61">
        <v>0</v>
      </c>
      <c r="BN166" s="61">
        <v>-108093</v>
      </c>
      <c r="BO166" s="61">
        <v>0</v>
      </c>
      <c r="BP166" s="61">
        <v>0</v>
      </c>
      <c r="BQ166" s="61">
        <v>0</v>
      </c>
      <c r="BR166" s="61">
        <v>-5850</v>
      </c>
      <c r="BS166" s="61">
        <v>0</v>
      </c>
      <c r="BT166" s="61">
        <v>-5850</v>
      </c>
      <c r="BU166" s="61">
        <v>0</v>
      </c>
      <c r="BV166" s="61">
        <v>0</v>
      </c>
      <c r="BW166" s="61">
        <v>0</v>
      </c>
      <c r="BX166" s="61">
        <v>0</v>
      </c>
      <c r="BY166" s="61">
        <v>0</v>
      </c>
      <c r="BZ166" s="61">
        <v>0</v>
      </c>
      <c r="CA166" s="61">
        <v>0</v>
      </c>
      <c r="CB166" s="61">
        <v>0</v>
      </c>
      <c r="CC166" s="61">
        <v>0</v>
      </c>
      <c r="CD166" s="61">
        <v>-11704</v>
      </c>
      <c r="CE166" s="61">
        <v>0</v>
      </c>
      <c r="CF166" s="61">
        <v>-11704</v>
      </c>
      <c r="CG166" s="61">
        <v>-11704</v>
      </c>
      <c r="CH166" s="61">
        <v>0</v>
      </c>
      <c r="CI166" s="61">
        <v>-11704</v>
      </c>
      <c r="CJ166" s="61">
        <v>-9999761</v>
      </c>
      <c r="CK166" s="61">
        <v>0</v>
      </c>
      <c r="CL166" s="61">
        <v>-9999761</v>
      </c>
      <c r="CM166" s="61">
        <v>0</v>
      </c>
      <c r="CN166" s="61">
        <v>0</v>
      </c>
      <c r="CO166" s="61">
        <v>0</v>
      </c>
      <c r="CP166" s="61">
        <v>0</v>
      </c>
      <c r="CQ166" s="61">
        <v>0</v>
      </c>
      <c r="CR166" s="61">
        <v>0</v>
      </c>
      <c r="CS166" s="61">
        <v>-1243163</v>
      </c>
      <c r="CT166" s="61">
        <v>0</v>
      </c>
      <c r="CU166" s="61">
        <v>-1243163</v>
      </c>
      <c r="CV166" s="61">
        <v>325449</v>
      </c>
      <c r="CW166" s="61">
        <v>0</v>
      </c>
      <c r="CX166" s="61">
        <v>325449</v>
      </c>
      <c r="CY166" s="61">
        <v>-917714</v>
      </c>
      <c r="CZ166" s="61">
        <v>0</v>
      </c>
      <c r="DA166" s="61">
        <v>-917714</v>
      </c>
      <c r="DB166" s="61">
        <v>-76601</v>
      </c>
      <c r="DC166" s="61">
        <v>0</v>
      </c>
      <c r="DD166" s="61">
        <v>-76601</v>
      </c>
      <c r="DE166" s="61">
        <v>0</v>
      </c>
      <c r="DF166" s="61">
        <v>0</v>
      </c>
      <c r="DG166" s="61">
        <v>0</v>
      </c>
      <c r="DH166" s="61">
        <v>-550127</v>
      </c>
      <c r="DI166" s="61">
        <v>0</v>
      </c>
      <c r="DJ166" s="61">
        <v>-550127</v>
      </c>
      <c r="DK166" s="61">
        <v>-4922</v>
      </c>
      <c r="DL166" s="61">
        <v>0</v>
      </c>
      <c r="DM166" s="61">
        <v>-4922</v>
      </c>
      <c r="DN166" s="61">
        <v>-5223</v>
      </c>
      <c r="DO166" s="61">
        <v>0</v>
      </c>
      <c r="DP166" s="61">
        <v>-5223</v>
      </c>
      <c r="DQ166" s="61">
        <v>0</v>
      </c>
      <c r="DR166" s="61">
        <v>0</v>
      </c>
      <c r="DS166" s="61">
        <v>0</v>
      </c>
      <c r="DT166" s="61">
        <v>0</v>
      </c>
      <c r="DU166" s="61">
        <v>0</v>
      </c>
      <c r="DV166" s="61">
        <v>0</v>
      </c>
      <c r="DW166" s="61">
        <v>0</v>
      </c>
      <c r="DX166" s="61">
        <v>0</v>
      </c>
      <c r="DY166" s="61">
        <v>0</v>
      </c>
      <c r="DZ166" s="61">
        <v>-5525</v>
      </c>
      <c r="EA166" s="61">
        <v>0</v>
      </c>
      <c r="EB166" s="61">
        <v>-5525</v>
      </c>
      <c r="EC166" s="61">
        <v>0</v>
      </c>
      <c r="ED166" s="61">
        <v>0</v>
      </c>
      <c r="EE166" s="61">
        <v>0</v>
      </c>
      <c r="EF166" s="61">
        <v>0</v>
      </c>
      <c r="EG166" s="61">
        <v>0</v>
      </c>
      <c r="EH166" s="61">
        <v>0</v>
      </c>
      <c r="EI166" s="61">
        <v>0</v>
      </c>
      <c r="EJ166" s="61">
        <v>0</v>
      </c>
      <c r="EK166" s="61">
        <v>0</v>
      </c>
      <c r="EL166" s="61">
        <v>0</v>
      </c>
      <c r="EM166" s="61">
        <v>0</v>
      </c>
      <c r="EN166" s="61">
        <v>0</v>
      </c>
      <c r="EO166" s="61">
        <v>-642398</v>
      </c>
      <c r="EP166" s="61">
        <v>0</v>
      </c>
      <c r="EQ166" s="61">
        <v>-642398</v>
      </c>
      <c r="ER166" s="61">
        <v>0</v>
      </c>
      <c r="ES166" s="61">
        <v>0</v>
      </c>
      <c r="ET166" s="61">
        <v>0</v>
      </c>
      <c r="EU166" s="61">
        <v>0</v>
      </c>
      <c r="EV166" s="61">
        <v>0</v>
      </c>
      <c r="EW166" s="61">
        <v>0</v>
      </c>
      <c r="EX166" s="61">
        <v>0</v>
      </c>
      <c r="EY166" s="61">
        <v>0</v>
      </c>
      <c r="EZ166" s="61">
        <v>0</v>
      </c>
      <c r="FA166" s="61">
        <v>0</v>
      </c>
      <c r="FB166" s="61">
        <v>0</v>
      </c>
      <c r="FC166" s="61">
        <v>0</v>
      </c>
      <c r="FD166" s="61">
        <v>0</v>
      </c>
      <c r="FE166" s="61">
        <v>0</v>
      </c>
      <c r="FF166" s="61">
        <v>0</v>
      </c>
      <c r="FG166" s="61">
        <v>0</v>
      </c>
      <c r="FH166" s="61">
        <v>0</v>
      </c>
      <c r="FI166" s="61">
        <v>0</v>
      </c>
      <c r="FJ166" s="61">
        <v>-5525</v>
      </c>
      <c r="FK166" s="61">
        <v>0</v>
      </c>
      <c r="FL166" s="61">
        <v>-5525</v>
      </c>
      <c r="FM166" s="61">
        <v>0</v>
      </c>
      <c r="FN166" s="61">
        <v>0</v>
      </c>
      <c r="FO166" s="61">
        <v>0</v>
      </c>
      <c r="FP166" s="61">
        <v>0</v>
      </c>
      <c r="FQ166" s="61">
        <v>0</v>
      </c>
      <c r="FR166" s="61">
        <v>0</v>
      </c>
      <c r="FS166" s="61">
        <v>0</v>
      </c>
      <c r="FT166" s="61">
        <v>0</v>
      </c>
      <c r="FU166" s="61">
        <v>0</v>
      </c>
      <c r="FV166" s="61">
        <v>-47748</v>
      </c>
      <c r="FW166" s="61">
        <v>0</v>
      </c>
      <c r="FX166" s="61">
        <v>-47748</v>
      </c>
      <c r="FY166" s="61">
        <v>5528</v>
      </c>
      <c r="FZ166" s="61">
        <v>0</v>
      </c>
      <c r="GA166" s="61">
        <v>5528</v>
      </c>
      <c r="GB166" s="61">
        <v>760</v>
      </c>
      <c r="GC166" s="61">
        <v>0</v>
      </c>
      <c r="GD166" s="61">
        <v>760</v>
      </c>
      <c r="GE166" s="61">
        <v>0</v>
      </c>
      <c r="GF166" s="61">
        <v>0</v>
      </c>
      <c r="GG166" s="61">
        <v>0</v>
      </c>
      <c r="GH166" s="61">
        <v>-8046733</v>
      </c>
      <c r="GI166" s="61">
        <v>0</v>
      </c>
      <c r="GJ166" s="61">
        <v>-8046733</v>
      </c>
      <c r="GK166" s="61">
        <v>-3455</v>
      </c>
      <c r="GL166" s="61">
        <v>0</v>
      </c>
      <c r="GM166" s="61">
        <v>-3455</v>
      </c>
      <c r="GN166" s="61">
        <v>-178336</v>
      </c>
      <c r="GO166" s="61">
        <v>0</v>
      </c>
      <c r="GP166" s="61">
        <v>-178336</v>
      </c>
      <c r="GQ166" s="61">
        <v>-3244</v>
      </c>
      <c r="GR166" s="61">
        <v>0</v>
      </c>
      <c r="GS166" s="61">
        <v>-3244</v>
      </c>
      <c r="GT166" s="61">
        <v>-217811</v>
      </c>
      <c r="GU166" s="61">
        <v>0</v>
      </c>
      <c r="GV166" s="61">
        <v>-217811</v>
      </c>
      <c r="GW166" s="61">
        <v>-8496564</v>
      </c>
      <c r="GX166" s="61">
        <v>0</v>
      </c>
      <c r="GY166" s="61">
        <v>-8496564</v>
      </c>
      <c r="GZ166" s="61">
        <v>0</v>
      </c>
      <c r="HA166" s="61">
        <v>0</v>
      </c>
      <c r="HB166" s="61">
        <v>0</v>
      </c>
      <c r="HC166" s="61">
        <v>0</v>
      </c>
      <c r="HD166" s="61">
        <v>0</v>
      </c>
      <c r="HE166" s="61">
        <v>0</v>
      </c>
      <c r="HF166" s="61">
        <v>0</v>
      </c>
      <c r="HG166" s="61">
        <v>0</v>
      </c>
      <c r="HH166" s="61">
        <v>0</v>
      </c>
      <c r="HI166" s="61">
        <v>61536593</v>
      </c>
      <c r="HJ166" s="61">
        <v>0</v>
      </c>
      <c r="HK166" s="61">
        <v>61536593</v>
      </c>
      <c r="HL166" s="61">
        <v>56483</v>
      </c>
      <c r="HM166" s="61">
        <v>0</v>
      </c>
      <c r="HN166" s="61">
        <v>56483</v>
      </c>
      <c r="HO166" s="61">
        <v>-9999761</v>
      </c>
      <c r="HP166" s="61">
        <v>0</v>
      </c>
      <c r="HQ166" s="61">
        <v>-9999761</v>
      </c>
      <c r="HR166" s="61">
        <v>-917714</v>
      </c>
      <c r="HS166" s="61">
        <v>0</v>
      </c>
      <c r="HT166" s="61">
        <v>-917714</v>
      </c>
      <c r="HU166" s="61">
        <v>-642398</v>
      </c>
      <c r="HV166" s="61">
        <v>0</v>
      </c>
      <c r="HW166" s="61">
        <v>-642398</v>
      </c>
      <c r="HX166" s="61">
        <v>-8496564</v>
      </c>
      <c r="HY166" s="61">
        <v>0</v>
      </c>
      <c r="HZ166" s="61">
        <v>-8496564</v>
      </c>
      <c r="IA166" s="61">
        <v>0</v>
      </c>
      <c r="IB166" s="61">
        <v>0</v>
      </c>
      <c r="IC166" s="61">
        <v>0</v>
      </c>
      <c r="ID166" s="61">
        <v>-19999954</v>
      </c>
      <c r="IE166" s="61">
        <v>0</v>
      </c>
      <c r="IF166" s="61">
        <v>-19999954</v>
      </c>
      <c r="IG166" s="61">
        <v>41536639</v>
      </c>
      <c r="IH166" s="61">
        <v>0</v>
      </c>
      <c r="II166" s="61">
        <v>41536639</v>
      </c>
      <c r="IJ166" s="58" t="s">
        <v>464</v>
      </c>
      <c r="IK166" s="58" t="s">
        <v>465</v>
      </c>
      <c r="IL166" s="58" t="s">
        <v>466</v>
      </c>
      <c r="IM166" s="58" t="s">
        <v>467</v>
      </c>
      <c r="IN166" s="58" t="s">
        <v>1022</v>
      </c>
    </row>
    <row r="167" spans="1:248">
      <c r="A167" s="58" t="s">
        <v>469</v>
      </c>
      <c r="B167" s="59" t="s">
        <v>1023</v>
      </c>
      <c r="C167" s="59" t="s">
        <v>1024</v>
      </c>
      <c r="D167" s="61">
        <v>46637573</v>
      </c>
      <c r="E167" s="61">
        <v>4120063</v>
      </c>
      <c r="F167" s="61">
        <v>50757636</v>
      </c>
      <c r="G167" s="61">
        <v>-5833132</v>
      </c>
      <c r="H167" s="61">
        <v>-161089</v>
      </c>
      <c r="I167" s="61">
        <v>-5994221</v>
      </c>
      <c r="J167" s="61">
        <v>-79839</v>
      </c>
      <c r="K167" s="61">
        <v>-994</v>
      </c>
      <c r="L167" s="61">
        <v>-80833</v>
      </c>
      <c r="M167" s="61">
        <v>44601</v>
      </c>
      <c r="N167" s="61">
        <v>-7868</v>
      </c>
      <c r="O167" s="61">
        <v>36733</v>
      </c>
      <c r="P167" s="61">
        <v>1389754</v>
      </c>
      <c r="Q167" s="61">
        <v>29562</v>
      </c>
      <c r="R167" s="61">
        <v>1419316</v>
      </c>
      <c r="S167" s="61">
        <v>354197</v>
      </c>
      <c r="T167" s="61">
        <v>36806</v>
      </c>
      <c r="U167" s="61">
        <v>391003</v>
      </c>
      <c r="V167" s="61">
        <v>1708713</v>
      </c>
      <c r="W167" s="61">
        <v>57506</v>
      </c>
      <c r="X167" s="61">
        <v>1766219</v>
      </c>
      <c r="Y167" s="61">
        <v>-4321678</v>
      </c>
      <c r="Z167" s="61">
        <v>-331700</v>
      </c>
      <c r="AA167" s="61">
        <v>-4653378</v>
      </c>
      <c r="AB167" s="61">
        <v>-17570</v>
      </c>
      <c r="AC167" s="61">
        <v>-304</v>
      </c>
      <c r="AD167" s="61">
        <v>-17874</v>
      </c>
      <c r="AE167" s="61">
        <v>-175262</v>
      </c>
      <c r="AF167" s="61">
        <v>7969</v>
      </c>
      <c r="AG167" s="61">
        <v>-167293</v>
      </c>
      <c r="AH167" s="61">
        <v>0</v>
      </c>
      <c r="AI167" s="61">
        <v>0</v>
      </c>
      <c r="AJ167" s="61">
        <v>0</v>
      </c>
      <c r="AK167" s="61">
        <v>0</v>
      </c>
      <c r="AL167" s="61">
        <v>0</v>
      </c>
      <c r="AM167" s="61">
        <v>0</v>
      </c>
      <c r="AN167" s="61">
        <v>2015</v>
      </c>
      <c r="AO167" s="61">
        <v>0</v>
      </c>
      <c r="AP167" s="61">
        <v>2015</v>
      </c>
      <c r="AQ167" s="61">
        <v>0</v>
      </c>
      <c r="AR167" s="61">
        <v>0</v>
      </c>
      <c r="AS167" s="61">
        <v>0</v>
      </c>
      <c r="AT167" s="61">
        <v>-177277</v>
      </c>
      <c r="AU167" s="61">
        <v>7969</v>
      </c>
      <c r="AV167" s="61">
        <v>-169308</v>
      </c>
      <c r="AW167" s="61">
        <v>-15966</v>
      </c>
      <c r="AX167" s="61">
        <v>-147</v>
      </c>
      <c r="AY167" s="61">
        <v>-16113</v>
      </c>
      <c r="AZ167" s="61">
        <v>841881</v>
      </c>
      <c r="BA167" s="61">
        <v>57239</v>
      </c>
      <c r="BB167" s="61">
        <v>899120</v>
      </c>
      <c r="BC167" s="61">
        <v>-82812</v>
      </c>
      <c r="BD167" s="61">
        <v>330</v>
      </c>
      <c r="BE167" s="61">
        <v>-82482</v>
      </c>
      <c r="BF167" s="61">
        <v>-6355675</v>
      </c>
      <c r="BG167" s="61">
        <v>-99943</v>
      </c>
      <c r="BH167" s="61">
        <v>-6455618</v>
      </c>
      <c r="BI167" s="61">
        <v>612745</v>
      </c>
      <c r="BJ167" s="61">
        <v>4780</v>
      </c>
      <c r="BK167" s="61">
        <v>617525</v>
      </c>
      <c r="BL167" s="61">
        <v>-59576</v>
      </c>
      <c r="BM167" s="61">
        <v>0</v>
      </c>
      <c r="BN167" s="61">
        <v>-59576</v>
      </c>
      <c r="BO167" s="61">
        <v>-3277</v>
      </c>
      <c r="BP167" s="61">
        <v>0</v>
      </c>
      <c r="BQ167" s="61">
        <v>-3277</v>
      </c>
      <c r="BR167" s="61">
        <v>0</v>
      </c>
      <c r="BS167" s="61">
        <v>0</v>
      </c>
      <c r="BT167" s="61">
        <v>0</v>
      </c>
      <c r="BU167" s="61">
        <v>0</v>
      </c>
      <c r="BV167" s="61">
        <v>0</v>
      </c>
      <c r="BW167" s="61">
        <v>0</v>
      </c>
      <c r="BX167" s="61">
        <v>0</v>
      </c>
      <c r="BY167" s="61">
        <v>0</v>
      </c>
      <c r="BZ167" s="61">
        <v>0</v>
      </c>
      <c r="CA167" s="61">
        <v>0</v>
      </c>
      <c r="CB167" s="61">
        <v>0</v>
      </c>
      <c r="CC167" s="61">
        <v>0</v>
      </c>
      <c r="CD167" s="61">
        <v>0</v>
      </c>
      <c r="CE167" s="61">
        <v>0</v>
      </c>
      <c r="CF167" s="61">
        <v>0</v>
      </c>
      <c r="CG167" s="61">
        <v>0</v>
      </c>
      <c r="CH167" s="61">
        <v>0</v>
      </c>
      <c r="CI167" s="61">
        <v>0</v>
      </c>
      <c r="CJ167" s="61">
        <v>-9543654</v>
      </c>
      <c r="CK167" s="61">
        <v>-361325</v>
      </c>
      <c r="CL167" s="61">
        <v>-9904979</v>
      </c>
      <c r="CM167" s="61">
        <v>0</v>
      </c>
      <c r="CN167" s="61">
        <v>0</v>
      </c>
      <c r="CO167" s="61">
        <v>0</v>
      </c>
      <c r="CP167" s="61">
        <v>-36991</v>
      </c>
      <c r="CQ167" s="61">
        <v>0</v>
      </c>
      <c r="CR167" s="61">
        <v>-36991</v>
      </c>
      <c r="CS167" s="61">
        <v>-1544171</v>
      </c>
      <c r="CT167" s="61">
        <v>-416126</v>
      </c>
      <c r="CU167" s="61">
        <v>-1960297</v>
      </c>
      <c r="CV167" s="61">
        <v>289687</v>
      </c>
      <c r="CW167" s="61">
        <v>86775</v>
      </c>
      <c r="CX167" s="61">
        <v>376462</v>
      </c>
      <c r="CY167" s="61">
        <v>-1291475</v>
      </c>
      <c r="CZ167" s="61">
        <v>-329351</v>
      </c>
      <c r="DA167" s="61">
        <v>-1620826</v>
      </c>
      <c r="DB167" s="61">
        <v>0</v>
      </c>
      <c r="DC167" s="61">
        <v>0</v>
      </c>
      <c r="DD167" s="61">
        <v>0</v>
      </c>
      <c r="DE167" s="61">
        <v>0</v>
      </c>
      <c r="DF167" s="61">
        <v>0</v>
      </c>
      <c r="DG167" s="61">
        <v>0</v>
      </c>
      <c r="DH167" s="61">
        <v>-26322</v>
      </c>
      <c r="DI167" s="61">
        <v>0</v>
      </c>
      <c r="DJ167" s="61">
        <v>-26322</v>
      </c>
      <c r="DK167" s="61">
        <v>-28284</v>
      </c>
      <c r="DL167" s="61">
        <v>0</v>
      </c>
      <c r="DM167" s="61">
        <v>-28284</v>
      </c>
      <c r="DN167" s="61">
        <v>0</v>
      </c>
      <c r="DO167" s="61">
        <v>0</v>
      </c>
      <c r="DP167" s="61">
        <v>0</v>
      </c>
      <c r="DQ167" s="61">
        <v>0</v>
      </c>
      <c r="DR167" s="61">
        <v>0</v>
      </c>
      <c r="DS167" s="61">
        <v>0</v>
      </c>
      <c r="DT167" s="61">
        <v>0</v>
      </c>
      <c r="DU167" s="61">
        <v>0</v>
      </c>
      <c r="DV167" s="61">
        <v>0</v>
      </c>
      <c r="DW167" s="61">
        <v>0</v>
      </c>
      <c r="DX167" s="61">
        <v>0</v>
      </c>
      <c r="DY167" s="61">
        <v>0</v>
      </c>
      <c r="DZ167" s="61">
        <v>0</v>
      </c>
      <c r="EA167" s="61">
        <v>0</v>
      </c>
      <c r="EB167" s="61">
        <v>0</v>
      </c>
      <c r="EC167" s="61">
        <v>0</v>
      </c>
      <c r="ED167" s="61">
        <v>0</v>
      </c>
      <c r="EE167" s="61">
        <v>0</v>
      </c>
      <c r="EF167" s="61">
        <v>0</v>
      </c>
      <c r="EG167" s="61">
        <v>-233225</v>
      </c>
      <c r="EH167" s="61">
        <v>-233225</v>
      </c>
      <c r="EI167" s="61">
        <v>0</v>
      </c>
      <c r="EJ167" s="61">
        <v>-26884</v>
      </c>
      <c r="EK167" s="61">
        <v>-26884</v>
      </c>
      <c r="EL167" s="61">
        <v>-260109</v>
      </c>
      <c r="EM167" s="61">
        <v>0</v>
      </c>
      <c r="EN167" s="61">
        <v>0</v>
      </c>
      <c r="EO167" s="61">
        <v>-54606</v>
      </c>
      <c r="EP167" s="61">
        <v>-260109</v>
      </c>
      <c r="EQ167" s="61">
        <v>-314715</v>
      </c>
      <c r="ER167" s="61">
        <v>0</v>
      </c>
      <c r="ES167" s="61">
        <v>0</v>
      </c>
      <c r="ET167" s="61">
        <v>0</v>
      </c>
      <c r="EU167" s="61">
        <v>0</v>
      </c>
      <c r="EV167" s="61">
        <v>0</v>
      </c>
      <c r="EW167" s="61">
        <v>0</v>
      </c>
      <c r="EX167" s="61">
        <v>0</v>
      </c>
      <c r="EY167" s="61">
        <v>130</v>
      </c>
      <c r="EZ167" s="61">
        <v>130</v>
      </c>
      <c r="FA167" s="61">
        <v>0</v>
      </c>
      <c r="FB167" s="61">
        <v>0</v>
      </c>
      <c r="FC167" s="61">
        <v>0</v>
      </c>
      <c r="FD167" s="61">
        <v>0</v>
      </c>
      <c r="FE167" s="61">
        <v>0</v>
      </c>
      <c r="FF167" s="61">
        <v>0</v>
      </c>
      <c r="FG167" s="61">
        <v>2286</v>
      </c>
      <c r="FH167" s="61">
        <v>2285</v>
      </c>
      <c r="FI167" s="61">
        <v>4571</v>
      </c>
      <c r="FJ167" s="61">
        <v>0</v>
      </c>
      <c r="FK167" s="61">
        <v>0</v>
      </c>
      <c r="FL167" s="61">
        <v>0</v>
      </c>
      <c r="FM167" s="61">
        <v>0</v>
      </c>
      <c r="FN167" s="61">
        <v>0</v>
      </c>
      <c r="FO167" s="61">
        <v>0</v>
      </c>
      <c r="FP167" s="61">
        <v>0</v>
      </c>
      <c r="FQ167" s="61">
        <v>0</v>
      </c>
      <c r="FR167" s="61">
        <v>0</v>
      </c>
      <c r="FS167" s="61">
        <v>0</v>
      </c>
      <c r="FT167" s="61">
        <v>0</v>
      </c>
      <c r="FU167" s="61">
        <v>0</v>
      </c>
      <c r="FV167" s="61">
        <v>-12117</v>
      </c>
      <c r="FW167" s="61">
        <v>0</v>
      </c>
      <c r="FX167" s="61">
        <v>-12117</v>
      </c>
      <c r="FY167" s="61">
        <v>66</v>
      </c>
      <c r="FZ167" s="61">
        <v>0</v>
      </c>
      <c r="GA167" s="61">
        <v>66</v>
      </c>
      <c r="GB167" s="61">
        <v>0</v>
      </c>
      <c r="GC167" s="61">
        <v>0</v>
      </c>
      <c r="GD167" s="61">
        <v>0</v>
      </c>
      <c r="GE167" s="61">
        <v>0</v>
      </c>
      <c r="GF167" s="61">
        <v>0</v>
      </c>
      <c r="GG167" s="61">
        <v>0</v>
      </c>
      <c r="GH167" s="61">
        <v>-7736049</v>
      </c>
      <c r="GI167" s="61">
        <v>-719070</v>
      </c>
      <c r="GJ167" s="61">
        <v>-8455119</v>
      </c>
      <c r="GK167" s="61">
        <v>352078</v>
      </c>
      <c r="GL167" s="61">
        <v>-34404</v>
      </c>
      <c r="GM167" s="61">
        <v>317674</v>
      </c>
      <c r="GN167" s="61">
        <v>-119775</v>
      </c>
      <c r="GO167" s="61">
        <v>0</v>
      </c>
      <c r="GP167" s="61">
        <v>-119775</v>
      </c>
      <c r="GQ167" s="61">
        <v>-4042</v>
      </c>
      <c r="GR167" s="61">
        <v>0</v>
      </c>
      <c r="GS167" s="61">
        <v>-4042</v>
      </c>
      <c r="GT167" s="61">
        <v>-2340740</v>
      </c>
      <c r="GU167" s="61">
        <v>-162204</v>
      </c>
      <c r="GV167" s="61">
        <v>-2502944</v>
      </c>
      <c r="GW167" s="61">
        <v>-9858293</v>
      </c>
      <c r="GX167" s="61">
        <v>-913263</v>
      </c>
      <c r="GY167" s="61">
        <v>-10771556</v>
      </c>
      <c r="GZ167" s="61">
        <v>0</v>
      </c>
      <c r="HA167" s="61">
        <v>0</v>
      </c>
      <c r="HB167" s="61">
        <v>0</v>
      </c>
      <c r="HC167" s="61">
        <v>594</v>
      </c>
      <c r="HD167" s="61">
        <v>0</v>
      </c>
      <c r="HE167" s="61">
        <v>594</v>
      </c>
      <c r="HF167" s="61">
        <v>594</v>
      </c>
      <c r="HG167" s="61">
        <v>0</v>
      </c>
      <c r="HH167" s="61">
        <v>594</v>
      </c>
      <c r="HI167" s="61">
        <v>40804441</v>
      </c>
      <c r="HJ167" s="61">
        <v>3958974</v>
      </c>
      <c r="HK167" s="61">
        <v>44763415</v>
      </c>
      <c r="HL167" s="61">
        <v>1708713</v>
      </c>
      <c r="HM167" s="61">
        <v>57506</v>
      </c>
      <c r="HN167" s="61">
        <v>1766219</v>
      </c>
      <c r="HO167" s="61">
        <v>-9543654</v>
      </c>
      <c r="HP167" s="61">
        <v>-361325</v>
      </c>
      <c r="HQ167" s="61">
        <v>-9904979</v>
      </c>
      <c r="HR167" s="61">
        <v>-1291475</v>
      </c>
      <c r="HS167" s="61">
        <v>-329351</v>
      </c>
      <c r="HT167" s="61">
        <v>-1620826</v>
      </c>
      <c r="HU167" s="61">
        <v>-54606</v>
      </c>
      <c r="HV167" s="61">
        <v>-260109</v>
      </c>
      <c r="HW167" s="61">
        <v>-314715</v>
      </c>
      <c r="HX167" s="61">
        <v>-9858293</v>
      </c>
      <c r="HY167" s="61">
        <v>-913263</v>
      </c>
      <c r="HZ167" s="61">
        <v>-10771556</v>
      </c>
      <c r="IA167" s="61">
        <v>594</v>
      </c>
      <c r="IB167" s="61">
        <v>0</v>
      </c>
      <c r="IC167" s="61">
        <v>594</v>
      </c>
      <c r="ID167" s="61">
        <v>-19038721</v>
      </c>
      <c r="IE167" s="61">
        <v>-1806542</v>
      </c>
      <c r="IF167" s="61">
        <v>-20845263</v>
      </c>
      <c r="IG167" s="61">
        <v>21765720</v>
      </c>
      <c r="IH167" s="61">
        <v>2152432</v>
      </c>
      <c r="II167" s="61">
        <v>23918152</v>
      </c>
      <c r="IJ167" s="58" t="s">
        <v>536</v>
      </c>
      <c r="IK167" s="58" t="s">
        <v>887</v>
      </c>
      <c r="IL167" s="58" t="s">
        <v>536</v>
      </c>
      <c r="IM167" s="58" t="s">
        <v>730</v>
      </c>
      <c r="IN167" s="58" t="s">
        <v>1025</v>
      </c>
    </row>
    <row r="168" spans="1:248">
      <c r="A168" s="58" t="s">
        <v>461</v>
      </c>
      <c r="B168" s="59" t="s">
        <v>1026</v>
      </c>
      <c r="C168" s="59" t="s">
        <v>1027</v>
      </c>
      <c r="D168" s="61">
        <v>211499539</v>
      </c>
      <c r="E168" s="61">
        <v>0</v>
      </c>
      <c r="F168" s="61">
        <v>211499539</v>
      </c>
      <c r="G168" s="61">
        <v>-6693827</v>
      </c>
      <c r="H168" s="61">
        <v>0</v>
      </c>
      <c r="I168" s="61">
        <v>-6693827</v>
      </c>
      <c r="J168" s="61">
        <v>-328467</v>
      </c>
      <c r="K168" s="61">
        <v>0</v>
      </c>
      <c r="L168" s="61">
        <v>-328467</v>
      </c>
      <c r="M168" s="61">
        <v>-65085</v>
      </c>
      <c r="N168" s="61">
        <v>0</v>
      </c>
      <c r="O168" s="61">
        <v>-65085</v>
      </c>
      <c r="P168" s="61">
        <v>195531</v>
      </c>
      <c r="Q168" s="61">
        <v>0</v>
      </c>
      <c r="R168" s="61">
        <v>195531</v>
      </c>
      <c r="S168" s="61">
        <v>350039</v>
      </c>
      <c r="T168" s="61">
        <v>0</v>
      </c>
      <c r="U168" s="61">
        <v>350039</v>
      </c>
      <c r="V168" s="61">
        <v>152018</v>
      </c>
      <c r="W168" s="61">
        <v>0</v>
      </c>
      <c r="X168" s="61">
        <v>152018</v>
      </c>
      <c r="Y168" s="61">
        <v>-7981836</v>
      </c>
      <c r="Z168" s="61">
        <v>0</v>
      </c>
      <c r="AA168" s="61">
        <v>-7981836</v>
      </c>
      <c r="AB168" s="61">
        <v>-59056</v>
      </c>
      <c r="AC168" s="61">
        <v>0</v>
      </c>
      <c r="AD168" s="61">
        <v>-59056</v>
      </c>
      <c r="AE168" s="61">
        <v>-299042</v>
      </c>
      <c r="AF168" s="61">
        <v>0</v>
      </c>
      <c r="AG168" s="61">
        <v>-299042</v>
      </c>
      <c r="AH168" s="61">
        <v>0</v>
      </c>
      <c r="AI168" s="61">
        <v>0</v>
      </c>
      <c r="AJ168" s="61">
        <v>0</v>
      </c>
      <c r="AK168" s="61">
        <v>0</v>
      </c>
      <c r="AL168" s="61">
        <v>0</v>
      </c>
      <c r="AM168" s="61">
        <v>0</v>
      </c>
      <c r="AN168" s="61">
        <v>-2840</v>
      </c>
      <c r="AO168" s="61">
        <v>0</v>
      </c>
      <c r="AP168" s="61">
        <v>-2840</v>
      </c>
      <c r="AQ168" s="61">
        <v>0</v>
      </c>
      <c r="AR168" s="61">
        <v>0</v>
      </c>
      <c r="AS168" s="61">
        <v>0</v>
      </c>
      <c r="AT168" s="61">
        <v>-296202</v>
      </c>
      <c r="AU168" s="61">
        <v>0</v>
      </c>
      <c r="AV168" s="61">
        <v>-296202</v>
      </c>
      <c r="AW168" s="61">
        <v>3471</v>
      </c>
      <c r="AX168" s="61">
        <v>0</v>
      </c>
      <c r="AY168" s="61">
        <v>3471</v>
      </c>
      <c r="AZ168" s="61">
        <v>4672232</v>
      </c>
      <c r="BA168" s="61">
        <v>0</v>
      </c>
      <c r="BB168" s="61">
        <v>4672232</v>
      </c>
      <c r="BC168" s="61">
        <v>-45741</v>
      </c>
      <c r="BD168" s="61">
        <v>0</v>
      </c>
      <c r="BE168" s="61">
        <v>-45741</v>
      </c>
      <c r="BF168" s="61">
        <v>-12060217</v>
      </c>
      <c r="BG168" s="61">
        <v>0</v>
      </c>
      <c r="BH168" s="61">
        <v>-12060217</v>
      </c>
      <c r="BI168" s="61">
        <v>-62598</v>
      </c>
      <c r="BJ168" s="61">
        <v>0</v>
      </c>
      <c r="BK168" s="61">
        <v>-62598</v>
      </c>
      <c r="BL168" s="61">
        <v>-51425</v>
      </c>
      <c r="BM168" s="61">
        <v>0</v>
      </c>
      <c r="BN168" s="61">
        <v>-51425</v>
      </c>
      <c r="BO168" s="61">
        <v>0</v>
      </c>
      <c r="BP168" s="61">
        <v>0</v>
      </c>
      <c r="BQ168" s="61">
        <v>0</v>
      </c>
      <c r="BR168" s="61">
        <v>-14037</v>
      </c>
      <c r="BS168" s="61">
        <v>0</v>
      </c>
      <c r="BT168" s="61">
        <v>-14037</v>
      </c>
      <c r="BU168" s="61">
        <v>0</v>
      </c>
      <c r="BV168" s="61">
        <v>0</v>
      </c>
      <c r="BW168" s="61">
        <v>0</v>
      </c>
      <c r="BX168" s="61">
        <v>-6784</v>
      </c>
      <c r="BY168" s="61">
        <v>0</v>
      </c>
      <c r="BZ168" s="61">
        <v>-6784</v>
      </c>
      <c r="CA168" s="61">
        <v>13958</v>
      </c>
      <c r="CB168" s="61">
        <v>0</v>
      </c>
      <c r="CC168" s="61">
        <v>13958</v>
      </c>
      <c r="CD168" s="61">
        <v>-10470</v>
      </c>
      <c r="CE168" s="61">
        <v>0</v>
      </c>
      <c r="CF168" s="61">
        <v>-10470</v>
      </c>
      <c r="CG168" s="61">
        <v>-9096</v>
      </c>
      <c r="CH168" s="61">
        <v>0</v>
      </c>
      <c r="CI168" s="61">
        <v>-9096</v>
      </c>
      <c r="CJ168" s="61">
        <v>-15855056</v>
      </c>
      <c r="CK168" s="61">
        <v>0</v>
      </c>
      <c r="CL168" s="61">
        <v>-15855056</v>
      </c>
      <c r="CM168" s="61">
        <v>0</v>
      </c>
      <c r="CN168" s="61">
        <v>0</v>
      </c>
      <c r="CO168" s="61">
        <v>0</v>
      </c>
      <c r="CP168" s="61">
        <v>59386</v>
      </c>
      <c r="CQ168" s="61">
        <v>0</v>
      </c>
      <c r="CR168" s="61">
        <v>59386</v>
      </c>
      <c r="CS168" s="61">
        <v>-9500309</v>
      </c>
      <c r="CT168" s="61">
        <v>0</v>
      </c>
      <c r="CU168" s="61">
        <v>-9500309</v>
      </c>
      <c r="CV168" s="61">
        <v>66076</v>
      </c>
      <c r="CW168" s="61">
        <v>0</v>
      </c>
      <c r="CX168" s="61">
        <v>66076</v>
      </c>
      <c r="CY168" s="61">
        <v>-9374847</v>
      </c>
      <c r="CZ168" s="61">
        <v>0</v>
      </c>
      <c r="DA168" s="61">
        <v>-9374847</v>
      </c>
      <c r="DB168" s="61">
        <v>0</v>
      </c>
      <c r="DC168" s="61">
        <v>0</v>
      </c>
      <c r="DD168" s="61">
        <v>0</v>
      </c>
      <c r="DE168" s="61">
        <v>4</v>
      </c>
      <c r="DF168" s="61">
        <v>0</v>
      </c>
      <c r="DG168" s="61">
        <v>4</v>
      </c>
      <c r="DH168" s="61">
        <v>-603714</v>
      </c>
      <c r="DI168" s="61">
        <v>0</v>
      </c>
      <c r="DJ168" s="61">
        <v>-603714</v>
      </c>
      <c r="DK168" s="61">
        <v>1690</v>
      </c>
      <c r="DL168" s="61">
        <v>0</v>
      </c>
      <c r="DM168" s="61">
        <v>1690</v>
      </c>
      <c r="DN168" s="61">
        <v>-7414</v>
      </c>
      <c r="DO168" s="61">
        <v>0</v>
      </c>
      <c r="DP168" s="61">
        <v>-7414</v>
      </c>
      <c r="DQ168" s="61">
        <v>0</v>
      </c>
      <c r="DR168" s="61">
        <v>0</v>
      </c>
      <c r="DS168" s="61">
        <v>0</v>
      </c>
      <c r="DT168" s="61">
        <v>0</v>
      </c>
      <c r="DU168" s="61">
        <v>0</v>
      </c>
      <c r="DV168" s="61">
        <v>0</v>
      </c>
      <c r="DW168" s="61">
        <v>0</v>
      </c>
      <c r="DX168" s="61">
        <v>0</v>
      </c>
      <c r="DY168" s="61">
        <v>0</v>
      </c>
      <c r="DZ168" s="61">
        <v>0</v>
      </c>
      <c r="EA168" s="61">
        <v>0</v>
      </c>
      <c r="EB168" s="61">
        <v>0</v>
      </c>
      <c r="EC168" s="61">
        <v>0</v>
      </c>
      <c r="ED168" s="61">
        <v>0</v>
      </c>
      <c r="EE168" s="61">
        <v>0</v>
      </c>
      <c r="EF168" s="61">
        <v>-1956</v>
      </c>
      <c r="EG168" s="61">
        <v>0</v>
      </c>
      <c r="EH168" s="61">
        <v>-1956</v>
      </c>
      <c r="EI168" s="61">
        <v>2157</v>
      </c>
      <c r="EJ168" s="61">
        <v>0</v>
      </c>
      <c r="EK168" s="61">
        <v>2157</v>
      </c>
      <c r="EL168" s="61">
        <v>0</v>
      </c>
      <c r="EM168" s="61">
        <v>0</v>
      </c>
      <c r="EN168" s="61">
        <v>0</v>
      </c>
      <c r="EO168" s="61">
        <v>-609233</v>
      </c>
      <c r="EP168" s="61">
        <v>0</v>
      </c>
      <c r="EQ168" s="61">
        <v>-609233</v>
      </c>
      <c r="ER168" s="61">
        <v>0</v>
      </c>
      <c r="ES168" s="61">
        <v>0</v>
      </c>
      <c r="ET168" s="61">
        <v>0</v>
      </c>
      <c r="EU168" s="61">
        <v>0</v>
      </c>
      <c r="EV168" s="61">
        <v>0</v>
      </c>
      <c r="EW168" s="61">
        <v>0</v>
      </c>
      <c r="EX168" s="61">
        <v>0</v>
      </c>
      <c r="EY168" s="61">
        <v>0</v>
      </c>
      <c r="EZ168" s="61">
        <v>0</v>
      </c>
      <c r="FA168" s="61">
        <v>0</v>
      </c>
      <c r="FB168" s="61">
        <v>0</v>
      </c>
      <c r="FC168" s="61">
        <v>0</v>
      </c>
      <c r="FD168" s="61">
        <v>0</v>
      </c>
      <c r="FE168" s="61">
        <v>0</v>
      </c>
      <c r="FF168" s="61">
        <v>0</v>
      </c>
      <c r="FG168" s="61">
        <v>0</v>
      </c>
      <c r="FH168" s="61">
        <v>0</v>
      </c>
      <c r="FI168" s="61">
        <v>0</v>
      </c>
      <c r="FJ168" s="61">
        <v>-14038</v>
      </c>
      <c r="FK168" s="61">
        <v>0</v>
      </c>
      <c r="FL168" s="61">
        <v>-14038</v>
      </c>
      <c r="FM168" s="61">
        <v>0</v>
      </c>
      <c r="FN168" s="61">
        <v>0</v>
      </c>
      <c r="FO168" s="61">
        <v>0</v>
      </c>
      <c r="FP168" s="61">
        <v>0</v>
      </c>
      <c r="FQ168" s="61">
        <v>0</v>
      </c>
      <c r="FR168" s="61">
        <v>0</v>
      </c>
      <c r="FS168" s="61">
        <v>0</v>
      </c>
      <c r="FT168" s="61">
        <v>0</v>
      </c>
      <c r="FU168" s="61">
        <v>0</v>
      </c>
      <c r="FV168" s="61">
        <v>-11164</v>
      </c>
      <c r="FW168" s="61">
        <v>0</v>
      </c>
      <c r="FX168" s="61">
        <v>-11164</v>
      </c>
      <c r="FY168" s="61">
        <v>2111</v>
      </c>
      <c r="FZ168" s="61">
        <v>0</v>
      </c>
      <c r="GA168" s="61">
        <v>2111</v>
      </c>
      <c r="GB168" s="61">
        <v>0</v>
      </c>
      <c r="GC168" s="61">
        <v>0</v>
      </c>
      <c r="GD168" s="61">
        <v>0</v>
      </c>
      <c r="GE168" s="61">
        <v>0</v>
      </c>
      <c r="GF168" s="61">
        <v>0</v>
      </c>
      <c r="GG168" s="61">
        <v>0</v>
      </c>
      <c r="GH168" s="61">
        <v>-30239482</v>
      </c>
      <c r="GI168" s="61">
        <v>0</v>
      </c>
      <c r="GJ168" s="61">
        <v>-30239482</v>
      </c>
      <c r="GK168" s="61">
        <v>-69466</v>
      </c>
      <c r="GL168" s="61">
        <v>0</v>
      </c>
      <c r="GM168" s="61">
        <v>-69466</v>
      </c>
      <c r="GN168" s="61">
        <v>-520556</v>
      </c>
      <c r="GO168" s="61">
        <v>0</v>
      </c>
      <c r="GP168" s="61">
        <v>-520556</v>
      </c>
      <c r="GQ168" s="61">
        <v>13900</v>
      </c>
      <c r="GR168" s="61">
        <v>0</v>
      </c>
      <c r="GS168" s="61">
        <v>13900</v>
      </c>
      <c r="GT168" s="61">
        <v>0</v>
      </c>
      <c r="GU168" s="61">
        <v>0</v>
      </c>
      <c r="GV168" s="61">
        <v>0</v>
      </c>
      <c r="GW168" s="61">
        <v>-30838695</v>
      </c>
      <c r="GX168" s="61">
        <v>0</v>
      </c>
      <c r="GY168" s="61">
        <v>-30838695</v>
      </c>
      <c r="GZ168" s="61">
        <v>0</v>
      </c>
      <c r="HA168" s="61">
        <v>0</v>
      </c>
      <c r="HB168" s="61">
        <v>0</v>
      </c>
      <c r="HC168" s="61">
        <v>0</v>
      </c>
      <c r="HD168" s="61">
        <v>0</v>
      </c>
      <c r="HE168" s="61">
        <v>0</v>
      </c>
      <c r="HF168" s="61">
        <v>0</v>
      </c>
      <c r="HG168" s="61">
        <v>0</v>
      </c>
      <c r="HH168" s="61">
        <v>0</v>
      </c>
      <c r="HI168" s="61">
        <v>204805712</v>
      </c>
      <c r="HJ168" s="61">
        <v>0</v>
      </c>
      <c r="HK168" s="61">
        <v>204805712</v>
      </c>
      <c r="HL168" s="61">
        <v>152018</v>
      </c>
      <c r="HM168" s="61">
        <v>0</v>
      </c>
      <c r="HN168" s="61">
        <v>152018</v>
      </c>
      <c r="HO168" s="61">
        <v>-15855056</v>
      </c>
      <c r="HP168" s="61">
        <v>0</v>
      </c>
      <c r="HQ168" s="61">
        <v>-15855056</v>
      </c>
      <c r="HR168" s="61">
        <v>-9374847</v>
      </c>
      <c r="HS168" s="61">
        <v>0</v>
      </c>
      <c r="HT168" s="61">
        <v>-9374847</v>
      </c>
      <c r="HU168" s="61">
        <v>-609233</v>
      </c>
      <c r="HV168" s="61">
        <v>0</v>
      </c>
      <c r="HW168" s="61">
        <v>-609233</v>
      </c>
      <c r="HX168" s="61">
        <v>-30838695</v>
      </c>
      <c r="HY168" s="61">
        <v>0</v>
      </c>
      <c r="HZ168" s="61">
        <v>-30838695</v>
      </c>
      <c r="IA168" s="61">
        <v>0</v>
      </c>
      <c r="IB168" s="61">
        <v>0</v>
      </c>
      <c r="IC168" s="61">
        <v>0</v>
      </c>
      <c r="ID168" s="61">
        <v>-56525813</v>
      </c>
      <c r="IE168" s="61">
        <v>0</v>
      </c>
      <c r="IF168" s="61">
        <v>-56525813</v>
      </c>
      <c r="IG168" s="61">
        <v>148279899</v>
      </c>
      <c r="IH168" s="61">
        <v>0</v>
      </c>
      <c r="II168" s="61">
        <v>148279899</v>
      </c>
      <c r="IJ168" s="58" t="s">
        <v>536</v>
      </c>
      <c r="IK168" s="58" t="s">
        <v>626</v>
      </c>
      <c r="IL168" s="58" t="s">
        <v>536</v>
      </c>
      <c r="IM168" s="58" t="s">
        <v>467</v>
      </c>
      <c r="IN168" s="58" t="s">
        <v>1028</v>
      </c>
    </row>
    <row r="169" spans="1:248">
      <c r="A169" s="58" t="s">
        <v>469</v>
      </c>
      <c r="B169" s="59" t="s">
        <v>1029</v>
      </c>
      <c r="C169" s="59" t="s">
        <v>1030</v>
      </c>
      <c r="D169" s="61">
        <v>50983841</v>
      </c>
      <c r="E169" s="61">
        <v>0</v>
      </c>
      <c r="F169" s="61">
        <v>50983841</v>
      </c>
      <c r="G169" s="61">
        <v>-885653</v>
      </c>
      <c r="H169" s="61">
        <v>0</v>
      </c>
      <c r="I169" s="61">
        <v>-885653</v>
      </c>
      <c r="J169" s="61">
        <v>-236830</v>
      </c>
      <c r="K169" s="61">
        <v>0</v>
      </c>
      <c r="L169" s="61">
        <v>-236830</v>
      </c>
      <c r="M169" s="61">
        <v>101539</v>
      </c>
      <c r="N169" s="61">
        <v>0</v>
      </c>
      <c r="O169" s="61">
        <v>101539</v>
      </c>
      <c r="P169" s="61">
        <v>35282</v>
      </c>
      <c r="Q169" s="61">
        <v>0</v>
      </c>
      <c r="R169" s="61">
        <v>35282</v>
      </c>
      <c r="S169" s="61">
        <v>5902</v>
      </c>
      <c r="T169" s="61">
        <v>0</v>
      </c>
      <c r="U169" s="61">
        <v>5902</v>
      </c>
      <c r="V169" s="61">
        <v>-94107</v>
      </c>
      <c r="W169" s="61">
        <v>0</v>
      </c>
      <c r="X169" s="61">
        <v>-94107</v>
      </c>
      <c r="Y169" s="61">
        <v>-3536797</v>
      </c>
      <c r="Z169" s="61">
        <v>0</v>
      </c>
      <c r="AA169" s="61">
        <v>-3536797</v>
      </c>
      <c r="AB169" s="61">
        <v>-18139</v>
      </c>
      <c r="AC169" s="61">
        <v>0</v>
      </c>
      <c r="AD169" s="61">
        <v>-18139</v>
      </c>
      <c r="AE169" s="61">
        <v>-72717</v>
      </c>
      <c r="AF169" s="61">
        <v>0</v>
      </c>
      <c r="AG169" s="61">
        <v>-72717</v>
      </c>
      <c r="AH169" s="61">
        <v>0</v>
      </c>
      <c r="AI169" s="61">
        <v>0</v>
      </c>
      <c r="AJ169" s="61">
        <v>0</v>
      </c>
      <c r="AK169" s="61">
        <v>0</v>
      </c>
      <c r="AL169" s="61">
        <v>0</v>
      </c>
      <c r="AM169" s="61">
        <v>0</v>
      </c>
      <c r="AN169" s="61">
        <v>-3181</v>
      </c>
      <c r="AO169" s="61">
        <v>0</v>
      </c>
      <c r="AP169" s="61">
        <v>-3181</v>
      </c>
      <c r="AQ169" s="61">
        <v>0</v>
      </c>
      <c r="AR169" s="61">
        <v>0</v>
      </c>
      <c r="AS169" s="61">
        <v>0</v>
      </c>
      <c r="AT169" s="61">
        <v>-69536</v>
      </c>
      <c r="AU169" s="61">
        <v>0</v>
      </c>
      <c r="AV169" s="61">
        <v>-69536</v>
      </c>
      <c r="AW169" s="61">
        <v>0</v>
      </c>
      <c r="AX169" s="61">
        <v>0</v>
      </c>
      <c r="AY169" s="61">
        <v>0</v>
      </c>
      <c r="AZ169" s="61">
        <v>973437</v>
      </c>
      <c r="BA169" s="61">
        <v>0</v>
      </c>
      <c r="BB169" s="61">
        <v>973437</v>
      </c>
      <c r="BC169" s="61">
        <v>-15815</v>
      </c>
      <c r="BD169" s="61">
        <v>0</v>
      </c>
      <c r="BE169" s="61">
        <v>-15815</v>
      </c>
      <c r="BF169" s="61">
        <v>-2823504</v>
      </c>
      <c r="BG169" s="61">
        <v>0</v>
      </c>
      <c r="BH169" s="61">
        <v>-2823504</v>
      </c>
      <c r="BI169" s="61">
        <v>-21235</v>
      </c>
      <c r="BJ169" s="61">
        <v>0</v>
      </c>
      <c r="BK169" s="61">
        <v>-21235</v>
      </c>
      <c r="BL169" s="61">
        <v>-37696</v>
      </c>
      <c r="BM169" s="61">
        <v>0</v>
      </c>
      <c r="BN169" s="61">
        <v>-37696</v>
      </c>
      <c r="BO169" s="61">
        <v>86</v>
      </c>
      <c r="BP169" s="61">
        <v>0</v>
      </c>
      <c r="BQ169" s="61">
        <v>86</v>
      </c>
      <c r="BR169" s="61">
        <v>-4322</v>
      </c>
      <c r="BS169" s="61">
        <v>0</v>
      </c>
      <c r="BT169" s="61">
        <v>-4322</v>
      </c>
      <c r="BU169" s="61">
        <v>0</v>
      </c>
      <c r="BV169" s="61">
        <v>0</v>
      </c>
      <c r="BW169" s="61">
        <v>0</v>
      </c>
      <c r="BX169" s="61">
        <v>0</v>
      </c>
      <c r="BY169" s="61">
        <v>0</v>
      </c>
      <c r="BZ169" s="61">
        <v>0</v>
      </c>
      <c r="CA169" s="61">
        <v>0</v>
      </c>
      <c r="CB169" s="61">
        <v>0</v>
      </c>
      <c r="CC169" s="61">
        <v>0</v>
      </c>
      <c r="CD169" s="61">
        <v>-12737</v>
      </c>
      <c r="CE169" s="61">
        <v>0</v>
      </c>
      <c r="CF169" s="61">
        <v>-12737</v>
      </c>
      <c r="CG169" s="61">
        <v>-12737</v>
      </c>
      <c r="CH169" s="61">
        <v>0</v>
      </c>
      <c r="CI169" s="61">
        <v>-12737</v>
      </c>
      <c r="CJ169" s="61">
        <v>-5564037</v>
      </c>
      <c r="CK169" s="61">
        <v>0</v>
      </c>
      <c r="CL169" s="61">
        <v>-5564037</v>
      </c>
      <c r="CM169" s="61">
        <v>-15642</v>
      </c>
      <c r="CN169" s="61">
        <v>0</v>
      </c>
      <c r="CO169" s="61">
        <v>-15642</v>
      </c>
      <c r="CP169" s="61">
        <v>0</v>
      </c>
      <c r="CQ169" s="61">
        <v>0</v>
      </c>
      <c r="CR169" s="61">
        <v>0</v>
      </c>
      <c r="CS169" s="61">
        <v>-1732476</v>
      </c>
      <c r="CT169" s="61">
        <v>0</v>
      </c>
      <c r="CU169" s="61">
        <v>-1732476</v>
      </c>
      <c r="CV169" s="61">
        <v>-294585</v>
      </c>
      <c r="CW169" s="61">
        <v>0</v>
      </c>
      <c r="CX169" s="61">
        <v>-294585</v>
      </c>
      <c r="CY169" s="61">
        <v>-2042703</v>
      </c>
      <c r="CZ169" s="61">
        <v>0</v>
      </c>
      <c r="DA169" s="61">
        <v>-2042703</v>
      </c>
      <c r="DB169" s="61">
        <v>-24787</v>
      </c>
      <c r="DC169" s="61">
        <v>0</v>
      </c>
      <c r="DD169" s="61">
        <v>-24787</v>
      </c>
      <c r="DE169" s="61">
        <v>2274</v>
      </c>
      <c r="DF169" s="61">
        <v>0</v>
      </c>
      <c r="DG169" s="61">
        <v>2274</v>
      </c>
      <c r="DH169" s="61">
        <v>-10804</v>
      </c>
      <c r="DI169" s="61">
        <v>0</v>
      </c>
      <c r="DJ169" s="61">
        <v>-10804</v>
      </c>
      <c r="DK169" s="61">
        <v>0</v>
      </c>
      <c r="DL169" s="61">
        <v>0</v>
      </c>
      <c r="DM169" s="61">
        <v>0</v>
      </c>
      <c r="DN169" s="61">
        <v>-2435</v>
      </c>
      <c r="DO169" s="61">
        <v>0</v>
      </c>
      <c r="DP169" s="61">
        <v>-2435</v>
      </c>
      <c r="DQ169" s="61">
        <v>11</v>
      </c>
      <c r="DR169" s="61">
        <v>0</v>
      </c>
      <c r="DS169" s="61">
        <v>11</v>
      </c>
      <c r="DT169" s="61">
        <v>0</v>
      </c>
      <c r="DU169" s="61">
        <v>0</v>
      </c>
      <c r="DV169" s="61">
        <v>0</v>
      </c>
      <c r="DW169" s="61">
        <v>0</v>
      </c>
      <c r="DX169" s="61">
        <v>0</v>
      </c>
      <c r="DY169" s="61">
        <v>0</v>
      </c>
      <c r="DZ169" s="61">
        <v>-13592</v>
      </c>
      <c r="EA169" s="61">
        <v>0</v>
      </c>
      <c r="EB169" s="61">
        <v>-13592</v>
      </c>
      <c r="EC169" s="61">
        <v>0</v>
      </c>
      <c r="ED169" s="61">
        <v>0</v>
      </c>
      <c r="EE169" s="61">
        <v>0</v>
      </c>
      <c r="EF169" s="61">
        <v>0</v>
      </c>
      <c r="EG169" s="61">
        <v>0</v>
      </c>
      <c r="EH169" s="61">
        <v>0</v>
      </c>
      <c r="EI169" s="61">
        <v>-958</v>
      </c>
      <c r="EJ169" s="61">
        <v>0</v>
      </c>
      <c r="EK169" s="61">
        <v>-958</v>
      </c>
      <c r="EL169" s="61">
        <v>0</v>
      </c>
      <c r="EM169" s="61">
        <v>0</v>
      </c>
      <c r="EN169" s="61">
        <v>0</v>
      </c>
      <c r="EO169" s="61">
        <v>-50291</v>
      </c>
      <c r="EP169" s="61">
        <v>0</v>
      </c>
      <c r="EQ169" s="61">
        <v>-50291</v>
      </c>
      <c r="ER169" s="61">
        <v>0</v>
      </c>
      <c r="ES169" s="61">
        <v>0</v>
      </c>
      <c r="ET169" s="61">
        <v>0</v>
      </c>
      <c r="EU169" s="61">
        <v>0</v>
      </c>
      <c r="EV169" s="61">
        <v>0</v>
      </c>
      <c r="EW169" s="61">
        <v>0</v>
      </c>
      <c r="EX169" s="61">
        <v>0</v>
      </c>
      <c r="EY169" s="61">
        <v>0</v>
      </c>
      <c r="EZ169" s="61">
        <v>0</v>
      </c>
      <c r="FA169" s="61">
        <v>0</v>
      </c>
      <c r="FB169" s="61">
        <v>0</v>
      </c>
      <c r="FC169" s="61">
        <v>0</v>
      </c>
      <c r="FD169" s="61">
        <v>0</v>
      </c>
      <c r="FE169" s="61">
        <v>0</v>
      </c>
      <c r="FF169" s="61">
        <v>0</v>
      </c>
      <c r="FG169" s="61">
        <v>0</v>
      </c>
      <c r="FH169" s="61">
        <v>0</v>
      </c>
      <c r="FI169" s="61">
        <v>0</v>
      </c>
      <c r="FJ169" s="61">
        <v>-4322</v>
      </c>
      <c r="FK169" s="61">
        <v>0</v>
      </c>
      <c r="FL169" s="61">
        <v>-4322</v>
      </c>
      <c r="FM169" s="61">
        <v>0</v>
      </c>
      <c r="FN169" s="61">
        <v>0</v>
      </c>
      <c r="FO169" s="61">
        <v>0</v>
      </c>
      <c r="FP169" s="61">
        <v>0</v>
      </c>
      <c r="FQ169" s="61">
        <v>0</v>
      </c>
      <c r="FR169" s="61">
        <v>0</v>
      </c>
      <c r="FS169" s="61">
        <v>0</v>
      </c>
      <c r="FT169" s="61">
        <v>0</v>
      </c>
      <c r="FU169" s="61">
        <v>0</v>
      </c>
      <c r="FV169" s="61">
        <v>-47051</v>
      </c>
      <c r="FW169" s="61">
        <v>0</v>
      </c>
      <c r="FX169" s="61">
        <v>-47051</v>
      </c>
      <c r="FY169" s="61">
        <v>2178</v>
      </c>
      <c r="FZ169" s="61">
        <v>0</v>
      </c>
      <c r="GA169" s="61">
        <v>2178</v>
      </c>
      <c r="GB169" s="61">
        <v>-10988</v>
      </c>
      <c r="GC169" s="61">
        <v>0</v>
      </c>
      <c r="GD169" s="61">
        <v>-10988</v>
      </c>
      <c r="GE169" s="61">
        <v>0</v>
      </c>
      <c r="GF169" s="61">
        <v>0</v>
      </c>
      <c r="GG169" s="61">
        <v>0</v>
      </c>
      <c r="GH169" s="61">
        <v>-6235348</v>
      </c>
      <c r="GI169" s="61">
        <v>0</v>
      </c>
      <c r="GJ169" s="61">
        <v>-6235348</v>
      </c>
      <c r="GK169" s="61">
        <v>78136</v>
      </c>
      <c r="GL169" s="61">
        <v>0</v>
      </c>
      <c r="GM169" s="61">
        <v>78136</v>
      </c>
      <c r="GN169" s="61">
        <v>-145014</v>
      </c>
      <c r="GO169" s="61">
        <v>0</v>
      </c>
      <c r="GP169" s="61">
        <v>-145014</v>
      </c>
      <c r="GQ169" s="61">
        <v>0</v>
      </c>
      <c r="GR169" s="61">
        <v>0</v>
      </c>
      <c r="GS169" s="61">
        <v>0</v>
      </c>
      <c r="GT169" s="61">
        <v>0</v>
      </c>
      <c r="GU169" s="61">
        <v>0</v>
      </c>
      <c r="GV169" s="61">
        <v>0</v>
      </c>
      <c r="GW169" s="61">
        <v>-6362409</v>
      </c>
      <c r="GX169" s="61">
        <v>0</v>
      </c>
      <c r="GY169" s="61">
        <v>-6362409</v>
      </c>
      <c r="GZ169" s="61">
        <v>-110</v>
      </c>
      <c r="HA169" s="61">
        <v>0</v>
      </c>
      <c r="HB169" s="61">
        <v>-110</v>
      </c>
      <c r="HC169" s="61">
        <v>-1792</v>
      </c>
      <c r="HD169" s="61">
        <v>0</v>
      </c>
      <c r="HE169" s="61">
        <v>-1792</v>
      </c>
      <c r="HF169" s="61">
        <v>-1902</v>
      </c>
      <c r="HG169" s="61">
        <v>0</v>
      </c>
      <c r="HH169" s="61">
        <v>-1902</v>
      </c>
      <c r="HI169" s="61">
        <v>50098188</v>
      </c>
      <c r="HJ169" s="61">
        <v>0</v>
      </c>
      <c r="HK169" s="61">
        <v>50098188</v>
      </c>
      <c r="HL169" s="61">
        <v>-94107</v>
      </c>
      <c r="HM169" s="61">
        <v>0</v>
      </c>
      <c r="HN169" s="61">
        <v>-94107</v>
      </c>
      <c r="HO169" s="61">
        <v>-5564037</v>
      </c>
      <c r="HP169" s="61">
        <v>0</v>
      </c>
      <c r="HQ169" s="61">
        <v>-5564037</v>
      </c>
      <c r="HR169" s="61">
        <v>-2042703</v>
      </c>
      <c r="HS169" s="61">
        <v>0</v>
      </c>
      <c r="HT169" s="61">
        <v>-2042703</v>
      </c>
      <c r="HU169" s="61">
        <v>-50291</v>
      </c>
      <c r="HV169" s="61">
        <v>0</v>
      </c>
      <c r="HW169" s="61">
        <v>-50291</v>
      </c>
      <c r="HX169" s="61">
        <v>-6362409</v>
      </c>
      <c r="HY169" s="61">
        <v>0</v>
      </c>
      <c r="HZ169" s="61">
        <v>-6362409</v>
      </c>
      <c r="IA169" s="61">
        <v>-1902</v>
      </c>
      <c r="IB169" s="61">
        <v>0</v>
      </c>
      <c r="IC169" s="61">
        <v>-1902</v>
      </c>
      <c r="ID169" s="61">
        <v>-14115449</v>
      </c>
      <c r="IE169" s="61">
        <v>0</v>
      </c>
      <c r="IF169" s="61">
        <v>-14115449</v>
      </c>
      <c r="IG169" s="61">
        <v>35982739</v>
      </c>
      <c r="IH169" s="61">
        <v>0</v>
      </c>
      <c r="II169" s="61">
        <v>35982739</v>
      </c>
      <c r="IJ169" s="58" t="s">
        <v>798</v>
      </c>
      <c r="IK169" s="58" t="s">
        <v>465</v>
      </c>
      <c r="IL169" s="58" t="s">
        <v>466</v>
      </c>
      <c r="IM169" s="58" t="s">
        <v>467</v>
      </c>
      <c r="IN169" s="58" t="s">
        <v>1031</v>
      </c>
    </row>
    <row r="170" spans="1:248">
      <c r="A170" s="58" t="s">
        <v>469</v>
      </c>
      <c r="B170" s="59" t="s">
        <v>1032</v>
      </c>
      <c r="C170" s="59" t="s">
        <v>1033</v>
      </c>
      <c r="D170" s="61">
        <v>85244724</v>
      </c>
      <c r="E170" s="61">
        <v>0</v>
      </c>
      <c r="F170" s="61">
        <v>85244724</v>
      </c>
      <c r="G170" s="61">
        <v>-3143569</v>
      </c>
      <c r="H170" s="61">
        <v>0</v>
      </c>
      <c r="I170" s="61">
        <v>-3143569</v>
      </c>
      <c r="J170" s="61">
        <v>-138690</v>
      </c>
      <c r="K170" s="61">
        <v>0</v>
      </c>
      <c r="L170" s="61">
        <v>-138690</v>
      </c>
      <c r="M170" s="61">
        <v>362519</v>
      </c>
      <c r="N170" s="61">
        <v>0</v>
      </c>
      <c r="O170" s="61">
        <v>362519</v>
      </c>
      <c r="P170" s="61">
        <v>134691</v>
      </c>
      <c r="Q170" s="61">
        <v>0</v>
      </c>
      <c r="R170" s="61">
        <v>134691</v>
      </c>
      <c r="S170" s="61">
        <v>-100382</v>
      </c>
      <c r="T170" s="61">
        <v>0</v>
      </c>
      <c r="U170" s="61">
        <v>-100382</v>
      </c>
      <c r="V170" s="61">
        <v>258138</v>
      </c>
      <c r="W170" s="61">
        <v>0</v>
      </c>
      <c r="X170" s="61">
        <v>258138</v>
      </c>
      <c r="Y170" s="61">
        <v>-8958318</v>
      </c>
      <c r="Z170" s="61">
        <v>0</v>
      </c>
      <c r="AA170" s="61">
        <v>-8958318</v>
      </c>
      <c r="AB170" s="61">
        <v>-29019</v>
      </c>
      <c r="AC170" s="61">
        <v>0</v>
      </c>
      <c r="AD170" s="61">
        <v>-29019</v>
      </c>
      <c r="AE170" s="61">
        <v>-251884</v>
      </c>
      <c r="AF170" s="61">
        <v>0</v>
      </c>
      <c r="AG170" s="61">
        <v>-251884</v>
      </c>
      <c r="AH170" s="61">
        <v>1940</v>
      </c>
      <c r="AI170" s="61">
        <v>0</v>
      </c>
      <c r="AJ170" s="61">
        <v>1940</v>
      </c>
      <c r="AK170" s="61">
        <v>0</v>
      </c>
      <c r="AL170" s="61">
        <v>0</v>
      </c>
      <c r="AM170" s="61">
        <v>0</v>
      </c>
      <c r="AN170" s="61">
        <v>9837</v>
      </c>
      <c r="AO170" s="61">
        <v>0</v>
      </c>
      <c r="AP170" s="61">
        <v>9837</v>
      </c>
      <c r="AQ170" s="61">
        <v>-2461</v>
      </c>
      <c r="AR170" s="61">
        <v>0</v>
      </c>
      <c r="AS170" s="61">
        <v>-2461</v>
      </c>
      <c r="AT170" s="61">
        <v>-263661</v>
      </c>
      <c r="AU170" s="61">
        <v>0</v>
      </c>
      <c r="AV170" s="61">
        <v>-263661</v>
      </c>
      <c r="AW170" s="61">
        <v>-15022</v>
      </c>
      <c r="AX170" s="61">
        <v>0</v>
      </c>
      <c r="AY170" s="61">
        <v>-15022</v>
      </c>
      <c r="AZ170" s="61">
        <v>1473824</v>
      </c>
      <c r="BA170" s="61">
        <v>0</v>
      </c>
      <c r="BB170" s="61">
        <v>1473824</v>
      </c>
      <c r="BC170" s="61">
        <v>-52941</v>
      </c>
      <c r="BD170" s="61">
        <v>0</v>
      </c>
      <c r="BE170" s="61">
        <v>-52941</v>
      </c>
      <c r="BF170" s="61">
        <v>-4148550</v>
      </c>
      <c r="BG170" s="61">
        <v>0</v>
      </c>
      <c r="BH170" s="61">
        <v>-4148550</v>
      </c>
      <c r="BI170" s="61">
        <v>-70035</v>
      </c>
      <c r="BJ170" s="61">
        <v>0</v>
      </c>
      <c r="BK170" s="61">
        <v>-70035</v>
      </c>
      <c r="BL170" s="61">
        <v>-55921</v>
      </c>
      <c r="BM170" s="61">
        <v>0</v>
      </c>
      <c r="BN170" s="61">
        <v>-55921</v>
      </c>
      <c r="BO170" s="61">
        <v>0</v>
      </c>
      <c r="BP170" s="61">
        <v>0</v>
      </c>
      <c r="BQ170" s="61">
        <v>0</v>
      </c>
      <c r="BR170" s="61">
        <v>-11981</v>
      </c>
      <c r="BS170" s="61">
        <v>0</v>
      </c>
      <c r="BT170" s="61">
        <v>-11981</v>
      </c>
      <c r="BU170" s="61">
        <v>0</v>
      </c>
      <c r="BV170" s="61">
        <v>0</v>
      </c>
      <c r="BW170" s="61">
        <v>0</v>
      </c>
      <c r="BX170" s="61">
        <v>0</v>
      </c>
      <c r="BY170" s="61">
        <v>0</v>
      </c>
      <c r="BZ170" s="61">
        <v>0</v>
      </c>
      <c r="CA170" s="61">
        <v>0</v>
      </c>
      <c r="CB170" s="61">
        <v>0</v>
      </c>
      <c r="CC170" s="61">
        <v>0</v>
      </c>
      <c r="CD170" s="61">
        <v>-44614</v>
      </c>
      <c r="CE170" s="61">
        <v>0</v>
      </c>
      <c r="CF170" s="61">
        <v>-44614</v>
      </c>
      <c r="CG170" s="61">
        <v>-44475</v>
      </c>
      <c r="CH170" s="61">
        <v>0</v>
      </c>
      <c r="CI170" s="61">
        <v>-44475</v>
      </c>
      <c r="CJ170" s="61">
        <v>-12164895</v>
      </c>
      <c r="CK170" s="61">
        <v>0</v>
      </c>
      <c r="CL170" s="61">
        <v>-12164895</v>
      </c>
      <c r="CM170" s="61">
        <v>0</v>
      </c>
      <c r="CN170" s="61">
        <v>0</v>
      </c>
      <c r="CO170" s="61">
        <v>0</v>
      </c>
      <c r="CP170" s="61">
        <v>19353</v>
      </c>
      <c r="CQ170" s="61">
        <v>0</v>
      </c>
      <c r="CR170" s="61">
        <v>19353</v>
      </c>
      <c r="CS170" s="61">
        <v>-1200641</v>
      </c>
      <c r="CT170" s="61">
        <v>0</v>
      </c>
      <c r="CU170" s="61">
        <v>-1200641</v>
      </c>
      <c r="CV170" s="61">
        <v>-39337</v>
      </c>
      <c r="CW170" s="61">
        <v>0</v>
      </c>
      <c r="CX170" s="61">
        <v>-39337</v>
      </c>
      <c r="CY170" s="61">
        <v>-1220625</v>
      </c>
      <c r="CZ170" s="61">
        <v>0</v>
      </c>
      <c r="DA170" s="61">
        <v>-1220625</v>
      </c>
      <c r="DB170" s="61">
        <v>-109118</v>
      </c>
      <c r="DC170" s="61">
        <v>0</v>
      </c>
      <c r="DD170" s="61">
        <v>-109118</v>
      </c>
      <c r="DE170" s="61">
        <v>-538</v>
      </c>
      <c r="DF170" s="61">
        <v>0</v>
      </c>
      <c r="DG170" s="61">
        <v>-538</v>
      </c>
      <c r="DH170" s="61">
        <v>-4673</v>
      </c>
      <c r="DI170" s="61">
        <v>0</v>
      </c>
      <c r="DJ170" s="61">
        <v>-4673</v>
      </c>
      <c r="DK170" s="61">
        <v>0</v>
      </c>
      <c r="DL170" s="61">
        <v>0</v>
      </c>
      <c r="DM170" s="61">
        <v>0</v>
      </c>
      <c r="DN170" s="61">
        <v>0</v>
      </c>
      <c r="DO170" s="61">
        <v>0</v>
      </c>
      <c r="DP170" s="61">
        <v>0</v>
      </c>
      <c r="DQ170" s="61">
        <v>0</v>
      </c>
      <c r="DR170" s="61">
        <v>0</v>
      </c>
      <c r="DS170" s="61">
        <v>0</v>
      </c>
      <c r="DT170" s="61">
        <v>0</v>
      </c>
      <c r="DU170" s="61">
        <v>0</v>
      </c>
      <c r="DV170" s="61">
        <v>0</v>
      </c>
      <c r="DW170" s="61">
        <v>0</v>
      </c>
      <c r="DX170" s="61">
        <v>0</v>
      </c>
      <c r="DY170" s="61">
        <v>0</v>
      </c>
      <c r="DZ170" s="61">
        <v>0</v>
      </c>
      <c r="EA170" s="61">
        <v>0</v>
      </c>
      <c r="EB170" s="61">
        <v>0</v>
      </c>
      <c r="EC170" s="61">
        <v>0</v>
      </c>
      <c r="ED170" s="61">
        <v>0</v>
      </c>
      <c r="EE170" s="61">
        <v>0</v>
      </c>
      <c r="EF170" s="61">
        <v>0</v>
      </c>
      <c r="EG170" s="61">
        <v>0</v>
      </c>
      <c r="EH170" s="61">
        <v>0</v>
      </c>
      <c r="EI170" s="61">
        <v>0</v>
      </c>
      <c r="EJ170" s="61">
        <v>0</v>
      </c>
      <c r="EK170" s="61">
        <v>0</v>
      </c>
      <c r="EL170" s="61">
        <v>0</v>
      </c>
      <c r="EM170" s="61">
        <v>0</v>
      </c>
      <c r="EN170" s="61">
        <v>0</v>
      </c>
      <c r="EO170" s="61">
        <v>-114329</v>
      </c>
      <c r="EP170" s="61">
        <v>0</v>
      </c>
      <c r="EQ170" s="61">
        <v>-114329</v>
      </c>
      <c r="ER170" s="61">
        <v>0</v>
      </c>
      <c r="ES170" s="61">
        <v>0</v>
      </c>
      <c r="ET170" s="61">
        <v>0</v>
      </c>
      <c r="EU170" s="61">
        <v>0</v>
      </c>
      <c r="EV170" s="61">
        <v>0</v>
      </c>
      <c r="EW170" s="61">
        <v>0</v>
      </c>
      <c r="EX170" s="61">
        <v>1504</v>
      </c>
      <c r="EY170" s="61">
        <v>0</v>
      </c>
      <c r="EZ170" s="61">
        <v>1504</v>
      </c>
      <c r="FA170" s="61">
        <v>0</v>
      </c>
      <c r="FB170" s="61">
        <v>0</v>
      </c>
      <c r="FC170" s="61">
        <v>0</v>
      </c>
      <c r="FD170" s="61">
        <v>0</v>
      </c>
      <c r="FE170" s="61">
        <v>0</v>
      </c>
      <c r="FF170" s="61">
        <v>0</v>
      </c>
      <c r="FG170" s="61">
        <v>0</v>
      </c>
      <c r="FH170" s="61">
        <v>0</v>
      </c>
      <c r="FI170" s="61">
        <v>0</v>
      </c>
      <c r="FJ170" s="61">
        <v>-11981</v>
      </c>
      <c r="FK170" s="61">
        <v>0</v>
      </c>
      <c r="FL170" s="61">
        <v>-11981</v>
      </c>
      <c r="FM170" s="61">
        <v>0</v>
      </c>
      <c r="FN170" s="61">
        <v>0</v>
      </c>
      <c r="FO170" s="61">
        <v>0</v>
      </c>
      <c r="FP170" s="61">
        <v>0</v>
      </c>
      <c r="FQ170" s="61">
        <v>0</v>
      </c>
      <c r="FR170" s="61">
        <v>0</v>
      </c>
      <c r="FS170" s="61">
        <v>0</v>
      </c>
      <c r="FT170" s="61">
        <v>0</v>
      </c>
      <c r="FU170" s="61">
        <v>0</v>
      </c>
      <c r="FV170" s="61">
        <v>-15024</v>
      </c>
      <c r="FW170" s="61">
        <v>0</v>
      </c>
      <c r="FX170" s="61">
        <v>-15024</v>
      </c>
      <c r="FY170" s="61">
        <v>0</v>
      </c>
      <c r="FZ170" s="61">
        <v>0</v>
      </c>
      <c r="GA170" s="61">
        <v>0</v>
      </c>
      <c r="GB170" s="61">
        <v>1641</v>
      </c>
      <c r="GC170" s="61">
        <v>0</v>
      </c>
      <c r="GD170" s="61">
        <v>1641</v>
      </c>
      <c r="GE170" s="61">
        <v>0</v>
      </c>
      <c r="GF170" s="61">
        <v>0</v>
      </c>
      <c r="GG170" s="61">
        <v>0</v>
      </c>
      <c r="GH170" s="61">
        <v>-13514276</v>
      </c>
      <c r="GI170" s="61">
        <v>0</v>
      </c>
      <c r="GJ170" s="61">
        <v>-13514276</v>
      </c>
      <c r="GK170" s="61">
        <v>97957</v>
      </c>
      <c r="GL170" s="61">
        <v>0</v>
      </c>
      <c r="GM170" s="61">
        <v>97957</v>
      </c>
      <c r="GN170" s="61">
        <v>-120124</v>
      </c>
      <c r="GO170" s="61">
        <v>0</v>
      </c>
      <c r="GP170" s="61">
        <v>-120124</v>
      </c>
      <c r="GQ170" s="61">
        <v>0</v>
      </c>
      <c r="GR170" s="61">
        <v>0</v>
      </c>
      <c r="GS170" s="61">
        <v>0</v>
      </c>
      <c r="GT170" s="61">
        <v>0</v>
      </c>
      <c r="GU170" s="61">
        <v>0</v>
      </c>
      <c r="GV170" s="61">
        <v>0</v>
      </c>
      <c r="GW170" s="61">
        <v>-13560303</v>
      </c>
      <c r="GX170" s="61">
        <v>0</v>
      </c>
      <c r="GY170" s="61">
        <v>-13560303</v>
      </c>
      <c r="GZ170" s="61">
        <v>0</v>
      </c>
      <c r="HA170" s="61">
        <v>0</v>
      </c>
      <c r="HB170" s="61">
        <v>0</v>
      </c>
      <c r="HC170" s="61">
        <v>0</v>
      </c>
      <c r="HD170" s="61">
        <v>0</v>
      </c>
      <c r="HE170" s="61">
        <v>0</v>
      </c>
      <c r="HF170" s="61">
        <v>0</v>
      </c>
      <c r="HG170" s="61">
        <v>0</v>
      </c>
      <c r="HH170" s="61">
        <v>0</v>
      </c>
      <c r="HI170" s="61">
        <v>82101155</v>
      </c>
      <c r="HJ170" s="61">
        <v>0</v>
      </c>
      <c r="HK170" s="61">
        <v>82101155</v>
      </c>
      <c r="HL170" s="61">
        <v>258138</v>
      </c>
      <c r="HM170" s="61">
        <v>0</v>
      </c>
      <c r="HN170" s="61">
        <v>258138</v>
      </c>
      <c r="HO170" s="61">
        <v>-12164895</v>
      </c>
      <c r="HP170" s="61">
        <v>0</v>
      </c>
      <c r="HQ170" s="61">
        <v>-12164895</v>
      </c>
      <c r="HR170" s="61">
        <v>-1220625</v>
      </c>
      <c r="HS170" s="61">
        <v>0</v>
      </c>
      <c r="HT170" s="61">
        <v>-1220625</v>
      </c>
      <c r="HU170" s="61">
        <v>-114329</v>
      </c>
      <c r="HV170" s="61">
        <v>0</v>
      </c>
      <c r="HW170" s="61">
        <v>-114329</v>
      </c>
      <c r="HX170" s="61">
        <v>-13560303</v>
      </c>
      <c r="HY170" s="61">
        <v>0</v>
      </c>
      <c r="HZ170" s="61">
        <v>-13560303</v>
      </c>
      <c r="IA170" s="61">
        <v>0</v>
      </c>
      <c r="IB170" s="61">
        <v>0</v>
      </c>
      <c r="IC170" s="61">
        <v>0</v>
      </c>
      <c r="ID170" s="61">
        <v>-26802014</v>
      </c>
      <c r="IE170" s="61">
        <v>0</v>
      </c>
      <c r="IF170" s="61">
        <v>-26802014</v>
      </c>
      <c r="IG170" s="61">
        <v>55299141</v>
      </c>
      <c r="IH170" s="61">
        <v>0</v>
      </c>
      <c r="II170" s="61">
        <v>55299141</v>
      </c>
      <c r="IJ170" s="58" t="s">
        <v>526</v>
      </c>
      <c r="IK170" s="58" t="s">
        <v>527</v>
      </c>
      <c r="IL170" s="58" t="s">
        <v>466</v>
      </c>
      <c r="IM170" s="58" t="s">
        <v>467</v>
      </c>
      <c r="IN170" s="58" t="s">
        <v>1034</v>
      </c>
    </row>
    <row r="171" spans="1:248">
      <c r="A171" s="58" t="s">
        <v>461</v>
      </c>
      <c r="B171" s="59" t="s">
        <v>1035</v>
      </c>
      <c r="C171" s="59" t="s">
        <v>1036</v>
      </c>
      <c r="D171" s="61">
        <v>53124601</v>
      </c>
      <c r="E171" s="61">
        <v>0</v>
      </c>
      <c r="F171" s="61">
        <v>53124601</v>
      </c>
      <c r="G171" s="61">
        <v>-3800481</v>
      </c>
      <c r="H171" s="61">
        <v>0</v>
      </c>
      <c r="I171" s="61">
        <v>-3800481</v>
      </c>
      <c r="J171" s="61">
        <v>-362713</v>
      </c>
      <c r="K171" s="61">
        <v>0</v>
      </c>
      <c r="L171" s="61">
        <v>-362713</v>
      </c>
      <c r="M171" s="61">
        <v>-102709</v>
      </c>
      <c r="N171" s="61">
        <v>0</v>
      </c>
      <c r="O171" s="61">
        <v>-102709</v>
      </c>
      <c r="P171" s="61">
        <v>10986</v>
      </c>
      <c r="Q171" s="61">
        <v>0</v>
      </c>
      <c r="R171" s="61">
        <v>10986</v>
      </c>
      <c r="S171" s="61">
        <v>1950350</v>
      </c>
      <c r="T171" s="61">
        <v>0</v>
      </c>
      <c r="U171" s="61">
        <v>1950350</v>
      </c>
      <c r="V171" s="61">
        <v>1495914</v>
      </c>
      <c r="W171" s="61">
        <v>0</v>
      </c>
      <c r="X171" s="61">
        <v>1495914</v>
      </c>
      <c r="Y171" s="61">
        <v>-5202775</v>
      </c>
      <c r="Z171" s="61">
        <v>0</v>
      </c>
      <c r="AA171" s="61">
        <v>-5202775</v>
      </c>
      <c r="AB171" s="61">
        <v>0</v>
      </c>
      <c r="AC171" s="61">
        <v>0</v>
      </c>
      <c r="AD171" s="61">
        <v>0</v>
      </c>
      <c r="AE171" s="61">
        <v>-164631</v>
      </c>
      <c r="AF171" s="61">
        <v>0</v>
      </c>
      <c r="AG171" s="61">
        <v>-164631</v>
      </c>
      <c r="AH171" s="61">
        <v>314</v>
      </c>
      <c r="AI171" s="61">
        <v>0</v>
      </c>
      <c r="AJ171" s="61">
        <v>314</v>
      </c>
      <c r="AK171" s="61">
        <v>0</v>
      </c>
      <c r="AL171" s="61">
        <v>0</v>
      </c>
      <c r="AM171" s="61">
        <v>0</v>
      </c>
      <c r="AN171" s="61">
        <v>-9768</v>
      </c>
      <c r="AO171" s="61">
        <v>0</v>
      </c>
      <c r="AP171" s="61">
        <v>-9768</v>
      </c>
      <c r="AQ171" s="61">
        <v>0</v>
      </c>
      <c r="AR171" s="61">
        <v>0</v>
      </c>
      <c r="AS171" s="61">
        <v>0</v>
      </c>
      <c r="AT171" s="61">
        <v>-155177</v>
      </c>
      <c r="AU171" s="61">
        <v>0</v>
      </c>
      <c r="AV171" s="61">
        <v>-155177</v>
      </c>
      <c r="AW171" s="61">
        <v>0</v>
      </c>
      <c r="AX171" s="61">
        <v>0</v>
      </c>
      <c r="AY171" s="61">
        <v>0</v>
      </c>
      <c r="AZ171" s="61">
        <v>975639</v>
      </c>
      <c r="BA171" s="61">
        <v>0</v>
      </c>
      <c r="BB171" s="61">
        <v>975639</v>
      </c>
      <c r="BC171" s="61">
        <v>-106540</v>
      </c>
      <c r="BD171" s="61">
        <v>0</v>
      </c>
      <c r="BE171" s="61">
        <v>-106540</v>
      </c>
      <c r="BF171" s="61">
        <v>-2411134</v>
      </c>
      <c r="BG171" s="61">
        <v>0</v>
      </c>
      <c r="BH171" s="61">
        <v>-2411134</v>
      </c>
      <c r="BI171" s="61">
        <v>38804</v>
      </c>
      <c r="BJ171" s="61">
        <v>0</v>
      </c>
      <c r="BK171" s="61">
        <v>38804</v>
      </c>
      <c r="BL171" s="61">
        <v>-76928</v>
      </c>
      <c r="BM171" s="61">
        <v>0</v>
      </c>
      <c r="BN171" s="61">
        <v>-76928</v>
      </c>
      <c r="BO171" s="61">
        <v>-3363</v>
      </c>
      <c r="BP171" s="61">
        <v>0</v>
      </c>
      <c r="BQ171" s="61">
        <v>-3363</v>
      </c>
      <c r="BR171" s="61">
        <v>-17293</v>
      </c>
      <c r="BS171" s="61">
        <v>0</v>
      </c>
      <c r="BT171" s="61">
        <v>-17293</v>
      </c>
      <c r="BU171" s="61">
        <v>0</v>
      </c>
      <c r="BV171" s="61">
        <v>0</v>
      </c>
      <c r="BW171" s="61">
        <v>0</v>
      </c>
      <c r="BX171" s="61">
        <v>0</v>
      </c>
      <c r="BY171" s="61">
        <v>0</v>
      </c>
      <c r="BZ171" s="61">
        <v>0</v>
      </c>
      <c r="CA171" s="61">
        <v>0</v>
      </c>
      <c r="CB171" s="61">
        <v>0</v>
      </c>
      <c r="CC171" s="61">
        <v>0</v>
      </c>
      <c r="CD171" s="61">
        <v>-21231</v>
      </c>
      <c r="CE171" s="61">
        <v>0</v>
      </c>
      <c r="CF171" s="61">
        <v>-21231</v>
      </c>
      <c r="CG171" s="61">
        <v>-20974</v>
      </c>
      <c r="CH171" s="61">
        <v>0</v>
      </c>
      <c r="CI171" s="61">
        <v>-20974</v>
      </c>
      <c r="CJ171" s="61">
        <v>-7010426</v>
      </c>
      <c r="CK171" s="61">
        <v>0</v>
      </c>
      <c r="CL171" s="61">
        <v>-7010426</v>
      </c>
      <c r="CM171" s="61">
        <v>0</v>
      </c>
      <c r="CN171" s="61">
        <v>0</v>
      </c>
      <c r="CO171" s="61">
        <v>0</v>
      </c>
      <c r="CP171" s="61">
        <v>0</v>
      </c>
      <c r="CQ171" s="61">
        <v>0</v>
      </c>
      <c r="CR171" s="61">
        <v>0</v>
      </c>
      <c r="CS171" s="61">
        <v>-1079032</v>
      </c>
      <c r="CT171" s="61">
        <v>0</v>
      </c>
      <c r="CU171" s="61">
        <v>-1079032</v>
      </c>
      <c r="CV171" s="61">
        <v>-15714</v>
      </c>
      <c r="CW171" s="61">
        <v>0</v>
      </c>
      <c r="CX171" s="61">
        <v>-15714</v>
      </c>
      <c r="CY171" s="61">
        <v>-1094746</v>
      </c>
      <c r="CZ171" s="61">
        <v>0</v>
      </c>
      <c r="DA171" s="61">
        <v>-1094746</v>
      </c>
      <c r="DB171" s="61">
        <v>-63154</v>
      </c>
      <c r="DC171" s="61">
        <v>0</v>
      </c>
      <c r="DD171" s="61">
        <v>-63154</v>
      </c>
      <c r="DE171" s="61">
        <v>-149</v>
      </c>
      <c r="DF171" s="61">
        <v>0</v>
      </c>
      <c r="DG171" s="61">
        <v>-149</v>
      </c>
      <c r="DH171" s="61">
        <v>-327457</v>
      </c>
      <c r="DI171" s="61">
        <v>0</v>
      </c>
      <c r="DJ171" s="61">
        <v>-327457</v>
      </c>
      <c r="DK171" s="61">
        <v>29</v>
      </c>
      <c r="DL171" s="61">
        <v>0</v>
      </c>
      <c r="DM171" s="61">
        <v>29</v>
      </c>
      <c r="DN171" s="61">
        <v>0</v>
      </c>
      <c r="DO171" s="61">
        <v>0</v>
      </c>
      <c r="DP171" s="61">
        <v>0</v>
      </c>
      <c r="DQ171" s="61">
        <v>0</v>
      </c>
      <c r="DR171" s="61">
        <v>0</v>
      </c>
      <c r="DS171" s="61">
        <v>0</v>
      </c>
      <c r="DT171" s="61">
        <v>0</v>
      </c>
      <c r="DU171" s="61">
        <v>0</v>
      </c>
      <c r="DV171" s="61">
        <v>0</v>
      </c>
      <c r="DW171" s="61">
        <v>0</v>
      </c>
      <c r="DX171" s="61">
        <v>0</v>
      </c>
      <c r="DY171" s="61">
        <v>0</v>
      </c>
      <c r="DZ171" s="61">
        <v>0</v>
      </c>
      <c r="EA171" s="61">
        <v>0</v>
      </c>
      <c r="EB171" s="61">
        <v>0</v>
      </c>
      <c r="EC171" s="61">
        <v>0</v>
      </c>
      <c r="ED171" s="61">
        <v>0</v>
      </c>
      <c r="EE171" s="61">
        <v>0</v>
      </c>
      <c r="EF171" s="61">
        <v>0</v>
      </c>
      <c r="EG171" s="61">
        <v>0</v>
      </c>
      <c r="EH171" s="61">
        <v>0</v>
      </c>
      <c r="EI171" s="61">
        <v>0</v>
      </c>
      <c r="EJ171" s="61">
        <v>0</v>
      </c>
      <c r="EK171" s="61">
        <v>0</v>
      </c>
      <c r="EL171" s="61">
        <v>0</v>
      </c>
      <c r="EM171" s="61">
        <v>0</v>
      </c>
      <c r="EN171" s="61">
        <v>0</v>
      </c>
      <c r="EO171" s="61">
        <v>-390731</v>
      </c>
      <c r="EP171" s="61">
        <v>0</v>
      </c>
      <c r="EQ171" s="61">
        <v>-390731</v>
      </c>
      <c r="ER171" s="61">
        <v>0</v>
      </c>
      <c r="ES171" s="61">
        <v>0</v>
      </c>
      <c r="ET171" s="61">
        <v>0</v>
      </c>
      <c r="EU171" s="61">
        <v>0</v>
      </c>
      <c r="EV171" s="61">
        <v>0</v>
      </c>
      <c r="EW171" s="61">
        <v>0</v>
      </c>
      <c r="EX171" s="61">
        <v>0</v>
      </c>
      <c r="EY171" s="61">
        <v>0</v>
      </c>
      <c r="EZ171" s="61">
        <v>0</v>
      </c>
      <c r="FA171" s="61">
        <v>0</v>
      </c>
      <c r="FB171" s="61">
        <v>0</v>
      </c>
      <c r="FC171" s="61">
        <v>0</v>
      </c>
      <c r="FD171" s="61">
        <v>0</v>
      </c>
      <c r="FE171" s="61">
        <v>0</v>
      </c>
      <c r="FF171" s="61">
        <v>0</v>
      </c>
      <c r="FG171" s="61">
        <v>0</v>
      </c>
      <c r="FH171" s="61">
        <v>0</v>
      </c>
      <c r="FI171" s="61">
        <v>0</v>
      </c>
      <c r="FJ171" s="61">
        <v>-17293</v>
      </c>
      <c r="FK171" s="61">
        <v>0</v>
      </c>
      <c r="FL171" s="61">
        <v>-17293</v>
      </c>
      <c r="FM171" s="61">
        <v>0</v>
      </c>
      <c r="FN171" s="61">
        <v>0</v>
      </c>
      <c r="FO171" s="61">
        <v>0</v>
      </c>
      <c r="FP171" s="61">
        <v>-1500</v>
      </c>
      <c r="FQ171" s="61">
        <v>0</v>
      </c>
      <c r="FR171" s="61">
        <v>-1500</v>
      </c>
      <c r="FS171" s="61">
        <v>0</v>
      </c>
      <c r="FT171" s="61">
        <v>0</v>
      </c>
      <c r="FU171" s="61">
        <v>0</v>
      </c>
      <c r="FV171" s="61">
        <v>-14269</v>
      </c>
      <c r="FW171" s="61">
        <v>0</v>
      </c>
      <c r="FX171" s="61">
        <v>-14269</v>
      </c>
      <c r="FY171" s="61">
        <v>0</v>
      </c>
      <c r="FZ171" s="61">
        <v>0</v>
      </c>
      <c r="GA171" s="61">
        <v>0</v>
      </c>
      <c r="GB171" s="61">
        <v>0</v>
      </c>
      <c r="GC171" s="61">
        <v>0</v>
      </c>
      <c r="GD171" s="61">
        <v>0</v>
      </c>
      <c r="GE171" s="61">
        <v>-973</v>
      </c>
      <c r="GF171" s="61">
        <v>0</v>
      </c>
      <c r="GG171" s="61">
        <v>-973</v>
      </c>
      <c r="GH171" s="61">
        <v>-9563031</v>
      </c>
      <c r="GI171" s="61">
        <v>0</v>
      </c>
      <c r="GJ171" s="61">
        <v>-9563031</v>
      </c>
      <c r="GK171" s="61">
        <v>-43640</v>
      </c>
      <c r="GL171" s="61">
        <v>0</v>
      </c>
      <c r="GM171" s="61">
        <v>-43640</v>
      </c>
      <c r="GN171" s="61">
        <v>-116023</v>
      </c>
      <c r="GO171" s="61">
        <v>0</v>
      </c>
      <c r="GP171" s="61">
        <v>-116023</v>
      </c>
      <c r="GQ171" s="61">
        <v>0</v>
      </c>
      <c r="GR171" s="61">
        <v>0</v>
      </c>
      <c r="GS171" s="61">
        <v>0</v>
      </c>
      <c r="GT171" s="61">
        <v>0</v>
      </c>
      <c r="GU171" s="61">
        <v>0</v>
      </c>
      <c r="GV171" s="61">
        <v>0</v>
      </c>
      <c r="GW171" s="61">
        <v>-9756729</v>
      </c>
      <c r="GX171" s="61">
        <v>0</v>
      </c>
      <c r="GY171" s="61">
        <v>-9756729</v>
      </c>
      <c r="GZ171" s="61">
        <v>0</v>
      </c>
      <c r="HA171" s="61">
        <v>0</v>
      </c>
      <c r="HB171" s="61">
        <v>0</v>
      </c>
      <c r="HC171" s="61">
        <v>0</v>
      </c>
      <c r="HD171" s="61">
        <v>0</v>
      </c>
      <c r="HE171" s="61">
        <v>0</v>
      </c>
      <c r="HF171" s="61">
        <v>0</v>
      </c>
      <c r="HG171" s="61">
        <v>0</v>
      </c>
      <c r="HH171" s="61">
        <v>0</v>
      </c>
      <c r="HI171" s="61">
        <v>49324120</v>
      </c>
      <c r="HJ171" s="61">
        <v>0</v>
      </c>
      <c r="HK171" s="61">
        <v>49324120</v>
      </c>
      <c r="HL171" s="61">
        <v>1495914</v>
      </c>
      <c r="HM171" s="61">
        <v>0</v>
      </c>
      <c r="HN171" s="61">
        <v>1495914</v>
      </c>
      <c r="HO171" s="61">
        <v>-7010426</v>
      </c>
      <c r="HP171" s="61">
        <v>0</v>
      </c>
      <c r="HQ171" s="61">
        <v>-7010426</v>
      </c>
      <c r="HR171" s="61">
        <v>-1094746</v>
      </c>
      <c r="HS171" s="61">
        <v>0</v>
      </c>
      <c r="HT171" s="61">
        <v>-1094746</v>
      </c>
      <c r="HU171" s="61">
        <v>-390731</v>
      </c>
      <c r="HV171" s="61">
        <v>0</v>
      </c>
      <c r="HW171" s="61">
        <v>-390731</v>
      </c>
      <c r="HX171" s="61">
        <v>-9756729</v>
      </c>
      <c r="HY171" s="61">
        <v>0</v>
      </c>
      <c r="HZ171" s="61">
        <v>-9756729</v>
      </c>
      <c r="IA171" s="61">
        <v>0</v>
      </c>
      <c r="IB171" s="61">
        <v>0</v>
      </c>
      <c r="IC171" s="61">
        <v>0</v>
      </c>
      <c r="ID171" s="61">
        <v>-16756718</v>
      </c>
      <c r="IE171" s="61">
        <v>0</v>
      </c>
      <c r="IF171" s="61">
        <v>-16756718</v>
      </c>
      <c r="IG171" s="61">
        <v>32567402</v>
      </c>
      <c r="IH171" s="61">
        <v>0</v>
      </c>
      <c r="II171" s="61">
        <v>32567402</v>
      </c>
      <c r="IJ171" s="58" t="s">
        <v>486</v>
      </c>
      <c r="IK171" s="58" t="s">
        <v>487</v>
      </c>
      <c r="IL171" s="58" t="s">
        <v>466</v>
      </c>
      <c r="IM171" s="58" t="s">
        <v>479</v>
      </c>
      <c r="IN171" s="58" t="s">
        <v>1037</v>
      </c>
    </row>
    <row r="172" spans="1:248">
      <c r="A172" s="58" t="s">
        <v>469</v>
      </c>
      <c r="B172" s="59" t="s">
        <v>1038</v>
      </c>
      <c r="C172" s="59" t="s">
        <v>1039</v>
      </c>
      <c r="D172" s="61">
        <v>172339370</v>
      </c>
      <c r="E172" s="61">
        <v>8820304</v>
      </c>
      <c r="F172" s="61">
        <v>181159674</v>
      </c>
      <c r="G172" s="61">
        <v>-10380459</v>
      </c>
      <c r="H172" s="61">
        <v>-120763</v>
      </c>
      <c r="I172" s="61">
        <v>-10501222</v>
      </c>
      <c r="J172" s="61">
        <v>-341138</v>
      </c>
      <c r="K172" s="61">
        <v>-203405</v>
      </c>
      <c r="L172" s="61">
        <v>-544543</v>
      </c>
      <c r="M172" s="61">
        <v>1062314</v>
      </c>
      <c r="N172" s="61">
        <v>421</v>
      </c>
      <c r="O172" s="61">
        <v>1062735</v>
      </c>
      <c r="P172" s="61">
        <v>2225452</v>
      </c>
      <c r="Q172" s="61">
        <v>73197</v>
      </c>
      <c r="R172" s="61">
        <v>2298649</v>
      </c>
      <c r="S172" s="61">
        <v>2008243</v>
      </c>
      <c r="T172" s="61">
        <v>-10102</v>
      </c>
      <c r="U172" s="61">
        <v>1998141</v>
      </c>
      <c r="V172" s="61">
        <v>4954871</v>
      </c>
      <c r="W172" s="61">
        <v>-139889</v>
      </c>
      <c r="X172" s="61">
        <v>4814982</v>
      </c>
      <c r="Y172" s="61">
        <v>-10264768</v>
      </c>
      <c r="Z172" s="61">
        <v>-95395</v>
      </c>
      <c r="AA172" s="61">
        <v>-10360163</v>
      </c>
      <c r="AB172" s="61">
        <v>-54348</v>
      </c>
      <c r="AC172" s="61">
        <v>-4244</v>
      </c>
      <c r="AD172" s="61">
        <v>-58592</v>
      </c>
      <c r="AE172" s="61">
        <v>54941</v>
      </c>
      <c r="AF172" s="61">
        <v>-593</v>
      </c>
      <c r="AG172" s="61">
        <v>54348</v>
      </c>
      <c r="AH172" s="61">
        <v>-2533</v>
      </c>
      <c r="AI172" s="61">
        <v>0</v>
      </c>
      <c r="AJ172" s="61">
        <v>-2533</v>
      </c>
      <c r="AK172" s="61">
        <v>0</v>
      </c>
      <c r="AL172" s="61">
        <v>0</v>
      </c>
      <c r="AM172" s="61">
        <v>0</v>
      </c>
      <c r="AN172" s="61">
        <v>-11649</v>
      </c>
      <c r="AO172" s="61">
        <v>0</v>
      </c>
      <c r="AP172" s="61">
        <v>-11649</v>
      </c>
      <c r="AQ172" s="61">
        <v>0</v>
      </c>
      <c r="AR172" s="61">
        <v>0</v>
      </c>
      <c r="AS172" s="61">
        <v>0</v>
      </c>
      <c r="AT172" s="61">
        <v>69123</v>
      </c>
      <c r="AU172" s="61">
        <v>-593</v>
      </c>
      <c r="AV172" s="61">
        <v>68530</v>
      </c>
      <c r="AW172" s="61">
        <v>-8970</v>
      </c>
      <c r="AX172" s="61">
        <v>-275</v>
      </c>
      <c r="AY172" s="61">
        <v>-9245</v>
      </c>
      <c r="AZ172" s="61">
        <v>3533832</v>
      </c>
      <c r="BA172" s="61">
        <v>201012</v>
      </c>
      <c r="BB172" s="61">
        <v>3734844</v>
      </c>
      <c r="BC172" s="61">
        <v>-134269</v>
      </c>
      <c r="BD172" s="61">
        <v>-503</v>
      </c>
      <c r="BE172" s="61">
        <v>-134772</v>
      </c>
      <c r="BF172" s="61">
        <v>-15240674</v>
      </c>
      <c r="BG172" s="61">
        <v>-811147</v>
      </c>
      <c r="BH172" s="61">
        <v>-16051821</v>
      </c>
      <c r="BI172" s="61">
        <v>-253726</v>
      </c>
      <c r="BJ172" s="61">
        <v>8994</v>
      </c>
      <c r="BK172" s="61">
        <v>-244732</v>
      </c>
      <c r="BL172" s="61">
        <v>-133997</v>
      </c>
      <c r="BM172" s="61">
        <v>0</v>
      </c>
      <c r="BN172" s="61">
        <v>-133997</v>
      </c>
      <c r="BO172" s="61">
        <v>27477</v>
      </c>
      <c r="BP172" s="61">
        <v>0</v>
      </c>
      <c r="BQ172" s="61">
        <v>27477</v>
      </c>
      <c r="BR172" s="61">
        <v>0</v>
      </c>
      <c r="BS172" s="61">
        <v>0</v>
      </c>
      <c r="BT172" s="61">
        <v>0</v>
      </c>
      <c r="BU172" s="61">
        <v>0</v>
      </c>
      <c r="BV172" s="61">
        <v>0</v>
      </c>
      <c r="BW172" s="61">
        <v>0</v>
      </c>
      <c r="BX172" s="61">
        <v>-299</v>
      </c>
      <c r="BY172" s="61">
        <v>0</v>
      </c>
      <c r="BZ172" s="61">
        <v>-299</v>
      </c>
      <c r="CA172" s="61">
        <v>-625</v>
      </c>
      <c r="CB172" s="61">
        <v>0</v>
      </c>
      <c r="CC172" s="61">
        <v>-625</v>
      </c>
      <c r="CD172" s="61">
        <v>-4288</v>
      </c>
      <c r="CE172" s="61">
        <v>0</v>
      </c>
      <c r="CF172" s="61">
        <v>-4288</v>
      </c>
      <c r="CG172" s="61">
        <v>-4288</v>
      </c>
      <c r="CH172" s="61">
        <v>0</v>
      </c>
      <c r="CI172" s="61">
        <v>-4288</v>
      </c>
      <c r="CJ172" s="61">
        <v>-22420684</v>
      </c>
      <c r="CK172" s="61">
        <v>-697632</v>
      </c>
      <c r="CL172" s="61">
        <v>-23118316</v>
      </c>
      <c r="CM172" s="61">
        <v>0</v>
      </c>
      <c r="CN172" s="61">
        <v>0</v>
      </c>
      <c r="CO172" s="61">
        <v>0</v>
      </c>
      <c r="CP172" s="61">
        <v>-154419</v>
      </c>
      <c r="CQ172" s="61">
        <v>0</v>
      </c>
      <c r="CR172" s="61">
        <v>-154419</v>
      </c>
      <c r="CS172" s="61">
        <v>-9019751</v>
      </c>
      <c r="CT172" s="61">
        <v>-540170</v>
      </c>
      <c r="CU172" s="61">
        <v>-9559921</v>
      </c>
      <c r="CV172" s="61">
        <v>-81694</v>
      </c>
      <c r="CW172" s="61">
        <v>-43952</v>
      </c>
      <c r="CX172" s="61">
        <v>-125646</v>
      </c>
      <c r="CY172" s="61">
        <v>-9255864</v>
      </c>
      <c r="CZ172" s="61">
        <v>-584122</v>
      </c>
      <c r="DA172" s="61">
        <v>-9839986</v>
      </c>
      <c r="DB172" s="61">
        <v>-122595</v>
      </c>
      <c r="DC172" s="61">
        <v>0</v>
      </c>
      <c r="DD172" s="61">
        <v>-122595</v>
      </c>
      <c r="DE172" s="61">
        <v>3283</v>
      </c>
      <c r="DF172" s="61">
        <v>2042</v>
      </c>
      <c r="DG172" s="61">
        <v>5325</v>
      </c>
      <c r="DH172" s="61">
        <v>-732912</v>
      </c>
      <c r="DI172" s="61">
        <v>0</v>
      </c>
      <c r="DJ172" s="61">
        <v>-732912</v>
      </c>
      <c r="DK172" s="61">
        <v>1081</v>
      </c>
      <c r="DL172" s="61">
        <v>0</v>
      </c>
      <c r="DM172" s="61">
        <v>1081</v>
      </c>
      <c r="DN172" s="61">
        <v>-22807</v>
      </c>
      <c r="DO172" s="61">
        <v>0</v>
      </c>
      <c r="DP172" s="61">
        <v>-22807</v>
      </c>
      <c r="DQ172" s="61">
        <v>2150</v>
      </c>
      <c r="DR172" s="61">
        <v>0</v>
      </c>
      <c r="DS172" s="61">
        <v>2150</v>
      </c>
      <c r="DT172" s="61">
        <v>0</v>
      </c>
      <c r="DU172" s="61">
        <v>0</v>
      </c>
      <c r="DV172" s="61">
        <v>0</v>
      </c>
      <c r="DW172" s="61">
        <v>0</v>
      </c>
      <c r="DX172" s="61">
        <v>0</v>
      </c>
      <c r="DY172" s="61">
        <v>0</v>
      </c>
      <c r="DZ172" s="61">
        <v>0</v>
      </c>
      <c r="EA172" s="61">
        <v>0</v>
      </c>
      <c r="EB172" s="61">
        <v>0</v>
      </c>
      <c r="EC172" s="61">
        <v>0</v>
      </c>
      <c r="ED172" s="61">
        <v>0</v>
      </c>
      <c r="EE172" s="61">
        <v>0</v>
      </c>
      <c r="EF172" s="61">
        <v>0</v>
      </c>
      <c r="EG172" s="61">
        <v>0</v>
      </c>
      <c r="EH172" s="61">
        <v>0</v>
      </c>
      <c r="EI172" s="61">
        <v>0</v>
      </c>
      <c r="EJ172" s="61">
        <v>0</v>
      </c>
      <c r="EK172" s="61">
        <v>0</v>
      </c>
      <c r="EL172" s="61">
        <v>0</v>
      </c>
      <c r="EM172" s="61">
        <v>0</v>
      </c>
      <c r="EN172" s="61">
        <v>0</v>
      </c>
      <c r="EO172" s="61">
        <v>-871800</v>
      </c>
      <c r="EP172" s="61">
        <v>2042</v>
      </c>
      <c r="EQ172" s="61">
        <v>-869758</v>
      </c>
      <c r="ER172" s="61">
        <v>0</v>
      </c>
      <c r="ES172" s="61">
        <v>0</v>
      </c>
      <c r="ET172" s="61">
        <v>0</v>
      </c>
      <c r="EU172" s="61">
        <v>0</v>
      </c>
      <c r="EV172" s="61">
        <v>0</v>
      </c>
      <c r="EW172" s="61">
        <v>0</v>
      </c>
      <c r="EX172" s="61">
        <v>12</v>
      </c>
      <c r="EY172" s="61">
        <v>0</v>
      </c>
      <c r="EZ172" s="61">
        <v>12</v>
      </c>
      <c r="FA172" s="61">
        <v>0</v>
      </c>
      <c r="FB172" s="61">
        <v>0</v>
      </c>
      <c r="FC172" s="61">
        <v>0</v>
      </c>
      <c r="FD172" s="61">
        <v>0</v>
      </c>
      <c r="FE172" s="61">
        <v>0</v>
      </c>
      <c r="FF172" s="61">
        <v>0</v>
      </c>
      <c r="FG172" s="61">
        <v>0</v>
      </c>
      <c r="FH172" s="61">
        <v>0</v>
      </c>
      <c r="FI172" s="61">
        <v>0</v>
      </c>
      <c r="FJ172" s="61">
        <v>-1387</v>
      </c>
      <c r="FK172" s="61">
        <v>0</v>
      </c>
      <c r="FL172" s="61">
        <v>-1387</v>
      </c>
      <c r="FM172" s="61">
        <v>0</v>
      </c>
      <c r="FN172" s="61">
        <v>0</v>
      </c>
      <c r="FO172" s="61">
        <v>0</v>
      </c>
      <c r="FP172" s="61">
        <v>0</v>
      </c>
      <c r="FQ172" s="61">
        <v>0</v>
      </c>
      <c r="FR172" s="61">
        <v>0</v>
      </c>
      <c r="FS172" s="61">
        <v>0</v>
      </c>
      <c r="FT172" s="61">
        <v>0</v>
      </c>
      <c r="FU172" s="61">
        <v>0</v>
      </c>
      <c r="FV172" s="61">
        <v>-25765</v>
      </c>
      <c r="FW172" s="61">
        <v>0</v>
      </c>
      <c r="FX172" s="61">
        <v>-25765</v>
      </c>
      <c r="FY172" s="61">
        <v>3491</v>
      </c>
      <c r="FZ172" s="61">
        <v>0</v>
      </c>
      <c r="GA172" s="61">
        <v>3491</v>
      </c>
      <c r="GB172" s="61">
        <v>2764</v>
      </c>
      <c r="GC172" s="61">
        <v>0</v>
      </c>
      <c r="GD172" s="61">
        <v>2764</v>
      </c>
      <c r="GE172" s="61">
        <v>0</v>
      </c>
      <c r="GF172" s="61">
        <v>0</v>
      </c>
      <c r="GG172" s="61">
        <v>0</v>
      </c>
      <c r="GH172" s="61">
        <v>-37927512</v>
      </c>
      <c r="GI172" s="61">
        <v>-1506000</v>
      </c>
      <c r="GJ172" s="61">
        <v>-39433512</v>
      </c>
      <c r="GK172" s="61">
        <v>137309</v>
      </c>
      <c r="GL172" s="61">
        <v>85647</v>
      </c>
      <c r="GM172" s="61">
        <v>222956</v>
      </c>
      <c r="GN172" s="61">
        <v>-163384</v>
      </c>
      <c r="GO172" s="61">
        <v>-5101</v>
      </c>
      <c r="GP172" s="61">
        <v>-168485</v>
      </c>
      <c r="GQ172" s="61">
        <v>-1920</v>
      </c>
      <c r="GR172" s="61">
        <v>1490</v>
      </c>
      <c r="GS172" s="61">
        <v>-430</v>
      </c>
      <c r="GT172" s="61">
        <v>0</v>
      </c>
      <c r="GU172" s="61">
        <v>0</v>
      </c>
      <c r="GV172" s="61">
        <v>0</v>
      </c>
      <c r="GW172" s="61">
        <v>-37976392</v>
      </c>
      <c r="GX172" s="61">
        <v>-1423964</v>
      </c>
      <c r="GY172" s="61">
        <v>-39400356</v>
      </c>
      <c r="GZ172" s="61">
        <v>0</v>
      </c>
      <c r="HA172" s="61">
        <v>0</v>
      </c>
      <c r="HB172" s="61">
        <v>0</v>
      </c>
      <c r="HC172" s="61">
        <v>0</v>
      </c>
      <c r="HD172" s="61">
        <v>0</v>
      </c>
      <c r="HE172" s="61">
        <v>0</v>
      </c>
      <c r="HF172" s="61">
        <v>0</v>
      </c>
      <c r="HG172" s="61">
        <v>0</v>
      </c>
      <c r="HH172" s="61">
        <v>0</v>
      </c>
      <c r="HI172" s="61">
        <v>161958911</v>
      </c>
      <c r="HJ172" s="61">
        <v>8699541</v>
      </c>
      <c r="HK172" s="61">
        <v>170658452</v>
      </c>
      <c r="HL172" s="61">
        <v>4954871</v>
      </c>
      <c r="HM172" s="61">
        <v>-139889</v>
      </c>
      <c r="HN172" s="61">
        <v>4814982</v>
      </c>
      <c r="HO172" s="61">
        <v>-22420684</v>
      </c>
      <c r="HP172" s="61">
        <v>-697632</v>
      </c>
      <c r="HQ172" s="61">
        <v>-23118316</v>
      </c>
      <c r="HR172" s="61">
        <v>-9255864</v>
      </c>
      <c r="HS172" s="61">
        <v>-584122</v>
      </c>
      <c r="HT172" s="61">
        <v>-9839986</v>
      </c>
      <c r="HU172" s="61">
        <v>-871800</v>
      </c>
      <c r="HV172" s="61">
        <v>2042</v>
      </c>
      <c r="HW172" s="61">
        <v>-869758</v>
      </c>
      <c r="HX172" s="61">
        <v>-37976392</v>
      </c>
      <c r="HY172" s="61">
        <v>-1423964</v>
      </c>
      <c r="HZ172" s="61">
        <v>-39400356</v>
      </c>
      <c r="IA172" s="61">
        <v>0</v>
      </c>
      <c r="IB172" s="61">
        <v>0</v>
      </c>
      <c r="IC172" s="61">
        <v>0</v>
      </c>
      <c r="ID172" s="61">
        <v>-65569869</v>
      </c>
      <c r="IE172" s="61">
        <v>-2843565</v>
      </c>
      <c r="IF172" s="61">
        <v>-68413434</v>
      </c>
      <c r="IG172" s="61">
        <v>96389042</v>
      </c>
      <c r="IH172" s="61">
        <v>5855976</v>
      </c>
      <c r="II172" s="61">
        <v>102245018</v>
      </c>
      <c r="IJ172" s="58" t="s">
        <v>511</v>
      </c>
      <c r="IK172" s="58" t="s">
        <v>832</v>
      </c>
      <c r="IL172" s="58" t="s">
        <v>513</v>
      </c>
      <c r="IM172" s="58" t="s">
        <v>730</v>
      </c>
      <c r="IN172" s="58" t="s">
        <v>1040</v>
      </c>
    </row>
    <row r="173" spans="1:248">
      <c r="A173" s="58" t="s">
        <v>461</v>
      </c>
      <c r="B173" s="59" t="s">
        <v>1041</v>
      </c>
      <c r="C173" s="59" t="s">
        <v>1042</v>
      </c>
      <c r="D173" s="61">
        <v>45223271</v>
      </c>
      <c r="E173" s="61">
        <v>0</v>
      </c>
      <c r="F173" s="61">
        <v>45223271</v>
      </c>
      <c r="G173" s="61">
        <v>-859261</v>
      </c>
      <c r="H173" s="61">
        <v>0</v>
      </c>
      <c r="I173" s="61">
        <v>-859261</v>
      </c>
      <c r="J173" s="61">
        <v>-116563</v>
      </c>
      <c r="K173" s="61">
        <v>0</v>
      </c>
      <c r="L173" s="61">
        <v>-116563</v>
      </c>
      <c r="M173" s="61">
        <v>10998</v>
      </c>
      <c r="N173" s="61">
        <v>0</v>
      </c>
      <c r="O173" s="61">
        <v>10998</v>
      </c>
      <c r="P173" s="61">
        <v>77450</v>
      </c>
      <c r="Q173" s="61">
        <v>0</v>
      </c>
      <c r="R173" s="61">
        <v>77450</v>
      </c>
      <c r="S173" s="61">
        <v>15002</v>
      </c>
      <c r="T173" s="61">
        <v>0</v>
      </c>
      <c r="U173" s="61">
        <v>15002</v>
      </c>
      <c r="V173" s="61">
        <v>-13113</v>
      </c>
      <c r="W173" s="61">
        <v>0</v>
      </c>
      <c r="X173" s="61">
        <v>-13113</v>
      </c>
      <c r="Y173" s="61">
        <v>-4290805</v>
      </c>
      <c r="Z173" s="61">
        <v>0</v>
      </c>
      <c r="AA173" s="61">
        <v>-4290805</v>
      </c>
      <c r="AB173" s="61">
        <v>0</v>
      </c>
      <c r="AC173" s="61">
        <v>0</v>
      </c>
      <c r="AD173" s="61">
        <v>0</v>
      </c>
      <c r="AE173" s="61">
        <v>-298367</v>
      </c>
      <c r="AF173" s="61">
        <v>0</v>
      </c>
      <c r="AG173" s="61">
        <v>-298367</v>
      </c>
      <c r="AH173" s="61">
        <v>0</v>
      </c>
      <c r="AI173" s="61">
        <v>0</v>
      </c>
      <c r="AJ173" s="61">
        <v>0</v>
      </c>
      <c r="AK173" s="61">
        <v>0</v>
      </c>
      <c r="AL173" s="61">
        <v>0</v>
      </c>
      <c r="AM173" s="61">
        <v>0</v>
      </c>
      <c r="AN173" s="61">
        <v>0</v>
      </c>
      <c r="AO173" s="61">
        <v>0</v>
      </c>
      <c r="AP173" s="61">
        <v>0</v>
      </c>
      <c r="AQ173" s="61">
        <v>0</v>
      </c>
      <c r="AR173" s="61">
        <v>0</v>
      </c>
      <c r="AS173" s="61">
        <v>0</v>
      </c>
      <c r="AT173" s="61">
        <v>-298367</v>
      </c>
      <c r="AU173" s="61">
        <v>0</v>
      </c>
      <c r="AV173" s="61">
        <v>-298367</v>
      </c>
      <c r="AW173" s="61">
        <v>0</v>
      </c>
      <c r="AX173" s="61">
        <v>0</v>
      </c>
      <c r="AY173" s="61">
        <v>0</v>
      </c>
      <c r="AZ173" s="61">
        <v>823212</v>
      </c>
      <c r="BA173" s="61">
        <v>0</v>
      </c>
      <c r="BB173" s="61">
        <v>823212</v>
      </c>
      <c r="BC173" s="61">
        <v>36049</v>
      </c>
      <c r="BD173" s="61">
        <v>0</v>
      </c>
      <c r="BE173" s="61">
        <v>36049</v>
      </c>
      <c r="BF173" s="61">
        <v>-4050965</v>
      </c>
      <c r="BG173" s="61">
        <v>0</v>
      </c>
      <c r="BH173" s="61">
        <v>-4050965</v>
      </c>
      <c r="BI173" s="61">
        <v>-72673</v>
      </c>
      <c r="BJ173" s="61">
        <v>0</v>
      </c>
      <c r="BK173" s="61">
        <v>-72673</v>
      </c>
      <c r="BL173" s="61">
        <v>-33075</v>
      </c>
      <c r="BM173" s="61">
        <v>0</v>
      </c>
      <c r="BN173" s="61">
        <v>-33075</v>
      </c>
      <c r="BO173" s="61">
        <v>-540</v>
      </c>
      <c r="BP173" s="61">
        <v>0</v>
      </c>
      <c r="BQ173" s="61">
        <v>-540</v>
      </c>
      <c r="BR173" s="61">
        <v>0</v>
      </c>
      <c r="BS173" s="61">
        <v>0</v>
      </c>
      <c r="BT173" s="61">
        <v>0</v>
      </c>
      <c r="BU173" s="61">
        <v>0</v>
      </c>
      <c r="BV173" s="61">
        <v>0</v>
      </c>
      <c r="BW173" s="61">
        <v>0</v>
      </c>
      <c r="BX173" s="61">
        <v>0</v>
      </c>
      <c r="BY173" s="61">
        <v>0</v>
      </c>
      <c r="BZ173" s="61">
        <v>0</v>
      </c>
      <c r="CA173" s="61">
        <v>0</v>
      </c>
      <c r="CB173" s="61">
        <v>0</v>
      </c>
      <c r="CC173" s="61">
        <v>0</v>
      </c>
      <c r="CD173" s="61">
        <v>0</v>
      </c>
      <c r="CE173" s="61">
        <v>0</v>
      </c>
      <c r="CF173" s="61">
        <v>0</v>
      </c>
      <c r="CG173" s="61">
        <v>0</v>
      </c>
      <c r="CH173" s="61">
        <v>0</v>
      </c>
      <c r="CI173" s="61">
        <v>0</v>
      </c>
      <c r="CJ173" s="61">
        <v>-7887164</v>
      </c>
      <c r="CK173" s="61">
        <v>0</v>
      </c>
      <c r="CL173" s="61">
        <v>-7887164</v>
      </c>
      <c r="CM173" s="61">
        <v>-59267</v>
      </c>
      <c r="CN173" s="61">
        <v>0</v>
      </c>
      <c r="CO173" s="61">
        <v>-59267</v>
      </c>
      <c r="CP173" s="61">
        <v>-5375</v>
      </c>
      <c r="CQ173" s="61">
        <v>0</v>
      </c>
      <c r="CR173" s="61">
        <v>-5375</v>
      </c>
      <c r="CS173" s="61">
        <v>-759794</v>
      </c>
      <c r="CT173" s="61">
        <v>0</v>
      </c>
      <c r="CU173" s="61">
        <v>-759794</v>
      </c>
      <c r="CV173" s="61">
        <v>-110813</v>
      </c>
      <c r="CW173" s="61">
        <v>0</v>
      </c>
      <c r="CX173" s="61">
        <v>-110813</v>
      </c>
      <c r="CY173" s="61">
        <v>-935249</v>
      </c>
      <c r="CZ173" s="61">
        <v>0</v>
      </c>
      <c r="DA173" s="61">
        <v>-935249</v>
      </c>
      <c r="DB173" s="61">
        <v>-21317</v>
      </c>
      <c r="DC173" s="61">
        <v>0</v>
      </c>
      <c r="DD173" s="61">
        <v>-21317</v>
      </c>
      <c r="DE173" s="61">
        <v>-987</v>
      </c>
      <c r="DF173" s="61">
        <v>0</v>
      </c>
      <c r="DG173" s="61">
        <v>-987</v>
      </c>
      <c r="DH173" s="61">
        <v>-27576</v>
      </c>
      <c r="DI173" s="61">
        <v>0</v>
      </c>
      <c r="DJ173" s="61">
        <v>-27576</v>
      </c>
      <c r="DK173" s="61">
        <v>-35811</v>
      </c>
      <c r="DL173" s="61">
        <v>0</v>
      </c>
      <c r="DM173" s="61">
        <v>-35811</v>
      </c>
      <c r="DN173" s="61">
        <v>-234</v>
      </c>
      <c r="DO173" s="61">
        <v>0</v>
      </c>
      <c r="DP173" s="61">
        <v>-234</v>
      </c>
      <c r="DQ173" s="61">
        <v>0</v>
      </c>
      <c r="DR173" s="61">
        <v>0</v>
      </c>
      <c r="DS173" s="61">
        <v>0</v>
      </c>
      <c r="DT173" s="61">
        <v>0</v>
      </c>
      <c r="DU173" s="61">
        <v>0</v>
      </c>
      <c r="DV173" s="61">
        <v>0</v>
      </c>
      <c r="DW173" s="61">
        <v>0</v>
      </c>
      <c r="DX173" s="61">
        <v>0</v>
      </c>
      <c r="DY173" s="61">
        <v>0</v>
      </c>
      <c r="DZ173" s="61">
        <v>0</v>
      </c>
      <c r="EA173" s="61">
        <v>0</v>
      </c>
      <c r="EB173" s="61">
        <v>0</v>
      </c>
      <c r="EC173" s="61">
        <v>0</v>
      </c>
      <c r="ED173" s="61">
        <v>0</v>
      </c>
      <c r="EE173" s="61">
        <v>0</v>
      </c>
      <c r="EF173" s="61">
        <v>0</v>
      </c>
      <c r="EG173" s="61">
        <v>0</v>
      </c>
      <c r="EH173" s="61">
        <v>0</v>
      </c>
      <c r="EI173" s="61">
        <v>0</v>
      </c>
      <c r="EJ173" s="61">
        <v>0</v>
      </c>
      <c r="EK173" s="61">
        <v>0</v>
      </c>
      <c r="EL173" s="61">
        <v>0</v>
      </c>
      <c r="EM173" s="61">
        <v>0</v>
      </c>
      <c r="EN173" s="61">
        <v>0</v>
      </c>
      <c r="EO173" s="61">
        <v>-85925</v>
      </c>
      <c r="EP173" s="61">
        <v>0</v>
      </c>
      <c r="EQ173" s="61">
        <v>-85925</v>
      </c>
      <c r="ER173" s="61">
        <v>0</v>
      </c>
      <c r="ES173" s="61">
        <v>0</v>
      </c>
      <c r="ET173" s="61">
        <v>0</v>
      </c>
      <c r="EU173" s="61">
        <v>0</v>
      </c>
      <c r="EV173" s="61">
        <v>0</v>
      </c>
      <c r="EW173" s="61">
        <v>0</v>
      </c>
      <c r="EX173" s="61">
        <v>0</v>
      </c>
      <c r="EY173" s="61">
        <v>0</v>
      </c>
      <c r="EZ173" s="61">
        <v>0</v>
      </c>
      <c r="FA173" s="61">
        <v>0</v>
      </c>
      <c r="FB173" s="61">
        <v>0</v>
      </c>
      <c r="FC173" s="61">
        <v>0</v>
      </c>
      <c r="FD173" s="61">
        <v>0</v>
      </c>
      <c r="FE173" s="61">
        <v>0</v>
      </c>
      <c r="FF173" s="61">
        <v>0</v>
      </c>
      <c r="FG173" s="61">
        <v>0</v>
      </c>
      <c r="FH173" s="61">
        <v>0</v>
      </c>
      <c r="FI173" s="61">
        <v>0</v>
      </c>
      <c r="FJ173" s="61">
        <v>-39540</v>
      </c>
      <c r="FK173" s="61">
        <v>0</v>
      </c>
      <c r="FL173" s="61">
        <v>-39540</v>
      </c>
      <c r="FM173" s="61">
        <v>225</v>
      </c>
      <c r="FN173" s="61">
        <v>0</v>
      </c>
      <c r="FO173" s="61">
        <v>225</v>
      </c>
      <c r="FP173" s="61">
        <v>0</v>
      </c>
      <c r="FQ173" s="61">
        <v>0</v>
      </c>
      <c r="FR173" s="61">
        <v>0</v>
      </c>
      <c r="FS173" s="61">
        <v>0</v>
      </c>
      <c r="FT173" s="61">
        <v>0</v>
      </c>
      <c r="FU173" s="61">
        <v>0</v>
      </c>
      <c r="FV173" s="61">
        <v>-19509</v>
      </c>
      <c r="FW173" s="61">
        <v>0</v>
      </c>
      <c r="FX173" s="61">
        <v>-19509</v>
      </c>
      <c r="FY173" s="61">
        <v>-1</v>
      </c>
      <c r="FZ173" s="61">
        <v>0</v>
      </c>
      <c r="GA173" s="61">
        <v>-1</v>
      </c>
      <c r="GB173" s="61">
        <v>0</v>
      </c>
      <c r="GC173" s="61">
        <v>0</v>
      </c>
      <c r="GD173" s="61">
        <v>0</v>
      </c>
      <c r="GE173" s="61">
        <v>0</v>
      </c>
      <c r="GF173" s="61">
        <v>0</v>
      </c>
      <c r="GG173" s="61">
        <v>0</v>
      </c>
      <c r="GH173" s="61">
        <v>-5137900</v>
      </c>
      <c r="GI173" s="61">
        <v>0</v>
      </c>
      <c r="GJ173" s="61">
        <v>-5137900</v>
      </c>
      <c r="GK173" s="61">
        <v>-65705</v>
      </c>
      <c r="GL173" s="61">
        <v>0</v>
      </c>
      <c r="GM173" s="61">
        <v>-65705</v>
      </c>
      <c r="GN173" s="61">
        <v>-24982</v>
      </c>
      <c r="GO173" s="61">
        <v>0</v>
      </c>
      <c r="GP173" s="61">
        <v>-24982</v>
      </c>
      <c r="GQ173" s="61">
        <v>-14473</v>
      </c>
      <c r="GR173" s="61">
        <v>0</v>
      </c>
      <c r="GS173" s="61">
        <v>-14473</v>
      </c>
      <c r="GT173" s="61">
        <v>0</v>
      </c>
      <c r="GU173" s="61">
        <v>0</v>
      </c>
      <c r="GV173" s="61">
        <v>0</v>
      </c>
      <c r="GW173" s="61">
        <v>-5301885</v>
      </c>
      <c r="GX173" s="61">
        <v>0</v>
      </c>
      <c r="GY173" s="61">
        <v>-5301885</v>
      </c>
      <c r="GZ173" s="61">
        <v>0</v>
      </c>
      <c r="HA173" s="61">
        <v>0</v>
      </c>
      <c r="HB173" s="61">
        <v>0</v>
      </c>
      <c r="HC173" s="61">
        <v>0</v>
      </c>
      <c r="HD173" s="61">
        <v>0</v>
      </c>
      <c r="HE173" s="61">
        <v>0</v>
      </c>
      <c r="HF173" s="61">
        <v>0</v>
      </c>
      <c r="HG173" s="61">
        <v>0</v>
      </c>
      <c r="HH173" s="61">
        <v>0</v>
      </c>
      <c r="HI173" s="61">
        <v>44364010</v>
      </c>
      <c r="HJ173" s="61">
        <v>0</v>
      </c>
      <c r="HK173" s="61">
        <v>44364010</v>
      </c>
      <c r="HL173" s="61">
        <v>-13113</v>
      </c>
      <c r="HM173" s="61">
        <v>0</v>
      </c>
      <c r="HN173" s="61">
        <v>-13113</v>
      </c>
      <c r="HO173" s="61">
        <v>-7887164</v>
      </c>
      <c r="HP173" s="61">
        <v>0</v>
      </c>
      <c r="HQ173" s="61">
        <v>-7887164</v>
      </c>
      <c r="HR173" s="61">
        <v>-935249</v>
      </c>
      <c r="HS173" s="61">
        <v>0</v>
      </c>
      <c r="HT173" s="61">
        <v>-935249</v>
      </c>
      <c r="HU173" s="61">
        <v>-85925</v>
      </c>
      <c r="HV173" s="61">
        <v>0</v>
      </c>
      <c r="HW173" s="61">
        <v>-85925</v>
      </c>
      <c r="HX173" s="61">
        <v>-5301885</v>
      </c>
      <c r="HY173" s="61">
        <v>0</v>
      </c>
      <c r="HZ173" s="61">
        <v>-5301885</v>
      </c>
      <c r="IA173" s="61">
        <v>0</v>
      </c>
      <c r="IB173" s="61">
        <v>0</v>
      </c>
      <c r="IC173" s="61">
        <v>0</v>
      </c>
      <c r="ID173" s="61">
        <v>-14223336</v>
      </c>
      <c r="IE173" s="61">
        <v>0</v>
      </c>
      <c r="IF173" s="61">
        <v>-14223336</v>
      </c>
      <c r="IG173" s="61">
        <v>30140674</v>
      </c>
      <c r="IH173" s="61">
        <v>0</v>
      </c>
      <c r="II173" s="61">
        <v>30140674</v>
      </c>
      <c r="IJ173" s="58" t="s">
        <v>649</v>
      </c>
      <c r="IK173" s="58" t="s">
        <v>650</v>
      </c>
      <c r="IL173" s="58" t="s">
        <v>466</v>
      </c>
      <c r="IM173" s="58" t="s">
        <v>549</v>
      </c>
      <c r="IN173" s="58" t="s">
        <v>1043</v>
      </c>
    </row>
    <row r="174" spans="1:248">
      <c r="A174" s="58" t="s">
        <v>469</v>
      </c>
      <c r="B174" s="59" t="s">
        <v>1044</v>
      </c>
      <c r="C174" s="59" t="s">
        <v>1045</v>
      </c>
      <c r="D174" s="61">
        <v>202714831</v>
      </c>
      <c r="E174" s="61">
        <v>4295987</v>
      </c>
      <c r="F174" s="61">
        <v>207010818</v>
      </c>
      <c r="G174" s="61">
        <v>-7731758</v>
      </c>
      <c r="H174" s="61">
        <v>-208520</v>
      </c>
      <c r="I174" s="61">
        <v>-7940278</v>
      </c>
      <c r="J174" s="61">
        <v>-284368</v>
      </c>
      <c r="K174" s="61">
        <v>-2110</v>
      </c>
      <c r="L174" s="61">
        <v>-286478</v>
      </c>
      <c r="M174" s="61">
        <v>254802</v>
      </c>
      <c r="N174" s="61">
        <v>193</v>
      </c>
      <c r="O174" s="61">
        <v>254995</v>
      </c>
      <c r="P174" s="61">
        <v>379019</v>
      </c>
      <c r="Q174" s="61">
        <v>0</v>
      </c>
      <c r="R174" s="61">
        <v>379019</v>
      </c>
      <c r="S174" s="61">
        <v>588201</v>
      </c>
      <c r="T174" s="61">
        <v>0</v>
      </c>
      <c r="U174" s="61">
        <v>588201</v>
      </c>
      <c r="V174" s="61">
        <v>937654</v>
      </c>
      <c r="W174" s="61">
        <v>-1917</v>
      </c>
      <c r="X174" s="61">
        <v>935737</v>
      </c>
      <c r="Y174" s="61">
        <v>-10431243</v>
      </c>
      <c r="Z174" s="61">
        <v>-21047</v>
      </c>
      <c r="AA174" s="61">
        <v>-10452290</v>
      </c>
      <c r="AB174" s="61">
        <v>0</v>
      </c>
      <c r="AC174" s="61">
        <v>0</v>
      </c>
      <c r="AD174" s="61">
        <v>0</v>
      </c>
      <c r="AE174" s="61">
        <v>-409639</v>
      </c>
      <c r="AF174" s="61">
        <v>0</v>
      </c>
      <c r="AG174" s="61">
        <v>-409639</v>
      </c>
      <c r="AH174" s="61">
        <v>0</v>
      </c>
      <c r="AI174" s="61">
        <v>0</v>
      </c>
      <c r="AJ174" s="61">
        <v>0</v>
      </c>
      <c r="AK174" s="61">
        <v>0</v>
      </c>
      <c r="AL174" s="61">
        <v>0</v>
      </c>
      <c r="AM174" s="61">
        <v>0</v>
      </c>
      <c r="AN174" s="61">
        <v>-46335</v>
      </c>
      <c r="AO174" s="61">
        <v>0</v>
      </c>
      <c r="AP174" s="61">
        <v>-46335</v>
      </c>
      <c r="AQ174" s="61">
        <v>0</v>
      </c>
      <c r="AR174" s="61">
        <v>0</v>
      </c>
      <c r="AS174" s="61">
        <v>0</v>
      </c>
      <c r="AT174" s="61">
        <v>-363304</v>
      </c>
      <c r="AU174" s="61">
        <v>0</v>
      </c>
      <c r="AV174" s="61">
        <v>-363304</v>
      </c>
      <c r="AW174" s="61">
        <v>0</v>
      </c>
      <c r="AX174" s="61">
        <v>0</v>
      </c>
      <c r="AY174" s="61">
        <v>0</v>
      </c>
      <c r="AZ174" s="61">
        <v>4339697</v>
      </c>
      <c r="BA174" s="61">
        <v>108412</v>
      </c>
      <c r="BB174" s="61">
        <v>4448109</v>
      </c>
      <c r="BC174" s="61">
        <v>-189348</v>
      </c>
      <c r="BD174" s="61">
        <v>-5546</v>
      </c>
      <c r="BE174" s="61">
        <v>-194894</v>
      </c>
      <c r="BF174" s="61">
        <v>-15422370</v>
      </c>
      <c r="BG174" s="61">
        <v>-147251</v>
      </c>
      <c r="BH174" s="61">
        <v>-15569621</v>
      </c>
      <c r="BI174" s="61">
        <v>1019968</v>
      </c>
      <c r="BJ174" s="61">
        <v>-4518</v>
      </c>
      <c r="BK174" s="61">
        <v>1015450</v>
      </c>
      <c r="BL174" s="61">
        <v>0</v>
      </c>
      <c r="BM174" s="61">
        <v>0</v>
      </c>
      <c r="BN174" s="61">
        <v>0</v>
      </c>
      <c r="BO174" s="61">
        <v>88289</v>
      </c>
      <c r="BP174" s="61">
        <v>0</v>
      </c>
      <c r="BQ174" s="61">
        <v>88289</v>
      </c>
      <c r="BR174" s="61">
        <v>0</v>
      </c>
      <c r="BS174" s="61">
        <v>0</v>
      </c>
      <c r="BT174" s="61">
        <v>0</v>
      </c>
      <c r="BU174" s="61">
        <v>0</v>
      </c>
      <c r="BV174" s="61">
        <v>0</v>
      </c>
      <c r="BW174" s="61">
        <v>0</v>
      </c>
      <c r="BX174" s="61">
        <v>0</v>
      </c>
      <c r="BY174" s="61">
        <v>0</v>
      </c>
      <c r="BZ174" s="61">
        <v>0</v>
      </c>
      <c r="CA174" s="61">
        <v>0</v>
      </c>
      <c r="CB174" s="61">
        <v>0</v>
      </c>
      <c r="CC174" s="61">
        <v>0</v>
      </c>
      <c r="CD174" s="61">
        <v>0</v>
      </c>
      <c r="CE174" s="61">
        <v>0</v>
      </c>
      <c r="CF174" s="61">
        <v>0</v>
      </c>
      <c r="CG174" s="61">
        <v>0</v>
      </c>
      <c r="CH174" s="61">
        <v>0</v>
      </c>
      <c r="CI174" s="61">
        <v>0</v>
      </c>
      <c r="CJ174" s="61">
        <v>-21004646</v>
      </c>
      <c r="CK174" s="61">
        <v>-69950</v>
      </c>
      <c r="CL174" s="61">
        <v>-21074596</v>
      </c>
      <c r="CM174" s="61">
        <v>-807693</v>
      </c>
      <c r="CN174" s="61">
        <v>0</v>
      </c>
      <c r="CO174" s="61">
        <v>-807693</v>
      </c>
      <c r="CP174" s="61">
        <v>-87390</v>
      </c>
      <c r="CQ174" s="61">
        <v>0</v>
      </c>
      <c r="CR174" s="61">
        <v>-87390</v>
      </c>
      <c r="CS174" s="61">
        <v>-7181712</v>
      </c>
      <c r="CT174" s="61">
        <v>-124887</v>
      </c>
      <c r="CU174" s="61">
        <v>-7306599</v>
      </c>
      <c r="CV174" s="61">
        <v>520933</v>
      </c>
      <c r="CW174" s="61">
        <v>0</v>
      </c>
      <c r="CX174" s="61">
        <v>520933</v>
      </c>
      <c r="CY174" s="61">
        <v>-7555862</v>
      </c>
      <c r="CZ174" s="61">
        <v>-124887</v>
      </c>
      <c r="DA174" s="61">
        <v>-7680749</v>
      </c>
      <c r="DB174" s="61">
        <v>0</v>
      </c>
      <c r="DC174" s="61">
        <v>0</v>
      </c>
      <c r="DD174" s="61">
        <v>0</v>
      </c>
      <c r="DE174" s="61">
        <v>0</v>
      </c>
      <c r="DF174" s="61">
        <v>0</v>
      </c>
      <c r="DG174" s="61">
        <v>0</v>
      </c>
      <c r="DH174" s="61">
        <v>0</v>
      </c>
      <c r="DI174" s="61">
        <v>0</v>
      </c>
      <c r="DJ174" s="61">
        <v>0</v>
      </c>
      <c r="DK174" s="61">
        <v>0</v>
      </c>
      <c r="DL174" s="61">
        <v>0</v>
      </c>
      <c r="DM174" s="61">
        <v>0</v>
      </c>
      <c r="DN174" s="61">
        <v>0</v>
      </c>
      <c r="DO174" s="61">
        <v>0</v>
      </c>
      <c r="DP174" s="61">
        <v>0</v>
      </c>
      <c r="DQ174" s="61">
        <v>0</v>
      </c>
      <c r="DR174" s="61">
        <v>0</v>
      </c>
      <c r="DS174" s="61">
        <v>0</v>
      </c>
      <c r="DT174" s="61">
        <v>0</v>
      </c>
      <c r="DU174" s="61">
        <v>0</v>
      </c>
      <c r="DV174" s="61">
        <v>0</v>
      </c>
      <c r="DW174" s="61">
        <v>0</v>
      </c>
      <c r="DX174" s="61">
        <v>0</v>
      </c>
      <c r="DY174" s="61">
        <v>0</v>
      </c>
      <c r="DZ174" s="61">
        <v>0</v>
      </c>
      <c r="EA174" s="61">
        <v>0</v>
      </c>
      <c r="EB174" s="61">
        <v>0</v>
      </c>
      <c r="EC174" s="61">
        <v>0</v>
      </c>
      <c r="ED174" s="61">
        <v>0</v>
      </c>
      <c r="EE174" s="61">
        <v>0</v>
      </c>
      <c r="EF174" s="61">
        <v>0</v>
      </c>
      <c r="EG174" s="61">
        <v>-80293</v>
      </c>
      <c r="EH174" s="61">
        <v>-80293</v>
      </c>
      <c r="EI174" s="61">
        <v>0</v>
      </c>
      <c r="EJ174" s="61">
        <v>104834</v>
      </c>
      <c r="EK174" s="61">
        <v>104834</v>
      </c>
      <c r="EL174" s="61">
        <v>-24541</v>
      </c>
      <c r="EM174" s="61">
        <v>0</v>
      </c>
      <c r="EN174" s="61">
        <v>0</v>
      </c>
      <c r="EO174" s="61">
        <v>0</v>
      </c>
      <c r="EP174" s="61">
        <v>24541</v>
      </c>
      <c r="EQ174" s="61">
        <v>24541</v>
      </c>
      <c r="ER174" s="61">
        <v>0</v>
      </c>
      <c r="ES174" s="61">
        <v>0</v>
      </c>
      <c r="ET174" s="61">
        <v>0</v>
      </c>
      <c r="EU174" s="61">
        <v>0</v>
      </c>
      <c r="EV174" s="61">
        <v>0</v>
      </c>
      <c r="EW174" s="61">
        <v>0</v>
      </c>
      <c r="EX174" s="61">
        <v>-2696</v>
      </c>
      <c r="EY174" s="61">
        <v>-1219624</v>
      </c>
      <c r="EZ174" s="61">
        <v>-1222320</v>
      </c>
      <c r="FA174" s="61">
        <v>0</v>
      </c>
      <c r="FB174" s="61">
        <v>0</v>
      </c>
      <c r="FC174" s="61">
        <v>0</v>
      </c>
      <c r="FD174" s="61">
        <v>0</v>
      </c>
      <c r="FE174" s="61">
        <v>0</v>
      </c>
      <c r="FF174" s="61">
        <v>0</v>
      </c>
      <c r="FG174" s="61">
        <v>0</v>
      </c>
      <c r="FH174" s="61">
        <v>0</v>
      </c>
      <c r="FI174" s="61">
        <v>0</v>
      </c>
      <c r="FJ174" s="61">
        <v>0</v>
      </c>
      <c r="FK174" s="61">
        <v>0</v>
      </c>
      <c r="FL174" s="61">
        <v>0</v>
      </c>
      <c r="FM174" s="61">
        <v>0</v>
      </c>
      <c r="FN174" s="61">
        <v>0</v>
      </c>
      <c r="FO174" s="61">
        <v>0</v>
      </c>
      <c r="FP174" s="61">
        <v>0</v>
      </c>
      <c r="FQ174" s="61">
        <v>0</v>
      </c>
      <c r="FR174" s="61">
        <v>0</v>
      </c>
      <c r="FS174" s="61">
        <v>0</v>
      </c>
      <c r="FT174" s="61">
        <v>0</v>
      </c>
      <c r="FU174" s="61">
        <v>0</v>
      </c>
      <c r="FV174" s="61">
        <v>-35130</v>
      </c>
      <c r="FW174" s="61">
        <v>0</v>
      </c>
      <c r="FX174" s="61">
        <v>-35130</v>
      </c>
      <c r="FY174" s="61">
        <v>2677</v>
      </c>
      <c r="FZ174" s="61">
        <v>0</v>
      </c>
      <c r="GA174" s="61">
        <v>2677</v>
      </c>
      <c r="GB174" s="61">
        <v>4647</v>
      </c>
      <c r="GC174" s="61">
        <v>0</v>
      </c>
      <c r="GD174" s="61">
        <v>4647</v>
      </c>
      <c r="GE174" s="61">
        <v>0</v>
      </c>
      <c r="GF174" s="61">
        <v>0</v>
      </c>
      <c r="GG174" s="61">
        <v>0</v>
      </c>
      <c r="GH174" s="61">
        <v>-50798576</v>
      </c>
      <c r="GI174" s="61">
        <v>0</v>
      </c>
      <c r="GJ174" s="61">
        <v>-50798576</v>
      </c>
      <c r="GK174" s="61">
        <v>1701218</v>
      </c>
      <c r="GL174" s="61">
        <v>0</v>
      </c>
      <c r="GM174" s="61">
        <v>1701218</v>
      </c>
      <c r="GN174" s="61">
        <v>-335775</v>
      </c>
      <c r="GO174" s="61">
        <v>0</v>
      </c>
      <c r="GP174" s="61">
        <v>-335775</v>
      </c>
      <c r="GQ174" s="61">
        <v>40805</v>
      </c>
      <c r="GR174" s="61">
        <v>0</v>
      </c>
      <c r="GS174" s="61">
        <v>40805</v>
      </c>
      <c r="GT174" s="61">
        <v>0</v>
      </c>
      <c r="GU174" s="61">
        <v>0</v>
      </c>
      <c r="GV174" s="61">
        <v>0</v>
      </c>
      <c r="GW174" s="61">
        <v>-49422830</v>
      </c>
      <c r="GX174" s="61">
        <v>-1219624</v>
      </c>
      <c r="GY174" s="61">
        <v>-50642454</v>
      </c>
      <c r="GZ174" s="61">
        <v>0</v>
      </c>
      <c r="HA174" s="61">
        <v>0</v>
      </c>
      <c r="HB174" s="61">
        <v>0</v>
      </c>
      <c r="HC174" s="61">
        <v>0</v>
      </c>
      <c r="HD174" s="61">
        <v>0</v>
      </c>
      <c r="HE174" s="61">
        <v>0</v>
      </c>
      <c r="HF174" s="61">
        <v>0</v>
      </c>
      <c r="HG174" s="61">
        <v>0</v>
      </c>
      <c r="HH174" s="61">
        <v>0</v>
      </c>
      <c r="HI174" s="61">
        <v>194983073</v>
      </c>
      <c r="HJ174" s="61">
        <v>4087467</v>
      </c>
      <c r="HK174" s="61">
        <v>199070540</v>
      </c>
      <c r="HL174" s="61">
        <v>937654</v>
      </c>
      <c r="HM174" s="61">
        <v>-1917</v>
      </c>
      <c r="HN174" s="61">
        <v>935737</v>
      </c>
      <c r="HO174" s="61">
        <v>-21004646</v>
      </c>
      <c r="HP174" s="61">
        <v>-69950</v>
      </c>
      <c r="HQ174" s="61">
        <v>-21074596</v>
      </c>
      <c r="HR174" s="61">
        <v>-7555862</v>
      </c>
      <c r="HS174" s="61">
        <v>-124887</v>
      </c>
      <c r="HT174" s="61">
        <v>-7680749</v>
      </c>
      <c r="HU174" s="61">
        <v>0</v>
      </c>
      <c r="HV174" s="61">
        <v>24541</v>
      </c>
      <c r="HW174" s="61">
        <v>24541</v>
      </c>
      <c r="HX174" s="61">
        <v>-49422830</v>
      </c>
      <c r="HY174" s="61">
        <v>-1219624</v>
      </c>
      <c r="HZ174" s="61">
        <v>-50642454</v>
      </c>
      <c r="IA174" s="61">
        <v>0</v>
      </c>
      <c r="IB174" s="61">
        <v>0</v>
      </c>
      <c r="IC174" s="61">
        <v>0</v>
      </c>
      <c r="ID174" s="61">
        <v>-77045684</v>
      </c>
      <c r="IE174" s="61">
        <v>-1391837</v>
      </c>
      <c r="IF174" s="61">
        <v>-78437521</v>
      </c>
      <c r="IG174" s="61">
        <v>117937389</v>
      </c>
      <c r="IH174" s="61">
        <v>2695630</v>
      </c>
      <c r="II174" s="61">
        <v>120633019</v>
      </c>
      <c r="IJ174" s="58" t="s">
        <v>501</v>
      </c>
      <c r="IK174" s="58" t="s">
        <v>502</v>
      </c>
      <c r="IL174" s="58" t="s">
        <v>503</v>
      </c>
      <c r="IM174" s="58" t="s">
        <v>504</v>
      </c>
      <c r="IN174" s="58" t="s">
        <v>1046</v>
      </c>
    </row>
    <row r="175" spans="1:248">
      <c r="A175" s="58" t="s">
        <v>461</v>
      </c>
      <c r="B175" s="59" t="s">
        <v>1047</v>
      </c>
      <c r="C175" s="59" t="s">
        <v>1048</v>
      </c>
      <c r="D175" s="61">
        <v>46480499</v>
      </c>
      <c r="E175" s="61">
        <v>0</v>
      </c>
      <c r="F175" s="61">
        <v>46480499</v>
      </c>
      <c r="G175" s="61">
        <v>-1162850</v>
      </c>
      <c r="H175" s="61">
        <v>0</v>
      </c>
      <c r="I175" s="61">
        <v>-1162850</v>
      </c>
      <c r="J175" s="61">
        <v>-174127</v>
      </c>
      <c r="K175" s="61">
        <v>0</v>
      </c>
      <c r="L175" s="61">
        <v>-174127</v>
      </c>
      <c r="M175" s="61">
        <v>10317</v>
      </c>
      <c r="N175" s="61">
        <v>0</v>
      </c>
      <c r="O175" s="61">
        <v>10317</v>
      </c>
      <c r="P175" s="61">
        <v>526207</v>
      </c>
      <c r="Q175" s="61">
        <v>0</v>
      </c>
      <c r="R175" s="61">
        <v>526207</v>
      </c>
      <c r="S175" s="61">
        <v>449538</v>
      </c>
      <c r="T175" s="61">
        <v>0</v>
      </c>
      <c r="U175" s="61">
        <v>449538</v>
      </c>
      <c r="V175" s="61">
        <v>811935</v>
      </c>
      <c r="W175" s="61">
        <v>0</v>
      </c>
      <c r="X175" s="61">
        <v>811935</v>
      </c>
      <c r="Y175" s="61">
        <v>-9166485</v>
      </c>
      <c r="Z175" s="61">
        <v>0</v>
      </c>
      <c r="AA175" s="61">
        <v>-9166485</v>
      </c>
      <c r="AB175" s="61">
        <v>-49088</v>
      </c>
      <c r="AC175" s="61">
        <v>0</v>
      </c>
      <c r="AD175" s="61">
        <v>-49088</v>
      </c>
      <c r="AE175" s="61">
        <v>-345574</v>
      </c>
      <c r="AF175" s="61">
        <v>0</v>
      </c>
      <c r="AG175" s="61">
        <v>-345574</v>
      </c>
      <c r="AH175" s="61">
        <v>-245</v>
      </c>
      <c r="AI175" s="61">
        <v>0</v>
      </c>
      <c r="AJ175" s="61">
        <v>-245</v>
      </c>
      <c r="AK175" s="61">
        <v>0</v>
      </c>
      <c r="AL175" s="61">
        <v>0</v>
      </c>
      <c r="AM175" s="61">
        <v>0</v>
      </c>
      <c r="AN175" s="61">
        <v>71</v>
      </c>
      <c r="AO175" s="61">
        <v>0</v>
      </c>
      <c r="AP175" s="61">
        <v>71</v>
      </c>
      <c r="AQ175" s="61">
        <v>0</v>
      </c>
      <c r="AR175" s="61">
        <v>0</v>
      </c>
      <c r="AS175" s="61">
        <v>0</v>
      </c>
      <c r="AT175" s="61">
        <v>-345400</v>
      </c>
      <c r="AU175" s="61">
        <v>0</v>
      </c>
      <c r="AV175" s="61">
        <v>-345400</v>
      </c>
      <c r="AW175" s="61">
        <v>0</v>
      </c>
      <c r="AX175" s="61">
        <v>0</v>
      </c>
      <c r="AY175" s="61">
        <v>0</v>
      </c>
      <c r="AZ175" s="61">
        <v>661100</v>
      </c>
      <c r="BA175" s="61">
        <v>0</v>
      </c>
      <c r="BB175" s="61">
        <v>661100</v>
      </c>
      <c r="BC175" s="61">
        <v>-31434</v>
      </c>
      <c r="BD175" s="61">
        <v>0</v>
      </c>
      <c r="BE175" s="61">
        <v>-31434</v>
      </c>
      <c r="BF175" s="61">
        <v>-3251763</v>
      </c>
      <c r="BG175" s="61">
        <v>0</v>
      </c>
      <c r="BH175" s="61">
        <v>-3251763</v>
      </c>
      <c r="BI175" s="61">
        <v>78549</v>
      </c>
      <c r="BJ175" s="61">
        <v>0</v>
      </c>
      <c r="BK175" s="61">
        <v>78549</v>
      </c>
      <c r="BL175" s="61">
        <v>-130412</v>
      </c>
      <c r="BM175" s="61">
        <v>0</v>
      </c>
      <c r="BN175" s="61">
        <v>-130412</v>
      </c>
      <c r="BO175" s="61">
        <v>0</v>
      </c>
      <c r="BP175" s="61">
        <v>0</v>
      </c>
      <c r="BQ175" s="61">
        <v>0</v>
      </c>
      <c r="BR175" s="61">
        <v>-28590</v>
      </c>
      <c r="BS175" s="61">
        <v>0</v>
      </c>
      <c r="BT175" s="61">
        <v>-28590</v>
      </c>
      <c r="BU175" s="61">
        <v>0</v>
      </c>
      <c r="BV175" s="61">
        <v>0</v>
      </c>
      <c r="BW175" s="61">
        <v>0</v>
      </c>
      <c r="BX175" s="61">
        <v>0</v>
      </c>
      <c r="BY175" s="61">
        <v>0</v>
      </c>
      <c r="BZ175" s="61">
        <v>0</v>
      </c>
      <c r="CA175" s="61">
        <v>0</v>
      </c>
      <c r="CB175" s="61">
        <v>0</v>
      </c>
      <c r="CC175" s="61">
        <v>0</v>
      </c>
      <c r="CD175" s="61">
        <v>-48279</v>
      </c>
      <c r="CE175" s="61">
        <v>0</v>
      </c>
      <c r="CF175" s="61">
        <v>-48279</v>
      </c>
      <c r="CG175" s="61">
        <v>-48279</v>
      </c>
      <c r="CH175" s="61">
        <v>0</v>
      </c>
      <c r="CI175" s="61">
        <v>-48279</v>
      </c>
      <c r="CJ175" s="61">
        <v>-12311167</v>
      </c>
      <c r="CK175" s="61">
        <v>0</v>
      </c>
      <c r="CL175" s="61">
        <v>-12311167</v>
      </c>
      <c r="CM175" s="61">
        <v>0</v>
      </c>
      <c r="CN175" s="61">
        <v>0</v>
      </c>
      <c r="CO175" s="61">
        <v>0</v>
      </c>
      <c r="CP175" s="61">
        <v>-9641</v>
      </c>
      <c r="CQ175" s="61">
        <v>0</v>
      </c>
      <c r="CR175" s="61">
        <v>-9641</v>
      </c>
      <c r="CS175" s="61">
        <v>-853185</v>
      </c>
      <c r="CT175" s="61">
        <v>0</v>
      </c>
      <c r="CU175" s="61">
        <v>-853185</v>
      </c>
      <c r="CV175" s="61">
        <v>-140821</v>
      </c>
      <c r="CW175" s="61">
        <v>0</v>
      </c>
      <c r="CX175" s="61">
        <v>-140821</v>
      </c>
      <c r="CY175" s="61">
        <v>-1003647</v>
      </c>
      <c r="CZ175" s="61">
        <v>0</v>
      </c>
      <c r="DA175" s="61">
        <v>-1003647</v>
      </c>
      <c r="DB175" s="61">
        <v>-125267</v>
      </c>
      <c r="DC175" s="61">
        <v>0</v>
      </c>
      <c r="DD175" s="61">
        <v>-125267</v>
      </c>
      <c r="DE175" s="61">
        <v>23</v>
      </c>
      <c r="DF175" s="61">
        <v>0</v>
      </c>
      <c r="DG175" s="61">
        <v>23</v>
      </c>
      <c r="DH175" s="61">
        <v>-35830</v>
      </c>
      <c r="DI175" s="61">
        <v>0</v>
      </c>
      <c r="DJ175" s="61">
        <v>-35830</v>
      </c>
      <c r="DK175" s="61">
        <v>1137</v>
      </c>
      <c r="DL175" s="61">
        <v>0</v>
      </c>
      <c r="DM175" s="61">
        <v>1137</v>
      </c>
      <c r="DN175" s="61">
        <v>-7216</v>
      </c>
      <c r="DO175" s="61">
        <v>0</v>
      </c>
      <c r="DP175" s="61">
        <v>-7216</v>
      </c>
      <c r="DQ175" s="61">
        <v>0</v>
      </c>
      <c r="DR175" s="61">
        <v>0</v>
      </c>
      <c r="DS175" s="61">
        <v>0</v>
      </c>
      <c r="DT175" s="61">
        <v>0</v>
      </c>
      <c r="DU175" s="61">
        <v>0</v>
      </c>
      <c r="DV175" s="61">
        <v>0</v>
      </c>
      <c r="DW175" s="61">
        <v>0</v>
      </c>
      <c r="DX175" s="61">
        <v>0</v>
      </c>
      <c r="DY175" s="61">
        <v>0</v>
      </c>
      <c r="DZ175" s="61">
        <v>-8932</v>
      </c>
      <c r="EA175" s="61">
        <v>0</v>
      </c>
      <c r="EB175" s="61">
        <v>-8932</v>
      </c>
      <c r="EC175" s="61">
        <v>0</v>
      </c>
      <c r="ED175" s="61">
        <v>0</v>
      </c>
      <c r="EE175" s="61">
        <v>0</v>
      </c>
      <c r="EF175" s="61">
        <v>0</v>
      </c>
      <c r="EG175" s="61">
        <v>0</v>
      </c>
      <c r="EH175" s="61">
        <v>0</v>
      </c>
      <c r="EI175" s="61">
        <v>0</v>
      </c>
      <c r="EJ175" s="61">
        <v>0</v>
      </c>
      <c r="EK175" s="61">
        <v>0</v>
      </c>
      <c r="EL175" s="61">
        <v>0</v>
      </c>
      <c r="EM175" s="61">
        <v>0</v>
      </c>
      <c r="EN175" s="61">
        <v>0</v>
      </c>
      <c r="EO175" s="61">
        <v>-176085</v>
      </c>
      <c r="EP175" s="61">
        <v>0</v>
      </c>
      <c r="EQ175" s="61">
        <v>-176085</v>
      </c>
      <c r="ER175" s="61">
        <v>0</v>
      </c>
      <c r="ES175" s="61">
        <v>0</v>
      </c>
      <c r="ET175" s="61">
        <v>0</v>
      </c>
      <c r="EU175" s="61">
        <v>0</v>
      </c>
      <c r="EV175" s="61">
        <v>0</v>
      </c>
      <c r="EW175" s="61">
        <v>0</v>
      </c>
      <c r="EX175" s="61">
        <v>-1909</v>
      </c>
      <c r="EY175" s="61">
        <v>0</v>
      </c>
      <c r="EZ175" s="61">
        <v>-1909</v>
      </c>
      <c r="FA175" s="61">
        <v>0</v>
      </c>
      <c r="FB175" s="61">
        <v>0</v>
      </c>
      <c r="FC175" s="61">
        <v>0</v>
      </c>
      <c r="FD175" s="61">
        <v>0</v>
      </c>
      <c r="FE175" s="61">
        <v>0</v>
      </c>
      <c r="FF175" s="61">
        <v>0</v>
      </c>
      <c r="FG175" s="61">
        <v>0</v>
      </c>
      <c r="FH175" s="61">
        <v>0</v>
      </c>
      <c r="FI175" s="61">
        <v>0</v>
      </c>
      <c r="FJ175" s="61">
        <v>-28590</v>
      </c>
      <c r="FK175" s="61">
        <v>0</v>
      </c>
      <c r="FL175" s="61">
        <v>-28590</v>
      </c>
      <c r="FM175" s="61">
        <v>0</v>
      </c>
      <c r="FN175" s="61">
        <v>0</v>
      </c>
      <c r="FO175" s="61">
        <v>0</v>
      </c>
      <c r="FP175" s="61">
        <v>-1500</v>
      </c>
      <c r="FQ175" s="61">
        <v>0</v>
      </c>
      <c r="FR175" s="61">
        <v>-1500</v>
      </c>
      <c r="FS175" s="61">
        <v>0</v>
      </c>
      <c r="FT175" s="61">
        <v>0</v>
      </c>
      <c r="FU175" s="61">
        <v>0</v>
      </c>
      <c r="FV175" s="61">
        <v>-30991</v>
      </c>
      <c r="FW175" s="61">
        <v>0</v>
      </c>
      <c r="FX175" s="61">
        <v>-30991</v>
      </c>
      <c r="FY175" s="61">
        <v>3534</v>
      </c>
      <c r="FZ175" s="61">
        <v>0</v>
      </c>
      <c r="GA175" s="61">
        <v>3534</v>
      </c>
      <c r="GB175" s="61">
        <v>2820</v>
      </c>
      <c r="GC175" s="61">
        <v>0</v>
      </c>
      <c r="GD175" s="61">
        <v>2820</v>
      </c>
      <c r="GE175" s="61">
        <v>135</v>
      </c>
      <c r="GF175" s="61">
        <v>0</v>
      </c>
      <c r="GG175" s="61">
        <v>135</v>
      </c>
      <c r="GH175" s="61">
        <v>-9279461</v>
      </c>
      <c r="GI175" s="61">
        <v>0</v>
      </c>
      <c r="GJ175" s="61">
        <v>-9279461</v>
      </c>
      <c r="GK175" s="61">
        <v>18276</v>
      </c>
      <c r="GL175" s="61">
        <v>0</v>
      </c>
      <c r="GM175" s="61">
        <v>18276</v>
      </c>
      <c r="GN175" s="61">
        <v>-64135</v>
      </c>
      <c r="GO175" s="61">
        <v>0</v>
      </c>
      <c r="GP175" s="61">
        <v>-64135</v>
      </c>
      <c r="GQ175" s="61">
        <v>0</v>
      </c>
      <c r="GR175" s="61">
        <v>0</v>
      </c>
      <c r="GS175" s="61">
        <v>0</v>
      </c>
      <c r="GT175" s="61">
        <v>0</v>
      </c>
      <c r="GU175" s="61">
        <v>0</v>
      </c>
      <c r="GV175" s="61">
        <v>0</v>
      </c>
      <c r="GW175" s="61">
        <v>-9381821</v>
      </c>
      <c r="GX175" s="61">
        <v>0</v>
      </c>
      <c r="GY175" s="61">
        <v>-9381821</v>
      </c>
      <c r="GZ175" s="61">
        <v>0</v>
      </c>
      <c r="HA175" s="61">
        <v>0</v>
      </c>
      <c r="HB175" s="61">
        <v>0</v>
      </c>
      <c r="HC175" s="61">
        <v>0</v>
      </c>
      <c r="HD175" s="61">
        <v>0</v>
      </c>
      <c r="HE175" s="61">
        <v>0</v>
      </c>
      <c r="HF175" s="61">
        <v>0</v>
      </c>
      <c r="HG175" s="61">
        <v>0</v>
      </c>
      <c r="HH175" s="61">
        <v>0</v>
      </c>
      <c r="HI175" s="61">
        <v>45317649</v>
      </c>
      <c r="HJ175" s="61">
        <v>0</v>
      </c>
      <c r="HK175" s="61">
        <v>45317649</v>
      </c>
      <c r="HL175" s="61">
        <v>811935</v>
      </c>
      <c r="HM175" s="61">
        <v>0</v>
      </c>
      <c r="HN175" s="61">
        <v>811935</v>
      </c>
      <c r="HO175" s="61">
        <v>-12311167</v>
      </c>
      <c r="HP175" s="61">
        <v>0</v>
      </c>
      <c r="HQ175" s="61">
        <v>-12311167</v>
      </c>
      <c r="HR175" s="61">
        <v>-1003647</v>
      </c>
      <c r="HS175" s="61">
        <v>0</v>
      </c>
      <c r="HT175" s="61">
        <v>-1003647</v>
      </c>
      <c r="HU175" s="61">
        <v>-176085</v>
      </c>
      <c r="HV175" s="61">
        <v>0</v>
      </c>
      <c r="HW175" s="61">
        <v>-176085</v>
      </c>
      <c r="HX175" s="61">
        <v>-9381821</v>
      </c>
      <c r="HY175" s="61">
        <v>0</v>
      </c>
      <c r="HZ175" s="61">
        <v>-9381821</v>
      </c>
      <c r="IA175" s="61">
        <v>0</v>
      </c>
      <c r="IB175" s="61">
        <v>0</v>
      </c>
      <c r="IC175" s="61">
        <v>0</v>
      </c>
      <c r="ID175" s="61">
        <v>-22060785</v>
      </c>
      <c r="IE175" s="61">
        <v>0</v>
      </c>
      <c r="IF175" s="61">
        <v>-22060785</v>
      </c>
      <c r="IG175" s="61">
        <v>23256864</v>
      </c>
      <c r="IH175" s="61">
        <v>0</v>
      </c>
      <c r="II175" s="61">
        <v>23256864</v>
      </c>
      <c r="IJ175" s="58" t="s">
        <v>764</v>
      </c>
      <c r="IK175" s="58" t="s">
        <v>765</v>
      </c>
      <c r="IL175" s="58" t="s">
        <v>466</v>
      </c>
      <c r="IM175" s="58" t="s">
        <v>537</v>
      </c>
      <c r="IN175" s="58" t="s">
        <v>1049</v>
      </c>
    </row>
    <row r="176" spans="1:248">
      <c r="A176" s="58" t="s">
        <v>461</v>
      </c>
      <c r="B176" s="59" t="s">
        <v>1050</v>
      </c>
      <c r="C176" s="59" t="s">
        <v>1051</v>
      </c>
      <c r="D176" s="61">
        <v>23619729</v>
      </c>
      <c r="E176" s="61">
        <v>0</v>
      </c>
      <c r="F176" s="61">
        <v>23619729</v>
      </c>
      <c r="G176" s="61">
        <v>-272555</v>
      </c>
      <c r="H176" s="61">
        <v>0</v>
      </c>
      <c r="I176" s="61">
        <v>-272555</v>
      </c>
      <c r="J176" s="61">
        <v>-110419</v>
      </c>
      <c r="K176" s="61">
        <v>0</v>
      </c>
      <c r="L176" s="61">
        <v>-110419</v>
      </c>
      <c r="M176" s="61">
        <v>89349</v>
      </c>
      <c r="N176" s="61">
        <v>0</v>
      </c>
      <c r="O176" s="61">
        <v>89349</v>
      </c>
      <c r="P176" s="61">
        <v>2645</v>
      </c>
      <c r="Q176" s="61">
        <v>0</v>
      </c>
      <c r="R176" s="61">
        <v>2645</v>
      </c>
      <c r="S176" s="61">
        <v>7567</v>
      </c>
      <c r="T176" s="61">
        <v>0</v>
      </c>
      <c r="U176" s="61">
        <v>7567</v>
      </c>
      <c r="V176" s="61">
        <v>-10858</v>
      </c>
      <c r="W176" s="61">
        <v>0</v>
      </c>
      <c r="X176" s="61">
        <v>-10858</v>
      </c>
      <c r="Y176" s="61">
        <v>-3704362</v>
      </c>
      <c r="Z176" s="61">
        <v>0</v>
      </c>
      <c r="AA176" s="61">
        <v>-3704362</v>
      </c>
      <c r="AB176" s="61">
        <v>0</v>
      </c>
      <c r="AC176" s="61">
        <v>0</v>
      </c>
      <c r="AD176" s="61">
        <v>0</v>
      </c>
      <c r="AE176" s="61">
        <v>-176426</v>
      </c>
      <c r="AF176" s="61">
        <v>0</v>
      </c>
      <c r="AG176" s="61">
        <v>-176426</v>
      </c>
      <c r="AH176" s="61">
        <v>0</v>
      </c>
      <c r="AI176" s="61">
        <v>0</v>
      </c>
      <c r="AJ176" s="61">
        <v>0</v>
      </c>
      <c r="AK176" s="61">
        <v>0</v>
      </c>
      <c r="AL176" s="61">
        <v>0</v>
      </c>
      <c r="AM176" s="61">
        <v>0</v>
      </c>
      <c r="AN176" s="61">
        <v>-3589</v>
      </c>
      <c r="AO176" s="61">
        <v>0</v>
      </c>
      <c r="AP176" s="61">
        <v>-3589</v>
      </c>
      <c r="AQ176" s="61">
        <v>0</v>
      </c>
      <c r="AR176" s="61">
        <v>0</v>
      </c>
      <c r="AS176" s="61">
        <v>0</v>
      </c>
      <c r="AT176" s="61">
        <v>-172837</v>
      </c>
      <c r="AU176" s="61">
        <v>0</v>
      </c>
      <c r="AV176" s="61">
        <v>-172837</v>
      </c>
      <c r="AW176" s="61">
        <v>0</v>
      </c>
      <c r="AX176" s="61">
        <v>0</v>
      </c>
      <c r="AY176" s="61">
        <v>0</v>
      </c>
      <c r="AZ176" s="61">
        <v>342128</v>
      </c>
      <c r="BA176" s="61">
        <v>0</v>
      </c>
      <c r="BB176" s="61">
        <v>342128</v>
      </c>
      <c r="BC176" s="61">
        <v>-7188</v>
      </c>
      <c r="BD176" s="61">
        <v>0</v>
      </c>
      <c r="BE176" s="61">
        <v>-7188</v>
      </c>
      <c r="BF176" s="61">
        <v>-1210154</v>
      </c>
      <c r="BG176" s="61">
        <v>0</v>
      </c>
      <c r="BH176" s="61">
        <v>-1210154</v>
      </c>
      <c r="BI176" s="61">
        <v>-7824</v>
      </c>
      <c r="BJ176" s="61">
        <v>0</v>
      </c>
      <c r="BK176" s="61">
        <v>-7824</v>
      </c>
      <c r="BL176" s="61">
        <v>-20094</v>
      </c>
      <c r="BM176" s="61">
        <v>0</v>
      </c>
      <c r="BN176" s="61">
        <v>-20094</v>
      </c>
      <c r="BO176" s="61">
        <v>0</v>
      </c>
      <c r="BP176" s="61">
        <v>0</v>
      </c>
      <c r="BQ176" s="61">
        <v>0</v>
      </c>
      <c r="BR176" s="61">
        <v>-918</v>
      </c>
      <c r="BS176" s="61">
        <v>0</v>
      </c>
      <c r="BT176" s="61">
        <v>-918</v>
      </c>
      <c r="BU176" s="61">
        <v>0</v>
      </c>
      <c r="BV176" s="61">
        <v>0</v>
      </c>
      <c r="BW176" s="61">
        <v>0</v>
      </c>
      <c r="BX176" s="61">
        <v>0</v>
      </c>
      <c r="BY176" s="61">
        <v>0</v>
      </c>
      <c r="BZ176" s="61">
        <v>0</v>
      </c>
      <c r="CA176" s="61">
        <v>0</v>
      </c>
      <c r="CB176" s="61">
        <v>0</v>
      </c>
      <c r="CC176" s="61">
        <v>0</v>
      </c>
      <c r="CD176" s="61">
        <v>-2720</v>
      </c>
      <c r="CE176" s="61">
        <v>0</v>
      </c>
      <c r="CF176" s="61">
        <v>-2720</v>
      </c>
      <c r="CG176" s="61">
        <v>-2720</v>
      </c>
      <c r="CH176" s="61">
        <v>0</v>
      </c>
      <c r="CI176" s="61">
        <v>-2720</v>
      </c>
      <c r="CJ176" s="61">
        <v>-4790278</v>
      </c>
      <c r="CK176" s="61">
        <v>0</v>
      </c>
      <c r="CL176" s="61">
        <v>-4790278</v>
      </c>
      <c r="CM176" s="61">
        <v>-34549</v>
      </c>
      <c r="CN176" s="61">
        <v>0</v>
      </c>
      <c r="CO176" s="61">
        <v>-34549</v>
      </c>
      <c r="CP176" s="61">
        <v>-5182</v>
      </c>
      <c r="CQ176" s="61">
        <v>0</v>
      </c>
      <c r="CR176" s="61">
        <v>-5182</v>
      </c>
      <c r="CS176" s="61">
        <v>-417904</v>
      </c>
      <c r="CT176" s="61">
        <v>0</v>
      </c>
      <c r="CU176" s="61">
        <v>-417904</v>
      </c>
      <c r="CV176" s="61">
        <v>-45647</v>
      </c>
      <c r="CW176" s="61">
        <v>0</v>
      </c>
      <c r="CX176" s="61">
        <v>-45647</v>
      </c>
      <c r="CY176" s="61">
        <v>-503282</v>
      </c>
      <c r="CZ176" s="61">
        <v>0</v>
      </c>
      <c r="DA176" s="61">
        <v>-503282</v>
      </c>
      <c r="DB176" s="61">
        <v>-37128</v>
      </c>
      <c r="DC176" s="61">
        <v>0</v>
      </c>
      <c r="DD176" s="61">
        <v>-37128</v>
      </c>
      <c r="DE176" s="61">
        <v>0</v>
      </c>
      <c r="DF176" s="61">
        <v>0</v>
      </c>
      <c r="DG176" s="61">
        <v>0</v>
      </c>
      <c r="DH176" s="61">
        <v>-7212</v>
      </c>
      <c r="DI176" s="61">
        <v>0</v>
      </c>
      <c r="DJ176" s="61">
        <v>-7212</v>
      </c>
      <c r="DK176" s="61">
        <v>0</v>
      </c>
      <c r="DL176" s="61">
        <v>0</v>
      </c>
      <c r="DM176" s="61">
        <v>0</v>
      </c>
      <c r="DN176" s="61">
        <v>-236</v>
      </c>
      <c r="DO176" s="61">
        <v>0</v>
      </c>
      <c r="DP176" s="61">
        <v>-236</v>
      </c>
      <c r="DQ176" s="61">
        <v>0</v>
      </c>
      <c r="DR176" s="61">
        <v>0</v>
      </c>
      <c r="DS176" s="61">
        <v>0</v>
      </c>
      <c r="DT176" s="61">
        <v>0</v>
      </c>
      <c r="DU176" s="61">
        <v>0</v>
      </c>
      <c r="DV176" s="61">
        <v>0</v>
      </c>
      <c r="DW176" s="61">
        <v>0</v>
      </c>
      <c r="DX176" s="61">
        <v>0</v>
      </c>
      <c r="DY176" s="61">
        <v>0</v>
      </c>
      <c r="DZ176" s="61">
        <v>0</v>
      </c>
      <c r="EA176" s="61">
        <v>0</v>
      </c>
      <c r="EB176" s="61">
        <v>0</v>
      </c>
      <c r="EC176" s="61">
        <v>0</v>
      </c>
      <c r="ED176" s="61">
        <v>0</v>
      </c>
      <c r="EE176" s="61">
        <v>0</v>
      </c>
      <c r="EF176" s="61">
        <v>0</v>
      </c>
      <c r="EG176" s="61">
        <v>0</v>
      </c>
      <c r="EH176" s="61">
        <v>0</v>
      </c>
      <c r="EI176" s="61">
        <v>0</v>
      </c>
      <c r="EJ176" s="61">
        <v>0</v>
      </c>
      <c r="EK176" s="61">
        <v>0</v>
      </c>
      <c r="EL176" s="61">
        <v>0</v>
      </c>
      <c r="EM176" s="61">
        <v>0</v>
      </c>
      <c r="EN176" s="61">
        <v>0</v>
      </c>
      <c r="EO176" s="61">
        <v>-44576</v>
      </c>
      <c r="EP176" s="61">
        <v>0</v>
      </c>
      <c r="EQ176" s="61">
        <v>-44576</v>
      </c>
      <c r="ER176" s="61">
        <v>0</v>
      </c>
      <c r="ES176" s="61">
        <v>0</v>
      </c>
      <c r="ET176" s="61">
        <v>0</v>
      </c>
      <c r="EU176" s="61">
        <v>0</v>
      </c>
      <c r="EV176" s="61">
        <v>0</v>
      </c>
      <c r="EW176" s="61">
        <v>0</v>
      </c>
      <c r="EX176" s="61">
        <v>0</v>
      </c>
      <c r="EY176" s="61">
        <v>0</v>
      </c>
      <c r="EZ176" s="61">
        <v>0</v>
      </c>
      <c r="FA176" s="61">
        <v>0</v>
      </c>
      <c r="FB176" s="61">
        <v>0</v>
      </c>
      <c r="FC176" s="61">
        <v>0</v>
      </c>
      <c r="FD176" s="61">
        <v>0</v>
      </c>
      <c r="FE176" s="61">
        <v>0</v>
      </c>
      <c r="FF176" s="61">
        <v>0</v>
      </c>
      <c r="FG176" s="61">
        <v>0</v>
      </c>
      <c r="FH176" s="61">
        <v>0</v>
      </c>
      <c r="FI176" s="61">
        <v>0</v>
      </c>
      <c r="FJ176" s="61">
        <v>0</v>
      </c>
      <c r="FK176" s="61">
        <v>0</v>
      </c>
      <c r="FL176" s="61">
        <v>0</v>
      </c>
      <c r="FM176" s="61">
        <v>0</v>
      </c>
      <c r="FN176" s="61">
        <v>0</v>
      </c>
      <c r="FO176" s="61">
        <v>0</v>
      </c>
      <c r="FP176" s="61">
        <v>0</v>
      </c>
      <c r="FQ176" s="61">
        <v>0</v>
      </c>
      <c r="FR176" s="61">
        <v>0</v>
      </c>
      <c r="FS176" s="61">
        <v>0</v>
      </c>
      <c r="FT176" s="61">
        <v>0</v>
      </c>
      <c r="FU176" s="61">
        <v>0</v>
      </c>
      <c r="FV176" s="61">
        <v>-16997</v>
      </c>
      <c r="FW176" s="61">
        <v>0</v>
      </c>
      <c r="FX176" s="61">
        <v>-16997</v>
      </c>
      <c r="FY176" s="61">
        <v>2526</v>
      </c>
      <c r="FZ176" s="61">
        <v>0</v>
      </c>
      <c r="GA176" s="61">
        <v>2526</v>
      </c>
      <c r="GB176" s="61">
        <v>0</v>
      </c>
      <c r="GC176" s="61">
        <v>0</v>
      </c>
      <c r="GD176" s="61">
        <v>0</v>
      </c>
      <c r="GE176" s="61">
        <v>-918</v>
      </c>
      <c r="GF176" s="61">
        <v>0</v>
      </c>
      <c r="GG176" s="61">
        <v>-918</v>
      </c>
      <c r="GH176" s="61">
        <v>-2700675</v>
      </c>
      <c r="GI176" s="61">
        <v>0</v>
      </c>
      <c r="GJ176" s="61">
        <v>-2700675</v>
      </c>
      <c r="GK176" s="61">
        <v>-54877</v>
      </c>
      <c r="GL176" s="61">
        <v>0</v>
      </c>
      <c r="GM176" s="61">
        <v>-54877</v>
      </c>
      <c r="GN176" s="61">
        <v>-31423</v>
      </c>
      <c r="GO176" s="61">
        <v>0</v>
      </c>
      <c r="GP176" s="61">
        <v>-31423</v>
      </c>
      <c r="GQ176" s="61">
        <v>9405</v>
      </c>
      <c r="GR176" s="61">
        <v>0</v>
      </c>
      <c r="GS176" s="61">
        <v>9405</v>
      </c>
      <c r="GT176" s="61">
        <v>0</v>
      </c>
      <c r="GU176" s="61">
        <v>0</v>
      </c>
      <c r="GV176" s="61">
        <v>0</v>
      </c>
      <c r="GW176" s="61">
        <v>-2792959</v>
      </c>
      <c r="GX176" s="61">
        <v>0</v>
      </c>
      <c r="GY176" s="61">
        <v>-2792959</v>
      </c>
      <c r="GZ176" s="61">
        <v>0</v>
      </c>
      <c r="HA176" s="61">
        <v>0</v>
      </c>
      <c r="HB176" s="61">
        <v>0</v>
      </c>
      <c r="HC176" s="61">
        <v>0</v>
      </c>
      <c r="HD176" s="61">
        <v>0</v>
      </c>
      <c r="HE176" s="61">
        <v>0</v>
      </c>
      <c r="HF176" s="61">
        <v>0</v>
      </c>
      <c r="HG176" s="61">
        <v>0</v>
      </c>
      <c r="HH176" s="61">
        <v>0</v>
      </c>
      <c r="HI176" s="61">
        <v>23347174</v>
      </c>
      <c r="HJ176" s="61">
        <v>0</v>
      </c>
      <c r="HK176" s="61">
        <v>23347174</v>
      </c>
      <c r="HL176" s="61">
        <v>-10858</v>
      </c>
      <c r="HM176" s="61">
        <v>0</v>
      </c>
      <c r="HN176" s="61">
        <v>-10858</v>
      </c>
      <c r="HO176" s="61">
        <v>-4790278</v>
      </c>
      <c r="HP176" s="61">
        <v>0</v>
      </c>
      <c r="HQ176" s="61">
        <v>-4790278</v>
      </c>
      <c r="HR176" s="61">
        <v>-503282</v>
      </c>
      <c r="HS176" s="61">
        <v>0</v>
      </c>
      <c r="HT176" s="61">
        <v>-503282</v>
      </c>
      <c r="HU176" s="61">
        <v>-44576</v>
      </c>
      <c r="HV176" s="61">
        <v>0</v>
      </c>
      <c r="HW176" s="61">
        <v>-44576</v>
      </c>
      <c r="HX176" s="61">
        <v>-2792959</v>
      </c>
      <c r="HY176" s="61">
        <v>0</v>
      </c>
      <c r="HZ176" s="61">
        <v>-2792959</v>
      </c>
      <c r="IA176" s="61">
        <v>0</v>
      </c>
      <c r="IB176" s="61">
        <v>0</v>
      </c>
      <c r="IC176" s="61">
        <v>0</v>
      </c>
      <c r="ID176" s="61">
        <v>-8141953</v>
      </c>
      <c r="IE176" s="61">
        <v>0</v>
      </c>
      <c r="IF176" s="61">
        <v>-8141953</v>
      </c>
      <c r="IG176" s="61">
        <v>15205221</v>
      </c>
      <c r="IH176" s="61">
        <v>0</v>
      </c>
      <c r="II176" s="61">
        <v>15205221</v>
      </c>
      <c r="IJ176" s="58" t="s">
        <v>477</v>
      </c>
      <c r="IK176" s="58" t="s">
        <v>478</v>
      </c>
      <c r="IL176" s="58" t="s">
        <v>466</v>
      </c>
      <c r="IM176" s="58" t="s">
        <v>479</v>
      </c>
      <c r="IN176" s="58" t="s">
        <v>1052</v>
      </c>
    </row>
    <row r="177" spans="1:248">
      <c r="A177" s="59" t="s">
        <v>469</v>
      </c>
      <c r="B177" s="59" t="s">
        <v>1053</v>
      </c>
      <c r="C177" s="59" t="s">
        <v>1054</v>
      </c>
      <c r="D177" s="61">
        <v>76281434</v>
      </c>
      <c r="E177" s="61">
        <v>185921</v>
      </c>
      <c r="F177" s="61">
        <v>76467355</v>
      </c>
      <c r="G177" s="61">
        <v>-1423421</v>
      </c>
      <c r="H177" s="61">
        <v>0</v>
      </c>
      <c r="I177" s="61">
        <v>-1423421</v>
      </c>
      <c r="J177" s="61">
        <v>-290370</v>
      </c>
      <c r="K177" s="61">
        <v>0</v>
      </c>
      <c r="L177" s="61">
        <v>-290370</v>
      </c>
      <c r="M177" s="61">
        <v>20356</v>
      </c>
      <c r="N177" s="61">
        <v>0</v>
      </c>
      <c r="O177" s="61">
        <v>20356</v>
      </c>
      <c r="P177" s="61">
        <v>2353179</v>
      </c>
      <c r="Q177" s="61">
        <v>0</v>
      </c>
      <c r="R177" s="61">
        <v>2353179</v>
      </c>
      <c r="S177" s="61">
        <v>150585</v>
      </c>
      <c r="T177" s="61">
        <v>0</v>
      </c>
      <c r="U177" s="61">
        <v>150585</v>
      </c>
      <c r="V177" s="61">
        <v>2233750</v>
      </c>
      <c r="W177" s="61">
        <v>0</v>
      </c>
      <c r="X177" s="61">
        <v>2233750</v>
      </c>
      <c r="Y177" s="61">
        <v>-6066205</v>
      </c>
      <c r="Z177" s="61">
        <v>0</v>
      </c>
      <c r="AA177" s="61">
        <v>-6066205</v>
      </c>
      <c r="AB177" s="61">
        <v>-23002</v>
      </c>
      <c r="AC177" s="61">
        <v>0</v>
      </c>
      <c r="AD177" s="61">
        <v>-23002</v>
      </c>
      <c r="AE177" s="61">
        <v>-276249</v>
      </c>
      <c r="AF177" s="61">
        <v>0</v>
      </c>
      <c r="AG177" s="61">
        <v>-276249</v>
      </c>
      <c r="AH177" s="61">
        <v>0</v>
      </c>
      <c r="AI177" s="61">
        <v>0</v>
      </c>
      <c r="AJ177" s="61">
        <v>0</v>
      </c>
      <c r="AK177" s="61">
        <v>0</v>
      </c>
      <c r="AL177" s="61">
        <v>0</v>
      </c>
      <c r="AM177" s="61">
        <v>0</v>
      </c>
      <c r="AN177" s="61">
        <v>-16862</v>
      </c>
      <c r="AO177" s="61">
        <v>0</v>
      </c>
      <c r="AP177" s="61">
        <v>-16862</v>
      </c>
      <c r="AQ177" s="61">
        <v>0</v>
      </c>
      <c r="AR177" s="61">
        <v>0</v>
      </c>
      <c r="AS177" s="61">
        <v>0</v>
      </c>
      <c r="AT177" s="61">
        <v>-259387</v>
      </c>
      <c r="AU177" s="61">
        <v>0</v>
      </c>
      <c r="AV177" s="61">
        <v>-259387</v>
      </c>
      <c r="AW177" s="61">
        <v>0</v>
      </c>
      <c r="AX177" s="61">
        <v>0</v>
      </c>
      <c r="AY177" s="61">
        <v>0</v>
      </c>
      <c r="AZ177" s="61">
        <v>1489494</v>
      </c>
      <c r="BA177" s="61">
        <v>0</v>
      </c>
      <c r="BB177" s="61">
        <v>1489494</v>
      </c>
      <c r="BC177" s="61">
        <v>130352</v>
      </c>
      <c r="BD177" s="61">
        <v>0</v>
      </c>
      <c r="BE177" s="61">
        <v>130352</v>
      </c>
      <c r="BF177" s="61">
        <v>-4487974</v>
      </c>
      <c r="BG177" s="61">
        <v>0</v>
      </c>
      <c r="BH177" s="61">
        <v>-4487974</v>
      </c>
      <c r="BI177" s="61">
        <v>3715</v>
      </c>
      <c r="BJ177" s="61">
        <v>0</v>
      </c>
      <c r="BK177" s="61">
        <v>3715</v>
      </c>
      <c r="BL177" s="61">
        <v>-72851</v>
      </c>
      <c r="BM177" s="61">
        <v>0</v>
      </c>
      <c r="BN177" s="61">
        <v>-72851</v>
      </c>
      <c r="BO177" s="61">
        <v>3560</v>
      </c>
      <c r="BP177" s="61">
        <v>0</v>
      </c>
      <c r="BQ177" s="61">
        <v>3560</v>
      </c>
      <c r="BR177" s="61">
        <v>0</v>
      </c>
      <c r="BS177" s="61">
        <v>0</v>
      </c>
      <c r="BT177" s="61">
        <v>0</v>
      </c>
      <c r="BU177" s="61">
        <v>0</v>
      </c>
      <c r="BV177" s="61">
        <v>0</v>
      </c>
      <c r="BW177" s="61">
        <v>0</v>
      </c>
      <c r="BX177" s="61">
        <v>0</v>
      </c>
      <c r="BY177" s="61">
        <v>0</v>
      </c>
      <c r="BZ177" s="61">
        <v>0</v>
      </c>
      <c r="CA177" s="61">
        <v>0</v>
      </c>
      <c r="CB177" s="61">
        <v>0</v>
      </c>
      <c r="CC177" s="61">
        <v>0</v>
      </c>
      <c r="CD177" s="61">
        <v>-20609</v>
      </c>
      <c r="CE177" s="61">
        <v>0</v>
      </c>
      <c r="CF177" s="61">
        <v>-20609</v>
      </c>
      <c r="CG177" s="61">
        <v>-20609</v>
      </c>
      <c r="CH177" s="61">
        <v>0</v>
      </c>
      <c r="CI177" s="61">
        <v>-20609</v>
      </c>
      <c r="CJ177" s="61">
        <v>-9317376</v>
      </c>
      <c r="CK177" s="61">
        <v>0</v>
      </c>
      <c r="CL177" s="61">
        <v>-9317376</v>
      </c>
      <c r="CM177" s="61">
        <v>-668760</v>
      </c>
      <c r="CN177" s="61">
        <v>0</v>
      </c>
      <c r="CO177" s="61">
        <v>-668760</v>
      </c>
      <c r="CP177" s="61">
        <v>-167155</v>
      </c>
      <c r="CQ177" s="61">
        <v>0</v>
      </c>
      <c r="CR177" s="61">
        <v>-167155</v>
      </c>
      <c r="CS177" s="61">
        <v>-2020579</v>
      </c>
      <c r="CT177" s="61">
        <v>0</v>
      </c>
      <c r="CU177" s="61">
        <v>-2020579</v>
      </c>
      <c r="CV177" s="61">
        <v>-167111</v>
      </c>
      <c r="CW177" s="61">
        <v>0</v>
      </c>
      <c r="CX177" s="61">
        <v>-167111</v>
      </c>
      <c r="CY177" s="61">
        <v>-3023605</v>
      </c>
      <c r="CZ177" s="61">
        <v>0</v>
      </c>
      <c r="DA177" s="61">
        <v>-3023605</v>
      </c>
      <c r="DB177" s="61">
        <v>-159439</v>
      </c>
      <c r="DC177" s="61">
        <v>0</v>
      </c>
      <c r="DD177" s="61">
        <v>-159439</v>
      </c>
      <c r="DE177" s="61">
        <v>-230</v>
      </c>
      <c r="DF177" s="61">
        <v>0</v>
      </c>
      <c r="DG177" s="61">
        <v>-230</v>
      </c>
      <c r="DH177" s="61">
        <v>-188516</v>
      </c>
      <c r="DI177" s="61">
        <v>0</v>
      </c>
      <c r="DJ177" s="61">
        <v>-188516</v>
      </c>
      <c r="DK177" s="61">
        <v>-7711</v>
      </c>
      <c r="DL177" s="61">
        <v>0</v>
      </c>
      <c r="DM177" s="61">
        <v>-7711</v>
      </c>
      <c r="DN177" s="61">
        <v>-11083</v>
      </c>
      <c r="DO177" s="61">
        <v>0</v>
      </c>
      <c r="DP177" s="61">
        <v>-11083</v>
      </c>
      <c r="DQ177" s="61">
        <v>0</v>
      </c>
      <c r="DR177" s="61">
        <v>0</v>
      </c>
      <c r="DS177" s="61">
        <v>0</v>
      </c>
      <c r="DT177" s="61">
        <v>0</v>
      </c>
      <c r="DU177" s="61">
        <v>0</v>
      </c>
      <c r="DV177" s="61">
        <v>0</v>
      </c>
      <c r="DW177" s="61">
        <v>0</v>
      </c>
      <c r="DX177" s="61">
        <v>0</v>
      </c>
      <c r="DY177" s="61">
        <v>0</v>
      </c>
      <c r="DZ177" s="61">
        <v>0</v>
      </c>
      <c r="EA177" s="61">
        <v>0</v>
      </c>
      <c r="EB177" s="61">
        <v>0</v>
      </c>
      <c r="EC177" s="61">
        <v>0</v>
      </c>
      <c r="ED177" s="61">
        <v>0</v>
      </c>
      <c r="EE177" s="61">
        <v>0</v>
      </c>
      <c r="EF177" s="61">
        <v>-42057</v>
      </c>
      <c r="EG177" s="61">
        <v>-185921</v>
      </c>
      <c r="EH177" s="61">
        <v>-227978</v>
      </c>
      <c r="EI177" s="61">
        <v>0</v>
      </c>
      <c r="EJ177" s="61">
        <v>0</v>
      </c>
      <c r="EK177" s="61">
        <v>0</v>
      </c>
      <c r="EL177" s="61">
        <v>-185921</v>
      </c>
      <c r="EM177" s="61">
        <v>0</v>
      </c>
      <c r="EN177" s="61">
        <v>0</v>
      </c>
      <c r="EO177" s="61">
        <v>-409036</v>
      </c>
      <c r="EP177" s="61">
        <v>-185921</v>
      </c>
      <c r="EQ177" s="61">
        <v>-594957</v>
      </c>
      <c r="ER177" s="61">
        <v>0</v>
      </c>
      <c r="ES177" s="61">
        <v>0</v>
      </c>
      <c r="ET177" s="61">
        <v>0</v>
      </c>
      <c r="EU177" s="61">
        <v>0</v>
      </c>
      <c r="EV177" s="61">
        <v>0</v>
      </c>
      <c r="EW177" s="61">
        <v>0</v>
      </c>
      <c r="EX177" s="61">
        <v>0</v>
      </c>
      <c r="EY177" s="61">
        <v>0</v>
      </c>
      <c r="EZ177" s="61">
        <v>0</v>
      </c>
      <c r="FA177" s="61">
        <v>0</v>
      </c>
      <c r="FB177" s="61">
        <v>0</v>
      </c>
      <c r="FC177" s="61">
        <v>0</v>
      </c>
      <c r="FD177" s="61">
        <v>0</v>
      </c>
      <c r="FE177" s="61">
        <v>0</v>
      </c>
      <c r="FF177" s="61">
        <v>0</v>
      </c>
      <c r="FG177" s="61">
        <v>-29</v>
      </c>
      <c r="FH177" s="61">
        <v>0</v>
      </c>
      <c r="FI177" s="61">
        <v>-29</v>
      </c>
      <c r="FJ177" s="61">
        <v>0</v>
      </c>
      <c r="FK177" s="61">
        <v>0</v>
      </c>
      <c r="FL177" s="61">
        <v>0</v>
      </c>
      <c r="FM177" s="61">
        <v>0</v>
      </c>
      <c r="FN177" s="61">
        <v>0</v>
      </c>
      <c r="FO177" s="61">
        <v>0</v>
      </c>
      <c r="FP177" s="61">
        <v>0</v>
      </c>
      <c r="FQ177" s="61">
        <v>0</v>
      </c>
      <c r="FR177" s="61">
        <v>0</v>
      </c>
      <c r="FS177" s="61">
        <v>0</v>
      </c>
      <c r="FT177" s="61">
        <v>0</v>
      </c>
      <c r="FU177" s="61">
        <v>0</v>
      </c>
      <c r="FV177" s="61">
        <v>-13241</v>
      </c>
      <c r="FW177" s="61">
        <v>0</v>
      </c>
      <c r="FX177" s="61">
        <v>-13241</v>
      </c>
      <c r="FY177" s="61">
        <v>0</v>
      </c>
      <c r="FZ177" s="61">
        <v>0</v>
      </c>
      <c r="GA177" s="61">
        <v>0</v>
      </c>
      <c r="GB177" s="61">
        <v>0</v>
      </c>
      <c r="GC177" s="61">
        <v>0</v>
      </c>
      <c r="GD177" s="61">
        <v>0</v>
      </c>
      <c r="GE177" s="61">
        <v>0</v>
      </c>
      <c r="GF177" s="61">
        <v>0</v>
      </c>
      <c r="GG177" s="61">
        <v>0</v>
      </c>
      <c r="GH177" s="61">
        <v>-8384225</v>
      </c>
      <c r="GI177" s="61">
        <v>0</v>
      </c>
      <c r="GJ177" s="61">
        <v>-8384225</v>
      </c>
      <c r="GK177" s="61">
        <v>-69352</v>
      </c>
      <c r="GL177" s="61">
        <v>0</v>
      </c>
      <c r="GM177" s="61">
        <v>-69352</v>
      </c>
      <c r="GN177" s="61">
        <v>-71780</v>
      </c>
      <c r="GO177" s="61">
        <v>0</v>
      </c>
      <c r="GP177" s="61">
        <v>-71780</v>
      </c>
      <c r="GQ177" s="61">
        <v>0</v>
      </c>
      <c r="GR177" s="61">
        <v>0</v>
      </c>
      <c r="GS177" s="61">
        <v>0</v>
      </c>
      <c r="GT177" s="61">
        <v>0</v>
      </c>
      <c r="GU177" s="61">
        <v>0</v>
      </c>
      <c r="GV177" s="61">
        <v>0</v>
      </c>
      <c r="GW177" s="61">
        <v>-8538627</v>
      </c>
      <c r="GX177" s="61">
        <v>0</v>
      </c>
      <c r="GY177" s="61">
        <v>-8538627</v>
      </c>
      <c r="GZ177" s="61">
        <v>0</v>
      </c>
      <c r="HA177" s="61">
        <v>0</v>
      </c>
      <c r="HB177" s="61">
        <v>0</v>
      </c>
      <c r="HC177" s="61">
        <v>0</v>
      </c>
      <c r="HD177" s="61">
        <v>0</v>
      </c>
      <c r="HE177" s="61">
        <v>0</v>
      </c>
      <c r="HF177" s="61">
        <v>0</v>
      </c>
      <c r="HG177" s="61">
        <v>0</v>
      </c>
      <c r="HH177" s="61">
        <v>0</v>
      </c>
      <c r="HI177" s="61">
        <v>74858013</v>
      </c>
      <c r="HJ177" s="61">
        <v>185921</v>
      </c>
      <c r="HK177" s="61">
        <v>75043934</v>
      </c>
      <c r="HL177" s="61">
        <v>2233750</v>
      </c>
      <c r="HM177" s="61">
        <v>0</v>
      </c>
      <c r="HN177" s="61">
        <v>2233750</v>
      </c>
      <c r="HO177" s="61">
        <v>-9317376</v>
      </c>
      <c r="HP177" s="61">
        <v>0</v>
      </c>
      <c r="HQ177" s="61">
        <v>-9317376</v>
      </c>
      <c r="HR177" s="61">
        <v>-3023605</v>
      </c>
      <c r="HS177" s="61">
        <v>0</v>
      </c>
      <c r="HT177" s="61">
        <v>-3023605</v>
      </c>
      <c r="HU177" s="61">
        <v>-409036</v>
      </c>
      <c r="HV177" s="61">
        <v>-185921</v>
      </c>
      <c r="HW177" s="61">
        <v>-594957</v>
      </c>
      <c r="HX177" s="61">
        <v>-8538627</v>
      </c>
      <c r="HY177" s="61">
        <v>0</v>
      </c>
      <c r="HZ177" s="61">
        <v>-8538627</v>
      </c>
      <c r="IA177" s="61">
        <v>0</v>
      </c>
      <c r="IB177" s="61">
        <v>0</v>
      </c>
      <c r="IC177" s="61">
        <v>0</v>
      </c>
      <c r="ID177" s="61">
        <v>-19054894</v>
      </c>
      <c r="IE177" s="61">
        <v>-185921</v>
      </c>
      <c r="IF177" s="61">
        <v>-19240815</v>
      </c>
      <c r="IG177" s="61">
        <v>55803119</v>
      </c>
      <c r="IH177" s="61">
        <v>0</v>
      </c>
      <c r="II177" s="61">
        <v>55803119</v>
      </c>
      <c r="IJ177" s="58" t="s">
        <v>536</v>
      </c>
      <c r="IK177" s="58" t="s">
        <v>778</v>
      </c>
      <c r="IL177" s="58" t="s">
        <v>536</v>
      </c>
      <c r="IM177" s="58" t="s">
        <v>514</v>
      </c>
      <c r="IN177" s="58" t="s">
        <v>1055</v>
      </c>
    </row>
    <row r="178" spans="1:248">
      <c r="A178" s="58" t="s">
        <v>469</v>
      </c>
      <c r="B178" s="59" t="s">
        <v>1056</v>
      </c>
      <c r="C178" s="59" t="s">
        <v>1057</v>
      </c>
      <c r="D178" s="61">
        <v>51190816</v>
      </c>
      <c r="E178" s="61">
        <v>0</v>
      </c>
      <c r="F178" s="61">
        <v>51190816</v>
      </c>
      <c r="G178" s="61">
        <v>-2022680</v>
      </c>
      <c r="H178" s="61">
        <v>0</v>
      </c>
      <c r="I178" s="61">
        <v>-2022680</v>
      </c>
      <c r="J178" s="61">
        <v>-179638</v>
      </c>
      <c r="K178" s="61">
        <v>0</v>
      </c>
      <c r="L178" s="61">
        <v>-179638</v>
      </c>
      <c r="M178" s="61">
        <v>63369</v>
      </c>
      <c r="N178" s="61">
        <v>0</v>
      </c>
      <c r="O178" s="61">
        <v>63369</v>
      </c>
      <c r="P178" s="61">
        <v>45187</v>
      </c>
      <c r="Q178" s="61">
        <v>0</v>
      </c>
      <c r="R178" s="61">
        <v>45187</v>
      </c>
      <c r="S178" s="61">
        <v>-42982</v>
      </c>
      <c r="T178" s="61">
        <v>0</v>
      </c>
      <c r="U178" s="61">
        <v>-42982</v>
      </c>
      <c r="V178" s="61">
        <v>-114064</v>
      </c>
      <c r="W178" s="61">
        <v>0</v>
      </c>
      <c r="X178" s="61">
        <v>-114064</v>
      </c>
      <c r="Y178" s="61">
        <v>-5539809</v>
      </c>
      <c r="Z178" s="61">
        <v>0</v>
      </c>
      <c r="AA178" s="61">
        <v>-5539809</v>
      </c>
      <c r="AB178" s="61">
        <v>0</v>
      </c>
      <c r="AC178" s="61">
        <v>0</v>
      </c>
      <c r="AD178" s="61">
        <v>0</v>
      </c>
      <c r="AE178" s="61">
        <v>-316180</v>
      </c>
      <c r="AF178" s="61">
        <v>0</v>
      </c>
      <c r="AG178" s="61">
        <v>-316180</v>
      </c>
      <c r="AH178" s="61">
        <v>-1180</v>
      </c>
      <c r="AI178" s="61">
        <v>0</v>
      </c>
      <c r="AJ178" s="61">
        <v>-1180</v>
      </c>
      <c r="AK178" s="61">
        <v>0</v>
      </c>
      <c r="AL178" s="61">
        <v>0</v>
      </c>
      <c r="AM178" s="61">
        <v>0</v>
      </c>
      <c r="AN178" s="61">
        <v>2660</v>
      </c>
      <c r="AO178" s="61">
        <v>0</v>
      </c>
      <c r="AP178" s="61">
        <v>2660</v>
      </c>
      <c r="AQ178" s="61">
        <v>0</v>
      </c>
      <c r="AR178" s="61">
        <v>0</v>
      </c>
      <c r="AS178" s="61">
        <v>0</v>
      </c>
      <c r="AT178" s="61">
        <v>-317660</v>
      </c>
      <c r="AU178" s="61">
        <v>0</v>
      </c>
      <c r="AV178" s="61">
        <v>-317660</v>
      </c>
      <c r="AW178" s="61">
        <v>0</v>
      </c>
      <c r="AX178" s="61">
        <v>0</v>
      </c>
      <c r="AY178" s="61">
        <v>0</v>
      </c>
      <c r="AZ178" s="61">
        <v>711998</v>
      </c>
      <c r="BA178" s="61">
        <v>0</v>
      </c>
      <c r="BB178" s="61">
        <v>711998</v>
      </c>
      <c r="BC178" s="61">
        <v>42042</v>
      </c>
      <c r="BD178" s="61">
        <v>0</v>
      </c>
      <c r="BE178" s="61">
        <v>42042</v>
      </c>
      <c r="BF178" s="61">
        <v>-3425895</v>
      </c>
      <c r="BG178" s="61">
        <v>0</v>
      </c>
      <c r="BH178" s="61">
        <v>-3425895</v>
      </c>
      <c r="BI178" s="61">
        <v>1134</v>
      </c>
      <c r="BJ178" s="61">
        <v>0</v>
      </c>
      <c r="BK178" s="61">
        <v>1134</v>
      </c>
      <c r="BL178" s="61">
        <v>-50718</v>
      </c>
      <c r="BM178" s="61">
        <v>0</v>
      </c>
      <c r="BN178" s="61">
        <v>-50718</v>
      </c>
      <c r="BO178" s="61">
        <v>0</v>
      </c>
      <c r="BP178" s="61">
        <v>0</v>
      </c>
      <c r="BQ178" s="61">
        <v>0</v>
      </c>
      <c r="BR178" s="61">
        <v>-15269</v>
      </c>
      <c r="BS178" s="61">
        <v>0</v>
      </c>
      <c r="BT178" s="61">
        <v>-15269</v>
      </c>
      <c r="BU178" s="61">
        <v>0</v>
      </c>
      <c r="BV178" s="61">
        <v>0</v>
      </c>
      <c r="BW178" s="61">
        <v>0</v>
      </c>
      <c r="BX178" s="61">
        <v>0</v>
      </c>
      <c r="BY178" s="61">
        <v>0</v>
      </c>
      <c r="BZ178" s="61">
        <v>0</v>
      </c>
      <c r="CA178" s="61">
        <v>0</v>
      </c>
      <c r="CB178" s="61">
        <v>0</v>
      </c>
      <c r="CC178" s="61">
        <v>0</v>
      </c>
      <c r="CD178" s="61">
        <v>-16204</v>
      </c>
      <c r="CE178" s="61">
        <v>0</v>
      </c>
      <c r="CF178" s="61">
        <v>-16204</v>
      </c>
      <c r="CG178" s="61">
        <v>-16204</v>
      </c>
      <c r="CH178" s="61">
        <v>0</v>
      </c>
      <c r="CI178" s="61">
        <v>-16204</v>
      </c>
      <c r="CJ178" s="61">
        <v>-8625105</v>
      </c>
      <c r="CK178" s="61">
        <v>0</v>
      </c>
      <c r="CL178" s="61">
        <v>-8625105</v>
      </c>
      <c r="CM178" s="61">
        <v>0</v>
      </c>
      <c r="CN178" s="61">
        <v>0</v>
      </c>
      <c r="CO178" s="61">
        <v>0</v>
      </c>
      <c r="CP178" s="61">
        <v>8968</v>
      </c>
      <c r="CQ178" s="61">
        <v>0</v>
      </c>
      <c r="CR178" s="61">
        <v>8968</v>
      </c>
      <c r="CS178" s="61">
        <v>-1160431</v>
      </c>
      <c r="CT178" s="61">
        <v>0</v>
      </c>
      <c r="CU178" s="61">
        <v>-1160431</v>
      </c>
      <c r="CV178" s="61">
        <v>-478</v>
      </c>
      <c r="CW178" s="61">
        <v>0</v>
      </c>
      <c r="CX178" s="61">
        <v>-478</v>
      </c>
      <c r="CY178" s="61">
        <v>-1151941</v>
      </c>
      <c r="CZ178" s="61">
        <v>0</v>
      </c>
      <c r="DA178" s="61">
        <v>-1151941</v>
      </c>
      <c r="DB178" s="61">
        <v>-197732</v>
      </c>
      <c r="DC178" s="61">
        <v>0</v>
      </c>
      <c r="DD178" s="61">
        <v>-197732</v>
      </c>
      <c r="DE178" s="61">
        <v>840</v>
      </c>
      <c r="DF178" s="61">
        <v>0</v>
      </c>
      <c r="DG178" s="61">
        <v>840</v>
      </c>
      <c r="DH178" s="61">
        <v>-138711</v>
      </c>
      <c r="DI178" s="61">
        <v>0</v>
      </c>
      <c r="DJ178" s="61">
        <v>-138711</v>
      </c>
      <c r="DK178" s="61">
        <v>9734</v>
      </c>
      <c r="DL178" s="61">
        <v>0</v>
      </c>
      <c r="DM178" s="61">
        <v>9734</v>
      </c>
      <c r="DN178" s="61">
        <v>-11088</v>
      </c>
      <c r="DO178" s="61">
        <v>0</v>
      </c>
      <c r="DP178" s="61">
        <v>-11088</v>
      </c>
      <c r="DQ178" s="61">
        <v>0</v>
      </c>
      <c r="DR178" s="61">
        <v>0</v>
      </c>
      <c r="DS178" s="61">
        <v>0</v>
      </c>
      <c r="DT178" s="61">
        <v>-1218</v>
      </c>
      <c r="DU178" s="61">
        <v>0</v>
      </c>
      <c r="DV178" s="61">
        <v>-1218</v>
      </c>
      <c r="DW178" s="61">
        <v>0</v>
      </c>
      <c r="DX178" s="61">
        <v>0</v>
      </c>
      <c r="DY178" s="61">
        <v>0</v>
      </c>
      <c r="DZ178" s="61">
        <v>0</v>
      </c>
      <c r="EA178" s="61">
        <v>0</v>
      </c>
      <c r="EB178" s="61">
        <v>0</v>
      </c>
      <c r="EC178" s="61">
        <v>0</v>
      </c>
      <c r="ED178" s="61">
        <v>0</v>
      </c>
      <c r="EE178" s="61">
        <v>0</v>
      </c>
      <c r="EF178" s="61">
        <v>0</v>
      </c>
      <c r="EG178" s="61">
        <v>0</v>
      </c>
      <c r="EH178" s="61">
        <v>0</v>
      </c>
      <c r="EI178" s="61">
        <v>0</v>
      </c>
      <c r="EJ178" s="61">
        <v>0</v>
      </c>
      <c r="EK178" s="61">
        <v>0</v>
      </c>
      <c r="EL178" s="61">
        <v>0</v>
      </c>
      <c r="EM178" s="61">
        <v>0</v>
      </c>
      <c r="EN178" s="61">
        <v>0</v>
      </c>
      <c r="EO178" s="61">
        <v>-338175</v>
      </c>
      <c r="EP178" s="61">
        <v>0</v>
      </c>
      <c r="EQ178" s="61">
        <v>-338175</v>
      </c>
      <c r="ER178" s="61">
        <v>0</v>
      </c>
      <c r="ES178" s="61">
        <v>0</v>
      </c>
      <c r="ET178" s="61">
        <v>0</v>
      </c>
      <c r="EU178" s="61">
        <v>0</v>
      </c>
      <c r="EV178" s="61">
        <v>0</v>
      </c>
      <c r="EW178" s="61">
        <v>0</v>
      </c>
      <c r="EX178" s="61">
        <v>0</v>
      </c>
      <c r="EY178" s="61">
        <v>0</v>
      </c>
      <c r="EZ178" s="61">
        <v>0</v>
      </c>
      <c r="FA178" s="61">
        <v>0</v>
      </c>
      <c r="FB178" s="61">
        <v>0</v>
      </c>
      <c r="FC178" s="61">
        <v>0</v>
      </c>
      <c r="FD178" s="61">
        <v>0</v>
      </c>
      <c r="FE178" s="61">
        <v>0</v>
      </c>
      <c r="FF178" s="61">
        <v>0</v>
      </c>
      <c r="FG178" s="61">
        <v>0</v>
      </c>
      <c r="FH178" s="61">
        <v>0</v>
      </c>
      <c r="FI178" s="61">
        <v>0</v>
      </c>
      <c r="FJ178" s="61">
        <v>0</v>
      </c>
      <c r="FK178" s="61">
        <v>0</v>
      </c>
      <c r="FL178" s="61">
        <v>0</v>
      </c>
      <c r="FM178" s="61">
        <v>0</v>
      </c>
      <c r="FN178" s="61">
        <v>0</v>
      </c>
      <c r="FO178" s="61">
        <v>0</v>
      </c>
      <c r="FP178" s="61">
        <v>0</v>
      </c>
      <c r="FQ178" s="61">
        <v>0</v>
      </c>
      <c r="FR178" s="61">
        <v>0</v>
      </c>
      <c r="FS178" s="61">
        <v>0</v>
      </c>
      <c r="FT178" s="61">
        <v>0</v>
      </c>
      <c r="FU178" s="61">
        <v>0</v>
      </c>
      <c r="FV178" s="61">
        <v>-9071</v>
      </c>
      <c r="FW178" s="61">
        <v>0</v>
      </c>
      <c r="FX178" s="61">
        <v>-9071</v>
      </c>
      <c r="FY178" s="61">
        <v>13002</v>
      </c>
      <c r="FZ178" s="61">
        <v>0</v>
      </c>
      <c r="GA178" s="61">
        <v>13002</v>
      </c>
      <c r="GB178" s="61">
        <v>30636</v>
      </c>
      <c r="GC178" s="61">
        <v>0</v>
      </c>
      <c r="GD178" s="61">
        <v>30636</v>
      </c>
      <c r="GE178" s="61">
        <v>0</v>
      </c>
      <c r="GF178" s="61">
        <v>0</v>
      </c>
      <c r="GG178" s="61">
        <v>0</v>
      </c>
      <c r="GH178" s="61">
        <v>-5186071</v>
      </c>
      <c r="GI178" s="61">
        <v>0</v>
      </c>
      <c r="GJ178" s="61">
        <v>-5186071</v>
      </c>
      <c r="GK178" s="61">
        <v>-3162931</v>
      </c>
      <c r="GL178" s="61">
        <v>0</v>
      </c>
      <c r="GM178" s="61">
        <v>-3162931</v>
      </c>
      <c r="GN178" s="61">
        <v>-108523</v>
      </c>
      <c r="GO178" s="61">
        <v>0</v>
      </c>
      <c r="GP178" s="61">
        <v>-108523</v>
      </c>
      <c r="GQ178" s="61">
        <v>-5687</v>
      </c>
      <c r="GR178" s="61">
        <v>0</v>
      </c>
      <c r="GS178" s="61">
        <v>-5687</v>
      </c>
      <c r="GT178" s="61">
        <v>0</v>
      </c>
      <c r="GU178" s="61">
        <v>0</v>
      </c>
      <c r="GV178" s="61">
        <v>0</v>
      </c>
      <c r="GW178" s="61">
        <v>-8428645</v>
      </c>
      <c r="GX178" s="61">
        <v>0</v>
      </c>
      <c r="GY178" s="61">
        <v>-8428645</v>
      </c>
      <c r="GZ178" s="61">
        <v>0</v>
      </c>
      <c r="HA178" s="61">
        <v>0</v>
      </c>
      <c r="HB178" s="61">
        <v>0</v>
      </c>
      <c r="HC178" s="61">
        <v>0</v>
      </c>
      <c r="HD178" s="61">
        <v>0</v>
      </c>
      <c r="HE178" s="61">
        <v>0</v>
      </c>
      <c r="HF178" s="61">
        <v>0</v>
      </c>
      <c r="HG178" s="61">
        <v>0</v>
      </c>
      <c r="HH178" s="61">
        <v>0</v>
      </c>
      <c r="HI178" s="61">
        <v>49168136</v>
      </c>
      <c r="HJ178" s="61">
        <v>0</v>
      </c>
      <c r="HK178" s="61">
        <v>49168136</v>
      </c>
      <c r="HL178" s="61">
        <v>-114064</v>
      </c>
      <c r="HM178" s="61">
        <v>0</v>
      </c>
      <c r="HN178" s="61">
        <v>-114064</v>
      </c>
      <c r="HO178" s="61">
        <v>-8625105</v>
      </c>
      <c r="HP178" s="61">
        <v>0</v>
      </c>
      <c r="HQ178" s="61">
        <v>-8625105</v>
      </c>
      <c r="HR178" s="61">
        <v>-1151941</v>
      </c>
      <c r="HS178" s="61">
        <v>0</v>
      </c>
      <c r="HT178" s="61">
        <v>-1151941</v>
      </c>
      <c r="HU178" s="61">
        <v>-338175</v>
      </c>
      <c r="HV178" s="61">
        <v>0</v>
      </c>
      <c r="HW178" s="61">
        <v>-338175</v>
      </c>
      <c r="HX178" s="61">
        <v>-8428645</v>
      </c>
      <c r="HY178" s="61">
        <v>0</v>
      </c>
      <c r="HZ178" s="61">
        <v>-8428645</v>
      </c>
      <c r="IA178" s="61">
        <v>0</v>
      </c>
      <c r="IB178" s="61">
        <v>0</v>
      </c>
      <c r="IC178" s="61">
        <v>0</v>
      </c>
      <c r="ID178" s="61">
        <v>-18657930</v>
      </c>
      <c r="IE178" s="61">
        <v>0</v>
      </c>
      <c r="IF178" s="61">
        <v>-18657930</v>
      </c>
      <c r="IG178" s="61">
        <v>30510206</v>
      </c>
      <c r="IH178" s="61">
        <v>0</v>
      </c>
      <c r="II178" s="61">
        <v>30510206</v>
      </c>
      <c r="IJ178" s="58" t="s">
        <v>619</v>
      </c>
      <c r="IK178" s="58" t="s">
        <v>465</v>
      </c>
      <c r="IL178" s="58" t="s">
        <v>466</v>
      </c>
      <c r="IM178" s="58" t="s">
        <v>497</v>
      </c>
      <c r="IN178" s="58" t="s">
        <v>1058</v>
      </c>
    </row>
    <row r="179" spans="1:248">
      <c r="A179" s="58" t="s">
        <v>461</v>
      </c>
      <c r="B179" s="59" t="s">
        <v>1059</v>
      </c>
      <c r="C179" s="59" t="s">
        <v>1060</v>
      </c>
      <c r="D179" s="61">
        <v>37545710</v>
      </c>
      <c r="E179" s="61">
        <v>0</v>
      </c>
      <c r="F179" s="61">
        <v>37545710</v>
      </c>
      <c r="G179" s="61">
        <v>-252079</v>
      </c>
      <c r="H179" s="61">
        <v>0</v>
      </c>
      <c r="I179" s="61">
        <v>-252079</v>
      </c>
      <c r="J179" s="61">
        <v>-347492</v>
      </c>
      <c r="K179" s="61">
        <v>0</v>
      </c>
      <c r="L179" s="61">
        <v>-347492</v>
      </c>
      <c r="M179" s="61">
        <v>-104</v>
      </c>
      <c r="N179" s="61">
        <v>0</v>
      </c>
      <c r="O179" s="61">
        <v>-104</v>
      </c>
      <c r="P179" s="61">
        <v>8809</v>
      </c>
      <c r="Q179" s="61">
        <v>0</v>
      </c>
      <c r="R179" s="61">
        <v>8809</v>
      </c>
      <c r="S179" s="61">
        <v>-34127</v>
      </c>
      <c r="T179" s="61">
        <v>0</v>
      </c>
      <c r="U179" s="61">
        <v>-34127</v>
      </c>
      <c r="V179" s="61">
        <v>-372914</v>
      </c>
      <c r="W179" s="61">
        <v>0</v>
      </c>
      <c r="X179" s="61">
        <v>-372914</v>
      </c>
      <c r="Y179" s="61">
        <v>-4283987</v>
      </c>
      <c r="Z179" s="61">
        <v>0</v>
      </c>
      <c r="AA179" s="61">
        <v>-4283987</v>
      </c>
      <c r="AB179" s="61">
        <v>-26163</v>
      </c>
      <c r="AC179" s="61">
        <v>0</v>
      </c>
      <c r="AD179" s="61">
        <v>-26163</v>
      </c>
      <c r="AE179" s="61">
        <v>-127321</v>
      </c>
      <c r="AF179" s="61">
        <v>0</v>
      </c>
      <c r="AG179" s="61">
        <v>-127321</v>
      </c>
      <c r="AH179" s="61">
        <v>0</v>
      </c>
      <c r="AI179" s="61">
        <v>0</v>
      </c>
      <c r="AJ179" s="61">
        <v>0</v>
      </c>
      <c r="AK179" s="61">
        <v>0</v>
      </c>
      <c r="AL179" s="61">
        <v>0</v>
      </c>
      <c r="AM179" s="61">
        <v>0</v>
      </c>
      <c r="AN179" s="61">
        <v>-6569</v>
      </c>
      <c r="AO179" s="61">
        <v>0</v>
      </c>
      <c r="AP179" s="61">
        <v>-6569</v>
      </c>
      <c r="AQ179" s="61">
        <v>0</v>
      </c>
      <c r="AR179" s="61">
        <v>0</v>
      </c>
      <c r="AS179" s="61">
        <v>0</v>
      </c>
      <c r="AT179" s="61">
        <v>-120752</v>
      </c>
      <c r="AU179" s="61">
        <v>0</v>
      </c>
      <c r="AV179" s="61">
        <v>-120752</v>
      </c>
      <c r="AW179" s="61">
        <v>-770</v>
      </c>
      <c r="AX179" s="61">
        <v>0</v>
      </c>
      <c r="AY179" s="61">
        <v>-770</v>
      </c>
      <c r="AZ179" s="61">
        <v>664826</v>
      </c>
      <c r="BA179" s="61">
        <v>0</v>
      </c>
      <c r="BB179" s="61">
        <v>664826</v>
      </c>
      <c r="BC179" s="61">
        <v>-3318</v>
      </c>
      <c r="BD179" s="61">
        <v>0</v>
      </c>
      <c r="BE179" s="61">
        <v>-3318</v>
      </c>
      <c r="BF179" s="61">
        <v>-2258468</v>
      </c>
      <c r="BG179" s="61">
        <v>0</v>
      </c>
      <c r="BH179" s="61">
        <v>-2258468</v>
      </c>
      <c r="BI179" s="61">
        <v>2951</v>
      </c>
      <c r="BJ179" s="61">
        <v>0</v>
      </c>
      <c r="BK179" s="61">
        <v>2951</v>
      </c>
      <c r="BL179" s="61">
        <v>-34767</v>
      </c>
      <c r="BM179" s="61">
        <v>0</v>
      </c>
      <c r="BN179" s="61">
        <v>-34767</v>
      </c>
      <c r="BO179" s="61">
        <v>0</v>
      </c>
      <c r="BP179" s="61">
        <v>0</v>
      </c>
      <c r="BQ179" s="61">
        <v>0</v>
      </c>
      <c r="BR179" s="61">
        <v>-20045</v>
      </c>
      <c r="BS179" s="61">
        <v>0</v>
      </c>
      <c r="BT179" s="61">
        <v>-20045</v>
      </c>
      <c r="BU179" s="61">
        <v>0</v>
      </c>
      <c r="BV179" s="61">
        <v>0</v>
      </c>
      <c r="BW179" s="61">
        <v>0</v>
      </c>
      <c r="BX179" s="61">
        <v>0</v>
      </c>
      <c r="BY179" s="61">
        <v>0</v>
      </c>
      <c r="BZ179" s="61">
        <v>0</v>
      </c>
      <c r="CA179" s="61">
        <v>0</v>
      </c>
      <c r="CB179" s="61">
        <v>0</v>
      </c>
      <c r="CC179" s="61">
        <v>0</v>
      </c>
      <c r="CD179" s="61">
        <v>-3774</v>
      </c>
      <c r="CE179" s="61">
        <v>0</v>
      </c>
      <c r="CF179" s="61">
        <v>-3774</v>
      </c>
      <c r="CG179" s="61">
        <v>-2724</v>
      </c>
      <c r="CH179" s="61">
        <v>0</v>
      </c>
      <c r="CI179" s="61">
        <v>-2724</v>
      </c>
      <c r="CJ179" s="61">
        <v>-6066627</v>
      </c>
      <c r="CK179" s="61">
        <v>0</v>
      </c>
      <c r="CL179" s="61">
        <v>-6066627</v>
      </c>
      <c r="CM179" s="61">
        <v>0</v>
      </c>
      <c r="CN179" s="61">
        <v>0</v>
      </c>
      <c r="CO179" s="61">
        <v>0</v>
      </c>
      <c r="CP179" s="61">
        <v>0</v>
      </c>
      <c r="CQ179" s="61">
        <v>0</v>
      </c>
      <c r="CR179" s="61">
        <v>0</v>
      </c>
      <c r="CS179" s="61">
        <v>-957006</v>
      </c>
      <c r="CT179" s="61">
        <v>0</v>
      </c>
      <c r="CU179" s="61">
        <v>-957006</v>
      </c>
      <c r="CV179" s="61">
        <v>-6768</v>
      </c>
      <c r="CW179" s="61">
        <v>0</v>
      </c>
      <c r="CX179" s="61">
        <v>-6768</v>
      </c>
      <c r="CY179" s="61">
        <v>-963774</v>
      </c>
      <c r="CZ179" s="61">
        <v>0</v>
      </c>
      <c r="DA179" s="61">
        <v>-963774</v>
      </c>
      <c r="DB179" s="61">
        <v>-146681</v>
      </c>
      <c r="DC179" s="61">
        <v>0</v>
      </c>
      <c r="DD179" s="61">
        <v>-146681</v>
      </c>
      <c r="DE179" s="61">
        <v>-154</v>
      </c>
      <c r="DF179" s="61">
        <v>0</v>
      </c>
      <c r="DG179" s="61">
        <v>-154</v>
      </c>
      <c r="DH179" s="61">
        <v>-12577</v>
      </c>
      <c r="DI179" s="61">
        <v>0</v>
      </c>
      <c r="DJ179" s="61">
        <v>-12577</v>
      </c>
      <c r="DK179" s="61">
        <v>0</v>
      </c>
      <c r="DL179" s="61">
        <v>0</v>
      </c>
      <c r="DM179" s="61">
        <v>0</v>
      </c>
      <c r="DN179" s="61">
        <v>-100</v>
      </c>
      <c r="DO179" s="61">
        <v>0</v>
      </c>
      <c r="DP179" s="61">
        <v>-100</v>
      </c>
      <c r="DQ179" s="61">
        <v>0</v>
      </c>
      <c r="DR179" s="61">
        <v>0</v>
      </c>
      <c r="DS179" s="61">
        <v>0</v>
      </c>
      <c r="DT179" s="61">
        <v>0</v>
      </c>
      <c r="DU179" s="61">
        <v>0</v>
      </c>
      <c r="DV179" s="61">
        <v>0</v>
      </c>
      <c r="DW179" s="61">
        <v>0</v>
      </c>
      <c r="DX179" s="61">
        <v>0</v>
      </c>
      <c r="DY179" s="61">
        <v>0</v>
      </c>
      <c r="DZ179" s="61">
        <v>0</v>
      </c>
      <c r="EA179" s="61">
        <v>0</v>
      </c>
      <c r="EB179" s="61">
        <v>0</v>
      </c>
      <c r="EC179" s="61">
        <v>0</v>
      </c>
      <c r="ED179" s="61">
        <v>0</v>
      </c>
      <c r="EE179" s="61">
        <v>0</v>
      </c>
      <c r="EF179" s="61">
        <v>-117760</v>
      </c>
      <c r="EG179" s="61">
        <v>0</v>
      </c>
      <c r="EH179" s="61">
        <v>-117760</v>
      </c>
      <c r="EI179" s="61">
        <v>0</v>
      </c>
      <c r="EJ179" s="61">
        <v>0</v>
      </c>
      <c r="EK179" s="61">
        <v>0</v>
      </c>
      <c r="EL179" s="61">
        <v>0</v>
      </c>
      <c r="EM179" s="61">
        <v>0</v>
      </c>
      <c r="EN179" s="61">
        <v>0</v>
      </c>
      <c r="EO179" s="61">
        <v>-277272</v>
      </c>
      <c r="EP179" s="61">
        <v>0</v>
      </c>
      <c r="EQ179" s="61">
        <v>-277272</v>
      </c>
      <c r="ER179" s="61">
        <v>0</v>
      </c>
      <c r="ES179" s="61">
        <v>0</v>
      </c>
      <c r="ET179" s="61">
        <v>0</v>
      </c>
      <c r="EU179" s="61">
        <v>0</v>
      </c>
      <c r="EV179" s="61">
        <v>0</v>
      </c>
      <c r="EW179" s="61">
        <v>0</v>
      </c>
      <c r="EX179" s="61">
        <v>0</v>
      </c>
      <c r="EY179" s="61">
        <v>0</v>
      </c>
      <c r="EZ179" s="61">
        <v>0</v>
      </c>
      <c r="FA179" s="61">
        <v>0</v>
      </c>
      <c r="FB179" s="61">
        <v>0</v>
      </c>
      <c r="FC179" s="61">
        <v>0</v>
      </c>
      <c r="FD179" s="61">
        <v>0</v>
      </c>
      <c r="FE179" s="61">
        <v>0</v>
      </c>
      <c r="FF179" s="61">
        <v>0</v>
      </c>
      <c r="FG179" s="61">
        <v>0</v>
      </c>
      <c r="FH179" s="61">
        <v>0</v>
      </c>
      <c r="FI179" s="61">
        <v>0</v>
      </c>
      <c r="FJ179" s="61">
        <v>-20045</v>
      </c>
      <c r="FK179" s="61">
        <v>0</v>
      </c>
      <c r="FL179" s="61">
        <v>-20045</v>
      </c>
      <c r="FM179" s="61">
        <v>0</v>
      </c>
      <c r="FN179" s="61">
        <v>0</v>
      </c>
      <c r="FO179" s="61">
        <v>0</v>
      </c>
      <c r="FP179" s="61">
        <v>0</v>
      </c>
      <c r="FQ179" s="61">
        <v>0</v>
      </c>
      <c r="FR179" s="61">
        <v>0</v>
      </c>
      <c r="FS179" s="61">
        <v>2000</v>
      </c>
      <c r="FT179" s="61">
        <v>0</v>
      </c>
      <c r="FU179" s="61">
        <v>2000</v>
      </c>
      <c r="FV179" s="61">
        <v>-15892</v>
      </c>
      <c r="FW179" s="61">
        <v>0</v>
      </c>
      <c r="FX179" s="61">
        <v>-15892</v>
      </c>
      <c r="FY179" s="61">
        <v>0</v>
      </c>
      <c r="FZ179" s="61">
        <v>0</v>
      </c>
      <c r="GA179" s="61">
        <v>0</v>
      </c>
      <c r="GB179" s="61">
        <v>-170</v>
      </c>
      <c r="GC179" s="61">
        <v>0</v>
      </c>
      <c r="GD179" s="61">
        <v>-170</v>
      </c>
      <c r="GE179" s="61">
        <v>0</v>
      </c>
      <c r="GF179" s="61">
        <v>0</v>
      </c>
      <c r="GG179" s="61">
        <v>0</v>
      </c>
      <c r="GH179" s="61">
        <v>-3877871</v>
      </c>
      <c r="GI179" s="61">
        <v>0</v>
      </c>
      <c r="GJ179" s="61">
        <v>-3877871</v>
      </c>
      <c r="GK179" s="61">
        <v>24638</v>
      </c>
      <c r="GL179" s="61">
        <v>0</v>
      </c>
      <c r="GM179" s="61">
        <v>24638</v>
      </c>
      <c r="GN179" s="61">
        <v>-111831</v>
      </c>
      <c r="GO179" s="61">
        <v>0</v>
      </c>
      <c r="GP179" s="61">
        <v>-111831</v>
      </c>
      <c r="GQ179" s="61">
        <v>-242</v>
      </c>
      <c r="GR179" s="61">
        <v>0</v>
      </c>
      <c r="GS179" s="61">
        <v>-242</v>
      </c>
      <c r="GT179" s="61">
        <v>0</v>
      </c>
      <c r="GU179" s="61">
        <v>0</v>
      </c>
      <c r="GV179" s="61">
        <v>0</v>
      </c>
      <c r="GW179" s="61">
        <v>-3999413</v>
      </c>
      <c r="GX179" s="61">
        <v>0</v>
      </c>
      <c r="GY179" s="61">
        <v>-3999413</v>
      </c>
      <c r="GZ179" s="61">
        <v>0</v>
      </c>
      <c r="HA179" s="61">
        <v>0</v>
      </c>
      <c r="HB179" s="61">
        <v>0</v>
      </c>
      <c r="HC179" s="61">
        <v>0</v>
      </c>
      <c r="HD179" s="61">
        <v>0</v>
      </c>
      <c r="HE179" s="61">
        <v>0</v>
      </c>
      <c r="HF179" s="61">
        <v>0</v>
      </c>
      <c r="HG179" s="61">
        <v>0</v>
      </c>
      <c r="HH179" s="61">
        <v>0</v>
      </c>
      <c r="HI179" s="61">
        <v>37293631</v>
      </c>
      <c r="HJ179" s="61">
        <v>0</v>
      </c>
      <c r="HK179" s="61">
        <v>37293631</v>
      </c>
      <c r="HL179" s="61">
        <v>-372914</v>
      </c>
      <c r="HM179" s="61">
        <v>0</v>
      </c>
      <c r="HN179" s="61">
        <v>-372914</v>
      </c>
      <c r="HO179" s="61">
        <v>-6066627</v>
      </c>
      <c r="HP179" s="61">
        <v>0</v>
      </c>
      <c r="HQ179" s="61">
        <v>-6066627</v>
      </c>
      <c r="HR179" s="61">
        <v>-963774</v>
      </c>
      <c r="HS179" s="61">
        <v>0</v>
      </c>
      <c r="HT179" s="61">
        <v>-963774</v>
      </c>
      <c r="HU179" s="61">
        <v>-277272</v>
      </c>
      <c r="HV179" s="61">
        <v>0</v>
      </c>
      <c r="HW179" s="61">
        <v>-277272</v>
      </c>
      <c r="HX179" s="61">
        <v>-3999413</v>
      </c>
      <c r="HY179" s="61">
        <v>0</v>
      </c>
      <c r="HZ179" s="61">
        <v>-3999413</v>
      </c>
      <c r="IA179" s="61">
        <v>0</v>
      </c>
      <c r="IB179" s="61">
        <v>0</v>
      </c>
      <c r="IC179" s="61">
        <v>0</v>
      </c>
      <c r="ID179" s="61">
        <v>-11680000</v>
      </c>
      <c r="IE179" s="61">
        <v>0</v>
      </c>
      <c r="IF179" s="61">
        <v>-11680000</v>
      </c>
      <c r="IG179" s="61">
        <v>25613631</v>
      </c>
      <c r="IH179" s="61">
        <v>0</v>
      </c>
      <c r="II179" s="61">
        <v>25613631</v>
      </c>
      <c r="IJ179" s="58" t="s">
        <v>572</v>
      </c>
      <c r="IK179" s="58" t="s">
        <v>465</v>
      </c>
      <c r="IL179" s="58" t="s">
        <v>466</v>
      </c>
      <c r="IM179" s="58" t="s">
        <v>479</v>
      </c>
      <c r="IN179" s="58" t="s">
        <v>1061</v>
      </c>
    </row>
    <row r="180" spans="1:248">
      <c r="A180" s="58" t="s">
        <v>461</v>
      </c>
      <c r="B180" s="59" t="s">
        <v>1062</v>
      </c>
      <c r="C180" s="59" t="s">
        <v>1063</v>
      </c>
      <c r="D180" s="61">
        <v>96457688</v>
      </c>
      <c r="E180" s="61">
        <v>3004899</v>
      </c>
      <c r="F180" s="61">
        <v>99462587</v>
      </c>
      <c r="G180" s="61">
        <v>-5387680</v>
      </c>
      <c r="H180" s="61">
        <v>798847</v>
      </c>
      <c r="I180" s="61">
        <v>-4588833</v>
      </c>
      <c r="J180" s="61">
        <v>-232676</v>
      </c>
      <c r="K180" s="61">
        <v>0</v>
      </c>
      <c r="L180" s="61">
        <v>-232676</v>
      </c>
      <c r="M180" s="61">
        <v>56141</v>
      </c>
      <c r="N180" s="61">
        <v>-41</v>
      </c>
      <c r="O180" s="61">
        <v>56100</v>
      </c>
      <c r="P180" s="61">
        <v>2379488</v>
      </c>
      <c r="Q180" s="61">
        <v>0</v>
      </c>
      <c r="R180" s="61">
        <v>2379488</v>
      </c>
      <c r="S180" s="61">
        <v>2230791</v>
      </c>
      <c r="T180" s="61">
        <v>-4896</v>
      </c>
      <c r="U180" s="61">
        <v>2225895</v>
      </c>
      <c r="V180" s="61">
        <v>4433744</v>
      </c>
      <c r="W180" s="61">
        <v>-4937</v>
      </c>
      <c r="X180" s="61">
        <v>4428807</v>
      </c>
      <c r="Y180" s="61">
        <v>-6748977</v>
      </c>
      <c r="Z180" s="61">
        <v>-10016</v>
      </c>
      <c r="AA180" s="61">
        <v>-6758993</v>
      </c>
      <c r="AB180" s="61">
        <v>-14469</v>
      </c>
      <c r="AC180" s="61">
        <v>0</v>
      </c>
      <c r="AD180" s="61">
        <v>-14469</v>
      </c>
      <c r="AE180" s="61">
        <v>-170685</v>
      </c>
      <c r="AF180" s="61">
        <v>0</v>
      </c>
      <c r="AG180" s="61">
        <v>-170685</v>
      </c>
      <c r="AH180" s="61">
        <v>0</v>
      </c>
      <c r="AI180" s="61">
        <v>0</v>
      </c>
      <c r="AJ180" s="61">
        <v>0</v>
      </c>
      <c r="AK180" s="61">
        <v>0</v>
      </c>
      <c r="AL180" s="61">
        <v>0</v>
      </c>
      <c r="AM180" s="61">
        <v>0</v>
      </c>
      <c r="AN180" s="61">
        <v>-2521</v>
      </c>
      <c r="AO180" s="61">
        <v>0</v>
      </c>
      <c r="AP180" s="61">
        <v>-2521</v>
      </c>
      <c r="AQ180" s="61">
        <v>0</v>
      </c>
      <c r="AR180" s="61">
        <v>0</v>
      </c>
      <c r="AS180" s="61">
        <v>0</v>
      </c>
      <c r="AT180" s="61">
        <v>-168164</v>
      </c>
      <c r="AU180" s="61">
        <v>0</v>
      </c>
      <c r="AV180" s="61">
        <v>-168164</v>
      </c>
      <c r="AW180" s="61">
        <v>-7457</v>
      </c>
      <c r="AX180" s="61">
        <v>0</v>
      </c>
      <c r="AY180" s="61">
        <v>-7457</v>
      </c>
      <c r="AZ180" s="61">
        <v>1962684</v>
      </c>
      <c r="BA180" s="61">
        <v>86754</v>
      </c>
      <c r="BB180" s="61">
        <v>2049438</v>
      </c>
      <c r="BC180" s="61">
        <v>-85389</v>
      </c>
      <c r="BD180" s="61">
        <v>21547</v>
      </c>
      <c r="BE180" s="61">
        <v>-63842</v>
      </c>
      <c r="BF180" s="61">
        <v>-2806681</v>
      </c>
      <c r="BG180" s="61">
        <v>0</v>
      </c>
      <c r="BH180" s="61">
        <v>-2806681</v>
      </c>
      <c r="BI180" s="61">
        <v>-6571</v>
      </c>
      <c r="BJ180" s="61">
        <v>0</v>
      </c>
      <c r="BK180" s="61">
        <v>-6571</v>
      </c>
      <c r="BL180" s="61">
        <v>-49408</v>
      </c>
      <c r="BM180" s="61">
        <v>0</v>
      </c>
      <c r="BN180" s="61">
        <v>-49408</v>
      </c>
      <c r="BO180" s="61">
        <v>0</v>
      </c>
      <c r="BP180" s="61">
        <v>0</v>
      </c>
      <c r="BQ180" s="61">
        <v>0</v>
      </c>
      <c r="BR180" s="61">
        <v>-10432</v>
      </c>
      <c r="BS180" s="61">
        <v>0</v>
      </c>
      <c r="BT180" s="61">
        <v>-10432</v>
      </c>
      <c r="BU180" s="61">
        <v>0</v>
      </c>
      <c r="BV180" s="61">
        <v>0</v>
      </c>
      <c r="BW180" s="61">
        <v>0</v>
      </c>
      <c r="BX180" s="61">
        <v>0</v>
      </c>
      <c r="BY180" s="61">
        <v>0</v>
      </c>
      <c r="BZ180" s="61">
        <v>0</v>
      </c>
      <c r="CA180" s="61">
        <v>0</v>
      </c>
      <c r="CB180" s="61">
        <v>0</v>
      </c>
      <c r="CC180" s="61">
        <v>0</v>
      </c>
      <c r="CD180" s="61">
        <v>-21901</v>
      </c>
      <c r="CE180" s="61">
        <v>0</v>
      </c>
      <c r="CF180" s="61">
        <v>-21901</v>
      </c>
      <c r="CG180" s="61">
        <v>-21722</v>
      </c>
      <c r="CH180" s="61">
        <v>0</v>
      </c>
      <c r="CI180" s="61">
        <v>-21722</v>
      </c>
      <c r="CJ180" s="61">
        <v>-7959082</v>
      </c>
      <c r="CK180" s="61">
        <v>98285</v>
      </c>
      <c r="CL180" s="61">
        <v>-7860797</v>
      </c>
      <c r="CM180" s="61">
        <v>-397134</v>
      </c>
      <c r="CN180" s="61">
        <v>0</v>
      </c>
      <c r="CO180" s="61">
        <v>-397134</v>
      </c>
      <c r="CP180" s="61">
        <v>-95736</v>
      </c>
      <c r="CQ180" s="61">
        <v>0</v>
      </c>
      <c r="CR180" s="61">
        <v>-95736</v>
      </c>
      <c r="CS180" s="61">
        <v>-1220716</v>
      </c>
      <c r="CT180" s="61">
        <v>-1335813</v>
      </c>
      <c r="CU180" s="61">
        <v>-2556529</v>
      </c>
      <c r="CV180" s="61">
        <v>442307</v>
      </c>
      <c r="CW180" s="61">
        <v>-610205</v>
      </c>
      <c r="CX180" s="61">
        <v>-167898</v>
      </c>
      <c r="CY180" s="61">
        <v>-1271279</v>
      </c>
      <c r="CZ180" s="61">
        <v>-1946018</v>
      </c>
      <c r="DA180" s="61">
        <v>-3217297</v>
      </c>
      <c r="DB180" s="61">
        <v>-97231</v>
      </c>
      <c r="DC180" s="61">
        <v>0</v>
      </c>
      <c r="DD180" s="61">
        <v>-97231</v>
      </c>
      <c r="DE180" s="61">
        <v>-719</v>
      </c>
      <c r="DF180" s="61">
        <v>0</v>
      </c>
      <c r="DG180" s="61">
        <v>-719</v>
      </c>
      <c r="DH180" s="61">
        <v>-101257</v>
      </c>
      <c r="DI180" s="61">
        <v>0</v>
      </c>
      <c r="DJ180" s="61">
        <v>-101257</v>
      </c>
      <c r="DK180" s="61">
        <v>0</v>
      </c>
      <c r="DL180" s="61">
        <v>0</v>
      </c>
      <c r="DM180" s="61">
        <v>0</v>
      </c>
      <c r="DN180" s="61">
        <v>-7362</v>
      </c>
      <c r="DO180" s="61">
        <v>0</v>
      </c>
      <c r="DP180" s="61">
        <v>-7362</v>
      </c>
      <c r="DQ180" s="61">
        <v>0</v>
      </c>
      <c r="DR180" s="61">
        <v>0</v>
      </c>
      <c r="DS180" s="61">
        <v>0</v>
      </c>
      <c r="DT180" s="61">
        <v>0</v>
      </c>
      <c r="DU180" s="61">
        <v>0</v>
      </c>
      <c r="DV180" s="61">
        <v>0</v>
      </c>
      <c r="DW180" s="61">
        <v>0</v>
      </c>
      <c r="DX180" s="61">
        <v>0</v>
      </c>
      <c r="DY180" s="61">
        <v>0</v>
      </c>
      <c r="DZ180" s="61">
        <v>0</v>
      </c>
      <c r="EA180" s="61">
        <v>0</v>
      </c>
      <c r="EB180" s="61">
        <v>0</v>
      </c>
      <c r="EC180" s="61">
        <v>0</v>
      </c>
      <c r="ED180" s="61">
        <v>0</v>
      </c>
      <c r="EE180" s="61">
        <v>0</v>
      </c>
      <c r="EF180" s="61">
        <v>0</v>
      </c>
      <c r="EG180" s="61">
        <v>-83318</v>
      </c>
      <c r="EH180" s="61">
        <v>-83318</v>
      </c>
      <c r="EI180" s="61">
        <v>0</v>
      </c>
      <c r="EJ180" s="61">
        <v>0</v>
      </c>
      <c r="EK180" s="61">
        <v>0</v>
      </c>
      <c r="EL180" s="61">
        <v>-83318</v>
      </c>
      <c r="EM180" s="61">
        <v>0</v>
      </c>
      <c r="EN180" s="61">
        <v>0</v>
      </c>
      <c r="EO180" s="61">
        <v>-206569</v>
      </c>
      <c r="EP180" s="61">
        <v>-83318</v>
      </c>
      <c r="EQ180" s="61">
        <v>-289887</v>
      </c>
      <c r="ER180" s="61">
        <v>0</v>
      </c>
      <c r="ES180" s="61">
        <v>0</v>
      </c>
      <c r="ET180" s="61">
        <v>0</v>
      </c>
      <c r="EU180" s="61">
        <v>0</v>
      </c>
      <c r="EV180" s="61">
        <v>0</v>
      </c>
      <c r="EW180" s="61">
        <v>0</v>
      </c>
      <c r="EX180" s="61">
        <v>0</v>
      </c>
      <c r="EY180" s="61">
        <v>0</v>
      </c>
      <c r="EZ180" s="61">
        <v>0</v>
      </c>
      <c r="FA180" s="61">
        <v>0</v>
      </c>
      <c r="FB180" s="61">
        <v>0</v>
      </c>
      <c r="FC180" s="61">
        <v>0</v>
      </c>
      <c r="FD180" s="61">
        <v>0</v>
      </c>
      <c r="FE180" s="61">
        <v>0</v>
      </c>
      <c r="FF180" s="61">
        <v>0</v>
      </c>
      <c r="FG180" s="61">
        <v>746</v>
      </c>
      <c r="FH180" s="61">
        <v>0</v>
      </c>
      <c r="FI180" s="61">
        <v>746</v>
      </c>
      <c r="FJ180" s="61">
        <v>-10432</v>
      </c>
      <c r="FK180" s="61">
        <v>0</v>
      </c>
      <c r="FL180" s="61">
        <v>-10432</v>
      </c>
      <c r="FM180" s="61">
        <v>0</v>
      </c>
      <c r="FN180" s="61">
        <v>0</v>
      </c>
      <c r="FO180" s="61">
        <v>0</v>
      </c>
      <c r="FP180" s="61">
        <v>0</v>
      </c>
      <c r="FQ180" s="61">
        <v>0</v>
      </c>
      <c r="FR180" s="61">
        <v>0</v>
      </c>
      <c r="FS180" s="61">
        <v>0</v>
      </c>
      <c r="FT180" s="61">
        <v>0</v>
      </c>
      <c r="FU180" s="61">
        <v>0</v>
      </c>
      <c r="FV180" s="61">
        <v>-32247</v>
      </c>
      <c r="FW180" s="61">
        <v>0</v>
      </c>
      <c r="FX180" s="61">
        <v>-32247</v>
      </c>
      <c r="FY180" s="61">
        <v>0</v>
      </c>
      <c r="FZ180" s="61">
        <v>0</v>
      </c>
      <c r="GA180" s="61">
        <v>0</v>
      </c>
      <c r="GB180" s="61">
        <v>4819</v>
      </c>
      <c r="GC180" s="61">
        <v>0</v>
      </c>
      <c r="GD180" s="61">
        <v>4819</v>
      </c>
      <c r="GE180" s="61">
        <v>14</v>
      </c>
      <c r="GF180" s="61">
        <v>0</v>
      </c>
      <c r="GG180" s="61">
        <v>14</v>
      </c>
      <c r="GH180" s="61">
        <v>-7044268</v>
      </c>
      <c r="GI180" s="61">
        <v>-46587</v>
      </c>
      <c r="GJ180" s="61">
        <v>-7090855</v>
      </c>
      <c r="GK180" s="61">
        <v>459713</v>
      </c>
      <c r="GL180" s="61">
        <v>200</v>
      </c>
      <c r="GM180" s="61">
        <v>459913</v>
      </c>
      <c r="GN180" s="61">
        <v>-72454</v>
      </c>
      <c r="GO180" s="61">
        <v>0</v>
      </c>
      <c r="GP180" s="61">
        <v>-72454</v>
      </c>
      <c r="GQ180" s="61">
        <v>2156</v>
      </c>
      <c r="GR180" s="61">
        <v>0</v>
      </c>
      <c r="GS180" s="61">
        <v>2156</v>
      </c>
      <c r="GT180" s="61">
        <v>0</v>
      </c>
      <c r="GU180" s="61">
        <v>0</v>
      </c>
      <c r="GV180" s="61">
        <v>0</v>
      </c>
      <c r="GW180" s="61">
        <v>-6691953</v>
      </c>
      <c r="GX180" s="61">
        <v>-46387</v>
      </c>
      <c r="GY180" s="61">
        <v>-6738340</v>
      </c>
      <c r="GZ180" s="61">
        <v>0</v>
      </c>
      <c r="HA180" s="61">
        <v>0</v>
      </c>
      <c r="HB180" s="61">
        <v>0</v>
      </c>
      <c r="HC180" s="61">
        <v>0</v>
      </c>
      <c r="HD180" s="61">
        <v>0</v>
      </c>
      <c r="HE180" s="61">
        <v>0</v>
      </c>
      <c r="HF180" s="61">
        <v>0</v>
      </c>
      <c r="HG180" s="61">
        <v>0</v>
      </c>
      <c r="HH180" s="61">
        <v>0</v>
      </c>
      <c r="HI180" s="61">
        <v>91070008</v>
      </c>
      <c r="HJ180" s="61">
        <v>3803746</v>
      </c>
      <c r="HK180" s="61">
        <v>94873754</v>
      </c>
      <c r="HL180" s="61">
        <v>4433744</v>
      </c>
      <c r="HM180" s="61">
        <v>-4937</v>
      </c>
      <c r="HN180" s="61">
        <v>4428807</v>
      </c>
      <c r="HO180" s="61">
        <v>-7959082</v>
      </c>
      <c r="HP180" s="61">
        <v>98285</v>
      </c>
      <c r="HQ180" s="61">
        <v>-7860797</v>
      </c>
      <c r="HR180" s="61">
        <v>-1271279</v>
      </c>
      <c r="HS180" s="61">
        <v>-1946018</v>
      </c>
      <c r="HT180" s="61">
        <v>-3217297</v>
      </c>
      <c r="HU180" s="61">
        <v>-206569</v>
      </c>
      <c r="HV180" s="61">
        <v>-83318</v>
      </c>
      <c r="HW180" s="61">
        <v>-289887</v>
      </c>
      <c r="HX180" s="61">
        <v>-6691953</v>
      </c>
      <c r="HY180" s="61">
        <v>-46387</v>
      </c>
      <c r="HZ180" s="61">
        <v>-6738340</v>
      </c>
      <c r="IA180" s="61">
        <v>0</v>
      </c>
      <c r="IB180" s="61">
        <v>0</v>
      </c>
      <c r="IC180" s="61">
        <v>0</v>
      </c>
      <c r="ID180" s="61">
        <v>-11695139</v>
      </c>
      <c r="IE180" s="61">
        <v>-1982375</v>
      </c>
      <c r="IF180" s="61">
        <v>-13677514</v>
      </c>
      <c r="IG180" s="61">
        <v>79374869</v>
      </c>
      <c r="IH180" s="61">
        <v>1821371</v>
      </c>
      <c r="II180" s="61">
        <v>81196240</v>
      </c>
      <c r="IJ180" s="58" t="s">
        <v>536</v>
      </c>
      <c r="IK180" s="58" t="s">
        <v>778</v>
      </c>
      <c r="IL180" s="58" t="s">
        <v>536</v>
      </c>
      <c r="IM180" s="58" t="s">
        <v>514</v>
      </c>
      <c r="IN180" s="58" t="s">
        <v>1064</v>
      </c>
    </row>
    <row r="181" spans="1:248">
      <c r="A181" s="58" t="s">
        <v>469</v>
      </c>
      <c r="B181" s="59" t="s">
        <v>1065</v>
      </c>
      <c r="C181" s="59" t="s">
        <v>1066</v>
      </c>
      <c r="D181" s="61">
        <v>41900409</v>
      </c>
      <c r="E181" s="61">
        <v>382486</v>
      </c>
      <c r="F181" s="61">
        <v>42282895</v>
      </c>
      <c r="G181" s="61">
        <v>-332914</v>
      </c>
      <c r="H181" s="61">
        <v>-6057</v>
      </c>
      <c r="I181" s="61">
        <v>-338971</v>
      </c>
      <c r="J181" s="61">
        <v>-390910</v>
      </c>
      <c r="K181" s="61">
        <v>0</v>
      </c>
      <c r="L181" s="61">
        <v>-390910</v>
      </c>
      <c r="M181" s="61">
        <v>64484</v>
      </c>
      <c r="N181" s="61">
        <v>0</v>
      </c>
      <c r="O181" s="61">
        <v>64484</v>
      </c>
      <c r="P181" s="61">
        <v>8519</v>
      </c>
      <c r="Q181" s="61">
        <v>0</v>
      </c>
      <c r="R181" s="61">
        <v>8519</v>
      </c>
      <c r="S181" s="61">
        <v>14330</v>
      </c>
      <c r="T181" s="61">
        <v>0</v>
      </c>
      <c r="U181" s="61">
        <v>14330</v>
      </c>
      <c r="V181" s="61">
        <v>-303577</v>
      </c>
      <c r="W181" s="61">
        <v>0</v>
      </c>
      <c r="X181" s="61">
        <v>-303577</v>
      </c>
      <c r="Y181" s="61">
        <v>-9004567</v>
      </c>
      <c r="Z181" s="61">
        <v>-58007</v>
      </c>
      <c r="AA181" s="61">
        <v>-9062574</v>
      </c>
      <c r="AB181" s="61">
        <v>-9531</v>
      </c>
      <c r="AC181" s="61">
        <v>0</v>
      </c>
      <c r="AD181" s="61">
        <v>-9531</v>
      </c>
      <c r="AE181" s="61">
        <v>-329666</v>
      </c>
      <c r="AF181" s="61">
        <v>-3554</v>
      </c>
      <c r="AG181" s="61">
        <v>-333220</v>
      </c>
      <c r="AH181" s="61">
        <v>-4248</v>
      </c>
      <c r="AI181" s="61">
        <v>0</v>
      </c>
      <c r="AJ181" s="61">
        <v>-4248</v>
      </c>
      <c r="AK181" s="61">
        <v>0</v>
      </c>
      <c r="AL181" s="61">
        <v>0</v>
      </c>
      <c r="AM181" s="61">
        <v>0</v>
      </c>
      <c r="AN181" s="61">
        <v>-39209</v>
      </c>
      <c r="AO181" s="61">
        <v>0</v>
      </c>
      <c r="AP181" s="61">
        <v>-39209</v>
      </c>
      <c r="AQ181" s="61">
        <v>0</v>
      </c>
      <c r="AR181" s="61">
        <v>0</v>
      </c>
      <c r="AS181" s="61">
        <v>0</v>
      </c>
      <c r="AT181" s="61">
        <v>-286209</v>
      </c>
      <c r="AU181" s="61">
        <v>-3554</v>
      </c>
      <c r="AV181" s="61">
        <v>-289763</v>
      </c>
      <c r="AW181" s="61">
        <v>0</v>
      </c>
      <c r="AX181" s="61">
        <v>0</v>
      </c>
      <c r="AY181" s="61">
        <v>0</v>
      </c>
      <c r="AZ181" s="61">
        <v>549266</v>
      </c>
      <c r="BA181" s="61">
        <v>5288</v>
      </c>
      <c r="BB181" s="61">
        <v>554554</v>
      </c>
      <c r="BC181" s="61">
        <v>-10402</v>
      </c>
      <c r="BD181" s="61">
        <v>9</v>
      </c>
      <c r="BE181" s="61">
        <v>-10393</v>
      </c>
      <c r="BF181" s="61">
        <v>-2485922</v>
      </c>
      <c r="BG181" s="61">
        <v>0</v>
      </c>
      <c r="BH181" s="61">
        <v>-2485922</v>
      </c>
      <c r="BI181" s="61">
        <v>17115</v>
      </c>
      <c r="BJ181" s="61">
        <v>0</v>
      </c>
      <c r="BK181" s="61">
        <v>17115</v>
      </c>
      <c r="BL181" s="61">
        <v>-41308</v>
      </c>
      <c r="BM181" s="61">
        <v>0</v>
      </c>
      <c r="BN181" s="61">
        <v>-41308</v>
      </c>
      <c r="BO181" s="61">
        <v>0</v>
      </c>
      <c r="BP181" s="61">
        <v>0</v>
      </c>
      <c r="BQ181" s="61">
        <v>0</v>
      </c>
      <c r="BR181" s="61">
        <v>-75706</v>
      </c>
      <c r="BS181" s="61">
        <v>0</v>
      </c>
      <c r="BT181" s="61">
        <v>-75706</v>
      </c>
      <c r="BU181" s="61">
        <v>10337</v>
      </c>
      <c r="BV181" s="61">
        <v>0</v>
      </c>
      <c r="BW181" s="61">
        <v>10337</v>
      </c>
      <c r="BX181" s="61">
        <v>0</v>
      </c>
      <c r="BY181" s="61">
        <v>0</v>
      </c>
      <c r="BZ181" s="61">
        <v>0</v>
      </c>
      <c r="CA181" s="61">
        <v>0</v>
      </c>
      <c r="CB181" s="61">
        <v>0</v>
      </c>
      <c r="CC181" s="61">
        <v>0</v>
      </c>
      <c r="CD181" s="61">
        <v>-57108</v>
      </c>
      <c r="CE181" s="61">
        <v>0</v>
      </c>
      <c r="CF181" s="61">
        <v>-57108</v>
      </c>
      <c r="CG181" s="61">
        <v>-56192</v>
      </c>
      <c r="CH181" s="61">
        <v>0</v>
      </c>
      <c r="CI181" s="61">
        <v>-56192</v>
      </c>
      <c r="CJ181" s="61">
        <v>-11484153</v>
      </c>
      <c r="CK181" s="61">
        <v>-56264</v>
      </c>
      <c r="CL181" s="61">
        <v>-11540417</v>
      </c>
      <c r="CM181" s="61">
        <v>0</v>
      </c>
      <c r="CN181" s="61">
        <v>0</v>
      </c>
      <c r="CO181" s="61">
        <v>0</v>
      </c>
      <c r="CP181" s="61">
        <v>0</v>
      </c>
      <c r="CQ181" s="61">
        <v>0</v>
      </c>
      <c r="CR181" s="61">
        <v>0</v>
      </c>
      <c r="CS181" s="61">
        <v>-488011</v>
      </c>
      <c r="CT181" s="61">
        <v>-7724</v>
      </c>
      <c r="CU181" s="61">
        <v>-495735</v>
      </c>
      <c r="CV181" s="61">
        <v>-37604</v>
      </c>
      <c r="CW181" s="61">
        <v>-212</v>
      </c>
      <c r="CX181" s="61">
        <v>-37816</v>
      </c>
      <c r="CY181" s="61">
        <v>-525615</v>
      </c>
      <c r="CZ181" s="61">
        <v>-7936</v>
      </c>
      <c r="DA181" s="61">
        <v>-533551</v>
      </c>
      <c r="DB181" s="61">
        <v>-7993</v>
      </c>
      <c r="DC181" s="61">
        <v>0</v>
      </c>
      <c r="DD181" s="61">
        <v>-7993</v>
      </c>
      <c r="DE181" s="61">
        <v>-589</v>
      </c>
      <c r="DF181" s="61">
        <v>0</v>
      </c>
      <c r="DG181" s="61">
        <v>-589</v>
      </c>
      <c r="DH181" s="61">
        <v>-1299</v>
      </c>
      <c r="DI181" s="61">
        <v>0</v>
      </c>
      <c r="DJ181" s="61">
        <v>-1299</v>
      </c>
      <c r="DK181" s="61">
        <v>0</v>
      </c>
      <c r="DL181" s="61">
        <v>0</v>
      </c>
      <c r="DM181" s="61">
        <v>0</v>
      </c>
      <c r="DN181" s="61">
        <v>0</v>
      </c>
      <c r="DO181" s="61">
        <v>0</v>
      </c>
      <c r="DP181" s="61">
        <v>0</v>
      </c>
      <c r="DQ181" s="61">
        <v>0</v>
      </c>
      <c r="DR181" s="61">
        <v>0</v>
      </c>
      <c r="DS181" s="61">
        <v>0</v>
      </c>
      <c r="DT181" s="61">
        <v>0</v>
      </c>
      <c r="DU181" s="61">
        <v>0</v>
      </c>
      <c r="DV181" s="61">
        <v>0</v>
      </c>
      <c r="DW181" s="61">
        <v>0</v>
      </c>
      <c r="DX181" s="61">
        <v>0</v>
      </c>
      <c r="DY181" s="61">
        <v>0</v>
      </c>
      <c r="DZ181" s="61">
        <v>0</v>
      </c>
      <c r="EA181" s="61">
        <v>0</v>
      </c>
      <c r="EB181" s="61">
        <v>0</v>
      </c>
      <c r="EC181" s="61">
        <v>0</v>
      </c>
      <c r="ED181" s="61">
        <v>0</v>
      </c>
      <c r="EE181" s="61">
        <v>0</v>
      </c>
      <c r="EF181" s="61">
        <v>0</v>
      </c>
      <c r="EG181" s="61">
        <v>-269370</v>
      </c>
      <c r="EH181" s="61">
        <v>-269370</v>
      </c>
      <c r="EI181" s="61">
        <v>0</v>
      </c>
      <c r="EJ181" s="61">
        <v>41090</v>
      </c>
      <c r="EK181" s="61">
        <v>41090</v>
      </c>
      <c r="EL181" s="61">
        <v>-228280</v>
      </c>
      <c r="EM181" s="61">
        <v>0</v>
      </c>
      <c r="EN181" s="61">
        <v>0</v>
      </c>
      <c r="EO181" s="61">
        <v>-9881</v>
      </c>
      <c r="EP181" s="61">
        <v>-228280</v>
      </c>
      <c r="EQ181" s="61">
        <v>-238161</v>
      </c>
      <c r="ER181" s="61">
        <v>0</v>
      </c>
      <c r="ES181" s="61">
        <v>0</v>
      </c>
      <c r="ET181" s="61">
        <v>0</v>
      </c>
      <c r="EU181" s="61">
        <v>0</v>
      </c>
      <c r="EV181" s="61">
        <v>0</v>
      </c>
      <c r="EW181" s="61">
        <v>0</v>
      </c>
      <c r="EX181" s="61">
        <v>-162</v>
      </c>
      <c r="EY181" s="61">
        <v>0</v>
      </c>
      <c r="EZ181" s="61">
        <v>-162</v>
      </c>
      <c r="FA181" s="61">
        <v>0</v>
      </c>
      <c r="FB181" s="61">
        <v>0</v>
      </c>
      <c r="FC181" s="61">
        <v>0</v>
      </c>
      <c r="FD181" s="61">
        <v>769</v>
      </c>
      <c r="FE181" s="61">
        <v>0</v>
      </c>
      <c r="FF181" s="61">
        <v>769</v>
      </c>
      <c r="FG181" s="61">
        <v>0</v>
      </c>
      <c r="FH181" s="61">
        <v>0</v>
      </c>
      <c r="FI181" s="61">
        <v>0</v>
      </c>
      <c r="FJ181" s="61">
        <v>-74375</v>
      </c>
      <c r="FK181" s="61">
        <v>0</v>
      </c>
      <c r="FL181" s="61">
        <v>-74375</v>
      </c>
      <c r="FM181" s="61">
        <v>10337</v>
      </c>
      <c r="FN181" s="61">
        <v>0</v>
      </c>
      <c r="FO181" s="61">
        <v>10337</v>
      </c>
      <c r="FP181" s="61">
        <v>0</v>
      </c>
      <c r="FQ181" s="61">
        <v>0</v>
      </c>
      <c r="FR181" s="61">
        <v>0</v>
      </c>
      <c r="FS181" s="61">
        <v>0</v>
      </c>
      <c r="FT181" s="61">
        <v>0</v>
      </c>
      <c r="FU181" s="61">
        <v>0</v>
      </c>
      <c r="FV181" s="61">
        <v>-66457</v>
      </c>
      <c r="FW181" s="61">
        <v>0</v>
      </c>
      <c r="FX181" s="61">
        <v>-66457</v>
      </c>
      <c r="FY181" s="61">
        <v>3028</v>
      </c>
      <c r="FZ181" s="61">
        <v>0</v>
      </c>
      <c r="GA181" s="61">
        <v>3028</v>
      </c>
      <c r="GB181" s="61">
        <v>12559</v>
      </c>
      <c r="GC181" s="61">
        <v>0</v>
      </c>
      <c r="GD181" s="61">
        <v>12559</v>
      </c>
      <c r="GE181" s="61">
        <v>-319</v>
      </c>
      <c r="GF181" s="61">
        <v>0</v>
      </c>
      <c r="GG181" s="61">
        <v>-319</v>
      </c>
      <c r="GH181" s="61">
        <v>-9306349</v>
      </c>
      <c r="GI181" s="61">
        <v>0</v>
      </c>
      <c r="GJ181" s="61">
        <v>-9306349</v>
      </c>
      <c r="GK181" s="61">
        <v>92288</v>
      </c>
      <c r="GL181" s="61">
        <v>0</v>
      </c>
      <c r="GM181" s="61">
        <v>92288</v>
      </c>
      <c r="GN181" s="61">
        <v>-35593</v>
      </c>
      <c r="GO181" s="61">
        <v>0</v>
      </c>
      <c r="GP181" s="61">
        <v>-35593</v>
      </c>
      <c r="GQ181" s="61">
        <v>-7130</v>
      </c>
      <c r="GR181" s="61">
        <v>0</v>
      </c>
      <c r="GS181" s="61">
        <v>-7130</v>
      </c>
      <c r="GT181" s="61">
        <v>-1292686</v>
      </c>
      <c r="GU181" s="61">
        <v>-4170</v>
      </c>
      <c r="GV181" s="61">
        <v>-1296856</v>
      </c>
      <c r="GW181" s="61">
        <v>-10664090</v>
      </c>
      <c r="GX181" s="61">
        <v>-4170</v>
      </c>
      <c r="GY181" s="61">
        <v>-10668260</v>
      </c>
      <c r="GZ181" s="61">
        <v>-72704</v>
      </c>
      <c r="HA181" s="61">
        <v>0</v>
      </c>
      <c r="HB181" s="61">
        <v>-72704</v>
      </c>
      <c r="HC181" s="61">
        <v>-14146</v>
      </c>
      <c r="HD181" s="61">
        <v>0</v>
      </c>
      <c r="HE181" s="61">
        <v>-14146</v>
      </c>
      <c r="HF181" s="61">
        <v>-86850</v>
      </c>
      <c r="HG181" s="61">
        <v>0</v>
      </c>
      <c r="HH181" s="61">
        <v>-86850</v>
      </c>
      <c r="HI181" s="61">
        <v>41567495</v>
      </c>
      <c r="HJ181" s="61">
        <v>376429</v>
      </c>
      <c r="HK181" s="61">
        <v>41943924</v>
      </c>
      <c r="HL181" s="61">
        <v>-303577</v>
      </c>
      <c r="HM181" s="61">
        <v>0</v>
      </c>
      <c r="HN181" s="61">
        <v>-303577</v>
      </c>
      <c r="HO181" s="61">
        <v>-11484153</v>
      </c>
      <c r="HP181" s="61">
        <v>-56264</v>
      </c>
      <c r="HQ181" s="61">
        <v>-11540417</v>
      </c>
      <c r="HR181" s="61">
        <v>-525615</v>
      </c>
      <c r="HS181" s="61">
        <v>-7936</v>
      </c>
      <c r="HT181" s="61">
        <v>-533551</v>
      </c>
      <c r="HU181" s="61">
        <v>-9881</v>
      </c>
      <c r="HV181" s="61">
        <v>-228280</v>
      </c>
      <c r="HW181" s="61">
        <v>-238161</v>
      </c>
      <c r="HX181" s="61">
        <v>-10664090</v>
      </c>
      <c r="HY181" s="61">
        <v>-4170</v>
      </c>
      <c r="HZ181" s="61">
        <v>-10668260</v>
      </c>
      <c r="IA181" s="61">
        <v>-86850</v>
      </c>
      <c r="IB181" s="61">
        <v>0</v>
      </c>
      <c r="IC181" s="61">
        <v>-86850</v>
      </c>
      <c r="ID181" s="61">
        <v>-23074166</v>
      </c>
      <c r="IE181" s="61">
        <v>-296650</v>
      </c>
      <c r="IF181" s="61">
        <v>-23370816</v>
      </c>
      <c r="IG181" s="61">
        <v>18493329</v>
      </c>
      <c r="IH181" s="61">
        <v>79779</v>
      </c>
      <c r="II181" s="61">
        <v>18573108</v>
      </c>
      <c r="IJ181" s="58" t="s">
        <v>591</v>
      </c>
      <c r="IK181" s="58" t="s">
        <v>465</v>
      </c>
      <c r="IL181" s="58" t="s">
        <v>466</v>
      </c>
      <c r="IM181" s="58" t="s">
        <v>497</v>
      </c>
      <c r="IN181" s="58" t="s">
        <v>1067</v>
      </c>
    </row>
    <row r="182" spans="1:248">
      <c r="A182" s="58" t="s">
        <v>469</v>
      </c>
      <c r="B182" s="59" t="s">
        <v>1068</v>
      </c>
      <c r="C182" s="59" t="s">
        <v>1069</v>
      </c>
      <c r="D182" s="61">
        <v>168563310</v>
      </c>
      <c r="E182" s="61">
        <v>0</v>
      </c>
      <c r="F182" s="61">
        <v>168563310</v>
      </c>
      <c r="G182" s="61">
        <v>-4489391</v>
      </c>
      <c r="H182" s="61">
        <v>0</v>
      </c>
      <c r="I182" s="61">
        <v>-4489391</v>
      </c>
      <c r="J182" s="61">
        <v>-218629</v>
      </c>
      <c r="K182" s="61">
        <v>0</v>
      </c>
      <c r="L182" s="61">
        <v>-218629</v>
      </c>
      <c r="M182" s="61">
        <v>95750</v>
      </c>
      <c r="N182" s="61">
        <v>0</v>
      </c>
      <c r="O182" s="61">
        <v>95750</v>
      </c>
      <c r="P182" s="61">
        <v>766810</v>
      </c>
      <c r="Q182" s="61">
        <v>0</v>
      </c>
      <c r="R182" s="61">
        <v>766810</v>
      </c>
      <c r="S182" s="61">
        <v>91055</v>
      </c>
      <c r="T182" s="61">
        <v>0</v>
      </c>
      <c r="U182" s="61">
        <v>91055</v>
      </c>
      <c r="V182" s="61">
        <v>734986</v>
      </c>
      <c r="W182" s="61">
        <v>0</v>
      </c>
      <c r="X182" s="61">
        <v>734986</v>
      </c>
      <c r="Y182" s="61">
        <v>-12736899</v>
      </c>
      <c r="Z182" s="61">
        <v>0</v>
      </c>
      <c r="AA182" s="61">
        <v>-12736899</v>
      </c>
      <c r="AB182" s="61">
        <v>-7441</v>
      </c>
      <c r="AC182" s="61">
        <v>0</v>
      </c>
      <c r="AD182" s="61">
        <v>-7441</v>
      </c>
      <c r="AE182" s="61">
        <v>-467966</v>
      </c>
      <c r="AF182" s="61">
        <v>0</v>
      </c>
      <c r="AG182" s="61">
        <v>-467966</v>
      </c>
      <c r="AH182" s="61">
        <v>0</v>
      </c>
      <c r="AI182" s="61">
        <v>0</v>
      </c>
      <c r="AJ182" s="61">
        <v>0</v>
      </c>
      <c r="AK182" s="61">
        <v>0</v>
      </c>
      <c r="AL182" s="61">
        <v>0</v>
      </c>
      <c r="AM182" s="61">
        <v>0</v>
      </c>
      <c r="AN182" s="61">
        <v>-280281</v>
      </c>
      <c r="AO182" s="61">
        <v>0</v>
      </c>
      <c r="AP182" s="61">
        <v>-280281</v>
      </c>
      <c r="AQ182" s="61">
        <v>0</v>
      </c>
      <c r="AR182" s="61">
        <v>0</v>
      </c>
      <c r="AS182" s="61">
        <v>0</v>
      </c>
      <c r="AT182" s="61">
        <v>-187685</v>
      </c>
      <c r="AU182" s="61">
        <v>0</v>
      </c>
      <c r="AV182" s="61">
        <v>-187685</v>
      </c>
      <c r="AW182" s="61">
        <v>0</v>
      </c>
      <c r="AX182" s="61">
        <v>0</v>
      </c>
      <c r="AY182" s="61">
        <v>0</v>
      </c>
      <c r="AZ182" s="61">
        <v>3266555</v>
      </c>
      <c r="BA182" s="61">
        <v>0</v>
      </c>
      <c r="BB182" s="61">
        <v>3266555</v>
      </c>
      <c r="BC182" s="61">
        <v>-55975</v>
      </c>
      <c r="BD182" s="61">
        <v>0</v>
      </c>
      <c r="BE182" s="61">
        <v>-55975</v>
      </c>
      <c r="BF182" s="61">
        <v>-8526035</v>
      </c>
      <c r="BG182" s="61">
        <v>0</v>
      </c>
      <c r="BH182" s="61">
        <v>-8526035</v>
      </c>
      <c r="BI182" s="61">
        <v>160241</v>
      </c>
      <c r="BJ182" s="61">
        <v>0</v>
      </c>
      <c r="BK182" s="61">
        <v>160241</v>
      </c>
      <c r="BL182" s="61">
        <v>-151819</v>
      </c>
      <c r="BM182" s="61">
        <v>0</v>
      </c>
      <c r="BN182" s="61">
        <v>-151819</v>
      </c>
      <c r="BO182" s="61">
        <v>-25</v>
      </c>
      <c r="BP182" s="61">
        <v>0</v>
      </c>
      <c r="BQ182" s="61">
        <v>-25</v>
      </c>
      <c r="BR182" s="61">
        <v>0</v>
      </c>
      <c r="BS182" s="61">
        <v>0</v>
      </c>
      <c r="BT182" s="61">
        <v>0</v>
      </c>
      <c r="BU182" s="61">
        <v>0</v>
      </c>
      <c r="BV182" s="61">
        <v>0</v>
      </c>
      <c r="BW182" s="61">
        <v>0</v>
      </c>
      <c r="BX182" s="61">
        <v>0</v>
      </c>
      <c r="BY182" s="61">
        <v>0</v>
      </c>
      <c r="BZ182" s="61">
        <v>0</v>
      </c>
      <c r="CA182" s="61">
        <v>0</v>
      </c>
      <c r="CB182" s="61">
        <v>0</v>
      </c>
      <c r="CC182" s="61">
        <v>0</v>
      </c>
      <c r="CD182" s="61">
        <v>-22954</v>
      </c>
      <c r="CE182" s="61">
        <v>0</v>
      </c>
      <c r="CF182" s="61">
        <v>-22954</v>
      </c>
      <c r="CG182" s="61">
        <v>-19211</v>
      </c>
      <c r="CH182" s="61">
        <v>0</v>
      </c>
      <c r="CI182" s="61">
        <v>-19211</v>
      </c>
      <c r="CJ182" s="61">
        <v>-18554088</v>
      </c>
      <c r="CK182" s="61">
        <v>0</v>
      </c>
      <c r="CL182" s="61">
        <v>-18554088</v>
      </c>
      <c r="CM182" s="61">
        <v>-10298</v>
      </c>
      <c r="CN182" s="61">
        <v>0</v>
      </c>
      <c r="CO182" s="61">
        <v>-10298</v>
      </c>
      <c r="CP182" s="61">
        <v>-56007</v>
      </c>
      <c r="CQ182" s="61">
        <v>0</v>
      </c>
      <c r="CR182" s="61">
        <v>-56007</v>
      </c>
      <c r="CS182" s="61">
        <v>-3159823</v>
      </c>
      <c r="CT182" s="61">
        <v>0</v>
      </c>
      <c r="CU182" s="61">
        <v>-3159823</v>
      </c>
      <c r="CV182" s="61">
        <v>-400898</v>
      </c>
      <c r="CW182" s="61">
        <v>0</v>
      </c>
      <c r="CX182" s="61">
        <v>-400898</v>
      </c>
      <c r="CY182" s="61">
        <v>-3627026</v>
      </c>
      <c r="CZ182" s="61">
        <v>0</v>
      </c>
      <c r="DA182" s="61">
        <v>-3627026</v>
      </c>
      <c r="DB182" s="61">
        <v>-19295</v>
      </c>
      <c r="DC182" s="61">
        <v>0</v>
      </c>
      <c r="DD182" s="61">
        <v>-19295</v>
      </c>
      <c r="DE182" s="61">
        <v>1875</v>
      </c>
      <c r="DF182" s="61">
        <v>0</v>
      </c>
      <c r="DG182" s="61">
        <v>1875</v>
      </c>
      <c r="DH182" s="61">
        <v>-29725</v>
      </c>
      <c r="DI182" s="61">
        <v>0</v>
      </c>
      <c r="DJ182" s="61">
        <v>-29725</v>
      </c>
      <c r="DK182" s="61">
        <v>14518</v>
      </c>
      <c r="DL182" s="61">
        <v>0</v>
      </c>
      <c r="DM182" s="61">
        <v>14518</v>
      </c>
      <c r="DN182" s="61">
        <v>-8548</v>
      </c>
      <c r="DO182" s="61">
        <v>0</v>
      </c>
      <c r="DP182" s="61">
        <v>-8548</v>
      </c>
      <c r="DQ182" s="61">
        <v>-57</v>
      </c>
      <c r="DR182" s="61">
        <v>0</v>
      </c>
      <c r="DS182" s="61">
        <v>-57</v>
      </c>
      <c r="DT182" s="61">
        <v>-211</v>
      </c>
      <c r="DU182" s="61">
        <v>0</v>
      </c>
      <c r="DV182" s="61">
        <v>-211</v>
      </c>
      <c r="DW182" s="61">
        <v>0</v>
      </c>
      <c r="DX182" s="61">
        <v>0</v>
      </c>
      <c r="DY182" s="61">
        <v>0</v>
      </c>
      <c r="DZ182" s="61">
        <v>0</v>
      </c>
      <c r="EA182" s="61">
        <v>0</v>
      </c>
      <c r="EB182" s="61">
        <v>0</v>
      </c>
      <c r="EC182" s="61">
        <v>0</v>
      </c>
      <c r="ED182" s="61">
        <v>0</v>
      </c>
      <c r="EE182" s="61">
        <v>0</v>
      </c>
      <c r="EF182" s="61">
        <v>0</v>
      </c>
      <c r="EG182" s="61">
        <v>0</v>
      </c>
      <c r="EH182" s="61">
        <v>0</v>
      </c>
      <c r="EI182" s="61">
        <v>0</v>
      </c>
      <c r="EJ182" s="61">
        <v>0</v>
      </c>
      <c r="EK182" s="61">
        <v>0</v>
      </c>
      <c r="EL182" s="61">
        <v>0</v>
      </c>
      <c r="EM182" s="61">
        <v>0</v>
      </c>
      <c r="EN182" s="61">
        <v>0</v>
      </c>
      <c r="EO182" s="61">
        <v>-41443</v>
      </c>
      <c r="EP182" s="61">
        <v>0</v>
      </c>
      <c r="EQ182" s="61">
        <v>-41443</v>
      </c>
      <c r="ER182" s="61">
        <v>0</v>
      </c>
      <c r="ES182" s="61">
        <v>0</v>
      </c>
      <c r="ET182" s="61">
        <v>0</v>
      </c>
      <c r="EU182" s="61">
        <v>0</v>
      </c>
      <c r="EV182" s="61">
        <v>0</v>
      </c>
      <c r="EW182" s="61">
        <v>0</v>
      </c>
      <c r="EX182" s="61">
        <v>0</v>
      </c>
      <c r="EY182" s="61">
        <v>0</v>
      </c>
      <c r="EZ182" s="61">
        <v>0</v>
      </c>
      <c r="FA182" s="61">
        <v>0</v>
      </c>
      <c r="FB182" s="61">
        <v>0</v>
      </c>
      <c r="FC182" s="61">
        <v>0</v>
      </c>
      <c r="FD182" s="61">
        <v>0</v>
      </c>
      <c r="FE182" s="61">
        <v>0</v>
      </c>
      <c r="FF182" s="61">
        <v>0</v>
      </c>
      <c r="FG182" s="61">
        <v>0</v>
      </c>
      <c r="FH182" s="61">
        <v>0</v>
      </c>
      <c r="FI182" s="61">
        <v>0</v>
      </c>
      <c r="FJ182" s="61">
        <v>-14143</v>
      </c>
      <c r="FK182" s="61">
        <v>0</v>
      </c>
      <c r="FL182" s="61">
        <v>-14143</v>
      </c>
      <c r="FM182" s="61">
        <v>0</v>
      </c>
      <c r="FN182" s="61">
        <v>0</v>
      </c>
      <c r="FO182" s="61">
        <v>0</v>
      </c>
      <c r="FP182" s="61">
        <v>0</v>
      </c>
      <c r="FQ182" s="61">
        <v>0</v>
      </c>
      <c r="FR182" s="61">
        <v>0</v>
      </c>
      <c r="FS182" s="61">
        <v>0</v>
      </c>
      <c r="FT182" s="61">
        <v>0</v>
      </c>
      <c r="FU182" s="61">
        <v>0</v>
      </c>
      <c r="FV182" s="61">
        <v>-7714</v>
      </c>
      <c r="FW182" s="61">
        <v>0</v>
      </c>
      <c r="FX182" s="61">
        <v>-7714</v>
      </c>
      <c r="FY182" s="61">
        <v>-2115</v>
      </c>
      <c r="FZ182" s="61">
        <v>0</v>
      </c>
      <c r="GA182" s="61">
        <v>-2115</v>
      </c>
      <c r="GB182" s="61">
        <v>0</v>
      </c>
      <c r="GC182" s="61">
        <v>0</v>
      </c>
      <c r="GD182" s="61">
        <v>0</v>
      </c>
      <c r="GE182" s="61">
        <v>0</v>
      </c>
      <c r="GF182" s="61">
        <v>0</v>
      </c>
      <c r="GG182" s="61">
        <v>0</v>
      </c>
      <c r="GH182" s="61">
        <v>-13488148</v>
      </c>
      <c r="GI182" s="61">
        <v>0</v>
      </c>
      <c r="GJ182" s="61">
        <v>-13488148</v>
      </c>
      <c r="GK182" s="61">
        <v>565730</v>
      </c>
      <c r="GL182" s="61">
        <v>0</v>
      </c>
      <c r="GM182" s="61">
        <v>565730</v>
      </c>
      <c r="GN182" s="61">
        <v>-209082</v>
      </c>
      <c r="GO182" s="61">
        <v>0</v>
      </c>
      <c r="GP182" s="61">
        <v>-209082</v>
      </c>
      <c r="GQ182" s="61">
        <v>0</v>
      </c>
      <c r="GR182" s="61">
        <v>0</v>
      </c>
      <c r="GS182" s="61">
        <v>0</v>
      </c>
      <c r="GT182" s="61">
        <v>0</v>
      </c>
      <c r="GU182" s="61">
        <v>0</v>
      </c>
      <c r="GV182" s="61">
        <v>0</v>
      </c>
      <c r="GW182" s="61">
        <v>-13155472</v>
      </c>
      <c r="GX182" s="61">
        <v>0</v>
      </c>
      <c r="GY182" s="61">
        <v>-13155472</v>
      </c>
      <c r="GZ182" s="61">
        <v>0</v>
      </c>
      <c r="HA182" s="61">
        <v>0</v>
      </c>
      <c r="HB182" s="61">
        <v>0</v>
      </c>
      <c r="HC182" s="61">
        <v>0</v>
      </c>
      <c r="HD182" s="61">
        <v>0</v>
      </c>
      <c r="HE182" s="61">
        <v>0</v>
      </c>
      <c r="HF182" s="61">
        <v>0</v>
      </c>
      <c r="HG182" s="61">
        <v>0</v>
      </c>
      <c r="HH182" s="61">
        <v>0</v>
      </c>
      <c r="HI182" s="61">
        <v>164073919</v>
      </c>
      <c r="HJ182" s="61">
        <v>0</v>
      </c>
      <c r="HK182" s="61">
        <v>164073919</v>
      </c>
      <c r="HL182" s="61">
        <v>734986</v>
      </c>
      <c r="HM182" s="61">
        <v>0</v>
      </c>
      <c r="HN182" s="61">
        <v>734986</v>
      </c>
      <c r="HO182" s="61">
        <v>-18554088</v>
      </c>
      <c r="HP182" s="61">
        <v>0</v>
      </c>
      <c r="HQ182" s="61">
        <v>-18554088</v>
      </c>
      <c r="HR182" s="61">
        <v>-3627026</v>
      </c>
      <c r="HS182" s="61">
        <v>0</v>
      </c>
      <c r="HT182" s="61">
        <v>-3627026</v>
      </c>
      <c r="HU182" s="61">
        <v>-41443</v>
      </c>
      <c r="HV182" s="61">
        <v>0</v>
      </c>
      <c r="HW182" s="61">
        <v>-41443</v>
      </c>
      <c r="HX182" s="61">
        <v>-13155472</v>
      </c>
      <c r="HY182" s="61">
        <v>0</v>
      </c>
      <c r="HZ182" s="61">
        <v>-13155472</v>
      </c>
      <c r="IA182" s="61">
        <v>0</v>
      </c>
      <c r="IB182" s="61">
        <v>0</v>
      </c>
      <c r="IC182" s="61">
        <v>0</v>
      </c>
      <c r="ID182" s="61">
        <v>-34643043</v>
      </c>
      <c r="IE182" s="61">
        <v>0</v>
      </c>
      <c r="IF182" s="61">
        <v>-34643043</v>
      </c>
      <c r="IG182" s="61">
        <v>129430876</v>
      </c>
      <c r="IH182" s="61">
        <v>0</v>
      </c>
      <c r="II182" s="61">
        <v>129430876</v>
      </c>
      <c r="IJ182" s="58" t="s">
        <v>1070</v>
      </c>
      <c r="IK182" s="58" t="s">
        <v>1071</v>
      </c>
      <c r="IL182" s="58" t="s">
        <v>536</v>
      </c>
      <c r="IM182" s="58" t="s">
        <v>479</v>
      </c>
      <c r="IN182" s="58" t="s">
        <v>1072</v>
      </c>
    </row>
    <row r="183" spans="1:248">
      <c r="A183" s="58" t="s">
        <v>461</v>
      </c>
      <c r="B183" s="59" t="s">
        <v>1073</v>
      </c>
      <c r="C183" s="59" t="s">
        <v>1074</v>
      </c>
      <c r="D183" s="61">
        <v>80342416</v>
      </c>
      <c r="E183" s="61">
        <v>1549771</v>
      </c>
      <c r="F183" s="61">
        <v>81892187</v>
      </c>
      <c r="G183" s="61">
        <v>-1379541</v>
      </c>
      <c r="H183" s="61">
        <v>1266</v>
      </c>
      <c r="I183" s="61">
        <v>-1378275</v>
      </c>
      <c r="J183" s="61">
        <v>-71331</v>
      </c>
      <c r="K183" s="61">
        <v>0</v>
      </c>
      <c r="L183" s="61">
        <v>-71331</v>
      </c>
      <c r="M183" s="61">
        <v>5228</v>
      </c>
      <c r="N183" s="61">
        <v>0</v>
      </c>
      <c r="O183" s="61">
        <v>5228</v>
      </c>
      <c r="P183" s="61">
        <v>149938</v>
      </c>
      <c r="Q183" s="61">
        <v>26925</v>
      </c>
      <c r="R183" s="61">
        <v>176863</v>
      </c>
      <c r="S183" s="61">
        <v>240666</v>
      </c>
      <c r="T183" s="61">
        <v>0</v>
      </c>
      <c r="U183" s="61">
        <v>240666</v>
      </c>
      <c r="V183" s="61">
        <v>324501</v>
      </c>
      <c r="W183" s="61">
        <v>26925</v>
      </c>
      <c r="X183" s="61">
        <v>351426</v>
      </c>
      <c r="Y183" s="61">
        <v>-7438071</v>
      </c>
      <c r="Z183" s="61">
        <v>-154664</v>
      </c>
      <c r="AA183" s="61">
        <v>-7592735</v>
      </c>
      <c r="AB183" s="61">
        <v>-27716</v>
      </c>
      <c r="AC183" s="61">
        <v>-4331</v>
      </c>
      <c r="AD183" s="61">
        <v>-32047</v>
      </c>
      <c r="AE183" s="61">
        <v>-248209</v>
      </c>
      <c r="AF183" s="61">
        <v>-18447</v>
      </c>
      <c r="AG183" s="61">
        <v>-266656</v>
      </c>
      <c r="AH183" s="61">
        <v>-1608</v>
      </c>
      <c r="AI183" s="61">
        <v>0</v>
      </c>
      <c r="AJ183" s="61">
        <v>-1608</v>
      </c>
      <c r="AK183" s="61">
        <v>0</v>
      </c>
      <c r="AL183" s="61">
        <v>0</v>
      </c>
      <c r="AM183" s="61">
        <v>0</v>
      </c>
      <c r="AN183" s="61">
        <v>-5609</v>
      </c>
      <c r="AO183" s="61">
        <v>0</v>
      </c>
      <c r="AP183" s="61">
        <v>-5609</v>
      </c>
      <c r="AQ183" s="61">
        <v>0</v>
      </c>
      <c r="AR183" s="61">
        <v>0</v>
      </c>
      <c r="AS183" s="61">
        <v>0</v>
      </c>
      <c r="AT183" s="61">
        <v>-240992</v>
      </c>
      <c r="AU183" s="61">
        <v>-18447</v>
      </c>
      <c r="AV183" s="61">
        <v>-259439</v>
      </c>
      <c r="AW183" s="61">
        <v>-11557</v>
      </c>
      <c r="AX183" s="61">
        <v>0</v>
      </c>
      <c r="AY183" s="61">
        <v>-11557</v>
      </c>
      <c r="AZ183" s="61">
        <v>1433651</v>
      </c>
      <c r="BA183" s="61">
        <v>28156</v>
      </c>
      <c r="BB183" s="61">
        <v>1461807</v>
      </c>
      <c r="BC183" s="61">
        <v>-7531</v>
      </c>
      <c r="BD183" s="61">
        <v>-629</v>
      </c>
      <c r="BE183" s="61">
        <v>-8160</v>
      </c>
      <c r="BF183" s="61">
        <v>-6033961</v>
      </c>
      <c r="BG183" s="61">
        <v>-367270</v>
      </c>
      <c r="BH183" s="61">
        <v>-6401231</v>
      </c>
      <c r="BI183" s="61">
        <v>-29974</v>
      </c>
      <c r="BJ183" s="61">
        <v>0</v>
      </c>
      <c r="BK183" s="61">
        <v>-29974</v>
      </c>
      <c r="BL183" s="61">
        <v>-123780</v>
      </c>
      <c r="BM183" s="61">
        <v>0</v>
      </c>
      <c r="BN183" s="61">
        <v>-123780</v>
      </c>
      <c r="BO183" s="61">
        <v>0</v>
      </c>
      <c r="BP183" s="61">
        <v>0</v>
      </c>
      <c r="BQ183" s="61">
        <v>0</v>
      </c>
      <c r="BR183" s="61">
        <v>-3251</v>
      </c>
      <c r="BS183" s="61">
        <v>0</v>
      </c>
      <c r="BT183" s="61">
        <v>-3251</v>
      </c>
      <c r="BU183" s="61">
        <v>2432</v>
      </c>
      <c r="BV183" s="61">
        <v>0</v>
      </c>
      <c r="BW183" s="61">
        <v>2432</v>
      </c>
      <c r="BX183" s="61">
        <v>-50</v>
      </c>
      <c r="BY183" s="61">
        <v>0</v>
      </c>
      <c r="BZ183" s="61">
        <v>-50</v>
      </c>
      <c r="CA183" s="61">
        <v>-159</v>
      </c>
      <c r="CB183" s="61">
        <v>0</v>
      </c>
      <c r="CC183" s="61">
        <v>-159</v>
      </c>
      <c r="CD183" s="61">
        <v>-18619</v>
      </c>
      <c r="CE183" s="61">
        <v>0</v>
      </c>
      <c r="CF183" s="61">
        <v>-18619</v>
      </c>
      <c r="CG183" s="61">
        <v>-18619</v>
      </c>
      <c r="CH183" s="61">
        <v>0</v>
      </c>
      <c r="CI183" s="61">
        <v>-18619</v>
      </c>
      <c r="CJ183" s="61">
        <v>-12486141</v>
      </c>
      <c r="CK183" s="61">
        <v>-512854</v>
      </c>
      <c r="CL183" s="61">
        <v>-12998995</v>
      </c>
      <c r="CM183" s="61">
        <v>0</v>
      </c>
      <c r="CN183" s="61">
        <v>0</v>
      </c>
      <c r="CO183" s="61">
        <v>0</v>
      </c>
      <c r="CP183" s="61">
        <v>4</v>
      </c>
      <c r="CQ183" s="61">
        <v>0</v>
      </c>
      <c r="CR183" s="61">
        <v>4</v>
      </c>
      <c r="CS183" s="61">
        <v>-1871302</v>
      </c>
      <c r="CT183" s="61">
        <v>-5378</v>
      </c>
      <c r="CU183" s="61">
        <v>-1876680</v>
      </c>
      <c r="CV183" s="61">
        <v>-9938</v>
      </c>
      <c r="CW183" s="61">
        <v>-2237</v>
      </c>
      <c r="CX183" s="61">
        <v>-12175</v>
      </c>
      <c r="CY183" s="61">
        <v>-1881236</v>
      </c>
      <c r="CZ183" s="61">
        <v>-7615</v>
      </c>
      <c r="DA183" s="61">
        <v>-1888851</v>
      </c>
      <c r="DB183" s="61">
        <v>-80025</v>
      </c>
      <c r="DC183" s="61">
        <v>0</v>
      </c>
      <c r="DD183" s="61">
        <v>-80025</v>
      </c>
      <c r="DE183" s="61">
        <v>13</v>
      </c>
      <c r="DF183" s="61">
        <v>0</v>
      </c>
      <c r="DG183" s="61">
        <v>13</v>
      </c>
      <c r="DH183" s="61">
        <v>-269506</v>
      </c>
      <c r="DI183" s="61">
        <v>0</v>
      </c>
      <c r="DJ183" s="61">
        <v>-269506</v>
      </c>
      <c r="DK183" s="61">
        <v>2114</v>
      </c>
      <c r="DL183" s="61">
        <v>0</v>
      </c>
      <c r="DM183" s="61">
        <v>2114</v>
      </c>
      <c r="DN183" s="61">
        <v>0</v>
      </c>
      <c r="DO183" s="61">
        <v>0</v>
      </c>
      <c r="DP183" s="61">
        <v>0</v>
      </c>
      <c r="DQ183" s="61">
        <v>0</v>
      </c>
      <c r="DR183" s="61">
        <v>0</v>
      </c>
      <c r="DS183" s="61">
        <v>0</v>
      </c>
      <c r="DT183" s="61">
        <v>0</v>
      </c>
      <c r="DU183" s="61">
        <v>0</v>
      </c>
      <c r="DV183" s="61">
        <v>0</v>
      </c>
      <c r="DW183" s="61">
        <v>0</v>
      </c>
      <c r="DX183" s="61">
        <v>0</v>
      </c>
      <c r="DY183" s="61">
        <v>0</v>
      </c>
      <c r="DZ183" s="61">
        <v>0</v>
      </c>
      <c r="EA183" s="61">
        <v>0</v>
      </c>
      <c r="EB183" s="61">
        <v>0</v>
      </c>
      <c r="EC183" s="61">
        <v>0</v>
      </c>
      <c r="ED183" s="61">
        <v>0</v>
      </c>
      <c r="EE183" s="61">
        <v>0</v>
      </c>
      <c r="EF183" s="61">
        <v>0</v>
      </c>
      <c r="EG183" s="61">
        <v>-48664</v>
      </c>
      <c r="EH183" s="61">
        <v>-48664</v>
      </c>
      <c r="EI183" s="61">
        <v>0</v>
      </c>
      <c r="EJ183" s="61">
        <v>-88764</v>
      </c>
      <c r="EK183" s="61">
        <v>-88764</v>
      </c>
      <c r="EL183" s="61">
        <v>0</v>
      </c>
      <c r="EM183" s="61">
        <v>0</v>
      </c>
      <c r="EN183" s="61">
        <v>0</v>
      </c>
      <c r="EO183" s="61">
        <v>-347404</v>
      </c>
      <c r="EP183" s="61">
        <v>-137428</v>
      </c>
      <c r="EQ183" s="61">
        <v>-484832</v>
      </c>
      <c r="ER183" s="61">
        <v>0</v>
      </c>
      <c r="ES183" s="61">
        <v>0</v>
      </c>
      <c r="ET183" s="61">
        <v>0</v>
      </c>
      <c r="EU183" s="61">
        <v>0</v>
      </c>
      <c r="EV183" s="61">
        <v>0</v>
      </c>
      <c r="EW183" s="61">
        <v>0</v>
      </c>
      <c r="EX183" s="61">
        <v>0</v>
      </c>
      <c r="EY183" s="61">
        <v>0</v>
      </c>
      <c r="EZ183" s="61">
        <v>0</v>
      </c>
      <c r="FA183" s="61">
        <v>0</v>
      </c>
      <c r="FB183" s="61">
        <v>0</v>
      </c>
      <c r="FC183" s="61">
        <v>0</v>
      </c>
      <c r="FD183" s="61">
        <v>0</v>
      </c>
      <c r="FE183" s="61">
        <v>0</v>
      </c>
      <c r="FF183" s="61">
        <v>0</v>
      </c>
      <c r="FG183" s="61">
        <v>0</v>
      </c>
      <c r="FH183" s="61">
        <v>0</v>
      </c>
      <c r="FI183" s="61">
        <v>0</v>
      </c>
      <c r="FJ183" s="61">
        <v>-3251</v>
      </c>
      <c r="FK183" s="61">
        <v>0</v>
      </c>
      <c r="FL183" s="61">
        <v>-3251</v>
      </c>
      <c r="FM183" s="61">
        <v>2432</v>
      </c>
      <c r="FN183" s="61">
        <v>0</v>
      </c>
      <c r="FO183" s="61">
        <v>2432</v>
      </c>
      <c r="FP183" s="61">
        <v>0</v>
      </c>
      <c r="FQ183" s="61">
        <v>0</v>
      </c>
      <c r="FR183" s="61">
        <v>0</v>
      </c>
      <c r="FS183" s="61">
        <v>0</v>
      </c>
      <c r="FT183" s="61">
        <v>0</v>
      </c>
      <c r="FU183" s="61">
        <v>0</v>
      </c>
      <c r="FV183" s="61">
        <v>-24165</v>
      </c>
      <c r="FW183" s="61">
        <v>0</v>
      </c>
      <c r="FX183" s="61">
        <v>-24165</v>
      </c>
      <c r="FY183" s="61">
        <v>0</v>
      </c>
      <c r="FZ183" s="61">
        <v>0</v>
      </c>
      <c r="GA183" s="61">
        <v>0</v>
      </c>
      <c r="GB183" s="61">
        <v>842</v>
      </c>
      <c r="GC183" s="61">
        <v>0</v>
      </c>
      <c r="GD183" s="61">
        <v>842</v>
      </c>
      <c r="GE183" s="61">
        <v>-2000</v>
      </c>
      <c r="GF183" s="61">
        <v>0</v>
      </c>
      <c r="GG183" s="61">
        <v>-2000</v>
      </c>
      <c r="GH183" s="61">
        <v>-11374028</v>
      </c>
      <c r="GI183" s="61">
        <v>-164179</v>
      </c>
      <c r="GJ183" s="61">
        <v>-11538207</v>
      </c>
      <c r="GK183" s="61">
        <v>301544</v>
      </c>
      <c r="GL183" s="61">
        <v>5695</v>
      </c>
      <c r="GM183" s="61">
        <v>307239</v>
      </c>
      <c r="GN183" s="61">
        <v>-167778</v>
      </c>
      <c r="GO183" s="61">
        <v>-13379</v>
      </c>
      <c r="GP183" s="61">
        <v>-181157</v>
      </c>
      <c r="GQ183" s="61">
        <v>3965</v>
      </c>
      <c r="GR183" s="61">
        <v>0</v>
      </c>
      <c r="GS183" s="61">
        <v>3965</v>
      </c>
      <c r="GT183" s="61">
        <v>0</v>
      </c>
      <c r="GU183" s="61">
        <v>0</v>
      </c>
      <c r="GV183" s="61">
        <v>0</v>
      </c>
      <c r="GW183" s="61">
        <v>-11262439</v>
      </c>
      <c r="GX183" s="61">
        <v>-171863</v>
      </c>
      <c r="GY183" s="61">
        <v>-11434302</v>
      </c>
      <c r="GZ183" s="61">
        <v>0</v>
      </c>
      <c r="HA183" s="61">
        <v>0</v>
      </c>
      <c r="HB183" s="61">
        <v>0</v>
      </c>
      <c r="HC183" s="61">
        <v>0</v>
      </c>
      <c r="HD183" s="61">
        <v>0</v>
      </c>
      <c r="HE183" s="61">
        <v>0</v>
      </c>
      <c r="HF183" s="61">
        <v>0</v>
      </c>
      <c r="HG183" s="61">
        <v>0</v>
      </c>
      <c r="HH183" s="61">
        <v>0</v>
      </c>
      <c r="HI183" s="61">
        <v>78962875</v>
      </c>
      <c r="HJ183" s="61">
        <v>1551037</v>
      </c>
      <c r="HK183" s="61">
        <v>80513912</v>
      </c>
      <c r="HL183" s="61">
        <v>324501</v>
      </c>
      <c r="HM183" s="61">
        <v>26925</v>
      </c>
      <c r="HN183" s="61">
        <v>351426</v>
      </c>
      <c r="HO183" s="61">
        <v>-12486141</v>
      </c>
      <c r="HP183" s="61">
        <v>-512854</v>
      </c>
      <c r="HQ183" s="61">
        <v>-12998995</v>
      </c>
      <c r="HR183" s="61">
        <v>-1881236</v>
      </c>
      <c r="HS183" s="61">
        <v>-7615</v>
      </c>
      <c r="HT183" s="61">
        <v>-1888851</v>
      </c>
      <c r="HU183" s="61">
        <v>-347404</v>
      </c>
      <c r="HV183" s="61">
        <v>-137428</v>
      </c>
      <c r="HW183" s="61">
        <v>-484832</v>
      </c>
      <c r="HX183" s="61">
        <v>-11262439</v>
      </c>
      <c r="HY183" s="61">
        <v>-171863</v>
      </c>
      <c r="HZ183" s="61">
        <v>-11434302</v>
      </c>
      <c r="IA183" s="61">
        <v>0</v>
      </c>
      <c r="IB183" s="61">
        <v>0</v>
      </c>
      <c r="IC183" s="61">
        <v>0</v>
      </c>
      <c r="ID183" s="61">
        <v>-25652719</v>
      </c>
      <c r="IE183" s="61">
        <v>-802835</v>
      </c>
      <c r="IF183" s="61">
        <v>-26455554</v>
      </c>
      <c r="IG183" s="61">
        <v>53310156</v>
      </c>
      <c r="IH183" s="61">
        <v>748202</v>
      </c>
      <c r="II183" s="61">
        <v>54058358</v>
      </c>
      <c r="IJ183" s="58" t="s">
        <v>536</v>
      </c>
      <c r="IK183" s="58" t="s">
        <v>535</v>
      </c>
      <c r="IL183" s="58" t="s">
        <v>536</v>
      </c>
      <c r="IM183" s="58" t="s">
        <v>537</v>
      </c>
      <c r="IN183" s="58" t="s">
        <v>1075</v>
      </c>
    </row>
    <row r="184" spans="1:248">
      <c r="A184" s="58" t="s">
        <v>469</v>
      </c>
      <c r="B184" s="59" t="s">
        <v>1076</v>
      </c>
      <c r="C184" s="59" t="s">
        <v>1077</v>
      </c>
      <c r="D184" s="61">
        <v>74050091</v>
      </c>
      <c r="E184" s="61">
        <v>796297</v>
      </c>
      <c r="F184" s="61">
        <v>74846388</v>
      </c>
      <c r="G184" s="61">
        <v>-2900024</v>
      </c>
      <c r="H184" s="61">
        <v>7245</v>
      </c>
      <c r="I184" s="61">
        <v>-2892779</v>
      </c>
      <c r="J184" s="61">
        <v>-308690</v>
      </c>
      <c r="K184" s="61">
        <v>-6328</v>
      </c>
      <c r="L184" s="61">
        <v>-315018</v>
      </c>
      <c r="M184" s="61">
        <v>142059</v>
      </c>
      <c r="N184" s="61">
        <v>0</v>
      </c>
      <c r="O184" s="61">
        <v>142059</v>
      </c>
      <c r="P184" s="61">
        <v>310874</v>
      </c>
      <c r="Q184" s="61">
        <v>0</v>
      </c>
      <c r="R184" s="61">
        <v>310874</v>
      </c>
      <c r="S184" s="61">
        <v>-97556</v>
      </c>
      <c r="T184" s="61">
        <v>5753</v>
      </c>
      <c r="U184" s="61">
        <v>-91803</v>
      </c>
      <c r="V184" s="61">
        <v>46687</v>
      </c>
      <c r="W184" s="61">
        <v>-575</v>
      </c>
      <c r="X184" s="61">
        <v>46112</v>
      </c>
      <c r="Y184" s="61">
        <v>-7210169</v>
      </c>
      <c r="Z184" s="61">
        <v>-19640</v>
      </c>
      <c r="AA184" s="61">
        <v>-7229809</v>
      </c>
      <c r="AB184" s="61">
        <v>-36680</v>
      </c>
      <c r="AC184" s="61">
        <v>0</v>
      </c>
      <c r="AD184" s="61">
        <v>-36680</v>
      </c>
      <c r="AE184" s="61">
        <v>-11865</v>
      </c>
      <c r="AF184" s="61">
        <v>-5113</v>
      </c>
      <c r="AG184" s="61">
        <v>-16978</v>
      </c>
      <c r="AH184" s="61">
        <v>0</v>
      </c>
      <c r="AI184" s="61">
        <v>0</v>
      </c>
      <c r="AJ184" s="61">
        <v>0</v>
      </c>
      <c r="AK184" s="61">
        <v>0</v>
      </c>
      <c r="AL184" s="61">
        <v>0</v>
      </c>
      <c r="AM184" s="61">
        <v>0</v>
      </c>
      <c r="AN184" s="61">
        <v>1061</v>
      </c>
      <c r="AO184" s="61">
        <v>0</v>
      </c>
      <c r="AP184" s="61">
        <v>1061</v>
      </c>
      <c r="AQ184" s="61">
        <v>0</v>
      </c>
      <c r="AR184" s="61">
        <v>0</v>
      </c>
      <c r="AS184" s="61">
        <v>0</v>
      </c>
      <c r="AT184" s="61">
        <v>-12926</v>
      </c>
      <c r="AU184" s="61">
        <v>-5113</v>
      </c>
      <c r="AV184" s="61">
        <v>-18039</v>
      </c>
      <c r="AW184" s="61">
        <v>7055</v>
      </c>
      <c r="AX184" s="61">
        <v>0</v>
      </c>
      <c r="AY184" s="61">
        <v>7055</v>
      </c>
      <c r="AZ184" s="61">
        <v>1387743</v>
      </c>
      <c r="BA184" s="61">
        <v>19017</v>
      </c>
      <c r="BB184" s="61">
        <v>1406760</v>
      </c>
      <c r="BC184" s="61">
        <v>148279</v>
      </c>
      <c r="BD184" s="61">
        <v>756</v>
      </c>
      <c r="BE184" s="61">
        <v>149035</v>
      </c>
      <c r="BF184" s="61">
        <v>-4533113</v>
      </c>
      <c r="BG184" s="61">
        <v>0</v>
      </c>
      <c r="BH184" s="61">
        <v>-4533113</v>
      </c>
      <c r="BI184" s="61">
        <v>-6137</v>
      </c>
      <c r="BJ184" s="61">
        <v>0</v>
      </c>
      <c r="BK184" s="61">
        <v>-6137</v>
      </c>
      <c r="BL184" s="61">
        <v>-68439</v>
      </c>
      <c r="BM184" s="61">
        <v>0</v>
      </c>
      <c r="BN184" s="61">
        <v>-68439</v>
      </c>
      <c r="BO184" s="61">
        <v>0</v>
      </c>
      <c r="BP184" s="61">
        <v>0</v>
      </c>
      <c r="BQ184" s="61">
        <v>0</v>
      </c>
      <c r="BR184" s="61">
        <v>0</v>
      </c>
      <c r="BS184" s="61">
        <v>0</v>
      </c>
      <c r="BT184" s="61">
        <v>0</v>
      </c>
      <c r="BU184" s="61">
        <v>0</v>
      </c>
      <c r="BV184" s="61">
        <v>0</v>
      </c>
      <c r="BW184" s="61">
        <v>0</v>
      </c>
      <c r="BX184" s="61">
        <v>0</v>
      </c>
      <c r="BY184" s="61">
        <v>0</v>
      </c>
      <c r="BZ184" s="61">
        <v>0</v>
      </c>
      <c r="CA184" s="61">
        <v>0</v>
      </c>
      <c r="CB184" s="61">
        <v>0</v>
      </c>
      <c r="CC184" s="61">
        <v>0</v>
      </c>
      <c r="CD184" s="61">
        <v>-16397</v>
      </c>
      <c r="CE184" s="61">
        <v>0</v>
      </c>
      <c r="CF184" s="61">
        <v>-16397</v>
      </c>
      <c r="CG184" s="61">
        <v>-16397</v>
      </c>
      <c r="CH184" s="61">
        <v>0</v>
      </c>
      <c r="CI184" s="61">
        <v>-16397</v>
      </c>
      <c r="CJ184" s="61">
        <v>-10326495</v>
      </c>
      <c r="CK184" s="61">
        <v>-4980</v>
      </c>
      <c r="CL184" s="61">
        <v>-10331475</v>
      </c>
      <c r="CM184" s="61">
        <v>-41531</v>
      </c>
      <c r="CN184" s="61">
        <v>0</v>
      </c>
      <c r="CO184" s="61">
        <v>-41531</v>
      </c>
      <c r="CP184" s="61">
        <v>-55299</v>
      </c>
      <c r="CQ184" s="61">
        <v>0</v>
      </c>
      <c r="CR184" s="61">
        <v>-55299</v>
      </c>
      <c r="CS184" s="61">
        <v>-2558814</v>
      </c>
      <c r="CT184" s="61">
        <v>-12612</v>
      </c>
      <c r="CU184" s="61">
        <v>-2571426</v>
      </c>
      <c r="CV184" s="61">
        <v>338940</v>
      </c>
      <c r="CW184" s="61">
        <v>-13881</v>
      </c>
      <c r="CX184" s="61">
        <v>325059</v>
      </c>
      <c r="CY184" s="61">
        <v>-2316704</v>
      </c>
      <c r="CZ184" s="61">
        <v>-26493</v>
      </c>
      <c r="DA184" s="61">
        <v>-2343197</v>
      </c>
      <c r="DB184" s="61">
        <v>-314461</v>
      </c>
      <c r="DC184" s="61">
        <v>0</v>
      </c>
      <c r="DD184" s="61">
        <v>-314461</v>
      </c>
      <c r="DE184" s="61">
        <v>4511</v>
      </c>
      <c r="DF184" s="61">
        <v>0</v>
      </c>
      <c r="DG184" s="61">
        <v>4511</v>
      </c>
      <c r="DH184" s="61">
        <v>-56974</v>
      </c>
      <c r="DI184" s="61">
        <v>0</v>
      </c>
      <c r="DJ184" s="61">
        <v>-56974</v>
      </c>
      <c r="DK184" s="61">
        <v>-2914</v>
      </c>
      <c r="DL184" s="61">
        <v>0</v>
      </c>
      <c r="DM184" s="61">
        <v>-2914</v>
      </c>
      <c r="DN184" s="61">
        <v>-17110</v>
      </c>
      <c r="DO184" s="61">
        <v>0</v>
      </c>
      <c r="DP184" s="61">
        <v>-17110</v>
      </c>
      <c r="DQ184" s="61">
        <v>0</v>
      </c>
      <c r="DR184" s="61">
        <v>0</v>
      </c>
      <c r="DS184" s="61">
        <v>0</v>
      </c>
      <c r="DT184" s="61">
        <v>0</v>
      </c>
      <c r="DU184" s="61">
        <v>0</v>
      </c>
      <c r="DV184" s="61">
        <v>0</v>
      </c>
      <c r="DW184" s="61">
        <v>0</v>
      </c>
      <c r="DX184" s="61">
        <v>0</v>
      </c>
      <c r="DY184" s="61">
        <v>0</v>
      </c>
      <c r="DZ184" s="61">
        <v>0</v>
      </c>
      <c r="EA184" s="61">
        <v>0</v>
      </c>
      <c r="EB184" s="61">
        <v>0</v>
      </c>
      <c r="EC184" s="61">
        <v>0</v>
      </c>
      <c r="ED184" s="61">
        <v>0</v>
      </c>
      <c r="EE184" s="61">
        <v>0</v>
      </c>
      <c r="EF184" s="61">
        <v>-13778</v>
      </c>
      <c r="EG184" s="61">
        <v>-2646</v>
      </c>
      <c r="EH184" s="61">
        <v>-16424</v>
      </c>
      <c r="EI184" s="61">
        <v>-1298</v>
      </c>
      <c r="EJ184" s="61">
        <v>0</v>
      </c>
      <c r="EK184" s="61">
        <v>-1298</v>
      </c>
      <c r="EL184" s="61">
        <v>-2646</v>
      </c>
      <c r="EM184" s="61">
        <v>0</v>
      </c>
      <c r="EN184" s="61">
        <v>0</v>
      </c>
      <c r="EO184" s="61">
        <v>-402024</v>
      </c>
      <c r="EP184" s="61">
        <v>-2646</v>
      </c>
      <c r="EQ184" s="61">
        <v>-404670</v>
      </c>
      <c r="ER184" s="61">
        <v>0</v>
      </c>
      <c r="ES184" s="61">
        <v>0</v>
      </c>
      <c r="ET184" s="61">
        <v>0</v>
      </c>
      <c r="EU184" s="61">
        <v>0</v>
      </c>
      <c r="EV184" s="61">
        <v>0</v>
      </c>
      <c r="EW184" s="61">
        <v>0</v>
      </c>
      <c r="EX184" s="61">
        <v>0</v>
      </c>
      <c r="EY184" s="61">
        <v>0</v>
      </c>
      <c r="EZ184" s="61">
        <v>0</v>
      </c>
      <c r="FA184" s="61">
        <v>0</v>
      </c>
      <c r="FB184" s="61">
        <v>0</v>
      </c>
      <c r="FC184" s="61">
        <v>0</v>
      </c>
      <c r="FD184" s="61">
        <v>0</v>
      </c>
      <c r="FE184" s="61">
        <v>0</v>
      </c>
      <c r="FF184" s="61">
        <v>0</v>
      </c>
      <c r="FG184" s="61">
        <v>0</v>
      </c>
      <c r="FH184" s="61">
        <v>0</v>
      </c>
      <c r="FI184" s="61">
        <v>0</v>
      </c>
      <c r="FJ184" s="61">
        <v>0</v>
      </c>
      <c r="FK184" s="61">
        <v>0</v>
      </c>
      <c r="FL184" s="61">
        <v>0</v>
      </c>
      <c r="FM184" s="61">
        <v>0</v>
      </c>
      <c r="FN184" s="61">
        <v>0</v>
      </c>
      <c r="FO184" s="61">
        <v>0</v>
      </c>
      <c r="FP184" s="61">
        <v>0</v>
      </c>
      <c r="FQ184" s="61">
        <v>0</v>
      </c>
      <c r="FR184" s="61">
        <v>0</v>
      </c>
      <c r="FS184" s="61">
        <v>0</v>
      </c>
      <c r="FT184" s="61">
        <v>0</v>
      </c>
      <c r="FU184" s="61">
        <v>0</v>
      </c>
      <c r="FV184" s="61">
        <v>-33230</v>
      </c>
      <c r="FW184" s="61">
        <v>0</v>
      </c>
      <c r="FX184" s="61">
        <v>-33230</v>
      </c>
      <c r="FY184" s="61">
        <v>12</v>
      </c>
      <c r="FZ184" s="61">
        <v>0</v>
      </c>
      <c r="GA184" s="61">
        <v>12</v>
      </c>
      <c r="GB184" s="61">
        <v>13884</v>
      </c>
      <c r="GC184" s="61">
        <v>0</v>
      </c>
      <c r="GD184" s="61">
        <v>13884</v>
      </c>
      <c r="GE184" s="61">
        <v>0</v>
      </c>
      <c r="GF184" s="61">
        <v>0</v>
      </c>
      <c r="GG184" s="61">
        <v>0</v>
      </c>
      <c r="GH184" s="61">
        <v>-8600573</v>
      </c>
      <c r="GI184" s="61">
        <v>0</v>
      </c>
      <c r="GJ184" s="61">
        <v>-8600573</v>
      </c>
      <c r="GK184" s="61">
        <v>292205</v>
      </c>
      <c r="GL184" s="61">
        <v>0</v>
      </c>
      <c r="GM184" s="61">
        <v>292205</v>
      </c>
      <c r="GN184" s="61">
        <v>-138742</v>
      </c>
      <c r="GO184" s="61">
        <v>0</v>
      </c>
      <c r="GP184" s="61">
        <v>-138742</v>
      </c>
      <c r="GQ184" s="61">
        <v>-1829</v>
      </c>
      <c r="GR184" s="61">
        <v>0</v>
      </c>
      <c r="GS184" s="61">
        <v>-1829</v>
      </c>
      <c r="GT184" s="61">
        <v>0</v>
      </c>
      <c r="GU184" s="61">
        <v>0</v>
      </c>
      <c r="GV184" s="61">
        <v>0</v>
      </c>
      <c r="GW184" s="61">
        <v>-8468273</v>
      </c>
      <c r="GX184" s="61">
        <v>0</v>
      </c>
      <c r="GY184" s="61">
        <v>-8468273</v>
      </c>
      <c r="GZ184" s="61">
        <v>0</v>
      </c>
      <c r="HA184" s="61">
        <v>0</v>
      </c>
      <c r="HB184" s="61">
        <v>0</v>
      </c>
      <c r="HC184" s="61">
        <v>-9300</v>
      </c>
      <c r="HD184" s="61">
        <v>0</v>
      </c>
      <c r="HE184" s="61">
        <v>-9300</v>
      </c>
      <c r="HF184" s="61">
        <v>-9300</v>
      </c>
      <c r="HG184" s="61">
        <v>0</v>
      </c>
      <c r="HH184" s="61">
        <v>-9300</v>
      </c>
      <c r="HI184" s="61">
        <v>71150067</v>
      </c>
      <c r="HJ184" s="61">
        <v>803542</v>
      </c>
      <c r="HK184" s="61">
        <v>71953609</v>
      </c>
      <c r="HL184" s="61">
        <v>46687</v>
      </c>
      <c r="HM184" s="61">
        <v>-575</v>
      </c>
      <c r="HN184" s="61">
        <v>46112</v>
      </c>
      <c r="HO184" s="61">
        <v>-10326495</v>
      </c>
      <c r="HP184" s="61">
        <v>-4980</v>
      </c>
      <c r="HQ184" s="61">
        <v>-10331475</v>
      </c>
      <c r="HR184" s="61">
        <v>-2316704</v>
      </c>
      <c r="HS184" s="61">
        <v>-26493</v>
      </c>
      <c r="HT184" s="61">
        <v>-2343197</v>
      </c>
      <c r="HU184" s="61">
        <v>-402024</v>
      </c>
      <c r="HV184" s="61">
        <v>-2646</v>
      </c>
      <c r="HW184" s="61">
        <v>-404670</v>
      </c>
      <c r="HX184" s="61">
        <v>-8468273</v>
      </c>
      <c r="HY184" s="61">
        <v>0</v>
      </c>
      <c r="HZ184" s="61">
        <v>-8468273</v>
      </c>
      <c r="IA184" s="61">
        <v>-9300</v>
      </c>
      <c r="IB184" s="61">
        <v>0</v>
      </c>
      <c r="IC184" s="61">
        <v>-9300</v>
      </c>
      <c r="ID184" s="61">
        <v>-21476109</v>
      </c>
      <c r="IE184" s="61">
        <v>-34694</v>
      </c>
      <c r="IF184" s="61">
        <v>-21510803</v>
      </c>
      <c r="IG184" s="61">
        <v>49673958</v>
      </c>
      <c r="IH184" s="61">
        <v>768848</v>
      </c>
      <c r="II184" s="61">
        <v>50442806</v>
      </c>
      <c r="IJ184" s="58" t="s">
        <v>511</v>
      </c>
      <c r="IK184" s="58" t="s">
        <v>832</v>
      </c>
      <c r="IL184" s="58" t="s">
        <v>513</v>
      </c>
      <c r="IM184" s="58" t="s">
        <v>730</v>
      </c>
      <c r="IN184" s="58" t="s">
        <v>1078</v>
      </c>
    </row>
    <row r="185" spans="1:248">
      <c r="A185" s="58" t="s">
        <v>461</v>
      </c>
      <c r="B185" s="59" t="s">
        <v>1079</v>
      </c>
      <c r="C185" s="59" t="s">
        <v>1080</v>
      </c>
      <c r="D185" s="61">
        <v>59714504</v>
      </c>
      <c r="E185" s="61">
        <v>0</v>
      </c>
      <c r="F185" s="61">
        <v>59714504</v>
      </c>
      <c r="G185" s="61">
        <v>-4048121</v>
      </c>
      <c r="H185" s="61">
        <v>0</v>
      </c>
      <c r="I185" s="61">
        <v>-4048121</v>
      </c>
      <c r="J185" s="61">
        <v>-150607</v>
      </c>
      <c r="K185" s="61">
        <v>0</v>
      </c>
      <c r="L185" s="61">
        <v>-150607</v>
      </c>
      <c r="M185" s="61">
        <v>-9439</v>
      </c>
      <c r="N185" s="61">
        <v>0</v>
      </c>
      <c r="O185" s="61">
        <v>-9439</v>
      </c>
      <c r="P185" s="61">
        <v>110416</v>
      </c>
      <c r="Q185" s="61">
        <v>0</v>
      </c>
      <c r="R185" s="61">
        <v>110416</v>
      </c>
      <c r="S185" s="61">
        <v>100604</v>
      </c>
      <c r="T185" s="61">
        <v>0</v>
      </c>
      <c r="U185" s="61">
        <v>100604</v>
      </c>
      <c r="V185" s="61">
        <v>50974</v>
      </c>
      <c r="W185" s="61">
        <v>0</v>
      </c>
      <c r="X185" s="61">
        <v>50974</v>
      </c>
      <c r="Y185" s="61">
        <v>-2776814</v>
      </c>
      <c r="Z185" s="61">
        <v>0</v>
      </c>
      <c r="AA185" s="61">
        <v>-2776814</v>
      </c>
      <c r="AB185" s="61">
        <v>0</v>
      </c>
      <c r="AC185" s="61">
        <v>0</v>
      </c>
      <c r="AD185" s="61">
        <v>0</v>
      </c>
      <c r="AE185" s="61">
        <v>-140900</v>
      </c>
      <c r="AF185" s="61">
        <v>0</v>
      </c>
      <c r="AG185" s="61">
        <v>-140900</v>
      </c>
      <c r="AH185" s="61">
        <v>-5349</v>
      </c>
      <c r="AI185" s="61">
        <v>0</v>
      </c>
      <c r="AJ185" s="61">
        <v>-5349</v>
      </c>
      <c r="AK185" s="61">
        <v>0</v>
      </c>
      <c r="AL185" s="61">
        <v>0</v>
      </c>
      <c r="AM185" s="61">
        <v>0</v>
      </c>
      <c r="AN185" s="61">
        <v>-42051</v>
      </c>
      <c r="AO185" s="61">
        <v>0</v>
      </c>
      <c r="AP185" s="61">
        <v>-42051</v>
      </c>
      <c r="AQ185" s="61">
        <v>0</v>
      </c>
      <c r="AR185" s="61">
        <v>0</v>
      </c>
      <c r="AS185" s="61">
        <v>0</v>
      </c>
      <c r="AT185" s="61">
        <v>-93500</v>
      </c>
      <c r="AU185" s="61">
        <v>0</v>
      </c>
      <c r="AV185" s="61">
        <v>-93500</v>
      </c>
      <c r="AW185" s="61">
        <v>0</v>
      </c>
      <c r="AX185" s="61">
        <v>0</v>
      </c>
      <c r="AY185" s="61">
        <v>0</v>
      </c>
      <c r="AZ185" s="61">
        <v>1306385</v>
      </c>
      <c r="BA185" s="61">
        <v>0</v>
      </c>
      <c r="BB185" s="61">
        <v>1306385</v>
      </c>
      <c r="BC185" s="61">
        <v>-105073</v>
      </c>
      <c r="BD185" s="61">
        <v>0</v>
      </c>
      <c r="BE185" s="61">
        <v>-105073</v>
      </c>
      <c r="BF185" s="61">
        <v>-1023466</v>
      </c>
      <c r="BG185" s="61">
        <v>0</v>
      </c>
      <c r="BH185" s="61">
        <v>-1023466</v>
      </c>
      <c r="BI185" s="61">
        <v>1347</v>
      </c>
      <c r="BJ185" s="61">
        <v>0</v>
      </c>
      <c r="BK185" s="61">
        <v>1347</v>
      </c>
      <c r="BL185" s="61">
        <v>-33065</v>
      </c>
      <c r="BM185" s="61">
        <v>0</v>
      </c>
      <c r="BN185" s="61">
        <v>-33065</v>
      </c>
      <c r="BO185" s="61">
        <v>0</v>
      </c>
      <c r="BP185" s="61">
        <v>0</v>
      </c>
      <c r="BQ185" s="61">
        <v>0</v>
      </c>
      <c r="BR185" s="61">
        <v>-14036</v>
      </c>
      <c r="BS185" s="61">
        <v>0</v>
      </c>
      <c r="BT185" s="61">
        <v>-14036</v>
      </c>
      <c r="BU185" s="61">
        <v>0</v>
      </c>
      <c r="BV185" s="61">
        <v>0</v>
      </c>
      <c r="BW185" s="61">
        <v>0</v>
      </c>
      <c r="BX185" s="61">
        <v>0</v>
      </c>
      <c r="BY185" s="61">
        <v>0</v>
      </c>
      <c r="BZ185" s="61">
        <v>0</v>
      </c>
      <c r="CA185" s="61">
        <v>0</v>
      </c>
      <c r="CB185" s="61">
        <v>0</v>
      </c>
      <c r="CC185" s="61">
        <v>0</v>
      </c>
      <c r="CD185" s="61">
        <v>0</v>
      </c>
      <c r="CE185" s="61">
        <v>0</v>
      </c>
      <c r="CF185" s="61">
        <v>0</v>
      </c>
      <c r="CG185" s="61">
        <v>0</v>
      </c>
      <c r="CH185" s="61">
        <v>0</v>
      </c>
      <c r="CI185" s="61">
        <v>0</v>
      </c>
      <c r="CJ185" s="61">
        <v>-2785623</v>
      </c>
      <c r="CK185" s="61">
        <v>0</v>
      </c>
      <c r="CL185" s="61">
        <v>-2785623</v>
      </c>
      <c r="CM185" s="61">
        <v>-40113</v>
      </c>
      <c r="CN185" s="61">
        <v>0</v>
      </c>
      <c r="CO185" s="61">
        <v>-40113</v>
      </c>
      <c r="CP185" s="61">
        <v>-147006</v>
      </c>
      <c r="CQ185" s="61">
        <v>0</v>
      </c>
      <c r="CR185" s="61">
        <v>-147006</v>
      </c>
      <c r="CS185" s="61">
        <v>-1219787</v>
      </c>
      <c r="CT185" s="61">
        <v>0</v>
      </c>
      <c r="CU185" s="61">
        <v>-1219787</v>
      </c>
      <c r="CV185" s="61">
        <v>162004</v>
      </c>
      <c r="CW185" s="61">
        <v>0</v>
      </c>
      <c r="CX185" s="61">
        <v>162004</v>
      </c>
      <c r="CY185" s="61">
        <v>-1244902</v>
      </c>
      <c r="CZ185" s="61">
        <v>0</v>
      </c>
      <c r="DA185" s="61">
        <v>-1244902</v>
      </c>
      <c r="DB185" s="61">
        <v>-13674</v>
      </c>
      <c r="DC185" s="61">
        <v>0</v>
      </c>
      <c r="DD185" s="61">
        <v>-13674</v>
      </c>
      <c r="DE185" s="61">
        <v>-1933</v>
      </c>
      <c r="DF185" s="61">
        <v>0</v>
      </c>
      <c r="DG185" s="61">
        <v>-1933</v>
      </c>
      <c r="DH185" s="61">
        <v>-19121</v>
      </c>
      <c r="DI185" s="61">
        <v>0</v>
      </c>
      <c r="DJ185" s="61">
        <v>-19121</v>
      </c>
      <c r="DK185" s="61">
        <v>0</v>
      </c>
      <c r="DL185" s="61">
        <v>0</v>
      </c>
      <c r="DM185" s="61">
        <v>0</v>
      </c>
      <c r="DN185" s="61">
        <v>-706</v>
      </c>
      <c r="DO185" s="61">
        <v>0</v>
      </c>
      <c r="DP185" s="61">
        <v>-706</v>
      </c>
      <c r="DQ185" s="61">
        <v>0</v>
      </c>
      <c r="DR185" s="61">
        <v>0</v>
      </c>
      <c r="DS185" s="61">
        <v>0</v>
      </c>
      <c r="DT185" s="61">
        <v>0</v>
      </c>
      <c r="DU185" s="61">
        <v>0</v>
      </c>
      <c r="DV185" s="61">
        <v>0</v>
      </c>
      <c r="DW185" s="61">
        <v>0</v>
      </c>
      <c r="DX185" s="61">
        <v>0</v>
      </c>
      <c r="DY185" s="61">
        <v>0</v>
      </c>
      <c r="DZ185" s="61">
        <v>0</v>
      </c>
      <c r="EA185" s="61">
        <v>0</v>
      </c>
      <c r="EB185" s="61">
        <v>0</v>
      </c>
      <c r="EC185" s="61">
        <v>0</v>
      </c>
      <c r="ED185" s="61">
        <v>0</v>
      </c>
      <c r="EE185" s="61">
        <v>0</v>
      </c>
      <c r="EF185" s="61">
        <v>0</v>
      </c>
      <c r="EG185" s="61">
        <v>0</v>
      </c>
      <c r="EH185" s="61">
        <v>0</v>
      </c>
      <c r="EI185" s="61">
        <v>0</v>
      </c>
      <c r="EJ185" s="61">
        <v>0</v>
      </c>
      <c r="EK185" s="61">
        <v>0</v>
      </c>
      <c r="EL185" s="61">
        <v>0</v>
      </c>
      <c r="EM185" s="61">
        <v>0</v>
      </c>
      <c r="EN185" s="61">
        <v>0</v>
      </c>
      <c r="EO185" s="61">
        <v>-35434</v>
      </c>
      <c r="EP185" s="61">
        <v>0</v>
      </c>
      <c r="EQ185" s="61">
        <v>-35434</v>
      </c>
      <c r="ER185" s="61">
        <v>0</v>
      </c>
      <c r="ES185" s="61">
        <v>0</v>
      </c>
      <c r="ET185" s="61">
        <v>0</v>
      </c>
      <c r="EU185" s="61">
        <v>0</v>
      </c>
      <c r="EV185" s="61">
        <v>0</v>
      </c>
      <c r="EW185" s="61">
        <v>0</v>
      </c>
      <c r="EX185" s="61">
        <v>1516</v>
      </c>
      <c r="EY185" s="61">
        <v>0</v>
      </c>
      <c r="EZ185" s="61">
        <v>1516</v>
      </c>
      <c r="FA185" s="61">
        <v>0</v>
      </c>
      <c r="FB185" s="61">
        <v>0</v>
      </c>
      <c r="FC185" s="61">
        <v>0</v>
      </c>
      <c r="FD185" s="61">
        <v>0</v>
      </c>
      <c r="FE185" s="61">
        <v>0</v>
      </c>
      <c r="FF185" s="61">
        <v>0</v>
      </c>
      <c r="FG185" s="61">
        <v>0</v>
      </c>
      <c r="FH185" s="61">
        <v>0</v>
      </c>
      <c r="FI185" s="61">
        <v>0</v>
      </c>
      <c r="FJ185" s="61">
        <v>-14036</v>
      </c>
      <c r="FK185" s="61">
        <v>0</v>
      </c>
      <c r="FL185" s="61">
        <v>-14036</v>
      </c>
      <c r="FM185" s="61">
        <v>0</v>
      </c>
      <c r="FN185" s="61">
        <v>0</v>
      </c>
      <c r="FO185" s="61">
        <v>0</v>
      </c>
      <c r="FP185" s="61">
        <v>0</v>
      </c>
      <c r="FQ185" s="61">
        <v>0</v>
      </c>
      <c r="FR185" s="61">
        <v>0</v>
      </c>
      <c r="FS185" s="61">
        <v>0</v>
      </c>
      <c r="FT185" s="61">
        <v>0</v>
      </c>
      <c r="FU185" s="61">
        <v>0</v>
      </c>
      <c r="FV185" s="61">
        <v>-10965</v>
      </c>
      <c r="FW185" s="61">
        <v>0</v>
      </c>
      <c r="FX185" s="61">
        <v>-10965</v>
      </c>
      <c r="FY185" s="61">
        <v>0</v>
      </c>
      <c r="FZ185" s="61">
        <v>0</v>
      </c>
      <c r="GA185" s="61">
        <v>0</v>
      </c>
      <c r="GB185" s="61">
        <v>10183</v>
      </c>
      <c r="GC185" s="61">
        <v>0</v>
      </c>
      <c r="GD185" s="61">
        <v>10183</v>
      </c>
      <c r="GE185" s="61">
        <v>0</v>
      </c>
      <c r="GF185" s="61">
        <v>0</v>
      </c>
      <c r="GG185" s="61">
        <v>0</v>
      </c>
      <c r="GH185" s="61">
        <v>-4059016</v>
      </c>
      <c r="GI185" s="61">
        <v>0</v>
      </c>
      <c r="GJ185" s="61">
        <v>-4059016</v>
      </c>
      <c r="GK185" s="61">
        <v>132630</v>
      </c>
      <c r="GL185" s="61">
        <v>0</v>
      </c>
      <c r="GM185" s="61">
        <v>132630</v>
      </c>
      <c r="GN185" s="61">
        <v>-67555</v>
      </c>
      <c r="GO185" s="61">
        <v>0</v>
      </c>
      <c r="GP185" s="61">
        <v>-67555</v>
      </c>
      <c r="GQ185" s="61">
        <v>-16992</v>
      </c>
      <c r="GR185" s="61">
        <v>0</v>
      </c>
      <c r="GS185" s="61">
        <v>-16992</v>
      </c>
      <c r="GT185" s="61">
        <v>0</v>
      </c>
      <c r="GU185" s="61">
        <v>0</v>
      </c>
      <c r="GV185" s="61">
        <v>0</v>
      </c>
      <c r="GW185" s="61">
        <v>-4024235</v>
      </c>
      <c r="GX185" s="61">
        <v>0</v>
      </c>
      <c r="GY185" s="61">
        <v>-4024235</v>
      </c>
      <c r="GZ185" s="61">
        <v>0</v>
      </c>
      <c r="HA185" s="61">
        <v>0</v>
      </c>
      <c r="HB185" s="61">
        <v>0</v>
      </c>
      <c r="HC185" s="61">
        <v>0</v>
      </c>
      <c r="HD185" s="61">
        <v>0</v>
      </c>
      <c r="HE185" s="61">
        <v>0</v>
      </c>
      <c r="HF185" s="61">
        <v>0</v>
      </c>
      <c r="HG185" s="61">
        <v>0</v>
      </c>
      <c r="HH185" s="61">
        <v>0</v>
      </c>
      <c r="HI185" s="61">
        <v>55666383</v>
      </c>
      <c r="HJ185" s="61">
        <v>0</v>
      </c>
      <c r="HK185" s="61">
        <v>55666383</v>
      </c>
      <c r="HL185" s="61">
        <v>50974</v>
      </c>
      <c r="HM185" s="61">
        <v>0</v>
      </c>
      <c r="HN185" s="61">
        <v>50974</v>
      </c>
      <c r="HO185" s="61">
        <v>-2785623</v>
      </c>
      <c r="HP185" s="61">
        <v>0</v>
      </c>
      <c r="HQ185" s="61">
        <v>-2785623</v>
      </c>
      <c r="HR185" s="61">
        <v>-1244902</v>
      </c>
      <c r="HS185" s="61">
        <v>0</v>
      </c>
      <c r="HT185" s="61">
        <v>-1244902</v>
      </c>
      <c r="HU185" s="61">
        <v>-35434</v>
      </c>
      <c r="HV185" s="61">
        <v>0</v>
      </c>
      <c r="HW185" s="61">
        <v>-35434</v>
      </c>
      <c r="HX185" s="61">
        <v>-4024235</v>
      </c>
      <c r="HY185" s="61">
        <v>0</v>
      </c>
      <c r="HZ185" s="61">
        <v>-4024235</v>
      </c>
      <c r="IA185" s="61">
        <v>0</v>
      </c>
      <c r="IB185" s="61">
        <v>0</v>
      </c>
      <c r="IC185" s="61">
        <v>0</v>
      </c>
      <c r="ID185" s="61">
        <v>-8039220</v>
      </c>
      <c r="IE185" s="61">
        <v>0</v>
      </c>
      <c r="IF185" s="61">
        <v>-8039220</v>
      </c>
      <c r="IG185" s="61">
        <v>47627163</v>
      </c>
      <c r="IH185" s="61">
        <v>0</v>
      </c>
      <c r="II185" s="61">
        <v>47627163</v>
      </c>
      <c r="IJ185" s="58" t="s">
        <v>1081</v>
      </c>
      <c r="IK185" s="58" t="s">
        <v>465</v>
      </c>
      <c r="IL185" s="58" t="s">
        <v>466</v>
      </c>
      <c r="IM185" s="58" t="s">
        <v>549</v>
      </c>
      <c r="IN185" s="58" t="s">
        <v>1082</v>
      </c>
    </row>
    <row r="186" spans="1:248">
      <c r="A186" s="58" t="s">
        <v>469</v>
      </c>
      <c r="B186" s="59" t="s">
        <v>1083</v>
      </c>
      <c r="C186" s="59" t="s">
        <v>1084</v>
      </c>
      <c r="D186" s="61">
        <v>82265634</v>
      </c>
      <c r="E186" s="61">
        <v>0</v>
      </c>
      <c r="F186" s="61">
        <v>82265634</v>
      </c>
      <c r="G186" s="61">
        <v>2807603</v>
      </c>
      <c r="H186" s="61">
        <v>0</v>
      </c>
      <c r="I186" s="61">
        <v>2807603</v>
      </c>
      <c r="J186" s="61">
        <v>-176564</v>
      </c>
      <c r="K186" s="61">
        <v>0</v>
      </c>
      <c r="L186" s="61">
        <v>-176564</v>
      </c>
      <c r="M186" s="61">
        <v>108886</v>
      </c>
      <c r="N186" s="61">
        <v>0</v>
      </c>
      <c r="O186" s="61">
        <v>108886</v>
      </c>
      <c r="P186" s="61">
        <v>21509</v>
      </c>
      <c r="Q186" s="61">
        <v>0</v>
      </c>
      <c r="R186" s="61">
        <v>21509</v>
      </c>
      <c r="S186" s="61">
        <v>51035</v>
      </c>
      <c r="T186" s="61">
        <v>0</v>
      </c>
      <c r="U186" s="61">
        <v>51035</v>
      </c>
      <c r="V186" s="61">
        <v>4866</v>
      </c>
      <c r="W186" s="61">
        <v>0</v>
      </c>
      <c r="X186" s="61">
        <v>4866</v>
      </c>
      <c r="Y186" s="61">
        <v>-3995893</v>
      </c>
      <c r="Z186" s="61">
        <v>0</v>
      </c>
      <c r="AA186" s="61">
        <v>-3995893</v>
      </c>
      <c r="AB186" s="61">
        <v>-4366</v>
      </c>
      <c r="AC186" s="61">
        <v>0</v>
      </c>
      <c r="AD186" s="61">
        <v>-4366</v>
      </c>
      <c r="AE186" s="61">
        <v>-258695</v>
      </c>
      <c r="AF186" s="61">
        <v>0</v>
      </c>
      <c r="AG186" s="61">
        <v>-258695</v>
      </c>
      <c r="AH186" s="61">
        <v>0</v>
      </c>
      <c r="AI186" s="61">
        <v>0</v>
      </c>
      <c r="AJ186" s="61">
        <v>0</v>
      </c>
      <c r="AK186" s="61">
        <v>0</v>
      </c>
      <c r="AL186" s="61">
        <v>0</v>
      </c>
      <c r="AM186" s="61">
        <v>0</v>
      </c>
      <c r="AN186" s="61">
        <v>-5</v>
      </c>
      <c r="AO186" s="61">
        <v>0</v>
      </c>
      <c r="AP186" s="61">
        <v>-5</v>
      </c>
      <c r="AQ186" s="61">
        <v>0</v>
      </c>
      <c r="AR186" s="61">
        <v>0</v>
      </c>
      <c r="AS186" s="61">
        <v>0</v>
      </c>
      <c r="AT186" s="61">
        <v>-258690</v>
      </c>
      <c r="AU186" s="61">
        <v>0</v>
      </c>
      <c r="AV186" s="61">
        <v>-258690</v>
      </c>
      <c r="AW186" s="61">
        <v>-1762</v>
      </c>
      <c r="AX186" s="61">
        <v>0</v>
      </c>
      <c r="AY186" s="61">
        <v>-1762</v>
      </c>
      <c r="AZ186" s="61">
        <v>1770022</v>
      </c>
      <c r="BA186" s="61">
        <v>0</v>
      </c>
      <c r="BB186" s="61">
        <v>1770022</v>
      </c>
      <c r="BC186" s="61">
        <v>76394</v>
      </c>
      <c r="BD186" s="61">
        <v>0</v>
      </c>
      <c r="BE186" s="61">
        <v>76394</v>
      </c>
      <c r="BF186" s="61">
        <v>-1888435</v>
      </c>
      <c r="BG186" s="61">
        <v>0</v>
      </c>
      <c r="BH186" s="61">
        <v>-1888435</v>
      </c>
      <c r="BI186" s="61">
        <v>5093</v>
      </c>
      <c r="BJ186" s="61">
        <v>0</v>
      </c>
      <c r="BK186" s="61">
        <v>5093</v>
      </c>
      <c r="BL186" s="61">
        <v>-47002</v>
      </c>
      <c r="BM186" s="61">
        <v>0</v>
      </c>
      <c r="BN186" s="61">
        <v>-47002</v>
      </c>
      <c r="BO186" s="61">
        <v>0</v>
      </c>
      <c r="BP186" s="61">
        <v>0</v>
      </c>
      <c r="BQ186" s="61">
        <v>0</v>
      </c>
      <c r="BR186" s="61">
        <v>-4729</v>
      </c>
      <c r="BS186" s="61">
        <v>0</v>
      </c>
      <c r="BT186" s="61">
        <v>-4729</v>
      </c>
      <c r="BU186" s="61">
        <v>0</v>
      </c>
      <c r="BV186" s="61">
        <v>0</v>
      </c>
      <c r="BW186" s="61">
        <v>0</v>
      </c>
      <c r="BX186" s="61">
        <v>0</v>
      </c>
      <c r="BY186" s="61">
        <v>0</v>
      </c>
      <c r="BZ186" s="61">
        <v>0</v>
      </c>
      <c r="CA186" s="61">
        <v>0</v>
      </c>
      <c r="CB186" s="61">
        <v>0</v>
      </c>
      <c r="CC186" s="61">
        <v>0</v>
      </c>
      <c r="CD186" s="61">
        <v>-5888</v>
      </c>
      <c r="CE186" s="61">
        <v>0</v>
      </c>
      <c r="CF186" s="61">
        <v>-5888</v>
      </c>
      <c r="CG186" s="61">
        <v>-5888</v>
      </c>
      <c r="CH186" s="61">
        <v>0</v>
      </c>
      <c r="CI186" s="61">
        <v>-5888</v>
      </c>
      <c r="CJ186" s="61">
        <v>-4355021</v>
      </c>
      <c r="CK186" s="61">
        <v>0</v>
      </c>
      <c r="CL186" s="61">
        <v>-4355021</v>
      </c>
      <c r="CM186" s="61">
        <v>-158516</v>
      </c>
      <c r="CN186" s="61">
        <v>0</v>
      </c>
      <c r="CO186" s="61">
        <v>-158516</v>
      </c>
      <c r="CP186" s="61">
        <v>-164646</v>
      </c>
      <c r="CQ186" s="61">
        <v>0</v>
      </c>
      <c r="CR186" s="61">
        <v>-164646</v>
      </c>
      <c r="CS186" s="61">
        <v>-1410882</v>
      </c>
      <c r="CT186" s="61">
        <v>0</v>
      </c>
      <c r="CU186" s="61">
        <v>-1410882</v>
      </c>
      <c r="CV186" s="61">
        <v>-47138</v>
      </c>
      <c r="CW186" s="61">
        <v>0</v>
      </c>
      <c r="CX186" s="61">
        <v>-47138</v>
      </c>
      <c r="CY186" s="61">
        <v>-1781182</v>
      </c>
      <c r="CZ186" s="61">
        <v>0</v>
      </c>
      <c r="DA186" s="61">
        <v>-1781182</v>
      </c>
      <c r="DB186" s="61">
        <v>-87348</v>
      </c>
      <c r="DC186" s="61">
        <v>0</v>
      </c>
      <c r="DD186" s="61">
        <v>-87348</v>
      </c>
      <c r="DE186" s="61">
        <v>3991</v>
      </c>
      <c r="DF186" s="61">
        <v>0</v>
      </c>
      <c r="DG186" s="61">
        <v>3991</v>
      </c>
      <c r="DH186" s="61">
        <v>-46717</v>
      </c>
      <c r="DI186" s="61">
        <v>0</v>
      </c>
      <c r="DJ186" s="61">
        <v>-46717</v>
      </c>
      <c r="DK186" s="61">
        <v>20599</v>
      </c>
      <c r="DL186" s="61">
        <v>0</v>
      </c>
      <c r="DM186" s="61">
        <v>20599</v>
      </c>
      <c r="DN186" s="61">
        <v>-2767</v>
      </c>
      <c r="DO186" s="61">
        <v>0</v>
      </c>
      <c r="DP186" s="61">
        <v>-2767</v>
      </c>
      <c r="DQ186" s="61">
        <v>0</v>
      </c>
      <c r="DR186" s="61">
        <v>0</v>
      </c>
      <c r="DS186" s="61">
        <v>0</v>
      </c>
      <c r="DT186" s="61">
        <v>0</v>
      </c>
      <c r="DU186" s="61">
        <v>0</v>
      </c>
      <c r="DV186" s="61">
        <v>0</v>
      </c>
      <c r="DW186" s="61">
        <v>0</v>
      </c>
      <c r="DX186" s="61">
        <v>0</v>
      </c>
      <c r="DY186" s="61">
        <v>0</v>
      </c>
      <c r="DZ186" s="61">
        <v>0</v>
      </c>
      <c r="EA186" s="61">
        <v>0</v>
      </c>
      <c r="EB186" s="61">
        <v>0</v>
      </c>
      <c r="EC186" s="61">
        <v>0</v>
      </c>
      <c r="ED186" s="61">
        <v>0</v>
      </c>
      <c r="EE186" s="61">
        <v>0</v>
      </c>
      <c r="EF186" s="61">
        <v>0</v>
      </c>
      <c r="EG186" s="61">
        <v>0</v>
      </c>
      <c r="EH186" s="61">
        <v>0</v>
      </c>
      <c r="EI186" s="61">
        <v>0</v>
      </c>
      <c r="EJ186" s="61">
        <v>0</v>
      </c>
      <c r="EK186" s="61">
        <v>0</v>
      </c>
      <c r="EL186" s="61">
        <v>0</v>
      </c>
      <c r="EM186" s="61">
        <v>0</v>
      </c>
      <c r="EN186" s="61">
        <v>0</v>
      </c>
      <c r="EO186" s="61">
        <v>-112242</v>
      </c>
      <c r="EP186" s="61">
        <v>0</v>
      </c>
      <c r="EQ186" s="61">
        <v>-112242</v>
      </c>
      <c r="ER186" s="61">
        <v>0</v>
      </c>
      <c r="ES186" s="61">
        <v>0</v>
      </c>
      <c r="ET186" s="61">
        <v>0</v>
      </c>
      <c r="EU186" s="61">
        <v>0</v>
      </c>
      <c r="EV186" s="61">
        <v>0</v>
      </c>
      <c r="EW186" s="61">
        <v>0</v>
      </c>
      <c r="EX186" s="61">
        <v>0</v>
      </c>
      <c r="EY186" s="61">
        <v>0</v>
      </c>
      <c r="EZ186" s="61">
        <v>0</v>
      </c>
      <c r="FA186" s="61">
        <v>0</v>
      </c>
      <c r="FB186" s="61">
        <v>0</v>
      </c>
      <c r="FC186" s="61">
        <v>0</v>
      </c>
      <c r="FD186" s="61">
        <v>4977</v>
      </c>
      <c r="FE186" s="61">
        <v>0</v>
      </c>
      <c r="FF186" s="61">
        <v>4977</v>
      </c>
      <c r="FG186" s="61">
        <v>0</v>
      </c>
      <c r="FH186" s="61">
        <v>0</v>
      </c>
      <c r="FI186" s="61">
        <v>0</v>
      </c>
      <c r="FJ186" s="61">
        <v>-4729</v>
      </c>
      <c r="FK186" s="61">
        <v>0</v>
      </c>
      <c r="FL186" s="61">
        <v>-4729</v>
      </c>
      <c r="FM186" s="61">
        <v>0</v>
      </c>
      <c r="FN186" s="61">
        <v>0</v>
      </c>
      <c r="FO186" s="61">
        <v>0</v>
      </c>
      <c r="FP186" s="61">
        <v>-1500</v>
      </c>
      <c r="FQ186" s="61">
        <v>0</v>
      </c>
      <c r="FR186" s="61">
        <v>-1500</v>
      </c>
      <c r="FS186" s="61">
        <v>0</v>
      </c>
      <c r="FT186" s="61">
        <v>0</v>
      </c>
      <c r="FU186" s="61">
        <v>0</v>
      </c>
      <c r="FV186" s="61">
        <v>-33690</v>
      </c>
      <c r="FW186" s="61">
        <v>0</v>
      </c>
      <c r="FX186" s="61">
        <v>-33690</v>
      </c>
      <c r="FY186" s="61">
        <v>2964</v>
      </c>
      <c r="FZ186" s="61">
        <v>0</v>
      </c>
      <c r="GA186" s="61">
        <v>2964</v>
      </c>
      <c r="GB186" s="61">
        <v>470</v>
      </c>
      <c r="GC186" s="61">
        <v>0</v>
      </c>
      <c r="GD186" s="61">
        <v>470</v>
      </c>
      <c r="GE186" s="61">
        <v>0</v>
      </c>
      <c r="GF186" s="61">
        <v>0</v>
      </c>
      <c r="GG186" s="61">
        <v>0</v>
      </c>
      <c r="GH186" s="61">
        <v>-5262251</v>
      </c>
      <c r="GI186" s="61">
        <v>0</v>
      </c>
      <c r="GJ186" s="61">
        <v>-5262251</v>
      </c>
      <c r="GK186" s="61">
        <v>23747</v>
      </c>
      <c r="GL186" s="61">
        <v>0</v>
      </c>
      <c r="GM186" s="61">
        <v>23747</v>
      </c>
      <c r="GN186" s="61">
        <v>-99595</v>
      </c>
      <c r="GO186" s="61">
        <v>0</v>
      </c>
      <c r="GP186" s="61">
        <v>-99595</v>
      </c>
      <c r="GQ186" s="61">
        <v>955</v>
      </c>
      <c r="GR186" s="61">
        <v>0</v>
      </c>
      <c r="GS186" s="61">
        <v>955</v>
      </c>
      <c r="GT186" s="61">
        <v>0</v>
      </c>
      <c r="GU186" s="61">
        <v>0</v>
      </c>
      <c r="GV186" s="61">
        <v>0</v>
      </c>
      <c r="GW186" s="61">
        <v>-5368652</v>
      </c>
      <c r="GX186" s="61">
        <v>0</v>
      </c>
      <c r="GY186" s="61">
        <v>-5368652</v>
      </c>
      <c r="GZ186" s="61">
        <v>0</v>
      </c>
      <c r="HA186" s="61">
        <v>0</v>
      </c>
      <c r="HB186" s="61">
        <v>0</v>
      </c>
      <c r="HC186" s="61">
        <v>0</v>
      </c>
      <c r="HD186" s="61">
        <v>0</v>
      </c>
      <c r="HE186" s="61">
        <v>0</v>
      </c>
      <c r="HF186" s="61">
        <v>0</v>
      </c>
      <c r="HG186" s="61">
        <v>0</v>
      </c>
      <c r="HH186" s="61">
        <v>0</v>
      </c>
      <c r="HI186" s="61">
        <v>85073237</v>
      </c>
      <c r="HJ186" s="61">
        <v>0</v>
      </c>
      <c r="HK186" s="61">
        <v>85073237</v>
      </c>
      <c r="HL186" s="61">
        <v>4866</v>
      </c>
      <c r="HM186" s="61">
        <v>0</v>
      </c>
      <c r="HN186" s="61">
        <v>4866</v>
      </c>
      <c r="HO186" s="61">
        <v>-4355021</v>
      </c>
      <c r="HP186" s="61">
        <v>0</v>
      </c>
      <c r="HQ186" s="61">
        <v>-4355021</v>
      </c>
      <c r="HR186" s="61">
        <v>-1781182</v>
      </c>
      <c r="HS186" s="61">
        <v>0</v>
      </c>
      <c r="HT186" s="61">
        <v>-1781182</v>
      </c>
      <c r="HU186" s="61">
        <v>-112242</v>
      </c>
      <c r="HV186" s="61">
        <v>0</v>
      </c>
      <c r="HW186" s="61">
        <v>-112242</v>
      </c>
      <c r="HX186" s="61">
        <v>-5368652</v>
      </c>
      <c r="HY186" s="61">
        <v>0</v>
      </c>
      <c r="HZ186" s="61">
        <v>-5368652</v>
      </c>
      <c r="IA186" s="61">
        <v>0</v>
      </c>
      <c r="IB186" s="61">
        <v>0</v>
      </c>
      <c r="IC186" s="61">
        <v>0</v>
      </c>
      <c r="ID186" s="61">
        <v>-11612231</v>
      </c>
      <c r="IE186" s="61">
        <v>0</v>
      </c>
      <c r="IF186" s="61">
        <v>-11612231</v>
      </c>
      <c r="IG186" s="61">
        <v>73461006</v>
      </c>
      <c r="IH186" s="61">
        <v>0</v>
      </c>
      <c r="II186" s="61">
        <v>73461006</v>
      </c>
      <c r="IJ186" s="58" t="s">
        <v>553</v>
      </c>
      <c r="IK186" s="58" t="s">
        <v>554</v>
      </c>
      <c r="IL186" s="58" t="s">
        <v>466</v>
      </c>
      <c r="IM186" s="58" t="s">
        <v>479</v>
      </c>
      <c r="IN186" s="58" t="s">
        <v>1085</v>
      </c>
    </row>
    <row r="187" spans="1:248">
      <c r="A187" s="58" t="s">
        <v>469</v>
      </c>
      <c r="B187" s="59" t="s">
        <v>1086</v>
      </c>
      <c r="C187" s="59" t="s">
        <v>1087</v>
      </c>
      <c r="D187" s="61">
        <v>116095004</v>
      </c>
      <c r="E187" s="61">
        <v>426795</v>
      </c>
      <c r="F187" s="61">
        <v>116521799</v>
      </c>
      <c r="G187" s="61">
        <v>-4315534</v>
      </c>
      <c r="H187" s="61">
        <v>10493</v>
      </c>
      <c r="I187" s="61">
        <v>-4305041</v>
      </c>
      <c r="J187" s="61">
        <v>-1073407</v>
      </c>
      <c r="K187" s="61">
        <v>0</v>
      </c>
      <c r="L187" s="61">
        <v>-1073407</v>
      </c>
      <c r="M187" s="61">
        <v>148288</v>
      </c>
      <c r="N187" s="61">
        <v>0</v>
      </c>
      <c r="O187" s="61">
        <v>148288</v>
      </c>
      <c r="P187" s="61">
        <v>360756</v>
      </c>
      <c r="Q187" s="61">
        <v>0</v>
      </c>
      <c r="R187" s="61">
        <v>360756</v>
      </c>
      <c r="S187" s="61">
        <v>206755</v>
      </c>
      <c r="T187" s="61">
        <v>0</v>
      </c>
      <c r="U187" s="61">
        <v>206755</v>
      </c>
      <c r="V187" s="61">
        <v>-357608</v>
      </c>
      <c r="W187" s="61">
        <v>0</v>
      </c>
      <c r="X187" s="61">
        <v>-357608</v>
      </c>
      <c r="Y187" s="61">
        <v>-16107538</v>
      </c>
      <c r="Z187" s="61">
        <v>-88016</v>
      </c>
      <c r="AA187" s="61">
        <v>-16195554</v>
      </c>
      <c r="AB187" s="61">
        <v>-110736</v>
      </c>
      <c r="AC187" s="61">
        <v>-1218</v>
      </c>
      <c r="AD187" s="61">
        <v>-111954</v>
      </c>
      <c r="AE187" s="61">
        <v>-1364082</v>
      </c>
      <c r="AF187" s="61">
        <v>-16953</v>
      </c>
      <c r="AG187" s="61">
        <v>-1381035</v>
      </c>
      <c r="AH187" s="61">
        <v>-1591</v>
      </c>
      <c r="AI187" s="61">
        <v>0</v>
      </c>
      <c r="AJ187" s="61">
        <v>-1591</v>
      </c>
      <c r="AK187" s="61">
        <v>0</v>
      </c>
      <c r="AL187" s="61">
        <v>0</v>
      </c>
      <c r="AM187" s="61">
        <v>0</v>
      </c>
      <c r="AN187" s="61">
        <v>-14087</v>
      </c>
      <c r="AO187" s="61">
        <v>0</v>
      </c>
      <c r="AP187" s="61">
        <v>-14087</v>
      </c>
      <c r="AQ187" s="61">
        <v>0</v>
      </c>
      <c r="AR187" s="61">
        <v>0</v>
      </c>
      <c r="AS187" s="61">
        <v>0</v>
      </c>
      <c r="AT187" s="61">
        <v>-1348404</v>
      </c>
      <c r="AU187" s="61">
        <v>-16953</v>
      </c>
      <c r="AV187" s="61">
        <v>-1365357</v>
      </c>
      <c r="AW187" s="61">
        <v>-34254</v>
      </c>
      <c r="AX187" s="61">
        <v>343</v>
      </c>
      <c r="AY187" s="61">
        <v>-33911</v>
      </c>
      <c r="AZ187" s="61">
        <v>1833447</v>
      </c>
      <c r="BA187" s="61">
        <v>5150</v>
      </c>
      <c r="BB187" s="61">
        <v>1838597</v>
      </c>
      <c r="BC187" s="61">
        <v>14474</v>
      </c>
      <c r="BD187" s="61">
        <v>430</v>
      </c>
      <c r="BE187" s="61">
        <v>14904</v>
      </c>
      <c r="BF187" s="61">
        <v>-7558483</v>
      </c>
      <c r="BG187" s="61">
        <v>-7069</v>
      </c>
      <c r="BH187" s="61">
        <v>-7565552</v>
      </c>
      <c r="BI187" s="61">
        <v>-107227</v>
      </c>
      <c r="BJ187" s="61">
        <v>0</v>
      </c>
      <c r="BK187" s="61">
        <v>-107227</v>
      </c>
      <c r="BL187" s="61">
        <v>-156416</v>
      </c>
      <c r="BM187" s="61">
        <v>0</v>
      </c>
      <c r="BN187" s="61">
        <v>-156416</v>
      </c>
      <c r="BO187" s="61">
        <v>-3098</v>
      </c>
      <c r="BP187" s="61">
        <v>0</v>
      </c>
      <c r="BQ187" s="61">
        <v>-3098</v>
      </c>
      <c r="BR187" s="61">
        <v>-66162</v>
      </c>
      <c r="BS187" s="61">
        <v>0</v>
      </c>
      <c r="BT187" s="61">
        <v>-66162</v>
      </c>
      <c r="BU187" s="61">
        <v>5275</v>
      </c>
      <c r="BV187" s="61">
        <v>0</v>
      </c>
      <c r="BW187" s="61">
        <v>5275</v>
      </c>
      <c r="BX187" s="61">
        <v>0</v>
      </c>
      <c r="BY187" s="61">
        <v>0</v>
      </c>
      <c r="BZ187" s="61">
        <v>0</v>
      </c>
      <c r="CA187" s="61">
        <v>0</v>
      </c>
      <c r="CB187" s="61">
        <v>0</v>
      </c>
      <c r="CC187" s="61">
        <v>0</v>
      </c>
      <c r="CD187" s="61">
        <v>-95444</v>
      </c>
      <c r="CE187" s="61">
        <v>0</v>
      </c>
      <c r="CF187" s="61">
        <v>-95444</v>
      </c>
      <c r="CG187" s="61">
        <v>-93105</v>
      </c>
      <c r="CH187" s="61">
        <v>0</v>
      </c>
      <c r="CI187" s="61">
        <v>-93105</v>
      </c>
      <c r="CJ187" s="61">
        <v>-23698359</v>
      </c>
      <c r="CK187" s="61">
        <v>-106458</v>
      </c>
      <c r="CL187" s="61">
        <v>-23804817</v>
      </c>
      <c r="CM187" s="61">
        <v>0</v>
      </c>
      <c r="CN187" s="61">
        <v>0</v>
      </c>
      <c r="CO187" s="61">
        <v>0</v>
      </c>
      <c r="CP187" s="61">
        <v>-99949</v>
      </c>
      <c r="CQ187" s="61">
        <v>0</v>
      </c>
      <c r="CR187" s="61">
        <v>-99949</v>
      </c>
      <c r="CS187" s="61">
        <v>-2439403</v>
      </c>
      <c r="CT187" s="61">
        <v>-7723</v>
      </c>
      <c r="CU187" s="61">
        <v>-2447126</v>
      </c>
      <c r="CV187" s="61">
        <v>-235700</v>
      </c>
      <c r="CW187" s="61">
        <v>-1945</v>
      </c>
      <c r="CX187" s="61">
        <v>-237645</v>
      </c>
      <c r="CY187" s="61">
        <v>-2775052</v>
      </c>
      <c r="CZ187" s="61">
        <v>-9668</v>
      </c>
      <c r="DA187" s="61">
        <v>-2784720</v>
      </c>
      <c r="DB187" s="61">
        <v>-610102</v>
      </c>
      <c r="DC187" s="61">
        <v>-938</v>
      </c>
      <c r="DD187" s="61">
        <v>-611040</v>
      </c>
      <c r="DE187" s="61">
        <v>-291404</v>
      </c>
      <c r="DF187" s="61">
        <v>0</v>
      </c>
      <c r="DG187" s="61">
        <v>-291404</v>
      </c>
      <c r="DH187" s="61">
        <v>-529881</v>
      </c>
      <c r="DI187" s="61">
        <v>-829</v>
      </c>
      <c r="DJ187" s="61">
        <v>-530710</v>
      </c>
      <c r="DK187" s="61">
        <v>-23971</v>
      </c>
      <c r="DL187" s="61">
        <v>-482</v>
      </c>
      <c r="DM187" s="61">
        <v>-24453</v>
      </c>
      <c r="DN187" s="61">
        <v>-19238</v>
      </c>
      <c r="DO187" s="61">
        <v>0</v>
      </c>
      <c r="DP187" s="61">
        <v>-19238</v>
      </c>
      <c r="DQ187" s="61">
        <v>-246</v>
      </c>
      <c r="DR187" s="61">
        <v>0</v>
      </c>
      <c r="DS187" s="61">
        <v>-246</v>
      </c>
      <c r="DT187" s="61">
        <v>0</v>
      </c>
      <c r="DU187" s="61">
        <v>0</v>
      </c>
      <c r="DV187" s="61">
        <v>0</v>
      </c>
      <c r="DW187" s="61">
        <v>0</v>
      </c>
      <c r="DX187" s="61">
        <v>0</v>
      </c>
      <c r="DY187" s="61">
        <v>0</v>
      </c>
      <c r="DZ187" s="61">
        <v>-26931</v>
      </c>
      <c r="EA187" s="61">
        <v>0</v>
      </c>
      <c r="EB187" s="61">
        <v>-26931</v>
      </c>
      <c r="EC187" s="61">
        <v>-7290</v>
      </c>
      <c r="ED187" s="61">
        <v>0</v>
      </c>
      <c r="EE187" s="61">
        <v>-7290</v>
      </c>
      <c r="EF187" s="61">
        <v>-1639</v>
      </c>
      <c r="EG187" s="61">
        <v>-50855</v>
      </c>
      <c r="EH187" s="61">
        <v>-52494</v>
      </c>
      <c r="EI187" s="61">
        <v>8944</v>
      </c>
      <c r="EJ187" s="61">
        <v>-2609</v>
      </c>
      <c r="EK187" s="61">
        <v>6335</v>
      </c>
      <c r="EL187" s="61">
        <v>-53464</v>
      </c>
      <c r="EM187" s="61">
        <v>0</v>
      </c>
      <c r="EN187" s="61">
        <v>0</v>
      </c>
      <c r="EO187" s="61">
        <v>-1501758</v>
      </c>
      <c r="EP187" s="61">
        <v>-55713</v>
      </c>
      <c r="EQ187" s="61">
        <v>-1557471</v>
      </c>
      <c r="ER187" s="61">
        <v>0</v>
      </c>
      <c r="ES187" s="61">
        <v>0</v>
      </c>
      <c r="ET187" s="61">
        <v>0</v>
      </c>
      <c r="EU187" s="61">
        <v>0</v>
      </c>
      <c r="EV187" s="61">
        <v>0</v>
      </c>
      <c r="EW187" s="61">
        <v>0</v>
      </c>
      <c r="EX187" s="61">
        <v>0</v>
      </c>
      <c r="EY187" s="61">
        <v>0</v>
      </c>
      <c r="EZ187" s="61">
        <v>0</v>
      </c>
      <c r="FA187" s="61">
        <v>0</v>
      </c>
      <c r="FB187" s="61">
        <v>0</v>
      </c>
      <c r="FC187" s="61">
        <v>0</v>
      </c>
      <c r="FD187" s="61">
        <v>0</v>
      </c>
      <c r="FE187" s="61">
        <v>0</v>
      </c>
      <c r="FF187" s="61">
        <v>0</v>
      </c>
      <c r="FG187" s="61">
        <v>0</v>
      </c>
      <c r="FH187" s="61">
        <v>0</v>
      </c>
      <c r="FI187" s="61">
        <v>0</v>
      </c>
      <c r="FJ187" s="61">
        <v>-66162</v>
      </c>
      <c r="FK187" s="61">
        <v>0</v>
      </c>
      <c r="FL187" s="61">
        <v>-66162</v>
      </c>
      <c r="FM187" s="61">
        <v>413</v>
      </c>
      <c r="FN187" s="61">
        <v>0</v>
      </c>
      <c r="FO187" s="61">
        <v>413</v>
      </c>
      <c r="FP187" s="61">
        <v>-1500</v>
      </c>
      <c r="FQ187" s="61">
        <v>0</v>
      </c>
      <c r="FR187" s="61">
        <v>-1500</v>
      </c>
      <c r="FS187" s="61">
        <v>-1123</v>
      </c>
      <c r="FT187" s="61">
        <v>0</v>
      </c>
      <c r="FU187" s="61">
        <v>-1123</v>
      </c>
      <c r="FV187" s="61">
        <v>-78584</v>
      </c>
      <c r="FW187" s="61">
        <v>0</v>
      </c>
      <c r="FX187" s="61">
        <v>-78584</v>
      </c>
      <c r="FY187" s="61">
        <v>23695</v>
      </c>
      <c r="FZ187" s="61">
        <v>0</v>
      </c>
      <c r="GA187" s="61">
        <v>23695</v>
      </c>
      <c r="GB187" s="61">
        <v>73275</v>
      </c>
      <c r="GC187" s="61">
        <v>0</v>
      </c>
      <c r="GD187" s="61">
        <v>73275</v>
      </c>
      <c r="GE187" s="61">
        <v>759</v>
      </c>
      <c r="GF187" s="61">
        <v>0</v>
      </c>
      <c r="GG187" s="61">
        <v>759</v>
      </c>
      <c r="GH187" s="61">
        <v>-16985357</v>
      </c>
      <c r="GI187" s="61">
        <v>-96324</v>
      </c>
      <c r="GJ187" s="61">
        <v>-17081681</v>
      </c>
      <c r="GK187" s="61">
        <v>989491</v>
      </c>
      <c r="GL187" s="61">
        <v>-2335</v>
      </c>
      <c r="GM187" s="61">
        <v>987156</v>
      </c>
      <c r="GN187" s="61">
        <v>-140880</v>
      </c>
      <c r="GO187" s="61">
        <v>0</v>
      </c>
      <c r="GP187" s="61">
        <v>-140880</v>
      </c>
      <c r="GQ187" s="61">
        <v>12378</v>
      </c>
      <c r="GR187" s="61">
        <v>0</v>
      </c>
      <c r="GS187" s="61">
        <v>12378</v>
      </c>
      <c r="GT187" s="61">
        <v>0</v>
      </c>
      <c r="GU187" s="61">
        <v>0</v>
      </c>
      <c r="GV187" s="61">
        <v>0</v>
      </c>
      <c r="GW187" s="61">
        <v>-16173595</v>
      </c>
      <c r="GX187" s="61">
        <v>-98659</v>
      </c>
      <c r="GY187" s="61">
        <v>-16272254</v>
      </c>
      <c r="GZ187" s="61">
        <v>0</v>
      </c>
      <c r="HA187" s="61">
        <v>0</v>
      </c>
      <c r="HB187" s="61">
        <v>0</v>
      </c>
      <c r="HC187" s="61">
        <v>0</v>
      </c>
      <c r="HD187" s="61">
        <v>0</v>
      </c>
      <c r="HE187" s="61">
        <v>0</v>
      </c>
      <c r="HF187" s="61">
        <v>0</v>
      </c>
      <c r="HG187" s="61">
        <v>0</v>
      </c>
      <c r="HH187" s="61">
        <v>0</v>
      </c>
      <c r="HI187" s="61">
        <v>111779470</v>
      </c>
      <c r="HJ187" s="61">
        <v>437288</v>
      </c>
      <c r="HK187" s="61">
        <v>112216758</v>
      </c>
      <c r="HL187" s="61">
        <v>-357608</v>
      </c>
      <c r="HM187" s="61">
        <v>0</v>
      </c>
      <c r="HN187" s="61">
        <v>-357608</v>
      </c>
      <c r="HO187" s="61">
        <v>-23698359</v>
      </c>
      <c r="HP187" s="61">
        <v>-106458</v>
      </c>
      <c r="HQ187" s="61">
        <v>-23804817</v>
      </c>
      <c r="HR187" s="61">
        <v>-2775052</v>
      </c>
      <c r="HS187" s="61">
        <v>-9668</v>
      </c>
      <c r="HT187" s="61">
        <v>-2784720</v>
      </c>
      <c r="HU187" s="61">
        <v>-1501758</v>
      </c>
      <c r="HV187" s="61">
        <v>-55713</v>
      </c>
      <c r="HW187" s="61">
        <v>-1557471</v>
      </c>
      <c r="HX187" s="61">
        <v>-16173595</v>
      </c>
      <c r="HY187" s="61">
        <v>-98659</v>
      </c>
      <c r="HZ187" s="61">
        <v>-16272254</v>
      </c>
      <c r="IA187" s="61">
        <v>0</v>
      </c>
      <c r="IB187" s="61">
        <v>0</v>
      </c>
      <c r="IC187" s="61">
        <v>0</v>
      </c>
      <c r="ID187" s="61">
        <v>-44506372</v>
      </c>
      <c r="IE187" s="61">
        <v>-270498</v>
      </c>
      <c r="IF187" s="61">
        <v>-44776870</v>
      </c>
      <c r="IG187" s="61">
        <v>67273098</v>
      </c>
      <c r="IH187" s="61">
        <v>166790</v>
      </c>
      <c r="II187" s="61">
        <v>67439888</v>
      </c>
      <c r="IJ187" s="58" t="s">
        <v>536</v>
      </c>
      <c r="IK187" s="58" t="s">
        <v>465</v>
      </c>
      <c r="IL187" s="58" t="s">
        <v>536</v>
      </c>
      <c r="IM187" s="58" t="s">
        <v>730</v>
      </c>
      <c r="IN187" s="58" t="s">
        <v>1088</v>
      </c>
    </row>
    <row r="188" spans="1:248">
      <c r="A188" s="58" t="s">
        <v>469</v>
      </c>
      <c r="B188" s="59" t="s">
        <v>1089</v>
      </c>
      <c r="C188" s="59" t="s">
        <v>1090</v>
      </c>
      <c r="D188" s="61">
        <v>98136329</v>
      </c>
      <c r="E188" s="61">
        <v>0</v>
      </c>
      <c r="F188" s="61">
        <v>98136329</v>
      </c>
      <c r="G188" s="61">
        <v>-3383195</v>
      </c>
      <c r="H188" s="61">
        <v>0</v>
      </c>
      <c r="I188" s="61">
        <v>-3383195</v>
      </c>
      <c r="J188" s="61">
        <v>-162766</v>
      </c>
      <c r="K188" s="61">
        <v>0</v>
      </c>
      <c r="L188" s="61">
        <v>-162766</v>
      </c>
      <c r="M188" s="61">
        <v>3189</v>
      </c>
      <c r="N188" s="61">
        <v>0</v>
      </c>
      <c r="O188" s="61">
        <v>3189</v>
      </c>
      <c r="P188" s="61">
        <v>345810</v>
      </c>
      <c r="Q188" s="61">
        <v>0</v>
      </c>
      <c r="R188" s="61">
        <v>345810</v>
      </c>
      <c r="S188" s="61">
        <v>211078</v>
      </c>
      <c r="T188" s="61">
        <v>0</v>
      </c>
      <c r="U188" s="61">
        <v>211078</v>
      </c>
      <c r="V188" s="61">
        <v>397311</v>
      </c>
      <c r="W188" s="61">
        <v>0</v>
      </c>
      <c r="X188" s="61">
        <v>397311</v>
      </c>
      <c r="Y188" s="61">
        <v>-6527274</v>
      </c>
      <c r="Z188" s="61">
        <v>0</v>
      </c>
      <c r="AA188" s="61">
        <v>-6527274</v>
      </c>
      <c r="AB188" s="61">
        <v>-25141</v>
      </c>
      <c r="AC188" s="61">
        <v>0</v>
      </c>
      <c r="AD188" s="61">
        <v>-25141</v>
      </c>
      <c r="AE188" s="61">
        <v>-142291</v>
      </c>
      <c r="AF188" s="61">
        <v>0</v>
      </c>
      <c r="AG188" s="61">
        <v>-142291</v>
      </c>
      <c r="AH188" s="61">
        <v>-218</v>
      </c>
      <c r="AI188" s="61">
        <v>0</v>
      </c>
      <c r="AJ188" s="61">
        <v>-218</v>
      </c>
      <c r="AK188" s="61">
        <v>0</v>
      </c>
      <c r="AL188" s="61">
        <v>0</v>
      </c>
      <c r="AM188" s="61">
        <v>0</v>
      </c>
      <c r="AN188" s="61">
        <v>-7794</v>
      </c>
      <c r="AO188" s="61">
        <v>0</v>
      </c>
      <c r="AP188" s="61">
        <v>-7794</v>
      </c>
      <c r="AQ188" s="61">
        <v>-171</v>
      </c>
      <c r="AR188" s="61">
        <v>0</v>
      </c>
      <c r="AS188" s="61">
        <v>-171</v>
      </c>
      <c r="AT188" s="61">
        <v>-134279</v>
      </c>
      <c r="AU188" s="61">
        <v>0</v>
      </c>
      <c r="AV188" s="61">
        <v>-134279</v>
      </c>
      <c r="AW188" s="61">
        <v>-2389</v>
      </c>
      <c r="AX188" s="61">
        <v>0</v>
      </c>
      <c r="AY188" s="61">
        <v>-2389</v>
      </c>
      <c r="AZ188" s="61">
        <v>1885706</v>
      </c>
      <c r="BA188" s="61">
        <v>0</v>
      </c>
      <c r="BB188" s="61">
        <v>1885706</v>
      </c>
      <c r="BC188" s="61">
        <v>-37546</v>
      </c>
      <c r="BD188" s="61">
        <v>0</v>
      </c>
      <c r="BE188" s="61">
        <v>-37546</v>
      </c>
      <c r="BF188" s="61">
        <v>-7637660</v>
      </c>
      <c r="BG188" s="61">
        <v>0</v>
      </c>
      <c r="BH188" s="61">
        <v>-7637660</v>
      </c>
      <c r="BI188" s="61">
        <v>1156231</v>
      </c>
      <c r="BJ188" s="61">
        <v>0</v>
      </c>
      <c r="BK188" s="61">
        <v>1156231</v>
      </c>
      <c r="BL188" s="61">
        <v>-25682</v>
      </c>
      <c r="BM188" s="61">
        <v>0</v>
      </c>
      <c r="BN188" s="61">
        <v>-25682</v>
      </c>
      <c r="BO188" s="61">
        <v>0</v>
      </c>
      <c r="BP188" s="61">
        <v>0</v>
      </c>
      <c r="BQ188" s="61">
        <v>0</v>
      </c>
      <c r="BR188" s="61">
        <v>0</v>
      </c>
      <c r="BS188" s="61">
        <v>0</v>
      </c>
      <c r="BT188" s="61">
        <v>0</v>
      </c>
      <c r="BU188" s="61">
        <v>0</v>
      </c>
      <c r="BV188" s="61">
        <v>0</v>
      </c>
      <c r="BW188" s="61">
        <v>0</v>
      </c>
      <c r="BX188" s="61">
        <v>0</v>
      </c>
      <c r="BY188" s="61">
        <v>0</v>
      </c>
      <c r="BZ188" s="61">
        <v>0</v>
      </c>
      <c r="CA188" s="61">
        <v>0</v>
      </c>
      <c r="CB188" s="61">
        <v>0</v>
      </c>
      <c r="CC188" s="61">
        <v>0</v>
      </c>
      <c r="CD188" s="61">
        <v>-6196</v>
      </c>
      <c r="CE188" s="61">
        <v>0</v>
      </c>
      <c r="CF188" s="61">
        <v>-6196</v>
      </c>
      <c r="CG188" s="61">
        <v>-6195</v>
      </c>
      <c r="CH188" s="61">
        <v>0</v>
      </c>
      <c r="CI188" s="61">
        <v>-6195</v>
      </c>
      <c r="CJ188" s="61">
        <v>-11340907</v>
      </c>
      <c r="CK188" s="61">
        <v>0</v>
      </c>
      <c r="CL188" s="61">
        <v>-11340907</v>
      </c>
      <c r="CM188" s="61">
        <v>0</v>
      </c>
      <c r="CN188" s="61">
        <v>0</v>
      </c>
      <c r="CO188" s="61">
        <v>0</v>
      </c>
      <c r="CP188" s="61">
        <v>-18965</v>
      </c>
      <c r="CQ188" s="61">
        <v>0</v>
      </c>
      <c r="CR188" s="61">
        <v>-18965</v>
      </c>
      <c r="CS188" s="61">
        <v>-5134119</v>
      </c>
      <c r="CT188" s="61">
        <v>0</v>
      </c>
      <c r="CU188" s="61">
        <v>-5134119</v>
      </c>
      <c r="CV188" s="61">
        <v>-144758</v>
      </c>
      <c r="CW188" s="61">
        <v>0</v>
      </c>
      <c r="CX188" s="61">
        <v>-144758</v>
      </c>
      <c r="CY188" s="61">
        <v>-5297842</v>
      </c>
      <c r="CZ188" s="61">
        <v>0</v>
      </c>
      <c r="DA188" s="61">
        <v>-5297842</v>
      </c>
      <c r="DB188" s="61">
        <v>-91527</v>
      </c>
      <c r="DC188" s="61">
        <v>0</v>
      </c>
      <c r="DD188" s="61">
        <v>-91527</v>
      </c>
      <c r="DE188" s="61">
        <v>-5597</v>
      </c>
      <c r="DF188" s="61">
        <v>0</v>
      </c>
      <c r="DG188" s="61">
        <v>-5597</v>
      </c>
      <c r="DH188" s="61">
        <v>-38863</v>
      </c>
      <c r="DI188" s="61">
        <v>0</v>
      </c>
      <c r="DJ188" s="61">
        <v>-38863</v>
      </c>
      <c r="DK188" s="61">
        <v>7157</v>
      </c>
      <c r="DL188" s="61">
        <v>0</v>
      </c>
      <c r="DM188" s="61">
        <v>7157</v>
      </c>
      <c r="DN188" s="61">
        <v>0</v>
      </c>
      <c r="DO188" s="61">
        <v>0</v>
      </c>
      <c r="DP188" s="61">
        <v>0</v>
      </c>
      <c r="DQ188" s="61">
        <v>0</v>
      </c>
      <c r="DR188" s="61">
        <v>0</v>
      </c>
      <c r="DS188" s="61">
        <v>0</v>
      </c>
      <c r="DT188" s="61">
        <v>0</v>
      </c>
      <c r="DU188" s="61">
        <v>0</v>
      </c>
      <c r="DV188" s="61">
        <v>0</v>
      </c>
      <c r="DW188" s="61">
        <v>0</v>
      </c>
      <c r="DX188" s="61">
        <v>0</v>
      </c>
      <c r="DY188" s="61">
        <v>0</v>
      </c>
      <c r="DZ188" s="61">
        <v>0</v>
      </c>
      <c r="EA188" s="61">
        <v>0</v>
      </c>
      <c r="EB188" s="61">
        <v>0</v>
      </c>
      <c r="EC188" s="61">
        <v>0</v>
      </c>
      <c r="ED188" s="61">
        <v>0</v>
      </c>
      <c r="EE188" s="61">
        <v>0</v>
      </c>
      <c r="EF188" s="61">
        <v>0</v>
      </c>
      <c r="EG188" s="61">
        <v>0</v>
      </c>
      <c r="EH188" s="61">
        <v>0</v>
      </c>
      <c r="EI188" s="61">
        <v>0</v>
      </c>
      <c r="EJ188" s="61">
        <v>0</v>
      </c>
      <c r="EK188" s="61">
        <v>0</v>
      </c>
      <c r="EL188" s="61">
        <v>0</v>
      </c>
      <c r="EM188" s="61">
        <v>0</v>
      </c>
      <c r="EN188" s="61">
        <v>0</v>
      </c>
      <c r="EO188" s="61">
        <v>-128830</v>
      </c>
      <c r="EP188" s="61">
        <v>0</v>
      </c>
      <c r="EQ188" s="61">
        <v>-128830</v>
      </c>
      <c r="ER188" s="61">
        <v>0</v>
      </c>
      <c r="ES188" s="61">
        <v>0</v>
      </c>
      <c r="ET188" s="61">
        <v>0</v>
      </c>
      <c r="EU188" s="61">
        <v>9</v>
      </c>
      <c r="EV188" s="61">
        <v>0</v>
      </c>
      <c r="EW188" s="61">
        <v>9</v>
      </c>
      <c r="EX188" s="61">
        <v>0</v>
      </c>
      <c r="EY188" s="61">
        <v>0</v>
      </c>
      <c r="EZ188" s="61">
        <v>0</v>
      </c>
      <c r="FA188" s="61">
        <v>0</v>
      </c>
      <c r="FB188" s="61">
        <v>0</v>
      </c>
      <c r="FC188" s="61">
        <v>0</v>
      </c>
      <c r="FD188" s="61">
        <v>0</v>
      </c>
      <c r="FE188" s="61">
        <v>0</v>
      </c>
      <c r="FF188" s="61">
        <v>0</v>
      </c>
      <c r="FG188" s="61">
        <v>8079</v>
      </c>
      <c r="FH188" s="61">
        <v>0</v>
      </c>
      <c r="FI188" s="61">
        <v>8079</v>
      </c>
      <c r="FJ188" s="61">
        <v>0</v>
      </c>
      <c r="FK188" s="61">
        <v>0</v>
      </c>
      <c r="FL188" s="61">
        <v>0</v>
      </c>
      <c r="FM188" s="61">
        <v>0</v>
      </c>
      <c r="FN188" s="61">
        <v>0</v>
      </c>
      <c r="FO188" s="61">
        <v>0</v>
      </c>
      <c r="FP188" s="61">
        <v>0</v>
      </c>
      <c r="FQ188" s="61">
        <v>0</v>
      </c>
      <c r="FR188" s="61">
        <v>0</v>
      </c>
      <c r="FS188" s="61">
        <v>0</v>
      </c>
      <c r="FT188" s="61">
        <v>0</v>
      </c>
      <c r="FU188" s="61">
        <v>0</v>
      </c>
      <c r="FV188" s="61">
        <v>-19077</v>
      </c>
      <c r="FW188" s="61">
        <v>0</v>
      </c>
      <c r="FX188" s="61">
        <v>-19077</v>
      </c>
      <c r="FY188" s="61">
        <v>0</v>
      </c>
      <c r="FZ188" s="61">
        <v>0</v>
      </c>
      <c r="GA188" s="61">
        <v>0</v>
      </c>
      <c r="GB188" s="61">
        <v>0</v>
      </c>
      <c r="GC188" s="61">
        <v>0</v>
      </c>
      <c r="GD188" s="61">
        <v>0</v>
      </c>
      <c r="GE188" s="61">
        <v>0</v>
      </c>
      <c r="GF188" s="61">
        <v>0</v>
      </c>
      <c r="GG188" s="61">
        <v>0</v>
      </c>
      <c r="GH188" s="61">
        <v>-21711858</v>
      </c>
      <c r="GI188" s="61">
        <v>0</v>
      </c>
      <c r="GJ188" s="61">
        <v>-21711858</v>
      </c>
      <c r="GK188" s="61">
        <v>117798</v>
      </c>
      <c r="GL188" s="61">
        <v>0</v>
      </c>
      <c r="GM188" s="61">
        <v>117798</v>
      </c>
      <c r="GN188" s="61">
        <v>-58931</v>
      </c>
      <c r="GO188" s="61">
        <v>0</v>
      </c>
      <c r="GP188" s="61">
        <v>-58931</v>
      </c>
      <c r="GQ188" s="61">
        <v>766</v>
      </c>
      <c r="GR188" s="61">
        <v>0</v>
      </c>
      <c r="GS188" s="61">
        <v>766</v>
      </c>
      <c r="GT188" s="61">
        <v>-2747703</v>
      </c>
      <c r="GU188" s="61">
        <v>0</v>
      </c>
      <c r="GV188" s="61">
        <v>-2747703</v>
      </c>
      <c r="GW188" s="61">
        <v>-24410917</v>
      </c>
      <c r="GX188" s="61">
        <v>0</v>
      </c>
      <c r="GY188" s="61">
        <v>-24410917</v>
      </c>
      <c r="GZ188" s="61">
        <v>0</v>
      </c>
      <c r="HA188" s="61">
        <v>0</v>
      </c>
      <c r="HB188" s="61">
        <v>0</v>
      </c>
      <c r="HC188" s="61">
        <v>0</v>
      </c>
      <c r="HD188" s="61">
        <v>0</v>
      </c>
      <c r="HE188" s="61">
        <v>0</v>
      </c>
      <c r="HF188" s="61">
        <v>0</v>
      </c>
      <c r="HG188" s="61">
        <v>0</v>
      </c>
      <c r="HH188" s="61">
        <v>0</v>
      </c>
      <c r="HI188" s="61">
        <v>94753134</v>
      </c>
      <c r="HJ188" s="61">
        <v>0</v>
      </c>
      <c r="HK188" s="61">
        <v>94753134</v>
      </c>
      <c r="HL188" s="61">
        <v>397311</v>
      </c>
      <c r="HM188" s="61">
        <v>0</v>
      </c>
      <c r="HN188" s="61">
        <v>397311</v>
      </c>
      <c r="HO188" s="61">
        <v>-11340907</v>
      </c>
      <c r="HP188" s="61">
        <v>0</v>
      </c>
      <c r="HQ188" s="61">
        <v>-11340907</v>
      </c>
      <c r="HR188" s="61">
        <v>-5297842</v>
      </c>
      <c r="HS188" s="61">
        <v>0</v>
      </c>
      <c r="HT188" s="61">
        <v>-5297842</v>
      </c>
      <c r="HU188" s="61">
        <v>-128830</v>
      </c>
      <c r="HV188" s="61">
        <v>0</v>
      </c>
      <c r="HW188" s="61">
        <v>-128830</v>
      </c>
      <c r="HX188" s="61">
        <v>-24410917</v>
      </c>
      <c r="HY188" s="61">
        <v>0</v>
      </c>
      <c r="HZ188" s="61">
        <v>-24410917</v>
      </c>
      <c r="IA188" s="61">
        <v>0</v>
      </c>
      <c r="IB188" s="61">
        <v>0</v>
      </c>
      <c r="IC188" s="61">
        <v>0</v>
      </c>
      <c r="ID188" s="61">
        <v>-40781185</v>
      </c>
      <c r="IE188" s="61">
        <v>0</v>
      </c>
      <c r="IF188" s="61">
        <v>-40781185</v>
      </c>
      <c r="IG188" s="61">
        <v>53971949</v>
      </c>
      <c r="IH188" s="61">
        <v>0</v>
      </c>
      <c r="II188" s="61">
        <v>53971949</v>
      </c>
      <c r="IJ188" s="58" t="s">
        <v>591</v>
      </c>
      <c r="IK188" s="58" t="s">
        <v>465</v>
      </c>
      <c r="IL188" s="58" t="s">
        <v>466</v>
      </c>
      <c r="IM188" s="58" t="s">
        <v>497</v>
      </c>
      <c r="IN188" s="58" t="s">
        <v>1091</v>
      </c>
    </row>
    <row r="189" spans="1:248">
      <c r="A189" s="58" t="s">
        <v>469</v>
      </c>
      <c r="B189" s="59" t="s">
        <v>1092</v>
      </c>
      <c r="C189" s="59" t="s">
        <v>1093</v>
      </c>
      <c r="D189" s="61">
        <v>164058891</v>
      </c>
      <c r="E189" s="61">
        <v>12683657</v>
      </c>
      <c r="F189" s="61">
        <v>176742548</v>
      </c>
      <c r="G189" s="61">
        <v>-9955359</v>
      </c>
      <c r="H189" s="61">
        <v>-220998</v>
      </c>
      <c r="I189" s="61">
        <v>-10176357</v>
      </c>
      <c r="J189" s="61">
        <v>-1181765</v>
      </c>
      <c r="K189" s="61">
        <v>-17444</v>
      </c>
      <c r="L189" s="61">
        <v>-1199209</v>
      </c>
      <c r="M189" s="61">
        <v>983003</v>
      </c>
      <c r="N189" s="61">
        <v>3548</v>
      </c>
      <c r="O189" s="61">
        <v>986551</v>
      </c>
      <c r="P189" s="61">
        <v>308319</v>
      </c>
      <c r="Q189" s="61">
        <v>11799</v>
      </c>
      <c r="R189" s="61">
        <v>320118</v>
      </c>
      <c r="S189" s="61">
        <v>1373228</v>
      </c>
      <c r="T189" s="61">
        <v>1216</v>
      </c>
      <c r="U189" s="61">
        <v>1374444</v>
      </c>
      <c r="V189" s="61">
        <v>1482785</v>
      </c>
      <c r="W189" s="61">
        <v>-881</v>
      </c>
      <c r="X189" s="61">
        <v>1481904</v>
      </c>
      <c r="Y189" s="61">
        <v>-9559756</v>
      </c>
      <c r="Z189" s="61">
        <v>-631362</v>
      </c>
      <c r="AA189" s="61">
        <v>-10191118</v>
      </c>
      <c r="AB189" s="61">
        <v>-92705</v>
      </c>
      <c r="AC189" s="61">
        <v>-6825</v>
      </c>
      <c r="AD189" s="61">
        <v>-99530</v>
      </c>
      <c r="AE189" s="61">
        <v>-25515</v>
      </c>
      <c r="AF189" s="61">
        <v>3548</v>
      </c>
      <c r="AG189" s="61">
        <v>-21967</v>
      </c>
      <c r="AH189" s="61">
        <v>6077</v>
      </c>
      <c r="AI189" s="61">
        <v>0</v>
      </c>
      <c r="AJ189" s="61">
        <v>6077</v>
      </c>
      <c r="AK189" s="61">
        <v>0</v>
      </c>
      <c r="AL189" s="61">
        <v>0</v>
      </c>
      <c r="AM189" s="61">
        <v>0</v>
      </c>
      <c r="AN189" s="61">
        <v>42684</v>
      </c>
      <c r="AO189" s="61">
        <v>0</v>
      </c>
      <c r="AP189" s="61">
        <v>42684</v>
      </c>
      <c r="AQ189" s="61">
        <v>-3742</v>
      </c>
      <c r="AR189" s="61">
        <v>0</v>
      </c>
      <c r="AS189" s="61">
        <v>-3742</v>
      </c>
      <c r="AT189" s="61">
        <v>-74276</v>
      </c>
      <c r="AU189" s="61">
        <v>3548</v>
      </c>
      <c r="AV189" s="61">
        <v>-70728</v>
      </c>
      <c r="AW189" s="61">
        <v>-8978</v>
      </c>
      <c r="AX189" s="61">
        <v>0</v>
      </c>
      <c r="AY189" s="61">
        <v>-8978</v>
      </c>
      <c r="AZ189" s="61">
        <v>3378778</v>
      </c>
      <c r="BA189" s="61">
        <v>215666</v>
      </c>
      <c r="BB189" s="61">
        <v>3594444</v>
      </c>
      <c r="BC189" s="61">
        <v>-69884</v>
      </c>
      <c r="BD189" s="61">
        <v>-4461</v>
      </c>
      <c r="BE189" s="61">
        <v>-74345</v>
      </c>
      <c r="BF189" s="61">
        <v>-16393648</v>
      </c>
      <c r="BG189" s="61">
        <v>-837783</v>
      </c>
      <c r="BH189" s="61">
        <v>-17231431</v>
      </c>
      <c r="BI189" s="61">
        <v>-8164</v>
      </c>
      <c r="BJ189" s="61">
        <v>0</v>
      </c>
      <c r="BK189" s="61">
        <v>-8164</v>
      </c>
      <c r="BL189" s="61">
        <v>-68318</v>
      </c>
      <c r="BM189" s="61">
        <v>0</v>
      </c>
      <c r="BN189" s="61">
        <v>-68318</v>
      </c>
      <c r="BO189" s="61">
        <v>0</v>
      </c>
      <c r="BP189" s="61">
        <v>0</v>
      </c>
      <c r="BQ189" s="61">
        <v>0</v>
      </c>
      <c r="BR189" s="61">
        <v>0</v>
      </c>
      <c r="BS189" s="61">
        <v>0</v>
      </c>
      <c r="BT189" s="61">
        <v>0</v>
      </c>
      <c r="BU189" s="61">
        <v>0</v>
      </c>
      <c r="BV189" s="61">
        <v>0</v>
      </c>
      <c r="BW189" s="61">
        <v>0</v>
      </c>
      <c r="BX189" s="61">
        <v>-245210</v>
      </c>
      <c r="BY189" s="61">
        <v>0</v>
      </c>
      <c r="BZ189" s="61">
        <v>-245210</v>
      </c>
      <c r="CA189" s="61">
        <v>-133457</v>
      </c>
      <c r="CB189" s="61">
        <v>0</v>
      </c>
      <c r="CC189" s="61">
        <v>-133457</v>
      </c>
      <c r="CD189" s="61">
        <v>0</v>
      </c>
      <c r="CE189" s="61">
        <v>0</v>
      </c>
      <c r="CF189" s="61">
        <v>0</v>
      </c>
      <c r="CG189" s="61">
        <v>0</v>
      </c>
      <c r="CH189" s="61">
        <v>0</v>
      </c>
      <c r="CI189" s="61">
        <v>0</v>
      </c>
      <c r="CJ189" s="61">
        <v>-23125174</v>
      </c>
      <c r="CK189" s="61">
        <v>-1254392</v>
      </c>
      <c r="CL189" s="61">
        <v>-24379566</v>
      </c>
      <c r="CM189" s="61">
        <v>0</v>
      </c>
      <c r="CN189" s="61">
        <v>0</v>
      </c>
      <c r="CO189" s="61">
        <v>0</v>
      </c>
      <c r="CP189" s="61">
        <v>168074</v>
      </c>
      <c r="CQ189" s="61">
        <v>0</v>
      </c>
      <c r="CR189" s="61">
        <v>168074</v>
      </c>
      <c r="CS189" s="61">
        <v>-6731298</v>
      </c>
      <c r="CT189" s="61">
        <v>-446030</v>
      </c>
      <c r="CU189" s="61">
        <v>-7177328</v>
      </c>
      <c r="CV189" s="61">
        <v>-83707</v>
      </c>
      <c r="CW189" s="61">
        <v>41300</v>
      </c>
      <c r="CX189" s="61">
        <v>-42407</v>
      </c>
      <c r="CY189" s="61">
        <v>-6646931</v>
      </c>
      <c r="CZ189" s="61">
        <v>-404730</v>
      </c>
      <c r="DA189" s="61">
        <v>-7051661</v>
      </c>
      <c r="DB189" s="61">
        <v>-176420</v>
      </c>
      <c r="DC189" s="61">
        <v>-2612</v>
      </c>
      <c r="DD189" s="61">
        <v>-179032</v>
      </c>
      <c r="DE189" s="61">
        <v>-2668</v>
      </c>
      <c r="DF189" s="61">
        <v>0</v>
      </c>
      <c r="DG189" s="61">
        <v>-2668</v>
      </c>
      <c r="DH189" s="61">
        <v>-220074</v>
      </c>
      <c r="DI189" s="61">
        <v>-10915</v>
      </c>
      <c r="DJ189" s="61">
        <v>-230989</v>
      </c>
      <c r="DK189" s="61">
        <v>145225</v>
      </c>
      <c r="DL189" s="61">
        <v>-6339</v>
      </c>
      <c r="DM189" s="61">
        <v>138886</v>
      </c>
      <c r="DN189" s="61">
        <v>-870</v>
      </c>
      <c r="DO189" s="61">
        <v>0</v>
      </c>
      <c r="DP189" s="61">
        <v>-870</v>
      </c>
      <c r="DQ189" s="61">
        <v>0</v>
      </c>
      <c r="DR189" s="61">
        <v>0</v>
      </c>
      <c r="DS189" s="61">
        <v>0</v>
      </c>
      <c r="DT189" s="61">
        <v>0</v>
      </c>
      <c r="DU189" s="61">
        <v>0</v>
      </c>
      <c r="DV189" s="61">
        <v>0</v>
      </c>
      <c r="DW189" s="61">
        <v>0</v>
      </c>
      <c r="DX189" s="61">
        <v>0</v>
      </c>
      <c r="DY189" s="61">
        <v>0</v>
      </c>
      <c r="DZ189" s="61">
        <v>0</v>
      </c>
      <c r="EA189" s="61">
        <v>0</v>
      </c>
      <c r="EB189" s="61">
        <v>0</v>
      </c>
      <c r="EC189" s="61">
        <v>0</v>
      </c>
      <c r="ED189" s="61">
        <v>0</v>
      </c>
      <c r="EE189" s="61">
        <v>0</v>
      </c>
      <c r="EF189" s="61">
        <v>0</v>
      </c>
      <c r="EG189" s="61">
        <v>0</v>
      </c>
      <c r="EH189" s="61">
        <v>0</v>
      </c>
      <c r="EI189" s="61">
        <v>0</v>
      </c>
      <c r="EJ189" s="61">
        <v>0</v>
      </c>
      <c r="EK189" s="61">
        <v>0</v>
      </c>
      <c r="EL189" s="61">
        <v>0</v>
      </c>
      <c r="EM189" s="61">
        <v>0</v>
      </c>
      <c r="EN189" s="61">
        <v>0</v>
      </c>
      <c r="EO189" s="61">
        <v>-254807</v>
      </c>
      <c r="EP189" s="61">
        <v>-19866</v>
      </c>
      <c r="EQ189" s="61">
        <v>-274673</v>
      </c>
      <c r="ER189" s="61">
        <v>48236</v>
      </c>
      <c r="ES189" s="61">
        <v>0</v>
      </c>
      <c r="ET189" s="61">
        <v>48236</v>
      </c>
      <c r="EU189" s="61">
        <v>0</v>
      </c>
      <c r="EV189" s="61">
        <v>0</v>
      </c>
      <c r="EW189" s="61">
        <v>0</v>
      </c>
      <c r="EX189" s="61">
        <v>-5417</v>
      </c>
      <c r="EY189" s="61">
        <v>0</v>
      </c>
      <c r="EZ189" s="61">
        <v>-5417</v>
      </c>
      <c r="FA189" s="61">
        <v>0</v>
      </c>
      <c r="FB189" s="61">
        <v>0</v>
      </c>
      <c r="FC189" s="61">
        <v>0</v>
      </c>
      <c r="FD189" s="61">
        <v>0</v>
      </c>
      <c r="FE189" s="61">
        <v>0</v>
      </c>
      <c r="FF189" s="61">
        <v>0</v>
      </c>
      <c r="FG189" s="61">
        <v>0</v>
      </c>
      <c r="FH189" s="61">
        <v>0</v>
      </c>
      <c r="FI189" s="61">
        <v>0</v>
      </c>
      <c r="FJ189" s="61">
        <v>0</v>
      </c>
      <c r="FK189" s="61">
        <v>0</v>
      </c>
      <c r="FL189" s="61">
        <v>0</v>
      </c>
      <c r="FM189" s="61">
        <v>0</v>
      </c>
      <c r="FN189" s="61">
        <v>0</v>
      </c>
      <c r="FO189" s="61">
        <v>0</v>
      </c>
      <c r="FP189" s="61">
        <v>0</v>
      </c>
      <c r="FQ189" s="61">
        <v>0</v>
      </c>
      <c r="FR189" s="61">
        <v>0</v>
      </c>
      <c r="FS189" s="61">
        <v>0</v>
      </c>
      <c r="FT189" s="61">
        <v>0</v>
      </c>
      <c r="FU189" s="61">
        <v>0</v>
      </c>
      <c r="FV189" s="61">
        <v>-45375</v>
      </c>
      <c r="FW189" s="61">
        <v>-1254</v>
      </c>
      <c r="FX189" s="61">
        <v>-46629</v>
      </c>
      <c r="FY189" s="61">
        <v>11069</v>
      </c>
      <c r="FZ189" s="61">
        <v>5676</v>
      </c>
      <c r="GA189" s="61">
        <v>16745</v>
      </c>
      <c r="GB189" s="61">
        <v>0</v>
      </c>
      <c r="GC189" s="61">
        <v>0</v>
      </c>
      <c r="GD189" s="61">
        <v>0</v>
      </c>
      <c r="GE189" s="61">
        <v>0</v>
      </c>
      <c r="GF189" s="61">
        <v>0</v>
      </c>
      <c r="GG189" s="61">
        <v>0</v>
      </c>
      <c r="GH189" s="61">
        <v>-28702755</v>
      </c>
      <c r="GI189" s="61">
        <v>-1757158</v>
      </c>
      <c r="GJ189" s="61">
        <v>-30459913</v>
      </c>
      <c r="GK189" s="61">
        <v>134073</v>
      </c>
      <c r="GL189" s="61">
        <v>60311</v>
      </c>
      <c r="GM189" s="61">
        <v>194384</v>
      </c>
      <c r="GN189" s="61">
        <v>-270454</v>
      </c>
      <c r="GO189" s="61">
        <v>-4491</v>
      </c>
      <c r="GP189" s="61">
        <v>-274945</v>
      </c>
      <c r="GQ189" s="61">
        <v>0</v>
      </c>
      <c r="GR189" s="61">
        <v>0</v>
      </c>
      <c r="GS189" s="61">
        <v>0</v>
      </c>
      <c r="GT189" s="61">
        <v>0</v>
      </c>
      <c r="GU189" s="61">
        <v>0</v>
      </c>
      <c r="GV189" s="61">
        <v>0</v>
      </c>
      <c r="GW189" s="61">
        <v>-28830623</v>
      </c>
      <c r="GX189" s="61">
        <v>-1696916</v>
      </c>
      <c r="GY189" s="61">
        <v>-30527539</v>
      </c>
      <c r="GZ189" s="61">
        <v>0</v>
      </c>
      <c r="HA189" s="61">
        <v>0</v>
      </c>
      <c r="HB189" s="61">
        <v>0</v>
      </c>
      <c r="HC189" s="61">
        <v>0</v>
      </c>
      <c r="HD189" s="61">
        <v>0</v>
      </c>
      <c r="HE189" s="61">
        <v>0</v>
      </c>
      <c r="HF189" s="61">
        <v>0</v>
      </c>
      <c r="HG189" s="61">
        <v>0</v>
      </c>
      <c r="HH189" s="61">
        <v>0</v>
      </c>
      <c r="HI189" s="61">
        <v>154103532</v>
      </c>
      <c r="HJ189" s="61">
        <v>12462659</v>
      </c>
      <c r="HK189" s="61">
        <v>166566191</v>
      </c>
      <c r="HL189" s="61">
        <v>1482785</v>
      </c>
      <c r="HM189" s="61">
        <v>-881</v>
      </c>
      <c r="HN189" s="61">
        <v>1481904</v>
      </c>
      <c r="HO189" s="61">
        <v>-23125174</v>
      </c>
      <c r="HP189" s="61">
        <v>-1254392</v>
      </c>
      <c r="HQ189" s="61">
        <v>-24379566</v>
      </c>
      <c r="HR189" s="61">
        <v>-6646931</v>
      </c>
      <c r="HS189" s="61">
        <v>-404730</v>
      </c>
      <c r="HT189" s="61">
        <v>-7051661</v>
      </c>
      <c r="HU189" s="61">
        <v>-254807</v>
      </c>
      <c r="HV189" s="61">
        <v>-19866</v>
      </c>
      <c r="HW189" s="61">
        <v>-274673</v>
      </c>
      <c r="HX189" s="61">
        <v>-28830623</v>
      </c>
      <c r="HY189" s="61">
        <v>-1696916</v>
      </c>
      <c r="HZ189" s="61">
        <v>-30527539</v>
      </c>
      <c r="IA189" s="61">
        <v>0</v>
      </c>
      <c r="IB189" s="61">
        <v>0</v>
      </c>
      <c r="IC189" s="61">
        <v>0</v>
      </c>
      <c r="ID189" s="61">
        <v>-57374750</v>
      </c>
      <c r="IE189" s="61">
        <v>-3376785</v>
      </c>
      <c r="IF189" s="61">
        <v>-60751535</v>
      </c>
      <c r="IG189" s="61">
        <v>96728782</v>
      </c>
      <c r="IH189" s="61">
        <v>9085874</v>
      </c>
      <c r="II189" s="61">
        <v>105814656</v>
      </c>
      <c r="IJ189" s="58" t="s">
        <v>536</v>
      </c>
      <c r="IK189" s="58" t="s">
        <v>487</v>
      </c>
      <c r="IL189" s="58" t="s">
        <v>536</v>
      </c>
      <c r="IM189" s="58" t="s">
        <v>479</v>
      </c>
      <c r="IN189" s="58" t="s">
        <v>1094</v>
      </c>
    </row>
    <row r="190" spans="1:248">
      <c r="A190" s="58" t="s">
        <v>469</v>
      </c>
      <c r="B190" s="59" t="s">
        <v>1095</v>
      </c>
      <c r="C190" s="59" t="s">
        <v>1096</v>
      </c>
      <c r="D190" s="61">
        <v>44101385</v>
      </c>
      <c r="E190" s="61">
        <v>0</v>
      </c>
      <c r="F190" s="61">
        <v>44101385</v>
      </c>
      <c r="G190" s="61">
        <v>-666576</v>
      </c>
      <c r="H190" s="61">
        <v>0</v>
      </c>
      <c r="I190" s="61">
        <v>-666576</v>
      </c>
      <c r="J190" s="61">
        <v>-30499</v>
      </c>
      <c r="K190" s="61">
        <v>0</v>
      </c>
      <c r="L190" s="61">
        <v>-30499</v>
      </c>
      <c r="M190" s="61">
        <v>66492</v>
      </c>
      <c r="N190" s="61">
        <v>0</v>
      </c>
      <c r="O190" s="61">
        <v>66492</v>
      </c>
      <c r="P190" s="61">
        <v>82018</v>
      </c>
      <c r="Q190" s="61">
        <v>0</v>
      </c>
      <c r="R190" s="61">
        <v>82018</v>
      </c>
      <c r="S190" s="61">
        <v>-10016</v>
      </c>
      <c r="T190" s="61">
        <v>0</v>
      </c>
      <c r="U190" s="61">
        <v>-10016</v>
      </c>
      <c r="V190" s="61">
        <v>107995</v>
      </c>
      <c r="W190" s="61">
        <v>0</v>
      </c>
      <c r="X190" s="61">
        <v>107995</v>
      </c>
      <c r="Y190" s="61">
        <v>-3835179</v>
      </c>
      <c r="Z190" s="61">
        <v>0</v>
      </c>
      <c r="AA190" s="61">
        <v>-3835179</v>
      </c>
      <c r="AB190" s="61">
        <v>0</v>
      </c>
      <c r="AC190" s="61">
        <v>0</v>
      </c>
      <c r="AD190" s="61">
        <v>0</v>
      </c>
      <c r="AE190" s="61">
        <v>-22399</v>
      </c>
      <c r="AF190" s="61">
        <v>0</v>
      </c>
      <c r="AG190" s="61">
        <v>-22399</v>
      </c>
      <c r="AH190" s="61">
        <v>0</v>
      </c>
      <c r="AI190" s="61">
        <v>0</v>
      </c>
      <c r="AJ190" s="61">
        <v>0</v>
      </c>
      <c r="AK190" s="61">
        <v>0</v>
      </c>
      <c r="AL190" s="61">
        <v>0</v>
      </c>
      <c r="AM190" s="61">
        <v>0</v>
      </c>
      <c r="AN190" s="61">
        <v>1071</v>
      </c>
      <c r="AO190" s="61">
        <v>0</v>
      </c>
      <c r="AP190" s="61">
        <v>1071</v>
      </c>
      <c r="AQ190" s="61">
        <v>0</v>
      </c>
      <c r="AR190" s="61">
        <v>0</v>
      </c>
      <c r="AS190" s="61">
        <v>0</v>
      </c>
      <c r="AT190" s="61">
        <v>-23471</v>
      </c>
      <c r="AU190" s="61">
        <v>0</v>
      </c>
      <c r="AV190" s="61">
        <v>-23471</v>
      </c>
      <c r="AW190" s="61">
        <v>0</v>
      </c>
      <c r="AX190" s="61">
        <v>0</v>
      </c>
      <c r="AY190" s="61">
        <v>0</v>
      </c>
      <c r="AZ190" s="61">
        <v>773602</v>
      </c>
      <c r="BA190" s="61">
        <v>0</v>
      </c>
      <c r="BB190" s="61">
        <v>773602</v>
      </c>
      <c r="BC190" s="61">
        <v>-17215</v>
      </c>
      <c r="BD190" s="61">
        <v>0</v>
      </c>
      <c r="BE190" s="61">
        <v>-17215</v>
      </c>
      <c r="BF190" s="61">
        <v>-2392467</v>
      </c>
      <c r="BG190" s="61">
        <v>0</v>
      </c>
      <c r="BH190" s="61">
        <v>-2392467</v>
      </c>
      <c r="BI190" s="61">
        <v>17322</v>
      </c>
      <c r="BJ190" s="61">
        <v>0</v>
      </c>
      <c r="BK190" s="61">
        <v>17322</v>
      </c>
      <c r="BL190" s="61">
        <v>-17301</v>
      </c>
      <c r="BM190" s="61">
        <v>0</v>
      </c>
      <c r="BN190" s="61">
        <v>-17301</v>
      </c>
      <c r="BO190" s="61">
        <v>0</v>
      </c>
      <c r="BP190" s="61">
        <v>0</v>
      </c>
      <c r="BQ190" s="61">
        <v>0</v>
      </c>
      <c r="BR190" s="61">
        <v>0</v>
      </c>
      <c r="BS190" s="61">
        <v>0</v>
      </c>
      <c r="BT190" s="61">
        <v>0</v>
      </c>
      <c r="BU190" s="61">
        <v>0</v>
      </c>
      <c r="BV190" s="61">
        <v>0</v>
      </c>
      <c r="BW190" s="61">
        <v>0</v>
      </c>
      <c r="BX190" s="61">
        <v>0</v>
      </c>
      <c r="BY190" s="61">
        <v>0</v>
      </c>
      <c r="BZ190" s="61">
        <v>0</v>
      </c>
      <c r="CA190" s="61">
        <v>0</v>
      </c>
      <c r="CB190" s="61">
        <v>0</v>
      </c>
      <c r="CC190" s="61">
        <v>0</v>
      </c>
      <c r="CD190" s="61">
        <v>0</v>
      </c>
      <c r="CE190" s="61">
        <v>0</v>
      </c>
      <c r="CF190" s="61">
        <v>0</v>
      </c>
      <c r="CG190" s="61">
        <v>0</v>
      </c>
      <c r="CH190" s="61">
        <v>0</v>
      </c>
      <c r="CI190" s="61">
        <v>0</v>
      </c>
      <c r="CJ190" s="61">
        <v>-5493637</v>
      </c>
      <c r="CK190" s="61">
        <v>0</v>
      </c>
      <c r="CL190" s="61">
        <v>-5493637</v>
      </c>
      <c r="CM190" s="61">
        <v>0</v>
      </c>
      <c r="CN190" s="61">
        <v>0</v>
      </c>
      <c r="CO190" s="61">
        <v>0</v>
      </c>
      <c r="CP190" s="61">
        <v>0</v>
      </c>
      <c r="CQ190" s="61">
        <v>0</v>
      </c>
      <c r="CR190" s="61">
        <v>0</v>
      </c>
      <c r="CS190" s="61">
        <v>-1250725</v>
      </c>
      <c r="CT190" s="61">
        <v>0</v>
      </c>
      <c r="CU190" s="61">
        <v>-1250725</v>
      </c>
      <c r="CV190" s="61">
        <v>-240328</v>
      </c>
      <c r="CW190" s="61">
        <v>0</v>
      </c>
      <c r="CX190" s="61">
        <v>-240328</v>
      </c>
      <c r="CY190" s="61">
        <v>-1491053</v>
      </c>
      <c r="CZ190" s="61">
        <v>0</v>
      </c>
      <c r="DA190" s="61">
        <v>-1491053</v>
      </c>
      <c r="DB190" s="61">
        <v>-13302</v>
      </c>
      <c r="DC190" s="61">
        <v>0</v>
      </c>
      <c r="DD190" s="61">
        <v>-13302</v>
      </c>
      <c r="DE190" s="61">
        <v>0</v>
      </c>
      <c r="DF190" s="61">
        <v>0</v>
      </c>
      <c r="DG190" s="61">
        <v>0</v>
      </c>
      <c r="DH190" s="61">
        <v>-17216</v>
      </c>
      <c r="DI190" s="61">
        <v>0</v>
      </c>
      <c r="DJ190" s="61">
        <v>-17216</v>
      </c>
      <c r="DK190" s="61">
        <v>0</v>
      </c>
      <c r="DL190" s="61">
        <v>0</v>
      </c>
      <c r="DM190" s="61">
        <v>0</v>
      </c>
      <c r="DN190" s="61">
        <v>0</v>
      </c>
      <c r="DO190" s="61">
        <v>0</v>
      </c>
      <c r="DP190" s="61">
        <v>0</v>
      </c>
      <c r="DQ190" s="61">
        <v>0</v>
      </c>
      <c r="DR190" s="61">
        <v>0</v>
      </c>
      <c r="DS190" s="61">
        <v>0</v>
      </c>
      <c r="DT190" s="61">
        <v>0</v>
      </c>
      <c r="DU190" s="61">
        <v>0</v>
      </c>
      <c r="DV190" s="61">
        <v>0</v>
      </c>
      <c r="DW190" s="61">
        <v>0</v>
      </c>
      <c r="DX190" s="61">
        <v>0</v>
      </c>
      <c r="DY190" s="61">
        <v>0</v>
      </c>
      <c r="DZ190" s="61">
        <v>0</v>
      </c>
      <c r="EA190" s="61">
        <v>0</v>
      </c>
      <c r="EB190" s="61">
        <v>0</v>
      </c>
      <c r="EC190" s="61">
        <v>0</v>
      </c>
      <c r="ED190" s="61">
        <v>0</v>
      </c>
      <c r="EE190" s="61">
        <v>0</v>
      </c>
      <c r="EF190" s="61">
        <v>0</v>
      </c>
      <c r="EG190" s="61">
        <v>0</v>
      </c>
      <c r="EH190" s="61">
        <v>0</v>
      </c>
      <c r="EI190" s="61">
        <v>0</v>
      </c>
      <c r="EJ190" s="61">
        <v>0</v>
      </c>
      <c r="EK190" s="61">
        <v>0</v>
      </c>
      <c r="EL190" s="61">
        <v>0</v>
      </c>
      <c r="EM190" s="61">
        <v>0</v>
      </c>
      <c r="EN190" s="61">
        <v>0</v>
      </c>
      <c r="EO190" s="61">
        <v>-30518</v>
      </c>
      <c r="EP190" s="61">
        <v>0</v>
      </c>
      <c r="EQ190" s="61">
        <v>-30518</v>
      </c>
      <c r="ER190" s="61">
        <v>0</v>
      </c>
      <c r="ES190" s="61">
        <v>0</v>
      </c>
      <c r="ET190" s="61">
        <v>0</v>
      </c>
      <c r="EU190" s="61">
        <v>0</v>
      </c>
      <c r="EV190" s="61">
        <v>0</v>
      </c>
      <c r="EW190" s="61">
        <v>0</v>
      </c>
      <c r="EX190" s="61">
        <v>-117216</v>
      </c>
      <c r="EY190" s="61">
        <v>0</v>
      </c>
      <c r="EZ190" s="61">
        <v>-117216</v>
      </c>
      <c r="FA190" s="61">
        <v>0</v>
      </c>
      <c r="FB190" s="61">
        <v>0</v>
      </c>
      <c r="FC190" s="61">
        <v>0</v>
      </c>
      <c r="FD190" s="61">
        <v>0</v>
      </c>
      <c r="FE190" s="61">
        <v>0</v>
      </c>
      <c r="FF190" s="61">
        <v>0</v>
      </c>
      <c r="FG190" s="61">
        <v>0</v>
      </c>
      <c r="FH190" s="61">
        <v>0</v>
      </c>
      <c r="FI190" s="61">
        <v>0</v>
      </c>
      <c r="FJ190" s="61">
        <v>0</v>
      </c>
      <c r="FK190" s="61">
        <v>0</v>
      </c>
      <c r="FL190" s="61">
        <v>0</v>
      </c>
      <c r="FM190" s="61">
        <v>0</v>
      </c>
      <c r="FN190" s="61">
        <v>0</v>
      </c>
      <c r="FO190" s="61">
        <v>0</v>
      </c>
      <c r="FP190" s="61">
        <v>0</v>
      </c>
      <c r="FQ190" s="61">
        <v>0</v>
      </c>
      <c r="FR190" s="61">
        <v>0</v>
      </c>
      <c r="FS190" s="61">
        <v>0</v>
      </c>
      <c r="FT190" s="61">
        <v>0</v>
      </c>
      <c r="FU190" s="61">
        <v>0</v>
      </c>
      <c r="FV190" s="61">
        <v>-9778</v>
      </c>
      <c r="FW190" s="61">
        <v>0</v>
      </c>
      <c r="FX190" s="61">
        <v>-9778</v>
      </c>
      <c r="FY190" s="61">
        <v>-15865</v>
      </c>
      <c r="FZ190" s="61">
        <v>0</v>
      </c>
      <c r="GA190" s="61">
        <v>-15865</v>
      </c>
      <c r="GB190" s="61">
        <v>6104</v>
      </c>
      <c r="GC190" s="61">
        <v>0</v>
      </c>
      <c r="GD190" s="61">
        <v>6104</v>
      </c>
      <c r="GE190" s="61">
        <v>0</v>
      </c>
      <c r="GF190" s="61">
        <v>0</v>
      </c>
      <c r="GG190" s="61">
        <v>0</v>
      </c>
      <c r="GH190" s="61">
        <v>-5116639</v>
      </c>
      <c r="GI190" s="61">
        <v>0</v>
      </c>
      <c r="GJ190" s="61">
        <v>-5116639</v>
      </c>
      <c r="GK190" s="61">
        <v>-177216</v>
      </c>
      <c r="GL190" s="61">
        <v>0</v>
      </c>
      <c r="GM190" s="61">
        <v>-177216</v>
      </c>
      <c r="GN190" s="61">
        <v>-143977</v>
      </c>
      <c r="GO190" s="61">
        <v>0</v>
      </c>
      <c r="GP190" s="61">
        <v>-143977</v>
      </c>
      <c r="GQ190" s="61">
        <v>0</v>
      </c>
      <c r="GR190" s="61">
        <v>0</v>
      </c>
      <c r="GS190" s="61">
        <v>0</v>
      </c>
      <c r="GT190" s="61">
        <v>0</v>
      </c>
      <c r="GU190" s="61">
        <v>0</v>
      </c>
      <c r="GV190" s="61">
        <v>0</v>
      </c>
      <c r="GW190" s="61">
        <v>-5574587</v>
      </c>
      <c r="GX190" s="61">
        <v>0</v>
      </c>
      <c r="GY190" s="61">
        <v>-5574587</v>
      </c>
      <c r="GZ190" s="61">
        <v>0</v>
      </c>
      <c r="HA190" s="61">
        <v>0</v>
      </c>
      <c r="HB190" s="61">
        <v>0</v>
      </c>
      <c r="HC190" s="61">
        <v>0</v>
      </c>
      <c r="HD190" s="61">
        <v>0</v>
      </c>
      <c r="HE190" s="61">
        <v>0</v>
      </c>
      <c r="HF190" s="61">
        <v>0</v>
      </c>
      <c r="HG190" s="61">
        <v>0</v>
      </c>
      <c r="HH190" s="61">
        <v>0</v>
      </c>
      <c r="HI190" s="61">
        <v>43434809</v>
      </c>
      <c r="HJ190" s="61">
        <v>0</v>
      </c>
      <c r="HK190" s="61">
        <v>43434809</v>
      </c>
      <c r="HL190" s="61">
        <v>107995</v>
      </c>
      <c r="HM190" s="61">
        <v>0</v>
      </c>
      <c r="HN190" s="61">
        <v>107995</v>
      </c>
      <c r="HO190" s="61">
        <v>-5493637</v>
      </c>
      <c r="HP190" s="61">
        <v>0</v>
      </c>
      <c r="HQ190" s="61">
        <v>-5493637</v>
      </c>
      <c r="HR190" s="61">
        <v>-1491053</v>
      </c>
      <c r="HS190" s="61">
        <v>0</v>
      </c>
      <c r="HT190" s="61">
        <v>-1491053</v>
      </c>
      <c r="HU190" s="61">
        <v>-30518</v>
      </c>
      <c r="HV190" s="61">
        <v>0</v>
      </c>
      <c r="HW190" s="61">
        <v>-30518</v>
      </c>
      <c r="HX190" s="61">
        <v>-5574587</v>
      </c>
      <c r="HY190" s="61">
        <v>0</v>
      </c>
      <c r="HZ190" s="61">
        <v>-5574587</v>
      </c>
      <c r="IA190" s="61">
        <v>0</v>
      </c>
      <c r="IB190" s="61">
        <v>0</v>
      </c>
      <c r="IC190" s="61">
        <v>0</v>
      </c>
      <c r="ID190" s="61">
        <v>-12481800</v>
      </c>
      <c r="IE190" s="61">
        <v>0</v>
      </c>
      <c r="IF190" s="61">
        <v>-12481800</v>
      </c>
      <c r="IG190" s="61">
        <v>30953009</v>
      </c>
      <c r="IH190" s="61">
        <v>0</v>
      </c>
      <c r="II190" s="61">
        <v>30953009</v>
      </c>
      <c r="IJ190" s="58" t="s">
        <v>1081</v>
      </c>
      <c r="IK190" s="58" t="s">
        <v>465</v>
      </c>
      <c r="IL190" s="58" t="s">
        <v>466</v>
      </c>
      <c r="IM190" s="58" t="s">
        <v>549</v>
      </c>
      <c r="IN190" s="58" t="s">
        <v>1097</v>
      </c>
    </row>
    <row r="191" spans="1:248">
      <c r="A191" s="58" t="s">
        <v>469</v>
      </c>
      <c r="B191" s="59" t="s">
        <v>1098</v>
      </c>
      <c r="C191" s="59" t="s">
        <v>1099</v>
      </c>
      <c r="D191" s="61">
        <v>17080340</v>
      </c>
      <c r="E191" s="61">
        <v>0</v>
      </c>
      <c r="F191" s="61">
        <v>17080340</v>
      </c>
      <c r="G191" s="61">
        <v>-518759</v>
      </c>
      <c r="H191" s="61">
        <v>0</v>
      </c>
      <c r="I191" s="61">
        <v>-518759</v>
      </c>
      <c r="J191" s="61">
        <v>-23642</v>
      </c>
      <c r="K191" s="61">
        <v>0</v>
      </c>
      <c r="L191" s="61">
        <v>-23642</v>
      </c>
      <c r="M191" s="61">
        <v>21091</v>
      </c>
      <c r="N191" s="61">
        <v>0</v>
      </c>
      <c r="O191" s="61">
        <v>21091</v>
      </c>
      <c r="P191" s="61">
        <v>0</v>
      </c>
      <c r="Q191" s="61">
        <v>0</v>
      </c>
      <c r="R191" s="61">
        <v>0</v>
      </c>
      <c r="S191" s="61">
        <v>-9057</v>
      </c>
      <c r="T191" s="61">
        <v>0</v>
      </c>
      <c r="U191" s="61">
        <v>-9057</v>
      </c>
      <c r="V191" s="61">
        <v>-11608</v>
      </c>
      <c r="W191" s="61">
        <v>0</v>
      </c>
      <c r="X191" s="61">
        <v>-11608</v>
      </c>
      <c r="Y191" s="61">
        <v>-2049194</v>
      </c>
      <c r="Z191" s="61">
        <v>0</v>
      </c>
      <c r="AA191" s="61">
        <v>-2049194</v>
      </c>
      <c r="AB191" s="61">
        <v>-8223</v>
      </c>
      <c r="AC191" s="61">
        <v>0</v>
      </c>
      <c r="AD191" s="61">
        <v>-8223</v>
      </c>
      <c r="AE191" s="61">
        <v>-85859</v>
      </c>
      <c r="AF191" s="61">
        <v>0</v>
      </c>
      <c r="AG191" s="61">
        <v>-85859</v>
      </c>
      <c r="AH191" s="61">
        <v>0</v>
      </c>
      <c r="AI191" s="61">
        <v>0</v>
      </c>
      <c r="AJ191" s="61">
        <v>0</v>
      </c>
      <c r="AK191" s="61">
        <v>0</v>
      </c>
      <c r="AL191" s="61">
        <v>0</v>
      </c>
      <c r="AM191" s="61">
        <v>0</v>
      </c>
      <c r="AN191" s="61">
        <v>-4724</v>
      </c>
      <c r="AO191" s="61">
        <v>0</v>
      </c>
      <c r="AP191" s="61">
        <v>-4724</v>
      </c>
      <c r="AQ191" s="61">
        <v>0</v>
      </c>
      <c r="AR191" s="61">
        <v>0</v>
      </c>
      <c r="AS191" s="61">
        <v>0</v>
      </c>
      <c r="AT191" s="61">
        <v>-81135</v>
      </c>
      <c r="AU191" s="61">
        <v>0</v>
      </c>
      <c r="AV191" s="61">
        <v>-81135</v>
      </c>
      <c r="AW191" s="61">
        <v>0</v>
      </c>
      <c r="AX191" s="61">
        <v>0</v>
      </c>
      <c r="AY191" s="61">
        <v>0</v>
      </c>
      <c r="AZ191" s="61">
        <v>281600</v>
      </c>
      <c r="BA191" s="61">
        <v>0</v>
      </c>
      <c r="BB191" s="61">
        <v>281600</v>
      </c>
      <c r="BC191" s="61">
        <v>-13481</v>
      </c>
      <c r="BD191" s="61">
        <v>0</v>
      </c>
      <c r="BE191" s="61">
        <v>-13481</v>
      </c>
      <c r="BF191" s="61">
        <v>-1994213</v>
      </c>
      <c r="BG191" s="61">
        <v>0</v>
      </c>
      <c r="BH191" s="61">
        <v>-1994213</v>
      </c>
      <c r="BI191" s="61">
        <v>-11577</v>
      </c>
      <c r="BJ191" s="61">
        <v>0</v>
      </c>
      <c r="BK191" s="61">
        <v>-11577</v>
      </c>
      <c r="BL191" s="61">
        <v>0</v>
      </c>
      <c r="BM191" s="61">
        <v>0</v>
      </c>
      <c r="BN191" s="61">
        <v>0</v>
      </c>
      <c r="BO191" s="61">
        <v>0</v>
      </c>
      <c r="BP191" s="61">
        <v>0</v>
      </c>
      <c r="BQ191" s="61">
        <v>0</v>
      </c>
      <c r="BR191" s="61">
        <v>0</v>
      </c>
      <c r="BS191" s="61">
        <v>0</v>
      </c>
      <c r="BT191" s="61">
        <v>0</v>
      </c>
      <c r="BU191" s="61">
        <v>0</v>
      </c>
      <c r="BV191" s="61">
        <v>0</v>
      </c>
      <c r="BW191" s="61">
        <v>0</v>
      </c>
      <c r="BX191" s="61">
        <v>0</v>
      </c>
      <c r="BY191" s="61">
        <v>0</v>
      </c>
      <c r="BZ191" s="61">
        <v>0</v>
      </c>
      <c r="CA191" s="61">
        <v>0</v>
      </c>
      <c r="CB191" s="61">
        <v>0</v>
      </c>
      <c r="CC191" s="61">
        <v>0</v>
      </c>
      <c r="CD191" s="61">
        <v>0</v>
      </c>
      <c r="CE191" s="61">
        <v>0</v>
      </c>
      <c r="CF191" s="61">
        <v>0</v>
      </c>
      <c r="CG191" s="61">
        <v>0</v>
      </c>
      <c r="CH191" s="61">
        <v>0</v>
      </c>
      <c r="CI191" s="61">
        <v>0</v>
      </c>
      <c r="CJ191" s="61">
        <v>-3872724</v>
      </c>
      <c r="CK191" s="61">
        <v>0</v>
      </c>
      <c r="CL191" s="61">
        <v>-3872724</v>
      </c>
      <c r="CM191" s="61">
        <v>0</v>
      </c>
      <c r="CN191" s="61">
        <v>0</v>
      </c>
      <c r="CO191" s="61">
        <v>0</v>
      </c>
      <c r="CP191" s="61">
        <v>0</v>
      </c>
      <c r="CQ191" s="61">
        <v>0</v>
      </c>
      <c r="CR191" s="61">
        <v>0</v>
      </c>
      <c r="CS191" s="61">
        <v>-112635</v>
      </c>
      <c r="CT191" s="61">
        <v>0</v>
      </c>
      <c r="CU191" s="61">
        <v>-112635</v>
      </c>
      <c r="CV191" s="61">
        <v>-85834</v>
      </c>
      <c r="CW191" s="61">
        <v>0</v>
      </c>
      <c r="CX191" s="61">
        <v>-85834</v>
      </c>
      <c r="CY191" s="61">
        <v>-198469</v>
      </c>
      <c r="CZ191" s="61">
        <v>0</v>
      </c>
      <c r="DA191" s="61">
        <v>-198469</v>
      </c>
      <c r="DB191" s="61">
        <v>-106421</v>
      </c>
      <c r="DC191" s="61">
        <v>0</v>
      </c>
      <c r="DD191" s="61">
        <v>-106421</v>
      </c>
      <c r="DE191" s="61">
        <v>-379</v>
      </c>
      <c r="DF191" s="61">
        <v>0</v>
      </c>
      <c r="DG191" s="61">
        <v>-379</v>
      </c>
      <c r="DH191" s="61">
        <v>-14052</v>
      </c>
      <c r="DI191" s="61">
        <v>0</v>
      </c>
      <c r="DJ191" s="61">
        <v>-14052</v>
      </c>
      <c r="DK191" s="61">
        <v>0</v>
      </c>
      <c r="DL191" s="61">
        <v>0</v>
      </c>
      <c r="DM191" s="61">
        <v>0</v>
      </c>
      <c r="DN191" s="61">
        <v>0</v>
      </c>
      <c r="DO191" s="61">
        <v>0</v>
      </c>
      <c r="DP191" s="61">
        <v>0</v>
      </c>
      <c r="DQ191" s="61">
        <v>0</v>
      </c>
      <c r="DR191" s="61">
        <v>0</v>
      </c>
      <c r="DS191" s="61">
        <v>0</v>
      </c>
      <c r="DT191" s="61">
        <v>0</v>
      </c>
      <c r="DU191" s="61">
        <v>0</v>
      </c>
      <c r="DV191" s="61">
        <v>0</v>
      </c>
      <c r="DW191" s="61">
        <v>0</v>
      </c>
      <c r="DX191" s="61">
        <v>0</v>
      </c>
      <c r="DY191" s="61">
        <v>0</v>
      </c>
      <c r="DZ191" s="61">
        <v>0</v>
      </c>
      <c r="EA191" s="61">
        <v>0</v>
      </c>
      <c r="EB191" s="61">
        <v>0</v>
      </c>
      <c r="EC191" s="61">
        <v>0</v>
      </c>
      <c r="ED191" s="61">
        <v>0</v>
      </c>
      <c r="EE191" s="61">
        <v>0</v>
      </c>
      <c r="EF191" s="61">
        <v>0</v>
      </c>
      <c r="EG191" s="61">
        <v>0</v>
      </c>
      <c r="EH191" s="61">
        <v>0</v>
      </c>
      <c r="EI191" s="61">
        <v>0</v>
      </c>
      <c r="EJ191" s="61">
        <v>0</v>
      </c>
      <c r="EK191" s="61">
        <v>0</v>
      </c>
      <c r="EL191" s="61">
        <v>0</v>
      </c>
      <c r="EM191" s="61">
        <v>0</v>
      </c>
      <c r="EN191" s="61">
        <v>0</v>
      </c>
      <c r="EO191" s="61">
        <v>-120852</v>
      </c>
      <c r="EP191" s="61">
        <v>0</v>
      </c>
      <c r="EQ191" s="61">
        <v>-120852</v>
      </c>
      <c r="ER191" s="61">
        <v>0</v>
      </c>
      <c r="ES191" s="61">
        <v>0</v>
      </c>
      <c r="ET191" s="61">
        <v>0</v>
      </c>
      <c r="EU191" s="61">
        <v>0</v>
      </c>
      <c r="EV191" s="61">
        <v>0</v>
      </c>
      <c r="EW191" s="61">
        <v>0</v>
      </c>
      <c r="EX191" s="61">
        <v>0</v>
      </c>
      <c r="EY191" s="61">
        <v>0</v>
      </c>
      <c r="EZ191" s="61">
        <v>0</v>
      </c>
      <c r="FA191" s="61">
        <v>0</v>
      </c>
      <c r="FB191" s="61">
        <v>0</v>
      </c>
      <c r="FC191" s="61">
        <v>0</v>
      </c>
      <c r="FD191" s="61">
        <v>0</v>
      </c>
      <c r="FE191" s="61">
        <v>0</v>
      </c>
      <c r="FF191" s="61">
        <v>0</v>
      </c>
      <c r="FG191" s="61">
        <v>0</v>
      </c>
      <c r="FH191" s="61">
        <v>0</v>
      </c>
      <c r="FI191" s="61">
        <v>0</v>
      </c>
      <c r="FJ191" s="61">
        <v>0</v>
      </c>
      <c r="FK191" s="61">
        <v>0</v>
      </c>
      <c r="FL191" s="61">
        <v>0</v>
      </c>
      <c r="FM191" s="61">
        <v>0</v>
      </c>
      <c r="FN191" s="61">
        <v>0</v>
      </c>
      <c r="FO191" s="61">
        <v>0</v>
      </c>
      <c r="FP191" s="61">
        <v>0</v>
      </c>
      <c r="FQ191" s="61">
        <v>0</v>
      </c>
      <c r="FR191" s="61">
        <v>0</v>
      </c>
      <c r="FS191" s="61">
        <v>0</v>
      </c>
      <c r="FT191" s="61">
        <v>0</v>
      </c>
      <c r="FU191" s="61">
        <v>0</v>
      </c>
      <c r="FV191" s="61">
        <v>-2819</v>
      </c>
      <c r="FW191" s="61">
        <v>0</v>
      </c>
      <c r="FX191" s="61">
        <v>-2819</v>
      </c>
      <c r="FY191" s="61">
        <v>0</v>
      </c>
      <c r="FZ191" s="61">
        <v>0</v>
      </c>
      <c r="GA191" s="61">
        <v>0</v>
      </c>
      <c r="GB191" s="61">
        <v>0</v>
      </c>
      <c r="GC191" s="61">
        <v>0</v>
      </c>
      <c r="GD191" s="61">
        <v>0</v>
      </c>
      <c r="GE191" s="61">
        <v>0</v>
      </c>
      <c r="GF191" s="61">
        <v>0</v>
      </c>
      <c r="GG191" s="61">
        <v>0</v>
      </c>
      <c r="GH191" s="61">
        <v>-1547668</v>
      </c>
      <c r="GI191" s="61">
        <v>0</v>
      </c>
      <c r="GJ191" s="61">
        <v>-1547668</v>
      </c>
      <c r="GK191" s="61">
        <v>-48308</v>
      </c>
      <c r="GL191" s="61">
        <v>0</v>
      </c>
      <c r="GM191" s="61">
        <v>-48308</v>
      </c>
      <c r="GN191" s="61">
        <v>-36585</v>
      </c>
      <c r="GO191" s="61">
        <v>0</v>
      </c>
      <c r="GP191" s="61">
        <v>-36585</v>
      </c>
      <c r="GQ191" s="61">
        <v>0</v>
      </c>
      <c r="GR191" s="61">
        <v>0</v>
      </c>
      <c r="GS191" s="61">
        <v>0</v>
      </c>
      <c r="GT191" s="61">
        <v>0</v>
      </c>
      <c r="GU191" s="61">
        <v>0</v>
      </c>
      <c r="GV191" s="61">
        <v>0</v>
      </c>
      <c r="GW191" s="61">
        <v>-1635380</v>
      </c>
      <c r="GX191" s="61">
        <v>0</v>
      </c>
      <c r="GY191" s="61">
        <v>-1635380</v>
      </c>
      <c r="GZ191" s="61">
        <v>0</v>
      </c>
      <c r="HA191" s="61">
        <v>0</v>
      </c>
      <c r="HB191" s="61">
        <v>0</v>
      </c>
      <c r="HC191" s="61">
        <v>0</v>
      </c>
      <c r="HD191" s="61">
        <v>0</v>
      </c>
      <c r="HE191" s="61">
        <v>0</v>
      </c>
      <c r="HF191" s="61">
        <v>0</v>
      </c>
      <c r="HG191" s="61">
        <v>0</v>
      </c>
      <c r="HH191" s="61">
        <v>0</v>
      </c>
      <c r="HI191" s="61">
        <v>16561581</v>
      </c>
      <c r="HJ191" s="61">
        <v>0</v>
      </c>
      <c r="HK191" s="61">
        <v>16561581</v>
      </c>
      <c r="HL191" s="61">
        <v>-11608</v>
      </c>
      <c r="HM191" s="61">
        <v>0</v>
      </c>
      <c r="HN191" s="61">
        <v>-11608</v>
      </c>
      <c r="HO191" s="61">
        <v>-3872724</v>
      </c>
      <c r="HP191" s="61">
        <v>0</v>
      </c>
      <c r="HQ191" s="61">
        <v>-3872724</v>
      </c>
      <c r="HR191" s="61">
        <v>-198469</v>
      </c>
      <c r="HS191" s="61">
        <v>0</v>
      </c>
      <c r="HT191" s="61">
        <v>-198469</v>
      </c>
      <c r="HU191" s="61">
        <v>-120852</v>
      </c>
      <c r="HV191" s="61">
        <v>0</v>
      </c>
      <c r="HW191" s="61">
        <v>-120852</v>
      </c>
      <c r="HX191" s="61">
        <v>-1635380</v>
      </c>
      <c r="HY191" s="61">
        <v>0</v>
      </c>
      <c r="HZ191" s="61">
        <v>-1635380</v>
      </c>
      <c r="IA191" s="61">
        <v>0</v>
      </c>
      <c r="IB191" s="61">
        <v>0</v>
      </c>
      <c r="IC191" s="61">
        <v>0</v>
      </c>
      <c r="ID191" s="61">
        <v>-5839033</v>
      </c>
      <c r="IE191" s="61">
        <v>0</v>
      </c>
      <c r="IF191" s="61">
        <v>-5839033</v>
      </c>
      <c r="IG191" s="61">
        <v>10722548</v>
      </c>
      <c r="IH191" s="61">
        <v>0</v>
      </c>
      <c r="II191" s="61">
        <v>10722548</v>
      </c>
      <c r="IJ191" s="58" t="s">
        <v>553</v>
      </c>
      <c r="IK191" s="58" t="s">
        <v>554</v>
      </c>
      <c r="IL191" s="58" t="s">
        <v>466</v>
      </c>
      <c r="IM191" s="58" t="s">
        <v>479</v>
      </c>
      <c r="IN191" s="58" t="s">
        <v>1100</v>
      </c>
    </row>
    <row r="192" spans="1:248">
      <c r="A192" s="58" t="s">
        <v>469</v>
      </c>
      <c r="B192" s="59" t="s">
        <v>1101</v>
      </c>
      <c r="C192" s="59" t="s">
        <v>1102</v>
      </c>
      <c r="D192" s="61">
        <v>78196263</v>
      </c>
      <c r="E192" s="61">
        <v>0</v>
      </c>
      <c r="F192" s="61">
        <v>78196263</v>
      </c>
      <c r="G192" s="61">
        <v>-982890</v>
      </c>
      <c r="H192" s="61">
        <v>0</v>
      </c>
      <c r="I192" s="61">
        <v>-982890</v>
      </c>
      <c r="J192" s="61">
        <v>-76600</v>
      </c>
      <c r="K192" s="61">
        <v>0</v>
      </c>
      <c r="L192" s="61">
        <v>-76600</v>
      </c>
      <c r="M192" s="61">
        <v>14352</v>
      </c>
      <c r="N192" s="61">
        <v>0</v>
      </c>
      <c r="O192" s="61">
        <v>14352</v>
      </c>
      <c r="P192" s="61">
        <v>354781</v>
      </c>
      <c r="Q192" s="61">
        <v>0</v>
      </c>
      <c r="R192" s="61">
        <v>354781</v>
      </c>
      <c r="S192" s="61">
        <v>-61100</v>
      </c>
      <c r="T192" s="61">
        <v>0</v>
      </c>
      <c r="U192" s="61">
        <v>-61100</v>
      </c>
      <c r="V192" s="61">
        <v>231433</v>
      </c>
      <c r="W192" s="61">
        <v>0</v>
      </c>
      <c r="X192" s="61">
        <v>231433</v>
      </c>
      <c r="Y192" s="61">
        <v>-11176781</v>
      </c>
      <c r="Z192" s="61">
        <v>0</v>
      </c>
      <c r="AA192" s="61">
        <v>-11176781</v>
      </c>
      <c r="AB192" s="61">
        <v>-1272</v>
      </c>
      <c r="AC192" s="61">
        <v>0</v>
      </c>
      <c r="AD192" s="61">
        <v>-1272</v>
      </c>
      <c r="AE192" s="61">
        <v>-236125</v>
      </c>
      <c r="AF192" s="61">
        <v>0</v>
      </c>
      <c r="AG192" s="61">
        <v>-236125</v>
      </c>
      <c r="AH192" s="61">
        <v>502</v>
      </c>
      <c r="AI192" s="61">
        <v>0</v>
      </c>
      <c r="AJ192" s="61">
        <v>502</v>
      </c>
      <c r="AK192" s="61">
        <v>0</v>
      </c>
      <c r="AL192" s="61">
        <v>0</v>
      </c>
      <c r="AM192" s="61">
        <v>0</v>
      </c>
      <c r="AN192" s="61">
        <v>-505</v>
      </c>
      <c r="AO192" s="61">
        <v>0</v>
      </c>
      <c r="AP192" s="61">
        <v>-505</v>
      </c>
      <c r="AQ192" s="61">
        <v>0</v>
      </c>
      <c r="AR192" s="61">
        <v>0</v>
      </c>
      <c r="AS192" s="61">
        <v>0</v>
      </c>
      <c r="AT192" s="61">
        <v>-236122</v>
      </c>
      <c r="AU192" s="61">
        <v>0</v>
      </c>
      <c r="AV192" s="61">
        <v>-236122</v>
      </c>
      <c r="AW192" s="61">
        <v>0</v>
      </c>
      <c r="AX192" s="61">
        <v>0</v>
      </c>
      <c r="AY192" s="61">
        <v>0</v>
      </c>
      <c r="AZ192" s="61">
        <v>1324333</v>
      </c>
      <c r="BA192" s="61">
        <v>0</v>
      </c>
      <c r="BB192" s="61">
        <v>1324333</v>
      </c>
      <c r="BC192" s="61">
        <v>-24019</v>
      </c>
      <c r="BD192" s="61">
        <v>0</v>
      </c>
      <c r="BE192" s="61">
        <v>-24019</v>
      </c>
      <c r="BF192" s="61">
        <v>-6749104</v>
      </c>
      <c r="BG192" s="61">
        <v>0</v>
      </c>
      <c r="BH192" s="61">
        <v>-6749104</v>
      </c>
      <c r="BI192" s="61">
        <v>77253</v>
      </c>
      <c r="BJ192" s="61">
        <v>0</v>
      </c>
      <c r="BK192" s="61">
        <v>77253</v>
      </c>
      <c r="BL192" s="61">
        <v>-96002</v>
      </c>
      <c r="BM192" s="61">
        <v>0</v>
      </c>
      <c r="BN192" s="61">
        <v>-96002</v>
      </c>
      <c r="BO192" s="61">
        <v>0</v>
      </c>
      <c r="BP192" s="61">
        <v>0</v>
      </c>
      <c r="BQ192" s="61">
        <v>0</v>
      </c>
      <c r="BR192" s="61">
        <v>-973</v>
      </c>
      <c r="BS192" s="61">
        <v>0</v>
      </c>
      <c r="BT192" s="61">
        <v>-973</v>
      </c>
      <c r="BU192" s="61">
        <v>-20</v>
      </c>
      <c r="BV192" s="61">
        <v>0</v>
      </c>
      <c r="BW192" s="61">
        <v>-20</v>
      </c>
      <c r="BX192" s="61">
        <v>-101780</v>
      </c>
      <c r="BY192" s="61">
        <v>0</v>
      </c>
      <c r="BZ192" s="61">
        <v>-101780</v>
      </c>
      <c r="CA192" s="61">
        <v>-42638</v>
      </c>
      <c r="CB192" s="61">
        <v>0</v>
      </c>
      <c r="CC192" s="61">
        <v>-42638</v>
      </c>
      <c r="CD192" s="61">
        <v>-10466</v>
      </c>
      <c r="CE192" s="61">
        <v>0</v>
      </c>
      <c r="CF192" s="61">
        <v>-10466</v>
      </c>
      <c r="CG192" s="61">
        <v>-10466</v>
      </c>
      <c r="CH192" s="61">
        <v>0</v>
      </c>
      <c r="CI192" s="61">
        <v>-10466</v>
      </c>
      <c r="CJ192" s="61">
        <v>-17046788</v>
      </c>
      <c r="CK192" s="61">
        <v>0</v>
      </c>
      <c r="CL192" s="61">
        <v>-17046788</v>
      </c>
      <c r="CM192" s="61">
        <v>0</v>
      </c>
      <c r="CN192" s="61">
        <v>0</v>
      </c>
      <c r="CO192" s="61">
        <v>0</v>
      </c>
      <c r="CP192" s="61">
        <v>-51065</v>
      </c>
      <c r="CQ192" s="61">
        <v>0</v>
      </c>
      <c r="CR192" s="61">
        <v>-51065</v>
      </c>
      <c r="CS192" s="61">
        <v>-2036090</v>
      </c>
      <c r="CT192" s="61">
        <v>0</v>
      </c>
      <c r="CU192" s="61">
        <v>-2036090</v>
      </c>
      <c r="CV192" s="61">
        <v>-516108</v>
      </c>
      <c r="CW192" s="61">
        <v>0</v>
      </c>
      <c r="CX192" s="61">
        <v>-516108</v>
      </c>
      <c r="CY192" s="61">
        <v>-2603263</v>
      </c>
      <c r="CZ192" s="61">
        <v>0</v>
      </c>
      <c r="DA192" s="61">
        <v>-2603263</v>
      </c>
      <c r="DB192" s="61">
        <v>-128073</v>
      </c>
      <c r="DC192" s="61">
        <v>0</v>
      </c>
      <c r="DD192" s="61">
        <v>-128073</v>
      </c>
      <c r="DE192" s="61">
        <v>-2475</v>
      </c>
      <c r="DF192" s="61">
        <v>0</v>
      </c>
      <c r="DG192" s="61">
        <v>-2475</v>
      </c>
      <c r="DH192" s="61">
        <v>-45904</v>
      </c>
      <c r="DI192" s="61">
        <v>0</v>
      </c>
      <c r="DJ192" s="61">
        <v>-45904</v>
      </c>
      <c r="DK192" s="61">
        <v>1441</v>
      </c>
      <c r="DL192" s="61">
        <v>0</v>
      </c>
      <c r="DM192" s="61">
        <v>1441</v>
      </c>
      <c r="DN192" s="61">
        <v>-1311</v>
      </c>
      <c r="DO192" s="61">
        <v>0</v>
      </c>
      <c r="DP192" s="61">
        <v>-1311</v>
      </c>
      <c r="DQ192" s="61">
        <v>0</v>
      </c>
      <c r="DR192" s="61">
        <v>0</v>
      </c>
      <c r="DS192" s="61">
        <v>0</v>
      </c>
      <c r="DT192" s="61">
        <v>-973</v>
      </c>
      <c r="DU192" s="61">
        <v>0</v>
      </c>
      <c r="DV192" s="61">
        <v>-973</v>
      </c>
      <c r="DW192" s="61">
        <v>-20</v>
      </c>
      <c r="DX192" s="61">
        <v>0</v>
      </c>
      <c r="DY192" s="61">
        <v>-20</v>
      </c>
      <c r="DZ192" s="61">
        <v>0</v>
      </c>
      <c r="EA192" s="61">
        <v>0</v>
      </c>
      <c r="EB192" s="61">
        <v>0</v>
      </c>
      <c r="EC192" s="61">
        <v>0</v>
      </c>
      <c r="ED192" s="61">
        <v>0</v>
      </c>
      <c r="EE192" s="61">
        <v>0</v>
      </c>
      <c r="EF192" s="61">
        <v>0</v>
      </c>
      <c r="EG192" s="61">
        <v>0</v>
      </c>
      <c r="EH192" s="61">
        <v>0</v>
      </c>
      <c r="EI192" s="61">
        <v>0</v>
      </c>
      <c r="EJ192" s="61">
        <v>0</v>
      </c>
      <c r="EK192" s="61">
        <v>0</v>
      </c>
      <c r="EL192" s="61">
        <v>0</v>
      </c>
      <c r="EM192" s="61">
        <v>0</v>
      </c>
      <c r="EN192" s="61">
        <v>0</v>
      </c>
      <c r="EO192" s="61">
        <v>-177315</v>
      </c>
      <c r="EP192" s="61">
        <v>0</v>
      </c>
      <c r="EQ192" s="61">
        <v>-177315</v>
      </c>
      <c r="ER192" s="61">
        <v>0</v>
      </c>
      <c r="ES192" s="61">
        <v>0</v>
      </c>
      <c r="ET192" s="61">
        <v>0</v>
      </c>
      <c r="EU192" s="61">
        <v>0</v>
      </c>
      <c r="EV192" s="61">
        <v>0</v>
      </c>
      <c r="EW192" s="61">
        <v>0</v>
      </c>
      <c r="EX192" s="61">
        <v>1500</v>
      </c>
      <c r="EY192" s="61">
        <v>0</v>
      </c>
      <c r="EZ192" s="61">
        <v>1500</v>
      </c>
      <c r="FA192" s="61">
        <v>0</v>
      </c>
      <c r="FB192" s="61">
        <v>0</v>
      </c>
      <c r="FC192" s="61">
        <v>0</v>
      </c>
      <c r="FD192" s="61">
        <v>0</v>
      </c>
      <c r="FE192" s="61">
        <v>0</v>
      </c>
      <c r="FF192" s="61">
        <v>0</v>
      </c>
      <c r="FG192" s="61">
        <v>0</v>
      </c>
      <c r="FH192" s="61">
        <v>0</v>
      </c>
      <c r="FI192" s="61">
        <v>0</v>
      </c>
      <c r="FJ192" s="61">
        <v>0</v>
      </c>
      <c r="FK192" s="61">
        <v>0</v>
      </c>
      <c r="FL192" s="61">
        <v>0</v>
      </c>
      <c r="FM192" s="61">
        <v>0</v>
      </c>
      <c r="FN192" s="61">
        <v>0</v>
      </c>
      <c r="FO192" s="61">
        <v>0</v>
      </c>
      <c r="FP192" s="61">
        <v>0</v>
      </c>
      <c r="FQ192" s="61">
        <v>0</v>
      </c>
      <c r="FR192" s="61">
        <v>0</v>
      </c>
      <c r="FS192" s="61">
        <v>0</v>
      </c>
      <c r="FT192" s="61">
        <v>0</v>
      </c>
      <c r="FU192" s="61">
        <v>0</v>
      </c>
      <c r="FV192" s="61">
        <v>-13421</v>
      </c>
      <c r="FW192" s="61">
        <v>0</v>
      </c>
      <c r="FX192" s="61">
        <v>-13421</v>
      </c>
      <c r="FY192" s="61">
        <v>-2629</v>
      </c>
      <c r="FZ192" s="61">
        <v>0</v>
      </c>
      <c r="GA192" s="61">
        <v>-2629</v>
      </c>
      <c r="GB192" s="61">
        <v>587</v>
      </c>
      <c r="GC192" s="61">
        <v>0</v>
      </c>
      <c r="GD192" s="61">
        <v>587</v>
      </c>
      <c r="GE192" s="61">
        <v>-748</v>
      </c>
      <c r="GF192" s="61">
        <v>0</v>
      </c>
      <c r="GG192" s="61">
        <v>-748</v>
      </c>
      <c r="GH192" s="61">
        <v>-8570662</v>
      </c>
      <c r="GI192" s="61">
        <v>0</v>
      </c>
      <c r="GJ192" s="61">
        <v>-8570662</v>
      </c>
      <c r="GK192" s="61">
        <v>335706</v>
      </c>
      <c r="GL192" s="61">
        <v>0</v>
      </c>
      <c r="GM192" s="61">
        <v>335706</v>
      </c>
      <c r="GN192" s="61">
        <v>-221826</v>
      </c>
      <c r="GO192" s="61">
        <v>0</v>
      </c>
      <c r="GP192" s="61">
        <v>-221826</v>
      </c>
      <c r="GQ192" s="61">
        <v>1140</v>
      </c>
      <c r="GR192" s="61">
        <v>0</v>
      </c>
      <c r="GS192" s="61">
        <v>1140</v>
      </c>
      <c r="GT192" s="61">
        <v>0</v>
      </c>
      <c r="GU192" s="61">
        <v>0</v>
      </c>
      <c r="GV192" s="61">
        <v>0</v>
      </c>
      <c r="GW192" s="61">
        <v>-8470353</v>
      </c>
      <c r="GX192" s="61">
        <v>0</v>
      </c>
      <c r="GY192" s="61">
        <v>-8470353</v>
      </c>
      <c r="GZ192" s="61">
        <v>-33140</v>
      </c>
      <c r="HA192" s="61">
        <v>0</v>
      </c>
      <c r="HB192" s="61">
        <v>-33140</v>
      </c>
      <c r="HC192" s="61">
        <v>0</v>
      </c>
      <c r="HD192" s="61">
        <v>0</v>
      </c>
      <c r="HE192" s="61">
        <v>0</v>
      </c>
      <c r="HF192" s="61">
        <v>-33140</v>
      </c>
      <c r="HG192" s="61">
        <v>0</v>
      </c>
      <c r="HH192" s="61">
        <v>-33140</v>
      </c>
      <c r="HI192" s="61">
        <v>77213373</v>
      </c>
      <c r="HJ192" s="61">
        <v>0</v>
      </c>
      <c r="HK192" s="61">
        <v>77213373</v>
      </c>
      <c r="HL192" s="61">
        <v>231433</v>
      </c>
      <c r="HM192" s="61">
        <v>0</v>
      </c>
      <c r="HN192" s="61">
        <v>231433</v>
      </c>
      <c r="HO192" s="61">
        <v>-17046788</v>
      </c>
      <c r="HP192" s="61">
        <v>0</v>
      </c>
      <c r="HQ192" s="61">
        <v>-17046788</v>
      </c>
      <c r="HR192" s="61">
        <v>-2603263</v>
      </c>
      <c r="HS192" s="61">
        <v>0</v>
      </c>
      <c r="HT192" s="61">
        <v>-2603263</v>
      </c>
      <c r="HU192" s="61">
        <v>-177315</v>
      </c>
      <c r="HV192" s="61">
        <v>0</v>
      </c>
      <c r="HW192" s="61">
        <v>-177315</v>
      </c>
      <c r="HX192" s="61">
        <v>-8470353</v>
      </c>
      <c r="HY192" s="61">
        <v>0</v>
      </c>
      <c r="HZ192" s="61">
        <v>-8470353</v>
      </c>
      <c r="IA192" s="61">
        <v>-33140</v>
      </c>
      <c r="IB192" s="61">
        <v>0</v>
      </c>
      <c r="IC192" s="61">
        <v>-33140</v>
      </c>
      <c r="ID192" s="61">
        <v>-28099426</v>
      </c>
      <c r="IE192" s="61">
        <v>0</v>
      </c>
      <c r="IF192" s="61">
        <v>-28099426</v>
      </c>
      <c r="IG192" s="61">
        <v>49113947</v>
      </c>
      <c r="IH192" s="61">
        <v>0</v>
      </c>
      <c r="II192" s="61">
        <v>49113947</v>
      </c>
      <c r="IJ192" s="58" t="s">
        <v>511</v>
      </c>
      <c r="IK192" s="58" t="s">
        <v>568</v>
      </c>
      <c r="IL192" s="58" t="s">
        <v>513</v>
      </c>
      <c r="IM192" s="58" t="s">
        <v>473</v>
      </c>
      <c r="IN192" s="58" t="s">
        <v>1103</v>
      </c>
    </row>
    <row r="193" spans="1:248">
      <c r="A193" s="58" t="s">
        <v>469</v>
      </c>
      <c r="B193" s="59" t="s">
        <v>1104</v>
      </c>
      <c r="C193" s="59" t="s">
        <v>1105</v>
      </c>
      <c r="D193" s="61">
        <v>140397847</v>
      </c>
      <c r="E193" s="61">
        <v>0</v>
      </c>
      <c r="F193" s="61">
        <v>140397847</v>
      </c>
      <c r="G193" s="61">
        <v>-2231613</v>
      </c>
      <c r="H193" s="61">
        <v>0</v>
      </c>
      <c r="I193" s="61">
        <v>-2231613</v>
      </c>
      <c r="J193" s="61">
        <v>-129114</v>
      </c>
      <c r="K193" s="61">
        <v>0</v>
      </c>
      <c r="L193" s="61">
        <v>-129114</v>
      </c>
      <c r="M193" s="61">
        <v>152868</v>
      </c>
      <c r="N193" s="61">
        <v>0</v>
      </c>
      <c r="O193" s="61">
        <v>152868</v>
      </c>
      <c r="P193" s="61">
        <v>150986</v>
      </c>
      <c r="Q193" s="61">
        <v>0</v>
      </c>
      <c r="R193" s="61">
        <v>150986</v>
      </c>
      <c r="S193" s="61">
        <v>425750</v>
      </c>
      <c r="T193" s="61">
        <v>0</v>
      </c>
      <c r="U193" s="61">
        <v>425750</v>
      </c>
      <c r="V193" s="61">
        <v>600490</v>
      </c>
      <c r="W193" s="61">
        <v>0</v>
      </c>
      <c r="X193" s="61">
        <v>600490</v>
      </c>
      <c r="Y193" s="61">
        <v>-2630337</v>
      </c>
      <c r="Z193" s="61">
        <v>0</v>
      </c>
      <c r="AA193" s="61">
        <v>-2630337</v>
      </c>
      <c r="AB193" s="61">
        <v>0</v>
      </c>
      <c r="AC193" s="61">
        <v>0</v>
      </c>
      <c r="AD193" s="61">
        <v>0</v>
      </c>
      <c r="AE193" s="61">
        <v>-48307</v>
      </c>
      <c r="AF193" s="61">
        <v>0</v>
      </c>
      <c r="AG193" s="61">
        <v>-48307</v>
      </c>
      <c r="AH193" s="61">
        <v>0</v>
      </c>
      <c r="AI193" s="61">
        <v>0</v>
      </c>
      <c r="AJ193" s="61">
        <v>0</v>
      </c>
      <c r="AK193" s="61">
        <v>0</v>
      </c>
      <c r="AL193" s="61">
        <v>0</v>
      </c>
      <c r="AM193" s="61">
        <v>0</v>
      </c>
      <c r="AN193" s="61">
        <v>-12417</v>
      </c>
      <c r="AO193" s="61">
        <v>0</v>
      </c>
      <c r="AP193" s="61">
        <v>-12417</v>
      </c>
      <c r="AQ193" s="61">
        <v>0</v>
      </c>
      <c r="AR193" s="61">
        <v>0</v>
      </c>
      <c r="AS193" s="61">
        <v>0</v>
      </c>
      <c r="AT193" s="61">
        <v>-35890</v>
      </c>
      <c r="AU193" s="61">
        <v>0</v>
      </c>
      <c r="AV193" s="61">
        <v>-35890</v>
      </c>
      <c r="AW193" s="61">
        <v>0</v>
      </c>
      <c r="AX193" s="61">
        <v>0</v>
      </c>
      <c r="AY193" s="61">
        <v>0</v>
      </c>
      <c r="AZ193" s="61">
        <v>3121587</v>
      </c>
      <c r="BA193" s="61">
        <v>0</v>
      </c>
      <c r="BB193" s="61">
        <v>3121587</v>
      </c>
      <c r="BC193" s="61">
        <v>-48400</v>
      </c>
      <c r="BD193" s="61">
        <v>0</v>
      </c>
      <c r="BE193" s="61">
        <v>-48400</v>
      </c>
      <c r="BF193" s="61">
        <v>-28780682</v>
      </c>
      <c r="BG193" s="61">
        <v>0</v>
      </c>
      <c r="BH193" s="61">
        <v>-28780682</v>
      </c>
      <c r="BI193" s="61">
        <v>204995</v>
      </c>
      <c r="BJ193" s="61">
        <v>0</v>
      </c>
      <c r="BK193" s="61">
        <v>204995</v>
      </c>
      <c r="BL193" s="61">
        <v>-102707</v>
      </c>
      <c r="BM193" s="61">
        <v>0</v>
      </c>
      <c r="BN193" s="61">
        <v>-102707</v>
      </c>
      <c r="BO193" s="61">
        <v>0</v>
      </c>
      <c r="BP193" s="61">
        <v>0</v>
      </c>
      <c r="BQ193" s="61">
        <v>0</v>
      </c>
      <c r="BR193" s="61">
        <v>0</v>
      </c>
      <c r="BS193" s="61">
        <v>0</v>
      </c>
      <c r="BT193" s="61">
        <v>0</v>
      </c>
      <c r="BU193" s="61">
        <v>0</v>
      </c>
      <c r="BV193" s="61">
        <v>0</v>
      </c>
      <c r="BW193" s="61">
        <v>0</v>
      </c>
      <c r="BX193" s="61">
        <v>0</v>
      </c>
      <c r="BY193" s="61">
        <v>0</v>
      </c>
      <c r="BZ193" s="61">
        <v>0</v>
      </c>
      <c r="CA193" s="61">
        <v>0</v>
      </c>
      <c r="CB193" s="61">
        <v>0</v>
      </c>
      <c r="CC193" s="61">
        <v>0</v>
      </c>
      <c r="CD193" s="61">
        <v>-24376</v>
      </c>
      <c r="CE193" s="61">
        <v>0</v>
      </c>
      <c r="CF193" s="61">
        <v>-24376</v>
      </c>
      <c r="CG193" s="61">
        <v>0</v>
      </c>
      <c r="CH193" s="61">
        <v>0</v>
      </c>
      <c r="CI193" s="61">
        <v>0</v>
      </c>
      <c r="CJ193" s="61">
        <v>-28308227</v>
      </c>
      <c r="CK193" s="61">
        <v>0</v>
      </c>
      <c r="CL193" s="61">
        <v>-28308227</v>
      </c>
      <c r="CM193" s="61">
        <v>0</v>
      </c>
      <c r="CN193" s="61">
        <v>0</v>
      </c>
      <c r="CO193" s="61">
        <v>0</v>
      </c>
      <c r="CP193" s="61">
        <v>0</v>
      </c>
      <c r="CQ193" s="61">
        <v>0</v>
      </c>
      <c r="CR193" s="61">
        <v>0</v>
      </c>
      <c r="CS193" s="61">
        <v>-2411688</v>
      </c>
      <c r="CT193" s="61">
        <v>0</v>
      </c>
      <c r="CU193" s="61">
        <v>-2411688</v>
      </c>
      <c r="CV193" s="61">
        <v>-172058</v>
      </c>
      <c r="CW193" s="61">
        <v>0</v>
      </c>
      <c r="CX193" s="61">
        <v>-172058</v>
      </c>
      <c r="CY193" s="61">
        <v>-2583746</v>
      </c>
      <c r="CZ193" s="61">
        <v>0</v>
      </c>
      <c r="DA193" s="61">
        <v>-2583746</v>
      </c>
      <c r="DB193" s="61">
        <v>-48380</v>
      </c>
      <c r="DC193" s="61">
        <v>0</v>
      </c>
      <c r="DD193" s="61">
        <v>-48380</v>
      </c>
      <c r="DE193" s="61">
        <v>0</v>
      </c>
      <c r="DF193" s="61">
        <v>0</v>
      </c>
      <c r="DG193" s="61">
        <v>0</v>
      </c>
      <c r="DH193" s="61">
        <v>0</v>
      </c>
      <c r="DI193" s="61">
        <v>0</v>
      </c>
      <c r="DJ193" s="61">
        <v>0</v>
      </c>
      <c r="DK193" s="61">
        <v>0</v>
      </c>
      <c r="DL193" s="61">
        <v>0</v>
      </c>
      <c r="DM193" s="61">
        <v>0</v>
      </c>
      <c r="DN193" s="61">
        <v>0</v>
      </c>
      <c r="DO193" s="61">
        <v>0</v>
      </c>
      <c r="DP193" s="61">
        <v>0</v>
      </c>
      <c r="DQ193" s="61">
        <v>0</v>
      </c>
      <c r="DR193" s="61">
        <v>0</v>
      </c>
      <c r="DS193" s="61">
        <v>0</v>
      </c>
      <c r="DT193" s="61">
        <v>0</v>
      </c>
      <c r="DU193" s="61">
        <v>0</v>
      </c>
      <c r="DV193" s="61">
        <v>0</v>
      </c>
      <c r="DW193" s="61">
        <v>0</v>
      </c>
      <c r="DX193" s="61">
        <v>0</v>
      </c>
      <c r="DY193" s="61">
        <v>0</v>
      </c>
      <c r="DZ193" s="61">
        <v>0</v>
      </c>
      <c r="EA193" s="61">
        <v>0</v>
      </c>
      <c r="EB193" s="61">
        <v>0</v>
      </c>
      <c r="EC193" s="61">
        <v>0</v>
      </c>
      <c r="ED193" s="61">
        <v>0</v>
      </c>
      <c r="EE193" s="61">
        <v>0</v>
      </c>
      <c r="EF193" s="61">
        <v>0</v>
      </c>
      <c r="EG193" s="61">
        <v>0</v>
      </c>
      <c r="EH193" s="61">
        <v>0</v>
      </c>
      <c r="EI193" s="61">
        <v>0</v>
      </c>
      <c r="EJ193" s="61">
        <v>0</v>
      </c>
      <c r="EK193" s="61">
        <v>0</v>
      </c>
      <c r="EL193" s="61">
        <v>0</v>
      </c>
      <c r="EM193" s="61">
        <v>0</v>
      </c>
      <c r="EN193" s="61">
        <v>0</v>
      </c>
      <c r="EO193" s="61">
        <v>-48380</v>
      </c>
      <c r="EP193" s="61">
        <v>0</v>
      </c>
      <c r="EQ193" s="61">
        <v>-48380</v>
      </c>
      <c r="ER193" s="61">
        <v>0</v>
      </c>
      <c r="ES193" s="61">
        <v>0</v>
      </c>
      <c r="ET193" s="61">
        <v>0</v>
      </c>
      <c r="EU193" s="61">
        <v>0</v>
      </c>
      <c r="EV193" s="61">
        <v>0</v>
      </c>
      <c r="EW193" s="61">
        <v>0</v>
      </c>
      <c r="EX193" s="61">
        <v>0</v>
      </c>
      <c r="EY193" s="61">
        <v>0</v>
      </c>
      <c r="EZ193" s="61">
        <v>0</v>
      </c>
      <c r="FA193" s="61">
        <v>0</v>
      </c>
      <c r="FB193" s="61">
        <v>0</v>
      </c>
      <c r="FC193" s="61">
        <v>0</v>
      </c>
      <c r="FD193" s="61">
        <v>0</v>
      </c>
      <c r="FE193" s="61">
        <v>0</v>
      </c>
      <c r="FF193" s="61">
        <v>0</v>
      </c>
      <c r="FG193" s="61">
        <v>0</v>
      </c>
      <c r="FH193" s="61">
        <v>0</v>
      </c>
      <c r="FI193" s="61">
        <v>0</v>
      </c>
      <c r="FJ193" s="61">
        <v>0</v>
      </c>
      <c r="FK193" s="61">
        <v>0</v>
      </c>
      <c r="FL193" s="61">
        <v>0</v>
      </c>
      <c r="FM193" s="61">
        <v>0</v>
      </c>
      <c r="FN193" s="61">
        <v>0</v>
      </c>
      <c r="FO193" s="61">
        <v>0</v>
      </c>
      <c r="FP193" s="61">
        <v>-1500</v>
      </c>
      <c r="FQ193" s="61">
        <v>0</v>
      </c>
      <c r="FR193" s="61">
        <v>-1500</v>
      </c>
      <c r="FS193" s="61">
        <v>0</v>
      </c>
      <c r="FT193" s="61">
        <v>0</v>
      </c>
      <c r="FU193" s="61">
        <v>0</v>
      </c>
      <c r="FV193" s="61">
        <v>-948</v>
      </c>
      <c r="FW193" s="61">
        <v>0</v>
      </c>
      <c r="FX193" s="61">
        <v>-948</v>
      </c>
      <c r="FY193" s="61">
        <v>0</v>
      </c>
      <c r="FZ193" s="61">
        <v>0</v>
      </c>
      <c r="GA193" s="61">
        <v>0</v>
      </c>
      <c r="GB193" s="61">
        <v>2860</v>
      </c>
      <c r="GC193" s="61">
        <v>0</v>
      </c>
      <c r="GD193" s="61">
        <v>2860</v>
      </c>
      <c r="GE193" s="61">
        <v>0</v>
      </c>
      <c r="GF193" s="61">
        <v>0</v>
      </c>
      <c r="GG193" s="61">
        <v>0</v>
      </c>
      <c r="GH193" s="61">
        <v>-25480193</v>
      </c>
      <c r="GI193" s="61">
        <v>0</v>
      </c>
      <c r="GJ193" s="61">
        <v>-25480193</v>
      </c>
      <c r="GK193" s="61">
        <v>52141</v>
      </c>
      <c r="GL193" s="61">
        <v>0</v>
      </c>
      <c r="GM193" s="61">
        <v>52141</v>
      </c>
      <c r="GN193" s="61">
        <v>-147889</v>
      </c>
      <c r="GO193" s="61">
        <v>0</v>
      </c>
      <c r="GP193" s="61">
        <v>-147889</v>
      </c>
      <c r="GQ193" s="61">
        <v>-28416</v>
      </c>
      <c r="GR193" s="61">
        <v>0</v>
      </c>
      <c r="GS193" s="61">
        <v>-28416</v>
      </c>
      <c r="GT193" s="61">
        <v>0</v>
      </c>
      <c r="GU193" s="61">
        <v>0</v>
      </c>
      <c r="GV193" s="61">
        <v>0</v>
      </c>
      <c r="GW193" s="61">
        <v>-25603945</v>
      </c>
      <c r="GX193" s="61">
        <v>0</v>
      </c>
      <c r="GY193" s="61">
        <v>-25603945</v>
      </c>
      <c r="GZ193" s="61">
        <v>0</v>
      </c>
      <c r="HA193" s="61">
        <v>0</v>
      </c>
      <c r="HB193" s="61">
        <v>0</v>
      </c>
      <c r="HC193" s="61">
        <v>0</v>
      </c>
      <c r="HD193" s="61">
        <v>0</v>
      </c>
      <c r="HE193" s="61">
        <v>0</v>
      </c>
      <c r="HF193" s="61">
        <v>0</v>
      </c>
      <c r="HG193" s="61">
        <v>0</v>
      </c>
      <c r="HH193" s="61">
        <v>0</v>
      </c>
      <c r="HI193" s="61">
        <v>138166234</v>
      </c>
      <c r="HJ193" s="61">
        <v>0</v>
      </c>
      <c r="HK193" s="61">
        <v>138166234</v>
      </c>
      <c r="HL193" s="61">
        <v>600490</v>
      </c>
      <c r="HM193" s="61">
        <v>0</v>
      </c>
      <c r="HN193" s="61">
        <v>600490</v>
      </c>
      <c r="HO193" s="61">
        <v>-28308227</v>
      </c>
      <c r="HP193" s="61">
        <v>0</v>
      </c>
      <c r="HQ193" s="61">
        <v>-28308227</v>
      </c>
      <c r="HR193" s="61">
        <v>-2583746</v>
      </c>
      <c r="HS193" s="61">
        <v>0</v>
      </c>
      <c r="HT193" s="61">
        <v>-2583746</v>
      </c>
      <c r="HU193" s="61">
        <v>-48380</v>
      </c>
      <c r="HV193" s="61">
        <v>0</v>
      </c>
      <c r="HW193" s="61">
        <v>-48380</v>
      </c>
      <c r="HX193" s="61">
        <v>-25603945</v>
      </c>
      <c r="HY193" s="61">
        <v>0</v>
      </c>
      <c r="HZ193" s="61">
        <v>-25603945</v>
      </c>
      <c r="IA193" s="61">
        <v>0</v>
      </c>
      <c r="IB193" s="61">
        <v>0</v>
      </c>
      <c r="IC193" s="61">
        <v>0</v>
      </c>
      <c r="ID193" s="61">
        <v>-55943808</v>
      </c>
      <c r="IE193" s="61">
        <v>0</v>
      </c>
      <c r="IF193" s="61">
        <v>-55943808</v>
      </c>
      <c r="IG193" s="61">
        <v>82222426</v>
      </c>
      <c r="IH193" s="61">
        <v>0</v>
      </c>
      <c r="II193" s="61">
        <v>82222426</v>
      </c>
      <c r="IJ193" s="58" t="s">
        <v>676</v>
      </c>
      <c r="IK193" s="58" t="s">
        <v>465</v>
      </c>
      <c r="IL193" s="58" t="s">
        <v>466</v>
      </c>
      <c r="IM193" s="58" t="s">
        <v>467</v>
      </c>
      <c r="IN193" s="58" t="s">
        <v>1106</v>
      </c>
    </row>
    <row r="194" spans="1:248">
      <c r="A194" s="58" t="s">
        <v>469</v>
      </c>
      <c r="B194" s="59" t="s">
        <v>1107</v>
      </c>
      <c r="C194" s="59" t="s">
        <v>1108</v>
      </c>
      <c r="D194" s="61">
        <v>25694967</v>
      </c>
      <c r="E194" s="61">
        <v>0</v>
      </c>
      <c r="F194" s="61">
        <v>25694967</v>
      </c>
      <c r="G194" s="61">
        <v>0</v>
      </c>
      <c r="H194" s="61">
        <v>0</v>
      </c>
      <c r="I194" s="61">
        <v>0</v>
      </c>
      <c r="J194" s="61">
        <v>-53126</v>
      </c>
      <c r="K194" s="61">
        <v>0</v>
      </c>
      <c r="L194" s="61">
        <v>-53126</v>
      </c>
      <c r="M194" s="61">
        <v>-81763</v>
      </c>
      <c r="N194" s="61">
        <v>0</v>
      </c>
      <c r="O194" s="61">
        <v>-81763</v>
      </c>
      <c r="P194" s="61">
        <v>11644</v>
      </c>
      <c r="Q194" s="61">
        <v>0</v>
      </c>
      <c r="R194" s="61">
        <v>11644</v>
      </c>
      <c r="S194" s="61">
        <v>38788</v>
      </c>
      <c r="T194" s="61">
        <v>0</v>
      </c>
      <c r="U194" s="61">
        <v>38788</v>
      </c>
      <c r="V194" s="61">
        <v>-84457</v>
      </c>
      <c r="W194" s="61">
        <v>0</v>
      </c>
      <c r="X194" s="61">
        <v>-84457</v>
      </c>
      <c r="Y194" s="61">
        <v>-4400340</v>
      </c>
      <c r="Z194" s="61">
        <v>0</v>
      </c>
      <c r="AA194" s="61">
        <v>-4400340</v>
      </c>
      <c r="AB194" s="61">
        <v>-5340</v>
      </c>
      <c r="AC194" s="61">
        <v>0</v>
      </c>
      <c r="AD194" s="61">
        <v>-5340</v>
      </c>
      <c r="AE194" s="61">
        <v>-156711</v>
      </c>
      <c r="AF194" s="61">
        <v>0</v>
      </c>
      <c r="AG194" s="61">
        <v>-156711</v>
      </c>
      <c r="AH194" s="61">
        <v>0</v>
      </c>
      <c r="AI194" s="61">
        <v>0</v>
      </c>
      <c r="AJ194" s="61">
        <v>0</v>
      </c>
      <c r="AK194" s="61">
        <v>0</v>
      </c>
      <c r="AL194" s="61">
        <v>0</v>
      </c>
      <c r="AM194" s="61">
        <v>0</v>
      </c>
      <c r="AN194" s="61">
        <v>-2474</v>
      </c>
      <c r="AO194" s="61">
        <v>0</v>
      </c>
      <c r="AP194" s="61">
        <v>-2474</v>
      </c>
      <c r="AQ194" s="61">
        <v>0</v>
      </c>
      <c r="AR194" s="61">
        <v>0</v>
      </c>
      <c r="AS194" s="61">
        <v>0</v>
      </c>
      <c r="AT194" s="61">
        <v>-154237</v>
      </c>
      <c r="AU194" s="61">
        <v>0</v>
      </c>
      <c r="AV194" s="61">
        <v>-154237</v>
      </c>
      <c r="AW194" s="61">
        <v>-2963</v>
      </c>
      <c r="AX194" s="61">
        <v>0</v>
      </c>
      <c r="AY194" s="61">
        <v>-2963</v>
      </c>
      <c r="AZ194" s="61">
        <v>412304</v>
      </c>
      <c r="BA194" s="61">
        <v>0</v>
      </c>
      <c r="BB194" s="61">
        <v>412304</v>
      </c>
      <c r="BC194" s="61">
        <v>8158</v>
      </c>
      <c r="BD194" s="61">
        <v>0</v>
      </c>
      <c r="BE194" s="61">
        <v>8158</v>
      </c>
      <c r="BF194" s="61">
        <v>-1678923</v>
      </c>
      <c r="BG194" s="61">
        <v>0</v>
      </c>
      <c r="BH194" s="61">
        <v>-1678923</v>
      </c>
      <c r="BI194" s="61">
        <v>0</v>
      </c>
      <c r="BJ194" s="61">
        <v>0</v>
      </c>
      <c r="BK194" s="61">
        <v>0</v>
      </c>
      <c r="BL194" s="61">
        <v>-799</v>
      </c>
      <c r="BM194" s="61">
        <v>0</v>
      </c>
      <c r="BN194" s="61">
        <v>-799</v>
      </c>
      <c r="BO194" s="61">
        <v>0</v>
      </c>
      <c r="BP194" s="61">
        <v>0</v>
      </c>
      <c r="BQ194" s="61">
        <v>0</v>
      </c>
      <c r="BR194" s="61">
        <v>0</v>
      </c>
      <c r="BS194" s="61">
        <v>0</v>
      </c>
      <c r="BT194" s="61">
        <v>0</v>
      </c>
      <c r="BU194" s="61">
        <v>0</v>
      </c>
      <c r="BV194" s="61">
        <v>0</v>
      </c>
      <c r="BW194" s="61">
        <v>0</v>
      </c>
      <c r="BX194" s="61">
        <v>0</v>
      </c>
      <c r="BY194" s="61">
        <v>0</v>
      </c>
      <c r="BZ194" s="61">
        <v>0</v>
      </c>
      <c r="CA194" s="61">
        <v>0</v>
      </c>
      <c r="CB194" s="61">
        <v>0</v>
      </c>
      <c r="CC194" s="61">
        <v>0</v>
      </c>
      <c r="CD194" s="61">
        <v>-16534</v>
      </c>
      <c r="CE194" s="61">
        <v>0</v>
      </c>
      <c r="CF194" s="61">
        <v>-16534</v>
      </c>
      <c r="CG194" s="61">
        <v>0</v>
      </c>
      <c r="CH194" s="61">
        <v>0</v>
      </c>
      <c r="CI194" s="61">
        <v>0</v>
      </c>
      <c r="CJ194" s="61">
        <v>-5832845</v>
      </c>
      <c r="CK194" s="61">
        <v>0</v>
      </c>
      <c r="CL194" s="61">
        <v>-5832845</v>
      </c>
      <c r="CM194" s="61">
        <v>0</v>
      </c>
      <c r="CN194" s="61">
        <v>0</v>
      </c>
      <c r="CO194" s="61">
        <v>0</v>
      </c>
      <c r="CP194" s="61">
        <v>0</v>
      </c>
      <c r="CQ194" s="61">
        <v>0</v>
      </c>
      <c r="CR194" s="61">
        <v>0</v>
      </c>
      <c r="CS194" s="61">
        <v>-717545</v>
      </c>
      <c r="CT194" s="61">
        <v>0</v>
      </c>
      <c r="CU194" s="61">
        <v>-717545</v>
      </c>
      <c r="CV194" s="61">
        <v>0</v>
      </c>
      <c r="CW194" s="61">
        <v>0</v>
      </c>
      <c r="CX194" s="61">
        <v>0</v>
      </c>
      <c r="CY194" s="61">
        <v>-717545</v>
      </c>
      <c r="CZ194" s="61">
        <v>0</v>
      </c>
      <c r="DA194" s="61">
        <v>-717545</v>
      </c>
      <c r="DB194" s="61">
        <v>-178822</v>
      </c>
      <c r="DC194" s="61">
        <v>0</v>
      </c>
      <c r="DD194" s="61">
        <v>-178822</v>
      </c>
      <c r="DE194" s="61">
        <v>0</v>
      </c>
      <c r="DF194" s="61">
        <v>0</v>
      </c>
      <c r="DG194" s="61">
        <v>0</v>
      </c>
      <c r="DH194" s="61">
        <v>-68616</v>
      </c>
      <c r="DI194" s="61">
        <v>0</v>
      </c>
      <c r="DJ194" s="61">
        <v>-68616</v>
      </c>
      <c r="DK194" s="61">
        <v>0</v>
      </c>
      <c r="DL194" s="61">
        <v>0</v>
      </c>
      <c r="DM194" s="61">
        <v>0</v>
      </c>
      <c r="DN194" s="61">
        <v>-799</v>
      </c>
      <c r="DO194" s="61">
        <v>0</v>
      </c>
      <c r="DP194" s="61">
        <v>-799</v>
      </c>
      <c r="DQ194" s="61">
        <v>0</v>
      </c>
      <c r="DR194" s="61">
        <v>0</v>
      </c>
      <c r="DS194" s="61">
        <v>0</v>
      </c>
      <c r="DT194" s="61">
        <v>0</v>
      </c>
      <c r="DU194" s="61">
        <v>0</v>
      </c>
      <c r="DV194" s="61">
        <v>0</v>
      </c>
      <c r="DW194" s="61">
        <v>0</v>
      </c>
      <c r="DX194" s="61">
        <v>0</v>
      </c>
      <c r="DY194" s="61">
        <v>0</v>
      </c>
      <c r="DZ194" s="61">
        <v>0</v>
      </c>
      <c r="EA194" s="61">
        <v>0</v>
      </c>
      <c r="EB194" s="61">
        <v>0</v>
      </c>
      <c r="EC194" s="61">
        <v>0</v>
      </c>
      <c r="ED194" s="61">
        <v>0</v>
      </c>
      <c r="EE194" s="61">
        <v>0</v>
      </c>
      <c r="EF194" s="61">
        <v>0</v>
      </c>
      <c r="EG194" s="61">
        <v>0</v>
      </c>
      <c r="EH194" s="61">
        <v>0</v>
      </c>
      <c r="EI194" s="61">
        <v>0</v>
      </c>
      <c r="EJ194" s="61">
        <v>0</v>
      </c>
      <c r="EK194" s="61">
        <v>0</v>
      </c>
      <c r="EL194" s="61">
        <v>0</v>
      </c>
      <c r="EM194" s="61">
        <v>0</v>
      </c>
      <c r="EN194" s="61">
        <v>0</v>
      </c>
      <c r="EO194" s="61">
        <v>-248237</v>
      </c>
      <c r="EP194" s="61">
        <v>0</v>
      </c>
      <c r="EQ194" s="61">
        <v>-248237</v>
      </c>
      <c r="ER194" s="61">
        <v>0</v>
      </c>
      <c r="ES194" s="61">
        <v>0</v>
      </c>
      <c r="ET194" s="61">
        <v>0</v>
      </c>
      <c r="EU194" s="61">
        <v>0</v>
      </c>
      <c r="EV194" s="61">
        <v>0</v>
      </c>
      <c r="EW194" s="61">
        <v>0</v>
      </c>
      <c r="EX194" s="61">
        <v>0</v>
      </c>
      <c r="EY194" s="61">
        <v>0</v>
      </c>
      <c r="EZ194" s="61">
        <v>0</v>
      </c>
      <c r="FA194" s="61">
        <v>0</v>
      </c>
      <c r="FB194" s="61">
        <v>0</v>
      </c>
      <c r="FC194" s="61">
        <v>0</v>
      </c>
      <c r="FD194" s="61">
        <v>0</v>
      </c>
      <c r="FE194" s="61">
        <v>0</v>
      </c>
      <c r="FF194" s="61">
        <v>0</v>
      </c>
      <c r="FG194" s="61">
        <v>0</v>
      </c>
      <c r="FH194" s="61">
        <v>0</v>
      </c>
      <c r="FI194" s="61">
        <v>0</v>
      </c>
      <c r="FJ194" s="61">
        <v>0</v>
      </c>
      <c r="FK194" s="61">
        <v>0</v>
      </c>
      <c r="FL194" s="61">
        <v>0</v>
      </c>
      <c r="FM194" s="61">
        <v>0</v>
      </c>
      <c r="FN194" s="61">
        <v>0</v>
      </c>
      <c r="FO194" s="61">
        <v>0</v>
      </c>
      <c r="FP194" s="61">
        <v>0</v>
      </c>
      <c r="FQ194" s="61">
        <v>0</v>
      </c>
      <c r="FR194" s="61">
        <v>0</v>
      </c>
      <c r="FS194" s="61">
        <v>0</v>
      </c>
      <c r="FT194" s="61">
        <v>0</v>
      </c>
      <c r="FU194" s="61">
        <v>0</v>
      </c>
      <c r="FV194" s="61">
        <v>-5964</v>
      </c>
      <c r="FW194" s="61">
        <v>0</v>
      </c>
      <c r="FX194" s="61">
        <v>-5964</v>
      </c>
      <c r="FY194" s="61">
        <v>0</v>
      </c>
      <c r="FZ194" s="61">
        <v>0</v>
      </c>
      <c r="GA194" s="61">
        <v>0</v>
      </c>
      <c r="GB194" s="61">
        <v>0</v>
      </c>
      <c r="GC194" s="61">
        <v>0</v>
      </c>
      <c r="GD194" s="61">
        <v>0</v>
      </c>
      <c r="GE194" s="61">
        <v>0</v>
      </c>
      <c r="GF194" s="61">
        <v>0</v>
      </c>
      <c r="GG194" s="61">
        <v>0</v>
      </c>
      <c r="GH194" s="61">
        <v>-3513560</v>
      </c>
      <c r="GI194" s="61">
        <v>0</v>
      </c>
      <c r="GJ194" s="61">
        <v>-3513560</v>
      </c>
      <c r="GK194" s="61">
        <v>0</v>
      </c>
      <c r="GL194" s="61">
        <v>0</v>
      </c>
      <c r="GM194" s="61">
        <v>0</v>
      </c>
      <c r="GN194" s="61">
        <v>-118973</v>
      </c>
      <c r="GO194" s="61">
        <v>0</v>
      </c>
      <c r="GP194" s="61">
        <v>-118973</v>
      </c>
      <c r="GQ194" s="61">
        <v>0</v>
      </c>
      <c r="GR194" s="61">
        <v>0</v>
      </c>
      <c r="GS194" s="61">
        <v>0</v>
      </c>
      <c r="GT194" s="61">
        <v>0</v>
      </c>
      <c r="GU194" s="61">
        <v>0</v>
      </c>
      <c r="GV194" s="61">
        <v>0</v>
      </c>
      <c r="GW194" s="61">
        <v>-3638497</v>
      </c>
      <c r="GX194" s="61">
        <v>0</v>
      </c>
      <c r="GY194" s="61">
        <v>-3638497</v>
      </c>
      <c r="GZ194" s="61">
        <v>0</v>
      </c>
      <c r="HA194" s="61">
        <v>0</v>
      </c>
      <c r="HB194" s="61">
        <v>0</v>
      </c>
      <c r="HC194" s="61">
        <v>0</v>
      </c>
      <c r="HD194" s="61">
        <v>0</v>
      </c>
      <c r="HE194" s="61">
        <v>0</v>
      </c>
      <c r="HF194" s="61">
        <v>0</v>
      </c>
      <c r="HG194" s="61">
        <v>0</v>
      </c>
      <c r="HH194" s="61">
        <v>0</v>
      </c>
      <c r="HI194" s="61">
        <v>25694967</v>
      </c>
      <c r="HJ194" s="61">
        <v>0</v>
      </c>
      <c r="HK194" s="61">
        <v>25694967</v>
      </c>
      <c r="HL194" s="61">
        <v>-84457</v>
      </c>
      <c r="HM194" s="61">
        <v>0</v>
      </c>
      <c r="HN194" s="61">
        <v>-84457</v>
      </c>
      <c r="HO194" s="61">
        <v>-5832845</v>
      </c>
      <c r="HP194" s="61">
        <v>0</v>
      </c>
      <c r="HQ194" s="61">
        <v>-5832845</v>
      </c>
      <c r="HR194" s="61">
        <v>-717545</v>
      </c>
      <c r="HS194" s="61">
        <v>0</v>
      </c>
      <c r="HT194" s="61">
        <v>-717545</v>
      </c>
      <c r="HU194" s="61">
        <v>-248237</v>
      </c>
      <c r="HV194" s="61">
        <v>0</v>
      </c>
      <c r="HW194" s="61">
        <v>-248237</v>
      </c>
      <c r="HX194" s="61">
        <v>-3638497</v>
      </c>
      <c r="HY194" s="61">
        <v>0</v>
      </c>
      <c r="HZ194" s="61">
        <v>-3638497</v>
      </c>
      <c r="IA194" s="61">
        <v>0</v>
      </c>
      <c r="IB194" s="61">
        <v>0</v>
      </c>
      <c r="IC194" s="61">
        <v>0</v>
      </c>
      <c r="ID194" s="61">
        <v>-10521581</v>
      </c>
      <c r="IE194" s="61">
        <v>0</v>
      </c>
      <c r="IF194" s="61">
        <v>-10521581</v>
      </c>
      <c r="IG194" s="61">
        <v>15173386</v>
      </c>
      <c r="IH194" s="61">
        <v>0</v>
      </c>
      <c r="II194" s="61">
        <v>15173386</v>
      </c>
      <c r="IJ194" s="58" t="s">
        <v>630</v>
      </c>
      <c r="IK194" s="58" t="s">
        <v>558</v>
      </c>
      <c r="IL194" s="58" t="s">
        <v>466</v>
      </c>
      <c r="IM194" s="58" t="s">
        <v>473</v>
      </c>
      <c r="IN194" s="58" t="s">
        <v>1109</v>
      </c>
    </row>
    <row r="195" spans="1:248">
      <c r="A195" s="58" t="s">
        <v>469</v>
      </c>
      <c r="B195" s="59" t="s">
        <v>1110</v>
      </c>
      <c r="C195" s="59" t="s">
        <v>1111</v>
      </c>
      <c r="D195" s="61">
        <v>118226507</v>
      </c>
      <c r="E195" s="61">
        <v>0</v>
      </c>
      <c r="F195" s="61">
        <v>118226507</v>
      </c>
      <c r="G195" s="61">
        <v>-5943470</v>
      </c>
      <c r="H195" s="61">
        <v>0</v>
      </c>
      <c r="I195" s="61">
        <v>-5943470</v>
      </c>
      <c r="J195" s="61">
        <v>-34080</v>
      </c>
      <c r="K195" s="61">
        <v>0</v>
      </c>
      <c r="L195" s="61">
        <v>-34080</v>
      </c>
      <c r="M195" s="61">
        <v>638187</v>
      </c>
      <c r="N195" s="61">
        <v>0</v>
      </c>
      <c r="O195" s="61">
        <v>638187</v>
      </c>
      <c r="P195" s="61">
        <v>706889</v>
      </c>
      <c r="Q195" s="61">
        <v>0</v>
      </c>
      <c r="R195" s="61">
        <v>706889</v>
      </c>
      <c r="S195" s="61">
        <v>111538</v>
      </c>
      <c r="T195" s="61">
        <v>0</v>
      </c>
      <c r="U195" s="61">
        <v>111538</v>
      </c>
      <c r="V195" s="61">
        <v>1422535</v>
      </c>
      <c r="W195" s="61">
        <v>0</v>
      </c>
      <c r="X195" s="61">
        <v>1422535</v>
      </c>
      <c r="Y195" s="61">
        <v>-7279954</v>
      </c>
      <c r="Z195" s="61">
        <v>0</v>
      </c>
      <c r="AA195" s="61">
        <v>-7279954</v>
      </c>
      <c r="AB195" s="61">
        <v>-12470</v>
      </c>
      <c r="AC195" s="61">
        <v>0</v>
      </c>
      <c r="AD195" s="61">
        <v>-12470</v>
      </c>
      <c r="AE195" s="61">
        <v>-715527</v>
      </c>
      <c r="AF195" s="61">
        <v>0</v>
      </c>
      <c r="AG195" s="61">
        <v>-715527</v>
      </c>
      <c r="AH195" s="61">
        <v>0</v>
      </c>
      <c r="AI195" s="61">
        <v>0</v>
      </c>
      <c r="AJ195" s="61">
        <v>0</v>
      </c>
      <c r="AK195" s="61">
        <v>0</v>
      </c>
      <c r="AL195" s="61">
        <v>0</v>
      </c>
      <c r="AM195" s="61">
        <v>0</v>
      </c>
      <c r="AN195" s="61">
        <v>21449</v>
      </c>
      <c r="AO195" s="61">
        <v>0</v>
      </c>
      <c r="AP195" s="61">
        <v>21449</v>
      </c>
      <c r="AQ195" s="61">
        <v>0</v>
      </c>
      <c r="AR195" s="61">
        <v>0</v>
      </c>
      <c r="AS195" s="61">
        <v>0</v>
      </c>
      <c r="AT195" s="61">
        <v>-736977</v>
      </c>
      <c r="AU195" s="61">
        <v>0</v>
      </c>
      <c r="AV195" s="61">
        <v>-736977</v>
      </c>
      <c r="AW195" s="61">
        <v>887</v>
      </c>
      <c r="AX195" s="61">
        <v>0</v>
      </c>
      <c r="AY195" s="61">
        <v>887</v>
      </c>
      <c r="AZ195" s="61">
        <v>2376141</v>
      </c>
      <c r="BA195" s="61">
        <v>0</v>
      </c>
      <c r="BB195" s="61">
        <v>2376141</v>
      </c>
      <c r="BC195" s="61">
        <v>-164508</v>
      </c>
      <c r="BD195" s="61">
        <v>0</v>
      </c>
      <c r="BE195" s="61">
        <v>-164508</v>
      </c>
      <c r="BF195" s="61">
        <v>-6987012</v>
      </c>
      <c r="BG195" s="61">
        <v>0</v>
      </c>
      <c r="BH195" s="61">
        <v>-6987012</v>
      </c>
      <c r="BI195" s="61">
        <v>-337327</v>
      </c>
      <c r="BJ195" s="61">
        <v>0</v>
      </c>
      <c r="BK195" s="61">
        <v>-337327</v>
      </c>
      <c r="BL195" s="61">
        <v>-87583</v>
      </c>
      <c r="BM195" s="61">
        <v>0</v>
      </c>
      <c r="BN195" s="61">
        <v>-87583</v>
      </c>
      <c r="BO195" s="61">
        <v>-10637</v>
      </c>
      <c r="BP195" s="61">
        <v>0</v>
      </c>
      <c r="BQ195" s="61">
        <v>-10637</v>
      </c>
      <c r="BR195" s="61">
        <v>-12205</v>
      </c>
      <c r="BS195" s="61">
        <v>0</v>
      </c>
      <c r="BT195" s="61">
        <v>-12205</v>
      </c>
      <c r="BU195" s="61">
        <v>9740</v>
      </c>
      <c r="BV195" s="61">
        <v>0</v>
      </c>
      <c r="BW195" s="61">
        <v>9740</v>
      </c>
      <c r="BX195" s="61">
        <v>0</v>
      </c>
      <c r="BY195" s="61">
        <v>0</v>
      </c>
      <c r="BZ195" s="61">
        <v>0</v>
      </c>
      <c r="CA195" s="61">
        <v>-31930</v>
      </c>
      <c r="CB195" s="61">
        <v>0</v>
      </c>
      <c r="CC195" s="61">
        <v>-31930</v>
      </c>
      <c r="CD195" s="61">
        <v>-13149</v>
      </c>
      <c r="CE195" s="61">
        <v>0</v>
      </c>
      <c r="CF195" s="61">
        <v>-13149</v>
      </c>
      <c r="CG195" s="61">
        <v>-13149</v>
      </c>
      <c r="CH195" s="61">
        <v>0</v>
      </c>
      <c r="CI195" s="61">
        <v>-13149</v>
      </c>
      <c r="CJ195" s="61">
        <v>-13267101</v>
      </c>
      <c r="CK195" s="61">
        <v>0</v>
      </c>
      <c r="CL195" s="61">
        <v>-13267101</v>
      </c>
      <c r="CM195" s="61">
        <v>0</v>
      </c>
      <c r="CN195" s="61">
        <v>0</v>
      </c>
      <c r="CO195" s="61">
        <v>0</v>
      </c>
      <c r="CP195" s="61">
        <v>-210609</v>
      </c>
      <c r="CQ195" s="61">
        <v>0</v>
      </c>
      <c r="CR195" s="61">
        <v>-210609</v>
      </c>
      <c r="CS195" s="61">
        <v>-3754573</v>
      </c>
      <c r="CT195" s="61">
        <v>0</v>
      </c>
      <c r="CU195" s="61">
        <v>-3754573</v>
      </c>
      <c r="CV195" s="61">
        <v>2744837</v>
      </c>
      <c r="CW195" s="61">
        <v>0</v>
      </c>
      <c r="CX195" s="61">
        <v>2744837</v>
      </c>
      <c r="CY195" s="61">
        <v>-1220345</v>
      </c>
      <c r="CZ195" s="61">
        <v>0</v>
      </c>
      <c r="DA195" s="61">
        <v>-1220345</v>
      </c>
      <c r="DB195" s="61">
        <v>-143697</v>
      </c>
      <c r="DC195" s="61">
        <v>0</v>
      </c>
      <c r="DD195" s="61">
        <v>-143697</v>
      </c>
      <c r="DE195" s="61">
        <v>134</v>
      </c>
      <c r="DF195" s="61">
        <v>0</v>
      </c>
      <c r="DG195" s="61">
        <v>134</v>
      </c>
      <c r="DH195" s="61">
        <v>0</v>
      </c>
      <c r="DI195" s="61">
        <v>0</v>
      </c>
      <c r="DJ195" s="61">
        <v>0</v>
      </c>
      <c r="DK195" s="61">
        <v>57435</v>
      </c>
      <c r="DL195" s="61">
        <v>0</v>
      </c>
      <c r="DM195" s="61">
        <v>57435</v>
      </c>
      <c r="DN195" s="61">
        <v>-6034</v>
      </c>
      <c r="DO195" s="61">
        <v>0</v>
      </c>
      <c r="DP195" s="61">
        <v>-6034</v>
      </c>
      <c r="DQ195" s="61">
        <v>-2617</v>
      </c>
      <c r="DR195" s="61">
        <v>0</v>
      </c>
      <c r="DS195" s="61">
        <v>-2617</v>
      </c>
      <c r="DT195" s="61">
        <v>0</v>
      </c>
      <c r="DU195" s="61">
        <v>0</v>
      </c>
      <c r="DV195" s="61">
        <v>0</v>
      </c>
      <c r="DW195" s="61">
        <v>3779</v>
      </c>
      <c r="DX195" s="61">
        <v>0</v>
      </c>
      <c r="DY195" s="61">
        <v>3779</v>
      </c>
      <c r="DZ195" s="61">
        <v>0</v>
      </c>
      <c r="EA195" s="61">
        <v>0</v>
      </c>
      <c r="EB195" s="61">
        <v>0</v>
      </c>
      <c r="EC195" s="61">
        <v>0</v>
      </c>
      <c r="ED195" s="61">
        <v>0</v>
      </c>
      <c r="EE195" s="61">
        <v>0</v>
      </c>
      <c r="EF195" s="61">
        <v>0</v>
      </c>
      <c r="EG195" s="61">
        <v>0</v>
      </c>
      <c r="EH195" s="61">
        <v>0</v>
      </c>
      <c r="EI195" s="61">
        <v>0</v>
      </c>
      <c r="EJ195" s="61">
        <v>0</v>
      </c>
      <c r="EK195" s="61">
        <v>0</v>
      </c>
      <c r="EL195" s="61">
        <v>0</v>
      </c>
      <c r="EM195" s="61">
        <v>0</v>
      </c>
      <c r="EN195" s="61">
        <v>0</v>
      </c>
      <c r="EO195" s="61">
        <v>-90999</v>
      </c>
      <c r="EP195" s="61">
        <v>0</v>
      </c>
      <c r="EQ195" s="61">
        <v>-90999</v>
      </c>
      <c r="ER195" s="61">
        <v>0</v>
      </c>
      <c r="ES195" s="61">
        <v>0</v>
      </c>
      <c r="ET195" s="61">
        <v>0</v>
      </c>
      <c r="EU195" s="61">
        <v>0</v>
      </c>
      <c r="EV195" s="61">
        <v>0</v>
      </c>
      <c r="EW195" s="61">
        <v>0</v>
      </c>
      <c r="EX195" s="61">
        <v>13655</v>
      </c>
      <c r="EY195" s="61">
        <v>0</v>
      </c>
      <c r="EZ195" s="61">
        <v>13655</v>
      </c>
      <c r="FA195" s="61">
        <v>0</v>
      </c>
      <c r="FB195" s="61">
        <v>0</v>
      </c>
      <c r="FC195" s="61">
        <v>0</v>
      </c>
      <c r="FD195" s="61">
        <v>0</v>
      </c>
      <c r="FE195" s="61">
        <v>0</v>
      </c>
      <c r="FF195" s="61">
        <v>0</v>
      </c>
      <c r="FG195" s="61">
        <v>0</v>
      </c>
      <c r="FH195" s="61">
        <v>0</v>
      </c>
      <c r="FI195" s="61">
        <v>0</v>
      </c>
      <c r="FJ195" s="61">
        <v>-13713</v>
      </c>
      <c r="FK195" s="61">
        <v>0</v>
      </c>
      <c r="FL195" s="61">
        <v>-13713</v>
      </c>
      <c r="FM195" s="61">
        <v>6885</v>
      </c>
      <c r="FN195" s="61">
        <v>0</v>
      </c>
      <c r="FO195" s="61">
        <v>6885</v>
      </c>
      <c r="FP195" s="61">
        <v>0</v>
      </c>
      <c r="FQ195" s="61">
        <v>0</v>
      </c>
      <c r="FR195" s="61">
        <v>0</v>
      </c>
      <c r="FS195" s="61">
        <v>0</v>
      </c>
      <c r="FT195" s="61">
        <v>0</v>
      </c>
      <c r="FU195" s="61">
        <v>0</v>
      </c>
      <c r="FV195" s="61">
        <v>-7116</v>
      </c>
      <c r="FW195" s="61">
        <v>0</v>
      </c>
      <c r="FX195" s="61">
        <v>-7116</v>
      </c>
      <c r="FY195" s="61">
        <v>-13515</v>
      </c>
      <c r="FZ195" s="61">
        <v>0</v>
      </c>
      <c r="GA195" s="61">
        <v>-13515</v>
      </c>
      <c r="GB195" s="61">
        <v>11164</v>
      </c>
      <c r="GC195" s="61">
        <v>0</v>
      </c>
      <c r="GD195" s="61">
        <v>11164</v>
      </c>
      <c r="GE195" s="61">
        <v>-2780</v>
      </c>
      <c r="GF195" s="61">
        <v>0</v>
      </c>
      <c r="GG195" s="61">
        <v>-2780</v>
      </c>
      <c r="GH195" s="61">
        <v>-16182338</v>
      </c>
      <c r="GI195" s="61">
        <v>0</v>
      </c>
      <c r="GJ195" s="61">
        <v>-16182338</v>
      </c>
      <c r="GK195" s="61">
        <v>-206050</v>
      </c>
      <c r="GL195" s="61">
        <v>0</v>
      </c>
      <c r="GM195" s="61">
        <v>-206050</v>
      </c>
      <c r="GN195" s="61">
        <v>-231980</v>
      </c>
      <c r="GO195" s="61">
        <v>0</v>
      </c>
      <c r="GP195" s="61">
        <v>-231980</v>
      </c>
      <c r="GQ195" s="61">
        <v>-5814</v>
      </c>
      <c r="GR195" s="61">
        <v>0</v>
      </c>
      <c r="GS195" s="61">
        <v>-5814</v>
      </c>
      <c r="GT195" s="61">
        <v>-939142</v>
      </c>
      <c r="GU195" s="61">
        <v>0</v>
      </c>
      <c r="GV195" s="61">
        <v>-939142</v>
      </c>
      <c r="GW195" s="61">
        <v>-17570744</v>
      </c>
      <c r="GX195" s="61">
        <v>0</v>
      </c>
      <c r="GY195" s="61">
        <v>-17570744</v>
      </c>
      <c r="GZ195" s="61">
        <v>0</v>
      </c>
      <c r="HA195" s="61">
        <v>0</v>
      </c>
      <c r="HB195" s="61">
        <v>0</v>
      </c>
      <c r="HC195" s="61">
        <v>0</v>
      </c>
      <c r="HD195" s="61">
        <v>0</v>
      </c>
      <c r="HE195" s="61">
        <v>0</v>
      </c>
      <c r="HF195" s="61">
        <v>0</v>
      </c>
      <c r="HG195" s="61">
        <v>0</v>
      </c>
      <c r="HH195" s="61">
        <v>0</v>
      </c>
      <c r="HI195" s="61">
        <v>112283037</v>
      </c>
      <c r="HJ195" s="61">
        <v>0</v>
      </c>
      <c r="HK195" s="61">
        <v>112283037</v>
      </c>
      <c r="HL195" s="61">
        <v>1422535</v>
      </c>
      <c r="HM195" s="61">
        <v>0</v>
      </c>
      <c r="HN195" s="61">
        <v>1422535</v>
      </c>
      <c r="HO195" s="61">
        <v>-13267101</v>
      </c>
      <c r="HP195" s="61">
        <v>0</v>
      </c>
      <c r="HQ195" s="61">
        <v>-13267101</v>
      </c>
      <c r="HR195" s="61">
        <v>-1220345</v>
      </c>
      <c r="HS195" s="61">
        <v>0</v>
      </c>
      <c r="HT195" s="61">
        <v>-1220345</v>
      </c>
      <c r="HU195" s="61">
        <v>-90999</v>
      </c>
      <c r="HV195" s="61">
        <v>0</v>
      </c>
      <c r="HW195" s="61">
        <v>-90999</v>
      </c>
      <c r="HX195" s="61">
        <v>-17570744</v>
      </c>
      <c r="HY195" s="61">
        <v>0</v>
      </c>
      <c r="HZ195" s="61">
        <v>-17570744</v>
      </c>
      <c r="IA195" s="61">
        <v>0</v>
      </c>
      <c r="IB195" s="61">
        <v>0</v>
      </c>
      <c r="IC195" s="61">
        <v>0</v>
      </c>
      <c r="ID195" s="61">
        <v>-30726654</v>
      </c>
      <c r="IE195" s="61">
        <v>0</v>
      </c>
      <c r="IF195" s="61">
        <v>-30726654</v>
      </c>
      <c r="IG195" s="61">
        <v>81556383</v>
      </c>
      <c r="IH195" s="61">
        <v>0</v>
      </c>
      <c r="II195" s="61">
        <v>81556383</v>
      </c>
      <c r="IJ195" s="58" t="s">
        <v>536</v>
      </c>
      <c r="IK195" s="58" t="s">
        <v>641</v>
      </c>
      <c r="IL195" s="58" t="s">
        <v>536</v>
      </c>
      <c r="IM195" s="58" t="s">
        <v>497</v>
      </c>
      <c r="IN195" s="58" t="s">
        <v>1112</v>
      </c>
    </row>
    <row r="196" spans="1:248">
      <c r="A196" s="58" t="s">
        <v>469</v>
      </c>
      <c r="B196" s="59" t="s">
        <v>1113</v>
      </c>
      <c r="C196" s="59" t="s">
        <v>1114</v>
      </c>
      <c r="D196" s="61">
        <v>113563028</v>
      </c>
      <c r="E196" s="61">
        <v>587473</v>
      </c>
      <c r="F196" s="61">
        <v>114150501</v>
      </c>
      <c r="G196" s="61">
        <v>-3298637</v>
      </c>
      <c r="H196" s="61">
        <v>6895</v>
      </c>
      <c r="I196" s="61">
        <v>-3291742</v>
      </c>
      <c r="J196" s="61">
        <v>-108400</v>
      </c>
      <c r="K196" s="61">
        <v>0</v>
      </c>
      <c r="L196" s="61">
        <v>-108400</v>
      </c>
      <c r="M196" s="61">
        <v>30600</v>
      </c>
      <c r="N196" s="61">
        <v>0</v>
      </c>
      <c r="O196" s="61">
        <v>30600</v>
      </c>
      <c r="P196" s="61">
        <v>1042290</v>
      </c>
      <c r="Q196" s="61">
        <v>2342</v>
      </c>
      <c r="R196" s="61">
        <v>1044632</v>
      </c>
      <c r="S196" s="61">
        <v>1463334</v>
      </c>
      <c r="T196" s="61">
        <v>0</v>
      </c>
      <c r="U196" s="61">
        <v>1463334</v>
      </c>
      <c r="V196" s="61">
        <v>2427824</v>
      </c>
      <c r="W196" s="61">
        <v>2342</v>
      </c>
      <c r="X196" s="61">
        <v>2430166</v>
      </c>
      <c r="Y196" s="61">
        <v>-9129869</v>
      </c>
      <c r="Z196" s="61">
        <v>-4691</v>
      </c>
      <c r="AA196" s="61">
        <v>-9134560</v>
      </c>
      <c r="AB196" s="61">
        <v>-44192</v>
      </c>
      <c r="AC196" s="61">
        <v>0</v>
      </c>
      <c r="AD196" s="61">
        <v>-44192</v>
      </c>
      <c r="AE196" s="61">
        <v>-170850</v>
      </c>
      <c r="AF196" s="61">
        <v>0</v>
      </c>
      <c r="AG196" s="61">
        <v>-170850</v>
      </c>
      <c r="AH196" s="61">
        <v>0</v>
      </c>
      <c r="AI196" s="61">
        <v>0</v>
      </c>
      <c r="AJ196" s="61">
        <v>0</v>
      </c>
      <c r="AK196" s="61">
        <v>0</v>
      </c>
      <c r="AL196" s="61">
        <v>0</v>
      </c>
      <c r="AM196" s="61">
        <v>0</v>
      </c>
      <c r="AN196" s="61">
        <v>-1002</v>
      </c>
      <c r="AO196" s="61">
        <v>0</v>
      </c>
      <c r="AP196" s="61">
        <v>-1002</v>
      </c>
      <c r="AQ196" s="61">
        <v>0</v>
      </c>
      <c r="AR196" s="61">
        <v>0</v>
      </c>
      <c r="AS196" s="61">
        <v>0</v>
      </c>
      <c r="AT196" s="61">
        <v>-169848</v>
      </c>
      <c r="AU196" s="61">
        <v>0</v>
      </c>
      <c r="AV196" s="61">
        <v>-169848</v>
      </c>
      <c r="AW196" s="61">
        <v>1076</v>
      </c>
      <c r="AX196" s="61">
        <v>0</v>
      </c>
      <c r="AY196" s="61">
        <v>1076</v>
      </c>
      <c r="AZ196" s="61">
        <v>2163613</v>
      </c>
      <c r="BA196" s="61">
        <v>12671</v>
      </c>
      <c r="BB196" s="61">
        <v>2176284</v>
      </c>
      <c r="BC196" s="61">
        <v>-92044</v>
      </c>
      <c r="BD196" s="61">
        <v>0</v>
      </c>
      <c r="BE196" s="61">
        <v>-92044</v>
      </c>
      <c r="BF196" s="61">
        <v>-11634497</v>
      </c>
      <c r="BG196" s="61">
        <v>0</v>
      </c>
      <c r="BH196" s="61">
        <v>-11634497</v>
      </c>
      <c r="BI196" s="61">
        <v>61889</v>
      </c>
      <c r="BJ196" s="61">
        <v>0</v>
      </c>
      <c r="BK196" s="61">
        <v>61889</v>
      </c>
      <c r="BL196" s="61">
        <v>-25670</v>
      </c>
      <c r="BM196" s="61">
        <v>0</v>
      </c>
      <c r="BN196" s="61">
        <v>-25670</v>
      </c>
      <c r="BO196" s="61">
        <v>0</v>
      </c>
      <c r="BP196" s="61">
        <v>0</v>
      </c>
      <c r="BQ196" s="61">
        <v>0</v>
      </c>
      <c r="BR196" s="61">
        <v>0</v>
      </c>
      <c r="BS196" s="61">
        <v>0</v>
      </c>
      <c r="BT196" s="61">
        <v>0</v>
      </c>
      <c r="BU196" s="61">
        <v>0</v>
      </c>
      <c r="BV196" s="61">
        <v>0</v>
      </c>
      <c r="BW196" s="61">
        <v>0</v>
      </c>
      <c r="BX196" s="61">
        <v>0</v>
      </c>
      <c r="BY196" s="61">
        <v>0</v>
      </c>
      <c r="BZ196" s="61">
        <v>0</v>
      </c>
      <c r="CA196" s="61">
        <v>0</v>
      </c>
      <c r="CB196" s="61">
        <v>0</v>
      </c>
      <c r="CC196" s="61">
        <v>0</v>
      </c>
      <c r="CD196" s="61">
        <v>-41080</v>
      </c>
      <c r="CE196" s="61">
        <v>0</v>
      </c>
      <c r="CF196" s="61">
        <v>-41080</v>
      </c>
      <c r="CG196" s="61">
        <v>-41368</v>
      </c>
      <c r="CH196" s="61">
        <v>0</v>
      </c>
      <c r="CI196" s="61">
        <v>-41368</v>
      </c>
      <c r="CJ196" s="61">
        <v>-18909876</v>
      </c>
      <c r="CK196" s="61">
        <v>7980</v>
      </c>
      <c r="CL196" s="61">
        <v>-18901896</v>
      </c>
      <c r="CM196" s="61">
        <v>-5768</v>
      </c>
      <c r="CN196" s="61">
        <v>0</v>
      </c>
      <c r="CO196" s="61">
        <v>-5768</v>
      </c>
      <c r="CP196" s="61">
        <v>0</v>
      </c>
      <c r="CQ196" s="61">
        <v>0</v>
      </c>
      <c r="CR196" s="61">
        <v>0</v>
      </c>
      <c r="CS196" s="61">
        <v>-3204804</v>
      </c>
      <c r="CT196" s="61">
        <v>0</v>
      </c>
      <c r="CU196" s="61">
        <v>-3204804</v>
      </c>
      <c r="CV196" s="61">
        <v>181232</v>
      </c>
      <c r="CW196" s="61">
        <v>0</v>
      </c>
      <c r="CX196" s="61">
        <v>181232</v>
      </c>
      <c r="CY196" s="61">
        <v>-3029340</v>
      </c>
      <c r="CZ196" s="61">
        <v>0</v>
      </c>
      <c r="DA196" s="61">
        <v>-3029340</v>
      </c>
      <c r="DB196" s="61">
        <v>0</v>
      </c>
      <c r="DC196" s="61">
        <v>0</v>
      </c>
      <c r="DD196" s="61">
        <v>0</v>
      </c>
      <c r="DE196" s="61">
        <v>0</v>
      </c>
      <c r="DF196" s="61">
        <v>0</v>
      </c>
      <c r="DG196" s="61">
        <v>0</v>
      </c>
      <c r="DH196" s="61">
        <v>0</v>
      </c>
      <c r="DI196" s="61">
        <v>0</v>
      </c>
      <c r="DJ196" s="61">
        <v>0</v>
      </c>
      <c r="DK196" s="61">
        <v>0</v>
      </c>
      <c r="DL196" s="61">
        <v>0</v>
      </c>
      <c r="DM196" s="61">
        <v>0</v>
      </c>
      <c r="DN196" s="61">
        <v>0</v>
      </c>
      <c r="DO196" s="61">
        <v>0</v>
      </c>
      <c r="DP196" s="61">
        <v>0</v>
      </c>
      <c r="DQ196" s="61">
        <v>0</v>
      </c>
      <c r="DR196" s="61">
        <v>0</v>
      </c>
      <c r="DS196" s="61">
        <v>0</v>
      </c>
      <c r="DT196" s="61">
        <v>0</v>
      </c>
      <c r="DU196" s="61">
        <v>0</v>
      </c>
      <c r="DV196" s="61">
        <v>0</v>
      </c>
      <c r="DW196" s="61">
        <v>0</v>
      </c>
      <c r="DX196" s="61">
        <v>0</v>
      </c>
      <c r="DY196" s="61">
        <v>0</v>
      </c>
      <c r="DZ196" s="61">
        <v>0</v>
      </c>
      <c r="EA196" s="61">
        <v>0</v>
      </c>
      <c r="EB196" s="61">
        <v>0</v>
      </c>
      <c r="EC196" s="61">
        <v>0</v>
      </c>
      <c r="ED196" s="61">
        <v>0</v>
      </c>
      <c r="EE196" s="61">
        <v>0</v>
      </c>
      <c r="EF196" s="61">
        <v>-22965</v>
      </c>
      <c r="EG196" s="61">
        <v>-64905</v>
      </c>
      <c r="EH196" s="61">
        <v>-87870</v>
      </c>
      <c r="EI196" s="61">
        <v>0</v>
      </c>
      <c r="EJ196" s="61">
        <v>-6896</v>
      </c>
      <c r="EK196" s="61">
        <v>-6896</v>
      </c>
      <c r="EL196" s="61">
        <v>-71801</v>
      </c>
      <c r="EM196" s="61">
        <v>0</v>
      </c>
      <c r="EN196" s="61">
        <v>0</v>
      </c>
      <c r="EO196" s="61">
        <v>-22965</v>
      </c>
      <c r="EP196" s="61">
        <v>-71801</v>
      </c>
      <c r="EQ196" s="61">
        <v>-94766</v>
      </c>
      <c r="ER196" s="61">
        <v>0</v>
      </c>
      <c r="ES196" s="61">
        <v>0</v>
      </c>
      <c r="ET196" s="61">
        <v>0</v>
      </c>
      <c r="EU196" s="61">
        <v>0</v>
      </c>
      <c r="EV196" s="61">
        <v>0</v>
      </c>
      <c r="EW196" s="61">
        <v>0</v>
      </c>
      <c r="EX196" s="61">
        <v>0</v>
      </c>
      <c r="EY196" s="61">
        <v>0</v>
      </c>
      <c r="EZ196" s="61">
        <v>0</v>
      </c>
      <c r="FA196" s="61">
        <v>0</v>
      </c>
      <c r="FB196" s="61">
        <v>0</v>
      </c>
      <c r="FC196" s="61">
        <v>0</v>
      </c>
      <c r="FD196" s="61">
        <v>0</v>
      </c>
      <c r="FE196" s="61">
        <v>0</v>
      </c>
      <c r="FF196" s="61">
        <v>0</v>
      </c>
      <c r="FG196" s="61">
        <v>0</v>
      </c>
      <c r="FH196" s="61">
        <v>0</v>
      </c>
      <c r="FI196" s="61">
        <v>0</v>
      </c>
      <c r="FJ196" s="61">
        <v>0</v>
      </c>
      <c r="FK196" s="61">
        <v>0</v>
      </c>
      <c r="FL196" s="61">
        <v>0</v>
      </c>
      <c r="FM196" s="61">
        <v>0</v>
      </c>
      <c r="FN196" s="61">
        <v>0</v>
      </c>
      <c r="FO196" s="61">
        <v>0</v>
      </c>
      <c r="FP196" s="61">
        <v>-370</v>
      </c>
      <c r="FQ196" s="61">
        <v>0</v>
      </c>
      <c r="FR196" s="61">
        <v>-370</v>
      </c>
      <c r="FS196" s="61">
        <v>0</v>
      </c>
      <c r="FT196" s="61">
        <v>0</v>
      </c>
      <c r="FU196" s="61">
        <v>0</v>
      </c>
      <c r="FV196" s="61">
        <v>-7946</v>
      </c>
      <c r="FW196" s="61">
        <v>0</v>
      </c>
      <c r="FX196" s="61">
        <v>-7946</v>
      </c>
      <c r="FY196" s="61">
        <v>12509</v>
      </c>
      <c r="FZ196" s="61">
        <v>0</v>
      </c>
      <c r="GA196" s="61">
        <v>12509</v>
      </c>
      <c r="GB196" s="61">
        <v>0</v>
      </c>
      <c r="GC196" s="61">
        <v>0</v>
      </c>
      <c r="GD196" s="61">
        <v>0</v>
      </c>
      <c r="GE196" s="61">
        <v>0</v>
      </c>
      <c r="GF196" s="61">
        <v>0</v>
      </c>
      <c r="GG196" s="61">
        <v>0</v>
      </c>
      <c r="GH196" s="61">
        <v>-19012985</v>
      </c>
      <c r="GI196" s="61">
        <v>0</v>
      </c>
      <c r="GJ196" s="61">
        <v>-19012985</v>
      </c>
      <c r="GK196" s="61">
        <v>580755</v>
      </c>
      <c r="GL196" s="61">
        <v>0</v>
      </c>
      <c r="GM196" s="61">
        <v>580755</v>
      </c>
      <c r="GN196" s="61">
        <v>-253092</v>
      </c>
      <c r="GO196" s="61">
        <v>0</v>
      </c>
      <c r="GP196" s="61">
        <v>-253092</v>
      </c>
      <c r="GQ196" s="61">
        <v>1525</v>
      </c>
      <c r="GR196" s="61">
        <v>0</v>
      </c>
      <c r="GS196" s="61">
        <v>1525</v>
      </c>
      <c r="GT196" s="61">
        <v>-5030734</v>
      </c>
      <c r="GU196" s="61">
        <v>0</v>
      </c>
      <c r="GV196" s="61">
        <v>-5030734</v>
      </c>
      <c r="GW196" s="61">
        <v>-23710338</v>
      </c>
      <c r="GX196" s="61">
        <v>0</v>
      </c>
      <c r="GY196" s="61">
        <v>-23710338</v>
      </c>
      <c r="GZ196" s="61">
        <v>0</v>
      </c>
      <c r="HA196" s="61">
        <v>0</v>
      </c>
      <c r="HB196" s="61">
        <v>0</v>
      </c>
      <c r="HC196" s="61">
        <v>0</v>
      </c>
      <c r="HD196" s="61">
        <v>0</v>
      </c>
      <c r="HE196" s="61">
        <v>0</v>
      </c>
      <c r="HF196" s="61">
        <v>0</v>
      </c>
      <c r="HG196" s="61">
        <v>0</v>
      </c>
      <c r="HH196" s="61">
        <v>0</v>
      </c>
      <c r="HI196" s="61">
        <v>110264391</v>
      </c>
      <c r="HJ196" s="61">
        <v>594368</v>
      </c>
      <c r="HK196" s="61">
        <v>110858759</v>
      </c>
      <c r="HL196" s="61">
        <v>2427824</v>
      </c>
      <c r="HM196" s="61">
        <v>2342</v>
      </c>
      <c r="HN196" s="61">
        <v>2430166</v>
      </c>
      <c r="HO196" s="61">
        <v>-18909876</v>
      </c>
      <c r="HP196" s="61">
        <v>7980</v>
      </c>
      <c r="HQ196" s="61">
        <v>-18901896</v>
      </c>
      <c r="HR196" s="61">
        <v>-3029340</v>
      </c>
      <c r="HS196" s="61">
        <v>0</v>
      </c>
      <c r="HT196" s="61">
        <v>-3029340</v>
      </c>
      <c r="HU196" s="61">
        <v>-22965</v>
      </c>
      <c r="HV196" s="61">
        <v>-71801</v>
      </c>
      <c r="HW196" s="61">
        <v>-94766</v>
      </c>
      <c r="HX196" s="61">
        <v>-23710338</v>
      </c>
      <c r="HY196" s="61">
        <v>0</v>
      </c>
      <c r="HZ196" s="61">
        <v>-23710338</v>
      </c>
      <c r="IA196" s="61">
        <v>0</v>
      </c>
      <c r="IB196" s="61">
        <v>0</v>
      </c>
      <c r="IC196" s="61">
        <v>0</v>
      </c>
      <c r="ID196" s="61">
        <v>-43244695</v>
      </c>
      <c r="IE196" s="61">
        <v>-61479</v>
      </c>
      <c r="IF196" s="61">
        <v>-43306174</v>
      </c>
      <c r="IG196" s="61">
        <v>67019696</v>
      </c>
      <c r="IH196" s="61">
        <v>532889</v>
      </c>
      <c r="II196" s="61">
        <v>67552585</v>
      </c>
      <c r="IJ196" s="58" t="s">
        <v>536</v>
      </c>
      <c r="IK196" s="58" t="s">
        <v>765</v>
      </c>
      <c r="IL196" s="58" t="s">
        <v>536</v>
      </c>
      <c r="IM196" s="58" t="s">
        <v>537</v>
      </c>
      <c r="IN196" s="58" t="s">
        <v>1115</v>
      </c>
    </row>
    <row r="197" spans="1:248">
      <c r="A197" s="58" t="s">
        <v>469</v>
      </c>
      <c r="B197" s="59" t="s">
        <v>1116</v>
      </c>
      <c r="C197" s="59" t="s">
        <v>1117</v>
      </c>
      <c r="D197" s="61">
        <v>107790368</v>
      </c>
      <c r="E197" s="61">
        <v>0</v>
      </c>
      <c r="F197" s="61">
        <v>107790368</v>
      </c>
      <c r="G197" s="61">
        <v>-2723511</v>
      </c>
      <c r="H197" s="61">
        <v>0</v>
      </c>
      <c r="I197" s="61">
        <v>-2723511</v>
      </c>
      <c r="J197" s="61">
        <v>-383771</v>
      </c>
      <c r="K197" s="61">
        <v>0</v>
      </c>
      <c r="L197" s="61">
        <v>-383771</v>
      </c>
      <c r="M197" s="61">
        <v>8896</v>
      </c>
      <c r="N197" s="61">
        <v>0</v>
      </c>
      <c r="O197" s="61">
        <v>8896</v>
      </c>
      <c r="P197" s="61">
        <v>643476</v>
      </c>
      <c r="Q197" s="61">
        <v>0</v>
      </c>
      <c r="R197" s="61">
        <v>643476</v>
      </c>
      <c r="S197" s="61">
        <v>-17188</v>
      </c>
      <c r="T197" s="61">
        <v>0</v>
      </c>
      <c r="U197" s="61">
        <v>-17188</v>
      </c>
      <c r="V197" s="61">
        <v>251413</v>
      </c>
      <c r="W197" s="61">
        <v>0</v>
      </c>
      <c r="X197" s="61">
        <v>251413</v>
      </c>
      <c r="Y197" s="61">
        <v>-7053365</v>
      </c>
      <c r="Z197" s="61">
        <v>0</v>
      </c>
      <c r="AA197" s="61">
        <v>-7053365</v>
      </c>
      <c r="AB197" s="61">
        <v>0</v>
      </c>
      <c r="AC197" s="61">
        <v>0</v>
      </c>
      <c r="AD197" s="61">
        <v>0</v>
      </c>
      <c r="AE197" s="61">
        <v>-340352</v>
      </c>
      <c r="AF197" s="61">
        <v>0</v>
      </c>
      <c r="AG197" s="61">
        <v>-340352</v>
      </c>
      <c r="AH197" s="61">
        <v>0</v>
      </c>
      <c r="AI197" s="61">
        <v>0</v>
      </c>
      <c r="AJ197" s="61">
        <v>0</v>
      </c>
      <c r="AK197" s="61">
        <v>0</v>
      </c>
      <c r="AL197" s="61">
        <v>0</v>
      </c>
      <c r="AM197" s="61">
        <v>0</v>
      </c>
      <c r="AN197" s="61">
        <v>-4899</v>
      </c>
      <c r="AO197" s="61">
        <v>0</v>
      </c>
      <c r="AP197" s="61">
        <v>-4899</v>
      </c>
      <c r="AQ197" s="61">
        <v>0</v>
      </c>
      <c r="AR197" s="61">
        <v>0</v>
      </c>
      <c r="AS197" s="61">
        <v>0</v>
      </c>
      <c r="AT197" s="61">
        <v>-335453</v>
      </c>
      <c r="AU197" s="61">
        <v>0</v>
      </c>
      <c r="AV197" s="61">
        <v>-335453</v>
      </c>
      <c r="AW197" s="61">
        <v>0</v>
      </c>
      <c r="AX197" s="61">
        <v>0</v>
      </c>
      <c r="AY197" s="61">
        <v>0</v>
      </c>
      <c r="AZ197" s="61">
        <v>2116159</v>
      </c>
      <c r="BA197" s="61">
        <v>0</v>
      </c>
      <c r="BB197" s="61">
        <v>2116159</v>
      </c>
      <c r="BC197" s="61">
        <v>397</v>
      </c>
      <c r="BD197" s="61">
        <v>0</v>
      </c>
      <c r="BE197" s="61">
        <v>397</v>
      </c>
      <c r="BF197" s="61">
        <v>-8517267</v>
      </c>
      <c r="BG197" s="61">
        <v>0</v>
      </c>
      <c r="BH197" s="61">
        <v>-8517267</v>
      </c>
      <c r="BI197" s="61">
        <v>314964</v>
      </c>
      <c r="BJ197" s="61">
        <v>0</v>
      </c>
      <c r="BK197" s="61">
        <v>314964</v>
      </c>
      <c r="BL197" s="61">
        <v>-37661</v>
      </c>
      <c r="BM197" s="61">
        <v>0</v>
      </c>
      <c r="BN197" s="61">
        <v>-37661</v>
      </c>
      <c r="BO197" s="61">
        <v>0</v>
      </c>
      <c r="BP197" s="61">
        <v>0</v>
      </c>
      <c r="BQ197" s="61">
        <v>0</v>
      </c>
      <c r="BR197" s="61">
        <v>0</v>
      </c>
      <c r="BS197" s="61">
        <v>0</v>
      </c>
      <c r="BT197" s="61">
        <v>0</v>
      </c>
      <c r="BU197" s="61">
        <v>0</v>
      </c>
      <c r="BV197" s="61">
        <v>0</v>
      </c>
      <c r="BW197" s="61">
        <v>0</v>
      </c>
      <c r="BX197" s="61">
        <v>-50</v>
      </c>
      <c r="BY197" s="61">
        <v>0</v>
      </c>
      <c r="BZ197" s="61">
        <v>-50</v>
      </c>
      <c r="CA197" s="61">
        <v>0</v>
      </c>
      <c r="CB197" s="61">
        <v>0</v>
      </c>
      <c r="CC197" s="61">
        <v>0</v>
      </c>
      <c r="CD197" s="61">
        <v>-53100</v>
      </c>
      <c r="CE197" s="61">
        <v>0</v>
      </c>
      <c r="CF197" s="61">
        <v>-53100</v>
      </c>
      <c r="CG197" s="61">
        <v>-52970</v>
      </c>
      <c r="CH197" s="61">
        <v>0</v>
      </c>
      <c r="CI197" s="61">
        <v>-52970</v>
      </c>
      <c r="CJ197" s="61">
        <v>-13623245</v>
      </c>
      <c r="CK197" s="61">
        <v>0</v>
      </c>
      <c r="CL197" s="61">
        <v>-13623245</v>
      </c>
      <c r="CM197" s="61">
        <v>-18972</v>
      </c>
      <c r="CN197" s="61">
        <v>0</v>
      </c>
      <c r="CO197" s="61">
        <v>-18972</v>
      </c>
      <c r="CP197" s="61">
        <v>4358</v>
      </c>
      <c r="CQ197" s="61">
        <v>0</v>
      </c>
      <c r="CR197" s="61">
        <v>4358</v>
      </c>
      <c r="CS197" s="61">
        <v>-2643984</v>
      </c>
      <c r="CT197" s="61">
        <v>0</v>
      </c>
      <c r="CU197" s="61">
        <v>-2643984</v>
      </c>
      <c r="CV197" s="61">
        <v>-476732</v>
      </c>
      <c r="CW197" s="61">
        <v>0</v>
      </c>
      <c r="CX197" s="61">
        <v>-476732</v>
      </c>
      <c r="CY197" s="61">
        <v>-3135330</v>
      </c>
      <c r="CZ197" s="61">
        <v>0</v>
      </c>
      <c r="DA197" s="61">
        <v>-3135330</v>
      </c>
      <c r="DB197" s="61">
        <v>-345151</v>
      </c>
      <c r="DC197" s="61">
        <v>0</v>
      </c>
      <c r="DD197" s="61">
        <v>-345151</v>
      </c>
      <c r="DE197" s="61">
        <v>-4476</v>
      </c>
      <c r="DF197" s="61">
        <v>0</v>
      </c>
      <c r="DG197" s="61">
        <v>-4476</v>
      </c>
      <c r="DH197" s="61">
        <v>0</v>
      </c>
      <c r="DI197" s="61">
        <v>0</v>
      </c>
      <c r="DJ197" s="61">
        <v>0</v>
      </c>
      <c r="DK197" s="61">
        <v>0</v>
      </c>
      <c r="DL197" s="61">
        <v>0</v>
      </c>
      <c r="DM197" s="61">
        <v>0</v>
      </c>
      <c r="DN197" s="61">
        <v>0</v>
      </c>
      <c r="DO197" s="61">
        <v>0</v>
      </c>
      <c r="DP197" s="61">
        <v>0</v>
      </c>
      <c r="DQ197" s="61">
        <v>0</v>
      </c>
      <c r="DR197" s="61">
        <v>0</v>
      </c>
      <c r="DS197" s="61">
        <v>0</v>
      </c>
      <c r="DT197" s="61">
        <v>0</v>
      </c>
      <c r="DU197" s="61">
        <v>0</v>
      </c>
      <c r="DV197" s="61">
        <v>0</v>
      </c>
      <c r="DW197" s="61">
        <v>0</v>
      </c>
      <c r="DX197" s="61">
        <v>0</v>
      </c>
      <c r="DY197" s="61">
        <v>0</v>
      </c>
      <c r="DZ197" s="61">
        <v>0</v>
      </c>
      <c r="EA197" s="61">
        <v>0</v>
      </c>
      <c r="EB197" s="61">
        <v>0</v>
      </c>
      <c r="EC197" s="61">
        <v>0</v>
      </c>
      <c r="ED197" s="61">
        <v>0</v>
      </c>
      <c r="EE197" s="61">
        <v>0</v>
      </c>
      <c r="EF197" s="61">
        <v>0</v>
      </c>
      <c r="EG197" s="61">
        <v>0</v>
      </c>
      <c r="EH197" s="61">
        <v>0</v>
      </c>
      <c r="EI197" s="61">
        <v>0</v>
      </c>
      <c r="EJ197" s="61">
        <v>0</v>
      </c>
      <c r="EK197" s="61">
        <v>0</v>
      </c>
      <c r="EL197" s="61">
        <v>0</v>
      </c>
      <c r="EM197" s="61">
        <v>0</v>
      </c>
      <c r="EN197" s="61">
        <v>0</v>
      </c>
      <c r="EO197" s="61">
        <v>-349627</v>
      </c>
      <c r="EP197" s="61">
        <v>0</v>
      </c>
      <c r="EQ197" s="61">
        <v>-349627</v>
      </c>
      <c r="ER197" s="61">
        <v>0</v>
      </c>
      <c r="ES197" s="61">
        <v>0</v>
      </c>
      <c r="ET197" s="61">
        <v>0</v>
      </c>
      <c r="EU197" s="61">
        <v>0</v>
      </c>
      <c r="EV197" s="61">
        <v>0</v>
      </c>
      <c r="EW197" s="61">
        <v>0</v>
      </c>
      <c r="EX197" s="61">
        <v>0</v>
      </c>
      <c r="EY197" s="61">
        <v>0</v>
      </c>
      <c r="EZ197" s="61">
        <v>0</v>
      </c>
      <c r="FA197" s="61">
        <v>0</v>
      </c>
      <c r="FB197" s="61">
        <v>0</v>
      </c>
      <c r="FC197" s="61">
        <v>0</v>
      </c>
      <c r="FD197" s="61">
        <v>0</v>
      </c>
      <c r="FE197" s="61">
        <v>0</v>
      </c>
      <c r="FF197" s="61">
        <v>0</v>
      </c>
      <c r="FG197" s="61">
        <v>0</v>
      </c>
      <c r="FH197" s="61">
        <v>0</v>
      </c>
      <c r="FI197" s="61">
        <v>0</v>
      </c>
      <c r="FJ197" s="61">
        <v>0</v>
      </c>
      <c r="FK197" s="61">
        <v>0</v>
      </c>
      <c r="FL197" s="61">
        <v>0</v>
      </c>
      <c r="FM197" s="61">
        <v>0</v>
      </c>
      <c r="FN197" s="61">
        <v>0</v>
      </c>
      <c r="FO197" s="61">
        <v>0</v>
      </c>
      <c r="FP197" s="61">
        <v>0</v>
      </c>
      <c r="FQ197" s="61">
        <v>0</v>
      </c>
      <c r="FR197" s="61">
        <v>0</v>
      </c>
      <c r="FS197" s="61">
        <v>0</v>
      </c>
      <c r="FT197" s="61">
        <v>0</v>
      </c>
      <c r="FU197" s="61">
        <v>0</v>
      </c>
      <c r="FV197" s="61">
        <v>-16064</v>
      </c>
      <c r="FW197" s="61">
        <v>0</v>
      </c>
      <c r="FX197" s="61">
        <v>-16064</v>
      </c>
      <c r="FY197" s="61">
        <v>0</v>
      </c>
      <c r="FZ197" s="61">
        <v>0</v>
      </c>
      <c r="GA197" s="61">
        <v>0</v>
      </c>
      <c r="GB197" s="61">
        <v>0</v>
      </c>
      <c r="GC197" s="61">
        <v>0</v>
      </c>
      <c r="GD197" s="61">
        <v>0</v>
      </c>
      <c r="GE197" s="61">
        <v>2000</v>
      </c>
      <c r="GF197" s="61">
        <v>0</v>
      </c>
      <c r="GG197" s="61">
        <v>2000</v>
      </c>
      <c r="GH197" s="61">
        <v>-19911824</v>
      </c>
      <c r="GI197" s="61">
        <v>0</v>
      </c>
      <c r="GJ197" s="61">
        <v>-19911824</v>
      </c>
      <c r="GK197" s="61">
        <v>-108067</v>
      </c>
      <c r="GL197" s="61">
        <v>0</v>
      </c>
      <c r="GM197" s="61">
        <v>-108067</v>
      </c>
      <c r="GN197" s="61">
        <v>-179229</v>
      </c>
      <c r="GO197" s="61">
        <v>0</v>
      </c>
      <c r="GP197" s="61">
        <v>-179229</v>
      </c>
      <c r="GQ197" s="61">
        <v>0</v>
      </c>
      <c r="GR197" s="61">
        <v>0</v>
      </c>
      <c r="GS197" s="61">
        <v>0</v>
      </c>
      <c r="GT197" s="61">
        <v>0</v>
      </c>
      <c r="GU197" s="61">
        <v>0</v>
      </c>
      <c r="GV197" s="61">
        <v>0</v>
      </c>
      <c r="GW197" s="61">
        <v>-20213184</v>
      </c>
      <c r="GX197" s="61">
        <v>0</v>
      </c>
      <c r="GY197" s="61">
        <v>-20213184</v>
      </c>
      <c r="GZ197" s="61">
        <v>0</v>
      </c>
      <c r="HA197" s="61">
        <v>0</v>
      </c>
      <c r="HB197" s="61">
        <v>0</v>
      </c>
      <c r="HC197" s="61">
        <v>0</v>
      </c>
      <c r="HD197" s="61">
        <v>0</v>
      </c>
      <c r="HE197" s="61">
        <v>0</v>
      </c>
      <c r="HF197" s="61">
        <v>0</v>
      </c>
      <c r="HG197" s="61">
        <v>0</v>
      </c>
      <c r="HH197" s="61">
        <v>0</v>
      </c>
      <c r="HI197" s="61">
        <v>105066857</v>
      </c>
      <c r="HJ197" s="61">
        <v>0</v>
      </c>
      <c r="HK197" s="61">
        <v>105066857</v>
      </c>
      <c r="HL197" s="61">
        <v>251413</v>
      </c>
      <c r="HM197" s="61">
        <v>0</v>
      </c>
      <c r="HN197" s="61">
        <v>251413</v>
      </c>
      <c r="HO197" s="61">
        <v>-13623245</v>
      </c>
      <c r="HP197" s="61">
        <v>0</v>
      </c>
      <c r="HQ197" s="61">
        <v>-13623245</v>
      </c>
      <c r="HR197" s="61">
        <v>-3135330</v>
      </c>
      <c r="HS197" s="61">
        <v>0</v>
      </c>
      <c r="HT197" s="61">
        <v>-3135330</v>
      </c>
      <c r="HU197" s="61">
        <v>-349627</v>
      </c>
      <c r="HV197" s="61">
        <v>0</v>
      </c>
      <c r="HW197" s="61">
        <v>-349627</v>
      </c>
      <c r="HX197" s="61">
        <v>-20213184</v>
      </c>
      <c r="HY197" s="61">
        <v>0</v>
      </c>
      <c r="HZ197" s="61">
        <v>-20213184</v>
      </c>
      <c r="IA197" s="61">
        <v>0</v>
      </c>
      <c r="IB197" s="61">
        <v>0</v>
      </c>
      <c r="IC197" s="61">
        <v>0</v>
      </c>
      <c r="ID197" s="61">
        <v>-37069973</v>
      </c>
      <c r="IE197" s="61">
        <v>0</v>
      </c>
      <c r="IF197" s="61">
        <v>-37069973</v>
      </c>
      <c r="IG197" s="61">
        <v>67996884</v>
      </c>
      <c r="IH197" s="61">
        <v>0</v>
      </c>
      <c r="II197" s="61">
        <v>67996884</v>
      </c>
      <c r="IJ197" s="58" t="s">
        <v>536</v>
      </c>
      <c r="IK197" s="58" t="s">
        <v>527</v>
      </c>
      <c r="IL197" s="58" t="s">
        <v>536</v>
      </c>
      <c r="IM197" s="58" t="s">
        <v>467</v>
      </c>
      <c r="IN197" s="58" t="s">
        <v>1118</v>
      </c>
    </row>
    <row r="198" spans="1:248">
      <c r="A198" s="58" t="s">
        <v>469</v>
      </c>
      <c r="B198" s="59" t="s">
        <v>1119</v>
      </c>
      <c r="C198" s="59" t="s">
        <v>1120</v>
      </c>
      <c r="D198" s="61">
        <v>74455334</v>
      </c>
      <c r="E198" s="61">
        <v>0</v>
      </c>
      <c r="F198" s="61">
        <v>74455334</v>
      </c>
      <c r="G198" s="61">
        <v>-1571825</v>
      </c>
      <c r="H198" s="61">
        <v>0</v>
      </c>
      <c r="I198" s="61">
        <v>-1571825</v>
      </c>
      <c r="J198" s="61">
        <v>-51368</v>
      </c>
      <c r="K198" s="61">
        <v>0</v>
      </c>
      <c r="L198" s="61">
        <v>-51368</v>
      </c>
      <c r="M198" s="61">
        <v>2434</v>
      </c>
      <c r="N198" s="61">
        <v>0</v>
      </c>
      <c r="O198" s="61">
        <v>2434</v>
      </c>
      <c r="P198" s="61">
        <v>1629507</v>
      </c>
      <c r="Q198" s="61">
        <v>0</v>
      </c>
      <c r="R198" s="61">
        <v>1629507</v>
      </c>
      <c r="S198" s="61">
        <v>5269</v>
      </c>
      <c r="T198" s="61">
        <v>0</v>
      </c>
      <c r="U198" s="61">
        <v>5269</v>
      </c>
      <c r="V198" s="61">
        <v>1585842</v>
      </c>
      <c r="W198" s="61">
        <v>0</v>
      </c>
      <c r="X198" s="61">
        <v>1585842</v>
      </c>
      <c r="Y198" s="61">
        <v>-6452100</v>
      </c>
      <c r="Z198" s="61">
        <v>0</v>
      </c>
      <c r="AA198" s="61">
        <v>-6452100</v>
      </c>
      <c r="AB198" s="61">
        <v>0</v>
      </c>
      <c r="AC198" s="61">
        <v>0</v>
      </c>
      <c r="AD198" s="61">
        <v>0</v>
      </c>
      <c r="AE198" s="61">
        <v>-267348</v>
      </c>
      <c r="AF198" s="61">
        <v>0</v>
      </c>
      <c r="AG198" s="61">
        <v>-267348</v>
      </c>
      <c r="AH198" s="61">
        <v>0</v>
      </c>
      <c r="AI198" s="61">
        <v>0</v>
      </c>
      <c r="AJ198" s="61">
        <v>0</v>
      </c>
      <c r="AK198" s="61">
        <v>0</v>
      </c>
      <c r="AL198" s="61">
        <v>0</v>
      </c>
      <c r="AM198" s="61">
        <v>0</v>
      </c>
      <c r="AN198" s="61">
        <v>-5996</v>
      </c>
      <c r="AO198" s="61">
        <v>0</v>
      </c>
      <c r="AP198" s="61">
        <v>-5996</v>
      </c>
      <c r="AQ198" s="61">
        <v>0</v>
      </c>
      <c r="AR198" s="61">
        <v>0</v>
      </c>
      <c r="AS198" s="61">
        <v>0</v>
      </c>
      <c r="AT198" s="61">
        <v>-261352</v>
      </c>
      <c r="AU198" s="61">
        <v>0</v>
      </c>
      <c r="AV198" s="61">
        <v>-261352</v>
      </c>
      <c r="AW198" s="61">
        <v>0</v>
      </c>
      <c r="AX198" s="61">
        <v>0</v>
      </c>
      <c r="AY198" s="61">
        <v>0</v>
      </c>
      <c r="AZ198" s="61">
        <v>1403101</v>
      </c>
      <c r="BA198" s="61">
        <v>0</v>
      </c>
      <c r="BB198" s="61">
        <v>1403101</v>
      </c>
      <c r="BC198" s="61">
        <v>-48710</v>
      </c>
      <c r="BD198" s="61">
        <v>0</v>
      </c>
      <c r="BE198" s="61">
        <v>-48710</v>
      </c>
      <c r="BF198" s="61">
        <v>-5819114</v>
      </c>
      <c r="BG198" s="61">
        <v>0</v>
      </c>
      <c r="BH198" s="61">
        <v>-5819114</v>
      </c>
      <c r="BI198" s="61">
        <v>-4252</v>
      </c>
      <c r="BJ198" s="61">
        <v>0</v>
      </c>
      <c r="BK198" s="61">
        <v>-4252</v>
      </c>
      <c r="BL198" s="61">
        <v>-58261</v>
      </c>
      <c r="BM198" s="61">
        <v>0</v>
      </c>
      <c r="BN198" s="61">
        <v>-58261</v>
      </c>
      <c r="BO198" s="61">
        <v>0</v>
      </c>
      <c r="BP198" s="61">
        <v>0</v>
      </c>
      <c r="BQ198" s="61">
        <v>0</v>
      </c>
      <c r="BR198" s="61">
        <v>-5184</v>
      </c>
      <c r="BS198" s="61">
        <v>0</v>
      </c>
      <c r="BT198" s="61">
        <v>-5184</v>
      </c>
      <c r="BU198" s="61">
        <v>0</v>
      </c>
      <c r="BV198" s="61">
        <v>0</v>
      </c>
      <c r="BW198" s="61">
        <v>0</v>
      </c>
      <c r="BX198" s="61">
        <v>-53043</v>
      </c>
      <c r="BY198" s="61">
        <v>0</v>
      </c>
      <c r="BZ198" s="61">
        <v>-53043</v>
      </c>
      <c r="CA198" s="61">
        <v>0</v>
      </c>
      <c r="CB198" s="61">
        <v>0</v>
      </c>
      <c r="CC198" s="61">
        <v>0</v>
      </c>
      <c r="CD198" s="61">
        <v>-1</v>
      </c>
      <c r="CE198" s="61">
        <v>0</v>
      </c>
      <c r="CF198" s="61">
        <v>-1</v>
      </c>
      <c r="CG198" s="61">
        <v>-1</v>
      </c>
      <c r="CH198" s="61">
        <v>0</v>
      </c>
      <c r="CI198" s="61">
        <v>-1</v>
      </c>
      <c r="CJ198" s="61">
        <v>-11304913</v>
      </c>
      <c r="CK198" s="61">
        <v>0</v>
      </c>
      <c r="CL198" s="61">
        <v>-11304913</v>
      </c>
      <c r="CM198" s="61">
        <v>-68467</v>
      </c>
      <c r="CN198" s="61">
        <v>0</v>
      </c>
      <c r="CO198" s="61">
        <v>-68467</v>
      </c>
      <c r="CP198" s="61">
        <v>-52159</v>
      </c>
      <c r="CQ198" s="61">
        <v>0</v>
      </c>
      <c r="CR198" s="61">
        <v>-52159</v>
      </c>
      <c r="CS198" s="61">
        <v>-3550445</v>
      </c>
      <c r="CT198" s="61">
        <v>0</v>
      </c>
      <c r="CU198" s="61">
        <v>-3550445</v>
      </c>
      <c r="CV198" s="61">
        <v>-191659</v>
      </c>
      <c r="CW198" s="61">
        <v>0</v>
      </c>
      <c r="CX198" s="61">
        <v>-191659</v>
      </c>
      <c r="CY198" s="61">
        <v>-3862730</v>
      </c>
      <c r="CZ198" s="61">
        <v>0</v>
      </c>
      <c r="DA198" s="61">
        <v>-3862730</v>
      </c>
      <c r="DB198" s="61">
        <v>-81848</v>
      </c>
      <c r="DC198" s="61">
        <v>0</v>
      </c>
      <c r="DD198" s="61">
        <v>-81848</v>
      </c>
      <c r="DE198" s="61">
        <v>-9211</v>
      </c>
      <c r="DF198" s="61">
        <v>0</v>
      </c>
      <c r="DG198" s="61">
        <v>-9211</v>
      </c>
      <c r="DH198" s="61">
        <v>-24626</v>
      </c>
      <c r="DI198" s="61">
        <v>0</v>
      </c>
      <c r="DJ198" s="61">
        <v>-24626</v>
      </c>
      <c r="DK198" s="61">
        <v>0</v>
      </c>
      <c r="DL198" s="61">
        <v>0</v>
      </c>
      <c r="DM198" s="61">
        <v>0</v>
      </c>
      <c r="DN198" s="61">
        <v>-412</v>
      </c>
      <c r="DO198" s="61">
        <v>0</v>
      </c>
      <c r="DP198" s="61">
        <v>-412</v>
      </c>
      <c r="DQ198" s="61">
        <v>0</v>
      </c>
      <c r="DR198" s="61">
        <v>0</v>
      </c>
      <c r="DS198" s="61">
        <v>0</v>
      </c>
      <c r="DT198" s="61">
        <v>0</v>
      </c>
      <c r="DU198" s="61">
        <v>0</v>
      </c>
      <c r="DV198" s="61">
        <v>0</v>
      </c>
      <c r="DW198" s="61">
        <v>0</v>
      </c>
      <c r="DX198" s="61">
        <v>0</v>
      </c>
      <c r="DY198" s="61">
        <v>0</v>
      </c>
      <c r="DZ198" s="61">
        <v>0</v>
      </c>
      <c r="EA198" s="61">
        <v>0</v>
      </c>
      <c r="EB198" s="61">
        <v>0</v>
      </c>
      <c r="EC198" s="61">
        <v>0</v>
      </c>
      <c r="ED198" s="61">
        <v>0</v>
      </c>
      <c r="EE198" s="61">
        <v>0</v>
      </c>
      <c r="EF198" s="61">
        <v>0</v>
      </c>
      <c r="EG198" s="61">
        <v>0</v>
      </c>
      <c r="EH198" s="61">
        <v>0</v>
      </c>
      <c r="EI198" s="61">
        <v>0</v>
      </c>
      <c r="EJ198" s="61">
        <v>0</v>
      </c>
      <c r="EK198" s="61">
        <v>0</v>
      </c>
      <c r="EL198" s="61">
        <v>0</v>
      </c>
      <c r="EM198" s="61">
        <v>0</v>
      </c>
      <c r="EN198" s="61">
        <v>0</v>
      </c>
      <c r="EO198" s="61">
        <v>-116097</v>
      </c>
      <c r="EP198" s="61">
        <v>0</v>
      </c>
      <c r="EQ198" s="61">
        <v>-116097</v>
      </c>
      <c r="ER198" s="61">
        <v>0</v>
      </c>
      <c r="ES198" s="61">
        <v>0</v>
      </c>
      <c r="ET198" s="61">
        <v>0</v>
      </c>
      <c r="EU198" s="61">
        <v>0</v>
      </c>
      <c r="EV198" s="61">
        <v>0</v>
      </c>
      <c r="EW198" s="61">
        <v>0</v>
      </c>
      <c r="EX198" s="61">
        <v>0</v>
      </c>
      <c r="EY198" s="61">
        <v>0</v>
      </c>
      <c r="EZ198" s="61">
        <v>0</v>
      </c>
      <c r="FA198" s="61">
        <v>0</v>
      </c>
      <c r="FB198" s="61">
        <v>0</v>
      </c>
      <c r="FC198" s="61">
        <v>0</v>
      </c>
      <c r="FD198" s="61">
        <v>0</v>
      </c>
      <c r="FE198" s="61">
        <v>0</v>
      </c>
      <c r="FF198" s="61">
        <v>0</v>
      </c>
      <c r="FG198" s="61">
        <v>0</v>
      </c>
      <c r="FH198" s="61">
        <v>0</v>
      </c>
      <c r="FI198" s="61">
        <v>0</v>
      </c>
      <c r="FJ198" s="61">
        <v>-5068</v>
      </c>
      <c r="FK198" s="61">
        <v>0</v>
      </c>
      <c r="FL198" s="61">
        <v>-5068</v>
      </c>
      <c r="FM198" s="61">
        <v>0</v>
      </c>
      <c r="FN198" s="61">
        <v>0</v>
      </c>
      <c r="FO198" s="61">
        <v>0</v>
      </c>
      <c r="FP198" s="61">
        <v>0</v>
      </c>
      <c r="FQ198" s="61">
        <v>0</v>
      </c>
      <c r="FR198" s="61">
        <v>0</v>
      </c>
      <c r="FS198" s="61">
        <v>0</v>
      </c>
      <c r="FT198" s="61">
        <v>0</v>
      </c>
      <c r="FU198" s="61">
        <v>0</v>
      </c>
      <c r="FV198" s="61">
        <v>-1784</v>
      </c>
      <c r="FW198" s="61">
        <v>0</v>
      </c>
      <c r="FX198" s="61">
        <v>-1784</v>
      </c>
      <c r="FY198" s="61">
        <v>0</v>
      </c>
      <c r="FZ198" s="61">
        <v>0</v>
      </c>
      <c r="GA198" s="61">
        <v>0</v>
      </c>
      <c r="GB198" s="61">
        <v>0</v>
      </c>
      <c r="GC198" s="61">
        <v>0</v>
      </c>
      <c r="GD198" s="61">
        <v>0</v>
      </c>
      <c r="GE198" s="61">
        <v>0</v>
      </c>
      <c r="GF198" s="61">
        <v>0</v>
      </c>
      <c r="GG198" s="61">
        <v>0</v>
      </c>
      <c r="GH198" s="61">
        <v>-13627817</v>
      </c>
      <c r="GI198" s="61">
        <v>0</v>
      </c>
      <c r="GJ198" s="61">
        <v>-13627817</v>
      </c>
      <c r="GK198" s="61">
        <v>-5340</v>
      </c>
      <c r="GL198" s="61">
        <v>0</v>
      </c>
      <c r="GM198" s="61">
        <v>-5340</v>
      </c>
      <c r="GN198" s="61">
        <v>-211422</v>
      </c>
      <c r="GO198" s="61">
        <v>0</v>
      </c>
      <c r="GP198" s="61">
        <v>-211422</v>
      </c>
      <c r="GQ198" s="61">
        <v>-11230</v>
      </c>
      <c r="GR198" s="61">
        <v>0</v>
      </c>
      <c r="GS198" s="61">
        <v>-11230</v>
      </c>
      <c r="GT198" s="61">
        <v>0</v>
      </c>
      <c r="GU198" s="61">
        <v>0</v>
      </c>
      <c r="GV198" s="61">
        <v>0</v>
      </c>
      <c r="GW198" s="61">
        <v>-13862661</v>
      </c>
      <c r="GX198" s="61">
        <v>0</v>
      </c>
      <c r="GY198" s="61">
        <v>-13862661</v>
      </c>
      <c r="GZ198" s="61">
        <v>0</v>
      </c>
      <c r="HA198" s="61">
        <v>0</v>
      </c>
      <c r="HB198" s="61">
        <v>0</v>
      </c>
      <c r="HC198" s="61">
        <v>0</v>
      </c>
      <c r="HD198" s="61">
        <v>0</v>
      </c>
      <c r="HE198" s="61">
        <v>0</v>
      </c>
      <c r="HF198" s="61">
        <v>0</v>
      </c>
      <c r="HG198" s="61">
        <v>0</v>
      </c>
      <c r="HH198" s="61">
        <v>0</v>
      </c>
      <c r="HI198" s="61">
        <v>72883509</v>
      </c>
      <c r="HJ198" s="61">
        <v>0</v>
      </c>
      <c r="HK198" s="61">
        <v>72883509</v>
      </c>
      <c r="HL198" s="61">
        <v>1585842</v>
      </c>
      <c r="HM198" s="61">
        <v>0</v>
      </c>
      <c r="HN198" s="61">
        <v>1585842</v>
      </c>
      <c r="HO198" s="61">
        <v>-11304913</v>
      </c>
      <c r="HP198" s="61">
        <v>0</v>
      </c>
      <c r="HQ198" s="61">
        <v>-11304913</v>
      </c>
      <c r="HR198" s="61">
        <v>-3862730</v>
      </c>
      <c r="HS198" s="61">
        <v>0</v>
      </c>
      <c r="HT198" s="61">
        <v>-3862730</v>
      </c>
      <c r="HU198" s="61">
        <v>-116097</v>
      </c>
      <c r="HV198" s="61">
        <v>0</v>
      </c>
      <c r="HW198" s="61">
        <v>-116097</v>
      </c>
      <c r="HX198" s="61">
        <v>-13862661</v>
      </c>
      <c r="HY198" s="61">
        <v>0</v>
      </c>
      <c r="HZ198" s="61">
        <v>-13862661</v>
      </c>
      <c r="IA198" s="61">
        <v>0</v>
      </c>
      <c r="IB198" s="61">
        <v>0</v>
      </c>
      <c r="IC198" s="61">
        <v>0</v>
      </c>
      <c r="ID198" s="61">
        <v>-27560559</v>
      </c>
      <c r="IE198" s="61">
        <v>0</v>
      </c>
      <c r="IF198" s="61">
        <v>-27560559</v>
      </c>
      <c r="IG198" s="61">
        <v>45322950</v>
      </c>
      <c r="IH198" s="61">
        <v>0</v>
      </c>
      <c r="II198" s="61">
        <v>45322950</v>
      </c>
      <c r="IJ198" s="58" t="s">
        <v>630</v>
      </c>
      <c r="IK198" s="58" t="s">
        <v>558</v>
      </c>
      <c r="IL198" s="58" t="s">
        <v>466</v>
      </c>
      <c r="IM198" s="58" t="s">
        <v>473</v>
      </c>
      <c r="IN198" s="58" t="s">
        <v>1121</v>
      </c>
    </row>
    <row r="199" spans="1:248">
      <c r="A199" s="58" t="s">
        <v>469</v>
      </c>
      <c r="B199" s="59" t="s">
        <v>1122</v>
      </c>
      <c r="C199" s="59" t="s">
        <v>1123</v>
      </c>
      <c r="D199" s="61">
        <v>155385999</v>
      </c>
      <c r="E199" s="61">
        <v>0</v>
      </c>
      <c r="F199" s="61">
        <v>155385999</v>
      </c>
      <c r="G199" s="61">
        <v>-5326633</v>
      </c>
      <c r="H199" s="61">
        <v>0</v>
      </c>
      <c r="I199" s="61">
        <v>-5326633</v>
      </c>
      <c r="J199" s="61">
        <v>-371219</v>
      </c>
      <c r="K199" s="61">
        <v>0</v>
      </c>
      <c r="L199" s="61">
        <v>-371219</v>
      </c>
      <c r="M199" s="61">
        <v>427309</v>
      </c>
      <c r="N199" s="61">
        <v>0</v>
      </c>
      <c r="O199" s="61">
        <v>427309</v>
      </c>
      <c r="P199" s="61">
        <v>300358</v>
      </c>
      <c r="Q199" s="61">
        <v>0</v>
      </c>
      <c r="R199" s="61">
        <v>300358</v>
      </c>
      <c r="S199" s="61">
        <v>144048</v>
      </c>
      <c r="T199" s="61">
        <v>0</v>
      </c>
      <c r="U199" s="61">
        <v>144048</v>
      </c>
      <c r="V199" s="61">
        <v>500496</v>
      </c>
      <c r="W199" s="61">
        <v>0</v>
      </c>
      <c r="X199" s="61">
        <v>500496</v>
      </c>
      <c r="Y199" s="61">
        <v>-4210093</v>
      </c>
      <c r="Z199" s="61">
        <v>0</v>
      </c>
      <c r="AA199" s="61">
        <v>-4210093</v>
      </c>
      <c r="AB199" s="61">
        <v>-18736</v>
      </c>
      <c r="AC199" s="61">
        <v>0</v>
      </c>
      <c r="AD199" s="61">
        <v>-18736</v>
      </c>
      <c r="AE199" s="61">
        <v>-104278</v>
      </c>
      <c r="AF199" s="61">
        <v>0</v>
      </c>
      <c r="AG199" s="61">
        <v>-104278</v>
      </c>
      <c r="AH199" s="61">
        <v>0</v>
      </c>
      <c r="AI199" s="61">
        <v>0</v>
      </c>
      <c r="AJ199" s="61">
        <v>0</v>
      </c>
      <c r="AK199" s="61">
        <v>0</v>
      </c>
      <c r="AL199" s="61">
        <v>0</v>
      </c>
      <c r="AM199" s="61">
        <v>0</v>
      </c>
      <c r="AN199" s="61">
        <v>-18374</v>
      </c>
      <c r="AO199" s="61">
        <v>0</v>
      </c>
      <c r="AP199" s="61">
        <v>-18374</v>
      </c>
      <c r="AQ199" s="61">
        <v>0</v>
      </c>
      <c r="AR199" s="61">
        <v>0</v>
      </c>
      <c r="AS199" s="61">
        <v>0</v>
      </c>
      <c r="AT199" s="61">
        <v>-85904</v>
      </c>
      <c r="AU199" s="61">
        <v>0</v>
      </c>
      <c r="AV199" s="61">
        <v>-85904</v>
      </c>
      <c r="AW199" s="61">
        <v>-22726</v>
      </c>
      <c r="AX199" s="61">
        <v>0</v>
      </c>
      <c r="AY199" s="61">
        <v>-22726</v>
      </c>
      <c r="AZ199" s="61">
        <v>3438180</v>
      </c>
      <c r="BA199" s="61">
        <v>0</v>
      </c>
      <c r="BB199" s="61">
        <v>3438180</v>
      </c>
      <c r="BC199" s="61">
        <v>-142148</v>
      </c>
      <c r="BD199" s="61">
        <v>0</v>
      </c>
      <c r="BE199" s="61">
        <v>-142148</v>
      </c>
      <c r="BF199" s="61">
        <v>-5904303</v>
      </c>
      <c r="BG199" s="61">
        <v>0</v>
      </c>
      <c r="BH199" s="61">
        <v>-5904303</v>
      </c>
      <c r="BI199" s="61">
        <v>-41497</v>
      </c>
      <c r="BJ199" s="61">
        <v>0</v>
      </c>
      <c r="BK199" s="61">
        <v>-41497</v>
      </c>
      <c r="BL199" s="61">
        <v>-6513</v>
      </c>
      <c r="BM199" s="61">
        <v>0</v>
      </c>
      <c r="BN199" s="61">
        <v>-6513</v>
      </c>
      <c r="BO199" s="61">
        <v>0</v>
      </c>
      <c r="BP199" s="61">
        <v>0</v>
      </c>
      <c r="BQ199" s="61">
        <v>0</v>
      </c>
      <c r="BR199" s="61">
        <v>0</v>
      </c>
      <c r="BS199" s="61">
        <v>0</v>
      </c>
      <c r="BT199" s="61">
        <v>0</v>
      </c>
      <c r="BU199" s="61">
        <v>0</v>
      </c>
      <c r="BV199" s="61">
        <v>0</v>
      </c>
      <c r="BW199" s="61">
        <v>0</v>
      </c>
      <c r="BX199" s="61">
        <v>-50842</v>
      </c>
      <c r="BY199" s="61">
        <v>0</v>
      </c>
      <c r="BZ199" s="61">
        <v>-50842</v>
      </c>
      <c r="CA199" s="61">
        <v>-114689</v>
      </c>
      <c r="CB199" s="61">
        <v>0</v>
      </c>
      <c r="CC199" s="61">
        <v>-114689</v>
      </c>
      <c r="CD199" s="61">
        <v>0</v>
      </c>
      <c r="CE199" s="61">
        <v>0</v>
      </c>
      <c r="CF199" s="61">
        <v>0</v>
      </c>
      <c r="CG199" s="61">
        <v>0</v>
      </c>
      <c r="CH199" s="61">
        <v>0</v>
      </c>
      <c r="CI199" s="61">
        <v>0</v>
      </c>
      <c r="CJ199" s="61">
        <v>-7136183</v>
      </c>
      <c r="CK199" s="61">
        <v>0</v>
      </c>
      <c r="CL199" s="61">
        <v>-7136183</v>
      </c>
      <c r="CM199" s="61">
        <v>0</v>
      </c>
      <c r="CN199" s="61">
        <v>0</v>
      </c>
      <c r="CO199" s="61">
        <v>0</v>
      </c>
      <c r="CP199" s="61">
        <v>27322</v>
      </c>
      <c r="CQ199" s="61">
        <v>0</v>
      </c>
      <c r="CR199" s="61">
        <v>27322</v>
      </c>
      <c r="CS199" s="61">
        <v>-6454401</v>
      </c>
      <c r="CT199" s="61">
        <v>0</v>
      </c>
      <c r="CU199" s="61">
        <v>-6454401</v>
      </c>
      <c r="CV199" s="61">
        <v>-429562</v>
      </c>
      <c r="CW199" s="61">
        <v>0</v>
      </c>
      <c r="CX199" s="61">
        <v>-429562</v>
      </c>
      <c r="CY199" s="61">
        <v>-6856641</v>
      </c>
      <c r="CZ199" s="61">
        <v>0</v>
      </c>
      <c r="DA199" s="61">
        <v>-6856641</v>
      </c>
      <c r="DB199" s="61">
        <v>0</v>
      </c>
      <c r="DC199" s="61">
        <v>0</v>
      </c>
      <c r="DD199" s="61">
        <v>0</v>
      </c>
      <c r="DE199" s="61">
        <v>0</v>
      </c>
      <c r="DF199" s="61">
        <v>0</v>
      </c>
      <c r="DG199" s="61">
        <v>0</v>
      </c>
      <c r="DH199" s="61">
        <v>0</v>
      </c>
      <c r="DI199" s="61">
        <v>0</v>
      </c>
      <c r="DJ199" s="61">
        <v>0</v>
      </c>
      <c r="DK199" s="61">
        <v>0</v>
      </c>
      <c r="DL199" s="61">
        <v>0</v>
      </c>
      <c r="DM199" s="61">
        <v>0</v>
      </c>
      <c r="DN199" s="61">
        <v>0</v>
      </c>
      <c r="DO199" s="61">
        <v>0</v>
      </c>
      <c r="DP199" s="61">
        <v>0</v>
      </c>
      <c r="DQ199" s="61">
        <v>0</v>
      </c>
      <c r="DR199" s="61">
        <v>0</v>
      </c>
      <c r="DS199" s="61">
        <v>0</v>
      </c>
      <c r="DT199" s="61">
        <v>0</v>
      </c>
      <c r="DU199" s="61">
        <v>0</v>
      </c>
      <c r="DV199" s="61">
        <v>0</v>
      </c>
      <c r="DW199" s="61">
        <v>0</v>
      </c>
      <c r="DX199" s="61">
        <v>0</v>
      </c>
      <c r="DY199" s="61">
        <v>0</v>
      </c>
      <c r="DZ199" s="61">
        <v>0</v>
      </c>
      <c r="EA199" s="61">
        <v>0</v>
      </c>
      <c r="EB199" s="61">
        <v>0</v>
      </c>
      <c r="EC199" s="61">
        <v>0</v>
      </c>
      <c r="ED199" s="61">
        <v>0</v>
      </c>
      <c r="EE199" s="61">
        <v>0</v>
      </c>
      <c r="EF199" s="61">
        <v>0</v>
      </c>
      <c r="EG199" s="61">
        <v>0</v>
      </c>
      <c r="EH199" s="61">
        <v>0</v>
      </c>
      <c r="EI199" s="61">
        <v>0</v>
      </c>
      <c r="EJ199" s="61">
        <v>0</v>
      </c>
      <c r="EK199" s="61">
        <v>0</v>
      </c>
      <c r="EL199" s="61">
        <v>0</v>
      </c>
      <c r="EM199" s="61">
        <v>0</v>
      </c>
      <c r="EN199" s="61">
        <v>0</v>
      </c>
      <c r="EO199" s="61">
        <v>0</v>
      </c>
      <c r="EP199" s="61">
        <v>0</v>
      </c>
      <c r="EQ199" s="61">
        <v>0</v>
      </c>
      <c r="ER199" s="61">
        <v>0</v>
      </c>
      <c r="ES199" s="61">
        <v>0</v>
      </c>
      <c r="ET199" s="61">
        <v>0</v>
      </c>
      <c r="EU199" s="61">
        <v>244</v>
      </c>
      <c r="EV199" s="61">
        <v>0</v>
      </c>
      <c r="EW199" s="61">
        <v>244</v>
      </c>
      <c r="EX199" s="61">
        <v>1757</v>
      </c>
      <c r="EY199" s="61">
        <v>0</v>
      </c>
      <c r="EZ199" s="61">
        <v>1757</v>
      </c>
      <c r="FA199" s="61">
        <v>0</v>
      </c>
      <c r="FB199" s="61">
        <v>0</v>
      </c>
      <c r="FC199" s="61">
        <v>0</v>
      </c>
      <c r="FD199" s="61">
        <v>0</v>
      </c>
      <c r="FE199" s="61">
        <v>0</v>
      </c>
      <c r="FF199" s="61">
        <v>0</v>
      </c>
      <c r="FG199" s="61">
        <v>0</v>
      </c>
      <c r="FH199" s="61">
        <v>0</v>
      </c>
      <c r="FI199" s="61">
        <v>0</v>
      </c>
      <c r="FJ199" s="61">
        <v>0</v>
      </c>
      <c r="FK199" s="61">
        <v>0</v>
      </c>
      <c r="FL199" s="61">
        <v>0</v>
      </c>
      <c r="FM199" s="61">
        <v>0</v>
      </c>
      <c r="FN199" s="61">
        <v>0</v>
      </c>
      <c r="FO199" s="61">
        <v>0</v>
      </c>
      <c r="FP199" s="61">
        <v>0</v>
      </c>
      <c r="FQ199" s="61">
        <v>0</v>
      </c>
      <c r="FR199" s="61">
        <v>0</v>
      </c>
      <c r="FS199" s="61">
        <v>0</v>
      </c>
      <c r="FT199" s="61">
        <v>0</v>
      </c>
      <c r="FU199" s="61">
        <v>0</v>
      </c>
      <c r="FV199" s="61">
        <v>-46534</v>
      </c>
      <c r="FW199" s="61">
        <v>0</v>
      </c>
      <c r="FX199" s="61">
        <v>-46534</v>
      </c>
      <c r="FY199" s="61">
        <v>-63</v>
      </c>
      <c r="FZ199" s="61">
        <v>0</v>
      </c>
      <c r="GA199" s="61">
        <v>-63</v>
      </c>
      <c r="GB199" s="61">
        <v>7368</v>
      </c>
      <c r="GC199" s="61">
        <v>0</v>
      </c>
      <c r="GD199" s="61">
        <v>7368</v>
      </c>
      <c r="GE199" s="61">
        <v>0</v>
      </c>
      <c r="GF199" s="61">
        <v>0</v>
      </c>
      <c r="GG199" s="61">
        <v>0</v>
      </c>
      <c r="GH199" s="61">
        <v>-25595695</v>
      </c>
      <c r="GI199" s="61">
        <v>0</v>
      </c>
      <c r="GJ199" s="61">
        <v>-25595695</v>
      </c>
      <c r="GK199" s="61">
        <v>163427</v>
      </c>
      <c r="GL199" s="61">
        <v>0</v>
      </c>
      <c r="GM199" s="61">
        <v>163427</v>
      </c>
      <c r="GN199" s="61">
        <v>-647428</v>
      </c>
      <c r="GO199" s="61">
        <v>0</v>
      </c>
      <c r="GP199" s="61">
        <v>-647428</v>
      </c>
      <c r="GQ199" s="61">
        <v>858</v>
      </c>
      <c r="GR199" s="61">
        <v>0</v>
      </c>
      <c r="GS199" s="61">
        <v>858</v>
      </c>
      <c r="GT199" s="61">
        <v>0</v>
      </c>
      <c r="GU199" s="61">
        <v>0</v>
      </c>
      <c r="GV199" s="61">
        <v>0</v>
      </c>
      <c r="GW199" s="61">
        <v>-26116066</v>
      </c>
      <c r="GX199" s="61">
        <v>0</v>
      </c>
      <c r="GY199" s="61">
        <v>-26116066</v>
      </c>
      <c r="GZ199" s="61">
        <v>0</v>
      </c>
      <c r="HA199" s="61">
        <v>0</v>
      </c>
      <c r="HB199" s="61">
        <v>0</v>
      </c>
      <c r="HC199" s="61">
        <v>0</v>
      </c>
      <c r="HD199" s="61">
        <v>0</v>
      </c>
      <c r="HE199" s="61">
        <v>0</v>
      </c>
      <c r="HF199" s="61">
        <v>0</v>
      </c>
      <c r="HG199" s="61">
        <v>0</v>
      </c>
      <c r="HH199" s="61">
        <v>0</v>
      </c>
      <c r="HI199" s="61">
        <v>150059366</v>
      </c>
      <c r="HJ199" s="61">
        <v>0</v>
      </c>
      <c r="HK199" s="61">
        <v>150059366</v>
      </c>
      <c r="HL199" s="61">
        <v>500496</v>
      </c>
      <c r="HM199" s="61">
        <v>0</v>
      </c>
      <c r="HN199" s="61">
        <v>500496</v>
      </c>
      <c r="HO199" s="61">
        <v>-7136183</v>
      </c>
      <c r="HP199" s="61">
        <v>0</v>
      </c>
      <c r="HQ199" s="61">
        <v>-7136183</v>
      </c>
      <c r="HR199" s="61">
        <v>-6856641</v>
      </c>
      <c r="HS199" s="61">
        <v>0</v>
      </c>
      <c r="HT199" s="61">
        <v>-6856641</v>
      </c>
      <c r="HU199" s="61">
        <v>0</v>
      </c>
      <c r="HV199" s="61">
        <v>0</v>
      </c>
      <c r="HW199" s="61">
        <v>0</v>
      </c>
      <c r="HX199" s="61">
        <v>-26116066</v>
      </c>
      <c r="HY199" s="61">
        <v>0</v>
      </c>
      <c r="HZ199" s="61">
        <v>-26116066</v>
      </c>
      <c r="IA199" s="61">
        <v>0</v>
      </c>
      <c r="IB199" s="61">
        <v>0</v>
      </c>
      <c r="IC199" s="61">
        <v>0</v>
      </c>
      <c r="ID199" s="61">
        <v>-39608394</v>
      </c>
      <c r="IE199" s="61">
        <v>0</v>
      </c>
      <c r="IF199" s="61">
        <v>-39608394</v>
      </c>
      <c r="IG199" s="61">
        <v>110450972</v>
      </c>
      <c r="IH199" s="61">
        <v>0</v>
      </c>
      <c r="II199" s="61">
        <v>110450972</v>
      </c>
      <c r="IJ199" s="58" t="s">
        <v>536</v>
      </c>
      <c r="IK199" s="58" t="s">
        <v>580</v>
      </c>
      <c r="IL199" s="58" t="s">
        <v>536</v>
      </c>
      <c r="IM199" s="58" t="s">
        <v>467</v>
      </c>
      <c r="IN199" s="58" t="s">
        <v>1124</v>
      </c>
    </row>
    <row r="200" spans="1:248">
      <c r="A200" s="58" t="s">
        <v>469</v>
      </c>
      <c r="B200" s="59" t="s">
        <v>1125</v>
      </c>
      <c r="C200" s="59" t="s">
        <v>1126</v>
      </c>
      <c r="D200" s="61">
        <v>76546292</v>
      </c>
      <c r="E200" s="61">
        <v>0</v>
      </c>
      <c r="F200" s="61">
        <v>76546292</v>
      </c>
      <c r="G200" s="61">
        <v>-1049468</v>
      </c>
      <c r="H200" s="61">
        <v>0</v>
      </c>
      <c r="I200" s="61">
        <v>-1049468</v>
      </c>
      <c r="J200" s="61">
        <v>-476193</v>
      </c>
      <c r="K200" s="61">
        <v>0</v>
      </c>
      <c r="L200" s="61">
        <v>-476193</v>
      </c>
      <c r="M200" s="61">
        <v>162024</v>
      </c>
      <c r="N200" s="61">
        <v>0</v>
      </c>
      <c r="O200" s="61">
        <v>162024</v>
      </c>
      <c r="P200" s="61">
        <v>69026</v>
      </c>
      <c r="Q200" s="61">
        <v>0</v>
      </c>
      <c r="R200" s="61">
        <v>69026</v>
      </c>
      <c r="S200" s="61">
        <v>21048</v>
      </c>
      <c r="T200" s="61">
        <v>0</v>
      </c>
      <c r="U200" s="61">
        <v>21048</v>
      </c>
      <c r="V200" s="61">
        <v>-224095</v>
      </c>
      <c r="W200" s="61">
        <v>0</v>
      </c>
      <c r="X200" s="61">
        <v>-224095</v>
      </c>
      <c r="Y200" s="61">
        <v>-8515202</v>
      </c>
      <c r="Z200" s="61">
        <v>0</v>
      </c>
      <c r="AA200" s="61">
        <v>-8515202</v>
      </c>
      <c r="AB200" s="61">
        <v>-21756</v>
      </c>
      <c r="AC200" s="61">
        <v>0</v>
      </c>
      <c r="AD200" s="61">
        <v>-21756</v>
      </c>
      <c r="AE200" s="61">
        <v>-456702</v>
      </c>
      <c r="AF200" s="61">
        <v>0</v>
      </c>
      <c r="AG200" s="61">
        <v>-456702</v>
      </c>
      <c r="AH200" s="61">
        <v>-1125</v>
      </c>
      <c r="AI200" s="61">
        <v>0</v>
      </c>
      <c r="AJ200" s="61">
        <v>-1125</v>
      </c>
      <c r="AK200" s="61">
        <v>0</v>
      </c>
      <c r="AL200" s="61">
        <v>0</v>
      </c>
      <c r="AM200" s="61">
        <v>0</v>
      </c>
      <c r="AN200" s="61">
        <v>-1997</v>
      </c>
      <c r="AO200" s="61">
        <v>0</v>
      </c>
      <c r="AP200" s="61">
        <v>-1997</v>
      </c>
      <c r="AQ200" s="61">
        <v>0</v>
      </c>
      <c r="AR200" s="61">
        <v>0</v>
      </c>
      <c r="AS200" s="61">
        <v>0</v>
      </c>
      <c r="AT200" s="61">
        <v>-453580</v>
      </c>
      <c r="AU200" s="61">
        <v>0</v>
      </c>
      <c r="AV200" s="61">
        <v>-453580</v>
      </c>
      <c r="AW200" s="61">
        <v>-4620</v>
      </c>
      <c r="AX200" s="61">
        <v>0</v>
      </c>
      <c r="AY200" s="61">
        <v>-4620</v>
      </c>
      <c r="AZ200" s="61">
        <v>1133734</v>
      </c>
      <c r="BA200" s="61">
        <v>0</v>
      </c>
      <c r="BB200" s="61">
        <v>1133734</v>
      </c>
      <c r="BC200" s="61">
        <v>97174</v>
      </c>
      <c r="BD200" s="61">
        <v>0</v>
      </c>
      <c r="BE200" s="61">
        <v>97174</v>
      </c>
      <c r="BF200" s="61">
        <v>-6285535</v>
      </c>
      <c r="BG200" s="61">
        <v>0</v>
      </c>
      <c r="BH200" s="61">
        <v>-6285535</v>
      </c>
      <c r="BI200" s="61">
        <v>-208338</v>
      </c>
      <c r="BJ200" s="61">
        <v>0</v>
      </c>
      <c r="BK200" s="61">
        <v>-208338</v>
      </c>
      <c r="BL200" s="61">
        <v>-125974</v>
      </c>
      <c r="BM200" s="61">
        <v>0</v>
      </c>
      <c r="BN200" s="61">
        <v>-125974</v>
      </c>
      <c r="BO200" s="61">
        <v>8305</v>
      </c>
      <c r="BP200" s="61">
        <v>0</v>
      </c>
      <c r="BQ200" s="61">
        <v>8305</v>
      </c>
      <c r="BR200" s="61">
        <v>0</v>
      </c>
      <c r="BS200" s="61">
        <v>0</v>
      </c>
      <c r="BT200" s="61">
        <v>0</v>
      </c>
      <c r="BU200" s="61">
        <v>0</v>
      </c>
      <c r="BV200" s="61">
        <v>0</v>
      </c>
      <c r="BW200" s="61">
        <v>0</v>
      </c>
      <c r="BX200" s="61">
        <v>0</v>
      </c>
      <c r="BY200" s="61">
        <v>0</v>
      </c>
      <c r="BZ200" s="61">
        <v>0</v>
      </c>
      <c r="CA200" s="61">
        <v>0</v>
      </c>
      <c r="CB200" s="61">
        <v>0</v>
      </c>
      <c r="CC200" s="61">
        <v>0</v>
      </c>
      <c r="CD200" s="61">
        <v>0</v>
      </c>
      <c r="CE200" s="61">
        <v>0</v>
      </c>
      <c r="CF200" s="61">
        <v>0</v>
      </c>
      <c r="CG200" s="61">
        <v>0</v>
      </c>
      <c r="CH200" s="61">
        <v>0</v>
      </c>
      <c r="CI200" s="61">
        <v>0</v>
      </c>
      <c r="CJ200" s="61">
        <v>-14352538</v>
      </c>
      <c r="CK200" s="61">
        <v>0</v>
      </c>
      <c r="CL200" s="61">
        <v>-14352538</v>
      </c>
      <c r="CM200" s="61">
        <v>-2108</v>
      </c>
      <c r="CN200" s="61">
        <v>0</v>
      </c>
      <c r="CO200" s="61">
        <v>-2108</v>
      </c>
      <c r="CP200" s="61">
        <v>146385</v>
      </c>
      <c r="CQ200" s="61">
        <v>0</v>
      </c>
      <c r="CR200" s="61">
        <v>146385</v>
      </c>
      <c r="CS200" s="61">
        <v>-1662208</v>
      </c>
      <c r="CT200" s="61">
        <v>0</v>
      </c>
      <c r="CU200" s="61">
        <v>-1662208</v>
      </c>
      <c r="CV200" s="61">
        <v>-354817</v>
      </c>
      <c r="CW200" s="61">
        <v>0</v>
      </c>
      <c r="CX200" s="61">
        <v>-354817</v>
      </c>
      <c r="CY200" s="61">
        <v>-1872748</v>
      </c>
      <c r="CZ200" s="61">
        <v>0</v>
      </c>
      <c r="DA200" s="61">
        <v>-1872748</v>
      </c>
      <c r="DB200" s="61">
        <v>-186035</v>
      </c>
      <c r="DC200" s="61">
        <v>0</v>
      </c>
      <c r="DD200" s="61">
        <v>-186035</v>
      </c>
      <c r="DE200" s="61">
        <v>190</v>
      </c>
      <c r="DF200" s="61">
        <v>0</v>
      </c>
      <c r="DG200" s="61">
        <v>190</v>
      </c>
      <c r="DH200" s="61">
        <v>-14433</v>
      </c>
      <c r="DI200" s="61">
        <v>0</v>
      </c>
      <c r="DJ200" s="61">
        <v>-14433</v>
      </c>
      <c r="DK200" s="61">
        <v>0</v>
      </c>
      <c r="DL200" s="61">
        <v>0</v>
      </c>
      <c r="DM200" s="61">
        <v>0</v>
      </c>
      <c r="DN200" s="61">
        <v>0</v>
      </c>
      <c r="DO200" s="61">
        <v>0</v>
      </c>
      <c r="DP200" s="61">
        <v>0</v>
      </c>
      <c r="DQ200" s="61">
        <v>0</v>
      </c>
      <c r="DR200" s="61">
        <v>0</v>
      </c>
      <c r="DS200" s="61">
        <v>0</v>
      </c>
      <c r="DT200" s="61">
        <v>0</v>
      </c>
      <c r="DU200" s="61">
        <v>0</v>
      </c>
      <c r="DV200" s="61">
        <v>0</v>
      </c>
      <c r="DW200" s="61">
        <v>0</v>
      </c>
      <c r="DX200" s="61">
        <v>0</v>
      </c>
      <c r="DY200" s="61">
        <v>0</v>
      </c>
      <c r="DZ200" s="61">
        <v>0</v>
      </c>
      <c r="EA200" s="61">
        <v>0</v>
      </c>
      <c r="EB200" s="61">
        <v>0</v>
      </c>
      <c r="EC200" s="61">
        <v>0</v>
      </c>
      <c r="ED200" s="61">
        <v>0</v>
      </c>
      <c r="EE200" s="61">
        <v>0</v>
      </c>
      <c r="EF200" s="61">
        <v>0</v>
      </c>
      <c r="EG200" s="61">
        <v>0</v>
      </c>
      <c r="EH200" s="61">
        <v>0</v>
      </c>
      <c r="EI200" s="61">
        <v>0</v>
      </c>
      <c r="EJ200" s="61">
        <v>0</v>
      </c>
      <c r="EK200" s="61">
        <v>0</v>
      </c>
      <c r="EL200" s="61">
        <v>0</v>
      </c>
      <c r="EM200" s="61">
        <v>0</v>
      </c>
      <c r="EN200" s="61">
        <v>0</v>
      </c>
      <c r="EO200" s="61">
        <v>-200278</v>
      </c>
      <c r="EP200" s="61">
        <v>0</v>
      </c>
      <c r="EQ200" s="61">
        <v>-200278</v>
      </c>
      <c r="ER200" s="61">
        <v>0</v>
      </c>
      <c r="ES200" s="61">
        <v>0</v>
      </c>
      <c r="ET200" s="61">
        <v>0</v>
      </c>
      <c r="EU200" s="61">
        <v>0</v>
      </c>
      <c r="EV200" s="61">
        <v>0</v>
      </c>
      <c r="EW200" s="61">
        <v>0</v>
      </c>
      <c r="EX200" s="61">
        <v>-935</v>
      </c>
      <c r="EY200" s="61">
        <v>0</v>
      </c>
      <c r="EZ200" s="61">
        <v>-935</v>
      </c>
      <c r="FA200" s="61">
        <v>0</v>
      </c>
      <c r="FB200" s="61">
        <v>0</v>
      </c>
      <c r="FC200" s="61">
        <v>0</v>
      </c>
      <c r="FD200" s="61">
        <v>0</v>
      </c>
      <c r="FE200" s="61">
        <v>0</v>
      </c>
      <c r="FF200" s="61">
        <v>0</v>
      </c>
      <c r="FG200" s="61">
        <v>0</v>
      </c>
      <c r="FH200" s="61">
        <v>0</v>
      </c>
      <c r="FI200" s="61">
        <v>0</v>
      </c>
      <c r="FJ200" s="61">
        <v>0</v>
      </c>
      <c r="FK200" s="61">
        <v>0</v>
      </c>
      <c r="FL200" s="61">
        <v>0</v>
      </c>
      <c r="FM200" s="61">
        <v>0</v>
      </c>
      <c r="FN200" s="61">
        <v>0</v>
      </c>
      <c r="FO200" s="61">
        <v>0</v>
      </c>
      <c r="FP200" s="61">
        <v>0</v>
      </c>
      <c r="FQ200" s="61">
        <v>0</v>
      </c>
      <c r="FR200" s="61">
        <v>0</v>
      </c>
      <c r="FS200" s="61">
        <v>0</v>
      </c>
      <c r="FT200" s="61">
        <v>0</v>
      </c>
      <c r="FU200" s="61">
        <v>0</v>
      </c>
      <c r="FV200" s="61">
        <v>-80106</v>
      </c>
      <c r="FW200" s="61">
        <v>0</v>
      </c>
      <c r="FX200" s="61">
        <v>-80106</v>
      </c>
      <c r="FY200" s="61">
        <v>5724</v>
      </c>
      <c r="FZ200" s="61">
        <v>0</v>
      </c>
      <c r="GA200" s="61">
        <v>5724</v>
      </c>
      <c r="GB200" s="61">
        <v>19542</v>
      </c>
      <c r="GC200" s="61">
        <v>0</v>
      </c>
      <c r="GD200" s="61">
        <v>19542</v>
      </c>
      <c r="GE200" s="61">
        <v>1000</v>
      </c>
      <c r="GF200" s="61">
        <v>0</v>
      </c>
      <c r="GG200" s="61">
        <v>1000</v>
      </c>
      <c r="GH200" s="61">
        <v>-16896279</v>
      </c>
      <c r="GI200" s="61">
        <v>0</v>
      </c>
      <c r="GJ200" s="61">
        <v>-16896279</v>
      </c>
      <c r="GK200" s="61">
        <v>254631</v>
      </c>
      <c r="GL200" s="61">
        <v>0</v>
      </c>
      <c r="GM200" s="61">
        <v>254631</v>
      </c>
      <c r="GN200" s="61">
        <v>-613331</v>
      </c>
      <c r="GO200" s="61">
        <v>0</v>
      </c>
      <c r="GP200" s="61">
        <v>-613331</v>
      </c>
      <c r="GQ200" s="61">
        <v>-8003</v>
      </c>
      <c r="GR200" s="61">
        <v>0</v>
      </c>
      <c r="GS200" s="61">
        <v>-8003</v>
      </c>
      <c r="GT200" s="61">
        <v>0</v>
      </c>
      <c r="GU200" s="61">
        <v>0</v>
      </c>
      <c r="GV200" s="61">
        <v>0</v>
      </c>
      <c r="GW200" s="61">
        <v>-17317757</v>
      </c>
      <c r="GX200" s="61">
        <v>0</v>
      </c>
      <c r="GY200" s="61">
        <v>-17317757</v>
      </c>
      <c r="GZ200" s="61">
        <v>0</v>
      </c>
      <c r="HA200" s="61">
        <v>0</v>
      </c>
      <c r="HB200" s="61">
        <v>0</v>
      </c>
      <c r="HC200" s="61">
        <v>0</v>
      </c>
      <c r="HD200" s="61">
        <v>0</v>
      </c>
      <c r="HE200" s="61">
        <v>0</v>
      </c>
      <c r="HF200" s="61">
        <v>0</v>
      </c>
      <c r="HG200" s="61">
        <v>0</v>
      </c>
      <c r="HH200" s="61">
        <v>0</v>
      </c>
      <c r="HI200" s="61">
        <v>75496824</v>
      </c>
      <c r="HJ200" s="61">
        <v>0</v>
      </c>
      <c r="HK200" s="61">
        <v>75496824</v>
      </c>
      <c r="HL200" s="61">
        <v>-224095</v>
      </c>
      <c r="HM200" s="61">
        <v>0</v>
      </c>
      <c r="HN200" s="61">
        <v>-224095</v>
      </c>
      <c r="HO200" s="61">
        <v>-14352538</v>
      </c>
      <c r="HP200" s="61">
        <v>0</v>
      </c>
      <c r="HQ200" s="61">
        <v>-14352538</v>
      </c>
      <c r="HR200" s="61">
        <v>-1872748</v>
      </c>
      <c r="HS200" s="61">
        <v>0</v>
      </c>
      <c r="HT200" s="61">
        <v>-1872748</v>
      </c>
      <c r="HU200" s="61">
        <v>-200278</v>
      </c>
      <c r="HV200" s="61">
        <v>0</v>
      </c>
      <c r="HW200" s="61">
        <v>-200278</v>
      </c>
      <c r="HX200" s="61">
        <v>-17317757</v>
      </c>
      <c r="HY200" s="61">
        <v>0</v>
      </c>
      <c r="HZ200" s="61">
        <v>-17317757</v>
      </c>
      <c r="IA200" s="61">
        <v>0</v>
      </c>
      <c r="IB200" s="61">
        <v>0</v>
      </c>
      <c r="IC200" s="61">
        <v>0</v>
      </c>
      <c r="ID200" s="61">
        <v>-33967416</v>
      </c>
      <c r="IE200" s="61">
        <v>0</v>
      </c>
      <c r="IF200" s="61">
        <v>-33967416</v>
      </c>
      <c r="IG200" s="61">
        <v>41529408</v>
      </c>
      <c r="IH200" s="61">
        <v>0</v>
      </c>
      <c r="II200" s="61">
        <v>41529408</v>
      </c>
      <c r="IJ200" s="58" t="s">
        <v>501</v>
      </c>
      <c r="IK200" s="58" t="s">
        <v>502</v>
      </c>
      <c r="IL200" s="58" t="s">
        <v>503</v>
      </c>
      <c r="IM200" s="58" t="s">
        <v>504</v>
      </c>
      <c r="IN200" s="58" t="s">
        <v>1127</v>
      </c>
    </row>
    <row r="201" spans="1:248">
      <c r="A201" s="58" t="s">
        <v>469</v>
      </c>
      <c r="B201" s="59" t="s">
        <v>1128</v>
      </c>
      <c r="C201" s="59" t="s">
        <v>1129</v>
      </c>
      <c r="D201" s="61">
        <v>38910019</v>
      </c>
      <c r="E201" s="61">
        <v>9633341</v>
      </c>
      <c r="F201" s="61">
        <v>48543360</v>
      </c>
      <c r="G201" s="61">
        <v>-2334963</v>
      </c>
      <c r="H201" s="61">
        <v>-32312</v>
      </c>
      <c r="I201" s="61">
        <v>-2367275</v>
      </c>
      <c r="J201" s="61">
        <v>-120436</v>
      </c>
      <c r="K201" s="61">
        <v>-13044</v>
      </c>
      <c r="L201" s="61">
        <v>-133480</v>
      </c>
      <c r="M201" s="61">
        <v>18132</v>
      </c>
      <c r="N201" s="61">
        <v>-6212</v>
      </c>
      <c r="O201" s="61">
        <v>11920</v>
      </c>
      <c r="P201" s="61">
        <v>115634</v>
      </c>
      <c r="Q201" s="61">
        <v>384828</v>
      </c>
      <c r="R201" s="61">
        <v>500462</v>
      </c>
      <c r="S201" s="61">
        <v>-399815</v>
      </c>
      <c r="T201" s="61">
        <v>0</v>
      </c>
      <c r="U201" s="61">
        <v>-399815</v>
      </c>
      <c r="V201" s="61">
        <v>-386485</v>
      </c>
      <c r="W201" s="61">
        <v>365572</v>
      </c>
      <c r="X201" s="61">
        <v>-20913</v>
      </c>
      <c r="Y201" s="61">
        <v>-4451647</v>
      </c>
      <c r="Z201" s="61">
        <v>-184131</v>
      </c>
      <c r="AA201" s="61">
        <v>-4635778</v>
      </c>
      <c r="AB201" s="61">
        <v>-41574</v>
      </c>
      <c r="AC201" s="61">
        <v>0</v>
      </c>
      <c r="AD201" s="61">
        <v>-41574</v>
      </c>
      <c r="AE201" s="61">
        <v>-166969</v>
      </c>
      <c r="AF201" s="61">
        <v>-2724</v>
      </c>
      <c r="AG201" s="61">
        <v>-169693</v>
      </c>
      <c r="AH201" s="61">
        <v>-1025</v>
      </c>
      <c r="AI201" s="61">
        <v>0</v>
      </c>
      <c r="AJ201" s="61">
        <v>-1025</v>
      </c>
      <c r="AK201" s="61">
        <v>0</v>
      </c>
      <c r="AL201" s="61">
        <v>0</v>
      </c>
      <c r="AM201" s="61">
        <v>0</v>
      </c>
      <c r="AN201" s="61">
        <v>-3992</v>
      </c>
      <c r="AO201" s="61">
        <v>0</v>
      </c>
      <c r="AP201" s="61">
        <v>-3992</v>
      </c>
      <c r="AQ201" s="61">
        <v>0</v>
      </c>
      <c r="AR201" s="61">
        <v>0</v>
      </c>
      <c r="AS201" s="61">
        <v>0</v>
      </c>
      <c r="AT201" s="61">
        <v>-161952</v>
      </c>
      <c r="AU201" s="61">
        <v>-2724</v>
      </c>
      <c r="AV201" s="61">
        <v>-164676</v>
      </c>
      <c r="AW201" s="61">
        <v>0</v>
      </c>
      <c r="AX201" s="61">
        <v>0</v>
      </c>
      <c r="AY201" s="61">
        <v>0</v>
      </c>
      <c r="AZ201" s="61">
        <v>711412</v>
      </c>
      <c r="BA201" s="61">
        <v>234400</v>
      </c>
      <c r="BB201" s="61">
        <v>945812</v>
      </c>
      <c r="BC201" s="61">
        <v>21921</v>
      </c>
      <c r="BD201" s="61">
        <v>5183</v>
      </c>
      <c r="BE201" s="61">
        <v>27104</v>
      </c>
      <c r="BF201" s="61">
        <v>-3621265</v>
      </c>
      <c r="BG201" s="61">
        <v>-850</v>
      </c>
      <c r="BH201" s="61">
        <v>-3622115</v>
      </c>
      <c r="BI201" s="61">
        <v>-98851</v>
      </c>
      <c r="BJ201" s="61">
        <v>0</v>
      </c>
      <c r="BK201" s="61">
        <v>-98851</v>
      </c>
      <c r="BL201" s="61">
        <v>-62110</v>
      </c>
      <c r="BM201" s="61">
        <v>-569</v>
      </c>
      <c r="BN201" s="61">
        <v>-62679</v>
      </c>
      <c r="BO201" s="61">
        <v>-571</v>
      </c>
      <c r="BP201" s="61">
        <v>0</v>
      </c>
      <c r="BQ201" s="61">
        <v>-571</v>
      </c>
      <c r="BR201" s="61">
        <v>-2831</v>
      </c>
      <c r="BS201" s="61">
        <v>0</v>
      </c>
      <c r="BT201" s="61">
        <v>-2831</v>
      </c>
      <c r="BU201" s="61">
        <v>0</v>
      </c>
      <c r="BV201" s="61">
        <v>0</v>
      </c>
      <c r="BW201" s="61">
        <v>0</v>
      </c>
      <c r="BX201" s="61">
        <v>0</v>
      </c>
      <c r="BY201" s="61">
        <v>0</v>
      </c>
      <c r="BZ201" s="61">
        <v>0</v>
      </c>
      <c r="CA201" s="61">
        <v>0</v>
      </c>
      <c r="CB201" s="61">
        <v>0</v>
      </c>
      <c r="CC201" s="61">
        <v>0</v>
      </c>
      <c r="CD201" s="61">
        <v>-20024</v>
      </c>
      <c r="CE201" s="61">
        <v>0</v>
      </c>
      <c r="CF201" s="61">
        <v>-20024</v>
      </c>
      <c r="CG201" s="61">
        <v>-20024</v>
      </c>
      <c r="CH201" s="61">
        <v>0</v>
      </c>
      <c r="CI201" s="61">
        <v>-20024</v>
      </c>
      <c r="CJ201" s="61">
        <v>-7710959</v>
      </c>
      <c r="CK201" s="61">
        <v>51309</v>
      </c>
      <c r="CL201" s="61">
        <v>-7659650</v>
      </c>
      <c r="CM201" s="61">
        <v>0</v>
      </c>
      <c r="CN201" s="61">
        <v>0</v>
      </c>
      <c r="CO201" s="61">
        <v>0</v>
      </c>
      <c r="CP201" s="61">
        <v>0</v>
      </c>
      <c r="CQ201" s="61">
        <v>0</v>
      </c>
      <c r="CR201" s="61">
        <v>0</v>
      </c>
      <c r="CS201" s="61">
        <v>-853480</v>
      </c>
      <c r="CT201" s="61">
        <v>-348026</v>
      </c>
      <c r="CU201" s="61">
        <v>-1201506</v>
      </c>
      <c r="CV201" s="61">
        <v>-142839</v>
      </c>
      <c r="CW201" s="61">
        <v>-68459</v>
      </c>
      <c r="CX201" s="61">
        <v>-211298</v>
      </c>
      <c r="CY201" s="61">
        <v>-996319</v>
      </c>
      <c r="CZ201" s="61">
        <v>-416485</v>
      </c>
      <c r="DA201" s="61">
        <v>-1412804</v>
      </c>
      <c r="DB201" s="61">
        <v>-122224</v>
      </c>
      <c r="DC201" s="61">
        <v>0</v>
      </c>
      <c r="DD201" s="61">
        <v>-122224</v>
      </c>
      <c r="DE201" s="61">
        <v>-2805</v>
      </c>
      <c r="DF201" s="61">
        <v>0</v>
      </c>
      <c r="DG201" s="61">
        <v>-2805</v>
      </c>
      <c r="DH201" s="61">
        <v>-87452</v>
      </c>
      <c r="DI201" s="61">
        <v>0</v>
      </c>
      <c r="DJ201" s="61">
        <v>-87452</v>
      </c>
      <c r="DK201" s="61">
        <v>-50690</v>
      </c>
      <c r="DL201" s="61">
        <v>0</v>
      </c>
      <c r="DM201" s="61">
        <v>-50690</v>
      </c>
      <c r="DN201" s="61">
        <v>0</v>
      </c>
      <c r="DO201" s="61">
        <v>0</v>
      </c>
      <c r="DP201" s="61">
        <v>0</v>
      </c>
      <c r="DQ201" s="61">
        <v>0</v>
      </c>
      <c r="DR201" s="61">
        <v>0</v>
      </c>
      <c r="DS201" s="61">
        <v>0</v>
      </c>
      <c r="DT201" s="61">
        <v>-2441</v>
      </c>
      <c r="DU201" s="61">
        <v>0</v>
      </c>
      <c r="DV201" s="61">
        <v>-2441</v>
      </c>
      <c r="DW201" s="61">
        <v>0</v>
      </c>
      <c r="DX201" s="61">
        <v>0</v>
      </c>
      <c r="DY201" s="61">
        <v>0</v>
      </c>
      <c r="DZ201" s="61">
        <v>0</v>
      </c>
      <c r="EA201" s="61">
        <v>0</v>
      </c>
      <c r="EB201" s="61">
        <v>0</v>
      </c>
      <c r="EC201" s="61">
        <v>0</v>
      </c>
      <c r="ED201" s="61">
        <v>0</v>
      </c>
      <c r="EE201" s="61">
        <v>0</v>
      </c>
      <c r="EF201" s="61">
        <v>0</v>
      </c>
      <c r="EG201" s="61">
        <v>0</v>
      </c>
      <c r="EH201" s="61">
        <v>0</v>
      </c>
      <c r="EI201" s="61">
        <v>0</v>
      </c>
      <c r="EJ201" s="61">
        <v>0</v>
      </c>
      <c r="EK201" s="61">
        <v>0</v>
      </c>
      <c r="EL201" s="61">
        <v>0</v>
      </c>
      <c r="EM201" s="61">
        <v>0</v>
      </c>
      <c r="EN201" s="61">
        <v>0</v>
      </c>
      <c r="EO201" s="61">
        <v>-265612</v>
      </c>
      <c r="EP201" s="61">
        <v>0</v>
      </c>
      <c r="EQ201" s="61">
        <v>-265612</v>
      </c>
      <c r="ER201" s="61">
        <v>0</v>
      </c>
      <c r="ES201" s="61">
        <v>0</v>
      </c>
      <c r="ET201" s="61">
        <v>0</v>
      </c>
      <c r="EU201" s="61">
        <v>0</v>
      </c>
      <c r="EV201" s="61">
        <v>0</v>
      </c>
      <c r="EW201" s="61">
        <v>0</v>
      </c>
      <c r="EX201" s="61">
        <v>0</v>
      </c>
      <c r="EY201" s="61">
        <v>0</v>
      </c>
      <c r="EZ201" s="61">
        <v>0</v>
      </c>
      <c r="FA201" s="61">
        <v>0</v>
      </c>
      <c r="FB201" s="61">
        <v>0</v>
      </c>
      <c r="FC201" s="61">
        <v>0</v>
      </c>
      <c r="FD201" s="61">
        <v>0</v>
      </c>
      <c r="FE201" s="61">
        <v>0</v>
      </c>
      <c r="FF201" s="61">
        <v>0</v>
      </c>
      <c r="FG201" s="61">
        <v>0</v>
      </c>
      <c r="FH201" s="61">
        <v>0</v>
      </c>
      <c r="FI201" s="61">
        <v>0</v>
      </c>
      <c r="FJ201" s="61">
        <v>0</v>
      </c>
      <c r="FK201" s="61">
        <v>0</v>
      </c>
      <c r="FL201" s="61">
        <v>0</v>
      </c>
      <c r="FM201" s="61">
        <v>0</v>
      </c>
      <c r="FN201" s="61">
        <v>0</v>
      </c>
      <c r="FO201" s="61">
        <v>0</v>
      </c>
      <c r="FP201" s="61">
        <v>0</v>
      </c>
      <c r="FQ201" s="61">
        <v>0</v>
      </c>
      <c r="FR201" s="61">
        <v>0</v>
      </c>
      <c r="FS201" s="61">
        <v>0</v>
      </c>
      <c r="FT201" s="61">
        <v>0</v>
      </c>
      <c r="FU201" s="61">
        <v>0</v>
      </c>
      <c r="FV201" s="61">
        <v>-15282</v>
      </c>
      <c r="FW201" s="61">
        <v>0</v>
      </c>
      <c r="FX201" s="61">
        <v>-15282</v>
      </c>
      <c r="FY201" s="61">
        <v>0</v>
      </c>
      <c r="FZ201" s="61">
        <v>0</v>
      </c>
      <c r="GA201" s="61">
        <v>0</v>
      </c>
      <c r="GB201" s="61">
        <v>407</v>
      </c>
      <c r="GC201" s="61">
        <v>0</v>
      </c>
      <c r="GD201" s="61">
        <v>407</v>
      </c>
      <c r="GE201" s="61">
        <v>0</v>
      </c>
      <c r="GF201" s="61">
        <v>0</v>
      </c>
      <c r="GG201" s="61">
        <v>0</v>
      </c>
      <c r="GH201" s="61">
        <v>-3735610</v>
      </c>
      <c r="GI201" s="61">
        <v>-19170</v>
      </c>
      <c r="GJ201" s="61">
        <v>-3754780</v>
      </c>
      <c r="GK201" s="61">
        <v>146561</v>
      </c>
      <c r="GL201" s="61">
        <v>2592</v>
      </c>
      <c r="GM201" s="61">
        <v>149153</v>
      </c>
      <c r="GN201" s="61">
        <v>-44446</v>
      </c>
      <c r="GO201" s="61">
        <v>0</v>
      </c>
      <c r="GP201" s="61">
        <v>-44446</v>
      </c>
      <c r="GQ201" s="61">
        <v>4906</v>
      </c>
      <c r="GR201" s="61">
        <v>0</v>
      </c>
      <c r="GS201" s="61">
        <v>4906</v>
      </c>
      <c r="GT201" s="61">
        <v>-1564919</v>
      </c>
      <c r="GU201" s="61">
        <v>-89040</v>
      </c>
      <c r="GV201" s="61">
        <v>-1653959</v>
      </c>
      <c r="GW201" s="61">
        <v>-5208383</v>
      </c>
      <c r="GX201" s="61">
        <v>-105618</v>
      </c>
      <c r="GY201" s="61">
        <v>-5314001</v>
      </c>
      <c r="GZ201" s="61">
        <v>0</v>
      </c>
      <c r="HA201" s="61">
        <v>0</v>
      </c>
      <c r="HB201" s="61">
        <v>0</v>
      </c>
      <c r="HC201" s="61">
        <v>0</v>
      </c>
      <c r="HD201" s="61">
        <v>0</v>
      </c>
      <c r="HE201" s="61">
        <v>0</v>
      </c>
      <c r="HF201" s="61">
        <v>0</v>
      </c>
      <c r="HG201" s="61">
        <v>0</v>
      </c>
      <c r="HH201" s="61">
        <v>0</v>
      </c>
      <c r="HI201" s="61">
        <v>36575056</v>
      </c>
      <c r="HJ201" s="61">
        <v>9601029</v>
      </c>
      <c r="HK201" s="61">
        <v>46176085</v>
      </c>
      <c r="HL201" s="61">
        <v>-386485</v>
      </c>
      <c r="HM201" s="61">
        <v>365572</v>
      </c>
      <c r="HN201" s="61">
        <v>-20913</v>
      </c>
      <c r="HO201" s="61">
        <v>-7710959</v>
      </c>
      <c r="HP201" s="61">
        <v>51309</v>
      </c>
      <c r="HQ201" s="61">
        <v>-7659650</v>
      </c>
      <c r="HR201" s="61">
        <v>-996319</v>
      </c>
      <c r="HS201" s="61">
        <v>-416485</v>
      </c>
      <c r="HT201" s="61">
        <v>-1412804</v>
      </c>
      <c r="HU201" s="61">
        <v>-265612</v>
      </c>
      <c r="HV201" s="61">
        <v>0</v>
      </c>
      <c r="HW201" s="61">
        <v>-265612</v>
      </c>
      <c r="HX201" s="61">
        <v>-5208383</v>
      </c>
      <c r="HY201" s="61">
        <v>-105618</v>
      </c>
      <c r="HZ201" s="61">
        <v>-5314001</v>
      </c>
      <c r="IA201" s="61">
        <v>0</v>
      </c>
      <c r="IB201" s="61">
        <v>0</v>
      </c>
      <c r="IC201" s="61">
        <v>0</v>
      </c>
      <c r="ID201" s="61">
        <v>-14567758</v>
      </c>
      <c r="IE201" s="61">
        <v>-105222</v>
      </c>
      <c r="IF201" s="61">
        <v>-14672980</v>
      </c>
      <c r="IG201" s="61">
        <v>22007298</v>
      </c>
      <c r="IH201" s="61">
        <v>9495807</v>
      </c>
      <c r="II201" s="61">
        <v>31503105</v>
      </c>
      <c r="IJ201" s="58" t="s">
        <v>536</v>
      </c>
      <c r="IK201" s="58" t="s">
        <v>887</v>
      </c>
      <c r="IL201" s="58" t="s">
        <v>536</v>
      </c>
      <c r="IM201" s="58" t="s">
        <v>730</v>
      </c>
      <c r="IN201" s="58" t="s">
        <v>1130</v>
      </c>
    </row>
    <row r="202" spans="1:248">
      <c r="A202" s="58" t="s">
        <v>469</v>
      </c>
      <c r="B202" s="59" t="s">
        <v>1131</v>
      </c>
      <c r="C202" s="59" t="s">
        <v>1132</v>
      </c>
      <c r="D202" s="61">
        <v>40785729</v>
      </c>
      <c r="E202" s="61">
        <v>0</v>
      </c>
      <c r="F202" s="61">
        <v>40785729</v>
      </c>
      <c r="G202" s="61">
        <v>-1207584</v>
      </c>
      <c r="H202" s="61">
        <v>0</v>
      </c>
      <c r="I202" s="61">
        <v>-1207584</v>
      </c>
      <c r="J202" s="61">
        <v>-14539</v>
      </c>
      <c r="K202" s="61">
        <v>0</v>
      </c>
      <c r="L202" s="61">
        <v>-14539</v>
      </c>
      <c r="M202" s="61">
        <v>45836</v>
      </c>
      <c r="N202" s="61">
        <v>0</v>
      </c>
      <c r="O202" s="61">
        <v>45836</v>
      </c>
      <c r="P202" s="61">
        <v>254420</v>
      </c>
      <c r="Q202" s="61">
        <v>0</v>
      </c>
      <c r="R202" s="61">
        <v>254420</v>
      </c>
      <c r="S202" s="61">
        <v>122392</v>
      </c>
      <c r="T202" s="61">
        <v>0</v>
      </c>
      <c r="U202" s="61">
        <v>122392</v>
      </c>
      <c r="V202" s="61">
        <v>408109</v>
      </c>
      <c r="W202" s="61">
        <v>0</v>
      </c>
      <c r="X202" s="61">
        <v>408109</v>
      </c>
      <c r="Y202" s="61">
        <v>-3055147</v>
      </c>
      <c r="Z202" s="61">
        <v>0</v>
      </c>
      <c r="AA202" s="61">
        <v>-3055147</v>
      </c>
      <c r="AB202" s="61">
        <v>0</v>
      </c>
      <c r="AC202" s="61">
        <v>0</v>
      </c>
      <c r="AD202" s="61">
        <v>0</v>
      </c>
      <c r="AE202" s="61">
        <v>-59673</v>
      </c>
      <c r="AF202" s="61">
        <v>0</v>
      </c>
      <c r="AG202" s="61">
        <v>-59673</v>
      </c>
      <c r="AH202" s="61">
        <v>0</v>
      </c>
      <c r="AI202" s="61">
        <v>0</v>
      </c>
      <c r="AJ202" s="61">
        <v>0</v>
      </c>
      <c r="AK202" s="61">
        <v>0</v>
      </c>
      <c r="AL202" s="61">
        <v>0</v>
      </c>
      <c r="AM202" s="61">
        <v>0</v>
      </c>
      <c r="AN202" s="61">
        <v>-9308</v>
      </c>
      <c r="AO202" s="61">
        <v>0</v>
      </c>
      <c r="AP202" s="61">
        <v>-9308</v>
      </c>
      <c r="AQ202" s="61">
        <v>0</v>
      </c>
      <c r="AR202" s="61">
        <v>0</v>
      </c>
      <c r="AS202" s="61">
        <v>0</v>
      </c>
      <c r="AT202" s="61">
        <v>-50365</v>
      </c>
      <c r="AU202" s="61">
        <v>0</v>
      </c>
      <c r="AV202" s="61">
        <v>-50365</v>
      </c>
      <c r="AW202" s="61">
        <v>0</v>
      </c>
      <c r="AX202" s="61">
        <v>0</v>
      </c>
      <c r="AY202" s="61">
        <v>0</v>
      </c>
      <c r="AZ202" s="61">
        <v>768090</v>
      </c>
      <c r="BA202" s="61">
        <v>0</v>
      </c>
      <c r="BB202" s="61">
        <v>768090</v>
      </c>
      <c r="BC202" s="61">
        <v>-28476</v>
      </c>
      <c r="BD202" s="61">
        <v>0</v>
      </c>
      <c r="BE202" s="61">
        <v>-28476</v>
      </c>
      <c r="BF202" s="61">
        <v>-1542337</v>
      </c>
      <c r="BG202" s="61">
        <v>0</v>
      </c>
      <c r="BH202" s="61">
        <v>-1542337</v>
      </c>
      <c r="BI202" s="61">
        <v>-7431</v>
      </c>
      <c r="BJ202" s="61">
        <v>0</v>
      </c>
      <c r="BK202" s="61">
        <v>-7431</v>
      </c>
      <c r="BL202" s="61">
        <v>-14715</v>
      </c>
      <c r="BM202" s="61">
        <v>0</v>
      </c>
      <c r="BN202" s="61">
        <v>-14715</v>
      </c>
      <c r="BO202" s="61">
        <v>0</v>
      </c>
      <c r="BP202" s="61">
        <v>0</v>
      </c>
      <c r="BQ202" s="61">
        <v>0</v>
      </c>
      <c r="BR202" s="61">
        <v>-1690</v>
      </c>
      <c r="BS202" s="61">
        <v>0</v>
      </c>
      <c r="BT202" s="61">
        <v>-1690</v>
      </c>
      <c r="BU202" s="61">
        <v>0</v>
      </c>
      <c r="BV202" s="61">
        <v>0</v>
      </c>
      <c r="BW202" s="61">
        <v>0</v>
      </c>
      <c r="BX202" s="61">
        <v>0</v>
      </c>
      <c r="BY202" s="61">
        <v>0</v>
      </c>
      <c r="BZ202" s="61">
        <v>0</v>
      </c>
      <c r="CA202" s="61">
        <v>0</v>
      </c>
      <c r="CB202" s="61">
        <v>0</v>
      </c>
      <c r="CC202" s="61">
        <v>0</v>
      </c>
      <c r="CD202" s="61">
        <v>-1</v>
      </c>
      <c r="CE202" s="61">
        <v>0</v>
      </c>
      <c r="CF202" s="61">
        <v>-1</v>
      </c>
      <c r="CG202" s="61">
        <v>0</v>
      </c>
      <c r="CH202" s="61">
        <v>0</v>
      </c>
      <c r="CI202" s="61">
        <v>0</v>
      </c>
      <c r="CJ202" s="61">
        <v>-3941380</v>
      </c>
      <c r="CK202" s="61">
        <v>0</v>
      </c>
      <c r="CL202" s="61">
        <v>-3941380</v>
      </c>
      <c r="CM202" s="61">
        <v>-6855</v>
      </c>
      <c r="CN202" s="61">
        <v>0</v>
      </c>
      <c r="CO202" s="61">
        <v>-6855</v>
      </c>
      <c r="CP202" s="61">
        <v>-2914</v>
      </c>
      <c r="CQ202" s="61">
        <v>0</v>
      </c>
      <c r="CR202" s="61">
        <v>-2914</v>
      </c>
      <c r="CS202" s="61">
        <v>-1492463</v>
      </c>
      <c r="CT202" s="61">
        <v>0</v>
      </c>
      <c r="CU202" s="61">
        <v>-1492463</v>
      </c>
      <c r="CV202" s="61">
        <v>-20377</v>
      </c>
      <c r="CW202" s="61">
        <v>0</v>
      </c>
      <c r="CX202" s="61">
        <v>-20377</v>
      </c>
      <c r="CY202" s="61">
        <v>-1522609</v>
      </c>
      <c r="CZ202" s="61">
        <v>0</v>
      </c>
      <c r="DA202" s="61">
        <v>-1522609</v>
      </c>
      <c r="DB202" s="61">
        <v>-33343</v>
      </c>
      <c r="DC202" s="61">
        <v>0</v>
      </c>
      <c r="DD202" s="61">
        <v>-33343</v>
      </c>
      <c r="DE202" s="61">
        <v>376</v>
      </c>
      <c r="DF202" s="61">
        <v>0</v>
      </c>
      <c r="DG202" s="61">
        <v>376</v>
      </c>
      <c r="DH202" s="61">
        <v>-276021</v>
      </c>
      <c r="DI202" s="61">
        <v>0</v>
      </c>
      <c r="DJ202" s="61">
        <v>-276021</v>
      </c>
      <c r="DK202" s="61">
        <v>0</v>
      </c>
      <c r="DL202" s="61">
        <v>0</v>
      </c>
      <c r="DM202" s="61">
        <v>0</v>
      </c>
      <c r="DN202" s="61">
        <v>0</v>
      </c>
      <c r="DO202" s="61">
        <v>0</v>
      </c>
      <c r="DP202" s="61">
        <v>0</v>
      </c>
      <c r="DQ202" s="61">
        <v>0</v>
      </c>
      <c r="DR202" s="61">
        <v>0</v>
      </c>
      <c r="DS202" s="61">
        <v>0</v>
      </c>
      <c r="DT202" s="61">
        <v>0</v>
      </c>
      <c r="DU202" s="61">
        <v>0</v>
      </c>
      <c r="DV202" s="61">
        <v>0</v>
      </c>
      <c r="DW202" s="61">
        <v>0</v>
      </c>
      <c r="DX202" s="61">
        <v>0</v>
      </c>
      <c r="DY202" s="61">
        <v>0</v>
      </c>
      <c r="DZ202" s="61">
        <v>0</v>
      </c>
      <c r="EA202" s="61">
        <v>0</v>
      </c>
      <c r="EB202" s="61">
        <v>0</v>
      </c>
      <c r="EC202" s="61">
        <v>0</v>
      </c>
      <c r="ED202" s="61">
        <v>0</v>
      </c>
      <c r="EE202" s="61">
        <v>0</v>
      </c>
      <c r="EF202" s="61">
        <v>0</v>
      </c>
      <c r="EG202" s="61">
        <v>0</v>
      </c>
      <c r="EH202" s="61">
        <v>0</v>
      </c>
      <c r="EI202" s="61">
        <v>0</v>
      </c>
      <c r="EJ202" s="61">
        <v>0</v>
      </c>
      <c r="EK202" s="61">
        <v>0</v>
      </c>
      <c r="EL202" s="61">
        <v>0</v>
      </c>
      <c r="EM202" s="61">
        <v>0</v>
      </c>
      <c r="EN202" s="61">
        <v>0</v>
      </c>
      <c r="EO202" s="61">
        <v>-308988</v>
      </c>
      <c r="EP202" s="61">
        <v>0</v>
      </c>
      <c r="EQ202" s="61">
        <v>-308988</v>
      </c>
      <c r="ER202" s="61">
        <v>0</v>
      </c>
      <c r="ES202" s="61">
        <v>0</v>
      </c>
      <c r="ET202" s="61">
        <v>0</v>
      </c>
      <c r="EU202" s="61">
        <v>0</v>
      </c>
      <c r="EV202" s="61">
        <v>0</v>
      </c>
      <c r="EW202" s="61">
        <v>0</v>
      </c>
      <c r="EX202" s="61">
        <v>0</v>
      </c>
      <c r="EY202" s="61">
        <v>0</v>
      </c>
      <c r="EZ202" s="61">
        <v>0</v>
      </c>
      <c r="FA202" s="61">
        <v>0</v>
      </c>
      <c r="FB202" s="61">
        <v>0</v>
      </c>
      <c r="FC202" s="61">
        <v>0</v>
      </c>
      <c r="FD202" s="61">
        <v>0</v>
      </c>
      <c r="FE202" s="61">
        <v>0</v>
      </c>
      <c r="FF202" s="61">
        <v>0</v>
      </c>
      <c r="FG202" s="61">
        <v>0</v>
      </c>
      <c r="FH202" s="61">
        <v>0</v>
      </c>
      <c r="FI202" s="61">
        <v>0</v>
      </c>
      <c r="FJ202" s="61">
        <v>-1690</v>
      </c>
      <c r="FK202" s="61">
        <v>0</v>
      </c>
      <c r="FL202" s="61">
        <v>-1690</v>
      </c>
      <c r="FM202" s="61">
        <v>0</v>
      </c>
      <c r="FN202" s="61">
        <v>0</v>
      </c>
      <c r="FO202" s="61">
        <v>0</v>
      </c>
      <c r="FP202" s="61">
        <v>-1500</v>
      </c>
      <c r="FQ202" s="61">
        <v>0</v>
      </c>
      <c r="FR202" s="61">
        <v>-1500</v>
      </c>
      <c r="FS202" s="61">
        <v>0</v>
      </c>
      <c r="FT202" s="61">
        <v>0</v>
      </c>
      <c r="FU202" s="61">
        <v>0</v>
      </c>
      <c r="FV202" s="61">
        <v>-1131</v>
      </c>
      <c r="FW202" s="61">
        <v>0</v>
      </c>
      <c r="FX202" s="61">
        <v>-1131</v>
      </c>
      <c r="FY202" s="61">
        <v>0</v>
      </c>
      <c r="FZ202" s="61">
        <v>0</v>
      </c>
      <c r="GA202" s="61">
        <v>0</v>
      </c>
      <c r="GB202" s="61">
        <v>-37001</v>
      </c>
      <c r="GC202" s="61">
        <v>0</v>
      </c>
      <c r="GD202" s="61">
        <v>-37001</v>
      </c>
      <c r="GE202" s="61">
        <v>0</v>
      </c>
      <c r="GF202" s="61">
        <v>0</v>
      </c>
      <c r="GG202" s="61">
        <v>0</v>
      </c>
      <c r="GH202" s="61">
        <v>-4470702</v>
      </c>
      <c r="GI202" s="61">
        <v>0</v>
      </c>
      <c r="GJ202" s="61">
        <v>-4470702</v>
      </c>
      <c r="GK202" s="61">
        <v>118444</v>
      </c>
      <c r="GL202" s="61">
        <v>0</v>
      </c>
      <c r="GM202" s="61">
        <v>118444</v>
      </c>
      <c r="GN202" s="61">
        <v>-70932</v>
      </c>
      <c r="GO202" s="61">
        <v>0</v>
      </c>
      <c r="GP202" s="61">
        <v>-70932</v>
      </c>
      <c r="GQ202" s="61">
        <v>0</v>
      </c>
      <c r="GR202" s="61">
        <v>0</v>
      </c>
      <c r="GS202" s="61">
        <v>0</v>
      </c>
      <c r="GT202" s="61">
        <v>0</v>
      </c>
      <c r="GU202" s="61">
        <v>0</v>
      </c>
      <c r="GV202" s="61">
        <v>0</v>
      </c>
      <c r="GW202" s="61">
        <v>-4464512</v>
      </c>
      <c r="GX202" s="61">
        <v>0</v>
      </c>
      <c r="GY202" s="61">
        <v>-4464512</v>
      </c>
      <c r="GZ202" s="61">
        <v>0</v>
      </c>
      <c r="HA202" s="61">
        <v>0</v>
      </c>
      <c r="HB202" s="61">
        <v>0</v>
      </c>
      <c r="HC202" s="61">
        <v>0</v>
      </c>
      <c r="HD202" s="61">
        <v>0</v>
      </c>
      <c r="HE202" s="61">
        <v>0</v>
      </c>
      <c r="HF202" s="61">
        <v>0</v>
      </c>
      <c r="HG202" s="61">
        <v>0</v>
      </c>
      <c r="HH202" s="61">
        <v>0</v>
      </c>
      <c r="HI202" s="61">
        <v>39578145</v>
      </c>
      <c r="HJ202" s="61">
        <v>0</v>
      </c>
      <c r="HK202" s="61">
        <v>39578145</v>
      </c>
      <c r="HL202" s="61">
        <v>408109</v>
      </c>
      <c r="HM202" s="61">
        <v>0</v>
      </c>
      <c r="HN202" s="61">
        <v>408109</v>
      </c>
      <c r="HO202" s="61">
        <v>-3941380</v>
      </c>
      <c r="HP202" s="61">
        <v>0</v>
      </c>
      <c r="HQ202" s="61">
        <v>-3941380</v>
      </c>
      <c r="HR202" s="61">
        <v>-1522609</v>
      </c>
      <c r="HS202" s="61">
        <v>0</v>
      </c>
      <c r="HT202" s="61">
        <v>-1522609</v>
      </c>
      <c r="HU202" s="61">
        <v>-308988</v>
      </c>
      <c r="HV202" s="61">
        <v>0</v>
      </c>
      <c r="HW202" s="61">
        <v>-308988</v>
      </c>
      <c r="HX202" s="61">
        <v>-4464512</v>
      </c>
      <c r="HY202" s="61">
        <v>0</v>
      </c>
      <c r="HZ202" s="61">
        <v>-4464512</v>
      </c>
      <c r="IA202" s="61">
        <v>0</v>
      </c>
      <c r="IB202" s="61">
        <v>0</v>
      </c>
      <c r="IC202" s="61">
        <v>0</v>
      </c>
      <c r="ID202" s="61">
        <v>-9829380</v>
      </c>
      <c r="IE202" s="61">
        <v>0</v>
      </c>
      <c r="IF202" s="61">
        <v>-9829380</v>
      </c>
      <c r="IG202" s="61">
        <v>29748765</v>
      </c>
      <c r="IH202" s="61">
        <v>0</v>
      </c>
      <c r="II202" s="61">
        <v>29748765</v>
      </c>
      <c r="IJ202" s="58" t="s">
        <v>614</v>
      </c>
      <c r="IK202" s="58" t="s">
        <v>615</v>
      </c>
      <c r="IL202" s="58" t="s">
        <v>466</v>
      </c>
      <c r="IM202" s="58" t="s">
        <v>549</v>
      </c>
      <c r="IN202" s="58" t="s">
        <v>1133</v>
      </c>
    </row>
    <row r="203" spans="1:248">
      <c r="A203" s="58" t="s">
        <v>469</v>
      </c>
      <c r="B203" s="59" t="s">
        <v>1134</v>
      </c>
      <c r="C203" s="59" t="s">
        <v>1135</v>
      </c>
      <c r="D203" s="61">
        <v>66102818</v>
      </c>
      <c r="E203" s="61">
        <v>0</v>
      </c>
      <c r="F203" s="61">
        <v>66102818</v>
      </c>
      <c r="G203" s="61">
        <v>-1939021</v>
      </c>
      <c r="H203" s="61">
        <v>0</v>
      </c>
      <c r="I203" s="61">
        <v>-1939021</v>
      </c>
      <c r="J203" s="61">
        <v>-97364</v>
      </c>
      <c r="K203" s="61">
        <v>0</v>
      </c>
      <c r="L203" s="61">
        <v>-97364</v>
      </c>
      <c r="M203" s="61">
        <v>89882</v>
      </c>
      <c r="N203" s="61">
        <v>0</v>
      </c>
      <c r="O203" s="61">
        <v>89882</v>
      </c>
      <c r="P203" s="61">
        <v>94149</v>
      </c>
      <c r="Q203" s="61">
        <v>0</v>
      </c>
      <c r="R203" s="61">
        <v>94149</v>
      </c>
      <c r="S203" s="61">
        <v>265020</v>
      </c>
      <c r="T203" s="61">
        <v>0</v>
      </c>
      <c r="U203" s="61">
        <v>265020</v>
      </c>
      <c r="V203" s="61">
        <v>351687</v>
      </c>
      <c r="W203" s="61">
        <v>0</v>
      </c>
      <c r="X203" s="61">
        <v>351687</v>
      </c>
      <c r="Y203" s="61">
        <v>-3733708</v>
      </c>
      <c r="Z203" s="61">
        <v>0</v>
      </c>
      <c r="AA203" s="61">
        <v>-3733708</v>
      </c>
      <c r="AB203" s="61">
        <v>0</v>
      </c>
      <c r="AC203" s="61">
        <v>0</v>
      </c>
      <c r="AD203" s="61">
        <v>0</v>
      </c>
      <c r="AE203" s="61">
        <v>-45593</v>
      </c>
      <c r="AF203" s="61">
        <v>0</v>
      </c>
      <c r="AG203" s="61">
        <v>-45593</v>
      </c>
      <c r="AH203" s="61">
        <v>0</v>
      </c>
      <c r="AI203" s="61">
        <v>0</v>
      </c>
      <c r="AJ203" s="61">
        <v>0</v>
      </c>
      <c r="AK203" s="61">
        <v>0</v>
      </c>
      <c r="AL203" s="61">
        <v>0</v>
      </c>
      <c r="AM203" s="61">
        <v>0</v>
      </c>
      <c r="AN203" s="61">
        <v>-1424</v>
      </c>
      <c r="AO203" s="61">
        <v>0</v>
      </c>
      <c r="AP203" s="61">
        <v>-1424</v>
      </c>
      <c r="AQ203" s="61">
        <v>0</v>
      </c>
      <c r="AR203" s="61">
        <v>0</v>
      </c>
      <c r="AS203" s="61">
        <v>0</v>
      </c>
      <c r="AT203" s="61">
        <v>-44169</v>
      </c>
      <c r="AU203" s="61">
        <v>0</v>
      </c>
      <c r="AV203" s="61">
        <v>-44169</v>
      </c>
      <c r="AW203" s="61">
        <v>0</v>
      </c>
      <c r="AX203" s="61">
        <v>0</v>
      </c>
      <c r="AY203" s="61">
        <v>0</v>
      </c>
      <c r="AZ203" s="61">
        <v>1285440</v>
      </c>
      <c r="BA203" s="61">
        <v>0</v>
      </c>
      <c r="BB203" s="61">
        <v>1285440</v>
      </c>
      <c r="BC203" s="61">
        <v>0</v>
      </c>
      <c r="BD203" s="61">
        <v>0</v>
      </c>
      <c r="BE203" s="61">
        <v>0</v>
      </c>
      <c r="BF203" s="61">
        <v>-4374562</v>
      </c>
      <c r="BG203" s="61">
        <v>0</v>
      </c>
      <c r="BH203" s="61">
        <v>-4374562</v>
      </c>
      <c r="BI203" s="61">
        <v>220</v>
      </c>
      <c r="BJ203" s="61">
        <v>0</v>
      </c>
      <c r="BK203" s="61">
        <v>220</v>
      </c>
      <c r="BL203" s="61">
        <v>-59546</v>
      </c>
      <c r="BM203" s="61">
        <v>0</v>
      </c>
      <c r="BN203" s="61">
        <v>-59546</v>
      </c>
      <c r="BO203" s="61">
        <v>0</v>
      </c>
      <c r="BP203" s="61">
        <v>0</v>
      </c>
      <c r="BQ203" s="61">
        <v>0</v>
      </c>
      <c r="BR203" s="61">
        <v>0</v>
      </c>
      <c r="BS203" s="61">
        <v>0</v>
      </c>
      <c r="BT203" s="61">
        <v>0</v>
      </c>
      <c r="BU203" s="61">
        <v>0</v>
      </c>
      <c r="BV203" s="61">
        <v>0</v>
      </c>
      <c r="BW203" s="61">
        <v>0</v>
      </c>
      <c r="BX203" s="61">
        <v>0</v>
      </c>
      <c r="BY203" s="61">
        <v>0</v>
      </c>
      <c r="BZ203" s="61">
        <v>0</v>
      </c>
      <c r="CA203" s="61">
        <v>0</v>
      </c>
      <c r="CB203" s="61">
        <v>0</v>
      </c>
      <c r="CC203" s="61">
        <v>0</v>
      </c>
      <c r="CD203" s="61">
        <v>-21403</v>
      </c>
      <c r="CE203" s="61">
        <v>0</v>
      </c>
      <c r="CF203" s="61">
        <v>-21403</v>
      </c>
      <c r="CG203" s="61">
        <v>0</v>
      </c>
      <c r="CH203" s="61">
        <v>0</v>
      </c>
      <c r="CI203" s="61">
        <v>0</v>
      </c>
      <c r="CJ203" s="61">
        <v>-6949152</v>
      </c>
      <c r="CK203" s="61">
        <v>0</v>
      </c>
      <c r="CL203" s="61">
        <v>-6949152</v>
      </c>
      <c r="CM203" s="61">
        <v>-59868</v>
      </c>
      <c r="CN203" s="61">
        <v>0</v>
      </c>
      <c r="CO203" s="61">
        <v>-59868</v>
      </c>
      <c r="CP203" s="61">
        <v>-77273</v>
      </c>
      <c r="CQ203" s="61">
        <v>0</v>
      </c>
      <c r="CR203" s="61">
        <v>-77273</v>
      </c>
      <c r="CS203" s="61">
        <v>-4087201</v>
      </c>
      <c r="CT203" s="61">
        <v>0</v>
      </c>
      <c r="CU203" s="61">
        <v>-4087201</v>
      </c>
      <c r="CV203" s="61">
        <v>95813</v>
      </c>
      <c r="CW203" s="61">
        <v>0</v>
      </c>
      <c r="CX203" s="61">
        <v>95813</v>
      </c>
      <c r="CY203" s="61">
        <v>-4128529</v>
      </c>
      <c r="CZ203" s="61">
        <v>0</v>
      </c>
      <c r="DA203" s="61">
        <v>-4128529</v>
      </c>
      <c r="DB203" s="61">
        <v>-39556</v>
      </c>
      <c r="DC203" s="61">
        <v>0</v>
      </c>
      <c r="DD203" s="61">
        <v>-39556</v>
      </c>
      <c r="DE203" s="61">
        <v>-4027</v>
      </c>
      <c r="DF203" s="61">
        <v>0</v>
      </c>
      <c r="DG203" s="61">
        <v>-4027</v>
      </c>
      <c r="DH203" s="61">
        <v>-23121</v>
      </c>
      <c r="DI203" s="61">
        <v>0</v>
      </c>
      <c r="DJ203" s="61">
        <v>-23121</v>
      </c>
      <c r="DK203" s="61">
        <v>-9751</v>
      </c>
      <c r="DL203" s="61">
        <v>0</v>
      </c>
      <c r="DM203" s="61">
        <v>-9751</v>
      </c>
      <c r="DN203" s="61">
        <v>-1278</v>
      </c>
      <c r="DO203" s="61">
        <v>0</v>
      </c>
      <c r="DP203" s="61">
        <v>-1278</v>
      </c>
      <c r="DQ203" s="61">
        <v>0</v>
      </c>
      <c r="DR203" s="61">
        <v>0</v>
      </c>
      <c r="DS203" s="61">
        <v>0</v>
      </c>
      <c r="DT203" s="61">
        <v>0</v>
      </c>
      <c r="DU203" s="61">
        <v>0</v>
      </c>
      <c r="DV203" s="61">
        <v>0</v>
      </c>
      <c r="DW203" s="61">
        <v>0</v>
      </c>
      <c r="DX203" s="61">
        <v>0</v>
      </c>
      <c r="DY203" s="61">
        <v>0</v>
      </c>
      <c r="DZ203" s="61">
        <v>0</v>
      </c>
      <c r="EA203" s="61">
        <v>0</v>
      </c>
      <c r="EB203" s="61">
        <v>0</v>
      </c>
      <c r="EC203" s="61">
        <v>0</v>
      </c>
      <c r="ED203" s="61">
        <v>0</v>
      </c>
      <c r="EE203" s="61">
        <v>0</v>
      </c>
      <c r="EF203" s="61">
        <v>0</v>
      </c>
      <c r="EG203" s="61">
        <v>0</v>
      </c>
      <c r="EH203" s="61">
        <v>0</v>
      </c>
      <c r="EI203" s="61">
        <v>0</v>
      </c>
      <c r="EJ203" s="61">
        <v>0</v>
      </c>
      <c r="EK203" s="61">
        <v>0</v>
      </c>
      <c r="EL203" s="61">
        <v>0</v>
      </c>
      <c r="EM203" s="61">
        <v>0</v>
      </c>
      <c r="EN203" s="61">
        <v>0</v>
      </c>
      <c r="EO203" s="61">
        <v>-77733</v>
      </c>
      <c r="EP203" s="61">
        <v>0</v>
      </c>
      <c r="EQ203" s="61">
        <v>-77733</v>
      </c>
      <c r="ER203" s="61">
        <v>0</v>
      </c>
      <c r="ES203" s="61">
        <v>0</v>
      </c>
      <c r="ET203" s="61">
        <v>0</v>
      </c>
      <c r="EU203" s="61">
        <v>0</v>
      </c>
      <c r="EV203" s="61">
        <v>0</v>
      </c>
      <c r="EW203" s="61">
        <v>0</v>
      </c>
      <c r="EX203" s="61">
        <v>0</v>
      </c>
      <c r="EY203" s="61">
        <v>0</v>
      </c>
      <c r="EZ203" s="61">
        <v>0</v>
      </c>
      <c r="FA203" s="61">
        <v>0</v>
      </c>
      <c r="FB203" s="61">
        <v>0</v>
      </c>
      <c r="FC203" s="61">
        <v>0</v>
      </c>
      <c r="FD203" s="61">
        <v>0</v>
      </c>
      <c r="FE203" s="61">
        <v>0</v>
      </c>
      <c r="FF203" s="61">
        <v>0</v>
      </c>
      <c r="FG203" s="61">
        <v>13608</v>
      </c>
      <c r="FH203" s="61">
        <v>0</v>
      </c>
      <c r="FI203" s="61">
        <v>13608</v>
      </c>
      <c r="FJ203" s="61">
        <v>0</v>
      </c>
      <c r="FK203" s="61">
        <v>0</v>
      </c>
      <c r="FL203" s="61">
        <v>0</v>
      </c>
      <c r="FM203" s="61">
        <v>0</v>
      </c>
      <c r="FN203" s="61">
        <v>0</v>
      </c>
      <c r="FO203" s="61">
        <v>0</v>
      </c>
      <c r="FP203" s="61">
        <v>0</v>
      </c>
      <c r="FQ203" s="61">
        <v>0</v>
      </c>
      <c r="FR203" s="61">
        <v>0</v>
      </c>
      <c r="FS203" s="61">
        <v>0</v>
      </c>
      <c r="FT203" s="61">
        <v>0</v>
      </c>
      <c r="FU203" s="61">
        <v>0</v>
      </c>
      <c r="FV203" s="61">
        <v>-15498</v>
      </c>
      <c r="FW203" s="61">
        <v>0</v>
      </c>
      <c r="FX203" s="61">
        <v>-15498</v>
      </c>
      <c r="FY203" s="61">
        <v>698</v>
      </c>
      <c r="FZ203" s="61">
        <v>0</v>
      </c>
      <c r="GA203" s="61">
        <v>698</v>
      </c>
      <c r="GB203" s="61">
        <v>0</v>
      </c>
      <c r="GC203" s="61">
        <v>0</v>
      </c>
      <c r="GD203" s="61">
        <v>0</v>
      </c>
      <c r="GE203" s="61">
        <v>0</v>
      </c>
      <c r="GF203" s="61">
        <v>0</v>
      </c>
      <c r="GG203" s="61">
        <v>0</v>
      </c>
      <c r="GH203" s="61">
        <v>-8451086</v>
      </c>
      <c r="GI203" s="61">
        <v>0</v>
      </c>
      <c r="GJ203" s="61">
        <v>-8451086</v>
      </c>
      <c r="GK203" s="61">
        <v>-5510</v>
      </c>
      <c r="GL203" s="61">
        <v>0</v>
      </c>
      <c r="GM203" s="61">
        <v>-5510</v>
      </c>
      <c r="GN203" s="61">
        <v>-178662</v>
      </c>
      <c r="GO203" s="61">
        <v>0</v>
      </c>
      <c r="GP203" s="61">
        <v>-178662</v>
      </c>
      <c r="GQ203" s="61">
        <v>0</v>
      </c>
      <c r="GR203" s="61">
        <v>0</v>
      </c>
      <c r="GS203" s="61">
        <v>0</v>
      </c>
      <c r="GT203" s="61">
        <v>-40410</v>
      </c>
      <c r="GU203" s="61">
        <v>0</v>
      </c>
      <c r="GV203" s="61">
        <v>-40410</v>
      </c>
      <c r="GW203" s="61">
        <v>-8676860</v>
      </c>
      <c r="GX203" s="61">
        <v>0</v>
      </c>
      <c r="GY203" s="61">
        <v>-8676860</v>
      </c>
      <c r="GZ203" s="61">
        <v>0</v>
      </c>
      <c r="HA203" s="61">
        <v>0</v>
      </c>
      <c r="HB203" s="61">
        <v>0</v>
      </c>
      <c r="HC203" s="61">
        <v>0</v>
      </c>
      <c r="HD203" s="61">
        <v>0</v>
      </c>
      <c r="HE203" s="61">
        <v>0</v>
      </c>
      <c r="HF203" s="61">
        <v>0</v>
      </c>
      <c r="HG203" s="61">
        <v>0</v>
      </c>
      <c r="HH203" s="61">
        <v>0</v>
      </c>
      <c r="HI203" s="61">
        <v>64163797</v>
      </c>
      <c r="HJ203" s="61">
        <v>0</v>
      </c>
      <c r="HK203" s="61">
        <v>64163797</v>
      </c>
      <c r="HL203" s="61">
        <v>351687</v>
      </c>
      <c r="HM203" s="61">
        <v>0</v>
      </c>
      <c r="HN203" s="61">
        <v>351687</v>
      </c>
      <c r="HO203" s="61">
        <v>-6949152</v>
      </c>
      <c r="HP203" s="61">
        <v>0</v>
      </c>
      <c r="HQ203" s="61">
        <v>-6949152</v>
      </c>
      <c r="HR203" s="61">
        <v>-4128529</v>
      </c>
      <c r="HS203" s="61">
        <v>0</v>
      </c>
      <c r="HT203" s="61">
        <v>-4128529</v>
      </c>
      <c r="HU203" s="61">
        <v>-77733</v>
      </c>
      <c r="HV203" s="61">
        <v>0</v>
      </c>
      <c r="HW203" s="61">
        <v>-77733</v>
      </c>
      <c r="HX203" s="61">
        <v>-8676860</v>
      </c>
      <c r="HY203" s="61">
        <v>0</v>
      </c>
      <c r="HZ203" s="61">
        <v>-8676860</v>
      </c>
      <c r="IA203" s="61">
        <v>0</v>
      </c>
      <c r="IB203" s="61">
        <v>0</v>
      </c>
      <c r="IC203" s="61">
        <v>0</v>
      </c>
      <c r="ID203" s="61">
        <v>-19480587</v>
      </c>
      <c r="IE203" s="61">
        <v>0</v>
      </c>
      <c r="IF203" s="61">
        <v>-19480587</v>
      </c>
      <c r="IG203" s="61">
        <v>44683210</v>
      </c>
      <c r="IH203" s="61">
        <v>0</v>
      </c>
      <c r="II203" s="61">
        <v>44683210</v>
      </c>
      <c r="IJ203" s="58" t="s">
        <v>798</v>
      </c>
      <c r="IK203" s="58" t="s">
        <v>465</v>
      </c>
      <c r="IL203" s="58" t="s">
        <v>466</v>
      </c>
      <c r="IM203" s="58" t="s">
        <v>467</v>
      </c>
      <c r="IN203" s="58" t="s">
        <v>1136</v>
      </c>
    </row>
    <row r="204" spans="1:248">
      <c r="A204" s="58" t="s">
        <v>461</v>
      </c>
      <c r="B204" s="59" t="s">
        <v>1137</v>
      </c>
      <c r="C204" s="59" t="s">
        <v>1138</v>
      </c>
      <c r="D204" s="61">
        <v>19492492</v>
      </c>
      <c r="E204" s="61">
        <v>2175640</v>
      </c>
      <c r="F204" s="61">
        <v>21668132</v>
      </c>
      <c r="G204" s="61">
        <v>-299525</v>
      </c>
      <c r="H204" s="61">
        <v>0</v>
      </c>
      <c r="I204" s="61">
        <v>-299525</v>
      </c>
      <c r="J204" s="61">
        <v>-61786</v>
      </c>
      <c r="K204" s="61">
        <v>0</v>
      </c>
      <c r="L204" s="61">
        <v>-61786</v>
      </c>
      <c r="M204" s="61">
        <v>67508</v>
      </c>
      <c r="N204" s="61">
        <v>0</v>
      </c>
      <c r="O204" s="61">
        <v>67508</v>
      </c>
      <c r="P204" s="61">
        <v>4359</v>
      </c>
      <c r="Q204" s="61">
        <v>0</v>
      </c>
      <c r="R204" s="61">
        <v>4359</v>
      </c>
      <c r="S204" s="61">
        <v>2362</v>
      </c>
      <c r="T204" s="61">
        <v>0</v>
      </c>
      <c r="U204" s="61">
        <v>2362</v>
      </c>
      <c r="V204" s="61">
        <v>12443</v>
      </c>
      <c r="W204" s="61">
        <v>0</v>
      </c>
      <c r="X204" s="61">
        <v>12443</v>
      </c>
      <c r="Y204" s="61">
        <v>-3767947</v>
      </c>
      <c r="Z204" s="61">
        <v>0</v>
      </c>
      <c r="AA204" s="61">
        <v>-3767947</v>
      </c>
      <c r="AB204" s="61">
        <v>-17145</v>
      </c>
      <c r="AC204" s="61">
        <v>0</v>
      </c>
      <c r="AD204" s="61">
        <v>-17145</v>
      </c>
      <c r="AE204" s="61">
        <v>-70723</v>
      </c>
      <c r="AF204" s="61">
        <v>0</v>
      </c>
      <c r="AG204" s="61">
        <v>-70723</v>
      </c>
      <c r="AH204" s="61">
        <v>0</v>
      </c>
      <c r="AI204" s="61">
        <v>0</v>
      </c>
      <c r="AJ204" s="61">
        <v>0</v>
      </c>
      <c r="AK204" s="61">
        <v>0</v>
      </c>
      <c r="AL204" s="61">
        <v>0</v>
      </c>
      <c r="AM204" s="61">
        <v>0</v>
      </c>
      <c r="AN204" s="61">
        <v>-551</v>
      </c>
      <c r="AO204" s="61">
        <v>0</v>
      </c>
      <c r="AP204" s="61">
        <v>-551</v>
      </c>
      <c r="AQ204" s="61">
        <v>0</v>
      </c>
      <c r="AR204" s="61">
        <v>0</v>
      </c>
      <c r="AS204" s="61">
        <v>0</v>
      </c>
      <c r="AT204" s="61">
        <v>-70172</v>
      </c>
      <c r="AU204" s="61">
        <v>0</v>
      </c>
      <c r="AV204" s="61">
        <v>-70172</v>
      </c>
      <c r="AW204" s="61">
        <v>-513</v>
      </c>
      <c r="AX204" s="61">
        <v>0</v>
      </c>
      <c r="AY204" s="61">
        <v>-513</v>
      </c>
      <c r="AZ204" s="61">
        <v>281317</v>
      </c>
      <c r="BA204" s="61">
        <v>56680</v>
      </c>
      <c r="BB204" s="61">
        <v>337997</v>
      </c>
      <c r="BC204" s="61">
        <v>-6564</v>
      </c>
      <c r="BD204" s="61">
        <v>0</v>
      </c>
      <c r="BE204" s="61">
        <v>-6564</v>
      </c>
      <c r="BF204" s="61">
        <v>-1134479</v>
      </c>
      <c r="BG204" s="61">
        <v>0</v>
      </c>
      <c r="BH204" s="61">
        <v>-1134479</v>
      </c>
      <c r="BI204" s="61">
        <v>-8224</v>
      </c>
      <c r="BJ204" s="61">
        <v>0</v>
      </c>
      <c r="BK204" s="61">
        <v>-8224</v>
      </c>
      <c r="BL204" s="61">
        <v>-52828</v>
      </c>
      <c r="BM204" s="61">
        <v>0</v>
      </c>
      <c r="BN204" s="61">
        <v>-52828</v>
      </c>
      <c r="BO204" s="61">
        <v>0</v>
      </c>
      <c r="BP204" s="61">
        <v>0</v>
      </c>
      <c r="BQ204" s="61">
        <v>0</v>
      </c>
      <c r="BR204" s="61">
        <v>-21748</v>
      </c>
      <c r="BS204" s="61">
        <v>0</v>
      </c>
      <c r="BT204" s="61">
        <v>-21748</v>
      </c>
      <c r="BU204" s="61">
        <v>0</v>
      </c>
      <c r="BV204" s="61">
        <v>0</v>
      </c>
      <c r="BW204" s="61">
        <v>0</v>
      </c>
      <c r="BX204" s="61">
        <v>0</v>
      </c>
      <c r="BY204" s="61">
        <v>0</v>
      </c>
      <c r="BZ204" s="61">
        <v>0</v>
      </c>
      <c r="CA204" s="61">
        <v>0</v>
      </c>
      <c r="CB204" s="61">
        <v>0</v>
      </c>
      <c r="CC204" s="61">
        <v>0</v>
      </c>
      <c r="CD204" s="61">
        <v>-19259</v>
      </c>
      <c r="CE204" s="61">
        <v>0</v>
      </c>
      <c r="CF204" s="61">
        <v>-19259</v>
      </c>
      <c r="CG204" s="61">
        <v>-19259</v>
      </c>
      <c r="CH204" s="61">
        <v>0</v>
      </c>
      <c r="CI204" s="61">
        <v>-19259</v>
      </c>
      <c r="CJ204" s="61">
        <v>-4819714</v>
      </c>
      <c r="CK204" s="61">
        <v>56680</v>
      </c>
      <c r="CL204" s="61">
        <v>-4763034</v>
      </c>
      <c r="CM204" s="61">
        <v>0</v>
      </c>
      <c r="CN204" s="61">
        <v>0</v>
      </c>
      <c r="CO204" s="61">
        <v>0</v>
      </c>
      <c r="CP204" s="61">
        <v>0</v>
      </c>
      <c r="CQ204" s="61">
        <v>0</v>
      </c>
      <c r="CR204" s="61">
        <v>0</v>
      </c>
      <c r="CS204" s="61">
        <v>-414306</v>
      </c>
      <c r="CT204" s="61">
        <v>0</v>
      </c>
      <c r="CU204" s="61">
        <v>-414306</v>
      </c>
      <c r="CV204" s="61">
        <v>-14665</v>
      </c>
      <c r="CW204" s="61">
        <v>0</v>
      </c>
      <c r="CX204" s="61">
        <v>-14665</v>
      </c>
      <c r="CY204" s="61">
        <v>-428971</v>
      </c>
      <c r="CZ204" s="61">
        <v>0</v>
      </c>
      <c r="DA204" s="61">
        <v>-428971</v>
      </c>
      <c r="DB204" s="61">
        <v>-35792</v>
      </c>
      <c r="DC204" s="61">
        <v>0</v>
      </c>
      <c r="DD204" s="61">
        <v>-35792</v>
      </c>
      <c r="DE204" s="61">
        <v>-1055</v>
      </c>
      <c r="DF204" s="61">
        <v>0</v>
      </c>
      <c r="DG204" s="61">
        <v>-1055</v>
      </c>
      <c r="DH204" s="61">
        <v>-162</v>
      </c>
      <c r="DI204" s="61">
        <v>0</v>
      </c>
      <c r="DJ204" s="61">
        <v>-162</v>
      </c>
      <c r="DK204" s="61">
        <v>0</v>
      </c>
      <c r="DL204" s="61">
        <v>0</v>
      </c>
      <c r="DM204" s="61">
        <v>0</v>
      </c>
      <c r="DN204" s="61">
        <v>0</v>
      </c>
      <c r="DO204" s="61">
        <v>0</v>
      </c>
      <c r="DP204" s="61">
        <v>0</v>
      </c>
      <c r="DQ204" s="61">
        <v>0</v>
      </c>
      <c r="DR204" s="61">
        <v>0</v>
      </c>
      <c r="DS204" s="61">
        <v>0</v>
      </c>
      <c r="DT204" s="61">
        <v>0</v>
      </c>
      <c r="DU204" s="61">
        <v>0</v>
      </c>
      <c r="DV204" s="61">
        <v>0</v>
      </c>
      <c r="DW204" s="61">
        <v>0</v>
      </c>
      <c r="DX204" s="61">
        <v>0</v>
      </c>
      <c r="DY204" s="61">
        <v>0</v>
      </c>
      <c r="DZ204" s="61">
        <v>-1996</v>
      </c>
      <c r="EA204" s="61">
        <v>0</v>
      </c>
      <c r="EB204" s="61">
        <v>-1996</v>
      </c>
      <c r="EC204" s="61">
        <v>0</v>
      </c>
      <c r="ED204" s="61">
        <v>0</v>
      </c>
      <c r="EE204" s="61">
        <v>0</v>
      </c>
      <c r="EF204" s="61">
        <v>0</v>
      </c>
      <c r="EG204" s="61">
        <v>0</v>
      </c>
      <c r="EH204" s="61">
        <v>0</v>
      </c>
      <c r="EI204" s="61">
        <v>0</v>
      </c>
      <c r="EJ204" s="61">
        <v>0</v>
      </c>
      <c r="EK204" s="61">
        <v>0</v>
      </c>
      <c r="EL204" s="61">
        <v>0</v>
      </c>
      <c r="EM204" s="61">
        <v>0</v>
      </c>
      <c r="EN204" s="61">
        <v>0</v>
      </c>
      <c r="EO204" s="61">
        <v>-39005</v>
      </c>
      <c r="EP204" s="61">
        <v>0</v>
      </c>
      <c r="EQ204" s="61">
        <v>-39005</v>
      </c>
      <c r="ER204" s="61">
        <v>0</v>
      </c>
      <c r="ES204" s="61">
        <v>0</v>
      </c>
      <c r="ET204" s="61">
        <v>0</v>
      </c>
      <c r="EU204" s="61">
        <v>0</v>
      </c>
      <c r="EV204" s="61">
        <v>0</v>
      </c>
      <c r="EW204" s="61">
        <v>0</v>
      </c>
      <c r="EX204" s="61">
        <v>0</v>
      </c>
      <c r="EY204" s="61">
        <v>0</v>
      </c>
      <c r="EZ204" s="61">
        <v>0</v>
      </c>
      <c r="FA204" s="61">
        <v>0</v>
      </c>
      <c r="FB204" s="61">
        <v>0</v>
      </c>
      <c r="FC204" s="61">
        <v>0</v>
      </c>
      <c r="FD204" s="61">
        <v>0</v>
      </c>
      <c r="FE204" s="61">
        <v>0</v>
      </c>
      <c r="FF204" s="61">
        <v>0</v>
      </c>
      <c r="FG204" s="61">
        <v>0</v>
      </c>
      <c r="FH204" s="61">
        <v>0</v>
      </c>
      <c r="FI204" s="61">
        <v>0</v>
      </c>
      <c r="FJ204" s="61">
        <v>-21748</v>
      </c>
      <c r="FK204" s="61">
        <v>0</v>
      </c>
      <c r="FL204" s="61">
        <v>-21748</v>
      </c>
      <c r="FM204" s="61">
        <v>0</v>
      </c>
      <c r="FN204" s="61">
        <v>0</v>
      </c>
      <c r="FO204" s="61">
        <v>0</v>
      </c>
      <c r="FP204" s="61">
        <v>0</v>
      </c>
      <c r="FQ204" s="61">
        <v>0</v>
      </c>
      <c r="FR204" s="61">
        <v>0</v>
      </c>
      <c r="FS204" s="61">
        <v>0</v>
      </c>
      <c r="FT204" s="61">
        <v>0</v>
      </c>
      <c r="FU204" s="61">
        <v>0</v>
      </c>
      <c r="FV204" s="61">
        <v>-13800</v>
      </c>
      <c r="FW204" s="61">
        <v>0</v>
      </c>
      <c r="FX204" s="61">
        <v>-13800</v>
      </c>
      <c r="FY204" s="61">
        <v>0</v>
      </c>
      <c r="FZ204" s="61">
        <v>0</v>
      </c>
      <c r="GA204" s="61">
        <v>0</v>
      </c>
      <c r="GB204" s="61">
        <v>0</v>
      </c>
      <c r="GC204" s="61">
        <v>0</v>
      </c>
      <c r="GD204" s="61">
        <v>0</v>
      </c>
      <c r="GE204" s="61">
        <v>0</v>
      </c>
      <c r="GF204" s="61">
        <v>0</v>
      </c>
      <c r="GG204" s="61">
        <v>0</v>
      </c>
      <c r="GH204" s="61">
        <v>-3894719</v>
      </c>
      <c r="GI204" s="61">
        <v>0</v>
      </c>
      <c r="GJ204" s="61">
        <v>-3894719</v>
      </c>
      <c r="GK204" s="61">
        <v>-9571</v>
      </c>
      <c r="GL204" s="61">
        <v>0</v>
      </c>
      <c r="GM204" s="61">
        <v>-9571</v>
      </c>
      <c r="GN204" s="61">
        <v>-78622</v>
      </c>
      <c r="GO204" s="61">
        <v>0</v>
      </c>
      <c r="GP204" s="61">
        <v>-78622</v>
      </c>
      <c r="GQ204" s="61">
        <v>0</v>
      </c>
      <c r="GR204" s="61">
        <v>0</v>
      </c>
      <c r="GS204" s="61">
        <v>0</v>
      </c>
      <c r="GT204" s="61">
        <v>-161044</v>
      </c>
      <c r="GU204" s="61">
        <v>0</v>
      </c>
      <c r="GV204" s="61">
        <v>-161044</v>
      </c>
      <c r="GW204" s="61">
        <v>-4179504</v>
      </c>
      <c r="GX204" s="61">
        <v>0</v>
      </c>
      <c r="GY204" s="61">
        <v>-4179504</v>
      </c>
      <c r="GZ204" s="61">
        <v>0</v>
      </c>
      <c r="HA204" s="61">
        <v>0</v>
      </c>
      <c r="HB204" s="61">
        <v>0</v>
      </c>
      <c r="HC204" s="61">
        <v>0</v>
      </c>
      <c r="HD204" s="61">
        <v>0</v>
      </c>
      <c r="HE204" s="61">
        <v>0</v>
      </c>
      <c r="HF204" s="61">
        <v>0</v>
      </c>
      <c r="HG204" s="61">
        <v>0</v>
      </c>
      <c r="HH204" s="61">
        <v>0</v>
      </c>
      <c r="HI204" s="61">
        <v>19192967</v>
      </c>
      <c r="HJ204" s="61">
        <v>2175640</v>
      </c>
      <c r="HK204" s="61">
        <v>21368607</v>
      </c>
      <c r="HL204" s="61">
        <v>12443</v>
      </c>
      <c r="HM204" s="61">
        <v>0</v>
      </c>
      <c r="HN204" s="61">
        <v>12443</v>
      </c>
      <c r="HO204" s="61">
        <v>-4819714</v>
      </c>
      <c r="HP204" s="61">
        <v>56680</v>
      </c>
      <c r="HQ204" s="61">
        <v>-4763034</v>
      </c>
      <c r="HR204" s="61">
        <v>-428971</v>
      </c>
      <c r="HS204" s="61">
        <v>0</v>
      </c>
      <c r="HT204" s="61">
        <v>-428971</v>
      </c>
      <c r="HU204" s="61">
        <v>-39005</v>
      </c>
      <c r="HV204" s="61">
        <v>0</v>
      </c>
      <c r="HW204" s="61">
        <v>-39005</v>
      </c>
      <c r="HX204" s="61">
        <v>-4179504</v>
      </c>
      <c r="HY204" s="61">
        <v>0</v>
      </c>
      <c r="HZ204" s="61">
        <v>-4179504</v>
      </c>
      <c r="IA204" s="61">
        <v>0</v>
      </c>
      <c r="IB204" s="61">
        <v>0</v>
      </c>
      <c r="IC204" s="61">
        <v>0</v>
      </c>
      <c r="ID204" s="61">
        <v>-9454751</v>
      </c>
      <c r="IE204" s="61">
        <v>56680</v>
      </c>
      <c r="IF204" s="61">
        <v>-9398071</v>
      </c>
      <c r="IG204" s="61">
        <v>9738216</v>
      </c>
      <c r="IH204" s="61">
        <v>2232320</v>
      </c>
      <c r="II204" s="61">
        <v>11970536</v>
      </c>
      <c r="IJ204" s="58" t="s">
        <v>630</v>
      </c>
      <c r="IK204" s="58" t="s">
        <v>558</v>
      </c>
      <c r="IL204" s="58" t="s">
        <v>466</v>
      </c>
      <c r="IM204" s="58" t="s">
        <v>473</v>
      </c>
      <c r="IN204" s="58" t="s">
        <v>1139</v>
      </c>
    </row>
    <row r="205" spans="1:248">
      <c r="A205" s="58" t="s">
        <v>469</v>
      </c>
      <c r="B205" s="59" t="s">
        <v>1140</v>
      </c>
      <c r="C205" s="59" t="s">
        <v>1141</v>
      </c>
      <c r="D205" s="61">
        <v>109487794</v>
      </c>
      <c r="E205" s="61">
        <v>0</v>
      </c>
      <c r="F205" s="61">
        <v>109487794</v>
      </c>
      <c r="G205" s="61">
        <v>-1692098</v>
      </c>
      <c r="H205" s="61">
        <v>0</v>
      </c>
      <c r="I205" s="61">
        <v>-1692098</v>
      </c>
      <c r="J205" s="61">
        <v>-126180</v>
      </c>
      <c r="K205" s="61">
        <v>0</v>
      </c>
      <c r="L205" s="61">
        <v>-126180</v>
      </c>
      <c r="M205" s="61">
        <v>-159914</v>
      </c>
      <c r="N205" s="61">
        <v>0</v>
      </c>
      <c r="O205" s="61">
        <v>-159914</v>
      </c>
      <c r="P205" s="61">
        <v>86669</v>
      </c>
      <c r="Q205" s="61">
        <v>0</v>
      </c>
      <c r="R205" s="61">
        <v>86669</v>
      </c>
      <c r="S205" s="61">
        <v>896737</v>
      </c>
      <c r="T205" s="61">
        <v>0</v>
      </c>
      <c r="U205" s="61">
        <v>896737</v>
      </c>
      <c r="V205" s="61">
        <v>697312</v>
      </c>
      <c r="W205" s="61">
        <v>0</v>
      </c>
      <c r="X205" s="61">
        <v>697312</v>
      </c>
      <c r="Y205" s="61">
        <v>-5481922</v>
      </c>
      <c r="Z205" s="61">
        <v>0</v>
      </c>
      <c r="AA205" s="61">
        <v>-5481922</v>
      </c>
      <c r="AB205" s="61">
        <v>0</v>
      </c>
      <c r="AC205" s="61">
        <v>0</v>
      </c>
      <c r="AD205" s="61">
        <v>0</v>
      </c>
      <c r="AE205" s="61">
        <v>-174690</v>
      </c>
      <c r="AF205" s="61">
        <v>0</v>
      </c>
      <c r="AG205" s="61">
        <v>-174690</v>
      </c>
      <c r="AH205" s="61">
        <v>0</v>
      </c>
      <c r="AI205" s="61">
        <v>0</v>
      </c>
      <c r="AJ205" s="61">
        <v>0</v>
      </c>
      <c r="AK205" s="61">
        <v>0</v>
      </c>
      <c r="AL205" s="61">
        <v>0</v>
      </c>
      <c r="AM205" s="61">
        <v>0</v>
      </c>
      <c r="AN205" s="61">
        <v>0</v>
      </c>
      <c r="AO205" s="61">
        <v>0</v>
      </c>
      <c r="AP205" s="61">
        <v>0</v>
      </c>
      <c r="AQ205" s="61">
        <v>0</v>
      </c>
      <c r="AR205" s="61">
        <v>0</v>
      </c>
      <c r="AS205" s="61">
        <v>0</v>
      </c>
      <c r="AT205" s="61">
        <v>-174690</v>
      </c>
      <c r="AU205" s="61">
        <v>0</v>
      </c>
      <c r="AV205" s="61">
        <v>-174690</v>
      </c>
      <c r="AW205" s="61">
        <v>0</v>
      </c>
      <c r="AX205" s="61">
        <v>0</v>
      </c>
      <c r="AY205" s="61">
        <v>0</v>
      </c>
      <c r="AZ205" s="61">
        <v>2054970</v>
      </c>
      <c r="BA205" s="61">
        <v>0</v>
      </c>
      <c r="BB205" s="61">
        <v>2054970</v>
      </c>
      <c r="BC205" s="61">
        <v>-6195</v>
      </c>
      <c r="BD205" s="61">
        <v>0</v>
      </c>
      <c r="BE205" s="61">
        <v>-6195</v>
      </c>
      <c r="BF205" s="61">
        <v>-11325667</v>
      </c>
      <c r="BG205" s="61">
        <v>0</v>
      </c>
      <c r="BH205" s="61">
        <v>-11325667</v>
      </c>
      <c r="BI205" s="61">
        <v>-53981</v>
      </c>
      <c r="BJ205" s="61">
        <v>0</v>
      </c>
      <c r="BK205" s="61">
        <v>-53981</v>
      </c>
      <c r="BL205" s="61">
        <v>-71223</v>
      </c>
      <c r="BM205" s="61">
        <v>0</v>
      </c>
      <c r="BN205" s="61">
        <v>-71223</v>
      </c>
      <c r="BO205" s="61">
        <v>0</v>
      </c>
      <c r="BP205" s="61">
        <v>0</v>
      </c>
      <c r="BQ205" s="61">
        <v>0</v>
      </c>
      <c r="BR205" s="61">
        <v>0</v>
      </c>
      <c r="BS205" s="61">
        <v>0</v>
      </c>
      <c r="BT205" s="61">
        <v>0</v>
      </c>
      <c r="BU205" s="61">
        <v>0</v>
      </c>
      <c r="BV205" s="61">
        <v>0</v>
      </c>
      <c r="BW205" s="61">
        <v>0</v>
      </c>
      <c r="BX205" s="61">
        <v>0</v>
      </c>
      <c r="BY205" s="61">
        <v>0</v>
      </c>
      <c r="BZ205" s="61">
        <v>0</v>
      </c>
      <c r="CA205" s="61">
        <v>0</v>
      </c>
      <c r="CB205" s="61">
        <v>0</v>
      </c>
      <c r="CC205" s="61">
        <v>0</v>
      </c>
      <c r="CD205" s="61">
        <v>0</v>
      </c>
      <c r="CE205" s="61">
        <v>0</v>
      </c>
      <c r="CF205" s="61">
        <v>0</v>
      </c>
      <c r="CG205" s="61">
        <v>0</v>
      </c>
      <c r="CH205" s="61">
        <v>0</v>
      </c>
      <c r="CI205" s="61">
        <v>0</v>
      </c>
      <c r="CJ205" s="61">
        <v>-15058708</v>
      </c>
      <c r="CK205" s="61">
        <v>0</v>
      </c>
      <c r="CL205" s="61">
        <v>-15058708</v>
      </c>
      <c r="CM205" s="61">
        <v>0</v>
      </c>
      <c r="CN205" s="61">
        <v>0</v>
      </c>
      <c r="CO205" s="61">
        <v>0</v>
      </c>
      <c r="CP205" s="61">
        <v>0</v>
      </c>
      <c r="CQ205" s="61">
        <v>0</v>
      </c>
      <c r="CR205" s="61">
        <v>0</v>
      </c>
      <c r="CS205" s="61">
        <v>-2264881</v>
      </c>
      <c r="CT205" s="61">
        <v>0</v>
      </c>
      <c r="CU205" s="61">
        <v>-2264881</v>
      </c>
      <c r="CV205" s="61">
        <v>-474162</v>
      </c>
      <c r="CW205" s="61">
        <v>0</v>
      </c>
      <c r="CX205" s="61">
        <v>-474162</v>
      </c>
      <c r="CY205" s="61">
        <v>-2739043</v>
      </c>
      <c r="CZ205" s="61">
        <v>0</v>
      </c>
      <c r="DA205" s="61">
        <v>-2739043</v>
      </c>
      <c r="DB205" s="61">
        <v>-134539</v>
      </c>
      <c r="DC205" s="61">
        <v>0</v>
      </c>
      <c r="DD205" s="61">
        <v>-134539</v>
      </c>
      <c r="DE205" s="61">
        <v>328</v>
      </c>
      <c r="DF205" s="61">
        <v>0</v>
      </c>
      <c r="DG205" s="61">
        <v>328</v>
      </c>
      <c r="DH205" s="61">
        <v>-42062</v>
      </c>
      <c r="DI205" s="61">
        <v>0</v>
      </c>
      <c r="DJ205" s="61">
        <v>-42062</v>
      </c>
      <c r="DK205" s="61">
        <v>-14715</v>
      </c>
      <c r="DL205" s="61">
        <v>0</v>
      </c>
      <c r="DM205" s="61">
        <v>-14715</v>
      </c>
      <c r="DN205" s="61">
        <v>-7544</v>
      </c>
      <c r="DO205" s="61">
        <v>0</v>
      </c>
      <c r="DP205" s="61">
        <v>-7544</v>
      </c>
      <c r="DQ205" s="61">
        <v>0</v>
      </c>
      <c r="DR205" s="61">
        <v>0</v>
      </c>
      <c r="DS205" s="61">
        <v>0</v>
      </c>
      <c r="DT205" s="61">
        <v>0</v>
      </c>
      <c r="DU205" s="61">
        <v>0</v>
      </c>
      <c r="DV205" s="61">
        <v>0</v>
      </c>
      <c r="DW205" s="61">
        <v>0</v>
      </c>
      <c r="DX205" s="61">
        <v>0</v>
      </c>
      <c r="DY205" s="61">
        <v>0</v>
      </c>
      <c r="DZ205" s="61">
        <v>0</v>
      </c>
      <c r="EA205" s="61">
        <v>0</v>
      </c>
      <c r="EB205" s="61">
        <v>0</v>
      </c>
      <c r="EC205" s="61">
        <v>0</v>
      </c>
      <c r="ED205" s="61">
        <v>0</v>
      </c>
      <c r="EE205" s="61">
        <v>0</v>
      </c>
      <c r="EF205" s="61">
        <v>0</v>
      </c>
      <c r="EG205" s="61">
        <v>0</v>
      </c>
      <c r="EH205" s="61">
        <v>0</v>
      </c>
      <c r="EI205" s="61">
        <v>0</v>
      </c>
      <c r="EJ205" s="61">
        <v>0</v>
      </c>
      <c r="EK205" s="61">
        <v>0</v>
      </c>
      <c r="EL205" s="61">
        <v>0</v>
      </c>
      <c r="EM205" s="61">
        <v>0</v>
      </c>
      <c r="EN205" s="61">
        <v>0</v>
      </c>
      <c r="EO205" s="61">
        <v>-198532</v>
      </c>
      <c r="EP205" s="61">
        <v>0</v>
      </c>
      <c r="EQ205" s="61">
        <v>-198532</v>
      </c>
      <c r="ER205" s="61">
        <v>0</v>
      </c>
      <c r="ES205" s="61">
        <v>0</v>
      </c>
      <c r="ET205" s="61">
        <v>0</v>
      </c>
      <c r="EU205" s="61">
        <v>0</v>
      </c>
      <c r="EV205" s="61">
        <v>0</v>
      </c>
      <c r="EW205" s="61">
        <v>0</v>
      </c>
      <c r="EX205" s="61">
        <v>0</v>
      </c>
      <c r="EY205" s="61">
        <v>0</v>
      </c>
      <c r="EZ205" s="61">
        <v>0</v>
      </c>
      <c r="FA205" s="61">
        <v>0</v>
      </c>
      <c r="FB205" s="61">
        <v>0</v>
      </c>
      <c r="FC205" s="61">
        <v>0</v>
      </c>
      <c r="FD205" s="61">
        <v>0</v>
      </c>
      <c r="FE205" s="61">
        <v>0</v>
      </c>
      <c r="FF205" s="61">
        <v>0</v>
      </c>
      <c r="FG205" s="61">
        <v>0</v>
      </c>
      <c r="FH205" s="61">
        <v>0</v>
      </c>
      <c r="FI205" s="61">
        <v>0</v>
      </c>
      <c r="FJ205" s="61">
        <v>0</v>
      </c>
      <c r="FK205" s="61">
        <v>0</v>
      </c>
      <c r="FL205" s="61">
        <v>0</v>
      </c>
      <c r="FM205" s="61">
        <v>0</v>
      </c>
      <c r="FN205" s="61">
        <v>0</v>
      </c>
      <c r="FO205" s="61">
        <v>0</v>
      </c>
      <c r="FP205" s="61">
        <v>0</v>
      </c>
      <c r="FQ205" s="61">
        <v>0</v>
      </c>
      <c r="FR205" s="61">
        <v>0</v>
      </c>
      <c r="FS205" s="61">
        <v>0</v>
      </c>
      <c r="FT205" s="61">
        <v>0</v>
      </c>
      <c r="FU205" s="61">
        <v>0</v>
      </c>
      <c r="FV205" s="61">
        <v>-12657</v>
      </c>
      <c r="FW205" s="61">
        <v>0</v>
      </c>
      <c r="FX205" s="61">
        <v>-12657</v>
      </c>
      <c r="FY205" s="61">
        <v>-876</v>
      </c>
      <c r="FZ205" s="61">
        <v>0</v>
      </c>
      <c r="GA205" s="61">
        <v>-876</v>
      </c>
      <c r="GB205" s="61">
        <v>-22128</v>
      </c>
      <c r="GC205" s="61">
        <v>0</v>
      </c>
      <c r="GD205" s="61">
        <v>-22128</v>
      </c>
      <c r="GE205" s="61">
        <v>0</v>
      </c>
      <c r="GF205" s="61">
        <v>0</v>
      </c>
      <c r="GG205" s="61">
        <v>0</v>
      </c>
      <c r="GH205" s="61">
        <v>-25876050</v>
      </c>
      <c r="GI205" s="61">
        <v>0</v>
      </c>
      <c r="GJ205" s="61">
        <v>-25876050</v>
      </c>
      <c r="GK205" s="61">
        <v>468351</v>
      </c>
      <c r="GL205" s="61">
        <v>0</v>
      </c>
      <c r="GM205" s="61">
        <v>468351</v>
      </c>
      <c r="GN205" s="61">
        <v>-775061</v>
      </c>
      <c r="GO205" s="61">
        <v>0</v>
      </c>
      <c r="GP205" s="61">
        <v>-775061</v>
      </c>
      <c r="GQ205" s="61">
        <v>-11874</v>
      </c>
      <c r="GR205" s="61">
        <v>0</v>
      </c>
      <c r="GS205" s="61">
        <v>-11874</v>
      </c>
      <c r="GT205" s="61">
        <v>0</v>
      </c>
      <c r="GU205" s="61">
        <v>0</v>
      </c>
      <c r="GV205" s="61">
        <v>0</v>
      </c>
      <c r="GW205" s="61">
        <v>-26230295</v>
      </c>
      <c r="GX205" s="61">
        <v>0</v>
      </c>
      <c r="GY205" s="61">
        <v>-26230295</v>
      </c>
      <c r="GZ205" s="61">
        <v>0</v>
      </c>
      <c r="HA205" s="61">
        <v>0</v>
      </c>
      <c r="HB205" s="61">
        <v>0</v>
      </c>
      <c r="HC205" s="61">
        <v>0</v>
      </c>
      <c r="HD205" s="61">
        <v>0</v>
      </c>
      <c r="HE205" s="61">
        <v>0</v>
      </c>
      <c r="HF205" s="61">
        <v>0</v>
      </c>
      <c r="HG205" s="61">
        <v>0</v>
      </c>
      <c r="HH205" s="61">
        <v>0</v>
      </c>
      <c r="HI205" s="61">
        <v>107795696</v>
      </c>
      <c r="HJ205" s="61">
        <v>0</v>
      </c>
      <c r="HK205" s="61">
        <v>107795696</v>
      </c>
      <c r="HL205" s="61">
        <v>697312</v>
      </c>
      <c r="HM205" s="61">
        <v>0</v>
      </c>
      <c r="HN205" s="61">
        <v>697312</v>
      </c>
      <c r="HO205" s="61">
        <v>-15058708</v>
      </c>
      <c r="HP205" s="61">
        <v>0</v>
      </c>
      <c r="HQ205" s="61">
        <v>-15058708</v>
      </c>
      <c r="HR205" s="61">
        <v>-2739043</v>
      </c>
      <c r="HS205" s="61">
        <v>0</v>
      </c>
      <c r="HT205" s="61">
        <v>-2739043</v>
      </c>
      <c r="HU205" s="61">
        <v>-198532</v>
      </c>
      <c r="HV205" s="61">
        <v>0</v>
      </c>
      <c r="HW205" s="61">
        <v>-198532</v>
      </c>
      <c r="HX205" s="61">
        <v>-26230295</v>
      </c>
      <c r="HY205" s="61">
        <v>0</v>
      </c>
      <c r="HZ205" s="61">
        <v>-26230295</v>
      </c>
      <c r="IA205" s="61">
        <v>0</v>
      </c>
      <c r="IB205" s="61">
        <v>0</v>
      </c>
      <c r="IC205" s="61">
        <v>0</v>
      </c>
      <c r="ID205" s="61">
        <v>-43529266</v>
      </c>
      <c r="IE205" s="61">
        <v>0</v>
      </c>
      <c r="IF205" s="61">
        <v>-43529266</v>
      </c>
      <c r="IG205" s="61">
        <v>64266430</v>
      </c>
      <c r="IH205" s="61">
        <v>0</v>
      </c>
      <c r="II205" s="61">
        <v>64266430</v>
      </c>
      <c r="IJ205" s="58" t="s">
        <v>501</v>
      </c>
      <c r="IK205" s="58" t="s">
        <v>502</v>
      </c>
      <c r="IL205" s="58" t="s">
        <v>503</v>
      </c>
      <c r="IM205" s="58" t="s">
        <v>504</v>
      </c>
      <c r="IN205" s="58" t="s">
        <v>1142</v>
      </c>
    </row>
    <row r="206" spans="1:248">
      <c r="A206" s="58" t="s">
        <v>469</v>
      </c>
      <c r="B206" s="59" t="s">
        <v>1143</v>
      </c>
      <c r="C206" s="59" t="s">
        <v>1144</v>
      </c>
      <c r="D206" s="61">
        <v>19313107</v>
      </c>
      <c r="E206" s="61">
        <v>0</v>
      </c>
      <c r="F206" s="61">
        <v>19313107</v>
      </c>
      <c r="G206" s="61">
        <v>-302970</v>
      </c>
      <c r="H206" s="61">
        <v>0</v>
      </c>
      <c r="I206" s="61">
        <v>-302970</v>
      </c>
      <c r="J206" s="61">
        <v>-165001</v>
      </c>
      <c r="K206" s="61">
        <v>0</v>
      </c>
      <c r="L206" s="61">
        <v>-165001</v>
      </c>
      <c r="M206" s="61">
        <v>46914</v>
      </c>
      <c r="N206" s="61">
        <v>0</v>
      </c>
      <c r="O206" s="61">
        <v>46914</v>
      </c>
      <c r="P206" s="61">
        <v>50664</v>
      </c>
      <c r="Q206" s="61">
        <v>0</v>
      </c>
      <c r="R206" s="61">
        <v>50664</v>
      </c>
      <c r="S206" s="61">
        <v>228161</v>
      </c>
      <c r="T206" s="61">
        <v>0</v>
      </c>
      <c r="U206" s="61">
        <v>228161</v>
      </c>
      <c r="V206" s="61">
        <v>160738</v>
      </c>
      <c r="W206" s="61">
        <v>0</v>
      </c>
      <c r="X206" s="61">
        <v>160738</v>
      </c>
      <c r="Y206" s="61">
        <v>-3725622</v>
      </c>
      <c r="Z206" s="61">
        <v>0</v>
      </c>
      <c r="AA206" s="61">
        <v>-3725622</v>
      </c>
      <c r="AB206" s="61">
        <v>-141816</v>
      </c>
      <c r="AC206" s="61">
        <v>0</v>
      </c>
      <c r="AD206" s="61">
        <v>-141816</v>
      </c>
      <c r="AE206" s="61">
        <v>-74096</v>
      </c>
      <c r="AF206" s="61">
        <v>0</v>
      </c>
      <c r="AG206" s="61">
        <v>-74096</v>
      </c>
      <c r="AH206" s="61">
        <v>-243</v>
      </c>
      <c r="AI206" s="61">
        <v>0</v>
      </c>
      <c r="AJ206" s="61">
        <v>-243</v>
      </c>
      <c r="AK206" s="61">
        <v>0</v>
      </c>
      <c r="AL206" s="61">
        <v>0</v>
      </c>
      <c r="AM206" s="61">
        <v>0</v>
      </c>
      <c r="AN206" s="61">
        <v>-1661</v>
      </c>
      <c r="AO206" s="61">
        <v>0</v>
      </c>
      <c r="AP206" s="61">
        <v>-1661</v>
      </c>
      <c r="AQ206" s="61">
        <v>0</v>
      </c>
      <c r="AR206" s="61">
        <v>0</v>
      </c>
      <c r="AS206" s="61">
        <v>0</v>
      </c>
      <c r="AT206" s="61">
        <v>-72192</v>
      </c>
      <c r="AU206" s="61">
        <v>0</v>
      </c>
      <c r="AV206" s="61">
        <v>-72192</v>
      </c>
      <c r="AW206" s="61">
        <v>-6770</v>
      </c>
      <c r="AX206" s="61">
        <v>0</v>
      </c>
      <c r="AY206" s="61">
        <v>-6770</v>
      </c>
      <c r="AZ206" s="61">
        <v>262740</v>
      </c>
      <c r="BA206" s="61">
        <v>0</v>
      </c>
      <c r="BB206" s="61">
        <v>262740</v>
      </c>
      <c r="BC206" s="61">
        <v>-165</v>
      </c>
      <c r="BD206" s="61">
        <v>0</v>
      </c>
      <c r="BE206" s="61">
        <v>-165</v>
      </c>
      <c r="BF206" s="61">
        <v>-941783</v>
      </c>
      <c r="BG206" s="61">
        <v>0</v>
      </c>
      <c r="BH206" s="61">
        <v>-941783</v>
      </c>
      <c r="BI206" s="61">
        <v>-12818</v>
      </c>
      <c r="BJ206" s="61">
        <v>0</v>
      </c>
      <c r="BK206" s="61">
        <v>-12818</v>
      </c>
      <c r="BL206" s="61">
        <v>-48865</v>
      </c>
      <c r="BM206" s="61">
        <v>0</v>
      </c>
      <c r="BN206" s="61">
        <v>-48865</v>
      </c>
      <c r="BO206" s="61">
        <v>0</v>
      </c>
      <c r="BP206" s="61">
        <v>0</v>
      </c>
      <c r="BQ206" s="61">
        <v>0</v>
      </c>
      <c r="BR206" s="61">
        <v>-42838</v>
      </c>
      <c r="BS206" s="61">
        <v>0</v>
      </c>
      <c r="BT206" s="61">
        <v>-42838</v>
      </c>
      <c r="BU206" s="61">
        <v>-2995</v>
      </c>
      <c r="BV206" s="61">
        <v>0</v>
      </c>
      <c r="BW206" s="61">
        <v>-2995</v>
      </c>
      <c r="BX206" s="61">
        <v>0</v>
      </c>
      <c r="BY206" s="61">
        <v>0</v>
      </c>
      <c r="BZ206" s="61">
        <v>0</v>
      </c>
      <c r="CA206" s="61">
        <v>0</v>
      </c>
      <c r="CB206" s="61">
        <v>0</v>
      </c>
      <c r="CC206" s="61">
        <v>0</v>
      </c>
      <c r="CD206" s="61">
        <v>-17183</v>
      </c>
      <c r="CE206" s="61">
        <v>0</v>
      </c>
      <c r="CF206" s="61">
        <v>-17183</v>
      </c>
      <c r="CG206" s="61">
        <v>-17183</v>
      </c>
      <c r="CH206" s="61">
        <v>0</v>
      </c>
      <c r="CI206" s="61">
        <v>-17183</v>
      </c>
      <c r="CJ206" s="61">
        <v>-4620808</v>
      </c>
      <c r="CK206" s="61">
        <v>0</v>
      </c>
      <c r="CL206" s="61">
        <v>-4620808</v>
      </c>
      <c r="CM206" s="61">
        <v>0</v>
      </c>
      <c r="CN206" s="61">
        <v>0</v>
      </c>
      <c r="CO206" s="61">
        <v>0</v>
      </c>
      <c r="CP206" s="61">
        <v>0</v>
      </c>
      <c r="CQ206" s="61">
        <v>0</v>
      </c>
      <c r="CR206" s="61">
        <v>0</v>
      </c>
      <c r="CS206" s="61">
        <v>-311401</v>
      </c>
      <c r="CT206" s="61">
        <v>0</v>
      </c>
      <c r="CU206" s="61">
        <v>-311401</v>
      </c>
      <c r="CV206" s="61">
        <v>-43404</v>
      </c>
      <c r="CW206" s="61">
        <v>0</v>
      </c>
      <c r="CX206" s="61">
        <v>-43404</v>
      </c>
      <c r="CY206" s="61">
        <v>-354805</v>
      </c>
      <c r="CZ206" s="61">
        <v>0</v>
      </c>
      <c r="DA206" s="61">
        <v>-354805</v>
      </c>
      <c r="DB206" s="61">
        <v>-56833</v>
      </c>
      <c r="DC206" s="61">
        <v>0</v>
      </c>
      <c r="DD206" s="61">
        <v>-56833</v>
      </c>
      <c r="DE206" s="61">
        <v>0</v>
      </c>
      <c r="DF206" s="61">
        <v>0</v>
      </c>
      <c r="DG206" s="61">
        <v>0</v>
      </c>
      <c r="DH206" s="61">
        <v>-8658</v>
      </c>
      <c r="DI206" s="61">
        <v>0</v>
      </c>
      <c r="DJ206" s="61">
        <v>-8658</v>
      </c>
      <c r="DK206" s="61">
        <v>0</v>
      </c>
      <c r="DL206" s="61">
        <v>0</v>
      </c>
      <c r="DM206" s="61">
        <v>0</v>
      </c>
      <c r="DN206" s="61">
        <v>-1408</v>
      </c>
      <c r="DO206" s="61">
        <v>0</v>
      </c>
      <c r="DP206" s="61">
        <v>-1408</v>
      </c>
      <c r="DQ206" s="61">
        <v>0</v>
      </c>
      <c r="DR206" s="61">
        <v>0</v>
      </c>
      <c r="DS206" s="61">
        <v>0</v>
      </c>
      <c r="DT206" s="61">
        <v>-1637</v>
      </c>
      <c r="DU206" s="61">
        <v>0</v>
      </c>
      <c r="DV206" s="61">
        <v>-1637</v>
      </c>
      <c r="DW206" s="61">
        <v>0</v>
      </c>
      <c r="DX206" s="61">
        <v>0</v>
      </c>
      <c r="DY206" s="61">
        <v>0</v>
      </c>
      <c r="DZ206" s="61">
        <v>0</v>
      </c>
      <c r="EA206" s="61">
        <v>0</v>
      </c>
      <c r="EB206" s="61">
        <v>0</v>
      </c>
      <c r="EC206" s="61">
        <v>0</v>
      </c>
      <c r="ED206" s="61">
        <v>0</v>
      </c>
      <c r="EE206" s="61">
        <v>0</v>
      </c>
      <c r="EF206" s="61">
        <v>0</v>
      </c>
      <c r="EG206" s="61">
        <v>0</v>
      </c>
      <c r="EH206" s="61">
        <v>0</v>
      </c>
      <c r="EI206" s="61">
        <v>0</v>
      </c>
      <c r="EJ206" s="61">
        <v>0</v>
      </c>
      <c r="EK206" s="61">
        <v>0</v>
      </c>
      <c r="EL206" s="61">
        <v>0</v>
      </c>
      <c r="EM206" s="61">
        <v>0</v>
      </c>
      <c r="EN206" s="61">
        <v>0</v>
      </c>
      <c r="EO206" s="61">
        <v>-68536</v>
      </c>
      <c r="EP206" s="61">
        <v>0</v>
      </c>
      <c r="EQ206" s="61">
        <v>-68536</v>
      </c>
      <c r="ER206" s="61">
        <v>0</v>
      </c>
      <c r="ES206" s="61">
        <v>0</v>
      </c>
      <c r="ET206" s="61">
        <v>0</v>
      </c>
      <c r="EU206" s="61">
        <v>0</v>
      </c>
      <c r="EV206" s="61">
        <v>0</v>
      </c>
      <c r="EW206" s="61">
        <v>0</v>
      </c>
      <c r="EX206" s="61">
        <v>0</v>
      </c>
      <c r="EY206" s="61">
        <v>0</v>
      </c>
      <c r="EZ206" s="61">
        <v>0</v>
      </c>
      <c r="FA206" s="61">
        <v>0</v>
      </c>
      <c r="FB206" s="61">
        <v>0</v>
      </c>
      <c r="FC206" s="61">
        <v>0</v>
      </c>
      <c r="FD206" s="61">
        <v>0</v>
      </c>
      <c r="FE206" s="61">
        <v>0</v>
      </c>
      <c r="FF206" s="61">
        <v>0</v>
      </c>
      <c r="FG206" s="61">
        <v>0</v>
      </c>
      <c r="FH206" s="61">
        <v>0</v>
      </c>
      <c r="FI206" s="61">
        <v>0</v>
      </c>
      <c r="FJ206" s="61">
        <v>-42838</v>
      </c>
      <c r="FK206" s="61">
        <v>0</v>
      </c>
      <c r="FL206" s="61">
        <v>-42838</v>
      </c>
      <c r="FM206" s="61">
        <v>-2995</v>
      </c>
      <c r="FN206" s="61">
        <v>0</v>
      </c>
      <c r="FO206" s="61">
        <v>-2995</v>
      </c>
      <c r="FP206" s="61">
        <v>0</v>
      </c>
      <c r="FQ206" s="61">
        <v>0</v>
      </c>
      <c r="FR206" s="61">
        <v>0</v>
      </c>
      <c r="FS206" s="61">
        <v>0</v>
      </c>
      <c r="FT206" s="61">
        <v>0</v>
      </c>
      <c r="FU206" s="61">
        <v>0</v>
      </c>
      <c r="FV206" s="61">
        <v>-27122</v>
      </c>
      <c r="FW206" s="61">
        <v>0</v>
      </c>
      <c r="FX206" s="61">
        <v>-27122</v>
      </c>
      <c r="FY206" s="61">
        <v>-482</v>
      </c>
      <c r="FZ206" s="61">
        <v>0</v>
      </c>
      <c r="GA206" s="61">
        <v>-482</v>
      </c>
      <c r="GB206" s="61">
        <v>21573</v>
      </c>
      <c r="GC206" s="61">
        <v>0</v>
      </c>
      <c r="GD206" s="61">
        <v>21573</v>
      </c>
      <c r="GE206" s="61">
        <v>0</v>
      </c>
      <c r="GF206" s="61">
        <v>0</v>
      </c>
      <c r="GG206" s="61">
        <v>0</v>
      </c>
      <c r="GH206" s="61">
        <v>-3945424</v>
      </c>
      <c r="GI206" s="61">
        <v>0</v>
      </c>
      <c r="GJ206" s="61">
        <v>-3945424</v>
      </c>
      <c r="GK206" s="61">
        <v>81895</v>
      </c>
      <c r="GL206" s="61">
        <v>0</v>
      </c>
      <c r="GM206" s="61">
        <v>81895</v>
      </c>
      <c r="GN206" s="61">
        <v>-55040</v>
      </c>
      <c r="GO206" s="61">
        <v>0</v>
      </c>
      <c r="GP206" s="61">
        <v>-55040</v>
      </c>
      <c r="GQ206" s="61">
        <v>0</v>
      </c>
      <c r="GR206" s="61">
        <v>0</v>
      </c>
      <c r="GS206" s="61">
        <v>0</v>
      </c>
      <c r="GT206" s="61">
        <v>0</v>
      </c>
      <c r="GU206" s="61">
        <v>0</v>
      </c>
      <c r="GV206" s="61">
        <v>0</v>
      </c>
      <c r="GW206" s="61">
        <v>-3970433</v>
      </c>
      <c r="GX206" s="61">
        <v>0</v>
      </c>
      <c r="GY206" s="61">
        <v>-3970433</v>
      </c>
      <c r="GZ206" s="61">
        <v>0</v>
      </c>
      <c r="HA206" s="61">
        <v>0</v>
      </c>
      <c r="HB206" s="61">
        <v>0</v>
      </c>
      <c r="HC206" s="61">
        <v>0</v>
      </c>
      <c r="HD206" s="61">
        <v>0</v>
      </c>
      <c r="HE206" s="61">
        <v>0</v>
      </c>
      <c r="HF206" s="61">
        <v>0</v>
      </c>
      <c r="HG206" s="61">
        <v>0</v>
      </c>
      <c r="HH206" s="61">
        <v>0</v>
      </c>
      <c r="HI206" s="61">
        <v>19010137</v>
      </c>
      <c r="HJ206" s="61">
        <v>0</v>
      </c>
      <c r="HK206" s="61">
        <v>19010137</v>
      </c>
      <c r="HL206" s="61">
        <v>160738</v>
      </c>
      <c r="HM206" s="61">
        <v>0</v>
      </c>
      <c r="HN206" s="61">
        <v>160738</v>
      </c>
      <c r="HO206" s="61">
        <v>-4620808</v>
      </c>
      <c r="HP206" s="61">
        <v>0</v>
      </c>
      <c r="HQ206" s="61">
        <v>-4620808</v>
      </c>
      <c r="HR206" s="61">
        <v>-354805</v>
      </c>
      <c r="HS206" s="61">
        <v>0</v>
      </c>
      <c r="HT206" s="61">
        <v>-354805</v>
      </c>
      <c r="HU206" s="61">
        <v>-68536</v>
      </c>
      <c r="HV206" s="61">
        <v>0</v>
      </c>
      <c r="HW206" s="61">
        <v>-68536</v>
      </c>
      <c r="HX206" s="61">
        <v>-3970433</v>
      </c>
      <c r="HY206" s="61">
        <v>0</v>
      </c>
      <c r="HZ206" s="61">
        <v>-3970433</v>
      </c>
      <c r="IA206" s="61">
        <v>0</v>
      </c>
      <c r="IB206" s="61">
        <v>0</v>
      </c>
      <c r="IC206" s="61">
        <v>0</v>
      </c>
      <c r="ID206" s="61">
        <v>-8853844</v>
      </c>
      <c r="IE206" s="61">
        <v>0</v>
      </c>
      <c r="IF206" s="61">
        <v>-8853844</v>
      </c>
      <c r="IG206" s="61">
        <v>10156293</v>
      </c>
      <c r="IH206" s="61">
        <v>0</v>
      </c>
      <c r="II206" s="61">
        <v>10156293</v>
      </c>
      <c r="IJ206" s="58" t="s">
        <v>715</v>
      </c>
      <c r="IK206" s="58" t="s">
        <v>716</v>
      </c>
      <c r="IL206" s="58" t="s">
        <v>466</v>
      </c>
      <c r="IM206" s="58" t="s">
        <v>514</v>
      </c>
      <c r="IN206" s="58" t="s">
        <v>1145</v>
      </c>
    </row>
    <row r="207" spans="1:248">
      <c r="A207" s="58" t="s">
        <v>469</v>
      </c>
      <c r="B207" s="59" t="s">
        <v>1146</v>
      </c>
      <c r="C207" s="59" t="s">
        <v>1147</v>
      </c>
      <c r="D207" s="61">
        <v>86443664</v>
      </c>
      <c r="E207" s="61">
        <v>0</v>
      </c>
      <c r="F207" s="61">
        <v>86443664</v>
      </c>
      <c r="G207" s="61">
        <v>-2737271</v>
      </c>
      <c r="H207" s="61">
        <v>0</v>
      </c>
      <c r="I207" s="61">
        <v>-2737271</v>
      </c>
      <c r="J207" s="61">
        <v>-110747</v>
      </c>
      <c r="K207" s="61">
        <v>0</v>
      </c>
      <c r="L207" s="61">
        <v>-110747</v>
      </c>
      <c r="M207" s="61">
        <v>38946</v>
      </c>
      <c r="N207" s="61">
        <v>0</v>
      </c>
      <c r="O207" s="61">
        <v>38946</v>
      </c>
      <c r="P207" s="61">
        <v>194120</v>
      </c>
      <c r="Q207" s="61">
        <v>0</v>
      </c>
      <c r="R207" s="61">
        <v>194120</v>
      </c>
      <c r="S207" s="61">
        <v>283004</v>
      </c>
      <c r="T207" s="61">
        <v>0</v>
      </c>
      <c r="U207" s="61">
        <v>283004</v>
      </c>
      <c r="V207" s="61">
        <v>405323</v>
      </c>
      <c r="W207" s="61">
        <v>0</v>
      </c>
      <c r="X207" s="61">
        <v>405323</v>
      </c>
      <c r="Y207" s="61">
        <v>-9670611</v>
      </c>
      <c r="Z207" s="61">
        <v>0</v>
      </c>
      <c r="AA207" s="61">
        <v>-9670611</v>
      </c>
      <c r="AB207" s="61">
        <v>0</v>
      </c>
      <c r="AC207" s="61">
        <v>0</v>
      </c>
      <c r="AD207" s="61">
        <v>0</v>
      </c>
      <c r="AE207" s="61">
        <v>-251763</v>
      </c>
      <c r="AF207" s="61">
        <v>0</v>
      </c>
      <c r="AG207" s="61">
        <v>-251763</v>
      </c>
      <c r="AH207" s="61">
        <v>0</v>
      </c>
      <c r="AI207" s="61">
        <v>0</v>
      </c>
      <c r="AJ207" s="61">
        <v>0</v>
      </c>
      <c r="AK207" s="61">
        <v>0</v>
      </c>
      <c r="AL207" s="61">
        <v>0</v>
      </c>
      <c r="AM207" s="61">
        <v>0</v>
      </c>
      <c r="AN207" s="61">
        <v>-138</v>
      </c>
      <c r="AO207" s="61">
        <v>0</v>
      </c>
      <c r="AP207" s="61">
        <v>-138</v>
      </c>
      <c r="AQ207" s="61">
        <v>0</v>
      </c>
      <c r="AR207" s="61">
        <v>0</v>
      </c>
      <c r="AS207" s="61">
        <v>0</v>
      </c>
      <c r="AT207" s="61">
        <v>-251625</v>
      </c>
      <c r="AU207" s="61">
        <v>0</v>
      </c>
      <c r="AV207" s="61">
        <v>-251625</v>
      </c>
      <c r="AW207" s="61">
        <v>0</v>
      </c>
      <c r="AX207" s="61">
        <v>0</v>
      </c>
      <c r="AY207" s="61">
        <v>0</v>
      </c>
      <c r="AZ207" s="61">
        <v>1571165</v>
      </c>
      <c r="BA207" s="61">
        <v>0</v>
      </c>
      <c r="BB207" s="61">
        <v>1571165</v>
      </c>
      <c r="BC207" s="61">
        <v>-82103</v>
      </c>
      <c r="BD207" s="61">
        <v>0</v>
      </c>
      <c r="BE207" s="61">
        <v>-82103</v>
      </c>
      <c r="BF207" s="61">
        <v>-4265329</v>
      </c>
      <c r="BG207" s="61">
        <v>0</v>
      </c>
      <c r="BH207" s="61">
        <v>-4265329</v>
      </c>
      <c r="BI207" s="61">
        <v>-20813</v>
      </c>
      <c r="BJ207" s="61">
        <v>0</v>
      </c>
      <c r="BK207" s="61">
        <v>-20813</v>
      </c>
      <c r="BL207" s="61">
        <v>-109117</v>
      </c>
      <c r="BM207" s="61">
        <v>0</v>
      </c>
      <c r="BN207" s="61">
        <v>-109117</v>
      </c>
      <c r="BO207" s="61">
        <v>0</v>
      </c>
      <c r="BP207" s="61">
        <v>0</v>
      </c>
      <c r="BQ207" s="61">
        <v>0</v>
      </c>
      <c r="BR207" s="61">
        <v>0</v>
      </c>
      <c r="BS207" s="61">
        <v>0</v>
      </c>
      <c r="BT207" s="61">
        <v>0</v>
      </c>
      <c r="BU207" s="61">
        <v>0</v>
      </c>
      <c r="BV207" s="61">
        <v>0</v>
      </c>
      <c r="BW207" s="61">
        <v>0</v>
      </c>
      <c r="BX207" s="61">
        <v>-51917</v>
      </c>
      <c r="BY207" s="61">
        <v>0</v>
      </c>
      <c r="BZ207" s="61">
        <v>-51917</v>
      </c>
      <c r="CA207" s="61">
        <v>-112844</v>
      </c>
      <c r="CB207" s="61">
        <v>0</v>
      </c>
      <c r="CC207" s="61">
        <v>-112844</v>
      </c>
      <c r="CD207" s="61">
        <v>0</v>
      </c>
      <c r="CE207" s="61">
        <v>0</v>
      </c>
      <c r="CF207" s="61">
        <v>0</v>
      </c>
      <c r="CG207" s="61">
        <v>0</v>
      </c>
      <c r="CH207" s="61">
        <v>0</v>
      </c>
      <c r="CI207" s="61">
        <v>0</v>
      </c>
      <c r="CJ207" s="61">
        <v>-12993332</v>
      </c>
      <c r="CK207" s="61">
        <v>0</v>
      </c>
      <c r="CL207" s="61">
        <v>-12993332</v>
      </c>
      <c r="CM207" s="61">
        <v>-89147</v>
      </c>
      <c r="CN207" s="61">
        <v>0</v>
      </c>
      <c r="CO207" s="61">
        <v>-89147</v>
      </c>
      <c r="CP207" s="61">
        <v>416</v>
      </c>
      <c r="CQ207" s="61">
        <v>0</v>
      </c>
      <c r="CR207" s="61">
        <v>416</v>
      </c>
      <c r="CS207" s="61">
        <v>-2509382</v>
      </c>
      <c r="CT207" s="61">
        <v>0</v>
      </c>
      <c r="CU207" s="61">
        <v>-2509382</v>
      </c>
      <c r="CV207" s="61">
        <v>-349340</v>
      </c>
      <c r="CW207" s="61">
        <v>0</v>
      </c>
      <c r="CX207" s="61">
        <v>-349340</v>
      </c>
      <c r="CY207" s="61">
        <v>-2947453</v>
      </c>
      <c r="CZ207" s="61">
        <v>0</v>
      </c>
      <c r="DA207" s="61">
        <v>-2947453</v>
      </c>
      <c r="DB207" s="61">
        <v>-47176</v>
      </c>
      <c r="DC207" s="61">
        <v>0</v>
      </c>
      <c r="DD207" s="61">
        <v>-47176</v>
      </c>
      <c r="DE207" s="61">
        <v>-1110</v>
      </c>
      <c r="DF207" s="61">
        <v>0</v>
      </c>
      <c r="DG207" s="61">
        <v>-1110</v>
      </c>
      <c r="DH207" s="61">
        <v>-20612</v>
      </c>
      <c r="DI207" s="61">
        <v>0</v>
      </c>
      <c r="DJ207" s="61">
        <v>-20612</v>
      </c>
      <c r="DK207" s="61">
        <v>0</v>
      </c>
      <c r="DL207" s="61">
        <v>0</v>
      </c>
      <c r="DM207" s="61">
        <v>0</v>
      </c>
      <c r="DN207" s="61">
        <v>-4178</v>
      </c>
      <c r="DO207" s="61">
        <v>0</v>
      </c>
      <c r="DP207" s="61">
        <v>-4178</v>
      </c>
      <c r="DQ207" s="61">
        <v>0</v>
      </c>
      <c r="DR207" s="61">
        <v>0</v>
      </c>
      <c r="DS207" s="61">
        <v>0</v>
      </c>
      <c r="DT207" s="61">
        <v>0</v>
      </c>
      <c r="DU207" s="61">
        <v>0</v>
      </c>
      <c r="DV207" s="61">
        <v>0</v>
      </c>
      <c r="DW207" s="61">
        <v>0</v>
      </c>
      <c r="DX207" s="61">
        <v>0</v>
      </c>
      <c r="DY207" s="61">
        <v>0</v>
      </c>
      <c r="DZ207" s="61">
        <v>0</v>
      </c>
      <c r="EA207" s="61">
        <v>0</v>
      </c>
      <c r="EB207" s="61">
        <v>0</v>
      </c>
      <c r="EC207" s="61">
        <v>0</v>
      </c>
      <c r="ED207" s="61">
        <v>0</v>
      </c>
      <c r="EE207" s="61">
        <v>0</v>
      </c>
      <c r="EF207" s="61">
        <v>-517936</v>
      </c>
      <c r="EG207" s="61">
        <v>0</v>
      </c>
      <c r="EH207" s="61">
        <v>-517936</v>
      </c>
      <c r="EI207" s="61">
        <v>-7111</v>
      </c>
      <c r="EJ207" s="61">
        <v>0</v>
      </c>
      <c r="EK207" s="61">
        <v>-7111</v>
      </c>
      <c r="EL207" s="61">
        <v>0</v>
      </c>
      <c r="EM207" s="61">
        <v>0</v>
      </c>
      <c r="EN207" s="61">
        <v>0</v>
      </c>
      <c r="EO207" s="61">
        <v>-598123</v>
      </c>
      <c r="EP207" s="61">
        <v>0</v>
      </c>
      <c r="EQ207" s="61">
        <v>-598123</v>
      </c>
      <c r="ER207" s="61">
        <v>0</v>
      </c>
      <c r="ES207" s="61">
        <v>0</v>
      </c>
      <c r="ET207" s="61">
        <v>0</v>
      </c>
      <c r="EU207" s="61">
        <v>0</v>
      </c>
      <c r="EV207" s="61">
        <v>0</v>
      </c>
      <c r="EW207" s="61">
        <v>0</v>
      </c>
      <c r="EX207" s="61">
        <v>-4905</v>
      </c>
      <c r="EY207" s="61">
        <v>0</v>
      </c>
      <c r="EZ207" s="61">
        <v>-4905</v>
      </c>
      <c r="FA207" s="61">
        <v>0</v>
      </c>
      <c r="FB207" s="61">
        <v>0</v>
      </c>
      <c r="FC207" s="61">
        <v>0</v>
      </c>
      <c r="FD207" s="61">
        <v>0</v>
      </c>
      <c r="FE207" s="61">
        <v>0</v>
      </c>
      <c r="FF207" s="61">
        <v>0</v>
      </c>
      <c r="FG207" s="61">
        <v>0</v>
      </c>
      <c r="FH207" s="61">
        <v>0</v>
      </c>
      <c r="FI207" s="61">
        <v>0</v>
      </c>
      <c r="FJ207" s="61">
        <v>0</v>
      </c>
      <c r="FK207" s="61">
        <v>0</v>
      </c>
      <c r="FL207" s="61">
        <v>0</v>
      </c>
      <c r="FM207" s="61">
        <v>0</v>
      </c>
      <c r="FN207" s="61">
        <v>0</v>
      </c>
      <c r="FO207" s="61">
        <v>0</v>
      </c>
      <c r="FP207" s="61">
        <v>0</v>
      </c>
      <c r="FQ207" s="61">
        <v>0</v>
      </c>
      <c r="FR207" s="61">
        <v>0</v>
      </c>
      <c r="FS207" s="61">
        <v>0</v>
      </c>
      <c r="FT207" s="61">
        <v>0</v>
      </c>
      <c r="FU207" s="61">
        <v>0</v>
      </c>
      <c r="FV207" s="61">
        <v>-31668</v>
      </c>
      <c r="FW207" s="61">
        <v>0</v>
      </c>
      <c r="FX207" s="61">
        <v>-31668</v>
      </c>
      <c r="FY207" s="61">
        <v>4011</v>
      </c>
      <c r="FZ207" s="61">
        <v>0</v>
      </c>
      <c r="GA207" s="61">
        <v>4011</v>
      </c>
      <c r="GB207" s="61">
        <v>0</v>
      </c>
      <c r="GC207" s="61">
        <v>0</v>
      </c>
      <c r="GD207" s="61">
        <v>0</v>
      </c>
      <c r="GE207" s="61">
        <v>0</v>
      </c>
      <c r="GF207" s="61">
        <v>0</v>
      </c>
      <c r="GG207" s="61">
        <v>0</v>
      </c>
      <c r="GH207" s="61">
        <v>-8235972</v>
      </c>
      <c r="GI207" s="61">
        <v>0</v>
      </c>
      <c r="GJ207" s="61">
        <v>-8235972</v>
      </c>
      <c r="GK207" s="61">
        <v>0</v>
      </c>
      <c r="GL207" s="61">
        <v>0</v>
      </c>
      <c r="GM207" s="61">
        <v>0</v>
      </c>
      <c r="GN207" s="61">
        <v>-258662</v>
      </c>
      <c r="GO207" s="61">
        <v>0</v>
      </c>
      <c r="GP207" s="61">
        <v>-258662</v>
      </c>
      <c r="GQ207" s="61">
        <v>-19121</v>
      </c>
      <c r="GR207" s="61">
        <v>0</v>
      </c>
      <c r="GS207" s="61">
        <v>-19121</v>
      </c>
      <c r="GT207" s="61">
        <v>0</v>
      </c>
      <c r="GU207" s="61">
        <v>0</v>
      </c>
      <c r="GV207" s="61">
        <v>0</v>
      </c>
      <c r="GW207" s="61">
        <v>-8546317</v>
      </c>
      <c r="GX207" s="61">
        <v>0</v>
      </c>
      <c r="GY207" s="61">
        <v>-8546317</v>
      </c>
      <c r="GZ207" s="61">
        <v>0</v>
      </c>
      <c r="HA207" s="61">
        <v>0</v>
      </c>
      <c r="HB207" s="61">
        <v>0</v>
      </c>
      <c r="HC207" s="61">
        <v>0</v>
      </c>
      <c r="HD207" s="61">
        <v>0</v>
      </c>
      <c r="HE207" s="61">
        <v>0</v>
      </c>
      <c r="HF207" s="61">
        <v>0</v>
      </c>
      <c r="HG207" s="61">
        <v>0</v>
      </c>
      <c r="HH207" s="61">
        <v>0</v>
      </c>
      <c r="HI207" s="61">
        <v>83706393</v>
      </c>
      <c r="HJ207" s="61">
        <v>0</v>
      </c>
      <c r="HK207" s="61">
        <v>83706393</v>
      </c>
      <c r="HL207" s="61">
        <v>405323</v>
      </c>
      <c r="HM207" s="61">
        <v>0</v>
      </c>
      <c r="HN207" s="61">
        <v>405323</v>
      </c>
      <c r="HO207" s="61">
        <v>-12993332</v>
      </c>
      <c r="HP207" s="61">
        <v>0</v>
      </c>
      <c r="HQ207" s="61">
        <v>-12993332</v>
      </c>
      <c r="HR207" s="61">
        <v>-2947453</v>
      </c>
      <c r="HS207" s="61">
        <v>0</v>
      </c>
      <c r="HT207" s="61">
        <v>-2947453</v>
      </c>
      <c r="HU207" s="61">
        <v>-598123</v>
      </c>
      <c r="HV207" s="61">
        <v>0</v>
      </c>
      <c r="HW207" s="61">
        <v>-598123</v>
      </c>
      <c r="HX207" s="61">
        <v>-8546317</v>
      </c>
      <c r="HY207" s="61">
        <v>0</v>
      </c>
      <c r="HZ207" s="61">
        <v>-8546317</v>
      </c>
      <c r="IA207" s="61">
        <v>0</v>
      </c>
      <c r="IB207" s="61">
        <v>0</v>
      </c>
      <c r="IC207" s="61">
        <v>0</v>
      </c>
      <c r="ID207" s="61">
        <v>-24679902</v>
      </c>
      <c r="IE207" s="61">
        <v>0</v>
      </c>
      <c r="IF207" s="61">
        <v>-24679902</v>
      </c>
      <c r="IG207" s="61">
        <v>59026491</v>
      </c>
      <c r="IH207" s="61">
        <v>0</v>
      </c>
      <c r="II207" s="61">
        <v>59026491</v>
      </c>
      <c r="IJ207" s="58" t="s">
        <v>511</v>
      </c>
      <c r="IK207" s="58" t="s">
        <v>568</v>
      </c>
      <c r="IL207" s="58" t="s">
        <v>513</v>
      </c>
      <c r="IM207" s="58" t="s">
        <v>473</v>
      </c>
      <c r="IN207" s="58" t="s">
        <v>1148</v>
      </c>
    </row>
    <row r="208" spans="1:248">
      <c r="A208" s="58" t="s">
        <v>469</v>
      </c>
      <c r="B208" s="59" t="s">
        <v>1149</v>
      </c>
      <c r="C208" s="59" t="s">
        <v>1150</v>
      </c>
      <c r="D208" s="61">
        <v>23699387</v>
      </c>
      <c r="E208" s="61">
        <v>0</v>
      </c>
      <c r="F208" s="61">
        <v>23699387</v>
      </c>
      <c r="G208" s="61">
        <v>-362626</v>
      </c>
      <c r="H208" s="61">
        <v>0</v>
      </c>
      <c r="I208" s="61">
        <v>-362626</v>
      </c>
      <c r="J208" s="61">
        <v>-33180</v>
      </c>
      <c r="K208" s="61">
        <v>0</v>
      </c>
      <c r="L208" s="61">
        <v>-33180</v>
      </c>
      <c r="M208" s="61">
        <v>17959</v>
      </c>
      <c r="N208" s="61">
        <v>0</v>
      </c>
      <c r="O208" s="61">
        <v>17959</v>
      </c>
      <c r="P208" s="61">
        <v>19809</v>
      </c>
      <c r="Q208" s="61">
        <v>0</v>
      </c>
      <c r="R208" s="61">
        <v>19809</v>
      </c>
      <c r="S208" s="61">
        <v>120528</v>
      </c>
      <c r="T208" s="61">
        <v>0</v>
      </c>
      <c r="U208" s="61">
        <v>120528</v>
      </c>
      <c r="V208" s="61">
        <v>125116</v>
      </c>
      <c r="W208" s="61">
        <v>0</v>
      </c>
      <c r="X208" s="61">
        <v>125116</v>
      </c>
      <c r="Y208" s="61">
        <v>-4080362</v>
      </c>
      <c r="Z208" s="61">
        <v>0</v>
      </c>
      <c r="AA208" s="61">
        <v>-4080362</v>
      </c>
      <c r="AB208" s="61">
        <v>-19917</v>
      </c>
      <c r="AC208" s="61">
        <v>0</v>
      </c>
      <c r="AD208" s="61">
        <v>-19917</v>
      </c>
      <c r="AE208" s="61">
        <v>-122654</v>
      </c>
      <c r="AF208" s="61">
        <v>0</v>
      </c>
      <c r="AG208" s="61">
        <v>-122654</v>
      </c>
      <c r="AH208" s="61">
        <v>0</v>
      </c>
      <c r="AI208" s="61">
        <v>0</v>
      </c>
      <c r="AJ208" s="61">
        <v>0</v>
      </c>
      <c r="AK208" s="61">
        <v>0</v>
      </c>
      <c r="AL208" s="61">
        <v>0</v>
      </c>
      <c r="AM208" s="61">
        <v>0</v>
      </c>
      <c r="AN208" s="61">
        <v>7529</v>
      </c>
      <c r="AO208" s="61">
        <v>0</v>
      </c>
      <c r="AP208" s="61">
        <v>7529</v>
      </c>
      <c r="AQ208" s="61">
        <v>0</v>
      </c>
      <c r="AR208" s="61">
        <v>0</v>
      </c>
      <c r="AS208" s="61">
        <v>0</v>
      </c>
      <c r="AT208" s="61">
        <v>-130183</v>
      </c>
      <c r="AU208" s="61">
        <v>0</v>
      </c>
      <c r="AV208" s="61">
        <v>-130183</v>
      </c>
      <c r="AW208" s="61">
        <v>-5534</v>
      </c>
      <c r="AX208" s="61">
        <v>0</v>
      </c>
      <c r="AY208" s="61">
        <v>-5534</v>
      </c>
      <c r="AZ208" s="61">
        <v>336262</v>
      </c>
      <c r="BA208" s="61">
        <v>0</v>
      </c>
      <c r="BB208" s="61">
        <v>336262</v>
      </c>
      <c r="BC208" s="61">
        <v>-11649</v>
      </c>
      <c r="BD208" s="61">
        <v>0</v>
      </c>
      <c r="BE208" s="61">
        <v>-11649</v>
      </c>
      <c r="BF208" s="61">
        <v>-1623146</v>
      </c>
      <c r="BG208" s="61">
        <v>0</v>
      </c>
      <c r="BH208" s="61">
        <v>-1623146</v>
      </c>
      <c r="BI208" s="61">
        <v>-239</v>
      </c>
      <c r="BJ208" s="61">
        <v>0</v>
      </c>
      <c r="BK208" s="61">
        <v>-239</v>
      </c>
      <c r="BL208" s="61">
        <v>-12965</v>
      </c>
      <c r="BM208" s="61">
        <v>0</v>
      </c>
      <c r="BN208" s="61">
        <v>-12965</v>
      </c>
      <c r="BO208" s="61">
        <v>0</v>
      </c>
      <c r="BP208" s="61">
        <v>0</v>
      </c>
      <c r="BQ208" s="61">
        <v>0</v>
      </c>
      <c r="BR208" s="61">
        <v>0</v>
      </c>
      <c r="BS208" s="61">
        <v>0</v>
      </c>
      <c r="BT208" s="61">
        <v>0</v>
      </c>
      <c r="BU208" s="61">
        <v>0</v>
      </c>
      <c r="BV208" s="61">
        <v>0</v>
      </c>
      <c r="BW208" s="61">
        <v>0</v>
      </c>
      <c r="BX208" s="61">
        <v>0</v>
      </c>
      <c r="BY208" s="61">
        <v>0</v>
      </c>
      <c r="BZ208" s="61">
        <v>0</v>
      </c>
      <c r="CA208" s="61">
        <v>0</v>
      </c>
      <c r="CB208" s="61">
        <v>0</v>
      </c>
      <c r="CC208" s="61">
        <v>0</v>
      </c>
      <c r="CD208" s="61">
        <v>-6786</v>
      </c>
      <c r="CE208" s="61">
        <v>0</v>
      </c>
      <c r="CF208" s="61">
        <v>-6786</v>
      </c>
      <c r="CG208" s="61">
        <v>-6786</v>
      </c>
      <c r="CH208" s="61">
        <v>0</v>
      </c>
      <c r="CI208" s="61">
        <v>-6786</v>
      </c>
      <c r="CJ208" s="61">
        <v>-5528325</v>
      </c>
      <c r="CK208" s="61">
        <v>0</v>
      </c>
      <c r="CL208" s="61">
        <v>-5528325</v>
      </c>
      <c r="CM208" s="61">
        <v>0</v>
      </c>
      <c r="CN208" s="61">
        <v>0</v>
      </c>
      <c r="CO208" s="61">
        <v>0</v>
      </c>
      <c r="CP208" s="61">
        <v>0</v>
      </c>
      <c r="CQ208" s="61">
        <v>0</v>
      </c>
      <c r="CR208" s="61">
        <v>0</v>
      </c>
      <c r="CS208" s="61">
        <v>-590002</v>
      </c>
      <c r="CT208" s="61">
        <v>0</v>
      </c>
      <c r="CU208" s="61">
        <v>-590002</v>
      </c>
      <c r="CV208" s="61">
        <v>8769</v>
      </c>
      <c r="CW208" s="61">
        <v>0</v>
      </c>
      <c r="CX208" s="61">
        <v>8769</v>
      </c>
      <c r="CY208" s="61">
        <v>-581233</v>
      </c>
      <c r="CZ208" s="61">
        <v>0</v>
      </c>
      <c r="DA208" s="61">
        <v>-581233</v>
      </c>
      <c r="DB208" s="61">
        <v>-5955</v>
      </c>
      <c r="DC208" s="61">
        <v>0</v>
      </c>
      <c r="DD208" s="61">
        <v>-5955</v>
      </c>
      <c r="DE208" s="61">
        <v>91</v>
      </c>
      <c r="DF208" s="61">
        <v>0</v>
      </c>
      <c r="DG208" s="61">
        <v>91</v>
      </c>
      <c r="DH208" s="61">
        <v>0</v>
      </c>
      <c r="DI208" s="61">
        <v>0</v>
      </c>
      <c r="DJ208" s="61">
        <v>0</v>
      </c>
      <c r="DK208" s="61">
        <v>0</v>
      </c>
      <c r="DL208" s="61">
        <v>0</v>
      </c>
      <c r="DM208" s="61">
        <v>0</v>
      </c>
      <c r="DN208" s="61">
        <v>0</v>
      </c>
      <c r="DO208" s="61">
        <v>0</v>
      </c>
      <c r="DP208" s="61">
        <v>0</v>
      </c>
      <c r="DQ208" s="61">
        <v>0</v>
      </c>
      <c r="DR208" s="61">
        <v>0</v>
      </c>
      <c r="DS208" s="61">
        <v>0</v>
      </c>
      <c r="DT208" s="61">
        <v>0</v>
      </c>
      <c r="DU208" s="61">
        <v>0</v>
      </c>
      <c r="DV208" s="61">
        <v>0</v>
      </c>
      <c r="DW208" s="61">
        <v>0</v>
      </c>
      <c r="DX208" s="61">
        <v>0</v>
      </c>
      <c r="DY208" s="61">
        <v>0</v>
      </c>
      <c r="DZ208" s="61">
        <v>0</v>
      </c>
      <c r="EA208" s="61">
        <v>0</v>
      </c>
      <c r="EB208" s="61">
        <v>0</v>
      </c>
      <c r="EC208" s="61">
        <v>0</v>
      </c>
      <c r="ED208" s="61">
        <v>0</v>
      </c>
      <c r="EE208" s="61">
        <v>0</v>
      </c>
      <c r="EF208" s="61">
        <v>0</v>
      </c>
      <c r="EG208" s="61">
        <v>0</v>
      </c>
      <c r="EH208" s="61">
        <v>0</v>
      </c>
      <c r="EI208" s="61">
        <v>0</v>
      </c>
      <c r="EJ208" s="61">
        <v>0</v>
      </c>
      <c r="EK208" s="61">
        <v>0</v>
      </c>
      <c r="EL208" s="61">
        <v>0</v>
      </c>
      <c r="EM208" s="61">
        <v>0</v>
      </c>
      <c r="EN208" s="61">
        <v>0</v>
      </c>
      <c r="EO208" s="61">
        <v>-5864</v>
      </c>
      <c r="EP208" s="61">
        <v>0</v>
      </c>
      <c r="EQ208" s="61">
        <v>-5864</v>
      </c>
      <c r="ER208" s="61">
        <v>0</v>
      </c>
      <c r="ES208" s="61">
        <v>0</v>
      </c>
      <c r="ET208" s="61">
        <v>0</v>
      </c>
      <c r="EU208" s="61">
        <v>0</v>
      </c>
      <c r="EV208" s="61">
        <v>0</v>
      </c>
      <c r="EW208" s="61">
        <v>0</v>
      </c>
      <c r="EX208" s="61">
        <v>0</v>
      </c>
      <c r="EY208" s="61">
        <v>0</v>
      </c>
      <c r="EZ208" s="61">
        <v>0</v>
      </c>
      <c r="FA208" s="61">
        <v>0</v>
      </c>
      <c r="FB208" s="61">
        <v>0</v>
      </c>
      <c r="FC208" s="61">
        <v>0</v>
      </c>
      <c r="FD208" s="61">
        <v>0</v>
      </c>
      <c r="FE208" s="61">
        <v>0</v>
      </c>
      <c r="FF208" s="61">
        <v>0</v>
      </c>
      <c r="FG208" s="61">
        <v>0</v>
      </c>
      <c r="FH208" s="61">
        <v>0</v>
      </c>
      <c r="FI208" s="61">
        <v>0</v>
      </c>
      <c r="FJ208" s="61">
        <v>0</v>
      </c>
      <c r="FK208" s="61">
        <v>0</v>
      </c>
      <c r="FL208" s="61">
        <v>0</v>
      </c>
      <c r="FM208" s="61">
        <v>0</v>
      </c>
      <c r="FN208" s="61">
        <v>0</v>
      </c>
      <c r="FO208" s="61">
        <v>0</v>
      </c>
      <c r="FP208" s="61">
        <v>0</v>
      </c>
      <c r="FQ208" s="61">
        <v>0</v>
      </c>
      <c r="FR208" s="61">
        <v>0</v>
      </c>
      <c r="FS208" s="61">
        <v>0</v>
      </c>
      <c r="FT208" s="61">
        <v>0</v>
      </c>
      <c r="FU208" s="61">
        <v>0</v>
      </c>
      <c r="FV208" s="61">
        <v>-3577</v>
      </c>
      <c r="FW208" s="61">
        <v>0</v>
      </c>
      <c r="FX208" s="61">
        <v>-3577</v>
      </c>
      <c r="FY208" s="61">
        <v>0</v>
      </c>
      <c r="FZ208" s="61">
        <v>0</v>
      </c>
      <c r="GA208" s="61">
        <v>0</v>
      </c>
      <c r="GB208" s="61">
        <v>6318</v>
      </c>
      <c r="GC208" s="61">
        <v>0</v>
      </c>
      <c r="GD208" s="61">
        <v>6318</v>
      </c>
      <c r="GE208" s="61">
        <v>0</v>
      </c>
      <c r="GF208" s="61">
        <v>0</v>
      </c>
      <c r="GG208" s="61">
        <v>0</v>
      </c>
      <c r="GH208" s="61">
        <v>-3736140</v>
      </c>
      <c r="GI208" s="61">
        <v>0</v>
      </c>
      <c r="GJ208" s="61">
        <v>-3736140</v>
      </c>
      <c r="GK208" s="61">
        <v>52651</v>
      </c>
      <c r="GL208" s="61">
        <v>0</v>
      </c>
      <c r="GM208" s="61">
        <v>52651</v>
      </c>
      <c r="GN208" s="61">
        <v>-55884</v>
      </c>
      <c r="GO208" s="61">
        <v>0</v>
      </c>
      <c r="GP208" s="61">
        <v>-55884</v>
      </c>
      <c r="GQ208" s="61">
        <v>2</v>
      </c>
      <c r="GR208" s="61">
        <v>0</v>
      </c>
      <c r="GS208" s="61">
        <v>2</v>
      </c>
      <c r="GT208" s="61">
        <v>0</v>
      </c>
      <c r="GU208" s="61">
        <v>0</v>
      </c>
      <c r="GV208" s="61">
        <v>0</v>
      </c>
      <c r="GW208" s="61">
        <v>-3736630</v>
      </c>
      <c r="GX208" s="61">
        <v>0</v>
      </c>
      <c r="GY208" s="61">
        <v>-3736630</v>
      </c>
      <c r="GZ208" s="61">
        <v>0</v>
      </c>
      <c r="HA208" s="61">
        <v>0</v>
      </c>
      <c r="HB208" s="61">
        <v>0</v>
      </c>
      <c r="HC208" s="61">
        <v>0</v>
      </c>
      <c r="HD208" s="61">
        <v>0</v>
      </c>
      <c r="HE208" s="61">
        <v>0</v>
      </c>
      <c r="HF208" s="61">
        <v>0</v>
      </c>
      <c r="HG208" s="61">
        <v>0</v>
      </c>
      <c r="HH208" s="61">
        <v>0</v>
      </c>
      <c r="HI208" s="61">
        <v>23336761</v>
      </c>
      <c r="HJ208" s="61">
        <v>0</v>
      </c>
      <c r="HK208" s="61">
        <v>23336761</v>
      </c>
      <c r="HL208" s="61">
        <v>125116</v>
      </c>
      <c r="HM208" s="61">
        <v>0</v>
      </c>
      <c r="HN208" s="61">
        <v>125116</v>
      </c>
      <c r="HO208" s="61">
        <v>-5528325</v>
      </c>
      <c r="HP208" s="61">
        <v>0</v>
      </c>
      <c r="HQ208" s="61">
        <v>-5528325</v>
      </c>
      <c r="HR208" s="61">
        <v>-581233</v>
      </c>
      <c r="HS208" s="61">
        <v>0</v>
      </c>
      <c r="HT208" s="61">
        <v>-581233</v>
      </c>
      <c r="HU208" s="61">
        <v>-5864</v>
      </c>
      <c r="HV208" s="61">
        <v>0</v>
      </c>
      <c r="HW208" s="61">
        <v>-5864</v>
      </c>
      <c r="HX208" s="61">
        <v>-3736630</v>
      </c>
      <c r="HY208" s="61">
        <v>0</v>
      </c>
      <c r="HZ208" s="61">
        <v>-3736630</v>
      </c>
      <c r="IA208" s="61">
        <v>0</v>
      </c>
      <c r="IB208" s="61">
        <v>0</v>
      </c>
      <c r="IC208" s="61">
        <v>0</v>
      </c>
      <c r="ID208" s="61">
        <v>-9726936</v>
      </c>
      <c r="IE208" s="61">
        <v>0</v>
      </c>
      <c r="IF208" s="61">
        <v>-9726936</v>
      </c>
      <c r="IG208" s="61">
        <v>13609825</v>
      </c>
      <c r="IH208" s="61">
        <v>0</v>
      </c>
      <c r="II208" s="61">
        <v>13609825</v>
      </c>
      <c r="IJ208" s="58" t="s">
        <v>521</v>
      </c>
      <c r="IK208" s="58" t="s">
        <v>522</v>
      </c>
      <c r="IL208" s="58" t="s">
        <v>466</v>
      </c>
      <c r="IM208" s="58" t="s">
        <v>497</v>
      </c>
      <c r="IN208" s="58" t="s">
        <v>1151</v>
      </c>
    </row>
    <row r="209" spans="1:248">
      <c r="A209" s="58" t="s">
        <v>469</v>
      </c>
      <c r="B209" s="59" t="s">
        <v>1152</v>
      </c>
      <c r="C209" s="59" t="s">
        <v>1153</v>
      </c>
      <c r="D209" s="61">
        <v>17842538</v>
      </c>
      <c r="E209" s="61">
        <v>0</v>
      </c>
      <c r="F209" s="61">
        <v>17842538</v>
      </c>
      <c r="G209" s="61">
        <v>-319906</v>
      </c>
      <c r="H209" s="61">
        <v>0</v>
      </c>
      <c r="I209" s="61">
        <v>-319906</v>
      </c>
      <c r="J209" s="61">
        <v>-50402</v>
      </c>
      <c r="K209" s="61">
        <v>0</v>
      </c>
      <c r="L209" s="61">
        <v>-50402</v>
      </c>
      <c r="M209" s="61">
        <v>29111</v>
      </c>
      <c r="N209" s="61">
        <v>0</v>
      </c>
      <c r="O209" s="61">
        <v>29111</v>
      </c>
      <c r="P209" s="61">
        <v>43538</v>
      </c>
      <c r="Q209" s="61">
        <v>0</v>
      </c>
      <c r="R209" s="61">
        <v>43538</v>
      </c>
      <c r="S209" s="61">
        <v>40814</v>
      </c>
      <c r="T209" s="61">
        <v>0</v>
      </c>
      <c r="U209" s="61">
        <v>40814</v>
      </c>
      <c r="V209" s="61">
        <v>63061</v>
      </c>
      <c r="W209" s="61">
        <v>0</v>
      </c>
      <c r="X209" s="61">
        <v>63061</v>
      </c>
      <c r="Y209" s="61">
        <v>-3674596</v>
      </c>
      <c r="Z209" s="61">
        <v>0</v>
      </c>
      <c r="AA209" s="61">
        <v>-3674596</v>
      </c>
      <c r="AB209" s="61">
        <v>-15464</v>
      </c>
      <c r="AC209" s="61">
        <v>0</v>
      </c>
      <c r="AD209" s="61">
        <v>-15464</v>
      </c>
      <c r="AE209" s="61">
        <v>-123048</v>
      </c>
      <c r="AF209" s="61">
        <v>0</v>
      </c>
      <c r="AG209" s="61">
        <v>-123048</v>
      </c>
      <c r="AH209" s="61">
        <v>0</v>
      </c>
      <c r="AI209" s="61">
        <v>0</v>
      </c>
      <c r="AJ209" s="61">
        <v>0</v>
      </c>
      <c r="AK209" s="61">
        <v>0</v>
      </c>
      <c r="AL209" s="61">
        <v>0</v>
      </c>
      <c r="AM209" s="61">
        <v>0</v>
      </c>
      <c r="AN209" s="61">
        <v>-1118</v>
      </c>
      <c r="AO209" s="61">
        <v>0</v>
      </c>
      <c r="AP209" s="61">
        <v>-1118</v>
      </c>
      <c r="AQ209" s="61">
        <v>0</v>
      </c>
      <c r="AR209" s="61">
        <v>0</v>
      </c>
      <c r="AS209" s="61">
        <v>0</v>
      </c>
      <c r="AT209" s="61">
        <v>-121930</v>
      </c>
      <c r="AU209" s="61">
        <v>0</v>
      </c>
      <c r="AV209" s="61">
        <v>-121930</v>
      </c>
      <c r="AW209" s="61">
        <v>-3583</v>
      </c>
      <c r="AX209" s="61">
        <v>0</v>
      </c>
      <c r="AY209" s="61">
        <v>-3583</v>
      </c>
      <c r="AZ209" s="61">
        <v>255988</v>
      </c>
      <c r="BA209" s="61">
        <v>0</v>
      </c>
      <c r="BB209" s="61">
        <v>255988</v>
      </c>
      <c r="BC209" s="61">
        <v>138264</v>
      </c>
      <c r="BD209" s="61">
        <v>0</v>
      </c>
      <c r="BE209" s="61">
        <v>138264</v>
      </c>
      <c r="BF209" s="61">
        <v>-628737</v>
      </c>
      <c r="BG209" s="61">
        <v>0</v>
      </c>
      <c r="BH209" s="61">
        <v>-628737</v>
      </c>
      <c r="BI209" s="61">
        <v>69868</v>
      </c>
      <c r="BJ209" s="61">
        <v>0</v>
      </c>
      <c r="BK209" s="61">
        <v>69868</v>
      </c>
      <c r="BL209" s="61">
        <v>-48892</v>
      </c>
      <c r="BM209" s="61">
        <v>0</v>
      </c>
      <c r="BN209" s="61">
        <v>-48892</v>
      </c>
      <c r="BO209" s="61">
        <v>0</v>
      </c>
      <c r="BP209" s="61">
        <v>0</v>
      </c>
      <c r="BQ209" s="61">
        <v>0</v>
      </c>
      <c r="BR209" s="61">
        <v>-615</v>
      </c>
      <c r="BS209" s="61">
        <v>0</v>
      </c>
      <c r="BT209" s="61">
        <v>-615</v>
      </c>
      <c r="BU209" s="61">
        <v>0</v>
      </c>
      <c r="BV209" s="61">
        <v>0</v>
      </c>
      <c r="BW209" s="61">
        <v>0</v>
      </c>
      <c r="BX209" s="61">
        <v>0</v>
      </c>
      <c r="BY209" s="61">
        <v>0</v>
      </c>
      <c r="BZ209" s="61">
        <v>0</v>
      </c>
      <c r="CA209" s="61">
        <v>0</v>
      </c>
      <c r="CB209" s="61">
        <v>0</v>
      </c>
      <c r="CC209" s="61">
        <v>0</v>
      </c>
      <c r="CD209" s="61">
        <v>-4685</v>
      </c>
      <c r="CE209" s="61">
        <v>0</v>
      </c>
      <c r="CF209" s="61">
        <v>-4685</v>
      </c>
      <c r="CG209" s="61">
        <v>-4685</v>
      </c>
      <c r="CH209" s="61">
        <v>0</v>
      </c>
      <c r="CI209" s="61">
        <v>-4685</v>
      </c>
      <c r="CJ209" s="61">
        <v>-4021138</v>
      </c>
      <c r="CK209" s="61">
        <v>0</v>
      </c>
      <c r="CL209" s="61">
        <v>-4021138</v>
      </c>
      <c r="CM209" s="61">
        <v>0</v>
      </c>
      <c r="CN209" s="61">
        <v>0</v>
      </c>
      <c r="CO209" s="61">
        <v>0</v>
      </c>
      <c r="CP209" s="61">
        <v>0</v>
      </c>
      <c r="CQ209" s="61">
        <v>0</v>
      </c>
      <c r="CR209" s="61">
        <v>0</v>
      </c>
      <c r="CS209" s="61">
        <v>-504683</v>
      </c>
      <c r="CT209" s="61">
        <v>0</v>
      </c>
      <c r="CU209" s="61">
        <v>-504683</v>
      </c>
      <c r="CV209" s="61">
        <v>12756</v>
      </c>
      <c r="CW209" s="61">
        <v>0</v>
      </c>
      <c r="CX209" s="61">
        <v>12756</v>
      </c>
      <c r="CY209" s="61">
        <v>-491927</v>
      </c>
      <c r="CZ209" s="61">
        <v>0</v>
      </c>
      <c r="DA209" s="61">
        <v>-491927</v>
      </c>
      <c r="DB209" s="61">
        <v>-54963</v>
      </c>
      <c r="DC209" s="61">
        <v>0</v>
      </c>
      <c r="DD209" s="61">
        <v>-54963</v>
      </c>
      <c r="DE209" s="61">
        <v>15166</v>
      </c>
      <c r="DF209" s="61">
        <v>0</v>
      </c>
      <c r="DG209" s="61">
        <v>15166</v>
      </c>
      <c r="DH209" s="61">
        <v>-17423</v>
      </c>
      <c r="DI209" s="61">
        <v>0</v>
      </c>
      <c r="DJ209" s="61">
        <v>-17423</v>
      </c>
      <c r="DK209" s="61">
        <v>0</v>
      </c>
      <c r="DL209" s="61">
        <v>0</v>
      </c>
      <c r="DM209" s="61">
        <v>0</v>
      </c>
      <c r="DN209" s="61">
        <v>-2826</v>
      </c>
      <c r="DO209" s="61">
        <v>0</v>
      </c>
      <c r="DP209" s="61">
        <v>-2826</v>
      </c>
      <c r="DQ209" s="61">
        <v>0</v>
      </c>
      <c r="DR209" s="61">
        <v>0</v>
      </c>
      <c r="DS209" s="61">
        <v>0</v>
      </c>
      <c r="DT209" s="61">
        <v>-615</v>
      </c>
      <c r="DU209" s="61">
        <v>0</v>
      </c>
      <c r="DV209" s="61">
        <v>-615</v>
      </c>
      <c r="DW209" s="61">
        <v>0</v>
      </c>
      <c r="DX209" s="61">
        <v>0</v>
      </c>
      <c r="DY209" s="61">
        <v>0</v>
      </c>
      <c r="DZ209" s="61">
        <v>0</v>
      </c>
      <c r="EA209" s="61">
        <v>0</v>
      </c>
      <c r="EB209" s="61">
        <v>0</v>
      </c>
      <c r="EC209" s="61">
        <v>0</v>
      </c>
      <c r="ED209" s="61">
        <v>0</v>
      </c>
      <c r="EE209" s="61">
        <v>0</v>
      </c>
      <c r="EF209" s="61">
        <v>0</v>
      </c>
      <c r="EG209" s="61">
        <v>0</v>
      </c>
      <c r="EH209" s="61">
        <v>0</v>
      </c>
      <c r="EI209" s="61">
        <v>0</v>
      </c>
      <c r="EJ209" s="61">
        <v>0</v>
      </c>
      <c r="EK209" s="61">
        <v>0</v>
      </c>
      <c r="EL209" s="61">
        <v>0</v>
      </c>
      <c r="EM209" s="61">
        <v>0</v>
      </c>
      <c r="EN209" s="61">
        <v>0</v>
      </c>
      <c r="EO209" s="61">
        <v>-60661</v>
      </c>
      <c r="EP209" s="61">
        <v>0</v>
      </c>
      <c r="EQ209" s="61">
        <v>-60661</v>
      </c>
      <c r="ER209" s="61">
        <v>0</v>
      </c>
      <c r="ES209" s="61">
        <v>0</v>
      </c>
      <c r="ET209" s="61">
        <v>0</v>
      </c>
      <c r="EU209" s="61">
        <v>0</v>
      </c>
      <c r="EV209" s="61">
        <v>0</v>
      </c>
      <c r="EW209" s="61">
        <v>0</v>
      </c>
      <c r="EX209" s="61">
        <v>0</v>
      </c>
      <c r="EY209" s="61">
        <v>0</v>
      </c>
      <c r="EZ209" s="61">
        <v>0</v>
      </c>
      <c r="FA209" s="61">
        <v>0</v>
      </c>
      <c r="FB209" s="61">
        <v>0</v>
      </c>
      <c r="FC209" s="61">
        <v>0</v>
      </c>
      <c r="FD209" s="61">
        <v>-176</v>
      </c>
      <c r="FE209" s="61">
        <v>0</v>
      </c>
      <c r="FF209" s="61">
        <v>-176</v>
      </c>
      <c r="FG209" s="61">
        <v>0</v>
      </c>
      <c r="FH209" s="61">
        <v>0</v>
      </c>
      <c r="FI209" s="61">
        <v>0</v>
      </c>
      <c r="FJ209" s="61">
        <v>-615</v>
      </c>
      <c r="FK209" s="61">
        <v>0</v>
      </c>
      <c r="FL209" s="61">
        <v>-615</v>
      </c>
      <c r="FM209" s="61">
        <v>0</v>
      </c>
      <c r="FN209" s="61">
        <v>0</v>
      </c>
      <c r="FO209" s="61">
        <v>0</v>
      </c>
      <c r="FP209" s="61">
        <v>0</v>
      </c>
      <c r="FQ209" s="61">
        <v>0</v>
      </c>
      <c r="FR209" s="61">
        <v>0</v>
      </c>
      <c r="FS209" s="61">
        <v>0</v>
      </c>
      <c r="FT209" s="61">
        <v>0</v>
      </c>
      <c r="FU209" s="61">
        <v>0</v>
      </c>
      <c r="FV209" s="61">
        <v>-5466</v>
      </c>
      <c r="FW209" s="61">
        <v>0</v>
      </c>
      <c r="FX209" s="61">
        <v>-5466</v>
      </c>
      <c r="FY209" s="61">
        <v>0</v>
      </c>
      <c r="FZ209" s="61">
        <v>0</v>
      </c>
      <c r="GA209" s="61">
        <v>0</v>
      </c>
      <c r="GB209" s="61">
        <v>372</v>
      </c>
      <c r="GC209" s="61">
        <v>0</v>
      </c>
      <c r="GD209" s="61">
        <v>372</v>
      </c>
      <c r="GE209" s="61">
        <v>0</v>
      </c>
      <c r="GF209" s="61">
        <v>0</v>
      </c>
      <c r="GG209" s="61">
        <v>0</v>
      </c>
      <c r="GH209" s="61">
        <v>-1215881</v>
      </c>
      <c r="GI209" s="61">
        <v>0</v>
      </c>
      <c r="GJ209" s="61">
        <v>-1215881</v>
      </c>
      <c r="GK209" s="61">
        <v>-24909</v>
      </c>
      <c r="GL209" s="61">
        <v>0</v>
      </c>
      <c r="GM209" s="61">
        <v>-24909</v>
      </c>
      <c r="GN209" s="61">
        <v>-88275</v>
      </c>
      <c r="GO209" s="61">
        <v>0</v>
      </c>
      <c r="GP209" s="61">
        <v>-88275</v>
      </c>
      <c r="GQ209" s="61">
        <v>27904</v>
      </c>
      <c r="GR209" s="61">
        <v>0</v>
      </c>
      <c r="GS209" s="61">
        <v>27904</v>
      </c>
      <c r="GT209" s="61">
        <v>-1008308</v>
      </c>
      <c r="GU209" s="61">
        <v>0</v>
      </c>
      <c r="GV209" s="61">
        <v>-1008308</v>
      </c>
      <c r="GW209" s="61">
        <v>-2315354</v>
      </c>
      <c r="GX209" s="61">
        <v>0</v>
      </c>
      <c r="GY209" s="61">
        <v>-2315354</v>
      </c>
      <c r="GZ209" s="61">
        <v>0</v>
      </c>
      <c r="HA209" s="61">
        <v>0</v>
      </c>
      <c r="HB209" s="61">
        <v>0</v>
      </c>
      <c r="HC209" s="61">
        <v>0</v>
      </c>
      <c r="HD209" s="61">
        <v>0</v>
      </c>
      <c r="HE209" s="61">
        <v>0</v>
      </c>
      <c r="HF209" s="61">
        <v>0</v>
      </c>
      <c r="HG209" s="61">
        <v>0</v>
      </c>
      <c r="HH209" s="61">
        <v>0</v>
      </c>
      <c r="HI209" s="61">
        <v>17522632</v>
      </c>
      <c r="HJ209" s="61">
        <v>0</v>
      </c>
      <c r="HK209" s="61">
        <v>17522632</v>
      </c>
      <c r="HL209" s="61">
        <v>63061</v>
      </c>
      <c r="HM209" s="61">
        <v>0</v>
      </c>
      <c r="HN209" s="61">
        <v>63061</v>
      </c>
      <c r="HO209" s="61">
        <v>-4021138</v>
      </c>
      <c r="HP209" s="61">
        <v>0</v>
      </c>
      <c r="HQ209" s="61">
        <v>-4021138</v>
      </c>
      <c r="HR209" s="61">
        <v>-491927</v>
      </c>
      <c r="HS209" s="61">
        <v>0</v>
      </c>
      <c r="HT209" s="61">
        <v>-491927</v>
      </c>
      <c r="HU209" s="61">
        <v>-60661</v>
      </c>
      <c r="HV209" s="61">
        <v>0</v>
      </c>
      <c r="HW209" s="61">
        <v>-60661</v>
      </c>
      <c r="HX209" s="61">
        <v>-2315354</v>
      </c>
      <c r="HY209" s="61">
        <v>0</v>
      </c>
      <c r="HZ209" s="61">
        <v>-2315354</v>
      </c>
      <c r="IA209" s="61">
        <v>0</v>
      </c>
      <c r="IB209" s="61">
        <v>0</v>
      </c>
      <c r="IC209" s="61">
        <v>0</v>
      </c>
      <c r="ID209" s="61">
        <v>-6826019</v>
      </c>
      <c r="IE209" s="61">
        <v>0</v>
      </c>
      <c r="IF209" s="61">
        <v>-6826019</v>
      </c>
      <c r="IG209" s="61">
        <v>10696613</v>
      </c>
      <c r="IH209" s="61">
        <v>0</v>
      </c>
      <c r="II209" s="61">
        <v>10696613</v>
      </c>
      <c r="IJ209" s="58" t="s">
        <v>630</v>
      </c>
      <c r="IK209" s="58" t="s">
        <v>558</v>
      </c>
      <c r="IL209" s="58" t="s">
        <v>466</v>
      </c>
      <c r="IM209" s="58" t="s">
        <v>473</v>
      </c>
      <c r="IN209" s="58" t="s">
        <v>1154</v>
      </c>
    </row>
    <row r="210" spans="1:248">
      <c r="A210" s="58" t="s">
        <v>469</v>
      </c>
      <c r="B210" s="59" t="s">
        <v>1155</v>
      </c>
      <c r="C210" s="59" t="s">
        <v>1156</v>
      </c>
      <c r="D210" s="61">
        <v>28000155</v>
      </c>
      <c r="E210" s="61">
        <v>0</v>
      </c>
      <c r="F210" s="61">
        <v>28000155</v>
      </c>
      <c r="G210" s="61">
        <v>-1203711</v>
      </c>
      <c r="H210" s="61">
        <v>0</v>
      </c>
      <c r="I210" s="61">
        <v>-1203711</v>
      </c>
      <c r="J210" s="61">
        <v>-147439</v>
      </c>
      <c r="K210" s="61">
        <v>0</v>
      </c>
      <c r="L210" s="61">
        <v>-147439</v>
      </c>
      <c r="M210" s="61">
        <v>22385</v>
      </c>
      <c r="N210" s="61">
        <v>0</v>
      </c>
      <c r="O210" s="61">
        <v>22385</v>
      </c>
      <c r="P210" s="61">
        <v>63958</v>
      </c>
      <c r="Q210" s="61">
        <v>0</v>
      </c>
      <c r="R210" s="61">
        <v>63958</v>
      </c>
      <c r="S210" s="61">
        <v>35334</v>
      </c>
      <c r="T210" s="61">
        <v>0</v>
      </c>
      <c r="U210" s="61">
        <v>35334</v>
      </c>
      <c r="V210" s="61">
        <v>-25762</v>
      </c>
      <c r="W210" s="61">
        <v>0</v>
      </c>
      <c r="X210" s="61">
        <v>-25762</v>
      </c>
      <c r="Y210" s="61">
        <v>-5563994</v>
      </c>
      <c r="Z210" s="61">
        <v>0</v>
      </c>
      <c r="AA210" s="61">
        <v>-5563994</v>
      </c>
      <c r="AB210" s="61">
        <v>-11436</v>
      </c>
      <c r="AC210" s="61">
        <v>0</v>
      </c>
      <c r="AD210" s="61">
        <v>-11436</v>
      </c>
      <c r="AE210" s="61">
        <v>-202070</v>
      </c>
      <c r="AF210" s="61">
        <v>0</v>
      </c>
      <c r="AG210" s="61">
        <v>-202070</v>
      </c>
      <c r="AH210" s="61">
        <v>0</v>
      </c>
      <c r="AI210" s="61">
        <v>0</v>
      </c>
      <c r="AJ210" s="61">
        <v>0</v>
      </c>
      <c r="AK210" s="61">
        <v>0</v>
      </c>
      <c r="AL210" s="61">
        <v>0</v>
      </c>
      <c r="AM210" s="61">
        <v>0</v>
      </c>
      <c r="AN210" s="61">
        <v>-6470</v>
      </c>
      <c r="AO210" s="61">
        <v>0</v>
      </c>
      <c r="AP210" s="61">
        <v>-6470</v>
      </c>
      <c r="AQ210" s="61">
        <v>0</v>
      </c>
      <c r="AR210" s="61">
        <v>0</v>
      </c>
      <c r="AS210" s="61">
        <v>0</v>
      </c>
      <c r="AT210" s="61">
        <v>-195600</v>
      </c>
      <c r="AU210" s="61">
        <v>0</v>
      </c>
      <c r="AV210" s="61">
        <v>-195600</v>
      </c>
      <c r="AW210" s="61">
        <v>0</v>
      </c>
      <c r="AX210" s="61">
        <v>0</v>
      </c>
      <c r="AY210" s="61">
        <v>0</v>
      </c>
      <c r="AZ210" s="61">
        <v>381794</v>
      </c>
      <c r="BA210" s="61">
        <v>0</v>
      </c>
      <c r="BB210" s="61">
        <v>381794</v>
      </c>
      <c r="BC210" s="61">
        <v>-37038</v>
      </c>
      <c r="BD210" s="61">
        <v>0</v>
      </c>
      <c r="BE210" s="61">
        <v>-37038</v>
      </c>
      <c r="BF210" s="61">
        <v>-2604636</v>
      </c>
      <c r="BG210" s="61">
        <v>0</v>
      </c>
      <c r="BH210" s="61">
        <v>-2604636</v>
      </c>
      <c r="BI210" s="61">
        <v>-19545</v>
      </c>
      <c r="BJ210" s="61">
        <v>0</v>
      </c>
      <c r="BK210" s="61">
        <v>-19545</v>
      </c>
      <c r="BL210" s="61">
        <v>-77138</v>
      </c>
      <c r="BM210" s="61">
        <v>0</v>
      </c>
      <c r="BN210" s="61">
        <v>-77138</v>
      </c>
      <c r="BO210" s="61">
        <v>0</v>
      </c>
      <c r="BP210" s="61">
        <v>0</v>
      </c>
      <c r="BQ210" s="61">
        <v>0</v>
      </c>
      <c r="BR210" s="61">
        <v>-29629</v>
      </c>
      <c r="BS210" s="61">
        <v>0</v>
      </c>
      <c r="BT210" s="61">
        <v>-29629</v>
      </c>
      <c r="BU210" s="61">
        <v>0</v>
      </c>
      <c r="BV210" s="61">
        <v>0</v>
      </c>
      <c r="BW210" s="61">
        <v>0</v>
      </c>
      <c r="BX210" s="61">
        <v>0</v>
      </c>
      <c r="BY210" s="61">
        <v>0</v>
      </c>
      <c r="BZ210" s="61">
        <v>0</v>
      </c>
      <c r="CA210" s="61">
        <v>0</v>
      </c>
      <c r="CB210" s="61">
        <v>0</v>
      </c>
      <c r="CC210" s="61">
        <v>0</v>
      </c>
      <c r="CD210" s="61">
        <v>-56337</v>
      </c>
      <c r="CE210" s="61">
        <v>0</v>
      </c>
      <c r="CF210" s="61">
        <v>-56337</v>
      </c>
      <c r="CG210" s="61">
        <v>-56337</v>
      </c>
      <c r="CH210" s="61">
        <v>0</v>
      </c>
      <c r="CI210" s="61">
        <v>-56337</v>
      </c>
      <c r="CJ210" s="61">
        <v>-8264930</v>
      </c>
      <c r="CK210" s="61">
        <v>0</v>
      </c>
      <c r="CL210" s="61">
        <v>-8264930</v>
      </c>
      <c r="CM210" s="61">
        <v>0</v>
      </c>
      <c r="CN210" s="61">
        <v>0</v>
      </c>
      <c r="CO210" s="61">
        <v>0</v>
      </c>
      <c r="CP210" s="61">
        <v>18773</v>
      </c>
      <c r="CQ210" s="61">
        <v>0</v>
      </c>
      <c r="CR210" s="61">
        <v>18773</v>
      </c>
      <c r="CS210" s="61">
        <v>-534850</v>
      </c>
      <c r="CT210" s="61">
        <v>0</v>
      </c>
      <c r="CU210" s="61">
        <v>-534850</v>
      </c>
      <c r="CV210" s="61">
        <v>236291</v>
      </c>
      <c r="CW210" s="61">
        <v>0</v>
      </c>
      <c r="CX210" s="61">
        <v>236291</v>
      </c>
      <c r="CY210" s="61">
        <v>-279786</v>
      </c>
      <c r="CZ210" s="61">
        <v>0</v>
      </c>
      <c r="DA210" s="61">
        <v>-279786</v>
      </c>
      <c r="DB210" s="61">
        <v>-28116</v>
      </c>
      <c r="DC210" s="61">
        <v>0</v>
      </c>
      <c r="DD210" s="61">
        <v>-28116</v>
      </c>
      <c r="DE210" s="61">
        <v>-2954</v>
      </c>
      <c r="DF210" s="61">
        <v>0</v>
      </c>
      <c r="DG210" s="61">
        <v>-2954</v>
      </c>
      <c r="DH210" s="61">
        <v>0</v>
      </c>
      <c r="DI210" s="61">
        <v>0</v>
      </c>
      <c r="DJ210" s="61">
        <v>0</v>
      </c>
      <c r="DK210" s="61">
        <v>0</v>
      </c>
      <c r="DL210" s="61">
        <v>0</v>
      </c>
      <c r="DM210" s="61">
        <v>0</v>
      </c>
      <c r="DN210" s="61">
        <v>-2459</v>
      </c>
      <c r="DO210" s="61">
        <v>0</v>
      </c>
      <c r="DP210" s="61">
        <v>-2459</v>
      </c>
      <c r="DQ210" s="61">
        <v>0</v>
      </c>
      <c r="DR210" s="61">
        <v>0</v>
      </c>
      <c r="DS210" s="61">
        <v>0</v>
      </c>
      <c r="DT210" s="61">
        <v>0</v>
      </c>
      <c r="DU210" s="61">
        <v>0</v>
      </c>
      <c r="DV210" s="61">
        <v>0</v>
      </c>
      <c r="DW210" s="61">
        <v>0</v>
      </c>
      <c r="DX210" s="61">
        <v>0</v>
      </c>
      <c r="DY210" s="61">
        <v>0</v>
      </c>
      <c r="DZ210" s="61">
        <v>0</v>
      </c>
      <c r="EA210" s="61">
        <v>0</v>
      </c>
      <c r="EB210" s="61">
        <v>0</v>
      </c>
      <c r="EC210" s="61">
        <v>0</v>
      </c>
      <c r="ED210" s="61">
        <v>0</v>
      </c>
      <c r="EE210" s="61">
        <v>0</v>
      </c>
      <c r="EF210" s="61">
        <v>0</v>
      </c>
      <c r="EG210" s="61">
        <v>0</v>
      </c>
      <c r="EH210" s="61">
        <v>0</v>
      </c>
      <c r="EI210" s="61">
        <v>0</v>
      </c>
      <c r="EJ210" s="61">
        <v>0</v>
      </c>
      <c r="EK210" s="61">
        <v>0</v>
      </c>
      <c r="EL210" s="61">
        <v>0</v>
      </c>
      <c r="EM210" s="61">
        <v>0</v>
      </c>
      <c r="EN210" s="61">
        <v>0</v>
      </c>
      <c r="EO210" s="61">
        <v>-33529</v>
      </c>
      <c r="EP210" s="61">
        <v>0</v>
      </c>
      <c r="EQ210" s="61">
        <v>-33529</v>
      </c>
      <c r="ER210" s="61">
        <v>0</v>
      </c>
      <c r="ES210" s="61">
        <v>0</v>
      </c>
      <c r="ET210" s="61">
        <v>0</v>
      </c>
      <c r="EU210" s="61">
        <v>0</v>
      </c>
      <c r="EV210" s="61">
        <v>0</v>
      </c>
      <c r="EW210" s="61">
        <v>0</v>
      </c>
      <c r="EX210" s="61">
        <v>0</v>
      </c>
      <c r="EY210" s="61">
        <v>0</v>
      </c>
      <c r="EZ210" s="61">
        <v>0</v>
      </c>
      <c r="FA210" s="61">
        <v>0</v>
      </c>
      <c r="FB210" s="61">
        <v>0</v>
      </c>
      <c r="FC210" s="61">
        <v>0</v>
      </c>
      <c r="FD210" s="61">
        <v>0</v>
      </c>
      <c r="FE210" s="61">
        <v>0</v>
      </c>
      <c r="FF210" s="61">
        <v>0</v>
      </c>
      <c r="FG210" s="61">
        <v>0</v>
      </c>
      <c r="FH210" s="61">
        <v>0</v>
      </c>
      <c r="FI210" s="61">
        <v>0</v>
      </c>
      <c r="FJ210" s="61">
        <v>-29629</v>
      </c>
      <c r="FK210" s="61">
        <v>0</v>
      </c>
      <c r="FL210" s="61">
        <v>-29629</v>
      </c>
      <c r="FM210" s="61">
        <v>0</v>
      </c>
      <c r="FN210" s="61">
        <v>0</v>
      </c>
      <c r="FO210" s="61">
        <v>0</v>
      </c>
      <c r="FP210" s="61">
        <v>0</v>
      </c>
      <c r="FQ210" s="61">
        <v>0</v>
      </c>
      <c r="FR210" s="61">
        <v>0</v>
      </c>
      <c r="FS210" s="61">
        <v>0</v>
      </c>
      <c r="FT210" s="61">
        <v>0</v>
      </c>
      <c r="FU210" s="61">
        <v>0</v>
      </c>
      <c r="FV210" s="61">
        <v>-51835</v>
      </c>
      <c r="FW210" s="61">
        <v>0</v>
      </c>
      <c r="FX210" s="61">
        <v>-51835</v>
      </c>
      <c r="FY210" s="61">
        <v>481</v>
      </c>
      <c r="FZ210" s="61">
        <v>0</v>
      </c>
      <c r="GA210" s="61">
        <v>481</v>
      </c>
      <c r="GB210" s="61">
        <v>-3592</v>
      </c>
      <c r="GC210" s="61">
        <v>0</v>
      </c>
      <c r="GD210" s="61">
        <v>-3592</v>
      </c>
      <c r="GE210" s="61">
        <v>0</v>
      </c>
      <c r="GF210" s="61">
        <v>0</v>
      </c>
      <c r="GG210" s="61">
        <v>0</v>
      </c>
      <c r="GH210" s="61">
        <v>-4647104</v>
      </c>
      <c r="GI210" s="61">
        <v>0</v>
      </c>
      <c r="GJ210" s="61">
        <v>-4647104</v>
      </c>
      <c r="GK210" s="61">
        <v>152450</v>
      </c>
      <c r="GL210" s="61">
        <v>0</v>
      </c>
      <c r="GM210" s="61">
        <v>152450</v>
      </c>
      <c r="GN210" s="61">
        <v>-37997</v>
      </c>
      <c r="GO210" s="61">
        <v>0</v>
      </c>
      <c r="GP210" s="61">
        <v>-37997</v>
      </c>
      <c r="GQ210" s="61">
        <v>718</v>
      </c>
      <c r="GR210" s="61">
        <v>0</v>
      </c>
      <c r="GS210" s="61">
        <v>718</v>
      </c>
      <c r="GT210" s="61">
        <v>-1122935</v>
      </c>
      <c r="GU210" s="61">
        <v>0</v>
      </c>
      <c r="GV210" s="61">
        <v>-1122935</v>
      </c>
      <c r="GW210" s="61">
        <v>-5739443</v>
      </c>
      <c r="GX210" s="61">
        <v>0</v>
      </c>
      <c r="GY210" s="61">
        <v>-5739443</v>
      </c>
      <c r="GZ210" s="61">
        <v>0</v>
      </c>
      <c r="HA210" s="61">
        <v>0</v>
      </c>
      <c r="HB210" s="61">
        <v>0</v>
      </c>
      <c r="HC210" s="61">
        <v>0</v>
      </c>
      <c r="HD210" s="61">
        <v>0</v>
      </c>
      <c r="HE210" s="61">
        <v>0</v>
      </c>
      <c r="HF210" s="61">
        <v>0</v>
      </c>
      <c r="HG210" s="61">
        <v>0</v>
      </c>
      <c r="HH210" s="61">
        <v>0</v>
      </c>
      <c r="HI210" s="61">
        <v>26796444</v>
      </c>
      <c r="HJ210" s="61">
        <v>0</v>
      </c>
      <c r="HK210" s="61">
        <v>26796444</v>
      </c>
      <c r="HL210" s="61">
        <v>-25762</v>
      </c>
      <c r="HM210" s="61">
        <v>0</v>
      </c>
      <c r="HN210" s="61">
        <v>-25762</v>
      </c>
      <c r="HO210" s="61">
        <v>-8264930</v>
      </c>
      <c r="HP210" s="61">
        <v>0</v>
      </c>
      <c r="HQ210" s="61">
        <v>-8264930</v>
      </c>
      <c r="HR210" s="61">
        <v>-279786</v>
      </c>
      <c r="HS210" s="61">
        <v>0</v>
      </c>
      <c r="HT210" s="61">
        <v>-279786</v>
      </c>
      <c r="HU210" s="61">
        <v>-33529</v>
      </c>
      <c r="HV210" s="61">
        <v>0</v>
      </c>
      <c r="HW210" s="61">
        <v>-33529</v>
      </c>
      <c r="HX210" s="61">
        <v>-5739443</v>
      </c>
      <c r="HY210" s="61">
        <v>0</v>
      </c>
      <c r="HZ210" s="61">
        <v>-5739443</v>
      </c>
      <c r="IA210" s="61">
        <v>0</v>
      </c>
      <c r="IB210" s="61">
        <v>0</v>
      </c>
      <c r="IC210" s="61">
        <v>0</v>
      </c>
      <c r="ID210" s="61">
        <v>-14343450</v>
      </c>
      <c r="IE210" s="61">
        <v>0</v>
      </c>
      <c r="IF210" s="61">
        <v>-14343450</v>
      </c>
      <c r="IG210" s="61">
        <v>12452994</v>
      </c>
      <c r="IH210" s="61">
        <v>0</v>
      </c>
      <c r="II210" s="61">
        <v>12452994</v>
      </c>
      <c r="IJ210" s="58" t="s">
        <v>788</v>
      </c>
      <c r="IK210" s="58" t="s">
        <v>601</v>
      </c>
      <c r="IL210" s="58" t="s">
        <v>466</v>
      </c>
      <c r="IM210" s="58" t="s">
        <v>467</v>
      </c>
      <c r="IN210" s="58" t="s">
        <v>1157</v>
      </c>
    </row>
    <row r="211" spans="1:248">
      <c r="A211" s="58" t="s">
        <v>461</v>
      </c>
      <c r="B211" s="59" t="s">
        <v>1158</v>
      </c>
      <c r="C211" s="59" t="s">
        <v>1159</v>
      </c>
      <c r="D211" s="61">
        <v>94019721</v>
      </c>
      <c r="E211" s="61">
        <v>1237710</v>
      </c>
      <c r="F211" s="61">
        <v>95257431</v>
      </c>
      <c r="G211" s="61">
        <v>-6889229</v>
      </c>
      <c r="H211" s="61">
        <v>0</v>
      </c>
      <c r="I211" s="61">
        <v>-6889229</v>
      </c>
      <c r="J211" s="61">
        <v>-159534</v>
      </c>
      <c r="K211" s="61">
        <v>-5250</v>
      </c>
      <c r="L211" s="61">
        <v>-164784</v>
      </c>
      <c r="M211" s="61">
        <v>68460</v>
      </c>
      <c r="N211" s="61">
        <v>0</v>
      </c>
      <c r="O211" s="61">
        <v>68460</v>
      </c>
      <c r="P211" s="61">
        <v>1989382</v>
      </c>
      <c r="Q211" s="61">
        <v>0</v>
      </c>
      <c r="R211" s="61">
        <v>1989382</v>
      </c>
      <c r="S211" s="61">
        <v>3733401</v>
      </c>
      <c r="T211" s="61">
        <v>0</v>
      </c>
      <c r="U211" s="61">
        <v>3733401</v>
      </c>
      <c r="V211" s="61">
        <v>5631709</v>
      </c>
      <c r="W211" s="61">
        <v>-5250</v>
      </c>
      <c r="X211" s="61">
        <v>5626459</v>
      </c>
      <c r="Y211" s="61">
        <v>-9943489</v>
      </c>
      <c r="Z211" s="61">
        <v>-17369</v>
      </c>
      <c r="AA211" s="61">
        <v>-9960858</v>
      </c>
      <c r="AB211" s="61">
        <v>-46651</v>
      </c>
      <c r="AC211" s="61">
        <v>0</v>
      </c>
      <c r="AD211" s="61">
        <v>-46651</v>
      </c>
      <c r="AE211" s="61">
        <v>-211875</v>
      </c>
      <c r="AF211" s="61">
        <v>0</v>
      </c>
      <c r="AG211" s="61">
        <v>-211875</v>
      </c>
      <c r="AH211" s="61">
        <v>0</v>
      </c>
      <c r="AI211" s="61">
        <v>0</v>
      </c>
      <c r="AJ211" s="61">
        <v>0</v>
      </c>
      <c r="AK211" s="61">
        <v>0</v>
      </c>
      <c r="AL211" s="61">
        <v>0</v>
      </c>
      <c r="AM211" s="61">
        <v>0</v>
      </c>
      <c r="AN211" s="61">
        <v>-6319</v>
      </c>
      <c r="AO211" s="61">
        <v>0</v>
      </c>
      <c r="AP211" s="61">
        <v>-6319</v>
      </c>
      <c r="AQ211" s="61">
        <v>0</v>
      </c>
      <c r="AR211" s="61">
        <v>0</v>
      </c>
      <c r="AS211" s="61">
        <v>0</v>
      </c>
      <c r="AT211" s="61">
        <v>-205556</v>
      </c>
      <c r="AU211" s="61">
        <v>0</v>
      </c>
      <c r="AV211" s="61">
        <v>-205556</v>
      </c>
      <c r="AW211" s="61">
        <v>-246</v>
      </c>
      <c r="AX211" s="61">
        <v>0</v>
      </c>
      <c r="AY211" s="61">
        <v>-246</v>
      </c>
      <c r="AZ211" s="61">
        <v>1738391</v>
      </c>
      <c r="BA211" s="61">
        <v>20293</v>
      </c>
      <c r="BB211" s="61">
        <v>1758684</v>
      </c>
      <c r="BC211" s="61">
        <v>-94622</v>
      </c>
      <c r="BD211" s="61">
        <v>-12</v>
      </c>
      <c r="BE211" s="61">
        <v>-94634</v>
      </c>
      <c r="BF211" s="61">
        <v>-5760068</v>
      </c>
      <c r="BG211" s="61">
        <v>-121856</v>
      </c>
      <c r="BH211" s="61">
        <v>-5881924</v>
      </c>
      <c r="BI211" s="61">
        <v>-119935</v>
      </c>
      <c r="BJ211" s="61">
        <v>0</v>
      </c>
      <c r="BK211" s="61">
        <v>-119935</v>
      </c>
      <c r="BL211" s="61">
        <v>-15575</v>
      </c>
      <c r="BM211" s="61">
        <v>0</v>
      </c>
      <c r="BN211" s="61">
        <v>-15575</v>
      </c>
      <c r="BO211" s="61">
        <v>0</v>
      </c>
      <c r="BP211" s="61">
        <v>0</v>
      </c>
      <c r="BQ211" s="61">
        <v>0</v>
      </c>
      <c r="BR211" s="61">
        <v>-10132</v>
      </c>
      <c r="BS211" s="61">
        <v>0</v>
      </c>
      <c r="BT211" s="61">
        <v>-10132</v>
      </c>
      <c r="BU211" s="61">
        <v>0</v>
      </c>
      <c r="BV211" s="61">
        <v>0</v>
      </c>
      <c r="BW211" s="61">
        <v>0</v>
      </c>
      <c r="BX211" s="61">
        <v>0</v>
      </c>
      <c r="BY211" s="61">
        <v>0</v>
      </c>
      <c r="BZ211" s="61">
        <v>0</v>
      </c>
      <c r="CA211" s="61">
        <v>0</v>
      </c>
      <c r="CB211" s="61">
        <v>0</v>
      </c>
      <c r="CC211" s="61">
        <v>0</v>
      </c>
      <c r="CD211" s="61">
        <v>-10092</v>
      </c>
      <c r="CE211" s="61">
        <v>0</v>
      </c>
      <c r="CF211" s="61">
        <v>-10092</v>
      </c>
      <c r="CG211" s="61">
        <v>-10092</v>
      </c>
      <c r="CH211" s="61">
        <v>0</v>
      </c>
      <c r="CI211" s="61">
        <v>-10092</v>
      </c>
      <c r="CJ211" s="61">
        <v>-14437489</v>
      </c>
      <c r="CK211" s="61">
        <v>-118944</v>
      </c>
      <c r="CL211" s="61">
        <v>-14556433</v>
      </c>
      <c r="CM211" s="61">
        <v>0</v>
      </c>
      <c r="CN211" s="61">
        <v>0</v>
      </c>
      <c r="CO211" s="61">
        <v>0</v>
      </c>
      <c r="CP211" s="61">
        <v>651</v>
      </c>
      <c r="CQ211" s="61">
        <v>0</v>
      </c>
      <c r="CR211" s="61">
        <v>651</v>
      </c>
      <c r="CS211" s="61">
        <v>-2326146</v>
      </c>
      <c r="CT211" s="61">
        <v>-15412</v>
      </c>
      <c r="CU211" s="61">
        <v>-2341558</v>
      </c>
      <c r="CV211" s="61">
        <v>37293</v>
      </c>
      <c r="CW211" s="61">
        <v>0</v>
      </c>
      <c r="CX211" s="61">
        <v>37293</v>
      </c>
      <c r="CY211" s="61">
        <v>-2288202</v>
      </c>
      <c r="CZ211" s="61">
        <v>-15412</v>
      </c>
      <c r="DA211" s="61">
        <v>-2303614</v>
      </c>
      <c r="DB211" s="61">
        <v>-130344</v>
      </c>
      <c r="DC211" s="61">
        <v>0</v>
      </c>
      <c r="DD211" s="61">
        <v>-130344</v>
      </c>
      <c r="DE211" s="61">
        <v>-26482</v>
      </c>
      <c r="DF211" s="61">
        <v>0</v>
      </c>
      <c r="DG211" s="61">
        <v>-26482</v>
      </c>
      <c r="DH211" s="61">
        <v>-641885</v>
      </c>
      <c r="DI211" s="61">
        <v>0</v>
      </c>
      <c r="DJ211" s="61">
        <v>-641885</v>
      </c>
      <c r="DK211" s="61">
        <v>-618429</v>
      </c>
      <c r="DL211" s="61">
        <v>0</v>
      </c>
      <c r="DM211" s="61">
        <v>-618429</v>
      </c>
      <c r="DN211" s="61">
        <v>-3894</v>
      </c>
      <c r="DO211" s="61">
        <v>0</v>
      </c>
      <c r="DP211" s="61">
        <v>-3894</v>
      </c>
      <c r="DQ211" s="61">
        <v>-517</v>
      </c>
      <c r="DR211" s="61">
        <v>0</v>
      </c>
      <c r="DS211" s="61">
        <v>-517</v>
      </c>
      <c r="DT211" s="61">
        <v>0</v>
      </c>
      <c r="DU211" s="61">
        <v>0</v>
      </c>
      <c r="DV211" s="61">
        <v>0</v>
      </c>
      <c r="DW211" s="61">
        <v>0</v>
      </c>
      <c r="DX211" s="61">
        <v>0</v>
      </c>
      <c r="DY211" s="61">
        <v>0</v>
      </c>
      <c r="DZ211" s="61">
        <v>0</v>
      </c>
      <c r="EA211" s="61">
        <v>0</v>
      </c>
      <c r="EB211" s="61">
        <v>0</v>
      </c>
      <c r="EC211" s="61">
        <v>0</v>
      </c>
      <c r="ED211" s="61">
        <v>0</v>
      </c>
      <c r="EE211" s="61">
        <v>0</v>
      </c>
      <c r="EF211" s="61">
        <v>0</v>
      </c>
      <c r="EG211" s="61">
        <v>-97097</v>
      </c>
      <c r="EH211" s="61">
        <v>-97097</v>
      </c>
      <c r="EI211" s="61">
        <v>0</v>
      </c>
      <c r="EJ211" s="61">
        <v>0</v>
      </c>
      <c r="EK211" s="61">
        <v>0</v>
      </c>
      <c r="EL211" s="61">
        <v>-97097</v>
      </c>
      <c r="EM211" s="61">
        <v>0</v>
      </c>
      <c r="EN211" s="61">
        <v>0</v>
      </c>
      <c r="EO211" s="61">
        <v>-1421551</v>
      </c>
      <c r="EP211" s="61">
        <v>-97097</v>
      </c>
      <c r="EQ211" s="61">
        <v>-1518648</v>
      </c>
      <c r="ER211" s="61">
        <v>0</v>
      </c>
      <c r="ES211" s="61">
        <v>0</v>
      </c>
      <c r="ET211" s="61">
        <v>0</v>
      </c>
      <c r="EU211" s="61">
        <v>0</v>
      </c>
      <c r="EV211" s="61">
        <v>0</v>
      </c>
      <c r="EW211" s="61">
        <v>0</v>
      </c>
      <c r="EX211" s="61">
        <v>-1174518</v>
      </c>
      <c r="EY211" s="61">
        <v>0</v>
      </c>
      <c r="EZ211" s="61">
        <v>-1174518</v>
      </c>
      <c r="FA211" s="61">
        <v>0</v>
      </c>
      <c r="FB211" s="61">
        <v>0</v>
      </c>
      <c r="FC211" s="61">
        <v>0</v>
      </c>
      <c r="FD211" s="61">
        <v>4412</v>
      </c>
      <c r="FE211" s="61">
        <v>0</v>
      </c>
      <c r="FF211" s="61">
        <v>4412</v>
      </c>
      <c r="FG211" s="61">
        <v>0</v>
      </c>
      <c r="FH211" s="61">
        <v>0</v>
      </c>
      <c r="FI211" s="61">
        <v>0</v>
      </c>
      <c r="FJ211" s="61">
        <v>-8801</v>
      </c>
      <c r="FK211" s="61">
        <v>0</v>
      </c>
      <c r="FL211" s="61">
        <v>-8801</v>
      </c>
      <c r="FM211" s="61">
        <v>0</v>
      </c>
      <c r="FN211" s="61">
        <v>0</v>
      </c>
      <c r="FO211" s="61">
        <v>0</v>
      </c>
      <c r="FP211" s="61">
        <v>0</v>
      </c>
      <c r="FQ211" s="61">
        <v>0</v>
      </c>
      <c r="FR211" s="61">
        <v>0</v>
      </c>
      <c r="FS211" s="61">
        <v>0</v>
      </c>
      <c r="FT211" s="61">
        <v>0</v>
      </c>
      <c r="FU211" s="61">
        <v>0</v>
      </c>
      <c r="FV211" s="61">
        <v>-16644</v>
      </c>
      <c r="FW211" s="61">
        <v>0</v>
      </c>
      <c r="FX211" s="61">
        <v>-16644</v>
      </c>
      <c r="FY211" s="61">
        <v>4996</v>
      </c>
      <c r="FZ211" s="61">
        <v>0</v>
      </c>
      <c r="GA211" s="61">
        <v>4996</v>
      </c>
      <c r="GB211" s="61">
        <v>0</v>
      </c>
      <c r="GC211" s="61">
        <v>0</v>
      </c>
      <c r="GD211" s="61">
        <v>0</v>
      </c>
      <c r="GE211" s="61">
        <v>0</v>
      </c>
      <c r="GF211" s="61">
        <v>0</v>
      </c>
      <c r="GG211" s="61">
        <v>0</v>
      </c>
      <c r="GH211" s="61">
        <v>-8656093</v>
      </c>
      <c r="GI211" s="61">
        <v>-6220</v>
      </c>
      <c r="GJ211" s="61">
        <v>-8662313</v>
      </c>
      <c r="GK211" s="61">
        <v>875097</v>
      </c>
      <c r="GL211" s="61">
        <v>0</v>
      </c>
      <c r="GM211" s="61">
        <v>875097</v>
      </c>
      <c r="GN211" s="61">
        <v>-182427</v>
      </c>
      <c r="GO211" s="61">
        <v>0</v>
      </c>
      <c r="GP211" s="61">
        <v>-182427</v>
      </c>
      <c r="GQ211" s="61">
        <v>-999</v>
      </c>
      <c r="GR211" s="61">
        <v>0</v>
      </c>
      <c r="GS211" s="61">
        <v>-999</v>
      </c>
      <c r="GT211" s="61">
        <v>0</v>
      </c>
      <c r="GU211" s="61">
        <v>0</v>
      </c>
      <c r="GV211" s="61">
        <v>0</v>
      </c>
      <c r="GW211" s="61">
        <v>-9154977</v>
      </c>
      <c r="GX211" s="61">
        <v>-6220</v>
      </c>
      <c r="GY211" s="61">
        <v>-9161197</v>
      </c>
      <c r="GZ211" s="61">
        <v>0</v>
      </c>
      <c r="HA211" s="61">
        <v>0</v>
      </c>
      <c r="HB211" s="61">
        <v>0</v>
      </c>
      <c r="HC211" s="61">
        <v>-1319</v>
      </c>
      <c r="HD211" s="61">
        <v>0</v>
      </c>
      <c r="HE211" s="61">
        <v>-1319</v>
      </c>
      <c r="HF211" s="61">
        <v>-1319</v>
      </c>
      <c r="HG211" s="61">
        <v>0</v>
      </c>
      <c r="HH211" s="61">
        <v>-1319</v>
      </c>
      <c r="HI211" s="61">
        <v>87130492</v>
      </c>
      <c r="HJ211" s="61">
        <v>1237710</v>
      </c>
      <c r="HK211" s="61">
        <v>88368202</v>
      </c>
      <c r="HL211" s="61">
        <v>5631709</v>
      </c>
      <c r="HM211" s="61">
        <v>-5250</v>
      </c>
      <c r="HN211" s="61">
        <v>5626459</v>
      </c>
      <c r="HO211" s="61">
        <v>-14437489</v>
      </c>
      <c r="HP211" s="61">
        <v>-118944</v>
      </c>
      <c r="HQ211" s="61">
        <v>-14556433</v>
      </c>
      <c r="HR211" s="61">
        <v>-2288202</v>
      </c>
      <c r="HS211" s="61">
        <v>-15412</v>
      </c>
      <c r="HT211" s="61">
        <v>-2303614</v>
      </c>
      <c r="HU211" s="61">
        <v>-1421551</v>
      </c>
      <c r="HV211" s="61">
        <v>-97097</v>
      </c>
      <c r="HW211" s="61">
        <v>-1518648</v>
      </c>
      <c r="HX211" s="61">
        <v>-9154977</v>
      </c>
      <c r="HY211" s="61">
        <v>-6220</v>
      </c>
      <c r="HZ211" s="61">
        <v>-9161197</v>
      </c>
      <c r="IA211" s="61">
        <v>-1319</v>
      </c>
      <c r="IB211" s="61">
        <v>0</v>
      </c>
      <c r="IC211" s="61">
        <v>-1319</v>
      </c>
      <c r="ID211" s="61">
        <v>-21671829</v>
      </c>
      <c r="IE211" s="61">
        <v>-242923</v>
      </c>
      <c r="IF211" s="61">
        <v>-21914752</v>
      </c>
      <c r="IG211" s="61">
        <v>65458663</v>
      </c>
      <c r="IH211" s="61">
        <v>994787</v>
      </c>
      <c r="II211" s="61">
        <v>66453450</v>
      </c>
      <c r="IJ211" s="58" t="s">
        <v>511</v>
      </c>
      <c r="IK211" s="58" t="s">
        <v>512</v>
      </c>
      <c r="IL211" s="58" t="s">
        <v>513</v>
      </c>
      <c r="IM211" s="58" t="s">
        <v>514</v>
      </c>
      <c r="IN211" s="58" t="s">
        <v>1160</v>
      </c>
    </row>
    <row r="212" spans="1:248">
      <c r="A212" s="58" t="s">
        <v>461</v>
      </c>
      <c r="B212" s="59" t="s">
        <v>1161</v>
      </c>
      <c r="C212" s="59" t="s">
        <v>1162</v>
      </c>
      <c r="D212" s="61">
        <v>65546327</v>
      </c>
      <c r="E212" s="61">
        <v>0</v>
      </c>
      <c r="F212" s="61">
        <v>65546327</v>
      </c>
      <c r="G212" s="61">
        <v>-1363023</v>
      </c>
      <c r="H212" s="61">
        <v>0</v>
      </c>
      <c r="I212" s="61">
        <v>-1363023</v>
      </c>
      <c r="J212" s="61">
        <v>-56914</v>
      </c>
      <c r="K212" s="61">
        <v>0</v>
      </c>
      <c r="L212" s="61">
        <v>-56914</v>
      </c>
      <c r="M212" s="61">
        <v>32427</v>
      </c>
      <c r="N212" s="61">
        <v>0</v>
      </c>
      <c r="O212" s="61">
        <v>32427</v>
      </c>
      <c r="P212" s="61">
        <v>193090</v>
      </c>
      <c r="Q212" s="61">
        <v>0</v>
      </c>
      <c r="R212" s="61">
        <v>193090</v>
      </c>
      <c r="S212" s="61">
        <v>-248104</v>
      </c>
      <c r="T212" s="61">
        <v>0</v>
      </c>
      <c r="U212" s="61">
        <v>-248104</v>
      </c>
      <c r="V212" s="61">
        <v>-79501</v>
      </c>
      <c r="W212" s="61">
        <v>0</v>
      </c>
      <c r="X212" s="61">
        <v>-79501</v>
      </c>
      <c r="Y212" s="61">
        <v>-3484327</v>
      </c>
      <c r="Z212" s="61">
        <v>0</v>
      </c>
      <c r="AA212" s="61">
        <v>-3484327</v>
      </c>
      <c r="AB212" s="61">
        <v>0</v>
      </c>
      <c r="AC212" s="61">
        <v>0</v>
      </c>
      <c r="AD212" s="61">
        <v>0</v>
      </c>
      <c r="AE212" s="61">
        <v>-93958</v>
      </c>
      <c r="AF212" s="61">
        <v>0</v>
      </c>
      <c r="AG212" s="61">
        <v>-93958</v>
      </c>
      <c r="AH212" s="61">
        <v>0</v>
      </c>
      <c r="AI212" s="61">
        <v>0</v>
      </c>
      <c r="AJ212" s="61">
        <v>0</v>
      </c>
      <c r="AK212" s="61">
        <v>0</v>
      </c>
      <c r="AL212" s="61">
        <v>0</v>
      </c>
      <c r="AM212" s="61">
        <v>0</v>
      </c>
      <c r="AN212" s="61">
        <v>0</v>
      </c>
      <c r="AO212" s="61">
        <v>0</v>
      </c>
      <c r="AP212" s="61">
        <v>0</v>
      </c>
      <c r="AQ212" s="61">
        <v>0</v>
      </c>
      <c r="AR212" s="61">
        <v>0</v>
      </c>
      <c r="AS212" s="61">
        <v>0</v>
      </c>
      <c r="AT212" s="61">
        <v>-93958</v>
      </c>
      <c r="AU212" s="61">
        <v>0</v>
      </c>
      <c r="AV212" s="61">
        <v>-93958</v>
      </c>
      <c r="AW212" s="61">
        <v>0</v>
      </c>
      <c r="AX212" s="61">
        <v>0</v>
      </c>
      <c r="AY212" s="61">
        <v>0</v>
      </c>
      <c r="AZ212" s="61">
        <v>1370136</v>
      </c>
      <c r="BA212" s="61">
        <v>0</v>
      </c>
      <c r="BB212" s="61">
        <v>1370136</v>
      </c>
      <c r="BC212" s="61">
        <v>-18847</v>
      </c>
      <c r="BD212" s="61">
        <v>0</v>
      </c>
      <c r="BE212" s="61">
        <v>-18847</v>
      </c>
      <c r="BF212" s="61">
        <v>-3624439</v>
      </c>
      <c r="BG212" s="61">
        <v>0</v>
      </c>
      <c r="BH212" s="61">
        <v>-3624439</v>
      </c>
      <c r="BI212" s="61">
        <v>43717</v>
      </c>
      <c r="BJ212" s="61">
        <v>0</v>
      </c>
      <c r="BK212" s="61">
        <v>43717</v>
      </c>
      <c r="BL212" s="61">
        <v>-75817</v>
      </c>
      <c r="BM212" s="61">
        <v>0</v>
      </c>
      <c r="BN212" s="61">
        <v>-75817</v>
      </c>
      <c r="BO212" s="61">
        <v>0</v>
      </c>
      <c r="BP212" s="61">
        <v>0</v>
      </c>
      <c r="BQ212" s="61">
        <v>0</v>
      </c>
      <c r="BR212" s="61">
        <v>-7667</v>
      </c>
      <c r="BS212" s="61">
        <v>0</v>
      </c>
      <c r="BT212" s="61">
        <v>-7667</v>
      </c>
      <c r="BU212" s="61">
        <v>0</v>
      </c>
      <c r="BV212" s="61">
        <v>0</v>
      </c>
      <c r="BW212" s="61">
        <v>0</v>
      </c>
      <c r="BX212" s="61">
        <v>0</v>
      </c>
      <c r="BY212" s="61">
        <v>0</v>
      </c>
      <c r="BZ212" s="61">
        <v>0</v>
      </c>
      <c r="CA212" s="61">
        <v>0</v>
      </c>
      <c r="CB212" s="61">
        <v>0</v>
      </c>
      <c r="CC212" s="61">
        <v>0</v>
      </c>
      <c r="CD212" s="61">
        <v>-4045</v>
      </c>
      <c r="CE212" s="61">
        <v>0</v>
      </c>
      <c r="CF212" s="61">
        <v>-4045</v>
      </c>
      <c r="CG212" s="61">
        <v>-4045</v>
      </c>
      <c r="CH212" s="61">
        <v>0</v>
      </c>
      <c r="CI212" s="61">
        <v>-4045</v>
      </c>
      <c r="CJ212" s="61">
        <v>-5899292</v>
      </c>
      <c r="CK212" s="61">
        <v>0</v>
      </c>
      <c r="CL212" s="61">
        <v>-5899292</v>
      </c>
      <c r="CM212" s="61">
        <v>-103744</v>
      </c>
      <c r="CN212" s="61">
        <v>0</v>
      </c>
      <c r="CO212" s="61">
        <v>-103744</v>
      </c>
      <c r="CP212" s="61">
        <v>-75623</v>
      </c>
      <c r="CQ212" s="61">
        <v>0</v>
      </c>
      <c r="CR212" s="61">
        <v>-75623</v>
      </c>
      <c r="CS212" s="61">
        <v>-976868</v>
      </c>
      <c r="CT212" s="61">
        <v>0</v>
      </c>
      <c r="CU212" s="61">
        <v>-976868</v>
      </c>
      <c r="CV212" s="61">
        <v>5822</v>
      </c>
      <c r="CW212" s="61">
        <v>0</v>
      </c>
      <c r="CX212" s="61">
        <v>5822</v>
      </c>
      <c r="CY212" s="61">
        <v>-1150413</v>
      </c>
      <c r="CZ212" s="61">
        <v>0</v>
      </c>
      <c r="DA212" s="61">
        <v>-1150413</v>
      </c>
      <c r="DB212" s="61">
        <v>-110593</v>
      </c>
      <c r="DC212" s="61">
        <v>0</v>
      </c>
      <c r="DD212" s="61">
        <v>-110593</v>
      </c>
      <c r="DE212" s="61">
        <v>10411</v>
      </c>
      <c r="DF212" s="61">
        <v>0</v>
      </c>
      <c r="DG212" s="61">
        <v>10411</v>
      </c>
      <c r="DH212" s="61">
        <v>0</v>
      </c>
      <c r="DI212" s="61">
        <v>0</v>
      </c>
      <c r="DJ212" s="61">
        <v>0</v>
      </c>
      <c r="DK212" s="61">
        <v>0</v>
      </c>
      <c r="DL212" s="61">
        <v>0</v>
      </c>
      <c r="DM212" s="61">
        <v>0</v>
      </c>
      <c r="DN212" s="61">
        <v>0</v>
      </c>
      <c r="DO212" s="61">
        <v>0</v>
      </c>
      <c r="DP212" s="61">
        <v>0</v>
      </c>
      <c r="DQ212" s="61">
        <v>0</v>
      </c>
      <c r="DR212" s="61">
        <v>0</v>
      </c>
      <c r="DS212" s="61">
        <v>0</v>
      </c>
      <c r="DT212" s="61">
        <v>0</v>
      </c>
      <c r="DU212" s="61">
        <v>0</v>
      </c>
      <c r="DV212" s="61">
        <v>0</v>
      </c>
      <c r="DW212" s="61">
        <v>0</v>
      </c>
      <c r="DX212" s="61">
        <v>0</v>
      </c>
      <c r="DY212" s="61">
        <v>0</v>
      </c>
      <c r="DZ212" s="61">
        <v>0</v>
      </c>
      <c r="EA212" s="61">
        <v>0</v>
      </c>
      <c r="EB212" s="61">
        <v>0</v>
      </c>
      <c r="EC212" s="61">
        <v>0</v>
      </c>
      <c r="ED212" s="61">
        <v>0</v>
      </c>
      <c r="EE212" s="61">
        <v>0</v>
      </c>
      <c r="EF212" s="61">
        <v>0</v>
      </c>
      <c r="EG212" s="61">
        <v>0</v>
      </c>
      <c r="EH212" s="61">
        <v>0</v>
      </c>
      <c r="EI212" s="61">
        <v>0</v>
      </c>
      <c r="EJ212" s="61">
        <v>0</v>
      </c>
      <c r="EK212" s="61">
        <v>0</v>
      </c>
      <c r="EL212" s="61">
        <v>0</v>
      </c>
      <c r="EM212" s="61">
        <v>0</v>
      </c>
      <c r="EN212" s="61">
        <v>0</v>
      </c>
      <c r="EO212" s="61">
        <v>-100182</v>
      </c>
      <c r="EP212" s="61">
        <v>0</v>
      </c>
      <c r="EQ212" s="61">
        <v>-100182</v>
      </c>
      <c r="ER212" s="61">
        <v>0</v>
      </c>
      <c r="ES212" s="61">
        <v>0</v>
      </c>
      <c r="ET212" s="61">
        <v>0</v>
      </c>
      <c r="EU212" s="61">
        <v>0</v>
      </c>
      <c r="EV212" s="61">
        <v>0</v>
      </c>
      <c r="EW212" s="61">
        <v>0</v>
      </c>
      <c r="EX212" s="61">
        <v>0</v>
      </c>
      <c r="EY212" s="61">
        <v>0</v>
      </c>
      <c r="EZ212" s="61">
        <v>0</v>
      </c>
      <c r="FA212" s="61">
        <v>0</v>
      </c>
      <c r="FB212" s="61">
        <v>0</v>
      </c>
      <c r="FC212" s="61">
        <v>0</v>
      </c>
      <c r="FD212" s="61">
        <v>0</v>
      </c>
      <c r="FE212" s="61">
        <v>0</v>
      </c>
      <c r="FF212" s="61">
        <v>0</v>
      </c>
      <c r="FG212" s="61">
        <v>0</v>
      </c>
      <c r="FH212" s="61">
        <v>0</v>
      </c>
      <c r="FI212" s="61">
        <v>0</v>
      </c>
      <c r="FJ212" s="61">
        <v>-7667</v>
      </c>
      <c r="FK212" s="61">
        <v>0</v>
      </c>
      <c r="FL212" s="61">
        <v>-7667</v>
      </c>
      <c r="FM212" s="61">
        <v>0</v>
      </c>
      <c r="FN212" s="61">
        <v>0</v>
      </c>
      <c r="FO212" s="61">
        <v>0</v>
      </c>
      <c r="FP212" s="61">
        <v>0</v>
      </c>
      <c r="FQ212" s="61">
        <v>0</v>
      </c>
      <c r="FR212" s="61">
        <v>0</v>
      </c>
      <c r="FS212" s="61">
        <v>0</v>
      </c>
      <c r="FT212" s="61">
        <v>0</v>
      </c>
      <c r="FU212" s="61">
        <v>0</v>
      </c>
      <c r="FV212" s="61">
        <v>-28444</v>
      </c>
      <c r="FW212" s="61">
        <v>0</v>
      </c>
      <c r="FX212" s="61">
        <v>-28444</v>
      </c>
      <c r="FY212" s="61">
        <v>0</v>
      </c>
      <c r="FZ212" s="61">
        <v>0</v>
      </c>
      <c r="GA212" s="61">
        <v>0</v>
      </c>
      <c r="GB212" s="61">
        <v>2786</v>
      </c>
      <c r="GC212" s="61">
        <v>0</v>
      </c>
      <c r="GD212" s="61">
        <v>2786</v>
      </c>
      <c r="GE212" s="61">
        <v>0</v>
      </c>
      <c r="GF212" s="61">
        <v>0</v>
      </c>
      <c r="GG212" s="61">
        <v>0</v>
      </c>
      <c r="GH212" s="61">
        <v>-5624074</v>
      </c>
      <c r="GI212" s="61">
        <v>0</v>
      </c>
      <c r="GJ212" s="61">
        <v>-5624074</v>
      </c>
      <c r="GK212" s="61">
        <v>122383</v>
      </c>
      <c r="GL212" s="61">
        <v>0</v>
      </c>
      <c r="GM212" s="61">
        <v>122383</v>
      </c>
      <c r="GN212" s="61">
        <v>-126164</v>
      </c>
      <c r="GO212" s="61">
        <v>0</v>
      </c>
      <c r="GP212" s="61">
        <v>-126164</v>
      </c>
      <c r="GQ212" s="61">
        <v>0</v>
      </c>
      <c r="GR212" s="61">
        <v>0</v>
      </c>
      <c r="GS212" s="61">
        <v>0</v>
      </c>
      <c r="GT212" s="61">
        <v>0</v>
      </c>
      <c r="GU212" s="61">
        <v>0</v>
      </c>
      <c r="GV212" s="61">
        <v>0</v>
      </c>
      <c r="GW212" s="61">
        <v>-5661180</v>
      </c>
      <c r="GX212" s="61">
        <v>0</v>
      </c>
      <c r="GY212" s="61">
        <v>-5661180</v>
      </c>
      <c r="GZ212" s="61">
        <v>0</v>
      </c>
      <c r="HA212" s="61">
        <v>0</v>
      </c>
      <c r="HB212" s="61">
        <v>0</v>
      </c>
      <c r="HC212" s="61">
        <v>0</v>
      </c>
      <c r="HD212" s="61">
        <v>0</v>
      </c>
      <c r="HE212" s="61">
        <v>0</v>
      </c>
      <c r="HF212" s="61">
        <v>0</v>
      </c>
      <c r="HG212" s="61">
        <v>0</v>
      </c>
      <c r="HH212" s="61">
        <v>0</v>
      </c>
      <c r="HI212" s="61">
        <v>64183304</v>
      </c>
      <c r="HJ212" s="61">
        <v>0</v>
      </c>
      <c r="HK212" s="61">
        <v>64183304</v>
      </c>
      <c r="HL212" s="61">
        <v>-79501</v>
      </c>
      <c r="HM212" s="61">
        <v>0</v>
      </c>
      <c r="HN212" s="61">
        <v>-79501</v>
      </c>
      <c r="HO212" s="61">
        <v>-5899292</v>
      </c>
      <c r="HP212" s="61">
        <v>0</v>
      </c>
      <c r="HQ212" s="61">
        <v>-5899292</v>
      </c>
      <c r="HR212" s="61">
        <v>-1150413</v>
      </c>
      <c r="HS212" s="61">
        <v>0</v>
      </c>
      <c r="HT212" s="61">
        <v>-1150413</v>
      </c>
      <c r="HU212" s="61">
        <v>-100182</v>
      </c>
      <c r="HV212" s="61">
        <v>0</v>
      </c>
      <c r="HW212" s="61">
        <v>-100182</v>
      </c>
      <c r="HX212" s="61">
        <v>-5661180</v>
      </c>
      <c r="HY212" s="61">
        <v>0</v>
      </c>
      <c r="HZ212" s="61">
        <v>-5661180</v>
      </c>
      <c r="IA212" s="61">
        <v>0</v>
      </c>
      <c r="IB212" s="61">
        <v>0</v>
      </c>
      <c r="IC212" s="61">
        <v>0</v>
      </c>
      <c r="ID212" s="61">
        <v>-12890568</v>
      </c>
      <c r="IE212" s="61">
        <v>0</v>
      </c>
      <c r="IF212" s="61">
        <v>-12890568</v>
      </c>
      <c r="IG212" s="61">
        <v>51292736</v>
      </c>
      <c r="IH212" s="61">
        <v>0</v>
      </c>
      <c r="II212" s="61">
        <v>51292736</v>
      </c>
      <c r="IJ212" s="58" t="s">
        <v>1081</v>
      </c>
      <c r="IK212" s="58" t="s">
        <v>465</v>
      </c>
      <c r="IL212" s="58" t="s">
        <v>466</v>
      </c>
      <c r="IM212" s="58" t="s">
        <v>549</v>
      </c>
      <c r="IN212" s="58" t="s">
        <v>1163</v>
      </c>
    </row>
    <row r="213" spans="1:248">
      <c r="A213" s="58" t="s">
        <v>469</v>
      </c>
      <c r="B213" s="59" t="s">
        <v>1164</v>
      </c>
      <c r="C213" s="59" t="s">
        <v>1165</v>
      </c>
      <c r="D213" s="61">
        <v>66779233</v>
      </c>
      <c r="E213" s="61">
        <v>686721</v>
      </c>
      <c r="F213" s="61">
        <v>67465954</v>
      </c>
      <c r="G213" s="61">
        <v>-1623296</v>
      </c>
      <c r="H213" s="61">
        <v>0</v>
      </c>
      <c r="I213" s="61">
        <v>-1623296</v>
      </c>
      <c r="J213" s="61">
        <v>-188304</v>
      </c>
      <c r="K213" s="61">
        <v>0</v>
      </c>
      <c r="L213" s="61">
        <v>-188304</v>
      </c>
      <c r="M213" s="61">
        <v>60191</v>
      </c>
      <c r="N213" s="61">
        <v>0</v>
      </c>
      <c r="O213" s="61">
        <v>60191</v>
      </c>
      <c r="P213" s="61">
        <v>597</v>
      </c>
      <c r="Q213" s="61">
        <v>0</v>
      </c>
      <c r="R213" s="61">
        <v>597</v>
      </c>
      <c r="S213" s="61">
        <v>-48943</v>
      </c>
      <c r="T213" s="61">
        <v>0</v>
      </c>
      <c r="U213" s="61">
        <v>-48943</v>
      </c>
      <c r="V213" s="61">
        <v>-176459</v>
      </c>
      <c r="W213" s="61">
        <v>0</v>
      </c>
      <c r="X213" s="61">
        <v>-176459</v>
      </c>
      <c r="Y213" s="61">
        <v>-2717513</v>
      </c>
      <c r="Z213" s="61">
        <v>0</v>
      </c>
      <c r="AA213" s="61">
        <v>-2717513</v>
      </c>
      <c r="AB213" s="61">
        <v>0</v>
      </c>
      <c r="AC213" s="61">
        <v>0</v>
      </c>
      <c r="AD213" s="61">
        <v>0</v>
      </c>
      <c r="AE213" s="61">
        <v>-117151</v>
      </c>
      <c r="AF213" s="61">
        <v>0</v>
      </c>
      <c r="AG213" s="61">
        <v>-117151</v>
      </c>
      <c r="AH213" s="61">
        <v>0</v>
      </c>
      <c r="AI213" s="61">
        <v>0</v>
      </c>
      <c r="AJ213" s="61">
        <v>0</v>
      </c>
      <c r="AK213" s="61">
        <v>0</v>
      </c>
      <c r="AL213" s="61">
        <v>0</v>
      </c>
      <c r="AM213" s="61">
        <v>0</v>
      </c>
      <c r="AN213" s="61">
        <v>3</v>
      </c>
      <c r="AO213" s="61">
        <v>0</v>
      </c>
      <c r="AP213" s="61">
        <v>3</v>
      </c>
      <c r="AQ213" s="61">
        <v>0</v>
      </c>
      <c r="AR213" s="61">
        <v>0</v>
      </c>
      <c r="AS213" s="61">
        <v>0</v>
      </c>
      <c r="AT213" s="61">
        <v>-117154</v>
      </c>
      <c r="AU213" s="61">
        <v>0</v>
      </c>
      <c r="AV213" s="61">
        <v>-117154</v>
      </c>
      <c r="AW213" s="61">
        <v>0</v>
      </c>
      <c r="AX213" s="61">
        <v>0</v>
      </c>
      <c r="AY213" s="61">
        <v>0</v>
      </c>
      <c r="AZ213" s="61">
        <v>1429942</v>
      </c>
      <c r="BA213" s="61">
        <v>13471</v>
      </c>
      <c r="BB213" s="61">
        <v>1443413</v>
      </c>
      <c r="BC213" s="61">
        <v>117017</v>
      </c>
      <c r="BD213" s="61">
        <v>0</v>
      </c>
      <c r="BE213" s="61">
        <v>117017</v>
      </c>
      <c r="BF213" s="61">
        <v>-4678463</v>
      </c>
      <c r="BG213" s="61">
        <v>0</v>
      </c>
      <c r="BH213" s="61">
        <v>-4678463</v>
      </c>
      <c r="BI213" s="61">
        <v>-10402</v>
      </c>
      <c r="BJ213" s="61">
        <v>0</v>
      </c>
      <c r="BK213" s="61">
        <v>-10402</v>
      </c>
      <c r="BL213" s="61">
        <v>-37486</v>
      </c>
      <c r="BM213" s="61">
        <v>0</v>
      </c>
      <c r="BN213" s="61">
        <v>-37486</v>
      </c>
      <c r="BO213" s="61">
        <v>0</v>
      </c>
      <c r="BP213" s="61">
        <v>0</v>
      </c>
      <c r="BQ213" s="61">
        <v>0</v>
      </c>
      <c r="BR213" s="61">
        <v>0</v>
      </c>
      <c r="BS213" s="61">
        <v>0</v>
      </c>
      <c r="BT213" s="61">
        <v>0</v>
      </c>
      <c r="BU213" s="61">
        <v>0</v>
      </c>
      <c r="BV213" s="61">
        <v>0</v>
      </c>
      <c r="BW213" s="61">
        <v>0</v>
      </c>
      <c r="BX213" s="61">
        <v>0</v>
      </c>
      <c r="BY213" s="61">
        <v>0</v>
      </c>
      <c r="BZ213" s="61">
        <v>0</v>
      </c>
      <c r="CA213" s="61">
        <v>0</v>
      </c>
      <c r="CB213" s="61">
        <v>0</v>
      </c>
      <c r="CC213" s="61">
        <v>0</v>
      </c>
      <c r="CD213" s="61">
        <v>0</v>
      </c>
      <c r="CE213" s="61">
        <v>0</v>
      </c>
      <c r="CF213" s="61">
        <v>0</v>
      </c>
      <c r="CG213" s="61">
        <v>0</v>
      </c>
      <c r="CH213" s="61">
        <v>0</v>
      </c>
      <c r="CI213" s="61">
        <v>0</v>
      </c>
      <c r="CJ213" s="61">
        <v>-6014056</v>
      </c>
      <c r="CK213" s="61">
        <v>13471</v>
      </c>
      <c r="CL213" s="61">
        <v>-6000585</v>
      </c>
      <c r="CM213" s="61">
        <v>-27321</v>
      </c>
      <c r="CN213" s="61">
        <v>0</v>
      </c>
      <c r="CO213" s="61">
        <v>-27321</v>
      </c>
      <c r="CP213" s="61">
        <v>-9151</v>
      </c>
      <c r="CQ213" s="61">
        <v>0</v>
      </c>
      <c r="CR213" s="61">
        <v>-9151</v>
      </c>
      <c r="CS213" s="61">
        <v>-5356597</v>
      </c>
      <c r="CT213" s="61">
        <v>-896</v>
      </c>
      <c r="CU213" s="61">
        <v>-5357493</v>
      </c>
      <c r="CV213" s="61">
        <v>-90331</v>
      </c>
      <c r="CW213" s="61">
        <v>0</v>
      </c>
      <c r="CX213" s="61">
        <v>-90331</v>
      </c>
      <c r="CY213" s="61">
        <v>-5483400</v>
      </c>
      <c r="CZ213" s="61">
        <v>-896</v>
      </c>
      <c r="DA213" s="61">
        <v>-5484296</v>
      </c>
      <c r="DB213" s="61">
        <v>-24069</v>
      </c>
      <c r="DC213" s="61">
        <v>0</v>
      </c>
      <c r="DD213" s="61">
        <v>-24069</v>
      </c>
      <c r="DE213" s="61">
        <v>-1457</v>
      </c>
      <c r="DF213" s="61">
        <v>0</v>
      </c>
      <c r="DG213" s="61">
        <v>-1457</v>
      </c>
      <c r="DH213" s="61">
        <v>0</v>
      </c>
      <c r="DI213" s="61">
        <v>0</v>
      </c>
      <c r="DJ213" s="61">
        <v>0</v>
      </c>
      <c r="DK213" s="61">
        <v>0</v>
      </c>
      <c r="DL213" s="61">
        <v>0</v>
      </c>
      <c r="DM213" s="61">
        <v>0</v>
      </c>
      <c r="DN213" s="61">
        <v>0</v>
      </c>
      <c r="DO213" s="61">
        <v>0</v>
      </c>
      <c r="DP213" s="61">
        <v>0</v>
      </c>
      <c r="DQ213" s="61">
        <v>0</v>
      </c>
      <c r="DR213" s="61">
        <v>0</v>
      </c>
      <c r="DS213" s="61">
        <v>0</v>
      </c>
      <c r="DT213" s="61">
        <v>0</v>
      </c>
      <c r="DU213" s="61">
        <v>0</v>
      </c>
      <c r="DV213" s="61">
        <v>0</v>
      </c>
      <c r="DW213" s="61">
        <v>0</v>
      </c>
      <c r="DX213" s="61">
        <v>0</v>
      </c>
      <c r="DY213" s="61">
        <v>0</v>
      </c>
      <c r="DZ213" s="61">
        <v>0</v>
      </c>
      <c r="EA213" s="61">
        <v>0</v>
      </c>
      <c r="EB213" s="61">
        <v>0</v>
      </c>
      <c r="EC213" s="61">
        <v>0</v>
      </c>
      <c r="ED213" s="61">
        <v>0</v>
      </c>
      <c r="EE213" s="61">
        <v>0</v>
      </c>
      <c r="EF213" s="61">
        <v>0</v>
      </c>
      <c r="EG213" s="61">
        <v>0</v>
      </c>
      <c r="EH213" s="61">
        <v>0</v>
      </c>
      <c r="EI213" s="61">
        <v>0</v>
      </c>
      <c r="EJ213" s="61">
        <v>0</v>
      </c>
      <c r="EK213" s="61">
        <v>0</v>
      </c>
      <c r="EL213" s="61">
        <v>0</v>
      </c>
      <c r="EM213" s="61">
        <v>0</v>
      </c>
      <c r="EN213" s="61">
        <v>0</v>
      </c>
      <c r="EO213" s="61">
        <v>-25526</v>
      </c>
      <c r="EP213" s="61">
        <v>0</v>
      </c>
      <c r="EQ213" s="61">
        <v>-25526</v>
      </c>
      <c r="ER213" s="61">
        <v>0</v>
      </c>
      <c r="ES213" s="61">
        <v>0</v>
      </c>
      <c r="ET213" s="61">
        <v>0</v>
      </c>
      <c r="EU213" s="61">
        <v>0</v>
      </c>
      <c r="EV213" s="61">
        <v>0</v>
      </c>
      <c r="EW213" s="61">
        <v>0</v>
      </c>
      <c r="EX213" s="61">
        <v>0</v>
      </c>
      <c r="EY213" s="61">
        <v>0</v>
      </c>
      <c r="EZ213" s="61">
        <v>0</v>
      </c>
      <c r="FA213" s="61">
        <v>0</v>
      </c>
      <c r="FB213" s="61">
        <v>0</v>
      </c>
      <c r="FC213" s="61">
        <v>0</v>
      </c>
      <c r="FD213" s="61">
        <v>0</v>
      </c>
      <c r="FE213" s="61">
        <v>0</v>
      </c>
      <c r="FF213" s="61">
        <v>0</v>
      </c>
      <c r="FG213" s="61">
        <v>0</v>
      </c>
      <c r="FH213" s="61">
        <v>0</v>
      </c>
      <c r="FI213" s="61">
        <v>0</v>
      </c>
      <c r="FJ213" s="61">
        <v>0</v>
      </c>
      <c r="FK213" s="61">
        <v>0</v>
      </c>
      <c r="FL213" s="61">
        <v>0</v>
      </c>
      <c r="FM213" s="61">
        <v>0</v>
      </c>
      <c r="FN213" s="61">
        <v>0</v>
      </c>
      <c r="FO213" s="61">
        <v>0</v>
      </c>
      <c r="FP213" s="61">
        <v>0</v>
      </c>
      <c r="FQ213" s="61">
        <v>0</v>
      </c>
      <c r="FR213" s="61">
        <v>0</v>
      </c>
      <c r="FS213" s="61">
        <v>0</v>
      </c>
      <c r="FT213" s="61">
        <v>0</v>
      </c>
      <c r="FU213" s="61">
        <v>0</v>
      </c>
      <c r="FV213" s="61">
        <v>-22578</v>
      </c>
      <c r="FW213" s="61">
        <v>0</v>
      </c>
      <c r="FX213" s="61">
        <v>-22578</v>
      </c>
      <c r="FY213" s="61">
        <v>753</v>
      </c>
      <c r="FZ213" s="61">
        <v>0</v>
      </c>
      <c r="GA213" s="61">
        <v>753</v>
      </c>
      <c r="GB213" s="61">
        <v>99</v>
      </c>
      <c r="GC213" s="61">
        <v>0</v>
      </c>
      <c r="GD213" s="61">
        <v>99</v>
      </c>
      <c r="GE213" s="61">
        <v>0</v>
      </c>
      <c r="GF213" s="61">
        <v>0</v>
      </c>
      <c r="GG213" s="61">
        <v>0</v>
      </c>
      <c r="GH213" s="61">
        <v>-7870805</v>
      </c>
      <c r="GI213" s="61">
        <v>0</v>
      </c>
      <c r="GJ213" s="61">
        <v>-7870805</v>
      </c>
      <c r="GK213" s="61">
        <v>108561</v>
      </c>
      <c r="GL213" s="61">
        <v>0</v>
      </c>
      <c r="GM213" s="61">
        <v>108561</v>
      </c>
      <c r="GN213" s="61">
        <v>-82910</v>
      </c>
      <c r="GO213" s="61">
        <v>0</v>
      </c>
      <c r="GP213" s="61">
        <v>-82910</v>
      </c>
      <c r="GQ213" s="61">
        <v>0</v>
      </c>
      <c r="GR213" s="61">
        <v>0</v>
      </c>
      <c r="GS213" s="61">
        <v>0</v>
      </c>
      <c r="GT213" s="61">
        <v>0</v>
      </c>
      <c r="GU213" s="61">
        <v>0</v>
      </c>
      <c r="GV213" s="61">
        <v>0</v>
      </c>
      <c r="GW213" s="61">
        <v>-7866880</v>
      </c>
      <c r="GX213" s="61">
        <v>0</v>
      </c>
      <c r="GY213" s="61">
        <v>-7866880</v>
      </c>
      <c r="GZ213" s="61">
        <v>0</v>
      </c>
      <c r="HA213" s="61">
        <v>0</v>
      </c>
      <c r="HB213" s="61">
        <v>0</v>
      </c>
      <c r="HC213" s="61">
        <v>0</v>
      </c>
      <c r="HD213" s="61">
        <v>0</v>
      </c>
      <c r="HE213" s="61">
        <v>0</v>
      </c>
      <c r="HF213" s="61">
        <v>0</v>
      </c>
      <c r="HG213" s="61">
        <v>0</v>
      </c>
      <c r="HH213" s="61">
        <v>0</v>
      </c>
      <c r="HI213" s="61">
        <v>65155937</v>
      </c>
      <c r="HJ213" s="61">
        <v>686721</v>
      </c>
      <c r="HK213" s="61">
        <v>65842658</v>
      </c>
      <c r="HL213" s="61">
        <v>-176459</v>
      </c>
      <c r="HM213" s="61">
        <v>0</v>
      </c>
      <c r="HN213" s="61">
        <v>-176459</v>
      </c>
      <c r="HO213" s="61">
        <v>-6014056</v>
      </c>
      <c r="HP213" s="61">
        <v>13471</v>
      </c>
      <c r="HQ213" s="61">
        <v>-6000585</v>
      </c>
      <c r="HR213" s="61">
        <v>-5483400</v>
      </c>
      <c r="HS213" s="61">
        <v>-896</v>
      </c>
      <c r="HT213" s="61">
        <v>-5484296</v>
      </c>
      <c r="HU213" s="61">
        <v>-25526</v>
      </c>
      <c r="HV213" s="61">
        <v>0</v>
      </c>
      <c r="HW213" s="61">
        <v>-25526</v>
      </c>
      <c r="HX213" s="61">
        <v>-7866880</v>
      </c>
      <c r="HY213" s="61">
        <v>0</v>
      </c>
      <c r="HZ213" s="61">
        <v>-7866880</v>
      </c>
      <c r="IA213" s="61">
        <v>0</v>
      </c>
      <c r="IB213" s="61">
        <v>0</v>
      </c>
      <c r="IC213" s="61">
        <v>0</v>
      </c>
      <c r="ID213" s="61">
        <v>-19566321</v>
      </c>
      <c r="IE213" s="61">
        <v>12575</v>
      </c>
      <c r="IF213" s="61">
        <v>-19553746</v>
      </c>
      <c r="IG213" s="61">
        <v>45589616</v>
      </c>
      <c r="IH213" s="61">
        <v>699296</v>
      </c>
      <c r="II213" s="61">
        <v>46288912</v>
      </c>
      <c r="IJ213" s="58" t="s">
        <v>798</v>
      </c>
      <c r="IK213" s="58" t="s">
        <v>465</v>
      </c>
      <c r="IL213" s="58" t="s">
        <v>466</v>
      </c>
      <c r="IM213" s="58" t="s">
        <v>467</v>
      </c>
      <c r="IN213" s="58" t="s">
        <v>1166</v>
      </c>
    </row>
    <row r="214" spans="1:248">
      <c r="A214" s="58" t="s">
        <v>461</v>
      </c>
      <c r="B214" s="59" t="s">
        <v>1167</v>
      </c>
      <c r="C214" s="59" t="s">
        <v>1168</v>
      </c>
      <c r="D214" s="61">
        <v>36352558</v>
      </c>
      <c r="E214" s="61">
        <v>0</v>
      </c>
      <c r="F214" s="61">
        <v>36352558</v>
      </c>
      <c r="G214" s="61">
        <v>-5095799</v>
      </c>
      <c r="H214" s="61">
        <v>0</v>
      </c>
      <c r="I214" s="61">
        <v>-5095799</v>
      </c>
      <c r="J214" s="61">
        <v>-123986</v>
      </c>
      <c r="K214" s="61">
        <v>0</v>
      </c>
      <c r="L214" s="61">
        <v>-123986</v>
      </c>
      <c r="M214" s="61">
        <v>-31871</v>
      </c>
      <c r="N214" s="61">
        <v>0</v>
      </c>
      <c r="O214" s="61">
        <v>-31871</v>
      </c>
      <c r="P214" s="61">
        <v>3630505</v>
      </c>
      <c r="Q214" s="61">
        <v>0</v>
      </c>
      <c r="R214" s="61">
        <v>3630505</v>
      </c>
      <c r="S214" s="61">
        <v>5008591</v>
      </c>
      <c r="T214" s="61">
        <v>0</v>
      </c>
      <c r="U214" s="61">
        <v>5008591</v>
      </c>
      <c r="V214" s="61">
        <v>8483239</v>
      </c>
      <c r="W214" s="61">
        <v>0</v>
      </c>
      <c r="X214" s="61">
        <v>8483239</v>
      </c>
      <c r="Y214" s="61">
        <v>-3744896</v>
      </c>
      <c r="Z214" s="61">
        <v>0</v>
      </c>
      <c r="AA214" s="61">
        <v>-3744896</v>
      </c>
      <c r="AB214" s="61">
        <v>-15995</v>
      </c>
      <c r="AC214" s="61">
        <v>0</v>
      </c>
      <c r="AD214" s="61">
        <v>-15995</v>
      </c>
      <c r="AE214" s="61">
        <v>-140666</v>
      </c>
      <c r="AF214" s="61">
        <v>0</v>
      </c>
      <c r="AG214" s="61">
        <v>-140666</v>
      </c>
      <c r="AH214" s="61">
        <v>0</v>
      </c>
      <c r="AI214" s="61">
        <v>0</v>
      </c>
      <c r="AJ214" s="61">
        <v>0</v>
      </c>
      <c r="AK214" s="61">
        <v>0</v>
      </c>
      <c r="AL214" s="61">
        <v>0</v>
      </c>
      <c r="AM214" s="61">
        <v>0</v>
      </c>
      <c r="AN214" s="61">
        <v>0</v>
      </c>
      <c r="AO214" s="61">
        <v>0</v>
      </c>
      <c r="AP214" s="61">
        <v>0</v>
      </c>
      <c r="AQ214" s="61">
        <v>0</v>
      </c>
      <c r="AR214" s="61">
        <v>0</v>
      </c>
      <c r="AS214" s="61">
        <v>0</v>
      </c>
      <c r="AT214" s="61">
        <v>-140666</v>
      </c>
      <c r="AU214" s="61">
        <v>0</v>
      </c>
      <c r="AV214" s="61">
        <v>-140666</v>
      </c>
      <c r="AW214" s="61">
        <v>2318</v>
      </c>
      <c r="AX214" s="61">
        <v>0</v>
      </c>
      <c r="AY214" s="61">
        <v>2318</v>
      </c>
      <c r="AZ214" s="61">
        <v>641175</v>
      </c>
      <c r="BA214" s="61">
        <v>0</v>
      </c>
      <c r="BB214" s="61">
        <v>641175</v>
      </c>
      <c r="BC214" s="61">
        <v>-134447</v>
      </c>
      <c r="BD214" s="61">
        <v>0</v>
      </c>
      <c r="BE214" s="61">
        <v>-134447</v>
      </c>
      <c r="BF214" s="61">
        <v>-3078223</v>
      </c>
      <c r="BG214" s="61">
        <v>0</v>
      </c>
      <c r="BH214" s="61">
        <v>-3078223</v>
      </c>
      <c r="BI214" s="61">
        <v>-802552</v>
      </c>
      <c r="BJ214" s="61">
        <v>0</v>
      </c>
      <c r="BK214" s="61">
        <v>-802552</v>
      </c>
      <c r="BL214" s="61">
        <v>-87617</v>
      </c>
      <c r="BM214" s="61">
        <v>0</v>
      </c>
      <c r="BN214" s="61">
        <v>-87617</v>
      </c>
      <c r="BO214" s="61">
        <v>-5536</v>
      </c>
      <c r="BP214" s="61">
        <v>0</v>
      </c>
      <c r="BQ214" s="61">
        <v>-5536</v>
      </c>
      <c r="BR214" s="61">
        <v>-7997</v>
      </c>
      <c r="BS214" s="61">
        <v>0</v>
      </c>
      <c r="BT214" s="61">
        <v>-7997</v>
      </c>
      <c r="BU214" s="61">
        <v>0</v>
      </c>
      <c r="BV214" s="61">
        <v>0</v>
      </c>
      <c r="BW214" s="61">
        <v>0</v>
      </c>
      <c r="BX214" s="61">
        <v>0</v>
      </c>
      <c r="BY214" s="61">
        <v>0</v>
      </c>
      <c r="BZ214" s="61">
        <v>0</v>
      </c>
      <c r="CA214" s="61">
        <v>0</v>
      </c>
      <c r="CB214" s="61">
        <v>0</v>
      </c>
      <c r="CC214" s="61">
        <v>0</v>
      </c>
      <c r="CD214" s="61">
        <v>-4628</v>
      </c>
      <c r="CE214" s="61">
        <v>0</v>
      </c>
      <c r="CF214" s="61">
        <v>-4628</v>
      </c>
      <c r="CG214" s="61">
        <v>-4628</v>
      </c>
      <c r="CH214" s="61">
        <v>0</v>
      </c>
      <c r="CI214" s="61">
        <v>-4628</v>
      </c>
      <c r="CJ214" s="61">
        <v>-7370015</v>
      </c>
      <c r="CK214" s="61">
        <v>0</v>
      </c>
      <c r="CL214" s="61">
        <v>-7370015</v>
      </c>
      <c r="CM214" s="61">
        <v>0</v>
      </c>
      <c r="CN214" s="61">
        <v>0</v>
      </c>
      <c r="CO214" s="61">
        <v>0</v>
      </c>
      <c r="CP214" s="61">
        <v>0</v>
      </c>
      <c r="CQ214" s="61">
        <v>0</v>
      </c>
      <c r="CR214" s="61">
        <v>0</v>
      </c>
      <c r="CS214" s="61">
        <v>-285784</v>
      </c>
      <c r="CT214" s="61">
        <v>0</v>
      </c>
      <c r="CU214" s="61">
        <v>-285784</v>
      </c>
      <c r="CV214" s="61">
        <v>83590</v>
      </c>
      <c r="CW214" s="61">
        <v>0</v>
      </c>
      <c r="CX214" s="61">
        <v>83590</v>
      </c>
      <c r="CY214" s="61">
        <v>-202194</v>
      </c>
      <c r="CZ214" s="61">
        <v>0</v>
      </c>
      <c r="DA214" s="61">
        <v>-202194</v>
      </c>
      <c r="DB214" s="61">
        <v>-16197</v>
      </c>
      <c r="DC214" s="61">
        <v>0</v>
      </c>
      <c r="DD214" s="61">
        <v>-16197</v>
      </c>
      <c r="DE214" s="61">
        <v>0</v>
      </c>
      <c r="DF214" s="61">
        <v>0</v>
      </c>
      <c r="DG214" s="61">
        <v>0</v>
      </c>
      <c r="DH214" s="61">
        <v>-414631</v>
      </c>
      <c r="DI214" s="61">
        <v>0</v>
      </c>
      <c r="DJ214" s="61">
        <v>-414631</v>
      </c>
      <c r="DK214" s="61">
        <v>5734</v>
      </c>
      <c r="DL214" s="61">
        <v>0</v>
      </c>
      <c r="DM214" s="61">
        <v>5734</v>
      </c>
      <c r="DN214" s="61">
        <v>-146</v>
      </c>
      <c r="DO214" s="61">
        <v>0</v>
      </c>
      <c r="DP214" s="61">
        <v>-146</v>
      </c>
      <c r="DQ214" s="61">
        <v>0</v>
      </c>
      <c r="DR214" s="61">
        <v>0</v>
      </c>
      <c r="DS214" s="61">
        <v>0</v>
      </c>
      <c r="DT214" s="61">
        <v>0</v>
      </c>
      <c r="DU214" s="61">
        <v>0</v>
      </c>
      <c r="DV214" s="61">
        <v>0</v>
      </c>
      <c r="DW214" s="61">
        <v>0</v>
      </c>
      <c r="DX214" s="61">
        <v>0</v>
      </c>
      <c r="DY214" s="61">
        <v>0</v>
      </c>
      <c r="DZ214" s="61">
        <v>0</v>
      </c>
      <c r="EA214" s="61">
        <v>0</v>
      </c>
      <c r="EB214" s="61">
        <v>0</v>
      </c>
      <c r="EC214" s="61">
        <v>0</v>
      </c>
      <c r="ED214" s="61">
        <v>0</v>
      </c>
      <c r="EE214" s="61">
        <v>0</v>
      </c>
      <c r="EF214" s="61">
        <v>0</v>
      </c>
      <c r="EG214" s="61">
        <v>0</v>
      </c>
      <c r="EH214" s="61">
        <v>0</v>
      </c>
      <c r="EI214" s="61">
        <v>0</v>
      </c>
      <c r="EJ214" s="61">
        <v>0</v>
      </c>
      <c r="EK214" s="61">
        <v>0</v>
      </c>
      <c r="EL214" s="61">
        <v>0</v>
      </c>
      <c r="EM214" s="61">
        <v>0</v>
      </c>
      <c r="EN214" s="61">
        <v>0</v>
      </c>
      <c r="EO214" s="61">
        <v>-425240</v>
      </c>
      <c r="EP214" s="61">
        <v>0</v>
      </c>
      <c r="EQ214" s="61">
        <v>-425240</v>
      </c>
      <c r="ER214" s="61">
        <v>0</v>
      </c>
      <c r="ES214" s="61">
        <v>0</v>
      </c>
      <c r="ET214" s="61">
        <v>0</v>
      </c>
      <c r="EU214" s="61">
        <v>0</v>
      </c>
      <c r="EV214" s="61">
        <v>0</v>
      </c>
      <c r="EW214" s="61">
        <v>0</v>
      </c>
      <c r="EX214" s="61">
        <v>0</v>
      </c>
      <c r="EY214" s="61">
        <v>0</v>
      </c>
      <c r="EZ214" s="61">
        <v>0</v>
      </c>
      <c r="FA214" s="61">
        <v>0</v>
      </c>
      <c r="FB214" s="61">
        <v>0</v>
      </c>
      <c r="FC214" s="61">
        <v>0</v>
      </c>
      <c r="FD214" s="61">
        <v>0</v>
      </c>
      <c r="FE214" s="61">
        <v>0</v>
      </c>
      <c r="FF214" s="61">
        <v>0</v>
      </c>
      <c r="FG214" s="61">
        <v>0</v>
      </c>
      <c r="FH214" s="61">
        <v>0</v>
      </c>
      <c r="FI214" s="61">
        <v>0</v>
      </c>
      <c r="FJ214" s="61">
        <v>-7997</v>
      </c>
      <c r="FK214" s="61">
        <v>0</v>
      </c>
      <c r="FL214" s="61">
        <v>-7997</v>
      </c>
      <c r="FM214" s="61">
        <v>0</v>
      </c>
      <c r="FN214" s="61">
        <v>0</v>
      </c>
      <c r="FO214" s="61">
        <v>0</v>
      </c>
      <c r="FP214" s="61">
        <v>0</v>
      </c>
      <c r="FQ214" s="61">
        <v>0</v>
      </c>
      <c r="FR214" s="61">
        <v>0</v>
      </c>
      <c r="FS214" s="61">
        <v>0</v>
      </c>
      <c r="FT214" s="61">
        <v>0</v>
      </c>
      <c r="FU214" s="61">
        <v>0</v>
      </c>
      <c r="FV214" s="61">
        <v>-26663</v>
      </c>
      <c r="FW214" s="61">
        <v>0</v>
      </c>
      <c r="FX214" s="61">
        <v>-26663</v>
      </c>
      <c r="FY214" s="61">
        <v>-344</v>
      </c>
      <c r="FZ214" s="61">
        <v>0</v>
      </c>
      <c r="GA214" s="61">
        <v>-344</v>
      </c>
      <c r="GB214" s="61">
        <v>0</v>
      </c>
      <c r="GC214" s="61">
        <v>0</v>
      </c>
      <c r="GD214" s="61">
        <v>0</v>
      </c>
      <c r="GE214" s="61">
        <v>0</v>
      </c>
      <c r="GF214" s="61">
        <v>0</v>
      </c>
      <c r="GG214" s="61">
        <v>0</v>
      </c>
      <c r="GH214" s="61">
        <v>-4093202</v>
      </c>
      <c r="GI214" s="61">
        <v>0</v>
      </c>
      <c r="GJ214" s="61">
        <v>-4093202</v>
      </c>
      <c r="GK214" s="61">
        <v>-43730</v>
      </c>
      <c r="GL214" s="61">
        <v>0</v>
      </c>
      <c r="GM214" s="61">
        <v>-43730</v>
      </c>
      <c r="GN214" s="61">
        <v>-228985</v>
      </c>
      <c r="GO214" s="61">
        <v>0</v>
      </c>
      <c r="GP214" s="61">
        <v>-228985</v>
      </c>
      <c r="GQ214" s="61">
        <v>5240</v>
      </c>
      <c r="GR214" s="61">
        <v>0</v>
      </c>
      <c r="GS214" s="61">
        <v>5240</v>
      </c>
      <c r="GT214" s="61">
        <v>-1669401</v>
      </c>
      <c r="GU214" s="61">
        <v>0</v>
      </c>
      <c r="GV214" s="61">
        <v>-1669401</v>
      </c>
      <c r="GW214" s="61">
        <v>-6065082</v>
      </c>
      <c r="GX214" s="61">
        <v>0</v>
      </c>
      <c r="GY214" s="61">
        <v>-6065082</v>
      </c>
      <c r="GZ214" s="61">
        <v>0</v>
      </c>
      <c r="HA214" s="61">
        <v>0</v>
      </c>
      <c r="HB214" s="61">
        <v>0</v>
      </c>
      <c r="HC214" s="61">
        <v>0</v>
      </c>
      <c r="HD214" s="61">
        <v>0</v>
      </c>
      <c r="HE214" s="61">
        <v>0</v>
      </c>
      <c r="HF214" s="61">
        <v>0</v>
      </c>
      <c r="HG214" s="61">
        <v>0</v>
      </c>
      <c r="HH214" s="61">
        <v>0</v>
      </c>
      <c r="HI214" s="61">
        <v>31256759</v>
      </c>
      <c r="HJ214" s="61">
        <v>0</v>
      </c>
      <c r="HK214" s="61">
        <v>31256759</v>
      </c>
      <c r="HL214" s="61">
        <v>8483239</v>
      </c>
      <c r="HM214" s="61">
        <v>0</v>
      </c>
      <c r="HN214" s="61">
        <v>8483239</v>
      </c>
      <c r="HO214" s="61">
        <v>-7370015</v>
      </c>
      <c r="HP214" s="61">
        <v>0</v>
      </c>
      <c r="HQ214" s="61">
        <v>-7370015</v>
      </c>
      <c r="HR214" s="61">
        <v>-202194</v>
      </c>
      <c r="HS214" s="61">
        <v>0</v>
      </c>
      <c r="HT214" s="61">
        <v>-202194</v>
      </c>
      <c r="HU214" s="61">
        <v>-425240</v>
      </c>
      <c r="HV214" s="61">
        <v>0</v>
      </c>
      <c r="HW214" s="61">
        <v>-425240</v>
      </c>
      <c r="HX214" s="61">
        <v>-6065082</v>
      </c>
      <c r="HY214" s="61">
        <v>0</v>
      </c>
      <c r="HZ214" s="61">
        <v>-6065082</v>
      </c>
      <c r="IA214" s="61">
        <v>0</v>
      </c>
      <c r="IB214" s="61">
        <v>0</v>
      </c>
      <c r="IC214" s="61">
        <v>0</v>
      </c>
      <c r="ID214" s="61">
        <v>-5579292</v>
      </c>
      <c r="IE214" s="61">
        <v>0</v>
      </c>
      <c r="IF214" s="61">
        <v>-5579292</v>
      </c>
      <c r="IG214" s="61">
        <v>25677467</v>
      </c>
      <c r="IH214" s="61">
        <v>0</v>
      </c>
      <c r="II214" s="61">
        <v>25677467</v>
      </c>
      <c r="IJ214" s="58" t="s">
        <v>486</v>
      </c>
      <c r="IK214" s="58" t="s">
        <v>487</v>
      </c>
      <c r="IL214" s="58" t="s">
        <v>466</v>
      </c>
      <c r="IM214" s="58" t="s">
        <v>479</v>
      </c>
      <c r="IN214" s="58" t="s">
        <v>1169</v>
      </c>
    </row>
    <row r="215" spans="1:248">
      <c r="A215" s="58" t="s">
        <v>469</v>
      </c>
      <c r="B215" s="59" t="s">
        <v>1170</v>
      </c>
      <c r="C215" s="59" t="s">
        <v>1171</v>
      </c>
      <c r="D215" s="61">
        <v>56264522</v>
      </c>
      <c r="E215" s="61">
        <v>0</v>
      </c>
      <c r="F215" s="61">
        <v>56264522</v>
      </c>
      <c r="G215" s="61">
        <v>209716</v>
      </c>
      <c r="H215" s="61">
        <v>0</v>
      </c>
      <c r="I215" s="61">
        <v>209716</v>
      </c>
      <c r="J215" s="61">
        <v>-88367</v>
      </c>
      <c r="K215" s="61">
        <v>0</v>
      </c>
      <c r="L215" s="61">
        <v>-88367</v>
      </c>
      <c r="M215" s="61">
        <v>620759</v>
      </c>
      <c r="N215" s="61">
        <v>0</v>
      </c>
      <c r="O215" s="61">
        <v>620759</v>
      </c>
      <c r="P215" s="61">
        <v>242717</v>
      </c>
      <c r="Q215" s="61">
        <v>0</v>
      </c>
      <c r="R215" s="61">
        <v>242717</v>
      </c>
      <c r="S215" s="61">
        <v>-30399</v>
      </c>
      <c r="T215" s="61">
        <v>0</v>
      </c>
      <c r="U215" s="61">
        <v>-30399</v>
      </c>
      <c r="V215" s="61">
        <v>744710</v>
      </c>
      <c r="W215" s="61">
        <v>0</v>
      </c>
      <c r="X215" s="61">
        <v>744710</v>
      </c>
      <c r="Y215" s="61">
        <v>-2580589</v>
      </c>
      <c r="Z215" s="61">
        <v>0</v>
      </c>
      <c r="AA215" s="61">
        <v>-2580589</v>
      </c>
      <c r="AB215" s="61">
        <v>-3271</v>
      </c>
      <c r="AC215" s="61">
        <v>0</v>
      </c>
      <c r="AD215" s="61">
        <v>-3271</v>
      </c>
      <c r="AE215" s="61">
        <v>-50301</v>
      </c>
      <c r="AF215" s="61">
        <v>0</v>
      </c>
      <c r="AG215" s="61">
        <v>-50301</v>
      </c>
      <c r="AH215" s="61">
        <v>1223</v>
      </c>
      <c r="AI215" s="61">
        <v>0</v>
      </c>
      <c r="AJ215" s="61">
        <v>1223</v>
      </c>
      <c r="AK215" s="61">
        <v>0</v>
      </c>
      <c r="AL215" s="61">
        <v>0</v>
      </c>
      <c r="AM215" s="61">
        <v>0</v>
      </c>
      <c r="AN215" s="61">
        <v>-1944</v>
      </c>
      <c r="AO215" s="61">
        <v>0</v>
      </c>
      <c r="AP215" s="61">
        <v>-1944</v>
      </c>
      <c r="AQ215" s="61">
        <v>0</v>
      </c>
      <c r="AR215" s="61">
        <v>0</v>
      </c>
      <c r="AS215" s="61">
        <v>0</v>
      </c>
      <c r="AT215" s="61">
        <v>-49580</v>
      </c>
      <c r="AU215" s="61">
        <v>0</v>
      </c>
      <c r="AV215" s="61">
        <v>-49580</v>
      </c>
      <c r="AW215" s="61">
        <v>-959</v>
      </c>
      <c r="AX215" s="61">
        <v>0</v>
      </c>
      <c r="AY215" s="61">
        <v>-959</v>
      </c>
      <c r="AZ215" s="61">
        <v>1221226</v>
      </c>
      <c r="BA215" s="61">
        <v>0</v>
      </c>
      <c r="BB215" s="61">
        <v>1221226</v>
      </c>
      <c r="BC215" s="61">
        <v>-30440</v>
      </c>
      <c r="BD215" s="61">
        <v>0</v>
      </c>
      <c r="BE215" s="61">
        <v>-30440</v>
      </c>
      <c r="BF215" s="61">
        <v>-1935628</v>
      </c>
      <c r="BG215" s="61">
        <v>0</v>
      </c>
      <c r="BH215" s="61">
        <v>-1935628</v>
      </c>
      <c r="BI215" s="61">
        <v>19029</v>
      </c>
      <c r="BJ215" s="61">
        <v>0</v>
      </c>
      <c r="BK215" s="61">
        <v>19029</v>
      </c>
      <c r="BL215" s="61">
        <v>-21381</v>
      </c>
      <c r="BM215" s="61">
        <v>0</v>
      </c>
      <c r="BN215" s="61">
        <v>-21381</v>
      </c>
      <c r="BO215" s="61">
        <v>0</v>
      </c>
      <c r="BP215" s="61">
        <v>0</v>
      </c>
      <c r="BQ215" s="61">
        <v>0</v>
      </c>
      <c r="BR215" s="61">
        <v>0</v>
      </c>
      <c r="BS215" s="61">
        <v>0</v>
      </c>
      <c r="BT215" s="61">
        <v>0</v>
      </c>
      <c r="BU215" s="61">
        <v>0</v>
      </c>
      <c r="BV215" s="61">
        <v>0</v>
      </c>
      <c r="BW215" s="61">
        <v>0</v>
      </c>
      <c r="BX215" s="61">
        <v>0</v>
      </c>
      <c r="BY215" s="61">
        <v>0</v>
      </c>
      <c r="BZ215" s="61">
        <v>0</v>
      </c>
      <c r="CA215" s="61">
        <v>0</v>
      </c>
      <c r="CB215" s="61">
        <v>0</v>
      </c>
      <c r="CC215" s="61">
        <v>0</v>
      </c>
      <c r="CD215" s="61">
        <v>-7117</v>
      </c>
      <c r="CE215" s="61">
        <v>0</v>
      </c>
      <c r="CF215" s="61">
        <v>-7117</v>
      </c>
      <c r="CG215" s="61">
        <v>-6923</v>
      </c>
      <c r="CH215" s="61">
        <v>0</v>
      </c>
      <c r="CI215" s="61">
        <v>-6923</v>
      </c>
      <c r="CJ215" s="61">
        <v>-3392124</v>
      </c>
      <c r="CK215" s="61">
        <v>0</v>
      </c>
      <c r="CL215" s="61">
        <v>-3392124</v>
      </c>
      <c r="CM215" s="61">
        <v>-56415</v>
      </c>
      <c r="CN215" s="61">
        <v>0</v>
      </c>
      <c r="CO215" s="61">
        <v>-56415</v>
      </c>
      <c r="CP215" s="61">
        <v>-104888</v>
      </c>
      <c r="CQ215" s="61">
        <v>0</v>
      </c>
      <c r="CR215" s="61">
        <v>-104888</v>
      </c>
      <c r="CS215" s="61">
        <v>-2330918</v>
      </c>
      <c r="CT215" s="61">
        <v>0</v>
      </c>
      <c r="CU215" s="61">
        <v>-2330918</v>
      </c>
      <c r="CV215" s="61">
        <v>89663</v>
      </c>
      <c r="CW215" s="61">
        <v>0</v>
      </c>
      <c r="CX215" s="61">
        <v>89663</v>
      </c>
      <c r="CY215" s="61">
        <v>-2402558</v>
      </c>
      <c r="CZ215" s="61">
        <v>0</v>
      </c>
      <c r="DA215" s="61">
        <v>-2402558</v>
      </c>
      <c r="DB215" s="61">
        <v>-53413</v>
      </c>
      <c r="DC215" s="61">
        <v>0</v>
      </c>
      <c r="DD215" s="61">
        <v>-53413</v>
      </c>
      <c r="DE215" s="61">
        <v>-991</v>
      </c>
      <c r="DF215" s="61">
        <v>0</v>
      </c>
      <c r="DG215" s="61">
        <v>-991</v>
      </c>
      <c r="DH215" s="61">
        <v>-138207</v>
      </c>
      <c r="DI215" s="61">
        <v>0</v>
      </c>
      <c r="DJ215" s="61">
        <v>-138207</v>
      </c>
      <c r="DK215" s="61">
        <v>0</v>
      </c>
      <c r="DL215" s="61">
        <v>0</v>
      </c>
      <c r="DM215" s="61">
        <v>0</v>
      </c>
      <c r="DN215" s="61">
        <v>-5345</v>
      </c>
      <c r="DO215" s="61">
        <v>0</v>
      </c>
      <c r="DP215" s="61">
        <v>-5345</v>
      </c>
      <c r="DQ215" s="61">
        <v>0</v>
      </c>
      <c r="DR215" s="61">
        <v>0</v>
      </c>
      <c r="DS215" s="61">
        <v>0</v>
      </c>
      <c r="DT215" s="61">
        <v>0</v>
      </c>
      <c r="DU215" s="61">
        <v>0</v>
      </c>
      <c r="DV215" s="61">
        <v>0</v>
      </c>
      <c r="DW215" s="61">
        <v>0</v>
      </c>
      <c r="DX215" s="61">
        <v>0</v>
      </c>
      <c r="DY215" s="61">
        <v>0</v>
      </c>
      <c r="DZ215" s="61">
        <v>0</v>
      </c>
      <c r="EA215" s="61">
        <v>0</v>
      </c>
      <c r="EB215" s="61">
        <v>0</v>
      </c>
      <c r="EC215" s="61">
        <v>0</v>
      </c>
      <c r="ED215" s="61">
        <v>0</v>
      </c>
      <c r="EE215" s="61">
        <v>0</v>
      </c>
      <c r="EF215" s="61">
        <v>-157527</v>
      </c>
      <c r="EG215" s="61">
        <v>0</v>
      </c>
      <c r="EH215" s="61">
        <v>-157527</v>
      </c>
      <c r="EI215" s="61">
        <v>-32285</v>
      </c>
      <c r="EJ215" s="61">
        <v>0</v>
      </c>
      <c r="EK215" s="61">
        <v>-32285</v>
      </c>
      <c r="EL215" s="61">
        <v>0</v>
      </c>
      <c r="EM215" s="61">
        <v>0</v>
      </c>
      <c r="EN215" s="61">
        <v>0</v>
      </c>
      <c r="EO215" s="61">
        <v>-387768</v>
      </c>
      <c r="EP215" s="61">
        <v>0</v>
      </c>
      <c r="EQ215" s="61">
        <v>-387768</v>
      </c>
      <c r="ER215" s="61">
        <v>0</v>
      </c>
      <c r="ES215" s="61">
        <v>0</v>
      </c>
      <c r="ET215" s="61">
        <v>0</v>
      </c>
      <c r="EU215" s="61">
        <v>0</v>
      </c>
      <c r="EV215" s="61">
        <v>0</v>
      </c>
      <c r="EW215" s="61">
        <v>0</v>
      </c>
      <c r="EX215" s="61">
        <v>0</v>
      </c>
      <c r="EY215" s="61">
        <v>0</v>
      </c>
      <c r="EZ215" s="61">
        <v>0</v>
      </c>
      <c r="FA215" s="61">
        <v>0</v>
      </c>
      <c r="FB215" s="61">
        <v>0</v>
      </c>
      <c r="FC215" s="61">
        <v>0</v>
      </c>
      <c r="FD215" s="61">
        <v>0</v>
      </c>
      <c r="FE215" s="61">
        <v>0</v>
      </c>
      <c r="FF215" s="61">
        <v>0</v>
      </c>
      <c r="FG215" s="61">
        <v>0</v>
      </c>
      <c r="FH215" s="61">
        <v>0</v>
      </c>
      <c r="FI215" s="61">
        <v>0</v>
      </c>
      <c r="FJ215" s="61">
        <v>0</v>
      </c>
      <c r="FK215" s="61">
        <v>0</v>
      </c>
      <c r="FL215" s="61">
        <v>0</v>
      </c>
      <c r="FM215" s="61">
        <v>0</v>
      </c>
      <c r="FN215" s="61">
        <v>0</v>
      </c>
      <c r="FO215" s="61">
        <v>0</v>
      </c>
      <c r="FP215" s="61">
        <v>0</v>
      </c>
      <c r="FQ215" s="61">
        <v>0</v>
      </c>
      <c r="FR215" s="61">
        <v>0</v>
      </c>
      <c r="FS215" s="61">
        <v>0</v>
      </c>
      <c r="FT215" s="61">
        <v>0</v>
      </c>
      <c r="FU215" s="61">
        <v>0</v>
      </c>
      <c r="FV215" s="61">
        <v>-25601</v>
      </c>
      <c r="FW215" s="61">
        <v>0</v>
      </c>
      <c r="FX215" s="61">
        <v>-25601</v>
      </c>
      <c r="FY215" s="61">
        <v>0</v>
      </c>
      <c r="FZ215" s="61">
        <v>0</v>
      </c>
      <c r="GA215" s="61">
        <v>0</v>
      </c>
      <c r="GB215" s="61">
        <v>0</v>
      </c>
      <c r="GC215" s="61">
        <v>0</v>
      </c>
      <c r="GD215" s="61">
        <v>0</v>
      </c>
      <c r="GE215" s="61">
        <v>0</v>
      </c>
      <c r="GF215" s="61">
        <v>0</v>
      </c>
      <c r="GG215" s="61">
        <v>0</v>
      </c>
      <c r="GH215" s="61">
        <v>-9279728</v>
      </c>
      <c r="GI215" s="61">
        <v>0</v>
      </c>
      <c r="GJ215" s="61">
        <v>-9279728</v>
      </c>
      <c r="GK215" s="61">
        <v>272269</v>
      </c>
      <c r="GL215" s="61">
        <v>0</v>
      </c>
      <c r="GM215" s="61">
        <v>272269</v>
      </c>
      <c r="GN215" s="61">
        <v>-87485</v>
      </c>
      <c r="GO215" s="61">
        <v>0</v>
      </c>
      <c r="GP215" s="61">
        <v>-87485</v>
      </c>
      <c r="GQ215" s="61">
        <v>0</v>
      </c>
      <c r="GR215" s="61">
        <v>0</v>
      </c>
      <c r="GS215" s="61">
        <v>0</v>
      </c>
      <c r="GT215" s="61">
        <v>-974822</v>
      </c>
      <c r="GU215" s="61">
        <v>0</v>
      </c>
      <c r="GV215" s="61">
        <v>-974822</v>
      </c>
      <c r="GW215" s="61">
        <v>-10095367</v>
      </c>
      <c r="GX215" s="61">
        <v>0</v>
      </c>
      <c r="GY215" s="61">
        <v>-10095367</v>
      </c>
      <c r="GZ215" s="61">
        <v>-7253</v>
      </c>
      <c r="HA215" s="61">
        <v>0</v>
      </c>
      <c r="HB215" s="61">
        <v>-7253</v>
      </c>
      <c r="HC215" s="61">
        <v>1066</v>
      </c>
      <c r="HD215" s="61">
        <v>0</v>
      </c>
      <c r="HE215" s="61">
        <v>1066</v>
      </c>
      <c r="HF215" s="61">
        <v>-6187</v>
      </c>
      <c r="HG215" s="61">
        <v>0</v>
      </c>
      <c r="HH215" s="61">
        <v>-6187</v>
      </c>
      <c r="HI215" s="61">
        <v>56474238</v>
      </c>
      <c r="HJ215" s="61">
        <v>0</v>
      </c>
      <c r="HK215" s="61">
        <v>56474238</v>
      </c>
      <c r="HL215" s="61">
        <v>744710</v>
      </c>
      <c r="HM215" s="61">
        <v>0</v>
      </c>
      <c r="HN215" s="61">
        <v>744710</v>
      </c>
      <c r="HO215" s="61">
        <v>-3392124</v>
      </c>
      <c r="HP215" s="61">
        <v>0</v>
      </c>
      <c r="HQ215" s="61">
        <v>-3392124</v>
      </c>
      <c r="HR215" s="61">
        <v>-2402558</v>
      </c>
      <c r="HS215" s="61">
        <v>0</v>
      </c>
      <c r="HT215" s="61">
        <v>-2402558</v>
      </c>
      <c r="HU215" s="61">
        <v>-387768</v>
      </c>
      <c r="HV215" s="61">
        <v>0</v>
      </c>
      <c r="HW215" s="61">
        <v>-387768</v>
      </c>
      <c r="HX215" s="61">
        <v>-10095367</v>
      </c>
      <c r="HY215" s="61">
        <v>0</v>
      </c>
      <c r="HZ215" s="61">
        <v>-10095367</v>
      </c>
      <c r="IA215" s="61">
        <v>-6187</v>
      </c>
      <c r="IB215" s="61">
        <v>0</v>
      </c>
      <c r="IC215" s="61">
        <v>-6187</v>
      </c>
      <c r="ID215" s="61">
        <v>-15539294</v>
      </c>
      <c r="IE215" s="61">
        <v>0</v>
      </c>
      <c r="IF215" s="61">
        <v>-15539294</v>
      </c>
      <c r="IG215" s="61">
        <v>40934944</v>
      </c>
      <c r="IH215" s="61">
        <v>0</v>
      </c>
      <c r="II215" s="61">
        <v>40934944</v>
      </c>
      <c r="IJ215" s="58" t="s">
        <v>526</v>
      </c>
      <c r="IK215" s="58" t="s">
        <v>527</v>
      </c>
      <c r="IL215" s="58" t="s">
        <v>466</v>
      </c>
      <c r="IM215" s="58" t="s">
        <v>467</v>
      </c>
      <c r="IN215" s="58" t="s">
        <v>1172</v>
      </c>
    </row>
    <row r="216" spans="1:248">
      <c r="A216" s="58" t="s">
        <v>469</v>
      </c>
      <c r="B216" s="59" t="s">
        <v>1173</v>
      </c>
      <c r="C216" s="59" t="s">
        <v>1174</v>
      </c>
      <c r="D216" s="61">
        <v>16364359</v>
      </c>
      <c r="E216" s="61">
        <v>0</v>
      </c>
      <c r="F216" s="61">
        <v>16364359</v>
      </c>
      <c r="G216" s="61">
        <v>-239165</v>
      </c>
      <c r="H216" s="61">
        <v>0</v>
      </c>
      <c r="I216" s="61">
        <v>-239165</v>
      </c>
      <c r="J216" s="61">
        <v>-146580</v>
      </c>
      <c r="K216" s="61">
        <v>0</v>
      </c>
      <c r="L216" s="61">
        <v>-146580</v>
      </c>
      <c r="M216" s="61">
        <v>11224</v>
      </c>
      <c r="N216" s="61">
        <v>0</v>
      </c>
      <c r="O216" s="61">
        <v>11224</v>
      </c>
      <c r="P216" s="61">
        <v>16</v>
      </c>
      <c r="Q216" s="61">
        <v>0</v>
      </c>
      <c r="R216" s="61">
        <v>16</v>
      </c>
      <c r="S216" s="61">
        <v>46555</v>
      </c>
      <c r="T216" s="61">
        <v>0</v>
      </c>
      <c r="U216" s="61">
        <v>46555</v>
      </c>
      <c r="V216" s="61">
        <v>-88785</v>
      </c>
      <c r="W216" s="61">
        <v>0</v>
      </c>
      <c r="X216" s="61">
        <v>-88785</v>
      </c>
      <c r="Y216" s="61">
        <v>-2181866</v>
      </c>
      <c r="Z216" s="61">
        <v>0</v>
      </c>
      <c r="AA216" s="61">
        <v>-2181866</v>
      </c>
      <c r="AB216" s="61">
        <v>0</v>
      </c>
      <c r="AC216" s="61">
        <v>0</v>
      </c>
      <c r="AD216" s="61">
        <v>0</v>
      </c>
      <c r="AE216" s="61">
        <v>-72073</v>
      </c>
      <c r="AF216" s="61">
        <v>0</v>
      </c>
      <c r="AG216" s="61">
        <v>-72073</v>
      </c>
      <c r="AH216" s="61">
        <v>0</v>
      </c>
      <c r="AI216" s="61">
        <v>0</v>
      </c>
      <c r="AJ216" s="61">
        <v>0</v>
      </c>
      <c r="AK216" s="61">
        <v>0</v>
      </c>
      <c r="AL216" s="61">
        <v>0</v>
      </c>
      <c r="AM216" s="61">
        <v>0</v>
      </c>
      <c r="AN216" s="61">
        <v>-3877</v>
      </c>
      <c r="AO216" s="61">
        <v>0</v>
      </c>
      <c r="AP216" s="61">
        <v>-3877</v>
      </c>
      <c r="AQ216" s="61">
        <v>0</v>
      </c>
      <c r="AR216" s="61">
        <v>0</v>
      </c>
      <c r="AS216" s="61">
        <v>0</v>
      </c>
      <c r="AT216" s="61">
        <v>-68196</v>
      </c>
      <c r="AU216" s="61">
        <v>0</v>
      </c>
      <c r="AV216" s="61">
        <v>-68196</v>
      </c>
      <c r="AW216" s="61">
        <v>0</v>
      </c>
      <c r="AX216" s="61">
        <v>0</v>
      </c>
      <c r="AY216" s="61">
        <v>0</v>
      </c>
      <c r="AZ216" s="61">
        <v>268757</v>
      </c>
      <c r="BA216" s="61">
        <v>0</v>
      </c>
      <c r="BB216" s="61">
        <v>268757</v>
      </c>
      <c r="BC216" s="61">
        <v>-7585</v>
      </c>
      <c r="BD216" s="61">
        <v>0</v>
      </c>
      <c r="BE216" s="61">
        <v>-7585</v>
      </c>
      <c r="BF216" s="61">
        <v>-1761633</v>
      </c>
      <c r="BG216" s="61">
        <v>0</v>
      </c>
      <c r="BH216" s="61">
        <v>-1761633</v>
      </c>
      <c r="BI216" s="61">
        <v>1753</v>
      </c>
      <c r="BJ216" s="61">
        <v>0</v>
      </c>
      <c r="BK216" s="61">
        <v>1753</v>
      </c>
      <c r="BL216" s="61">
        <v>-15237</v>
      </c>
      <c r="BM216" s="61">
        <v>0</v>
      </c>
      <c r="BN216" s="61">
        <v>-15237</v>
      </c>
      <c r="BO216" s="61">
        <v>0</v>
      </c>
      <c r="BP216" s="61">
        <v>0</v>
      </c>
      <c r="BQ216" s="61">
        <v>0</v>
      </c>
      <c r="BR216" s="61">
        <v>-11844</v>
      </c>
      <c r="BS216" s="61">
        <v>0</v>
      </c>
      <c r="BT216" s="61">
        <v>-11844</v>
      </c>
      <c r="BU216" s="61">
        <v>-10233</v>
      </c>
      <c r="BV216" s="61">
        <v>0</v>
      </c>
      <c r="BW216" s="61">
        <v>-10233</v>
      </c>
      <c r="BX216" s="61">
        <v>0</v>
      </c>
      <c r="BY216" s="61">
        <v>0</v>
      </c>
      <c r="BZ216" s="61">
        <v>0</v>
      </c>
      <c r="CA216" s="61">
        <v>0</v>
      </c>
      <c r="CB216" s="61">
        <v>0</v>
      </c>
      <c r="CC216" s="61">
        <v>0</v>
      </c>
      <c r="CD216" s="61">
        <v>-4352</v>
      </c>
      <c r="CE216" s="61">
        <v>0</v>
      </c>
      <c r="CF216" s="61">
        <v>-4352</v>
      </c>
      <c r="CG216" s="61">
        <v>-4352</v>
      </c>
      <c r="CH216" s="61">
        <v>0</v>
      </c>
      <c r="CI216" s="61">
        <v>-4352</v>
      </c>
      <c r="CJ216" s="61">
        <v>-3798665</v>
      </c>
      <c r="CK216" s="61">
        <v>0</v>
      </c>
      <c r="CL216" s="61">
        <v>-3798665</v>
      </c>
      <c r="CM216" s="61">
        <v>0</v>
      </c>
      <c r="CN216" s="61">
        <v>0</v>
      </c>
      <c r="CO216" s="61">
        <v>0</v>
      </c>
      <c r="CP216" s="61">
        <v>0</v>
      </c>
      <c r="CQ216" s="61">
        <v>0</v>
      </c>
      <c r="CR216" s="61">
        <v>0</v>
      </c>
      <c r="CS216" s="61">
        <v>-262871</v>
      </c>
      <c r="CT216" s="61">
        <v>0</v>
      </c>
      <c r="CU216" s="61">
        <v>-262871</v>
      </c>
      <c r="CV216" s="61">
        <v>2927</v>
      </c>
      <c r="CW216" s="61">
        <v>0</v>
      </c>
      <c r="CX216" s="61">
        <v>2927</v>
      </c>
      <c r="CY216" s="61">
        <v>-259944</v>
      </c>
      <c r="CZ216" s="61">
        <v>0</v>
      </c>
      <c r="DA216" s="61">
        <v>-259944</v>
      </c>
      <c r="DB216" s="61">
        <v>-61742</v>
      </c>
      <c r="DC216" s="61">
        <v>0</v>
      </c>
      <c r="DD216" s="61">
        <v>-61742</v>
      </c>
      <c r="DE216" s="61">
        <v>112</v>
      </c>
      <c r="DF216" s="61">
        <v>0</v>
      </c>
      <c r="DG216" s="61">
        <v>112</v>
      </c>
      <c r="DH216" s="61">
        <v>-13101</v>
      </c>
      <c r="DI216" s="61">
        <v>0</v>
      </c>
      <c r="DJ216" s="61">
        <v>-13101</v>
      </c>
      <c r="DK216" s="61">
        <v>15968</v>
      </c>
      <c r="DL216" s="61">
        <v>0</v>
      </c>
      <c r="DM216" s="61">
        <v>15968</v>
      </c>
      <c r="DN216" s="61">
        <v>-223</v>
      </c>
      <c r="DO216" s="61">
        <v>0</v>
      </c>
      <c r="DP216" s="61">
        <v>-223</v>
      </c>
      <c r="DQ216" s="61">
        <v>0</v>
      </c>
      <c r="DR216" s="61">
        <v>0</v>
      </c>
      <c r="DS216" s="61">
        <v>0</v>
      </c>
      <c r="DT216" s="61">
        <v>-11844</v>
      </c>
      <c r="DU216" s="61">
        <v>0</v>
      </c>
      <c r="DV216" s="61">
        <v>-11844</v>
      </c>
      <c r="DW216" s="61">
        <v>-10565</v>
      </c>
      <c r="DX216" s="61">
        <v>0</v>
      </c>
      <c r="DY216" s="61">
        <v>-10565</v>
      </c>
      <c r="DZ216" s="61">
        <v>0</v>
      </c>
      <c r="EA216" s="61">
        <v>0</v>
      </c>
      <c r="EB216" s="61">
        <v>0</v>
      </c>
      <c r="EC216" s="61">
        <v>0</v>
      </c>
      <c r="ED216" s="61">
        <v>0</v>
      </c>
      <c r="EE216" s="61">
        <v>0</v>
      </c>
      <c r="EF216" s="61">
        <v>0</v>
      </c>
      <c r="EG216" s="61">
        <v>0</v>
      </c>
      <c r="EH216" s="61">
        <v>0</v>
      </c>
      <c r="EI216" s="61">
        <v>0</v>
      </c>
      <c r="EJ216" s="61">
        <v>0</v>
      </c>
      <c r="EK216" s="61">
        <v>0</v>
      </c>
      <c r="EL216" s="61">
        <v>0</v>
      </c>
      <c r="EM216" s="61">
        <v>0</v>
      </c>
      <c r="EN216" s="61">
        <v>0</v>
      </c>
      <c r="EO216" s="61">
        <v>-81395</v>
      </c>
      <c r="EP216" s="61">
        <v>0</v>
      </c>
      <c r="EQ216" s="61">
        <v>-81395</v>
      </c>
      <c r="ER216" s="61">
        <v>0</v>
      </c>
      <c r="ES216" s="61">
        <v>0</v>
      </c>
      <c r="ET216" s="61">
        <v>0</v>
      </c>
      <c r="EU216" s="61">
        <v>0</v>
      </c>
      <c r="EV216" s="61">
        <v>0</v>
      </c>
      <c r="EW216" s="61">
        <v>0</v>
      </c>
      <c r="EX216" s="61">
        <v>0</v>
      </c>
      <c r="EY216" s="61">
        <v>0</v>
      </c>
      <c r="EZ216" s="61">
        <v>0</v>
      </c>
      <c r="FA216" s="61">
        <v>0</v>
      </c>
      <c r="FB216" s="61">
        <v>0</v>
      </c>
      <c r="FC216" s="61">
        <v>0</v>
      </c>
      <c r="FD216" s="61">
        <v>0</v>
      </c>
      <c r="FE216" s="61">
        <v>0</v>
      </c>
      <c r="FF216" s="61">
        <v>0</v>
      </c>
      <c r="FG216" s="61">
        <v>0</v>
      </c>
      <c r="FH216" s="61">
        <v>0</v>
      </c>
      <c r="FI216" s="61">
        <v>0</v>
      </c>
      <c r="FJ216" s="61">
        <v>0</v>
      </c>
      <c r="FK216" s="61">
        <v>0</v>
      </c>
      <c r="FL216" s="61">
        <v>0</v>
      </c>
      <c r="FM216" s="61">
        <v>0</v>
      </c>
      <c r="FN216" s="61">
        <v>0</v>
      </c>
      <c r="FO216" s="61">
        <v>0</v>
      </c>
      <c r="FP216" s="61">
        <v>0</v>
      </c>
      <c r="FQ216" s="61">
        <v>0</v>
      </c>
      <c r="FR216" s="61">
        <v>0</v>
      </c>
      <c r="FS216" s="61">
        <v>0</v>
      </c>
      <c r="FT216" s="61">
        <v>0</v>
      </c>
      <c r="FU216" s="61">
        <v>0</v>
      </c>
      <c r="FV216" s="61">
        <v>-2903</v>
      </c>
      <c r="FW216" s="61">
        <v>0</v>
      </c>
      <c r="FX216" s="61">
        <v>-2903</v>
      </c>
      <c r="FY216" s="61">
        <v>0</v>
      </c>
      <c r="FZ216" s="61">
        <v>0</v>
      </c>
      <c r="GA216" s="61">
        <v>0</v>
      </c>
      <c r="GB216" s="61">
        <v>-3551</v>
      </c>
      <c r="GC216" s="61">
        <v>0</v>
      </c>
      <c r="GD216" s="61">
        <v>-3551</v>
      </c>
      <c r="GE216" s="61">
        <v>0</v>
      </c>
      <c r="GF216" s="61">
        <v>0</v>
      </c>
      <c r="GG216" s="61">
        <v>0</v>
      </c>
      <c r="GH216" s="61">
        <v>-2559008</v>
      </c>
      <c r="GI216" s="61">
        <v>0</v>
      </c>
      <c r="GJ216" s="61">
        <v>-2559008</v>
      </c>
      <c r="GK216" s="61">
        <v>-64207</v>
      </c>
      <c r="GL216" s="61">
        <v>0</v>
      </c>
      <c r="GM216" s="61">
        <v>-64207</v>
      </c>
      <c r="GN216" s="61">
        <v>-37694</v>
      </c>
      <c r="GO216" s="61">
        <v>0</v>
      </c>
      <c r="GP216" s="61">
        <v>-37694</v>
      </c>
      <c r="GQ216" s="61">
        <v>0</v>
      </c>
      <c r="GR216" s="61">
        <v>0</v>
      </c>
      <c r="GS216" s="61">
        <v>0</v>
      </c>
      <c r="GT216" s="61">
        <v>0</v>
      </c>
      <c r="GU216" s="61">
        <v>0</v>
      </c>
      <c r="GV216" s="61">
        <v>0</v>
      </c>
      <c r="GW216" s="61">
        <v>-2667363</v>
      </c>
      <c r="GX216" s="61">
        <v>0</v>
      </c>
      <c r="GY216" s="61">
        <v>-2667363</v>
      </c>
      <c r="GZ216" s="61">
        <v>0</v>
      </c>
      <c r="HA216" s="61">
        <v>0</v>
      </c>
      <c r="HB216" s="61">
        <v>0</v>
      </c>
      <c r="HC216" s="61">
        <v>0</v>
      </c>
      <c r="HD216" s="61">
        <v>0</v>
      </c>
      <c r="HE216" s="61">
        <v>0</v>
      </c>
      <c r="HF216" s="61">
        <v>0</v>
      </c>
      <c r="HG216" s="61">
        <v>0</v>
      </c>
      <c r="HH216" s="61">
        <v>0</v>
      </c>
      <c r="HI216" s="61">
        <v>16125194</v>
      </c>
      <c r="HJ216" s="61">
        <v>0</v>
      </c>
      <c r="HK216" s="61">
        <v>16125194</v>
      </c>
      <c r="HL216" s="61">
        <v>-88785</v>
      </c>
      <c r="HM216" s="61">
        <v>0</v>
      </c>
      <c r="HN216" s="61">
        <v>-88785</v>
      </c>
      <c r="HO216" s="61">
        <v>-3798665</v>
      </c>
      <c r="HP216" s="61">
        <v>0</v>
      </c>
      <c r="HQ216" s="61">
        <v>-3798665</v>
      </c>
      <c r="HR216" s="61">
        <v>-259944</v>
      </c>
      <c r="HS216" s="61">
        <v>0</v>
      </c>
      <c r="HT216" s="61">
        <v>-259944</v>
      </c>
      <c r="HU216" s="61">
        <v>-81395</v>
      </c>
      <c r="HV216" s="61">
        <v>0</v>
      </c>
      <c r="HW216" s="61">
        <v>-81395</v>
      </c>
      <c r="HX216" s="61">
        <v>-2667363</v>
      </c>
      <c r="HY216" s="61">
        <v>0</v>
      </c>
      <c r="HZ216" s="61">
        <v>-2667363</v>
      </c>
      <c r="IA216" s="61">
        <v>0</v>
      </c>
      <c r="IB216" s="61">
        <v>0</v>
      </c>
      <c r="IC216" s="61">
        <v>0</v>
      </c>
      <c r="ID216" s="61">
        <v>-6896152</v>
      </c>
      <c r="IE216" s="61">
        <v>0</v>
      </c>
      <c r="IF216" s="61">
        <v>-6896152</v>
      </c>
      <c r="IG216" s="61">
        <v>9229042</v>
      </c>
      <c r="IH216" s="61">
        <v>0</v>
      </c>
      <c r="II216" s="61">
        <v>9229042</v>
      </c>
      <c r="IJ216" s="58" t="s">
        <v>536</v>
      </c>
      <c r="IK216" s="58" t="s">
        <v>554</v>
      </c>
      <c r="IL216" s="58" t="s">
        <v>536</v>
      </c>
      <c r="IM216" s="58" t="s">
        <v>479</v>
      </c>
      <c r="IN216" s="58" t="s">
        <v>1175</v>
      </c>
    </row>
    <row r="217" spans="1:248">
      <c r="A217" s="58" t="s">
        <v>461</v>
      </c>
      <c r="B217" s="59" t="s">
        <v>1176</v>
      </c>
      <c r="C217" s="59" t="s">
        <v>1177</v>
      </c>
      <c r="D217" s="61">
        <v>24547124</v>
      </c>
      <c r="E217" s="61">
        <v>0</v>
      </c>
      <c r="F217" s="61">
        <v>24547124</v>
      </c>
      <c r="G217" s="61">
        <v>-499147</v>
      </c>
      <c r="H217" s="61">
        <v>0</v>
      </c>
      <c r="I217" s="61">
        <v>-499147</v>
      </c>
      <c r="J217" s="61">
        <v>-198640</v>
      </c>
      <c r="K217" s="61">
        <v>0</v>
      </c>
      <c r="L217" s="61">
        <v>-198640</v>
      </c>
      <c r="M217" s="61">
        <v>41728</v>
      </c>
      <c r="N217" s="61">
        <v>0</v>
      </c>
      <c r="O217" s="61">
        <v>41728</v>
      </c>
      <c r="P217" s="61">
        <v>0</v>
      </c>
      <c r="Q217" s="61">
        <v>0</v>
      </c>
      <c r="R217" s="61">
        <v>0</v>
      </c>
      <c r="S217" s="61">
        <v>-7745</v>
      </c>
      <c r="T217" s="61">
        <v>0</v>
      </c>
      <c r="U217" s="61">
        <v>-7745</v>
      </c>
      <c r="V217" s="61">
        <v>-164657</v>
      </c>
      <c r="W217" s="61">
        <v>0</v>
      </c>
      <c r="X217" s="61">
        <v>-164657</v>
      </c>
      <c r="Y217" s="61">
        <v>-4047715</v>
      </c>
      <c r="Z217" s="61">
        <v>0</v>
      </c>
      <c r="AA217" s="61">
        <v>-4047715</v>
      </c>
      <c r="AB217" s="61">
        <v>-20096</v>
      </c>
      <c r="AC217" s="61">
        <v>0</v>
      </c>
      <c r="AD217" s="61">
        <v>-20096</v>
      </c>
      <c r="AE217" s="61">
        <v>-44551</v>
      </c>
      <c r="AF217" s="61">
        <v>0</v>
      </c>
      <c r="AG217" s="61">
        <v>-44551</v>
      </c>
      <c r="AH217" s="61">
        <v>2118</v>
      </c>
      <c r="AI217" s="61">
        <v>0</v>
      </c>
      <c r="AJ217" s="61">
        <v>2118</v>
      </c>
      <c r="AK217" s="61">
        <v>0</v>
      </c>
      <c r="AL217" s="61">
        <v>0</v>
      </c>
      <c r="AM217" s="61">
        <v>0</v>
      </c>
      <c r="AN217" s="61">
        <v>2323</v>
      </c>
      <c r="AO217" s="61">
        <v>0</v>
      </c>
      <c r="AP217" s="61">
        <v>2323</v>
      </c>
      <c r="AQ217" s="61">
        <v>0</v>
      </c>
      <c r="AR217" s="61">
        <v>0</v>
      </c>
      <c r="AS217" s="61">
        <v>0</v>
      </c>
      <c r="AT217" s="61">
        <v>-48992</v>
      </c>
      <c r="AU217" s="61">
        <v>0</v>
      </c>
      <c r="AV217" s="61">
        <v>-48992</v>
      </c>
      <c r="AW217" s="61">
        <v>2442</v>
      </c>
      <c r="AX217" s="61">
        <v>0</v>
      </c>
      <c r="AY217" s="61">
        <v>2442</v>
      </c>
      <c r="AZ217" s="61">
        <v>326174</v>
      </c>
      <c r="BA217" s="61">
        <v>0</v>
      </c>
      <c r="BB217" s="61">
        <v>326174</v>
      </c>
      <c r="BC217" s="61">
        <v>-6727</v>
      </c>
      <c r="BD217" s="61">
        <v>0</v>
      </c>
      <c r="BE217" s="61">
        <v>-6727</v>
      </c>
      <c r="BF217" s="61">
        <v>-1310974</v>
      </c>
      <c r="BG217" s="61">
        <v>0</v>
      </c>
      <c r="BH217" s="61">
        <v>-1310974</v>
      </c>
      <c r="BI217" s="61">
        <v>41211</v>
      </c>
      <c r="BJ217" s="61">
        <v>0</v>
      </c>
      <c r="BK217" s="61">
        <v>41211</v>
      </c>
      <c r="BL217" s="61">
        <v>-13413</v>
      </c>
      <c r="BM217" s="61">
        <v>0</v>
      </c>
      <c r="BN217" s="61">
        <v>-13413</v>
      </c>
      <c r="BO217" s="61">
        <v>0</v>
      </c>
      <c r="BP217" s="61">
        <v>0</v>
      </c>
      <c r="BQ217" s="61">
        <v>0</v>
      </c>
      <c r="BR217" s="61">
        <v>-28179</v>
      </c>
      <c r="BS217" s="61">
        <v>0</v>
      </c>
      <c r="BT217" s="61">
        <v>-28179</v>
      </c>
      <c r="BU217" s="61">
        <v>-1556</v>
      </c>
      <c r="BV217" s="61">
        <v>0</v>
      </c>
      <c r="BW217" s="61">
        <v>-1556</v>
      </c>
      <c r="BX217" s="61">
        <v>0</v>
      </c>
      <c r="BY217" s="61">
        <v>0</v>
      </c>
      <c r="BZ217" s="61">
        <v>0</v>
      </c>
      <c r="CA217" s="61">
        <v>0</v>
      </c>
      <c r="CB217" s="61">
        <v>0</v>
      </c>
      <c r="CC217" s="61">
        <v>0</v>
      </c>
      <c r="CD217" s="61">
        <v>-16666</v>
      </c>
      <c r="CE217" s="61">
        <v>0</v>
      </c>
      <c r="CF217" s="61">
        <v>-16666</v>
      </c>
      <c r="CG217" s="61">
        <v>-16666</v>
      </c>
      <c r="CH217" s="61">
        <v>0</v>
      </c>
      <c r="CI217" s="61">
        <v>-16666</v>
      </c>
      <c r="CJ217" s="61">
        <v>-5119062</v>
      </c>
      <c r="CK217" s="61">
        <v>0</v>
      </c>
      <c r="CL217" s="61">
        <v>-5119062</v>
      </c>
      <c r="CM217" s="61">
        <v>0</v>
      </c>
      <c r="CN217" s="61">
        <v>0</v>
      </c>
      <c r="CO217" s="61">
        <v>0</v>
      </c>
      <c r="CP217" s="61">
        <v>0</v>
      </c>
      <c r="CQ217" s="61">
        <v>0</v>
      </c>
      <c r="CR217" s="61">
        <v>0</v>
      </c>
      <c r="CS217" s="61">
        <v>-308470</v>
      </c>
      <c r="CT217" s="61">
        <v>0</v>
      </c>
      <c r="CU217" s="61">
        <v>-308470</v>
      </c>
      <c r="CV217" s="61">
        <v>-5504</v>
      </c>
      <c r="CW217" s="61">
        <v>0</v>
      </c>
      <c r="CX217" s="61">
        <v>-5504</v>
      </c>
      <c r="CY217" s="61">
        <v>-313974</v>
      </c>
      <c r="CZ217" s="61">
        <v>0</v>
      </c>
      <c r="DA217" s="61">
        <v>-313974</v>
      </c>
      <c r="DB217" s="61">
        <v>-102150</v>
      </c>
      <c r="DC217" s="61">
        <v>0</v>
      </c>
      <c r="DD217" s="61">
        <v>-102150</v>
      </c>
      <c r="DE217" s="61">
        <v>3093</v>
      </c>
      <c r="DF217" s="61">
        <v>0</v>
      </c>
      <c r="DG217" s="61">
        <v>3093</v>
      </c>
      <c r="DH217" s="61">
        <v>-55898</v>
      </c>
      <c r="DI217" s="61">
        <v>0</v>
      </c>
      <c r="DJ217" s="61">
        <v>-55898</v>
      </c>
      <c r="DK217" s="61">
        <v>0</v>
      </c>
      <c r="DL217" s="61">
        <v>0</v>
      </c>
      <c r="DM217" s="61">
        <v>0</v>
      </c>
      <c r="DN217" s="61">
        <v>-3353</v>
      </c>
      <c r="DO217" s="61">
        <v>0</v>
      </c>
      <c r="DP217" s="61">
        <v>-3353</v>
      </c>
      <c r="DQ217" s="61">
        <v>0</v>
      </c>
      <c r="DR217" s="61">
        <v>0</v>
      </c>
      <c r="DS217" s="61">
        <v>0</v>
      </c>
      <c r="DT217" s="61">
        <v>0</v>
      </c>
      <c r="DU217" s="61">
        <v>0</v>
      </c>
      <c r="DV217" s="61">
        <v>0</v>
      </c>
      <c r="DW217" s="61">
        <v>0</v>
      </c>
      <c r="DX217" s="61">
        <v>0</v>
      </c>
      <c r="DY217" s="61">
        <v>0</v>
      </c>
      <c r="DZ217" s="61">
        <v>0</v>
      </c>
      <c r="EA217" s="61">
        <v>0</v>
      </c>
      <c r="EB217" s="61">
        <v>0</v>
      </c>
      <c r="EC217" s="61">
        <v>0</v>
      </c>
      <c r="ED217" s="61">
        <v>0</v>
      </c>
      <c r="EE217" s="61">
        <v>0</v>
      </c>
      <c r="EF217" s="61">
        <v>0</v>
      </c>
      <c r="EG217" s="61">
        <v>0</v>
      </c>
      <c r="EH217" s="61">
        <v>0</v>
      </c>
      <c r="EI217" s="61">
        <v>0</v>
      </c>
      <c r="EJ217" s="61">
        <v>0</v>
      </c>
      <c r="EK217" s="61">
        <v>0</v>
      </c>
      <c r="EL217" s="61">
        <v>0</v>
      </c>
      <c r="EM217" s="61">
        <v>0</v>
      </c>
      <c r="EN217" s="61">
        <v>0</v>
      </c>
      <c r="EO217" s="61">
        <v>-158308</v>
      </c>
      <c r="EP217" s="61">
        <v>0</v>
      </c>
      <c r="EQ217" s="61">
        <v>-158308</v>
      </c>
      <c r="ER217" s="61">
        <v>0</v>
      </c>
      <c r="ES217" s="61">
        <v>0</v>
      </c>
      <c r="ET217" s="61">
        <v>0</v>
      </c>
      <c r="EU217" s="61">
        <v>0</v>
      </c>
      <c r="EV217" s="61">
        <v>0</v>
      </c>
      <c r="EW217" s="61">
        <v>0</v>
      </c>
      <c r="EX217" s="61">
        <v>-6716</v>
      </c>
      <c r="EY217" s="61">
        <v>0</v>
      </c>
      <c r="EZ217" s="61">
        <v>-6716</v>
      </c>
      <c r="FA217" s="61">
        <v>0</v>
      </c>
      <c r="FB217" s="61">
        <v>0</v>
      </c>
      <c r="FC217" s="61">
        <v>0</v>
      </c>
      <c r="FD217" s="61">
        <v>0</v>
      </c>
      <c r="FE217" s="61">
        <v>0</v>
      </c>
      <c r="FF217" s="61">
        <v>0</v>
      </c>
      <c r="FG217" s="61">
        <v>0</v>
      </c>
      <c r="FH217" s="61">
        <v>0</v>
      </c>
      <c r="FI217" s="61">
        <v>0</v>
      </c>
      <c r="FJ217" s="61">
        <v>-27232</v>
      </c>
      <c r="FK217" s="61">
        <v>0</v>
      </c>
      <c r="FL217" s="61">
        <v>-27232</v>
      </c>
      <c r="FM217" s="61">
        <v>-1556</v>
      </c>
      <c r="FN217" s="61">
        <v>0</v>
      </c>
      <c r="FO217" s="61">
        <v>-1556</v>
      </c>
      <c r="FP217" s="61">
        <v>-1500</v>
      </c>
      <c r="FQ217" s="61">
        <v>0</v>
      </c>
      <c r="FR217" s="61">
        <v>-1500</v>
      </c>
      <c r="FS217" s="61">
        <v>0</v>
      </c>
      <c r="FT217" s="61">
        <v>0</v>
      </c>
      <c r="FU217" s="61">
        <v>0</v>
      </c>
      <c r="FV217" s="61">
        <v>-32403</v>
      </c>
      <c r="FW217" s="61">
        <v>0</v>
      </c>
      <c r="FX217" s="61">
        <v>-32403</v>
      </c>
      <c r="FY217" s="61">
        <v>0</v>
      </c>
      <c r="FZ217" s="61">
        <v>0</v>
      </c>
      <c r="GA217" s="61">
        <v>0</v>
      </c>
      <c r="GB217" s="61">
        <v>809</v>
      </c>
      <c r="GC217" s="61">
        <v>0</v>
      </c>
      <c r="GD217" s="61">
        <v>809</v>
      </c>
      <c r="GE217" s="61">
        <v>0</v>
      </c>
      <c r="GF217" s="61">
        <v>0</v>
      </c>
      <c r="GG217" s="61">
        <v>0</v>
      </c>
      <c r="GH217" s="61">
        <v>-4880755</v>
      </c>
      <c r="GI217" s="61">
        <v>0</v>
      </c>
      <c r="GJ217" s="61">
        <v>-4880755</v>
      </c>
      <c r="GK217" s="61">
        <v>58275</v>
      </c>
      <c r="GL217" s="61">
        <v>0</v>
      </c>
      <c r="GM217" s="61">
        <v>58275</v>
      </c>
      <c r="GN217" s="61">
        <v>-30196</v>
      </c>
      <c r="GO217" s="61">
        <v>0</v>
      </c>
      <c r="GP217" s="61">
        <v>-30196</v>
      </c>
      <c r="GQ217" s="61">
        <v>0</v>
      </c>
      <c r="GR217" s="61">
        <v>0</v>
      </c>
      <c r="GS217" s="61">
        <v>0</v>
      </c>
      <c r="GT217" s="61">
        <v>-782509</v>
      </c>
      <c r="GU217" s="61">
        <v>0</v>
      </c>
      <c r="GV217" s="61">
        <v>-782509</v>
      </c>
      <c r="GW217" s="61">
        <v>-5703783</v>
      </c>
      <c r="GX217" s="61">
        <v>0</v>
      </c>
      <c r="GY217" s="61">
        <v>-5703783</v>
      </c>
      <c r="GZ217" s="61">
        <v>0</v>
      </c>
      <c r="HA217" s="61">
        <v>0</v>
      </c>
      <c r="HB217" s="61">
        <v>0</v>
      </c>
      <c r="HC217" s="61">
        <v>0</v>
      </c>
      <c r="HD217" s="61">
        <v>0</v>
      </c>
      <c r="HE217" s="61">
        <v>0</v>
      </c>
      <c r="HF217" s="61">
        <v>0</v>
      </c>
      <c r="HG217" s="61">
        <v>0</v>
      </c>
      <c r="HH217" s="61">
        <v>0</v>
      </c>
      <c r="HI217" s="61">
        <v>24047977</v>
      </c>
      <c r="HJ217" s="61">
        <v>0</v>
      </c>
      <c r="HK217" s="61">
        <v>24047977</v>
      </c>
      <c r="HL217" s="61">
        <v>-164657</v>
      </c>
      <c r="HM217" s="61">
        <v>0</v>
      </c>
      <c r="HN217" s="61">
        <v>-164657</v>
      </c>
      <c r="HO217" s="61">
        <v>-5119062</v>
      </c>
      <c r="HP217" s="61">
        <v>0</v>
      </c>
      <c r="HQ217" s="61">
        <v>-5119062</v>
      </c>
      <c r="HR217" s="61">
        <v>-313974</v>
      </c>
      <c r="HS217" s="61">
        <v>0</v>
      </c>
      <c r="HT217" s="61">
        <v>-313974</v>
      </c>
      <c r="HU217" s="61">
        <v>-158308</v>
      </c>
      <c r="HV217" s="61">
        <v>0</v>
      </c>
      <c r="HW217" s="61">
        <v>-158308</v>
      </c>
      <c r="HX217" s="61">
        <v>-5703783</v>
      </c>
      <c r="HY217" s="61">
        <v>0</v>
      </c>
      <c r="HZ217" s="61">
        <v>-5703783</v>
      </c>
      <c r="IA217" s="61">
        <v>0</v>
      </c>
      <c r="IB217" s="61">
        <v>0</v>
      </c>
      <c r="IC217" s="61">
        <v>0</v>
      </c>
      <c r="ID217" s="61">
        <v>-11459784</v>
      </c>
      <c r="IE217" s="61">
        <v>0</v>
      </c>
      <c r="IF217" s="61">
        <v>-11459784</v>
      </c>
      <c r="IG217" s="61">
        <v>12588193</v>
      </c>
      <c r="IH217" s="61">
        <v>0</v>
      </c>
      <c r="II217" s="61">
        <v>12588193</v>
      </c>
      <c r="IJ217" s="58" t="s">
        <v>715</v>
      </c>
      <c r="IK217" s="58" t="s">
        <v>716</v>
      </c>
      <c r="IL217" s="58" t="s">
        <v>466</v>
      </c>
      <c r="IM217" s="58" t="s">
        <v>514</v>
      </c>
      <c r="IN217" s="58" t="s">
        <v>1178</v>
      </c>
    </row>
    <row r="218" spans="1:248">
      <c r="A218" s="58" t="s">
        <v>461</v>
      </c>
      <c r="B218" s="59" t="s">
        <v>1179</v>
      </c>
      <c r="C218" s="59" t="s">
        <v>1180</v>
      </c>
      <c r="D218" s="61">
        <v>120441576</v>
      </c>
      <c r="E218" s="61">
        <v>0</v>
      </c>
      <c r="F218" s="61">
        <v>120441576</v>
      </c>
      <c r="G218" s="61">
        <v>-5788566</v>
      </c>
      <c r="H218" s="61">
        <v>0</v>
      </c>
      <c r="I218" s="61">
        <v>-5788566</v>
      </c>
      <c r="J218" s="61">
        <v>-1022494</v>
      </c>
      <c r="K218" s="61">
        <v>0</v>
      </c>
      <c r="L218" s="61">
        <v>-1022494</v>
      </c>
      <c r="M218" s="61">
        <v>38285</v>
      </c>
      <c r="N218" s="61">
        <v>0</v>
      </c>
      <c r="O218" s="61">
        <v>38285</v>
      </c>
      <c r="P218" s="61">
        <v>492891</v>
      </c>
      <c r="Q218" s="61">
        <v>0</v>
      </c>
      <c r="R218" s="61">
        <v>492891</v>
      </c>
      <c r="S218" s="61">
        <v>-499643</v>
      </c>
      <c r="T218" s="61">
        <v>0</v>
      </c>
      <c r="U218" s="61">
        <v>-499643</v>
      </c>
      <c r="V218" s="61">
        <v>-990961</v>
      </c>
      <c r="W218" s="61">
        <v>0</v>
      </c>
      <c r="X218" s="61">
        <v>-990961</v>
      </c>
      <c r="Y218" s="61">
        <v>-9975773</v>
      </c>
      <c r="Z218" s="61">
        <v>0</v>
      </c>
      <c r="AA218" s="61">
        <v>-9975773</v>
      </c>
      <c r="AB218" s="61">
        <v>-12091</v>
      </c>
      <c r="AC218" s="61">
        <v>0</v>
      </c>
      <c r="AD218" s="61">
        <v>-12091</v>
      </c>
      <c r="AE218" s="61">
        <v>-570457</v>
      </c>
      <c r="AF218" s="61">
        <v>0</v>
      </c>
      <c r="AG218" s="61">
        <v>-570457</v>
      </c>
      <c r="AH218" s="61">
        <v>-765</v>
      </c>
      <c r="AI218" s="61">
        <v>0</v>
      </c>
      <c r="AJ218" s="61">
        <v>-765</v>
      </c>
      <c r="AK218" s="61">
        <v>0</v>
      </c>
      <c r="AL218" s="61">
        <v>0</v>
      </c>
      <c r="AM218" s="61">
        <v>0</v>
      </c>
      <c r="AN218" s="61">
        <v>-15763</v>
      </c>
      <c r="AO218" s="61">
        <v>0</v>
      </c>
      <c r="AP218" s="61">
        <v>-15763</v>
      </c>
      <c r="AQ218" s="61">
        <v>0</v>
      </c>
      <c r="AR218" s="61">
        <v>0</v>
      </c>
      <c r="AS218" s="61">
        <v>0</v>
      </c>
      <c r="AT218" s="61">
        <v>-553929</v>
      </c>
      <c r="AU218" s="61">
        <v>0</v>
      </c>
      <c r="AV218" s="61">
        <v>-553929</v>
      </c>
      <c r="AW218" s="61">
        <v>-25341</v>
      </c>
      <c r="AX218" s="61">
        <v>0</v>
      </c>
      <c r="AY218" s="61">
        <v>-25341</v>
      </c>
      <c r="AZ218" s="61">
        <v>2279401</v>
      </c>
      <c r="BA218" s="61">
        <v>0</v>
      </c>
      <c r="BB218" s="61">
        <v>2279401</v>
      </c>
      <c r="BC218" s="61">
        <v>186887</v>
      </c>
      <c r="BD218" s="61">
        <v>0</v>
      </c>
      <c r="BE218" s="61">
        <v>186887</v>
      </c>
      <c r="BF218" s="61">
        <v>-9210955</v>
      </c>
      <c r="BG218" s="61">
        <v>0</v>
      </c>
      <c r="BH218" s="61">
        <v>-9210955</v>
      </c>
      <c r="BI218" s="61">
        <v>-11922</v>
      </c>
      <c r="BJ218" s="61">
        <v>0</v>
      </c>
      <c r="BK218" s="61">
        <v>-11922</v>
      </c>
      <c r="BL218" s="61">
        <v>-127978</v>
      </c>
      <c r="BM218" s="61">
        <v>0</v>
      </c>
      <c r="BN218" s="61">
        <v>-127978</v>
      </c>
      <c r="BO218" s="61">
        <v>0</v>
      </c>
      <c r="BP218" s="61">
        <v>0</v>
      </c>
      <c r="BQ218" s="61">
        <v>0</v>
      </c>
      <c r="BR218" s="61">
        <v>0</v>
      </c>
      <c r="BS218" s="61">
        <v>0</v>
      </c>
      <c r="BT218" s="61">
        <v>0</v>
      </c>
      <c r="BU218" s="61">
        <v>0</v>
      </c>
      <c r="BV218" s="61">
        <v>0</v>
      </c>
      <c r="BW218" s="61">
        <v>0</v>
      </c>
      <c r="BX218" s="61">
        <v>0</v>
      </c>
      <c r="BY218" s="61">
        <v>0</v>
      </c>
      <c r="BZ218" s="61">
        <v>0</v>
      </c>
      <c r="CA218" s="61">
        <v>0</v>
      </c>
      <c r="CB218" s="61">
        <v>0</v>
      </c>
      <c r="CC218" s="61">
        <v>0</v>
      </c>
      <c r="CD218" s="61">
        <v>0</v>
      </c>
      <c r="CE218" s="61">
        <v>0</v>
      </c>
      <c r="CF218" s="61">
        <v>0</v>
      </c>
      <c r="CG218" s="61">
        <v>0</v>
      </c>
      <c r="CH218" s="61">
        <v>0</v>
      </c>
      <c r="CI218" s="61">
        <v>0</v>
      </c>
      <c r="CJ218" s="61">
        <v>-17430797</v>
      </c>
      <c r="CK218" s="61">
        <v>0</v>
      </c>
      <c r="CL218" s="61">
        <v>-17430797</v>
      </c>
      <c r="CM218" s="61">
        <v>0</v>
      </c>
      <c r="CN218" s="61">
        <v>0</v>
      </c>
      <c r="CO218" s="61">
        <v>0</v>
      </c>
      <c r="CP218" s="61">
        <v>5148</v>
      </c>
      <c r="CQ218" s="61">
        <v>0</v>
      </c>
      <c r="CR218" s="61">
        <v>5148</v>
      </c>
      <c r="CS218" s="61">
        <v>-5314449</v>
      </c>
      <c r="CT218" s="61">
        <v>0</v>
      </c>
      <c r="CU218" s="61">
        <v>-5314449</v>
      </c>
      <c r="CV218" s="61">
        <v>-716471</v>
      </c>
      <c r="CW218" s="61">
        <v>0</v>
      </c>
      <c r="CX218" s="61">
        <v>-716471</v>
      </c>
      <c r="CY218" s="61">
        <v>-6025772</v>
      </c>
      <c r="CZ218" s="61">
        <v>0</v>
      </c>
      <c r="DA218" s="61">
        <v>-6025772</v>
      </c>
      <c r="DB218" s="61">
        <v>-241300</v>
      </c>
      <c r="DC218" s="61">
        <v>0</v>
      </c>
      <c r="DD218" s="61">
        <v>-241300</v>
      </c>
      <c r="DE218" s="61">
        <v>919</v>
      </c>
      <c r="DF218" s="61">
        <v>0</v>
      </c>
      <c r="DG218" s="61">
        <v>919</v>
      </c>
      <c r="DH218" s="61">
        <v>-39299</v>
      </c>
      <c r="DI218" s="61">
        <v>0</v>
      </c>
      <c r="DJ218" s="61">
        <v>-39299</v>
      </c>
      <c r="DK218" s="61">
        <v>-147707</v>
      </c>
      <c r="DL218" s="61">
        <v>0</v>
      </c>
      <c r="DM218" s="61">
        <v>-147707</v>
      </c>
      <c r="DN218" s="61">
        <v>0</v>
      </c>
      <c r="DO218" s="61">
        <v>0</v>
      </c>
      <c r="DP218" s="61">
        <v>0</v>
      </c>
      <c r="DQ218" s="61">
        <v>0</v>
      </c>
      <c r="DR218" s="61">
        <v>0</v>
      </c>
      <c r="DS218" s="61">
        <v>0</v>
      </c>
      <c r="DT218" s="61">
        <v>0</v>
      </c>
      <c r="DU218" s="61">
        <v>0</v>
      </c>
      <c r="DV218" s="61">
        <v>0</v>
      </c>
      <c r="DW218" s="61">
        <v>0</v>
      </c>
      <c r="DX218" s="61">
        <v>0</v>
      </c>
      <c r="DY218" s="61">
        <v>0</v>
      </c>
      <c r="DZ218" s="61">
        <v>0</v>
      </c>
      <c r="EA218" s="61">
        <v>0</v>
      </c>
      <c r="EB218" s="61">
        <v>0</v>
      </c>
      <c r="EC218" s="61">
        <v>0</v>
      </c>
      <c r="ED218" s="61">
        <v>0</v>
      </c>
      <c r="EE218" s="61">
        <v>0</v>
      </c>
      <c r="EF218" s="61">
        <v>0</v>
      </c>
      <c r="EG218" s="61">
        <v>0</v>
      </c>
      <c r="EH218" s="61">
        <v>0</v>
      </c>
      <c r="EI218" s="61">
        <v>0</v>
      </c>
      <c r="EJ218" s="61">
        <v>0</v>
      </c>
      <c r="EK218" s="61">
        <v>0</v>
      </c>
      <c r="EL218" s="61">
        <v>0</v>
      </c>
      <c r="EM218" s="61">
        <v>0</v>
      </c>
      <c r="EN218" s="61">
        <v>0</v>
      </c>
      <c r="EO218" s="61">
        <v>-427387</v>
      </c>
      <c r="EP218" s="61">
        <v>0</v>
      </c>
      <c r="EQ218" s="61">
        <v>-427387</v>
      </c>
      <c r="ER218" s="61">
        <v>0</v>
      </c>
      <c r="ES218" s="61">
        <v>0</v>
      </c>
      <c r="ET218" s="61">
        <v>0</v>
      </c>
      <c r="EU218" s="61">
        <v>0</v>
      </c>
      <c r="EV218" s="61">
        <v>0</v>
      </c>
      <c r="EW218" s="61">
        <v>0</v>
      </c>
      <c r="EX218" s="61">
        <v>220</v>
      </c>
      <c r="EY218" s="61">
        <v>0</v>
      </c>
      <c r="EZ218" s="61">
        <v>220</v>
      </c>
      <c r="FA218" s="61">
        <v>0</v>
      </c>
      <c r="FB218" s="61">
        <v>0</v>
      </c>
      <c r="FC218" s="61">
        <v>0</v>
      </c>
      <c r="FD218" s="61">
        <v>0</v>
      </c>
      <c r="FE218" s="61">
        <v>0</v>
      </c>
      <c r="FF218" s="61">
        <v>0</v>
      </c>
      <c r="FG218" s="61">
        <v>0</v>
      </c>
      <c r="FH218" s="61">
        <v>0</v>
      </c>
      <c r="FI218" s="61">
        <v>0</v>
      </c>
      <c r="FJ218" s="61">
        <v>0</v>
      </c>
      <c r="FK218" s="61">
        <v>0</v>
      </c>
      <c r="FL218" s="61">
        <v>0</v>
      </c>
      <c r="FM218" s="61">
        <v>0</v>
      </c>
      <c r="FN218" s="61">
        <v>0</v>
      </c>
      <c r="FO218" s="61">
        <v>0</v>
      </c>
      <c r="FP218" s="61">
        <v>0</v>
      </c>
      <c r="FQ218" s="61">
        <v>0</v>
      </c>
      <c r="FR218" s="61">
        <v>0</v>
      </c>
      <c r="FS218" s="61">
        <v>0</v>
      </c>
      <c r="FT218" s="61">
        <v>0</v>
      </c>
      <c r="FU218" s="61">
        <v>0</v>
      </c>
      <c r="FV218" s="61">
        <v>-3595</v>
      </c>
      <c r="FW218" s="61">
        <v>0</v>
      </c>
      <c r="FX218" s="61">
        <v>-3595</v>
      </c>
      <c r="FY218" s="61">
        <v>0</v>
      </c>
      <c r="FZ218" s="61">
        <v>0</v>
      </c>
      <c r="GA218" s="61">
        <v>0</v>
      </c>
      <c r="GB218" s="61">
        <v>4335</v>
      </c>
      <c r="GC218" s="61">
        <v>0</v>
      </c>
      <c r="GD218" s="61">
        <v>4335</v>
      </c>
      <c r="GE218" s="61">
        <v>-71</v>
      </c>
      <c r="GF218" s="61">
        <v>0</v>
      </c>
      <c r="GG218" s="61">
        <v>-71</v>
      </c>
      <c r="GH218" s="61">
        <v>-12446506</v>
      </c>
      <c r="GI218" s="61">
        <v>0</v>
      </c>
      <c r="GJ218" s="61">
        <v>-12446506</v>
      </c>
      <c r="GK218" s="61">
        <v>701228</v>
      </c>
      <c r="GL218" s="61">
        <v>0</v>
      </c>
      <c r="GM218" s="61">
        <v>701228</v>
      </c>
      <c r="GN218" s="61">
        <v>-406941</v>
      </c>
      <c r="GO218" s="61">
        <v>0</v>
      </c>
      <c r="GP218" s="61">
        <v>-406941</v>
      </c>
      <c r="GQ218" s="61">
        <v>-5615</v>
      </c>
      <c r="GR218" s="61">
        <v>0</v>
      </c>
      <c r="GS218" s="61">
        <v>-5615</v>
      </c>
      <c r="GT218" s="61">
        <v>-949064</v>
      </c>
      <c r="GU218" s="61">
        <v>0</v>
      </c>
      <c r="GV218" s="61">
        <v>-949064</v>
      </c>
      <c r="GW218" s="61">
        <v>-13106009</v>
      </c>
      <c r="GX218" s="61">
        <v>0</v>
      </c>
      <c r="GY218" s="61">
        <v>-13106009</v>
      </c>
      <c r="GZ218" s="61">
        <v>0</v>
      </c>
      <c r="HA218" s="61">
        <v>0</v>
      </c>
      <c r="HB218" s="61">
        <v>0</v>
      </c>
      <c r="HC218" s="61">
        <v>0</v>
      </c>
      <c r="HD218" s="61">
        <v>0</v>
      </c>
      <c r="HE218" s="61">
        <v>0</v>
      </c>
      <c r="HF218" s="61">
        <v>0</v>
      </c>
      <c r="HG218" s="61">
        <v>0</v>
      </c>
      <c r="HH218" s="61">
        <v>0</v>
      </c>
      <c r="HI218" s="61">
        <v>114653010</v>
      </c>
      <c r="HJ218" s="61">
        <v>0</v>
      </c>
      <c r="HK218" s="61">
        <v>114653010</v>
      </c>
      <c r="HL218" s="61">
        <v>-990961</v>
      </c>
      <c r="HM218" s="61">
        <v>0</v>
      </c>
      <c r="HN218" s="61">
        <v>-990961</v>
      </c>
      <c r="HO218" s="61">
        <v>-17430797</v>
      </c>
      <c r="HP218" s="61">
        <v>0</v>
      </c>
      <c r="HQ218" s="61">
        <v>-17430797</v>
      </c>
      <c r="HR218" s="61">
        <v>-6025772</v>
      </c>
      <c r="HS218" s="61">
        <v>0</v>
      </c>
      <c r="HT218" s="61">
        <v>-6025772</v>
      </c>
      <c r="HU218" s="61">
        <v>-427387</v>
      </c>
      <c r="HV218" s="61">
        <v>0</v>
      </c>
      <c r="HW218" s="61">
        <v>-427387</v>
      </c>
      <c r="HX218" s="61">
        <v>-13106009</v>
      </c>
      <c r="HY218" s="61">
        <v>0</v>
      </c>
      <c r="HZ218" s="61">
        <v>-13106009</v>
      </c>
      <c r="IA218" s="61">
        <v>0</v>
      </c>
      <c r="IB218" s="61">
        <v>0</v>
      </c>
      <c r="IC218" s="61">
        <v>0</v>
      </c>
      <c r="ID218" s="61">
        <v>-37980926</v>
      </c>
      <c r="IE218" s="61">
        <v>0</v>
      </c>
      <c r="IF218" s="61">
        <v>-37980926</v>
      </c>
      <c r="IG218" s="61">
        <v>76672084</v>
      </c>
      <c r="IH218" s="61">
        <v>0</v>
      </c>
      <c r="II218" s="61">
        <v>76672084</v>
      </c>
      <c r="IJ218" s="58" t="s">
        <v>511</v>
      </c>
      <c r="IK218" s="58" t="s">
        <v>568</v>
      </c>
      <c r="IL218" s="58" t="s">
        <v>513</v>
      </c>
      <c r="IM218" s="58" t="s">
        <v>473</v>
      </c>
      <c r="IN218" s="58" t="s">
        <v>1181</v>
      </c>
    </row>
    <row r="219" spans="1:248">
      <c r="A219" s="58" t="s">
        <v>469</v>
      </c>
      <c r="B219" s="59" t="s">
        <v>1182</v>
      </c>
      <c r="C219" s="59" t="s">
        <v>1183</v>
      </c>
      <c r="D219" s="61">
        <v>127946856</v>
      </c>
      <c r="E219" s="61">
        <v>0</v>
      </c>
      <c r="F219" s="61">
        <v>127946856</v>
      </c>
      <c r="G219" s="61">
        <v>-3362357</v>
      </c>
      <c r="H219" s="61">
        <v>0</v>
      </c>
      <c r="I219" s="61">
        <v>-3362357</v>
      </c>
      <c r="J219" s="61">
        <v>-158126</v>
      </c>
      <c r="K219" s="61">
        <v>0</v>
      </c>
      <c r="L219" s="61">
        <v>-158126</v>
      </c>
      <c r="M219" s="61">
        <v>27595</v>
      </c>
      <c r="N219" s="61">
        <v>0</v>
      </c>
      <c r="O219" s="61">
        <v>27595</v>
      </c>
      <c r="P219" s="61">
        <v>361809</v>
      </c>
      <c r="Q219" s="61">
        <v>0</v>
      </c>
      <c r="R219" s="61">
        <v>361809</v>
      </c>
      <c r="S219" s="61">
        <v>84494</v>
      </c>
      <c r="T219" s="61">
        <v>0</v>
      </c>
      <c r="U219" s="61">
        <v>84494</v>
      </c>
      <c r="V219" s="61">
        <v>315772</v>
      </c>
      <c r="W219" s="61">
        <v>0</v>
      </c>
      <c r="X219" s="61">
        <v>315772</v>
      </c>
      <c r="Y219" s="61">
        <v>-15158178</v>
      </c>
      <c r="Z219" s="61">
        <v>0</v>
      </c>
      <c r="AA219" s="61">
        <v>-15158178</v>
      </c>
      <c r="AB219" s="61">
        <v>-39779</v>
      </c>
      <c r="AC219" s="61">
        <v>0</v>
      </c>
      <c r="AD219" s="61">
        <v>-39779</v>
      </c>
      <c r="AE219" s="61">
        <v>-685355</v>
      </c>
      <c r="AF219" s="61">
        <v>0</v>
      </c>
      <c r="AG219" s="61">
        <v>-685355</v>
      </c>
      <c r="AH219" s="61">
        <v>-3439</v>
      </c>
      <c r="AI219" s="61">
        <v>0</v>
      </c>
      <c r="AJ219" s="61">
        <v>-3439</v>
      </c>
      <c r="AK219" s="61">
        <v>0</v>
      </c>
      <c r="AL219" s="61">
        <v>0</v>
      </c>
      <c r="AM219" s="61">
        <v>0</v>
      </c>
      <c r="AN219" s="61">
        <v>-4657</v>
      </c>
      <c r="AO219" s="61">
        <v>0</v>
      </c>
      <c r="AP219" s="61">
        <v>-4657</v>
      </c>
      <c r="AQ219" s="61">
        <v>775</v>
      </c>
      <c r="AR219" s="61">
        <v>0</v>
      </c>
      <c r="AS219" s="61">
        <v>775</v>
      </c>
      <c r="AT219" s="61">
        <v>-677259</v>
      </c>
      <c r="AU219" s="61">
        <v>0</v>
      </c>
      <c r="AV219" s="61">
        <v>-677259</v>
      </c>
      <c r="AW219" s="61">
        <v>55983</v>
      </c>
      <c r="AX219" s="61">
        <v>0</v>
      </c>
      <c r="AY219" s="61">
        <v>55983</v>
      </c>
      <c r="AZ219" s="61">
        <v>2217714</v>
      </c>
      <c r="BA219" s="61">
        <v>0</v>
      </c>
      <c r="BB219" s="61">
        <v>2217714</v>
      </c>
      <c r="BC219" s="61">
        <v>1207052</v>
      </c>
      <c r="BD219" s="61">
        <v>0</v>
      </c>
      <c r="BE219" s="61">
        <v>1207052</v>
      </c>
      <c r="BF219" s="61">
        <v>-6536981</v>
      </c>
      <c r="BG219" s="61">
        <v>0</v>
      </c>
      <c r="BH219" s="61">
        <v>-6536981</v>
      </c>
      <c r="BI219" s="61">
        <v>-29651</v>
      </c>
      <c r="BJ219" s="61">
        <v>0</v>
      </c>
      <c r="BK219" s="61">
        <v>-29651</v>
      </c>
      <c r="BL219" s="61">
        <v>-77639</v>
      </c>
      <c r="BM219" s="61">
        <v>0</v>
      </c>
      <c r="BN219" s="61">
        <v>-77639</v>
      </c>
      <c r="BO219" s="61">
        <v>6144</v>
      </c>
      <c r="BP219" s="61">
        <v>0</v>
      </c>
      <c r="BQ219" s="61">
        <v>6144</v>
      </c>
      <c r="BR219" s="61">
        <v>0</v>
      </c>
      <c r="BS219" s="61">
        <v>0</v>
      </c>
      <c r="BT219" s="61">
        <v>0</v>
      </c>
      <c r="BU219" s="61">
        <v>0</v>
      </c>
      <c r="BV219" s="61">
        <v>0</v>
      </c>
      <c r="BW219" s="61">
        <v>0</v>
      </c>
      <c r="BX219" s="61">
        <v>0</v>
      </c>
      <c r="BY219" s="61">
        <v>0</v>
      </c>
      <c r="BZ219" s="61">
        <v>0</v>
      </c>
      <c r="CA219" s="61">
        <v>0</v>
      </c>
      <c r="CB219" s="61">
        <v>0</v>
      </c>
      <c r="CC219" s="61">
        <v>0</v>
      </c>
      <c r="CD219" s="61">
        <v>-8295</v>
      </c>
      <c r="CE219" s="61">
        <v>0</v>
      </c>
      <c r="CF219" s="61">
        <v>-8295</v>
      </c>
      <c r="CG219" s="61">
        <v>-8117</v>
      </c>
      <c r="CH219" s="61">
        <v>0</v>
      </c>
      <c r="CI219" s="61">
        <v>-8117</v>
      </c>
      <c r="CJ219" s="61">
        <v>-19073306</v>
      </c>
      <c r="CK219" s="61">
        <v>0</v>
      </c>
      <c r="CL219" s="61">
        <v>-19073306</v>
      </c>
      <c r="CM219" s="61">
        <v>-1293</v>
      </c>
      <c r="CN219" s="61">
        <v>0</v>
      </c>
      <c r="CO219" s="61">
        <v>-1293</v>
      </c>
      <c r="CP219" s="61">
        <v>-117832</v>
      </c>
      <c r="CQ219" s="61">
        <v>0</v>
      </c>
      <c r="CR219" s="61">
        <v>-117832</v>
      </c>
      <c r="CS219" s="61">
        <v>-2983872</v>
      </c>
      <c r="CT219" s="61">
        <v>0</v>
      </c>
      <c r="CU219" s="61">
        <v>-2983872</v>
      </c>
      <c r="CV219" s="61">
        <v>-442029</v>
      </c>
      <c r="CW219" s="61">
        <v>0</v>
      </c>
      <c r="CX219" s="61">
        <v>-442029</v>
      </c>
      <c r="CY219" s="61">
        <v>-3545026</v>
      </c>
      <c r="CZ219" s="61">
        <v>0</v>
      </c>
      <c r="DA219" s="61">
        <v>-3545026</v>
      </c>
      <c r="DB219" s="61">
        <v>-404515</v>
      </c>
      <c r="DC219" s="61">
        <v>0</v>
      </c>
      <c r="DD219" s="61">
        <v>-404515</v>
      </c>
      <c r="DE219" s="61">
        <v>-3890</v>
      </c>
      <c r="DF219" s="61">
        <v>0</v>
      </c>
      <c r="DG219" s="61">
        <v>-3890</v>
      </c>
      <c r="DH219" s="61">
        <v>-252943</v>
      </c>
      <c r="DI219" s="61">
        <v>0</v>
      </c>
      <c r="DJ219" s="61">
        <v>-252943</v>
      </c>
      <c r="DK219" s="61">
        <v>888</v>
      </c>
      <c r="DL219" s="61">
        <v>0</v>
      </c>
      <c r="DM219" s="61">
        <v>888</v>
      </c>
      <c r="DN219" s="61">
        <v>-9384</v>
      </c>
      <c r="DO219" s="61">
        <v>0</v>
      </c>
      <c r="DP219" s="61">
        <v>-9384</v>
      </c>
      <c r="DQ219" s="61">
        <v>0</v>
      </c>
      <c r="DR219" s="61">
        <v>0</v>
      </c>
      <c r="DS219" s="61">
        <v>0</v>
      </c>
      <c r="DT219" s="61">
        <v>0</v>
      </c>
      <c r="DU219" s="61">
        <v>0</v>
      </c>
      <c r="DV219" s="61">
        <v>0</v>
      </c>
      <c r="DW219" s="61">
        <v>0</v>
      </c>
      <c r="DX219" s="61">
        <v>0</v>
      </c>
      <c r="DY219" s="61">
        <v>0</v>
      </c>
      <c r="DZ219" s="61">
        <v>0</v>
      </c>
      <c r="EA219" s="61">
        <v>0</v>
      </c>
      <c r="EB219" s="61">
        <v>0</v>
      </c>
      <c r="EC219" s="61">
        <v>0</v>
      </c>
      <c r="ED219" s="61">
        <v>0</v>
      </c>
      <c r="EE219" s="61">
        <v>0</v>
      </c>
      <c r="EF219" s="61">
        <v>0</v>
      </c>
      <c r="EG219" s="61">
        <v>0</v>
      </c>
      <c r="EH219" s="61">
        <v>0</v>
      </c>
      <c r="EI219" s="61">
        <v>0</v>
      </c>
      <c r="EJ219" s="61">
        <v>0</v>
      </c>
      <c r="EK219" s="61">
        <v>0</v>
      </c>
      <c r="EL219" s="61">
        <v>0</v>
      </c>
      <c r="EM219" s="61">
        <v>0</v>
      </c>
      <c r="EN219" s="61">
        <v>0</v>
      </c>
      <c r="EO219" s="61">
        <v>-669844</v>
      </c>
      <c r="EP219" s="61">
        <v>0</v>
      </c>
      <c r="EQ219" s="61">
        <v>-669844</v>
      </c>
      <c r="ER219" s="61">
        <v>0</v>
      </c>
      <c r="ES219" s="61">
        <v>0</v>
      </c>
      <c r="ET219" s="61">
        <v>0</v>
      </c>
      <c r="EU219" s="61">
        <v>0</v>
      </c>
      <c r="EV219" s="61">
        <v>0</v>
      </c>
      <c r="EW219" s="61">
        <v>0</v>
      </c>
      <c r="EX219" s="61">
        <v>-1482</v>
      </c>
      <c r="EY219" s="61">
        <v>0</v>
      </c>
      <c r="EZ219" s="61">
        <v>-1482</v>
      </c>
      <c r="FA219" s="61">
        <v>0</v>
      </c>
      <c r="FB219" s="61">
        <v>0</v>
      </c>
      <c r="FC219" s="61">
        <v>0</v>
      </c>
      <c r="FD219" s="61">
        <v>0</v>
      </c>
      <c r="FE219" s="61">
        <v>0</v>
      </c>
      <c r="FF219" s="61">
        <v>0</v>
      </c>
      <c r="FG219" s="61">
        <v>0</v>
      </c>
      <c r="FH219" s="61">
        <v>0</v>
      </c>
      <c r="FI219" s="61">
        <v>0</v>
      </c>
      <c r="FJ219" s="61">
        <v>0</v>
      </c>
      <c r="FK219" s="61">
        <v>0</v>
      </c>
      <c r="FL219" s="61">
        <v>0</v>
      </c>
      <c r="FM219" s="61">
        <v>0</v>
      </c>
      <c r="FN219" s="61">
        <v>0</v>
      </c>
      <c r="FO219" s="61">
        <v>0</v>
      </c>
      <c r="FP219" s="61">
        <v>0</v>
      </c>
      <c r="FQ219" s="61">
        <v>0</v>
      </c>
      <c r="FR219" s="61">
        <v>0</v>
      </c>
      <c r="FS219" s="61">
        <v>0</v>
      </c>
      <c r="FT219" s="61">
        <v>0</v>
      </c>
      <c r="FU219" s="61">
        <v>0</v>
      </c>
      <c r="FV219" s="61">
        <v>-45031</v>
      </c>
      <c r="FW219" s="61">
        <v>0</v>
      </c>
      <c r="FX219" s="61">
        <v>-45031</v>
      </c>
      <c r="FY219" s="61">
        <v>0</v>
      </c>
      <c r="FZ219" s="61">
        <v>0</v>
      </c>
      <c r="GA219" s="61">
        <v>0</v>
      </c>
      <c r="GB219" s="61">
        <v>3564</v>
      </c>
      <c r="GC219" s="61">
        <v>0</v>
      </c>
      <c r="GD219" s="61">
        <v>3564</v>
      </c>
      <c r="GE219" s="61">
        <v>0</v>
      </c>
      <c r="GF219" s="61">
        <v>0</v>
      </c>
      <c r="GG219" s="61">
        <v>0</v>
      </c>
      <c r="GH219" s="61">
        <v>-10908503</v>
      </c>
      <c r="GI219" s="61">
        <v>0</v>
      </c>
      <c r="GJ219" s="61">
        <v>-10908503</v>
      </c>
      <c r="GK219" s="61">
        <v>205521</v>
      </c>
      <c r="GL219" s="61">
        <v>0</v>
      </c>
      <c r="GM219" s="61">
        <v>205521</v>
      </c>
      <c r="GN219" s="61">
        <v>-254979</v>
      </c>
      <c r="GO219" s="61">
        <v>0</v>
      </c>
      <c r="GP219" s="61">
        <v>-254979</v>
      </c>
      <c r="GQ219" s="61">
        <v>6723</v>
      </c>
      <c r="GR219" s="61">
        <v>0</v>
      </c>
      <c r="GS219" s="61">
        <v>6723</v>
      </c>
      <c r="GT219" s="61">
        <v>-6458903</v>
      </c>
      <c r="GU219" s="61">
        <v>0</v>
      </c>
      <c r="GV219" s="61">
        <v>-6458903</v>
      </c>
      <c r="GW219" s="61">
        <v>-17453090</v>
      </c>
      <c r="GX219" s="61">
        <v>0</v>
      </c>
      <c r="GY219" s="61">
        <v>-17453090</v>
      </c>
      <c r="GZ219" s="61">
        <v>0</v>
      </c>
      <c r="HA219" s="61">
        <v>0</v>
      </c>
      <c r="HB219" s="61">
        <v>0</v>
      </c>
      <c r="HC219" s="61">
        <v>-45824</v>
      </c>
      <c r="HD219" s="61">
        <v>0</v>
      </c>
      <c r="HE219" s="61">
        <v>-45824</v>
      </c>
      <c r="HF219" s="61">
        <v>-45824</v>
      </c>
      <c r="HG219" s="61">
        <v>0</v>
      </c>
      <c r="HH219" s="61">
        <v>-45824</v>
      </c>
      <c r="HI219" s="61">
        <v>124584499</v>
      </c>
      <c r="HJ219" s="61">
        <v>0</v>
      </c>
      <c r="HK219" s="61">
        <v>124584499</v>
      </c>
      <c r="HL219" s="61">
        <v>315772</v>
      </c>
      <c r="HM219" s="61">
        <v>0</v>
      </c>
      <c r="HN219" s="61">
        <v>315772</v>
      </c>
      <c r="HO219" s="61">
        <v>-19073306</v>
      </c>
      <c r="HP219" s="61">
        <v>0</v>
      </c>
      <c r="HQ219" s="61">
        <v>-19073306</v>
      </c>
      <c r="HR219" s="61">
        <v>-3545026</v>
      </c>
      <c r="HS219" s="61">
        <v>0</v>
      </c>
      <c r="HT219" s="61">
        <v>-3545026</v>
      </c>
      <c r="HU219" s="61">
        <v>-669844</v>
      </c>
      <c r="HV219" s="61">
        <v>0</v>
      </c>
      <c r="HW219" s="61">
        <v>-669844</v>
      </c>
      <c r="HX219" s="61">
        <v>-17453090</v>
      </c>
      <c r="HY219" s="61">
        <v>0</v>
      </c>
      <c r="HZ219" s="61">
        <v>-17453090</v>
      </c>
      <c r="IA219" s="61">
        <v>-45824</v>
      </c>
      <c r="IB219" s="61">
        <v>0</v>
      </c>
      <c r="IC219" s="61">
        <v>-45824</v>
      </c>
      <c r="ID219" s="61">
        <v>-40471318</v>
      </c>
      <c r="IE219" s="61">
        <v>0</v>
      </c>
      <c r="IF219" s="61">
        <v>-40471318</v>
      </c>
      <c r="IG219" s="61">
        <v>84113181</v>
      </c>
      <c r="IH219" s="61">
        <v>0</v>
      </c>
      <c r="II219" s="61">
        <v>84113181</v>
      </c>
      <c r="IJ219" s="58" t="s">
        <v>511</v>
      </c>
      <c r="IK219" s="58" t="s">
        <v>548</v>
      </c>
      <c r="IL219" s="58" t="s">
        <v>513</v>
      </c>
      <c r="IM219" s="58" t="s">
        <v>549</v>
      </c>
      <c r="IN219" s="58" t="s">
        <v>1184</v>
      </c>
    </row>
    <row r="220" spans="1:248">
      <c r="A220" s="58" t="s">
        <v>469</v>
      </c>
      <c r="B220" s="59" t="s">
        <v>1185</v>
      </c>
      <c r="C220" s="59" t="s">
        <v>1186</v>
      </c>
      <c r="D220" s="61">
        <v>53266792</v>
      </c>
      <c r="E220" s="61">
        <v>0</v>
      </c>
      <c r="F220" s="61">
        <v>53266792</v>
      </c>
      <c r="G220" s="61">
        <v>-2930919</v>
      </c>
      <c r="H220" s="61">
        <v>0</v>
      </c>
      <c r="I220" s="61">
        <v>-2930919</v>
      </c>
      <c r="J220" s="61">
        <v>-300097</v>
      </c>
      <c r="K220" s="61">
        <v>0</v>
      </c>
      <c r="L220" s="61">
        <v>-300097</v>
      </c>
      <c r="M220" s="61">
        <v>261280</v>
      </c>
      <c r="N220" s="61">
        <v>0</v>
      </c>
      <c r="O220" s="61">
        <v>261280</v>
      </c>
      <c r="P220" s="61">
        <v>60974</v>
      </c>
      <c r="Q220" s="61">
        <v>0</v>
      </c>
      <c r="R220" s="61">
        <v>60974</v>
      </c>
      <c r="S220" s="61">
        <v>193281</v>
      </c>
      <c r="T220" s="61">
        <v>0</v>
      </c>
      <c r="U220" s="61">
        <v>193281</v>
      </c>
      <c r="V220" s="61">
        <v>215438</v>
      </c>
      <c r="W220" s="61">
        <v>0</v>
      </c>
      <c r="X220" s="61">
        <v>215438</v>
      </c>
      <c r="Y220" s="61">
        <v>-11210114</v>
      </c>
      <c r="Z220" s="61">
        <v>0</v>
      </c>
      <c r="AA220" s="61">
        <v>-11210114</v>
      </c>
      <c r="AB220" s="61">
        <v>-79235</v>
      </c>
      <c r="AC220" s="61">
        <v>0</v>
      </c>
      <c r="AD220" s="61">
        <v>-79235</v>
      </c>
      <c r="AE220" s="61">
        <v>-375216</v>
      </c>
      <c r="AF220" s="61">
        <v>0</v>
      </c>
      <c r="AG220" s="61">
        <v>-375216</v>
      </c>
      <c r="AH220" s="61">
        <v>0</v>
      </c>
      <c r="AI220" s="61">
        <v>0</v>
      </c>
      <c r="AJ220" s="61">
        <v>0</v>
      </c>
      <c r="AK220" s="61">
        <v>0</v>
      </c>
      <c r="AL220" s="61">
        <v>0</v>
      </c>
      <c r="AM220" s="61">
        <v>0</v>
      </c>
      <c r="AN220" s="61">
        <v>-16659</v>
      </c>
      <c r="AO220" s="61">
        <v>0</v>
      </c>
      <c r="AP220" s="61">
        <v>-16659</v>
      </c>
      <c r="AQ220" s="61">
        <v>0</v>
      </c>
      <c r="AR220" s="61">
        <v>0</v>
      </c>
      <c r="AS220" s="61">
        <v>0</v>
      </c>
      <c r="AT220" s="61">
        <v>-358557</v>
      </c>
      <c r="AU220" s="61">
        <v>0</v>
      </c>
      <c r="AV220" s="61">
        <v>-358557</v>
      </c>
      <c r="AW220" s="61">
        <v>-21550</v>
      </c>
      <c r="AX220" s="61">
        <v>0</v>
      </c>
      <c r="AY220" s="61">
        <v>-21550</v>
      </c>
      <c r="AZ220" s="61">
        <v>672846</v>
      </c>
      <c r="BA220" s="61">
        <v>0</v>
      </c>
      <c r="BB220" s="61">
        <v>672846</v>
      </c>
      <c r="BC220" s="61">
        <v>34951</v>
      </c>
      <c r="BD220" s="61">
        <v>0</v>
      </c>
      <c r="BE220" s="61">
        <v>34951</v>
      </c>
      <c r="BF220" s="61">
        <v>-2739641</v>
      </c>
      <c r="BG220" s="61">
        <v>0</v>
      </c>
      <c r="BH220" s="61">
        <v>-2739641</v>
      </c>
      <c r="BI220" s="61">
        <v>-25315</v>
      </c>
      <c r="BJ220" s="61">
        <v>0</v>
      </c>
      <c r="BK220" s="61">
        <v>-25315</v>
      </c>
      <c r="BL220" s="61">
        <v>-135878</v>
      </c>
      <c r="BM220" s="61">
        <v>0</v>
      </c>
      <c r="BN220" s="61">
        <v>-135878</v>
      </c>
      <c r="BO220" s="61">
        <v>2176</v>
      </c>
      <c r="BP220" s="61">
        <v>0</v>
      </c>
      <c r="BQ220" s="61">
        <v>2176</v>
      </c>
      <c r="BR220" s="61">
        <v>-26636</v>
      </c>
      <c r="BS220" s="61">
        <v>0</v>
      </c>
      <c r="BT220" s="61">
        <v>-26636</v>
      </c>
      <c r="BU220" s="61">
        <v>0</v>
      </c>
      <c r="BV220" s="61">
        <v>0</v>
      </c>
      <c r="BW220" s="61">
        <v>0</v>
      </c>
      <c r="BX220" s="61">
        <v>0</v>
      </c>
      <c r="BY220" s="61">
        <v>0</v>
      </c>
      <c r="BZ220" s="61">
        <v>0</v>
      </c>
      <c r="CA220" s="61">
        <v>0</v>
      </c>
      <c r="CB220" s="61">
        <v>0</v>
      </c>
      <c r="CC220" s="61">
        <v>0</v>
      </c>
      <c r="CD220" s="61">
        <v>-44439</v>
      </c>
      <c r="CE220" s="61">
        <v>0</v>
      </c>
      <c r="CF220" s="61">
        <v>-44439</v>
      </c>
      <c r="CG220" s="61">
        <v>-44439</v>
      </c>
      <c r="CH220" s="61">
        <v>0</v>
      </c>
      <c r="CI220" s="61">
        <v>-44439</v>
      </c>
      <c r="CJ220" s="61">
        <v>-13891705</v>
      </c>
      <c r="CK220" s="61">
        <v>0</v>
      </c>
      <c r="CL220" s="61">
        <v>-13891705</v>
      </c>
      <c r="CM220" s="61">
        <v>0</v>
      </c>
      <c r="CN220" s="61">
        <v>0</v>
      </c>
      <c r="CO220" s="61">
        <v>0</v>
      </c>
      <c r="CP220" s="61">
        <v>-47526</v>
      </c>
      <c r="CQ220" s="61">
        <v>0</v>
      </c>
      <c r="CR220" s="61">
        <v>-47526</v>
      </c>
      <c r="CS220" s="61">
        <v>-1167416</v>
      </c>
      <c r="CT220" s="61">
        <v>0</v>
      </c>
      <c r="CU220" s="61">
        <v>-1167416</v>
      </c>
      <c r="CV220" s="61">
        <v>-67740</v>
      </c>
      <c r="CW220" s="61">
        <v>0</v>
      </c>
      <c r="CX220" s="61">
        <v>-67740</v>
      </c>
      <c r="CY220" s="61">
        <v>-1282682</v>
      </c>
      <c r="CZ220" s="61">
        <v>0</v>
      </c>
      <c r="DA220" s="61">
        <v>-1282682</v>
      </c>
      <c r="DB220" s="61">
        <v>-249681</v>
      </c>
      <c r="DC220" s="61">
        <v>0</v>
      </c>
      <c r="DD220" s="61">
        <v>-249681</v>
      </c>
      <c r="DE220" s="61">
        <v>-2086</v>
      </c>
      <c r="DF220" s="61">
        <v>0</v>
      </c>
      <c r="DG220" s="61">
        <v>-2086</v>
      </c>
      <c r="DH220" s="61">
        <v>-106561</v>
      </c>
      <c r="DI220" s="61">
        <v>0</v>
      </c>
      <c r="DJ220" s="61">
        <v>-106561</v>
      </c>
      <c r="DK220" s="61">
        <v>-803</v>
      </c>
      <c r="DL220" s="61">
        <v>0</v>
      </c>
      <c r="DM220" s="61">
        <v>-803</v>
      </c>
      <c r="DN220" s="61">
        <v>0</v>
      </c>
      <c r="DO220" s="61">
        <v>0</v>
      </c>
      <c r="DP220" s="61">
        <v>0</v>
      </c>
      <c r="DQ220" s="61">
        <v>0</v>
      </c>
      <c r="DR220" s="61">
        <v>0</v>
      </c>
      <c r="DS220" s="61">
        <v>0</v>
      </c>
      <c r="DT220" s="61">
        <v>0</v>
      </c>
      <c r="DU220" s="61">
        <v>0</v>
      </c>
      <c r="DV220" s="61">
        <v>0</v>
      </c>
      <c r="DW220" s="61">
        <v>0</v>
      </c>
      <c r="DX220" s="61">
        <v>0</v>
      </c>
      <c r="DY220" s="61">
        <v>0</v>
      </c>
      <c r="DZ220" s="61">
        <v>0</v>
      </c>
      <c r="EA220" s="61">
        <v>0</v>
      </c>
      <c r="EB220" s="61">
        <v>0</v>
      </c>
      <c r="EC220" s="61">
        <v>0</v>
      </c>
      <c r="ED220" s="61">
        <v>0</v>
      </c>
      <c r="EE220" s="61">
        <v>0</v>
      </c>
      <c r="EF220" s="61">
        <v>0</v>
      </c>
      <c r="EG220" s="61">
        <v>0</v>
      </c>
      <c r="EH220" s="61">
        <v>0</v>
      </c>
      <c r="EI220" s="61">
        <v>0</v>
      </c>
      <c r="EJ220" s="61">
        <v>0</v>
      </c>
      <c r="EK220" s="61">
        <v>0</v>
      </c>
      <c r="EL220" s="61">
        <v>0</v>
      </c>
      <c r="EM220" s="61">
        <v>0</v>
      </c>
      <c r="EN220" s="61">
        <v>0</v>
      </c>
      <c r="EO220" s="61">
        <v>-359131</v>
      </c>
      <c r="EP220" s="61">
        <v>0</v>
      </c>
      <c r="EQ220" s="61">
        <v>-359131</v>
      </c>
      <c r="ER220" s="61">
        <v>0</v>
      </c>
      <c r="ES220" s="61">
        <v>0</v>
      </c>
      <c r="ET220" s="61">
        <v>0</v>
      </c>
      <c r="EU220" s="61">
        <v>0</v>
      </c>
      <c r="EV220" s="61">
        <v>0</v>
      </c>
      <c r="EW220" s="61">
        <v>0</v>
      </c>
      <c r="EX220" s="61">
        <v>0</v>
      </c>
      <c r="EY220" s="61">
        <v>0</v>
      </c>
      <c r="EZ220" s="61">
        <v>0</v>
      </c>
      <c r="FA220" s="61">
        <v>0</v>
      </c>
      <c r="FB220" s="61">
        <v>0</v>
      </c>
      <c r="FC220" s="61">
        <v>0</v>
      </c>
      <c r="FD220" s="61">
        <v>32797</v>
      </c>
      <c r="FE220" s="61">
        <v>0</v>
      </c>
      <c r="FF220" s="61">
        <v>32797</v>
      </c>
      <c r="FG220" s="61">
        <v>0</v>
      </c>
      <c r="FH220" s="61">
        <v>0</v>
      </c>
      <c r="FI220" s="61">
        <v>0</v>
      </c>
      <c r="FJ220" s="61">
        <v>-26636</v>
      </c>
      <c r="FK220" s="61">
        <v>0</v>
      </c>
      <c r="FL220" s="61">
        <v>-26636</v>
      </c>
      <c r="FM220" s="61">
        <v>0</v>
      </c>
      <c r="FN220" s="61">
        <v>0</v>
      </c>
      <c r="FO220" s="61">
        <v>0</v>
      </c>
      <c r="FP220" s="61">
        <v>-654</v>
      </c>
      <c r="FQ220" s="61">
        <v>0</v>
      </c>
      <c r="FR220" s="61">
        <v>-654</v>
      </c>
      <c r="FS220" s="61">
        <v>0</v>
      </c>
      <c r="FT220" s="61">
        <v>0</v>
      </c>
      <c r="FU220" s="61">
        <v>0</v>
      </c>
      <c r="FV220" s="61">
        <v>-73467</v>
      </c>
      <c r="FW220" s="61">
        <v>0</v>
      </c>
      <c r="FX220" s="61">
        <v>-73467</v>
      </c>
      <c r="FY220" s="61">
        <v>351</v>
      </c>
      <c r="FZ220" s="61">
        <v>0</v>
      </c>
      <c r="GA220" s="61">
        <v>351</v>
      </c>
      <c r="GB220" s="61">
        <v>63492</v>
      </c>
      <c r="GC220" s="61">
        <v>0</v>
      </c>
      <c r="GD220" s="61">
        <v>63492</v>
      </c>
      <c r="GE220" s="61">
        <v>0</v>
      </c>
      <c r="GF220" s="61">
        <v>0</v>
      </c>
      <c r="GG220" s="61">
        <v>0</v>
      </c>
      <c r="GH220" s="61">
        <v>-11293537</v>
      </c>
      <c r="GI220" s="61">
        <v>0</v>
      </c>
      <c r="GJ220" s="61">
        <v>-11293537</v>
      </c>
      <c r="GK220" s="61">
        <v>217213</v>
      </c>
      <c r="GL220" s="61">
        <v>0</v>
      </c>
      <c r="GM220" s="61">
        <v>217213</v>
      </c>
      <c r="GN220" s="61">
        <v>-57751</v>
      </c>
      <c r="GO220" s="61">
        <v>0</v>
      </c>
      <c r="GP220" s="61">
        <v>-57751</v>
      </c>
      <c r="GQ220" s="61">
        <v>0</v>
      </c>
      <c r="GR220" s="61">
        <v>0</v>
      </c>
      <c r="GS220" s="61">
        <v>0</v>
      </c>
      <c r="GT220" s="61">
        <v>-1117175</v>
      </c>
      <c r="GU220" s="61">
        <v>0</v>
      </c>
      <c r="GV220" s="61">
        <v>-1117175</v>
      </c>
      <c r="GW220" s="61">
        <v>-12255367</v>
      </c>
      <c r="GX220" s="61">
        <v>0</v>
      </c>
      <c r="GY220" s="61">
        <v>-12255367</v>
      </c>
      <c r="GZ220" s="61">
        <v>0</v>
      </c>
      <c r="HA220" s="61">
        <v>0</v>
      </c>
      <c r="HB220" s="61">
        <v>0</v>
      </c>
      <c r="HC220" s="61">
        <v>0</v>
      </c>
      <c r="HD220" s="61">
        <v>0</v>
      </c>
      <c r="HE220" s="61">
        <v>0</v>
      </c>
      <c r="HF220" s="61">
        <v>0</v>
      </c>
      <c r="HG220" s="61">
        <v>0</v>
      </c>
      <c r="HH220" s="61">
        <v>0</v>
      </c>
      <c r="HI220" s="61">
        <v>50335873</v>
      </c>
      <c r="HJ220" s="61">
        <v>0</v>
      </c>
      <c r="HK220" s="61">
        <v>50335873</v>
      </c>
      <c r="HL220" s="61">
        <v>215438</v>
      </c>
      <c r="HM220" s="61">
        <v>0</v>
      </c>
      <c r="HN220" s="61">
        <v>215438</v>
      </c>
      <c r="HO220" s="61">
        <v>-13891705</v>
      </c>
      <c r="HP220" s="61">
        <v>0</v>
      </c>
      <c r="HQ220" s="61">
        <v>-13891705</v>
      </c>
      <c r="HR220" s="61">
        <v>-1282682</v>
      </c>
      <c r="HS220" s="61">
        <v>0</v>
      </c>
      <c r="HT220" s="61">
        <v>-1282682</v>
      </c>
      <c r="HU220" s="61">
        <v>-359131</v>
      </c>
      <c r="HV220" s="61">
        <v>0</v>
      </c>
      <c r="HW220" s="61">
        <v>-359131</v>
      </c>
      <c r="HX220" s="61">
        <v>-12255367</v>
      </c>
      <c r="HY220" s="61">
        <v>0</v>
      </c>
      <c r="HZ220" s="61">
        <v>-12255367</v>
      </c>
      <c r="IA220" s="61">
        <v>0</v>
      </c>
      <c r="IB220" s="61">
        <v>0</v>
      </c>
      <c r="IC220" s="61">
        <v>0</v>
      </c>
      <c r="ID220" s="61">
        <v>-27573447</v>
      </c>
      <c r="IE220" s="61">
        <v>0</v>
      </c>
      <c r="IF220" s="61">
        <v>-27573447</v>
      </c>
      <c r="IG220" s="61">
        <v>22762426</v>
      </c>
      <c r="IH220" s="61">
        <v>0</v>
      </c>
      <c r="II220" s="61">
        <v>22762426</v>
      </c>
      <c r="IJ220" s="58" t="s">
        <v>715</v>
      </c>
      <c r="IK220" s="58" t="s">
        <v>716</v>
      </c>
      <c r="IL220" s="58" t="s">
        <v>466</v>
      </c>
      <c r="IM220" s="58" t="s">
        <v>514</v>
      </c>
      <c r="IN220" s="58" t="s">
        <v>1187</v>
      </c>
    </row>
    <row r="221" spans="1:248">
      <c r="A221" s="58" t="s">
        <v>469</v>
      </c>
      <c r="B221" s="59" t="s">
        <v>1188</v>
      </c>
      <c r="C221" s="59" t="s">
        <v>1189</v>
      </c>
      <c r="D221" s="61">
        <v>54654133</v>
      </c>
      <c r="E221" s="61">
        <v>24184</v>
      </c>
      <c r="F221" s="61">
        <v>54678317</v>
      </c>
      <c r="G221" s="61">
        <v>-1313261</v>
      </c>
      <c r="H221" s="61">
        <v>0</v>
      </c>
      <c r="I221" s="61">
        <v>-1313261</v>
      </c>
      <c r="J221" s="61">
        <v>-327637</v>
      </c>
      <c r="K221" s="61">
        <v>0</v>
      </c>
      <c r="L221" s="61">
        <v>-327637</v>
      </c>
      <c r="M221" s="61">
        <v>-170032</v>
      </c>
      <c r="N221" s="61">
        <v>0</v>
      </c>
      <c r="O221" s="61">
        <v>-170032</v>
      </c>
      <c r="P221" s="61">
        <v>443818</v>
      </c>
      <c r="Q221" s="61">
        <v>0</v>
      </c>
      <c r="R221" s="61">
        <v>443818</v>
      </c>
      <c r="S221" s="61">
        <v>71861</v>
      </c>
      <c r="T221" s="61">
        <v>0</v>
      </c>
      <c r="U221" s="61">
        <v>71861</v>
      </c>
      <c r="V221" s="61">
        <v>18010</v>
      </c>
      <c r="W221" s="61">
        <v>0</v>
      </c>
      <c r="X221" s="61">
        <v>18010</v>
      </c>
      <c r="Y221" s="61">
        <v>-5200054</v>
      </c>
      <c r="Z221" s="61">
        <v>-5240</v>
      </c>
      <c r="AA221" s="61">
        <v>-5205294</v>
      </c>
      <c r="AB221" s="61">
        <v>-10989</v>
      </c>
      <c r="AC221" s="61">
        <v>0</v>
      </c>
      <c r="AD221" s="61">
        <v>-10989</v>
      </c>
      <c r="AE221" s="61">
        <v>-64812</v>
      </c>
      <c r="AF221" s="61">
        <v>0</v>
      </c>
      <c r="AG221" s="61">
        <v>-64812</v>
      </c>
      <c r="AH221" s="61">
        <v>0</v>
      </c>
      <c r="AI221" s="61">
        <v>0</v>
      </c>
      <c r="AJ221" s="61">
        <v>0</v>
      </c>
      <c r="AK221" s="61">
        <v>0</v>
      </c>
      <c r="AL221" s="61">
        <v>0</v>
      </c>
      <c r="AM221" s="61">
        <v>0</v>
      </c>
      <c r="AN221" s="61">
        <v>9459</v>
      </c>
      <c r="AO221" s="61">
        <v>0</v>
      </c>
      <c r="AP221" s="61">
        <v>9459</v>
      </c>
      <c r="AQ221" s="61">
        <v>0</v>
      </c>
      <c r="AR221" s="61">
        <v>0</v>
      </c>
      <c r="AS221" s="61">
        <v>0</v>
      </c>
      <c r="AT221" s="61">
        <v>-74271</v>
      </c>
      <c r="AU221" s="61">
        <v>0</v>
      </c>
      <c r="AV221" s="61">
        <v>-74271</v>
      </c>
      <c r="AW221" s="61">
        <v>-12440</v>
      </c>
      <c r="AX221" s="61">
        <v>0</v>
      </c>
      <c r="AY221" s="61">
        <v>-12440</v>
      </c>
      <c r="AZ221" s="61">
        <v>977767</v>
      </c>
      <c r="BA221" s="61">
        <v>0</v>
      </c>
      <c r="BB221" s="61">
        <v>977767</v>
      </c>
      <c r="BC221" s="61">
        <v>-33466</v>
      </c>
      <c r="BD221" s="61">
        <v>0</v>
      </c>
      <c r="BE221" s="61">
        <v>-33466</v>
      </c>
      <c r="BF221" s="61">
        <v>-3359010</v>
      </c>
      <c r="BG221" s="61">
        <v>0</v>
      </c>
      <c r="BH221" s="61">
        <v>-3359010</v>
      </c>
      <c r="BI221" s="61">
        <v>-10192</v>
      </c>
      <c r="BJ221" s="61">
        <v>0</v>
      </c>
      <c r="BK221" s="61">
        <v>-10192</v>
      </c>
      <c r="BL221" s="61">
        <v>-33383</v>
      </c>
      <c r="BM221" s="61">
        <v>0</v>
      </c>
      <c r="BN221" s="61">
        <v>-33383</v>
      </c>
      <c r="BO221" s="61">
        <v>0</v>
      </c>
      <c r="BP221" s="61">
        <v>0</v>
      </c>
      <c r="BQ221" s="61">
        <v>0</v>
      </c>
      <c r="BR221" s="61">
        <v>-49523</v>
      </c>
      <c r="BS221" s="61">
        <v>0</v>
      </c>
      <c r="BT221" s="61">
        <v>-49523</v>
      </c>
      <c r="BU221" s="61">
        <v>401</v>
      </c>
      <c r="BV221" s="61">
        <v>0</v>
      </c>
      <c r="BW221" s="61">
        <v>401</v>
      </c>
      <c r="BX221" s="61">
        <v>0</v>
      </c>
      <c r="BY221" s="61">
        <v>0</v>
      </c>
      <c r="BZ221" s="61">
        <v>0</v>
      </c>
      <c r="CA221" s="61">
        <v>0</v>
      </c>
      <c r="CB221" s="61">
        <v>0</v>
      </c>
      <c r="CC221" s="61">
        <v>0</v>
      </c>
      <c r="CD221" s="61">
        <v>-19466</v>
      </c>
      <c r="CE221" s="61">
        <v>0</v>
      </c>
      <c r="CF221" s="61">
        <v>-19466</v>
      </c>
      <c r="CG221" s="61">
        <v>-19466</v>
      </c>
      <c r="CH221" s="61">
        <v>0</v>
      </c>
      <c r="CI221" s="61">
        <v>-19466</v>
      </c>
      <c r="CJ221" s="61">
        <v>-7811204</v>
      </c>
      <c r="CK221" s="61">
        <v>-5240</v>
      </c>
      <c r="CL221" s="61">
        <v>-7816444</v>
      </c>
      <c r="CM221" s="61">
        <v>0</v>
      </c>
      <c r="CN221" s="61">
        <v>0</v>
      </c>
      <c r="CO221" s="61">
        <v>0</v>
      </c>
      <c r="CP221" s="61">
        <v>0</v>
      </c>
      <c r="CQ221" s="61">
        <v>0</v>
      </c>
      <c r="CR221" s="61">
        <v>0</v>
      </c>
      <c r="CS221" s="61">
        <v>-1028337</v>
      </c>
      <c r="CT221" s="61">
        <v>0</v>
      </c>
      <c r="CU221" s="61">
        <v>-1028337</v>
      </c>
      <c r="CV221" s="61">
        <v>-79914</v>
      </c>
      <c r="CW221" s="61">
        <v>0</v>
      </c>
      <c r="CX221" s="61">
        <v>-79914</v>
      </c>
      <c r="CY221" s="61">
        <v>-1108251</v>
      </c>
      <c r="CZ221" s="61">
        <v>0</v>
      </c>
      <c r="DA221" s="61">
        <v>-1108251</v>
      </c>
      <c r="DB221" s="61">
        <v>-78340</v>
      </c>
      <c r="DC221" s="61">
        <v>0</v>
      </c>
      <c r="DD221" s="61">
        <v>-78340</v>
      </c>
      <c r="DE221" s="61">
        <v>8734</v>
      </c>
      <c r="DF221" s="61">
        <v>0</v>
      </c>
      <c r="DG221" s="61">
        <v>8734</v>
      </c>
      <c r="DH221" s="61">
        <v>-13535</v>
      </c>
      <c r="DI221" s="61">
        <v>0</v>
      </c>
      <c r="DJ221" s="61">
        <v>-13535</v>
      </c>
      <c r="DK221" s="61">
        <v>1507</v>
      </c>
      <c r="DL221" s="61">
        <v>0</v>
      </c>
      <c r="DM221" s="61">
        <v>1507</v>
      </c>
      <c r="DN221" s="61">
        <v>0</v>
      </c>
      <c r="DO221" s="61">
        <v>0</v>
      </c>
      <c r="DP221" s="61">
        <v>0</v>
      </c>
      <c r="DQ221" s="61">
        <v>0</v>
      </c>
      <c r="DR221" s="61">
        <v>0</v>
      </c>
      <c r="DS221" s="61">
        <v>0</v>
      </c>
      <c r="DT221" s="61">
        <v>-659</v>
      </c>
      <c r="DU221" s="61">
        <v>0</v>
      </c>
      <c r="DV221" s="61">
        <v>-659</v>
      </c>
      <c r="DW221" s="61">
        <v>0</v>
      </c>
      <c r="DX221" s="61">
        <v>0</v>
      </c>
      <c r="DY221" s="61">
        <v>0</v>
      </c>
      <c r="DZ221" s="61">
        <v>0</v>
      </c>
      <c r="EA221" s="61">
        <v>0</v>
      </c>
      <c r="EB221" s="61">
        <v>0</v>
      </c>
      <c r="EC221" s="61">
        <v>0</v>
      </c>
      <c r="ED221" s="61">
        <v>0</v>
      </c>
      <c r="EE221" s="61">
        <v>0</v>
      </c>
      <c r="EF221" s="61">
        <v>0</v>
      </c>
      <c r="EG221" s="61">
        <v>0</v>
      </c>
      <c r="EH221" s="61">
        <v>0</v>
      </c>
      <c r="EI221" s="61">
        <v>0</v>
      </c>
      <c r="EJ221" s="61">
        <v>0</v>
      </c>
      <c r="EK221" s="61">
        <v>0</v>
      </c>
      <c r="EL221" s="61">
        <v>0</v>
      </c>
      <c r="EM221" s="61">
        <v>0</v>
      </c>
      <c r="EN221" s="61">
        <v>0</v>
      </c>
      <c r="EO221" s="61">
        <v>-82293</v>
      </c>
      <c r="EP221" s="61">
        <v>0</v>
      </c>
      <c r="EQ221" s="61">
        <v>-82293</v>
      </c>
      <c r="ER221" s="61">
        <v>0</v>
      </c>
      <c r="ES221" s="61">
        <v>0</v>
      </c>
      <c r="ET221" s="61">
        <v>0</v>
      </c>
      <c r="EU221" s="61">
        <v>0</v>
      </c>
      <c r="EV221" s="61">
        <v>0</v>
      </c>
      <c r="EW221" s="61">
        <v>0</v>
      </c>
      <c r="EX221" s="61">
        <v>0</v>
      </c>
      <c r="EY221" s="61">
        <v>0</v>
      </c>
      <c r="EZ221" s="61">
        <v>0</v>
      </c>
      <c r="FA221" s="61">
        <v>0</v>
      </c>
      <c r="FB221" s="61">
        <v>0</v>
      </c>
      <c r="FC221" s="61">
        <v>0</v>
      </c>
      <c r="FD221" s="61">
        <v>0</v>
      </c>
      <c r="FE221" s="61">
        <v>0</v>
      </c>
      <c r="FF221" s="61">
        <v>0</v>
      </c>
      <c r="FG221" s="61">
        <v>0</v>
      </c>
      <c r="FH221" s="61">
        <v>0</v>
      </c>
      <c r="FI221" s="61">
        <v>0</v>
      </c>
      <c r="FJ221" s="61">
        <v>-42801</v>
      </c>
      <c r="FK221" s="61">
        <v>0</v>
      </c>
      <c r="FL221" s="61">
        <v>-42801</v>
      </c>
      <c r="FM221" s="61">
        <v>-1112</v>
      </c>
      <c r="FN221" s="61">
        <v>0</v>
      </c>
      <c r="FO221" s="61">
        <v>-1112</v>
      </c>
      <c r="FP221" s="61">
        <v>0</v>
      </c>
      <c r="FQ221" s="61">
        <v>0</v>
      </c>
      <c r="FR221" s="61">
        <v>0</v>
      </c>
      <c r="FS221" s="61">
        <v>0</v>
      </c>
      <c r="FT221" s="61">
        <v>0</v>
      </c>
      <c r="FU221" s="61">
        <v>0</v>
      </c>
      <c r="FV221" s="61">
        <v>-58803</v>
      </c>
      <c r="FW221" s="61">
        <v>0</v>
      </c>
      <c r="FX221" s="61">
        <v>-58803</v>
      </c>
      <c r="FY221" s="61">
        <v>1732</v>
      </c>
      <c r="FZ221" s="61">
        <v>0</v>
      </c>
      <c r="GA221" s="61">
        <v>1732</v>
      </c>
      <c r="GB221" s="61">
        <v>9996</v>
      </c>
      <c r="GC221" s="61">
        <v>0</v>
      </c>
      <c r="GD221" s="61">
        <v>9996</v>
      </c>
      <c r="GE221" s="61">
        <v>0</v>
      </c>
      <c r="GF221" s="61">
        <v>0</v>
      </c>
      <c r="GG221" s="61">
        <v>0</v>
      </c>
      <c r="GH221" s="61">
        <v>-8153512</v>
      </c>
      <c r="GI221" s="61">
        <v>0</v>
      </c>
      <c r="GJ221" s="61">
        <v>-8153512</v>
      </c>
      <c r="GK221" s="61">
        <v>201081</v>
      </c>
      <c r="GL221" s="61">
        <v>0</v>
      </c>
      <c r="GM221" s="61">
        <v>201081</v>
      </c>
      <c r="GN221" s="61">
        <v>-77968</v>
      </c>
      <c r="GO221" s="61">
        <v>0</v>
      </c>
      <c r="GP221" s="61">
        <v>-77968</v>
      </c>
      <c r="GQ221" s="61">
        <v>-7009</v>
      </c>
      <c r="GR221" s="61">
        <v>0</v>
      </c>
      <c r="GS221" s="61">
        <v>-7009</v>
      </c>
      <c r="GT221" s="61">
        <v>0</v>
      </c>
      <c r="GU221" s="61">
        <v>0</v>
      </c>
      <c r="GV221" s="61">
        <v>0</v>
      </c>
      <c r="GW221" s="61">
        <v>-8128396</v>
      </c>
      <c r="GX221" s="61">
        <v>0</v>
      </c>
      <c r="GY221" s="61">
        <v>-8128396</v>
      </c>
      <c r="GZ221" s="61">
        <v>0</v>
      </c>
      <c r="HA221" s="61">
        <v>0</v>
      </c>
      <c r="HB221" s="61">
        <v>0</v>
      </c>
      <c r="HC221" s="61">
        <v>-1426</v>
      </c>
      <c r="HD221" s="61">
        <v>0</v>
      </c>
      <c r="HE221" s="61">
        <v>-1426</v>
      </c>
      <c r="HF221" s="61">
        <v>-1426</v>
      </c>
      <c r="HG221" s="61">
        <v>0</v>
      </c>
      <c r="HH221" s="61">
        <v>-1426</v>
      </c>
      <c r="HI221" s="61">
        <v>53340872</v>
      </c>
      <c r="HJ221" s="61">
        <v>24184</v>
      </c>
      <c r="HK221" s="61">
        <v>53365056</v>
      </c>
      <c r="HL221" s="61">
        <v>18010</v>
      </c>
      <c r="HM221" s="61">
        <v>0</v>
      </c>
      <c r="HN221" s="61">
        <v>18010</v>
      </c>
      <c r="HO221" s="61">
        <v>-7811204</v>
      </c>
      <c r="HP221" s="61">
        <v>-5240</v>
      </c>
      <c r="HQ221" s="61">
        <v>-7816444</v>
      </c>
      <c r="HR221" s="61">
        <v>-1108251</v>
      </c>
      <c r="HS221" s="61">
        <v>0</v>
      </c>
      <c r="HT221" s="61">
        <v>-1108251</v>
      </c>
      <c r="HU221" s="61">
        <v>-82293</v>
      </c>
      <c r="HV221" s="61">
        <v>0</v>
      </c>
      <c r="HW221" s="61">
        <v>-82293</v>
      </c>
      <c r="HX221" s="61">
        <v>-8128396</v>
      </c>
      <c r="HY221" s="61">
        <v>0</v>
      </c>
      <c r="HZ221" s="61">
        <v>-8128396</v>
      </c>
      <c r="IA221" s="61">
        <v>-1426</v>
      </c>
      <c r="IB221" s="61">
        <v>0</v>
      </c>
      <c r="IC221" s="61">
        <v>-1426</v>
      </c>
      <c r="ID221" s="61">
        <v>-17113560</v>
      </c>
      <c r="IE221" s="61">
        <v>-5240</v>
      </c>
      <c r="IF221" s="61">
        <v>-17118800</v>
      </c>
      <c r="IG221" s="61">
        <v>36227312</v>
      </c>
      <c r="IH221" s="61">
        <v>18944</v>
      </c>
      <c r="II221" s="61">
        <v>36246256</v>
      </c>
      <c r="IJ221" s="58" t="s">
        <v>1009</v>
      </c>
      <c r="IK221" s="58" t="s">
        <v>765</v>
      </c>
      <c r="IL221" s="58" t="s">
        <v>466</v>
      </c>
      <c r="IM221" s="58" t="s">
        <v>537</v>
      </c>
      <c r="IN221" s="58" t="s">
        <v>1190</v>
      </c>
    </row>
    <row r="222" spans="1:248">
      <c r="A222" s="58" t="s">
        <v>469</v>
      </c>
      <c r="B222" s="59" t="s">
        <v>1191</v>
      </c>
      <c r="C222" s="59" t="s">
        <v>1192</v>
      </c>
      <c r="D222" s="61">
        <v>90214491</v>
      </c>
      <c r="E222" s="61">
        <v>0</v>
      </c>
      <c r="F222" s="61">
        <v>90214491</v>
      </c>
      <c r="G222" s="61">
        <v>-2006925</v>
      </c>
      <c r="H222" s="61">
        <v>0</v>
      </c>
      <c r="I222" s="61">
        <v>-2006925</v>
      </c>
      <c r="J222" s="61">
        <v>-303139</v>
      </c>
      <c r="K222" s="61">
        <v>0</v>
      </c>
      <c r="L222" s="61">
        <v>-303139</v>
      </c>
      <c r="M222" s="61">
        <v>127354</v>
      </c>
      <c r="N222" s="61">
        <v>0</v>
      </c>
      <c r="O222" s="61">
        <v>127354</v>
      </c>
      <c r="P222" s="61">
        <v>416637</v>
      </c>
      <c r="Q222" s="61">
        <v>0</v>
      </c>
      <c r="R222" s="61">
        <v>416637</v>
      </c>
      <c r="S222" s="61">
        <v>362387</v>
      </c>
      <c r="T222" s="61">
        <v>0</v>
      </c>
      <c r="U222" s="61">
        <v>362387</v>
      </c>
      <c r="V222" s="61">
        <v>603239</v>
      </c>
      <c r="W222" s="61">
        <v>0</v>
      </c>
      <c r="X222" s="61">
        <v>603239</v>
      </c>
      <c r="Y222" s="61">
        <v>-9975491</v>
      </c>
      <c r="Z222" s="61">
        <v>0</v>
      </c>
      <c r="AA222" s="61">
        <v>-9975491</v>
      </c>
      <c r="AB222" s="61">
        <v>-16307</v>
      </c>
      <c r="AC222" s="61">
        <v>0</v>
      </c>
      <c r="AD222" s="61">
        <v>-16307</v>
      </c>
      <c r="AE222" s="61">
        <v>-211494</v>
      </c>
      <c r="AF222" s="61">
        <v>0</v>
      </c>
      <c r="AG222" s="61">
        <v>-211494</v>
      </c>
      <c r="AH222" s="61">
        <v>4130</v>
      </c>
      <c r="AI222" s="61">
        <v>0</v>
      </c>
      <c r="AJ222" s="61">
        <v>4130</v>
      </c>
      <c r="AK222" s="61">
        <v>0</v>
      </c>
      <c r="AL222" s="61">
        <v>0</v>
      </c>
      <c r="AM222" s="61">
        <v>0</v>
      </c>
      <c r="AN222" s="61">
        <v>3076</v>
      </c>
      <c r="AO222" s="61">
        <v>0</v>
      </c>
      <c r="AP222" s="61">
        <v>3076</v>
      </c>
      <c r="AQ222" s="61">
        <v>0</v>
      </c>
      <c r="AR222" s="61">
        <v>0</v>
      </c>
      <c r="AS222" s="61">
        <v>0</v>
      </c>
      <c r="AT222" s="61">
        <v>-218700</v>
      </c>
      <c r="AU222" s="61">
        <v>0</v>
      </c>
      <c r="AV222" s="61">
        <v>-218700</v>
      </c>
      <c r="AW222" s="61">
        <v>-6017</v>
      </c>
      <c r="AX222" s="61">
        <v>0</v>
      </c>
      <c r="AY222" s="61">
        <v>-6017</v>
      </c>
      <c r="AZ222" s="61">
        <v>1574459</v>
      </c>
      <c r="BA222" s="61">
        <v>0</v>
      </c>
      <c r="BB222" s="61">
        <v>1574459</v>
      </c>
      <c r="BC222" s="61">
        <v>77393</v>
      </c>
      <c r="BD222" s="61">
        <v>0</v>
      </c>
      <c r="BE222" s="61">
        <v>77393</v>
      </c>
      <c r="BF222" s="61">
        <v>-5012231</v>
      </c>
      <c r="BG222" s="61">
        <v>0</v>
      </c>
      <c r="BH222" s="61">
        <v>-5012231</v>
      </c>
      <c r="BI222" s="61">
        <v>-129458</v>
      </c>
      <c r="BJ222" s="61">
        <v>0</v>
      </c>
      <c r="BK222" s="61">
        <v>-129458</v>
      </c>
      <c r="BL222" s="61">
        <v>-31739</v>
      </c>
      <c r="BM222" s="61">
        <v>0</v>
      </c>
      <c r="BN222" s="61">
        <v>-31739</v>
      </c>
      <c r="BO222" s="61">
        <v>-108</v>
      </c>
      <c r="BP222" s="61">
        <v>0</v>
      </c>
      <c r="BQ222" s="61">
        <v>-108</v>
      </c>
      <c r="BR222" s="61">
        <v>0</v>
      </c>
      <c r="BS222" s="61">
        <v>0</v>
      </c>
      <c r="BT222" s="61">
        <v>0</v>
      </c>
      <c r="BU222" s="61">
        <v>0</v>
      </c>
      <c r="BV222" s="61">
        <v>0</v>
      </c>
      <c r="BW222" s="61">
        <v>0</v>
      </c>
      <c r="BX222" s="61">
        <v>0</v>
      </c>
      <c r="BY222" s="61">
        <v>0</v>
      </c>
      <c r="BZ222" s="61">
        <v>0</v>
      </c>
      <c r="CA222" s="61">
        <v>0</v>
      </c>
      <c r="CB222" s="61">
        <v>0</v>
      </c>
      <c r="CC222" s="61">
        <v>0</v>
      </c>
      <c r="CD222" s="61">
        <v>-15004</v>
      </c>
      <c r="CE222" s="61">
        <v>0</v>
      </c>
      <c r="CF222" s="61">
        <v>-15004</v>
      </c>
      <c r="CG222" s="61">
        <v>-14641</v>
      </c>
      <c r="CH222" s="61">
        <v>0</v>
      </c>
      <c r="CI222" s="61">
        <v>-14641</v>
      </c>
      <c r="CJ222" s="61">
        <v>-13738314</v>
      </c>
      <c r="CK222" s="61">
        <v>0</v>
      </c>
      <c r="CL222" s="61">
        <v>-13738314</v>
      </c>
      <c r="CM222" s="61">
        <v>0</v>
      </c>
      <c r="CN222" s="61">
        <v>0</v>
      </c>
      <c r="CO222" s="61">
        <v>0</v>
      </c>
      <c r="CP222" s="61">
        <v>-48899</v>
      </c>
      <c r="CQ222" s="61">
        <v>0</v>
      </c>
      <c r="CR222" s="61">
        <v>-48899</v>
      </c>
      <c r="CS222" s="61">
        <v>-2280892</v>
      </c>
      <c r="CT222" s="61">
        <v>0</v>
      </c>
      <c r="CU222" s="61">
        <v>-2280892</v>
      </c>
      <c r="CV222" s="61">
        <v>-368744</v>
      </c>
      <c r="CW222" s="61">
        <v>0</v>
      </c>
      <c r="CX222" s="61">
        <v>-368744</v>
      </c>
      <c r="CY222" s="61">
        <v>-2698535</v>
      </c>
      <c r="CZ222" s="61">
        <v>0</v>
      </c>
      <c r="DA222" s="61">
        <v>-2698535</v>
      </c>
      <c r="DB222" s="61">
        <v>-252849</v>
      </c>
      <c r="DC222" s="61">
        <v>0</v>
      </c>
      <c r="DD222" s="61">
        <v>-252849</v>
      </c>
      <c r="DE222" s="61">
        <v>-24064</v>
      </c>
      <c r="DF222" s="61">
        <v>0</v>
      </c>
      <c r="DG222" s="61">
        <v>-24064</v>
      </c>
      <c r="DH222" s="61">
        <v>-19273</v>
      </c>
      <c r="DI222" s="61">
        <v>0</v>
      </c>
      <c r="DJ222" s="61">
        <v>-19273</v>
      </c>
      <c r="DK222" s="61">
        <v>0</v>
      </c>
      <c r="DL222" s="61">
        <v>0</v>
      </c>
      <c r="DM222" s="61">
        <v>0</v>
      </c>
      <c r="DN222" s="61">
        <v>0</v>
      </c>
      <c r="DO222" s="61">
        <v>0</v>
      </c>
      <c r="DP222" s="61">
        <v>0</v>
      </c>
      <c r="DQ222" s="61">
        <v>0</v>
      </c>
      <c r="DR222" s="61">
        <v>0</v>
      </c>
      <c r="DS222" s="61">
        <v>0</v>
      </c>
      <c r="DT222" s="61">
        <v>0</v>
      </c>
      <c r="DU222" s="61">
        <v>0</v>
      </c>
      <c r="DV222" s="61">
        <v>0</v>
      </c>
      <c r="DW222" s="61">
        <v>0</v>
      </c>
      <c r="DX222" s="61">
        <v>0</v>
      </c>
      <c r="DY222" s="61">
        <v>0</v>
      </c>
      <c r="DZ222" s="61">
        <v>0</v>
      </c>
      <c r="EA222" s="61">
        <v>0</v>
      </c>
      <c r="EB222" s="61">
        <v>0</v>
      </c>
      <c r="EC222" s="61">
        <v>0</v>
      </c>
      <c r="ED222" s="61">
        <v>0</v>
      </c>
      <c r="EE222" s="61">
        <v>0</v>
      </c>
      <c r="EF222" s="61">
        <v>0</v>
      </c>
      <c r="EG222" s="61">
        <v>0</v>
      </c>
      <c r="EH222" s="61">
        <v>0</v>
      </c>
      <c r="EI222" s="61">
        <v>0</v>
      </c>
      <c r="EJ222" s="61">
        <v>0</v>
      </c>
      <c r="EK222" s="61">
        <v>0</v>
      </c>
      <c r="EL222" s="61">
        <v>0</v>
      </c>
      <c r="EM222" s="61">
        <v>0</v>
      </c>
      <c r="EN222" s="61">
        <v>0</v>
      </c>
      <c r="EO222" s="61">
        <v>-296186</v>
      </c>
      <c r="EP222" s="61">
        <v>0</v>
      </c>
      <c r="EQ222" s="61">
        <v>-296186</v>
      </c>
      <c r="ER222" s="61">
        <v>0</v>
      </c>
      <c r="ES222" s="61">
        <v>0</v>
      </c>
      <c r="ET222" s="61">
        <v>0</v>
      </c>
      <c r="EU222" s="61">
        <v>0</v>
      </c>
      <c r="EV222" s="61">
        <v>0</v>
      </c>
      <c r="EW222" s="61">
        <v>0</v>
      </c>
      <c r="EX222" s="61">
        <v>0</v>
      </c>
      <c r="EY222" s="61">
        <v>0</v>
      </c>
      <c r="EZ222" s="61">
        <v>0</v>
      </c>
      <c r="FA222" s="61">
        <v>0</v>
      </c>
      <c r="FB222" s="61">
        <v>0</v>
      </c>
      <c r="FC222" s="61">
        <v>0</v>
      </c>
      <c r="FD222" s="61">
        <v>0</v>
      </c>
      <c r="FE222" s="61">
        <v>0</v>
      </c>
      <c r="FF222" s="61">
        <v>0</v>
      </c>
      <c r="FG222" s="61">
        <v>0</v>
      </c>
      <c r="FH222" s="61">
        <v>0</v>
      </c>
      <c r="FI222" s="61">
        <v>0</v>
      </c>
      <c r="FJ222" s="61">
        <v>0</v>
      </c>
      <c r="FK222" s="61">
        <v>0</v>
      </c>
      <c r="FL222" s="61">
        <v>0</v>
      </c>
      <c r="FM222" s="61">
        <v>0</v>
      </c>
      <c r="FN222" s="61">
        <v>0</v>
      </c>
      <c r="FO222" s="61">
        <v>0</v>
      </c>
      <c r="FP222" s="61">
        <v>-1500</v>
      </c>
      <c r="FQ222" s="61">
        <v>0</v>
      </c>
      <c r="FR222" s="61">
        <v>-1500</v>
      </c>
      <c r="FS222" s="61">
        <v>0</v>
      </c>
      <c r="FT222" s="61">
        <v>0</v>
      </c>
      <c r="FU222" s="61">
        <v>0</v>
      </c>
      <c r="FV222" s="61">
        <v>-28204</v>
      </c>
      <c r="FW222" s="61">
        <v>0</v>
      </c>
      <c r="FX222" s="61">
        <v>-28204</v>
      </c>
      <c r="FY222" s="61">
        <v>-6667</v>
      </c>
      <c r="FZ222" s="61">
        <v>0</v>
      </c>
      <c r="GA222" s="61">
        <v>-6667</v>
      </c>
      <c r="GB222" s="61">
        <v>7596</v>
      </c>
      <c r="GC222" s="61">
        <v>0</v>
      </c>
      <c r="GD222" s="61">
        <v>7596</v>
      </c>
      <c r="GE222" s="61">
        <v>0</v>
      </c>
      <c r="GF222" s="61">
        <v>0</v>
      </c>
      <c r="GG222" s="61">
        <v>0</v>
      </c>
      <c r="GH222" s="61">
        <v>-15809368</v>
      </c>
      <c r="GI222" s="61">
        <v>0</v>
      </c>
      <c r="GJ222" s="61">
        <v>-15809368</v>
      </c>
      <c r="GK222" s="61">
        <v>453782</v>
      </c>
      <c r="GL222" s="61">
        <v>0</v>
      </c>
      <c r="GM222" s="61">
        <v>453782</v>
      </c>
      <c r="GN222" s="61">
        <v>-253446</v>
      </c>
      <c r="GO222" s="61">
        <v>0</v>
      </c>
      <c r="GP222" s="61">
        <v>-253446</v>
      </c>
      <c r="GQ222" s="61">
        <v>-23</v>
      </c>
      <c r="GR222" s="61">
        <v>0</v>
      </c>
      <c r="GS222" s="61">
        <v>-23</v>
      </c>
      <c r="GT222" s="61">
        <v>0</v>
      </c>
      <c r="GU222" s="61">
        <v>0</v>
      </c>
      <c r="GV222" s="61">
        <v>0</v>
      </c>
      <c r="GW222" s="61">
        <v>-15637830</v>
      </c>
      <c r="GX222" s="61">
        <v>0</v>
      </c>
      <c r="GY222" s="61">
        <v>-15637830</v>
      </c>
      <c r="GZ222" s="61">
        <v>0</v>
      </c>
      <c r="HA222" s="61">
        <v>0</v>
      </c>
      <c r="HB222" s="61">
        <v>0</v>
      </c>
      <c r="HC222" s="61">
        <v>0</v>
      </c>
      <c r="HD222" s="61">
        <v>0</v>
      </c>
      <c r="HE222" s="61">
        <v>0</v>
      </c>
      <c r="HF222" s="61">
        <v>0</v>
      </c>
      <c r="HG222" s="61">
        <v>0</v>
      </c>
      <c r="HH222" s="61">
        <v>0</v>
      </c>
      <c r="HI222" s="61">
        <v>88207566</v>
      </c>
      <c r="HJ222" s="61">
        <v>0</v>
      </c>
      <c r="HK222" s="61">
        <v>88207566</v>
      </c>
      <c r="HL222" s="61">
        <v>603239</v>
      </c>
      <c r="HM222" s="61">
        <v>0</v>
      </c>
      <c r="HN222" s="61">
        <v>603239</v>
      </c>
      <c r="HO222" s="61">
        <v>-13738314</v>
      </c>
      <c r="HP222" s="61">
        <v>0</v>
      </c>
      <c r="HQ222" s="61">
        <v>-13738314</v>
      </c>
      <c r="HR222" s="61">
        <v>-2698535</v>
      </c>
      <c r="HS222" s="61">
        <v>0</v>
      </c>
      <c r="HT222" s="61">
        <v>-2698535</v>
      </c>
      <c r="HU222" s="61">
        <v>-296186</v>
      </c>
      <c r="HV222" s="61">
        <v>0</v>
      </c>
      <c r="HW222" s="61">
        <v>-296186</v>
      </c>
      <c r="HX222" s="61">
        <v>-15637830</v>
      </c>
      <c r="HY222" s="61">
        <v>0</v>
      </c>
      <c r="HZ222" s="61">
        <v>-15637830</v>
      </c>
      <c r="IA222" s="61">
        <v>0</v>
      </c>
      <c r="IB222" s="61">
        <v>0</v>
      </c>
      <c r="IC222" s="61">
        <v>0</v>
      </c>
      <c r="ID222" s="61">
        <v>-31767626</v>
      </c>
      <c r="IE222" s="61">
        <v>0</v>
      </c>
      <c r="IF222" s="61">
        <v>-31767626</v>
      </c>
      <c r="IG222" s="61">
        <v>56439940</v>
      </c>
      <c r="IH222" s="61">
        <v>0</v>
      </c>
      <c r="II222" s="61">
        <v>56439940</v>
      </c>
      <c r="IJ222" s="58" t="s">
        <v>511</v>
      </c>
      <c r="IK222" s="58" t="s">
        <v>954</v>
      </c>
      <c r="IL222" s="58" t="s">
        <v>513</v>
      </c>
      <c r="IM222" s="58" t="s">
        <v>473</v>
      </c>
      <c r="IN222" s="58" t="s">
        <v>1193</v>
      </c>
    </row>
    <row r="223" spans="1:248">
      <c r="A223" s="58" t="s">
        <v>461</v>
      </c>
      <c r="B223" s="59" t="s">
        <v>1194</v>
      </c>
      <c r="C223" s="59" t="s">
        <v>1195</v>
      </c>
      <c r="D223" s="61">
        <v>44672925</v>
      </c>
      <c r="E223" s="61">
        <v>0</v>
      </c>
      <c r="F223" s="61">
        <v>44672925</v>
      </c>
      <c r="G223" s="61">
        <v>-849411</v>
      </c>
      <c r="H223" s="61">
        <v>0</v>
      </c>
      <c r="I223" s="61">
        <v>-849411</v>
      </c>
      <c r="J223" s="61">
        <v>-166452</v>
      </c>
      <c r="K223" s="61">
        <v>0</v>
      </c>
      <c r="L223" s="61">
        <v>-166452</v>
      </c>
      <c r="M223" s="61">
        <v>8829</v>
      </c>
      <c r="N223" s="61">
        <v>0</v>
      </c>
      <c r="O223" s="61">
        <v>8829</v>
      </c>
      <c r="P223" s="61">
        <v>350398</v>
      </c>
      <c r="Q223" s="61">
        <v>0</v>
      </c>
      <c r="R223" s="61">
        <v>350398</v>
      </c>
      <c r="S223" s="61">
        <v>158671</v>
      </c>
      <c r="T223" s="61">
        <v>0</v>
      </c>
      <c r="U223" s="61">
        <v>158671</v>
      </c>
      <c r="V223" s="61">
        <v>351446</v>
      </c>
      <c r="W223" s="61">
        <v>0</v>
      </c>
      <c r="X223" s="61">
        <v>351446</v>
      </c>
      <c r="Y223" s="61">
        <v>-3450721</v>
      </c>
      <c r="Z223" s="61">
        <v>0</v>
      </c>
      <c r="AA223" s="61">
        <v>-3450721</v>
      </c>
      <c r="AB223" s="61">
        <v>-10792</v>
      </c>
      <c r="AC223" s="61">
        <v>0</v>
      </c>
      <c r="AD223" s="61">
        <v>-10792</v>
      </c>
      <c r="AE223" s="61">
        <v>-174103</v>
      </c>
      <c r="AF223" s="61">
        <v>0</v>
      </c>
      <c r="AG223" s="61">
        <v>-174103</v>
      </c>
      <c r="AH223" s="61">
        <v>858</v>
      </c>
      <c r="AI223" s="61">
        <v>0</v>
      </c>
      <c r="AJ223" s="61">
        <v>858</v>
      </c>
      <c r="AK223" s="61">
        <v>0</v>
      </c>
      <c r="AL223" s="61">
        <v>0</v>
      </c>
      <c r="AM223" s="61">
        <v>0</v>
      </c>
      <c r="AN223" s="61">
        <v>-15674</v>
      </c>
      <c r="AO223" s="61">
        <v>0</v>
      </c>
      <c r="AP223" s="61">
        <v>-15674</v>
      </c>
      <c r="AQ223" s="61">
        <v>0</v>
      </c>
      <c r="AR223" s="61">
        <v>0</v>
      </c>
      <c r="AS223" s="61">
        <v>0</v>
      </c>
      <c r="AT223" s="61">
        <v>-159287</v>
      </c>
      <c r="AU223" s="61">
        <v>0</v>
      </c>
      <c r="AV223" s="61">
        <v>-159287</v>
      </c>
      <c r="AW223" s="61">
        <v>-1734</v>
      </c>
      <c r="AX223" s="61">
        <v>0</v>
      </c>
      <c r="AY223" s="61">
        <v>-1734</v>
      </c>
      <c r="AZ223" s="61">
        <v>878910</v>
      </c>
      <c r="BA223" s="61">
        <v>0</v>
      </c>
      <c r="BB223" s="61">
        <v>878910</v>
      </c>
      <c r="BC223" s="61">
        <v>19198</v>
      </c>
      <c r="BD223" s="61">
        <v>0</v>
      </c>
      <c r="BE223" s="61">
        <v>19198</v>
      </c>
      <c r="BF223" s="61">
        <v>-1694462</v>
      </c>
      <c r="BG223" s="61">
        <v>0</v>
      </c>
      <c r="BH223" s="61">
        <v>-1694462</v>
      </c>
      <c r="BI223" s="61">
        <v>16708</v>
      </c>
      <c r="BJ223" s="61">
        <v>0</v>
      </c>
      <c r="BK223" s="61">
        <v>16708</v>
      </c>
      <c r="BL223" s="61">
        <v>-47521</v>
      </c>
      <c r="BM223" s="61">
        <v>0</v>
      </c>
      <c r="BN223" s="61">
        <v>-47521</v>
      </c>
      <c r="BO223" s="61">
        <v>25205</v>
      </c>
      <c r="BP223" s="61">
        <v>0</v>
      </c>
      <c r="BQ223" s="61">
        <v>25205</v>
      </c>
      <c r="BR223" s="61">
        <v>-8416</v>
      </c>
      <c r="BS223" s="61">
        <v>0</v>
      </c>
      <c r="BT223" s="61">
        <v>-8416</v>
      </c>
      <c r="BU223" s="61">
        <v>1937</v>
      </c>
      <c r="BV223" s="61">
        <v>0</v>
      </c>
      <c r="BW223" s="61">
        <v>1937</v>
      </c>
      <c r="BX223" s="61">
        <v>0</v>
      </c>
      <c r="BY223" s="61">
        <v>0</v>
      </c>
      <c r="BZ223" s="61">
        <v>0</v>
      </c>
      <c r="CA223" s="61">
        <v>0</v>
      </c>
      <c r="CB223" s="61">
        <v>0</v>
      </c>
      <c r="CC223" s="61">
        <v>0</v>
      </c>
      <c r="CD223" s="61">
        <v>-4042</v>
      </c>
      <c r="CE223" s="61">
        <v>0</v>
      </c>
      <c r="CF223" s="61">
        <v>-4042</v>
      </c>
      <c r="CG223" s="61">
        <v>-4042</v>
      </c>
      <c r="CH223" s="61">
        <v>0</v>
      </c>
      <c r="CI223" s="61">
        <v>-4042</v>
      </c>
      <c r="CJ223" s="61">
        <v>-4441349</v>
      </c>
      <c r="CK223" s="61">
        <v>0</v>
      </c>
      <c r="CL223" s="61">
        <v>-4441349</v>
      </c>
      <c r="CM223" s="61">
        <v>-383175</v>
      </c>
      <c r="CN223" s="61">
        <v>0</v>
      </c>
      <c r="CO223" s="61">
        <v>-383175</v>
      </c>
      <c r="CP223" s="61">
        <v>0</v>
      </c>
      <c r="CQ223" s="61">
        <v>0</v>
      </c>
      <c r="CR223" s="61">
        <v>0</v>
      </c>
      <c r="CS223" s="61">
        <v>-751765</v>
      </c>
      <c r="CT223" s="61">
        <v>0</v>
      </c>
      <c r="CU223" s="61">
        <v>-751765</v>
      </c>
      <c r="CV223" s="61">
        <v>-149522</v>
      </c>
      <c r="CW223" s="61">
        <v>0</v>
      </c>
      <c r="CX223" s="61">
        <v>-149522</v>
      </c>
      <c r="CY223" s="61">
        <v>-1284462</v>
      </c>
      <c r="CZ223" s="61">
        <v>0</v>
      </c>
      <c r="DA223" s="61">
        <v>-1284462</v>
      </c>
      <c r="DB223" s="61">
        <v>-140496</v>
      </c>
      <c r="DC223" s="61">
        <v>0</v>
      </c>
      <c r="DD223" s="61">
        <v>-140496</v>
      </c>
      <c r="DE223" s="61">
        <v>560</v>
      </c>
      <c r="DF223" s="61">
        <v>0</v>
      </c>
      <c r="DG223" s="61">
        <v>560</v>
      </c>
      <c r="DH223" s="61">
        <v>-23459</v>
      </c>
      <c r="DI223" s="61">
        <v>0</v>
      </c>
      <c r="DJ223" s="61">
        <v>-23459</v>
      </c>
      <c r="DK223" s="61">
        <v>0</v>
      </c>
      <c r="DL223" s="61">
        <v>0</v>
      </c>
      <c r="DM223" s="61">
        <v>0</v>
      </c>
      <c r="DN223" s="61">
        <v>-3155</v>
      </c>
      <c r="DO223" s="61">
        <v>0</v>
      </c>
      <c r="DP223" s="61">
        <v>-3155</v>
      </c>
      <c r="DQ223" s="61">
        <v>0</v>
      </c>
      <c r="DR223" s="61">
        <v>0</v>
      </c>
      <c r="DS223" s="61">
        <v>0</v>
      </c>
      <c r="DT223" s="61">
        <v>0</v>
      </c>
      <c r="DU223" s="61">
        <v>0</v>
      </c>
      <c r="DV223" s="61">
        <v>0</v>
      </c>
      <c r="DW223" s="61">
        <v>0</v>
      </c>
      <c r="DX223" s="61">
        <v>0</v>
      </c>
      <c r="DY223" s="61">
        <v>0</v>
      </c>
      <c r="DZ223" s="61">
        <v>-2100</v>
      </c>
      <c r="EA223" s="61">
        <v>0</v>
      </c>
      <c r="EB223" s="61">
        <v>-2100</v>
      </c>
      <c r="EC223" s="61">
        <v>0</v>
      </c>
      <c r="ED223" s="61">
        <v>0</v>
      </c>
      <c r="EE223" s="61">
        <v>0</v>
      </c>
      <c r="EF223" s="61">
        <v>0</v>
      </c>
      <c r="EG223" s="61">
        <v>0</v>
      </c>
      <c r="EH223" s="61">
        <v>0</v>
      </c>
      <c r="EI223" s="61">
        <v>0</v>
      </c>
      <c r="EJ223" s="61">
        <v>0</v>
      </c>
      <c r="EK223" s="61">
        <v>0</v>
      </c>
      <c r="EL223" s="61">
        <v>0</v>
      </c>
      <c r="EM223" s="61">
        <v>0</v>
      </c>
      <c r="EN223" s="61">
        <v>0</v>
      </c>
      <c r="EO223" s="61">
        <v>-168650</v>
      </c>
      <c r="EP223" s="61">
        <v>0</v>
      </c>
      <c r="EQ223" s="61">
        <v>-168650</v>
      </c>
      <c r="ER223" s="61">
        <v>0</v>
      </c>
      <c r="ES223" s="61">
        <v>0</v>
      </c>
      <c r="ET223" s="61">
        <v>0</v>
      </c>
      <c r="EU223" s="61">
        <v>0</v>
      </c>
      <c r="EV223" s="61">
        <v>0</v>
      </c>
      <c r="EW223" s="61">
        <v>0</v>
      </c>
      <c r="EX223" s="61">
        <v>0</v>
      </c>
      <c r="EY223" s="61">
        <v>0</v>
      </c>
      <c r="EZ223" s="61">
        <v>0</v>
      </c>
      <c r="FA223" s="61">
        <v>0</v>
      </c>
      <c r="FB223" s="61">
        <v>0</v>
      </c>
      <c r="FC223" s="61">
        <v>0</v>
      </c>
      <c r="FD223" s="61">
        <v>0</v>
      </c>
      <c r="FE223" s="61">
        <v>0</v>
      </c>
      <c r="FF223" s="61">
        <v>0</v>
      </c>
      <c r="FG223" s="61">
        <v>0</v>
      </c>
      <c r="FH223" s="61">
        <v>0</v>
      </c>
      <c r="FI223" s="61">
        <v>0</v>
      </c>
      <c r="FJ223" s="61">
        <v>-8416</v>
      </c>
      <c r="FK223" s="61">
        <v>0</v>
      </c>
      <c r="FL223" s="61">
        <v>-8416</v>
      </c>
      <c r="FM223" s="61">
        <v>1937</v>
      </c>
      <c r="FN223" s="61">
        <v>0</v>
      </c>
      <c r="FO223" s="61">
        <v>1937</v>
      </c>
      <c r="FP223" s="61">
        <v>-993</v>
      </c>
      <c r="FQ223" s="61">
        <v>0</v>
      </c>
      <c r="FR223" s="61">
        <v>-993</v>
      </c>
      <c r="FS223" s="61">
        <v>0</v>
      </c>
      <c r="FT223" s="61">
        <v>0</v>
      </c>
      <c r="FU223" s="61">
        <v>0</v>
      </c>
      <c r="FV223" s="61">
        <v>-50984</v>
      </c>
      <c r="FW223" s="61">
        <v>0</v>
      </c>
      <c r="FX223" s="61">
        <v>-50984</v>
      </c>
      <c r="FY223" s="61">
        <v>8857</v>
      </c>
      <c r="FZ223" s="61">
        <v>0</v>
      </c>
      <c r="GA223" s="61">
        <v>8857</v>
      </c>
      <c r="GB223" s="61">
        <v>2176</v>
      </c>
      <c r="GC223" s="61">
        <v>0</v>
      </c>
      <c r="GD223" s="61">
        <v>2176</v>
      </c>
      <c r="GE223" s="61">
        <v>0</v>
      </c>
      <c r="GF223" s="61">
        <v>0</v>
      </c>
      <c r="GG223" s="61">
        <v>0</v>
      </c>
      <c r="GH223" s="61">
        <v>-3329072</v>
      </c>
      <c r="GI223" s="61">
        <v>0</v>
      </c>
      <c r="GJ223" s="61">
        <v>-3329072</v>
      </c>
      <c r="GK223" s="61">
        <v>-190232</v>
      </c>
      <c r="GL223" s="61">
        <v>0</v>
      </c>
      <c r="GM223" s="61">
        <v>-190232</v>
      </c>
      <c r="GN223" s="61">
        <v>-94801</v>
      </c>
      <c r="GO223" s="61">
        <v>0</v>
      </c>
      <c r="GP223" s="61">
        <v>-94801</v>
      </c>
      <c r="GQ223" s="61">
        <v>-778</v>
      </c>
      <c r="GR223" s="61">
        <v>0</v>
      </c>
      <c r="GS223" s="61">
        <v>-778</v>
      </c>
      <c r="GT223" s="61">
        <v>-1888359</v>
      </c>
      <c r="GU223" s="61">
        <v>0</v>
      </c>
      <c r="GV223" s="61">
        <v>-1888359</v>
      </c>
      <c r="GW223" s="61">
        <v>-5550665</v>
      </c>
      <c r="GX223" s="61">
        <v>0</v>
      </c>
      <c r="GY223" s="61">
        <v>-5550665</v>
      </c>
      <c r="GZ223" s="61">
        <v>0</v>
      </c>
      <c r="HA223" s="61">
        <v>0</v>
      </c>
      <c r="HB223" s="61">
        <v>0</v>
      </c>
      <c r="HC223" s="61">
        <v>0</v>
      </c>
      <c r="HD223" s="61">
        <v>0</v>
      </c>
      <c r="HE223" s="61">
        <v>0</v>
      </c>
      <c r="HF223" s="61">
        <v>0</v>
      </c>
      <c r="HG223" s="61">
        <v>0</v>
      </c>
      <c r="HH223" s="61">
        <v>0</v>
      </c>
      <c r="HI223" s="61">
        <v>43823514</v>
      </c>
      <c r="HJ223" s="61">
        <v>0</v>
      </c>
      <c r="HK223" s="61">
        <v>43823514</v>
      </c>
      <c r="HL223" s="61">
        <v>351446</v>
      </c>
      <c r="HM223" s="61">
        <v>0</v>
      </c>
      <c r="HN223" s="61">
        <v>351446</v>
      </c>
      <c r="HO223" s="61">
        <v>-4441349</v>
      </c>
      <c r="HP223" s="61">
        <v>0</v>
      </c>
      <c r="HQ223" s="61">
        <v>-4441349</v>
      </c>
      <c r="HR223" s="61">
        <v>-1284462</v>
      </c>
      <c r="HS223" s="61">
        <v>0</v>
      </c>
      <c r="HT223" s="61">
        <v>-1284462</v>
      </c>
      <c r="HU223" s="61">
        <v>-168650</v>
      </c>
      <c r="HV223" s="61">
        <v>0</v>
      </c>
      <c r="HW223" s="61">
        <v>-168650</v>
      </c>
      <c r="HX223" s="61">
        <v>-5550665</v>
      </c>
      <c r="HY223" s="61">
        <v>0</v>
      </c>
      <c r="HZ223" s="61">
        <v>-5550665</v>
      </c>
      <c r="IA223" s="61">
        <v>0</v>
      </c>
      <c r="IB223" s="61">
        <v>0</v>
      </c>
      <c r="IC223" s="61">
        <v>0</v>
      </c>
      <c r="ID223" s="61">
        <v>-11093680</v>
      </c>
      <c r="IE223" s="61">
        <v>0</v>
      </c>
      <c r="IF223" s="61">
        <v>-11093680</v>
      </c>
      <c r="IG223" s="61">
        <v>32729834</v>
      </c>
      <c r="IH223" s="61">
        <v>0</v>
      </c>
      <c r="II223" s="61">
        <v>32729834</v>
      </c>
      <c r="IJ223" s="58" t="s">
        <v>715</v>
      </c>
      <c r="IK223" s="58" t="s">
        <v>716</v>
      </c>
      <c r="IL223" s="58" t="s">
        <v>466</v>
      </c>
      <c r="IM223" s="58" t="s">
        <v>514</v>
      </c>
      <c r="IN223" s="58" t="s">
        <v>1196</v>
      </c>
    </row>
    <row r="224" spans="1:248">
      <c r="A224" s="58" t="s">
        <v>469</v>
      </c>
      <c r="B224" s="59" t="s">
        <v>1197</v>
      </c>
      <c r="C224" s="59" t="s">
        <v>1198</v>
      </c>
      <c r="D224" s="61">
        <v>47752532</v>
      </c>
      <c r="E224" s="61">
        <v>0</v>
      </c>
      <c r="F224" s="61">
        <v>47752532</v>
      </c>
      <c r="G224" s="61">
        <v>-119929</v>
      </c>
      <c r="H224" s="61">
        <v>0</v>
      </c>
      <c r="I224" s="61">
        <v>-119929</v>
      </c>
      <c r="J224" s="61">
        <v>-103638</v>
      </c>
      <c r="K224" s="61">
        <v>0</v>
      </c>
      <c r="L224" s="61">
        <v>-103638</v>
      </c>
      <c r="M224" s="61">
        <v>48126</v>
      </c>
      <c r="N224" s="61">
        <v>0</v>
      </c>
      <c r="O224" s="61">
        <v>48126</v>
      </c>
      <c r="P224" s="61">
        <v>7872</v>
      </c>
      <c r="Q224" s="61">
        <v>0</v>
      </c>
      <c r="R224" s="61">
        <v>7872</v>
      </c>
      <c r="S224" s="61">
        <v>-2013</v>
      </c>
      <c r="T224" s="61">
        <v>0</v>
      </c>
      <c r="U224" s="61">
        <v>-2013</v>
      </c>
      <c r="V224" s="61">
        <v>-49653</v>
      </c>
      <c r="W224" s="61">
        <v>0</v>
      </c>
      <c r="X224" s="61">
        <v>-49653</v>
      </c>
      <c r="Y224" s="61">
        <v>-5140895</v>
      </c>
      <c r="Z224" s="61">
        <v>0</v>
      </c>
      <c r="AA224" s="61">
        <v>-5140895</v>
      </c>
      <c r="AB224" s="61">
        <v>-19802</v>
      </c>
      <c r="AC224" s="61">
        <v>0</v>
      </c>
      <c r="AD224" s="61">
        <v>-19802</v>
      </c>
      <c r="AE224" s="61">
        <v>-454386</v>
      </c>
      <c r="AF224" s="61">
        <v>0</v>
      </c>
      <c r="AG224" s="61">
        <v>-454386</v>
      </c>
      <c r="AH224" s="61">
        <v>0</v>
      </c>
      <c r="AI224" s="61">
        <v>0</v>
      </c>
      <c r="AJ224" s="61">
        <v>0</v>
      </c>
      <c r="AK224" s="61">
        <v>0</v>
      </c>
      <c r="AL224" s="61">
        <v>0</v>
      </c>
      <c r="AM224" s="61">
        <v>0</v>
      </c>
      <c r="AN224" s="61">
        <v>0</v>
      </c>
      <c r="AO224" s="61">
        <v>0</v>
      </c>
      <c r="AP224" s="61">
        <v>0</v>
      </c>
      <c r="AQ224" s="61">
        <v>0</v>
      </c>
      <c r="AR224" s="61">
        <v>0</v>
      </c>
      <c r="AS224" s="61">
        <v>0</v>
      </c>
      <c r="AT224" s="61">
        <v>-454386</v>
      </c>
      <c r="AU224" s="61">
        <v>0</v>
      </c>
      <c r="AV224" s="61">
        <v>-454386</v>
      </c>
      <c r="AW224" s="61">
        <v>-2750</v>
      </c>
      <c r="AX224" s="61">
        <v>0</v>
      </c>
      <c r="AY224" s="61">
        <v>-2750</v>
      </c>
      <c r="AZ224" s="61">
        <v>769125</v>
      </c>
      <c r="BA224" s="61">
        <v>0</v>
      </c>
      <c r="BB224" s="61">
        <v>769125</v>
      </c>
      <c r="BC224" s="61">
        <v>-15751</v>
      </c>
      <c r="BD224" s="61">
        <v>0</v>
      </c>
      <c r="BE224" s="61">
        <v>-15751</v>
      </c>
      <c r="BF224" s="61">
        <v>-3457798</v>
      </c>
      <c r="BG224" s="61">
        <v>0</v>
      </c>
      <c r="BH224" s="61">
        <v>-3457798</v>
      </c>
      <c r="BI224" s="61">
        <v>-48737</v>
      </c>
      <c r="BJ224" s="61">
        <v>0</v>
      </c>
      <c r="BK224" s="61">
        <v>-48737</v>
      </c>
      <c r="BL224" s="61">
        <v>-107610</v>
      </c>
      <c r="BM224" s="61">
        <v>0</v>
      </c>
      <c r="BN224" s="61">
        <v>-107610</v>
      </c>
      <c r="BO224" s="61">
        <v>0</v>
      </c>
      <c r="BP224" s="61">
        <v>0</v>
      </c>
      <c r="BQ224" s="61">
        <v>0</v>
      </c>
      <c r="BR224" s="61">
        <v>-10432</v>
      </c>
      <c r="BS224" s="61">
        <v>0</v>
      </c>
      <c r="BT224" s="61">
        <v>-10432</v>
      </c>
      <c r="BU224" s="61">
        <v>6806</v>
      </c>
      <c r="BV224" s="61">
        <v>0</v>
      </c>
      <c r="BW224" s="61">
        <v>6806</v>
      </c>
      <c r="BX224" s="61">
        <v>0</v>
      </c>
      <c r="BY224" s="61">
        <v>0</v>
      </c>
      <c r="BZ224" s="61">
        <v>0</v>
      </c>
      <c r="CA224" s="61">
        <v>0</v>
      </c>
      <c r="CB224" s="61">
        <v>0</v>
      </c>
      <c r="CC224" s="61">
        <v>0</v>
      </c>
      <c r="CD224" s="61">
        <v>-8907</v>
      </c>
      <c r="CE224" s="61">
        <v>0</v>
      </c>
      <c r="CF224" s="61">
        <v>-8907</v>
      </c>
      <c r="CG224" s="61">
        <v>-7285</v>
      </c>
      <c r="CH224" s="61">
        <v>0</v>
      </c>
      <c r="CI224" s="61">
        <v>-7285</v>
      </c>
      <c r="CJ224" s="61">
        <v>-8475870</v>
      </c>
      <c r="CK224" s="61">
        <v>0</v>
      </c>
      <c r="CL224" s="61">
        <v>-8475870</v>
      </c>
      <c r="CM224" s="61">
        <v>0</v>
      </c>
      <c r="CN224" s="61">
        <v>0</v>
      </c>
      <c r="CO224" s="61">
        <v>0</v>
      </c>
      <c r="CP224" s="61">
        <v>-295</v>
      </c>
      <c r="CQ224" s="61">
        <v>0</v>
      </c>
      <c r="CR224" s="61">
        <v>-295</v>
      </c>
      <c r="CS224" s="61">
        <v>-1278114</v>
      </c>
      <c r="CT224" s="61">
        <v>0</v>
      </c>
      <c r="CU224" s="61">
        <v>-1278114</v>
      </c>
      <c r="CV224" s="61">
        <v>-95614</v>
      </c>
      <c r="CW224" s="61">
        <v>0</v>
      </c>
      <c r="CX224" s="61">
        <v>-95614</v>
      </c>
      <c r="CY224" s="61">
        <v>-1374023</v>
      </c>
      <c r="CZ224" s="61">
        <v>0</v>
      </c>
      <c r="DA224" s="61">
        <v>-1374023</v>
      </c>
      <c r="DB224" s="61">
        <v>-125233</v>
      </c>
      <c r="DC224" s="61">
        <v>0</v>
      </c>
      <c r="DD224" s="61">
        <v>-125233</v>
      </c>
      <c r="DE224" s="61">
        <v>-559</v>
      </c>
      <c r="DF224" s="61">
        <v>0</v>
      </c>
      <c r="DG224" s="61">
        <v>-559</v>
      </c>
      <c r="DH224" s="61">
        <v>-51537</v>
      </c>
      <c r="DI224" s="61">
        <v>0</v>
      </c>
      <c r="DJ224" s="61">
        <v>-51537</v>
      </c>
      <c r="DK224" s="61">
        <v>-3142</v>
      </c>
      <c r="DL224" s="61">
        <v>0</v>
      </c>
      <c r="DM224" s="61">
        <v>-3142</v>
      </c>
      <c r="DN224" s="61">
        <v>0</v>
      </c>
      <c r="DO224" s="61">
        <v>0</v>
      </c>
      <c r="DP224" s="61">
        <v>0</v>
      </c>
      <c r="DQ224" s="61">
        <v>0</v>
      </c>
      <c r="DR224" s="61">
        <v>0</v>
      </c>
      <c r="DS224" s="61">
        <v>0</v>
      </c>
      <c r="DT224" s="61">
        <v>0</v>
      </c>
      <c r="DU224" s="61">
        <v>0</v>
      </c>
      <c r="DV224" s="61">
        <v>0</v>
      </c>
      <c r="DW224" s="61">
        <v>0</v>
      </c>
      <c r="DX224" s="61">
        <v>0</v>
      </c>
      <c r="DY224" s="61">
        <v>0</v>
      </c>
      <c r="DZ224" s="61">
        <v>-6030</v>
      </c>
      <c r="EA224" s="61">
        <v>0</v>
      </c>
      <c r="EB224" s="61">
        <v>-6030</v>
      </c>
      <c r="EC224" s="61">
        <v>3491</v>
      </c>
      <c r="ED224" s="61">
        <v>0</v>
      </c>
      <c r="EE224" s="61">
        <v>3491</v>
      </c>
      <c r="EF224" s="61">
        <v>-3388</v>
      </c>
      <c r="EG224" s="61">
        <v>0</v>
      </c>
      <c r="EH224" s="61">
        <v>-3388</v>
      </c>
      <c r="EI224" s="61">
        <v>0</v>
      </c>
      <c r="EJ224" s="61">
        <v>0</v>
      </c>
      <c r="EK224" s="61">
        <v>0</v>
      </c>
      <c r="EL224" s="61">
        <v>0</v>
      </c>
      <c r="EM224" s="61">
        <v>0</v>
      </c>
      <c r="EN224" s="61">
        <v>0</v>
      </c>
      <c r="EO224" s="61">
        <v>-186398</v>
      </c>
      <c r="EP224" s="61">
        <v>0</v>
      </c>
      <c r="EQ224" s="61">
        <v>-186398</v>
      </c>
      <c r="ER224" s="61">
        <v>0</v>
      </c>
      <c r="ES224" s="61">
        <v>0</v>
      </c>
      <c r="ET224" s="61">
        <v>0</v>
      </c>
      <c r="EU224" s="61">
        <v>0</v>
      </c>
      <c r="EV224" s="61">
        <v>0</v>
      </c>
      <c r="EW224" s="61">
        <v>0</v>
      </c>
      <c r="EX224" s="61">
        <v>7391</v>
      </c>
      <c r="EY224" s="61">
        <v>0</v>
      </c>
      <c r="EZ224" s="61">
        <v>7391</v>
      </c>
      <c r="FA224" s="61">
        <v>0</v>
      </c>
      <c r="FB224" s="61">
        <v>0</v>
      </c>
      <c r="FC224" s="61">
        <v>0</v>
      </c>
      <c r="FD224" s="61">
        <v>0</v>
      </c>
      <c r="FE224" s="61">
        <v>0</v>
      </c>
      <c r="FF224" s="61">
        <v>0</v>
      </c>
      <c r="FG224" s="61">
        <v>0</v>
      </c>
      <c r="FH224" s="61">
        <v>0</v>
      </c>
      <c r="FI224" s="61">
        <v>0</v>
      </c>
      <c r="FJ224" s="61">
        <v>-10432</v>
      </c>
      <c r="FK224" s="61">
        <v>0</v>
      </c>
      <c r="FL224" s="61">
        <v>-10432</v>
      </c>
      <c r="FM224" s="61">
        <v>6806</v>
      </c>
      <c r="FN224" s="61">
        <v>0</v>
      </c>
      <c r="FO224" s="61">
        <v>6806</v>
      </c>
      <c r="FP224" s="61">
        <v>0</v>
      </c>
      <c r="FQ224" s="61">
        <v>0</v>
      </c>
      <c r="FR224" s="61">
        <v>0</v>
      </c>
      <c r="FS224" s="61">
        <v>0</v>
      </c>
      <c r="FT224" s="61">
        <v>0</v>
      </c>
      <c r="FU224" s="61">
        <v>0</v>
      </c>
      <c r="FV224" s="61">
        <v>-28077</v>
      </c>
      <c r="FW224" s="61">
        <v>0</v>
      </c>
      <c r="FX224" s="61">
        <v>-28077</v>
      </c>
      <c r="FY224" s="61">
        <v>11515</v>
      </c>
      <c r="FZ224" s="61">
        <v>0</v>
      </c>
      <c r="GA224" s="61">
        <v>11515</v>
      </c>
      <c r="GB224" s="61">
        <v>679</v>
      </c>
      <c r="GC224" s="61">
        <v>0</v>
      </c>
      <c r="GD224" s="61">
        <v>679</v>
      </c>
      <c r="GE224" s="61">
        <v>0</v>
      </c>
      <c r="GF224" s="61">
        <v>0</v>
      </c>
      <c r="GG224" s="61">
        <v>0</v>
      </c>
      <c r="GH224" s="61">
        <v>-6703657</v>
      </c>
      <c r="GI224" s="61">
        <v>0</v>
      </c>
      <c r="GJ224" s="61">
        <v>-6703657</v>
      </c>
      <c r="GK224" s="61">
        <v>83620</v>
      </c>
      <c r="GL224" s="61">
        <v>0</v>
      </c>
      <c r="GM224" s="61">
        <v>83620</v>
      </c>
      <c r="GN224" s="61">
        <v>-79597</v>
      </c>
      <c r="GO224" s="61">
        <v>0</v>
      </c>
      <c r="GP224" s="61">
        <v>-79597</v>
      </c>
      <c r="GQ224" s="61">
        <v>24688</v>
      </c>
      <c r="GR224" s="61">
        <v>0</v>
      </c>
      <c r="GS224" s="61">
        <v>24688</v>
      </c>
      <c r="GT224" s="61">
        <v>0</v>
      </c>
      <c r="GU224" s="61">
        <v>0</v>
      </c>
      <c r="GV224" s="61">
        <v>0</v>
      </c>
      <c r="GW224" s="61">
        <v>-6687064</v>
      </c>
      <c r="GX224" s="61">
        <v>0</v>
      </c>
      <c r="GY224" s="61">
        <v>-6687064</v>
      </c>
      <c r="GZ224" s="61">
        <v>0</v>
      </c>
      <c r="HA224" s="61">
        <v>0</v>
      </c>
      <c r="HB224" s="61">
        <v>0</v>
      </c>
      <c r="HC224" s="61">
        <v>0</v>
      </c>
      <c r="HD224" s="61">
        <v>0</v>
      </c>
      <c r="HE224" s="61">
        <v>0</v>
      </c>
      <c r="HF224" s="61">
        <v>0</v>
      </c>
      <c r="HG224" s="61">
        <v>0</v>
      </c>
      <c r="HH224" s="61">
        <v>0</v>
      </c>
      <c r="HI224" s="61">
        <v>47632603</v>
      </c>
      <c r="HJ224" s="61">
        <v>0</v>
      </c>
      <c r="HK224" s="61">
        <v>47632603</v>
      </c>
      <c r="HL224" s="61">
        <v>-49653</v>
      </c>
      <c r="HM224" s="61">
        <v>0</v>
      </c>
      <c r="HN224" s="61">
        <v>-49653</v>
      </c>
      <c r="HO224" s="61">
        <v>-8475870</v>
      </c>
      <c r="HP224" s="61">
        <v>0</v>
      </c>
      <c r="HQ224" s="61">
        <v>-8475870</v>
      </c>
      <c r="HR224" s="61">
        <v>-1374023</v>
      </c>
      <c r="HS224" s="61">
        <v>0</v>
      </c>
      <c r="HT224" s="61">
        <v>-1374023</v>
      </c>
      <c r="HU224" s="61">
        <v>-186398</v>
      </c>
      <c r="HV224" s="61">
        <v>0</v>
      </c>
      <c r="HW224" s="61">
        <v>-186398</v>
      </c>
      <c r="HX224" s="61">
        <v>-6687064</v>
      </c>
      <c r="HY224" s="61">
        <v>0</v>
      </c>
      <c r="HZ224" s="61">
        <v>-6687064</v>
      </c>
      <c r="IA224" s="61">
        <v>0</v>
      </c>
      <c r="IB224" s="61">
        <v>0</v>
      </c>
      <c r="IC224" s="61">
        <v>0</v>
      </c>
      <c r="ID224" s="61">
        <v>-16773008</v>
      </c>
      <c r="IE224" s="61">
        <v>0</v>
      </c>
      <c r="IF224" s="61">
        <v>-16773008</v>
      </c>
      <c r="IG224" s="61">
        <v>30859595</v>
      </c>
      <c r="IH224" s="61">
        <v>0</v>
      </c>
      <c r="II224" s="61">
        <v>30859595</v>
      </c>
      <c r="IJ224" s="58" t="s">
        <v>491</v>
      </c>
      <c r="IK224" s="58" t="s">
        <v>492</v>
      </c>
      <c r="IL224" s="58" t="s">
        <v>466</v>
      </c>
      <c r="IM224" s="58" t="s">
        <v>467</v>
      </c>
      <c r="IN224" s="58" t="s">
        <v>1199</v>
      </c>
    </row>
    <row r="225" spans="1:248">
      <c r="A225" s="58" t="s">
        <v>461</v>
      </c>
      <c r="B225" s="59" t="s">
        <v>1200</v>
      </c>
      <c r="C225" s="59" t="s">
        <v>1201</v>
      </c>
      <c r="D225" s="61">
        <v>265726698</v>
      </c>
      <c r="E225" s="61">
        <v>5745471</v>
      </c>
      <c r="F225" s="61">
        <v>271472169</v>
      </c>
      <c r="G225" s="61">
        <v>-11614346</v>
      </c>
      <c r="H225" s="61">
        <v>4346739</v>
      </c>
      <c r="I225" s="61">
        <v>-7267607</v>
      </c>
      <c r="J225" s="61">
        <v>-323419</v>
      </c>
      <c r="K225" s="61">
        <v>0</v>
      </c>
      <c r="L225" s="61">
        <v>-323419</v>
      </c>
      <c r="M225" s="61">
        <v>396052</v>
      </c>
      <c r="N225" s="61">
        <v>-191098</v>
      </c>
      <c r="O225" s="61">
        <v>204954</v>
      </c>
      <c r="P225" s="61">
        <v>1597462</v>
      </c>
      <c r="Q225" s="61">
        <v>0</v>
      </c>
      <c r="R225" s="61">
        <v>1597462</v>
      </c>
      <c r="S225" s="61">
        <v>-474326</v>
      </c>
      <c r="T225" s="61">
        <v>194162</v>
      </c>
      <c r="U225" s="61">
        <v>-280164</v>
      </c>
      <c r="V225" s="61">
        <v>1195769</v>
      </c>
      <c r="W225" s="61">
        <v>3064</v>
      </c>
      <c r="X225" s="61">
        <v>1198833</v>
      </c>
      <c r="Y225" s="61">
        <v>-19907706</v>
      </c>
      <c r="Z225" s="61">
        <v>-2147</v>
      </c>
      <c r="AA225" s="61">
        <v>-19909853</v>
      </c>
      <c r="AB225" s="61">
        <v>-60984</v>
      </c>
      <c r="AC225" s="61">
        <v>0</v>
      </c>
      <c r="AD225" s="61">
        <v>-60984</v>
      </c>
      <c r="AE225" s="61">
        <v>-716226</v>
      </c>
      <c r="AF225" s="61">
        <v>930</v>
      </c>
      <c r="AG225" s="61">
        <v>-715296</v>
      </c>
      <c r="AH225" s="61">
        <v>2443</v>
      </c>
      <c r="AI225" s="61">
        <v>0</v>
      </c>
      <c r="AJ225" s="61">
        <v>2443</v>
      </c>
      <c r="AK225" s="61">
        <v>0</v>
      </c>
      <c r="AL225" s="61">
        <v>0</v>
      </c>
      <c r="AM225" s="61">
        <v>0</v>
      </c>
      <c r="AN225" s="61">
        <v>-13362</v>
      </c>
      <c r="AO225" s="61">
        <v>0</v>
      </c>
      <c r="AP225" s="61">
        <v>-13362</v>
      </c>
      <c r="AQ225" s="61">
        <v>0</v>
      </c>
      <c r="AR225" s="61">
        <v>0</v>
      </c>
      <c r="AS225" s="61">
        <v>0</v>
      </c>
      <c r="AT225" s="61">
        <v>-705307</v>
      </c>
      <c r="AU225" s="61">
        <v>930</v>
      </c>
      <c r="AV225" s="61">
        <v>-704377</v>
      </c>
      <c r="AW225" s="61">
        <v>-25755</v>
      </c>
      <c r="AX225" s="61">
        <v>0</v>
      </c>
      <c r="AY225" s="61">
        <v>-25755</v>
      </c>
      <c r="AZ225" s="61">
        <v>5239334</v>
      </c>
      <c r="BA225" s="61">
        <v>145401</v>
      </c>
      <c r="BB225" s="61">
        <v>5384735</v>
      </c>
      <c r="BC225" s="61">
        <v>104871</v>
      </c>
      <c r="BD225" s="61">
        <v>-64623</v>
      </c>
      <c r="BE225" s="61">
        <v>40248</v>
      </c>
      <c r="BF225" s="61">
        <v>-22923116</v>
      </c>
      <c r="BG225" s="61">
        <v>0</v>
      </c>
      <c r="BH225" s="61">
        <v>-22923116</v>
      </c>
      <c r="BI225" s="61">
        <v>508766</v>
      </c>
      <c r="BJ225" s="61">
        <v>-1</v>
      </c>
      <c r="BK225" s="61">
        <v>508765</v>
      </c>
      <c r="BL225" s="61">
        <v>-29225</v>
      </c>
      <c r="BM225" s="61">
        <v>0</v>
      </c>
      <c r="BN225" s="61">
        <v>-29225</v>
      </c>
      <c r="BO225" s="61">
        <v>0</v>
      </c>
      <c r="BP225" s="61">
        <v>0</v>
      </c>
      <c r="BQ225" s="61">
        <v>0</v>
      </c>
      <c r="BR225" s="61">
        <v>0</v>
      </c>
      <c r="BS225" s="61">
        <v>0</v>
      </c>
      <c r="BT225" s="61">
        <v>0</v>
      </c>
      <c r="BU225" s="61">
        <v>0</v>
      </c>
      <c r="BV225" s="61">
        <v>0</v>
      </c>
      <c r="BW225" s="61">
        <v>0</v>
      </c>
      <c r="BX225" s="61">
        <v>0</v>
      </c>
      <c r="BY225" s="61">
        <v>0</v>
      </c>
      <c r="BZ225" s="61">
        <v>0</v>
      </c>
      <c r="CA225" s="61">
        <v>0</v>
      </c>
      <c r="CB225" s="61">
        <v>0</v>
      </c>
      <c r="CC225" s="61">
        <v>0</v>
      </c>
      <c r="CD225" s="61">
        <v>-7575</v>
      </c>
      <c r="CE225" s="61">
        <v>0</v>
      </c>
      <c r="CF225" s="61">
        <v>-7575</v>
      </c>
      <c r="CG225" s="61">
        <v>-7575</v>
      </c>
      <c r="CH225" s="61">
        <v>0</v>
      </c>
      <c r="CI225" s="61">
        <v>-7575</v>
      </c>
      <c r="CJ225" s="61">
        <v>-37738452</v>
      </c>
      <c r="CK225" s="61">
        <v>79560</v>
      </c>
      <c r="CL225" s="61">
        <v>-37658892</v>
      </c>
      <c r="CM225" s="61">
        <v>-6795</v>
      </c>
      <c r="CN225" s="61">
        <v>0</v>
      </c>
      <c r="CO225" s="61">
        <v>-6795</v>
      </c>
      <c r="CP225" s="61">
        <v>1</v>
      </c>
      <c r="CQ225" s="61">
        <v>7828</v>
      </c>
      <c r="CR225" s="61">
        <v>7829</v>
      </c>
      <c r="CS225" s="61">
        <v>-9501487</v>
      </c>
      <c r="CT225" s="61">
        <v>-318663</v>
      </c>
      <c r="CU225" s="61">
        <v>-9820150</v>
      </c>
      <c r="CV225" s="61">
        <v>-858835</v>
      </c>
      <c r="CW225" s="61">
        <v>-83754</v>
      </c>
      <c r="CX225" s="61">
        <v>-942589</v>
      </c>
      <c r="CY225" s="61">
        <v>-10367116</v>
      </c>
      <c r="CZ225" s="61">
        <v>-394589</v>
      </c>
      <c r="DA225" s="61">
        <v>-10761705</v>
      </c>
      <c r="DB225" s="61">
        <v>-5879</v>
      </c>
      <c r="DC225" s="61">
        <v>0</v>
      </c>
      <c r="DD225" s="61">
        <v>-5879</v>
      </c>
      <c r="DE225" s="61">
        <v>-621</v>
      </c>
      <c r="DF225" s="61">
        <v>0</v>
      </c>
      <c r="DG225" s="61">
        <v>-621</v>
      </c>
      <c r="DH225" s="61">
        <v>-409527</v>
      </c>
      <c r="DI225" s="61">
        <v>0</v>
      </c>
      <c r="DJ225" s="61">
        <v>-409527</v>
      </c>
      <c r="DK225" s="61">
        <v>-10392</v>
      </c>
      <c r="DL225" s="61">
        <v>0</v>
      </c>
      <c r="DM225" s="61">
        <v>-10392</v>
      </c>
      <c r="DN225" s="61">
        <v>0</v>
      </c>
      <c r="DO225" s="61">
        <v>0</v>
      </c>
      <c r="DP225" s="61">
        <v>0</v>
      </c>
      <c r="DQ225" s="61">
        <v>0</v>
      </c>
      <c r="DR225" s="61">
        <v>0</v>
      </c>
      <c r="DS225" s="61">
        <v>0</v>
      </c>
      <c r="DT225" s="61">
        <v>0</v>
      </c>
      <c r="DU225" s="61">
        <v>0</v>
      </c>
      <c r="DV225" s="61">
        <v>0</v>
      </c>
      <c r="DW225" s="61">
        <v>0</v>
      </c>
      <c r="DX225" s="61">
        <v>0</v>
      </c>
      <c r="DY225" s="61">
        <v>0</v>
      </c>
      <c r="DZ225" s="61">
        <v>0</v>
      </c>
      <c r="EA225" s="61">
        <v>0</v>
      </c>
      <c r="EB225" s="61">
        <v>0</v>
      </c>
      <c r="EC225" s="61">
        <v>0</v>
      </c>
      <c r="ED225" s="61">
        <v>0</v>
      </c>
      <c r="EE225" s="61">
        <v>0</v>
      </c>
      <c r="EF225" s="61">
        <v>0</v>
      </c>
      <c r="EG225" s="61">
        <v>0</v>
      </c>
      <c r="EH225" s="61">
        <v>0</v>
      </c>
      <c r="EI225" s="61">
        <v>-189478</v>
      </c>
      <c r="EJ225" s="61">
        <v>0</v>
      </c>
      <c r="EK225" s="61">
        <v>-189478</v>
      </c>
      <c r="EL225" s="61">
        <v>0</v>
      </c>
      <c r="EM225" s="61">
        <v>0</v>
      </c>
      <c r="EN225" s="61">
        <v>0</v>
      </c>
      <c r="EO225" s="61">
        <v>-615897</v>
      </c>
      <c r="EP225" s="61">
        <v>0</v>
      </c>
      <c r="EQ225" s="61">
        <v>-615897</v>
      </c>
      <c r="ER225" s="61">
        <v>0</v>
      </c>
      <c r="ES225" s="61">
        <v>0</v>
      </c>
      <c r="ET225" s="61">
        <v>0</v>
      </c>
      <c r="EU225" s="61">
        <v>0</v>
      </c>
      <c r="EV225" s="61">
        <v>0</v>
      </c>
      <c r="EW225" s="61">
        <v>0</v>
      </c>
      <c r="EX225" s="61">
        <v>-2500</v>
      </c>
      <c r="EY225" s="61">
        <v>0</v>
      </c>
      <c r="EZ225" s="61">
        <v>-2500</v>
      </c>
      <c r="FA225" s="61">
        <v>0</v>
      </c>
      <c r="FB225" s="61">
        <v>0</v>
      </c>
      <c r="FC225" s="61">
        <v>0</v>
      </c>
      <c r="FD225" s="61">
        <v>0</v>
      </c>
      <c r="FE225" s="61">
        <v>0</v>
      </c>
      <c r="FF225" s="61">
        <v>0</v>
      </c>
      <c r="FG225" s="61">
        <v>0</v>
      </c>
      <c r="FH225" s="61">
        <v>0</v>
      </c>
      <c r="FI225" s="61">
        <v>0</v>
      </c>
      <c r="FJ225" s="61">
        <v>0</v>
      </c>
      <c r="FK225" s="61">
        <v>0</v>
      </c>
      <c r="FL225" s="61">
        <v>0</v>
      </c>
      <c r="FM225" s="61">
        <v>0</v>
      </c>
      <c r="FN225" s="61">
        <v>0</v>
      </c>
      <c r="FO225" s="61">
        <v>0</v>
      </c>
      <c r="FP225" s="61">
        <v>-1500</v>
      </c>
      <c r="FQ225" s="61">
        <v>0</v>
      </c>
      <c r="FR225" s="61">
        <v>-1500</v>
      </c>
      <c r="FS225" s="61">
        <v>-1500</v>
      </c>
      <c r="FT225" s="61">
        <v>0</v>
      </c>
      <c r="FU225" s="61">
        <v>-1500</v>
      </c>
      <c r="FV225" s="61">
        <v>-45234</v>
      </c>
      <c r="FW225" s="61">
        <v>0</v>
      </c>
      <c r="FX225" s="61">
        <v>-45234</v>
      </c>
      <c r="FY225" s="61">
        <v>4347</v>
      </c>
      <c r="FZ225" s="61">
        <v>0</v>
      </c>
      <c r="GA225" s="61">
        <v>4347</v>
      </c>
      <c r="GB225" s="61">
        <v>0</v>
      </c>
      <c r="GC225" s="61">
        <v>0</v>
      </c>
      <c r="GD225" s="61">
        <v>0</v>
      </c>
      <c r="GE225" s="61">
        <v>0</v>
      </c>
      <c r="GF225" s="61">
        <v>0</v>
      </c>
      <c r="GG225" s="61">
        <v>0</v>
      </c>
      <c r="GH225" s="61">
        <v>-41988855</v>
      </c>
      <c r="GI225" s="61">
        <v>-520932</v>
      </c>
      <c r="GJ225" s="61">
        <v>-42509787</v>
      </c>
      <c r="GK225" s="61">
        <v>2928760</v>
      </c>
      <c r="GL225" s="61">
        <v>-1065836</v>
      </c>
      <c r="GM225" s="61">
        <v>1862924</v>
      </c>
      <c r="GN225" s="61">
        <v>-493259</v>
      </c>
      <c r="GO225" s="61">
        <v>0</v>
      </c>
      <c r="GP225" s="61">
        <v>-493259</v>
      </c>
      <c r="GQ225" s="61">
        <v>-6953</v>
      </c>
      <c r="GR225" s="61">
        <v>0</v>
      </c>
      <c r="GS225" s="61">
        <v>-6953</v>
      </c>
      <c r="GT225" s="61">
        <v>0</v>
      </c>
      <c r="GU225" s="61">
        <v>0</v>
      </c>
      <c r="GV225" s="61">
        <v>0</v>
      </c>
      <c r="GW225" s="61">
        <v>-39606694</v>
      </c>
      <c r="GX225" s="61">
        <v>-1586768</v>
      </c>
      <c r="GY225" s="61">
        <v>-41193462</v>
      </c>
      <c r="GZ225" s="61">
        <v>0</v>
      </c>
      <c r="HA225" s="61">
        <v>0</v>
      </c>
      <c r="HB225" s="61">
        <v>0</v>
      </c>
      <c r="HC225" s="61">
        <v>0</v>
      </c>
      <c r="HD225" s="61">
        <v>0</v>
      </c>
      <c r="HE225" s="61">
        <v>0</v>
      </c>
      <c r="HF225" s="61">
        <v>0</v>
      </c>
      <c r="HG225" s="61">
        <v>0</v>
      </c>
      <c r="HH225" s="61">
        <v>0</v>
      </c>
      <c r="HI225" s="61">
        <v>254112352</v>
      </c>
      <c r="HJ225" s="61">
        <v>10092210</v>
      </c>
      <c r="HK225" s="61">
        <v>264204562</v>
      </c>
      <c r="HL225" s="61">
        <v>1195769</v>
      </c>
      <c r="HM225" s="61">
        <v>3064</v>
      </c>
      <c r="HN225" s="61">
        <v>1198833</v>
      </c>
      <c r="HO225" s="61">
        <v>-37738452</v>
      </c>
      <c r="HP225" s="61">
        <v>79560</v>
      </c>
      <c r="HQ225" s="61">
        <v>-37658892</v>
      </c>
      <c r="HR225" s="61">
        <v>-10367116</v>
      </c>
      <c r="HS225" s="61">
        <v>-394589</v>
      </c>
      <c r="HT225" s="61">
        <v>-10761705</v>
      </c>
      <c r="HU225" s="61">
        <v>-615897</v>
      </c>
      <c r="HV225" s="61">
        <v>0</v>
      </c>
      <c r="HW225" s="61">
        <v>-615897</v>
      </c>
      <c r="HX225" s="61">
        <v>-39606694</v>
      </c>
      <c r="HY225" s="61">
        <v>-1586768</v>
      </c>
      <c r="HZ225" s="61">
        <v>-41193462</v>
      </c>
      <c r="IA225" s="61">
        <v>0</v>
      </c>
      <c r="IB225" s="61">
        <v>0</v>
      </c>
      <c r="IC225" s="61">
        <v>0</v>
      </c>
      <c r="ID225" s="61">
        <v>-87132390</v>
      </c>
      <c r="IE225" s="61">
        <v>-1898733</v>
      </c>
      <c r="IF225" s="61">
        <v>-89031123</v>
      </c>
      <c r="IG225" s="61">
        <v>166979962</v>
      </c>
      <c r="IH225" s="61">
        <v>8193477</v>
      </c>
      <c r="II225" s="61">
        <v>175173439</v>
      </c>
      <c r="IJ225" s="58" t="s">
        <v>511</v>
      </c>
      <c r="IK225" s="58" t="s">
        <v>512</v>
      </c>
      <c r="IL225" s="58" t="s">
        <v>513</v>
      </c>
      <c r="IM225" s="58" t="s">
        <v>514</v>
      </c>
      <c r="IN225" s="58" t="s">
        <v>1202</v>
      </c>
    </row>
    <row r="226" spans="1:248">
      <c r="A226" s="58" t="s">
        <v>469</v>
      </c>
      <c r="B226" s="59" t="s">
        <v>1203</v>
      </c>
      <c r="C226" s="59" t="s">
        <v>1204</v>
      </c>
      <c r="D226" s="61">
        <v>116937780</v>
      </c>
      <c r="E226" s="61">
        <v>0</v>
      </c>
      <c r="F226" s="61">
        <v>116937780</v>
      </c>
      <c r="G226" s="61">
        <v>-3794816</v>
      </c>
      <c r="H226" s="61">
        <v>0</v>
      </c>
      <c r="I226" s="61">
        <v>-3794816</v>
      </c>
      <c r="J226" s="61">
        <v>-848799</v>
      </c>
      <c r="K226" s="61">
        <v>0</v>
      </c>
      <c r="L226" s="61">
        <v>-848799</v>
      </c>
      <c r="M226" s="61">
        <v>240632</v>
      </c>
      <c r="N226" s="61">
        <v>0</v>
      </c>
      <c r="O226" s="61">
        <v>240632</v>
      </c>
      <c r="P226" s="61">
        <v>412434</v>
      </c>
      <c r="Q226" s="61">
        <v>0</v>
      </c>
      <c r="R226" s="61">
        <v>412434</v>
      </c>
      <c r="S226" s="61">
        <v>114145</v>
      </c>
      <c r="T226" s="61">
        <v>0</v>
      </c>
      <c r="U226" s="61">
        <v>114145</v>
      </c>
      <c r="V226" s="61">
        <v>-81588</v>
      </c>
      <c r="W226" s="61">
        <v>0</v>
      </c>
      <c r="X226" s="61">
        <v>-81588</v>
      </c>
      <c r="Y226" s="61">
        <v>-16364307</v>
      </c>
      <c r="Z226" s="61">
        <v>0</v>
      </c>
      <c r="AA226" s="61">
        <v>-16364307</v>
      </c>
      <c r="AB226" s="61">
        <v>-44472</v>
      </c>
      <c r="AC226" s="61">
        <v>0</v>
      </c>
      <c r="AD226" s="61">
        <v>-44472</v>
      </c>
      <c r="AE226" s="61">
        <v>-714445</v>
      </c>
      <c r="AF226" s="61">
        <v>0</v>
      </c>
      <c r="AG226" s="61">
        <v>-714445</v>
      </c>
      <c r="AH226" s="61">
        <v>-4543</v>
      </c>
      <c r="AI226" s="61">
        <v>0</v>
      </c>
      <c r="AJ226" s="61">
        <v>-4543</v>
      </c>
      <c r="AK226" s="61">
        <v>0</v>
      </c>
      <c r="AL226" s="61">
        <v>0</v>
      </c>
      <c r="AM226" s="61">
        <v>0</v>
      </c>
      <c r="AN226" s="61">
        <v>-4423</v>
      </c>
      <c r="AO226" s="61">
        <v>0</v>
      </c>
      <c r="AP226" s="61">
        <v>-4423</v>
      </c>
      <c r="AQ226" s="61">
        <v>0</v>
      </c>
      <c r="AR226" s="61">
        <v>0</v>
      </c>
      <c r="AS226" s="61">
        <v>0</v>
      </c>
      <c r="AT226" s="61">
        <v>-705479</v>
      </c>
      <c r="AU226" s="61">
        <v>0</v>
      </c>
      <c r="AV226" s="61">
        <v>-705479</v>
      </c>
      <c r="AW226" s="61">
        <v>32</v>
      </c>
      <c r="AX226" s="61">
        <v>0</v>
      </c>
      <c r="AY226" s="61">
        <v>32</v>
      </c>
      <c r="AZ226" s="61">
        <v>1805658</v>
      </c>
      <c r="BA226" s="61">
        <v>0</v>
      </c>
      <c r="BB226" s="61">
        <v>1805658</v>
      </c>
      <c r="BC226" s="61">
        <v>24355</v>
      </c>
      <c r="BD226" s="61">
        <v>0</v>
      </c>
      <c r="BE226" s="61">
        <v>24355</v>
      </c>
      <c r="BF226" s="61">
        <v>-9023960</v>
      </c>
      <c r="BG226" s="61">
        <v>0</v>
      </c>
      <c r="BH226" s="61">
        <v>-9023960</v>
      </c>
      <c r="BI226" s="61">
        <v>-11274</v>
      </c>
      <c r="BJ226" s="61">
        <v>0</v>
      </c>
      <c r="BK226" s="61">
        <v>-11274</v>
      </c>
      <c r="BL226" s="61">
        <v>-221238</v>
      </c>
      <c r="BM226" s="61">
        <v>0</v>
      </c>
      <c r="BN226" s="61">
        <v>-221238</v>
      </c>
      <c r="BO226" s="61">
        <v>0</v>
      </c>
      <c r="BP226" s="61">
        <v>0</v>
      </c>
      <c r="BQ226" s="61">
        <v>0</v>
      </c>
      <c r="BR226" s="61">
        <v>-33884</v>
      </c>
      <c r="BS226" s="61">
        <v>0</v>
      </c>
      <c r="BT226" s="61">
        <v>-33884</v>
      </c>
      <c r="BU226" s="61">
        <v>102</v>
      </c>
      <c r="BV226" s="61">
        <v>0</v>
      </c>
      <c r="BW226" s="61">
        <v>102</v>
      </c>
      <c r="BX226" s="61">
        <v>0</v>
      </c>
      <c r="BY226" s="61">
        <v>0</v>
      </c>
      <c r="BZ226" s="61">
        <v>0</v>
      </c>
      <c r="CA226" s="61">
        <v>0</v>
      </c>
      <c r="CB226" s="61">
        <v>0</v>
      </c>
      <c r="CC226" s="61">
        <v>0</v>
      </c>
      <c r="CD226" s="61">
        <v>-38458</v>
      </c>
      <c r="CE226" s="61">
        <v>0</v>
      </c>
      <c r="CF226" s="61">
        <v>-38458</v>
      </c>
      <c r="CG226" s="61">
        <v>-38051</v>
      </c>
      <c r="CH226" s="61">
        <v>0</v>
      </c>
      <c r="CI226" s="61">
        <v>-38051</v>
      </c>
      <c r="CJ226" s="61">
        <v>-24615502</v>
      </c>
      <c r="CK226" s="61">
        <v>0</v>
      </c>
      <c r="CL226" s="61">
        <v>-24615502</v>
      </c>
      <c r="CM226" s="61">
        <v>0</v>
      </c>
      <c r="CN226" s="61">
        <v>0</v>
      </c>
      <c r="CO226" s="61">
        <v>0</v>
      </c>
      <c r="CP226" s="61">
        <v>1945</v>
      </c>
      <c r="CQ226" s="61">
        <v>0</v>
      </c>
      <c r="CR226" s="61">
        <v>1945</v>
      </c>
      <c r="CS226" s="61">
        <v>-3137251</v>
      </c>
      <c r="CT226" s="61">
        <v>0</v>
      </c>
      <c r="CU226" s="61">
        <v>-3137251</v>
      </c>
      <c r="CV226" s="61">
        <v>-314461</v>
      </c>
      <c r="CW226" s="61">
        <v>0</v>
      </c>
      <c r="CX226" s="61">
        <v>-314461</v>
      </c>
      <c r="CY226" s="61">
        <v>-3449767</v>
      </c>
      <c r="CZ226" s="61">
        <v>0</v>
      </c>
      <c r="DA226" s="61">
        <v>-3449767</v>
      </c>
      <c r="DB226" s="61">
        <v>-586959</v>
      </c>
      <c r="DC226" s="61">
        <v>0</v>
      </c>
      <c r="DD226" s="61">
        <v>-586959</v>
      </c>
      <c r="DE226" s="61">
        <v>-4897</v>
      </c>
      <c r="DF226" s="61">
        <v>0</v>
      </c>
      <c r="DG226" s="61">
        <v>-4897</v>
      </c>
      <c r="DH226" s="61">
        <v>-104464</v>
      </c>
      <c r="DI226" s="61">
        <v>0</v>
      </c>
      <c r="DJ226" s="61">
        <v>-104464</v>
      </c>
      <c r="DK226" s="61">
        <v>7589</v>
      </c>
      <c r="DL226" s="61">
        <v>0</v>
      </c>
      <c r="DM226" s="61">
        <v>7589</v>
      </c>
      <c r="DN226" s="61">
        <v>-38103</v>
      </c>
      <c r="DO226" s="61">
        <v>0</v>
      </c>
      <c r="DP226" s="61">
        <v>-38103</v>
      </c>
      <c r="DQ226" s="61">
        <v>-826</v>
      </c>
      <c r="DR226" s="61">
        <v>0</v>
      </c>
      <c r="DS226" s="61">
        <v>-826</v>
      </c>
      <c r="DT226" s="61">
        <v>0</v>
      </c>
      <c r="DU226" s="61">
        <v>0</v>
      </c>
      <c r="DV226" s="61">
        <v>0</v>
      </c>
      <c r="DW226" s="61">
        <v>0</v>
      </c>
      <c r="DX226" s="61">
        <v>0</v>
      </c>
      <c r="DY226" s="61">
        <v>0</v>
      </c>
      <c r="DZ226" s="61">
        <v>0</v>
      </c>
      <c r="EA226" s="61">
        <v>0</v>
      </c>
      <c r="EB226" s="61">
        <v>0</v>
      </c>
      <c r="EC226" s="61">
        <v>0</v>
      </c>
      <c r="ED226" s="61">
        <v>0</v>
      </c>
      <c r="EE226" s="61">
        <v>0</v>
      </c>
      <c r="EF226" s="61">
        <v>0</v>
      </c>
      <c r="EG226" s="61">
        <v>0</v>
      </c>
      <c r="EH226" s="61">
        <v>0</v>
      </c>
      <c r="EI226" s="61">
        <v>0</v>
      </c>
      <c r="EJ226" s="61">
        <v>0</v>
      </c>
      <c r="EK226" s="61">
        <v>0</v>
      </c>
      <c r="EL226" s="61">
        <v>0</v>
      </c>
      <c r="EM226" s="61">
        <v>0</v>
      </c>
      <c r="EN226" s="61">
        <v>0</v>
      </c>
      <c r="EO226" s="61">
        <v>-727660</v>
      </c>
      <c r="EP226" s="61">
        <v>0</v>
      </c>
      <c r="EQ226" s="61">
        <v>-727660</v>
      </c>
      <c r="ER226" s="61">
        <v>0</v>
      </c>
      <c r="ES226" s="61">
        <v>0</v>
      </c>
      <c r="ET226" s="61">
        <v>0</v>
      </c>
      <c r="EU226" s="61">
        <v>0</v>
      </c>
      <c r="EV226" s="61">
        <v>0</v>
      </c>
      <c r="EW226" s="61">
        <v>0</v>
      </c>
      <c r="EX226" s="61">
        <v>5300</v>
      </c>
      <c r="EY226" s="61">
        <v>0</v>
      </c>
      <c r="EZ226" s="61">
        <v>5300</v>
      </c>
      <c r="FA226" s="61">
        <v>0</v>
      </c>
      <c r="FB226" s="61">
        <v>0</v>
      </c>
      <c r="FC226" s="61">
        <v>0</v>
      </c>
      <c r="FD226" s="61">
        <v>0</v>
      </c>
      <c r="FE226" s="61">
        <v>0</v>
      </c>
      <c r="FF226" s="61">
        <v>0</v>
      </c>
      <c r="FG226" s="61">
        <v>0</v>
      </c>
      <c r="FH226" s="61">
        <v>0</v>
      </c>
      <c r="FI226" s="61">
        <v>0</v>
      </c>
      <c r="FJ226" s="61">
        <v>-33884</v>
      </c>
      <c r="FK226" s="61">
        <v>0</v>
      </c>
      <c r="FL226" s="61">
        <v>-33884</v>
      </c>
      <c r="FM226" s="61">
        <v>102</v>
      </c>
      <c r="FN226" s="61">
        <v>0</v>
      </c>
      <c r="FO226" s="61">
        <v>102</v>
      </c>
      <c r="FP226" s="61">
        <v>-1500</v>
      </c>
      <c r="FQ226" s="61">
        <v>0</v>
      </c>
      <c r="FR226" s="61">
        <v>-1500</v>
      </c>
      <c r="FS226" s="61">
        <v>0</v>
      </c>
      <c r="FT226" s="61">
        <v>0</v>
      </c>
      <c r="FU226" s="61">
        <v>0</v>
      </c>
      <c r="FV226" s="61">
        <v>-172034</v>
      </c>
      <c r="FW226" s="61">
        <v>0</v>
      </c>
      <c r="FX226" s="61">
        <v>-172034</v>
      </c>
      <c r="FY226" s="61">
        <v>4389</v>
      </c>
      <c r="FZ226" s="61">
        <v>0</v>
      </c>
      <c r="GA226" s="61">
        <v>4389</v>
      </c>
      <c r="GB226" s="61">
        <v>35120</v>
      </c>
      <c r="GC226" s="61">
        <v>0</v>
      </c>
      <c r="GD226" s="61">
        <v>35120</v>
      </c>
      <c r="GE226" s="61">
        <v>521</v>
      </c>
      <c r="GF226" s="61">
        <v>0</v>
      </c>
      <c r="GG226" s="61">
        <v>521</v>
      </c>
      <c r="GH226" s="61">
        <v>-20211404</v>
      </c>
      <c r="GI226" s="61">
        <v>0</v>
      </c>
      <c r="GJ226" s="61">
        <v>-20211404</v>
      </c>
      <c r="GK226" s="61">
        <v>-125577</v>
      </c>
      <c r="GL226" s="61">
        <v>0</v>
      </c>
      <c r="GM226" s="61">
        <v>-125577</v>
      </c>
      <c r="GN226" s="61">
        <v>-182939</v>
      </c>
      <c r="GO226" s="61">
        <v>0</v>
      </c>
      <c r="GP226" s="61">
        <v>-182939</v>
      </c>
      <c r="GQ226" s="61">
        <v>13642</v>
      </c>
      <c r="GR226" s="61">
        <v>0</v>
      </c>
      <c r="GS226" s="61">
        <v>13642</v>
      </c>
      <c r="GT226" s="61">
        <v>-4829284</v>
      </c>
      <c r="GU226" s="61">
        <v>0</v>
      </c>
      <c r="GV226" s="61">
        <v>-4829284</v>
      </c>
      <c r="GW226" s="61">
        <v>-25497548</v>
      </c>
      <c r="GX226" s="61">
        <v>0</v>
      </c>
      <c r="GY226" s="61">
        <v>-25497548</v>
      </c>
      <c r="GZ226" s="61">
        <v>0</v>
      </c>
      <c r="HA226" s="61">
        <v>0</v>
      </c>
      <c r="HB226" s="61">
        <v>0</v>
      </c>
      <c r="HC226" s="61">
        <v>0</v>
      </c>
      <c r="HD226" s="61">
        <v>0</v>
      </c>
      <c r="HE226" s="61">
        <v>0</v>
      </c>
      <c r="HF226" s="61">
        <v>0</v>
      </c>
      <c r="HG226" s="61">
        <v>0</v>
      </c>
      <c r="HH226" s="61">
        <v>0</v>
      </c>
      <c r="HI226" s="61">
        <v>113142964</v>
      </c>
      <c r="HJ226" s="61">
        <v>0</v>
      </c>
      <c r="HK226" s="61">
        <v>113142964</v>
      </c>
      <c r="HL226" s="61">
        <v>-81588</v>
      </c>
      <c r="HM226" s="61">
        <v>0</v>
      </c>
      <c r="HN226" s="61">
        <v>-81588</v>
      </c>
      <c r="HO226" s="61">
        <v>-24615502</v>
      </c>
      <c r="HP226" s="61">
        <v>0</v>
      </c>
      <c r="HQ226" s="61">
        <v>-24615502</v>
      </c>
      <c r="HR226" s="61">
        <v>-3449767</v>
      </c>
      <c r="HS226" s="61">
        <v>0</v>
      </c>
      <c r="HT226" s="61">
        <v>-3449767</v>
      </c>
      <c r="HU226" s="61">
        <v>-727660</v>
      </c>
      <c r="HV226" s="61">
        <v>0</v>
      </c>
      <c r="HW226" s="61">
        <v>-727660</v>
      </c>
      <c r="HX226" s="61">
        <v>-25497548</v>
      </c>
      <c r="HY226" s="61">
        <v>0</v>
      </c>
      <c r="HZ226" s="61">
        <v>-25497548</v>
      </c>
      <c r="IA226" s="61">
        <v>0</v>
      </c>
      <c r="IB226" s="61">
        <v>0</v>
      </c>
      <c r="IC226" s="61">
        <v>0</v>
      </c>
      <c r="ID226" s="61">
        <v>-54372065</v>
      </c>
      <c r="IE226" s="61">
        <v>0</v>
      </c>
      <c r="IF226" s="61">
        <v>-54372065</v>
      </c>
      <c r="IG226" s="61">
        <v>58770899</v>
      </c>
      <c r="IH226" s="61">
        <v>0</v>
      </c>
      <c r="II226" s="61">
        <v>58770899</v>
      </c>
      <c r="IJ226" s="58" t="s">
        <v>536</v>
      </c>
      <c r="IK226" s="58" t="s">
        <v>1205</v>
      </c>
      <c r="IL226" s="58" t="s">
        <v>536</v>
      </c>
      <c r="IM226" s="58" t="s">
        <v>549</v>
      </c>
      <c r="IN226" s="58" t="s">
        <v>1206</v>
      </c>
    </row>
    <row r="227" spans="1:248">
      <c r="A227" s="58" t="s">
        <v>469</v>
      </c>
      <c r="B227" s="59" t="s">
        <v>1207</v>
      </c>
      <c r="C227" s="59" t="s">
        <v>1208</v>
      </c>
      <c r="D227" s="61">
        <v>120218663</v>
      </c>
      <c r="E227" s="61">
        <v>0</v>
      </c>
      <c r="F227" s="61">
        <v>120218663</v>
      </c>
      <c r="G227" s="61">
        <v>-668297</v>
      </c>
      <c r="H227" s="61">
        <v>0</v>
      </c>
      <c r="I227" s="61">
        <v>-668297</v>
      </c>
      <c r="J227" s="61">
        <v>-52798</v>
      </c>
      <c r="K227" s="61">
        <v>0</v>
      </c>
      <c r="L227" s="61">
        <v>-52798</v>
      </c>
      <c r="M227" s="61">
        <v>60576</v>
      </c>
      <c r="N227" s="61">
        <v>0</v>
      </c>
      <c r="O227" s="61">
        <v>60576</v>
      </c>
      <c r="P227" s="61">
        <v>794283</v>
      </c>
      <c r="Q227" s="61">
        <v>0</v>
      </c>
      <c r="R227" s="61">
        <v>794283</v>
      </c>
      <c r="S227" s="61">
        <v>327233</v>
      </c>
      <c r="T227" s="61">
        <v>0</v>
      </c>
      <c r="U227" s="61">
        <v>327233</v>
      </c>
      <c r="V227" s="61">
        <v>1129294</v>
      </c>
      <c r="W227" s="61">
        <v>0</v>
      </c>
      <c r="X227" s="61">
        <v>1129294</v>
      </c>
      <c r="Y227" s="61">
        <v>-3452486</v>
      </c>
      <c r="Z227" s="61">
        <v>0</v>
      </c>
      <c r="AA227" s="61">
        <v>-3452486</v>
      </c>
      <c r="AB227" s="61">
        <v>0</v>
      </c>
      <c r="AC227" s="61">
        <v>0</v>
      </c>
      <c r="AD227" s="61">
        <v>0</v>
      </c>
      <c r="AE227" s="61">
        <v>-244673</v>
      </c>
      <c r="AF227" s="61">
        <v>0</v>
      </c>
      <c r="AG227" s="61">
        <v>-244673</v>
      </c>
      <c r="AH227" s="61">
        <v>-228687</v>
      </c>
      <c r="AI227" s="61">
        <v>0</v>
      </c>
      <c r="AJ227" s="61">
        <v>-228687</v>
      </c>
      <c r="AK227" s="61">
        <v>0</v>
      </c>
      <c r="AL227" s="61">
        <v>0</v>
      </c>
      <c r="AM227" s="61">
        <v>0</v>
      </c>
      <c r="AN227" s="61">
        <v>0</v>
      </c>
      <c r="AO227" s="61">
        <v>0</v>
      </c>
      <c r="AP227" s="61">
        <v>0</v>
      </c>
      <c r="AQ227" s="61">
        <v>0</v>
      </c>
      <c r="AR227" s="61">
        <v>0</v>
      </c>
      <c r="AS227" s="61">
        <v>0</v>
      </c>
      <c r="AT227" s="61">
        <v>-15986</v>
      </c>
      <c r="AU227" s="61">
        <v>0</v>
      </c>
      <c r="AV227" s="61">
        <v>-15986</v>
      </c>
      <c r="AW227" s="61">
        <v>0</v>
      </c>
      <c r="AX227" s="61">
        <v>0</v>
      </c>
      <c r="AY227" s="61">
        <v>0</v>
      </c>
      <c r="AZ227" s="61">
        <v>2696399</v>
      </c>
      <c r="BA227" s="61">
        <v>0</v>
      </c>
      <c r="BB227" s="61">
        <v>2696399</v>
      </c>
      <c r="BC227" s="61">
        <v>-19705</v>
      </c>
      <c r="BD227" s="61">
        <v>0</v>
      </c>
      <c r="BE227" s="61">
        <v>-19705</v>
      </c>
      <c r="BF227" s="61">
        <v>-6174758</v>
      </c>
      <c r="BG227" s="61">
        <v>0</v>
      </c>
      <c r="BH227" s="61">
        <v>-6174758</v>
      </c>
      <c r="BI227" s="61">
        <v>-6152</v>
      </c>
      <c r="BJ227" s="61">
        <v>0</v>
      </c>
      <c r="BK227" s="61">
        <v>-6152</v>
      </c>
      <c r="BL227" s="61">
        <v>0</v>
      </c>
      <c r="BM227" s="61">
        <v>0</v>
      </c>
      <c r="BN227" s="61">
        <v>0</v>
      </c>
      <c r="BO227" s="61">
        <v>0</v>
      </c>
      <c r="BP227" s="61">
        <v>0</v>
      </c>
      <c r="BQ227" s="61">
        <v>0</v>
      </c>
      <c r="BR227" s="61">
        <v>0</v>
      </c>
      <c r="BS227" s="61">
        <v>0</v>
      </c>
      <c r="BT227" s="61">
        <v>0</v>
      </c>
      <c r="BU227" s="61">
        <v>0</v>
      </c>
      <c r="BV227" s="61">
        <v>0</v>
      </c>
      <c r="BW227" s="61">
        <v>0</v>
      </c>
      <c r="BX227" s="61">
        <v>0</v>
      </c>
      <c r="BY227" s="61">
        <v>0</v>
      </c>
      <c r="BZ227" s="61">
        <v>0</v>
      </c>
      <c r="CA227" s="61">
        <v>0</v>
      </c>
      <c r="CB227" s="61">
        <v>0</v>
      </c>
      <c r="CC227" s="61">
        <v>0</v>
      </c>
      <c r="CD227" s="61">
        <v>0</v>
      </c>
      <c r="CE227" s="61">
        <v>0</v>
      </c>
      <c r="CF227" s="61">
        <v>0</v>
      </c>
      <c r="CG227" s="61">
        <v>0</v>
      </c>
      <c r="CH227" s="61">
        <v>0</v>
      </c>
      <c r="CI227" s="61">
        <v>0</v>
      </c>
      <c r="CJ227" s="61">
        <v>-7201375</v>
      </c>
      <c r="CK227" s="61">
        <v>0</v>
      </c>
      <c r="CL227" s="61">
        <v>-7201375</v>
      </c>
      <c r="CM227" s="61">
        <v>-49440</v>
      </c>
      <c r="CN227" s="61">
        <v>0</v>
      </c>
      <c r="CO227" s="61">
        <v>-49440</v>
      </c>
      <c r="CP227" s="61">
        <v>-25149</v>
      </c>
      <c r="CQ227" s="61">
        <v>0</v>
      </c>
      <c r="CR227" s="61">
        <v>-25149</v>
      </c>
      <c r="CS227" s="61">
        <v>-5884954</v>
      </c>
      <c r="CT227" s="61">
        <v>0</v>
      </c>
      <c r="CU227" s="61">
        <v>-5884954</v>
      </c>
      <c r="CV227" s="61">
        <v>-1045987</v>
      </c>
      <c r="CW227" s="61">
        <v>0</v>
      </c>
      <c r="CX227" s="61">
        <v>-1045987</v>
      </c>
      <c r="CY227" s="61">
        <v>-7005530</v>
      </c>
      <c r="CZ227" s="61">
        <v>0</v>
      </c>
      <c r="DA227" s="61">
        <v>-7005530</v>
      </c>
      <c r="DB227" s="61">
        <v>-151306</v>
      </c>
      <c r="DC227" s="61">
        <v>0</v>
      </c>
      <c r="DD227" s="61">
        <v>-151306</v>
      </c>
      <c r="DE227" s="61">
        <v>-852</v>
      </c>
      <c r="DF227" s="61">
        <v>0</v>
      </c>
      <c r="DG227" s="61">
        <v>-852</v>
      </c>
      <c r="DH227" s="61">
        <v>-68925</v>
      </c>
      <c r="DI227" s="61">
        <v>0</v>
      </c>
      <c r="DJ227" s="61">
        <v>-68925</v>
      </c>
      <c r="DK227" s="61">
        <v>447</v>
      </c>
      <c r="DL227" s="61">
        <v>0</v>
      </c>
      <c r="DM227" s="61">
        <v>447</v>
      </c>
      <c r="DN227" s="61">
        <v>0</v>
      </c>
      <c r="DO227" s="61">
        <v>0</v>
      </c>
      <c r="DP227" s="61">
        <v>0</v>
      </c>
      <c r="DQ227" s="61">
        <v>0</v>
      </c>
      <c r="DR227" s="61">
        <v>0</v>
      </c>
      <c r="DS227" s="61">
        <v>0</v>
      </c>
      <c r="DT227" s="61">
        <v>0</v>
      </c>
      <c r="DU227" s="61">
        <v>0</v>
      </c>
      <c r="DV227" s="61">
        <v>0</v>
      </c>
      <c r="DW227" s="61">
        <v>0</v>
      </c>
      <c r="DX227" s="61">
        <v>0</v>
      </c>
      <c r="DY227" s="61">
        <v>0</v>
      </c>
      <c r="DZ227" s="61">
        <v>0</v>
      </c>
      <c r="EA227" s="61">
        <v>0</v>
      </c>
      <c r="EB227" s="61">
        <v>0</v>
      </c>
      <c r="EC227" s="61">
        <v>0</v>
      </c>
      <c r="ED227" s="61">
        <v>0</v>
      </c>
      <c r="EE227" s="61">
        <v>0</v>
      </c>
      <c r="EF227" s="61">
        <v>0</v>
      </c>
      <c r="EG227" s="61">
        <v>0</v>
      </c>
      <c r="EH227" s="61">
        <v>0</v>
      </c>
      <c r="EI227" s="61">
        <v>351</v>
      </c>
      <c r="EJ227" s="61">
        <v>0</v>
      </c>
      <c r="EK227" s="61">
        <v>351</v>
      </c>
      <c r="EL227" s="61">
        <v>0</v>
      </c>
      <c r="EM227" s="61">
        <v>0</v>
      </c>
      <c r="EN227" s="61">
        <v>0</v>
      </c>
      <c r="EO227" s="61">
        <v>-220285</v>
      </c>
      <c r="EP227" s="61">
        <v>0</v>
      </c>
      <c r="EQ227" s="61">
        <v>-220285</v>
      </c>
      <c r="ER227" s="61">
        <v>0</v>
      </c>
      <c r="ES227" s="61">
        <v>0</v>
      </c>
      <c r="ET227" s="61">
        <v>0</v>
      </c>
      <c r="EU227" s="61">
        <v>0</v>
      </c>
      <c r="EV227" s="61">
        <v>0</v>
      </c>
      <c r="EW227" s="61">
        <v>0</v>
      </c>
      <c r="EX227" s="61">
        <v>2000</v>
      </c>
      <c r="EY227" s="61">
        <v>0</v>
      </c>
      <c r="EZ227" s="61">
        <v>2000</v>
      </c>
      <c r="FA227" s="61">
        <v>0</v>
      </c>
      <c r="FB227" s="61">
        <v>0</v>
      </c>
      <c r="FC227" s="61">
        <v>0</v>
      </c>
      <c r="FD227" s="61">
        <v>0</v>
      </c>
      <c r="FE227" s="61">
        <v>0</v>
      </c>
      <c r="FF227" s="61">
        <v>0</v>
      </c>
      <c r="FG227" s="61">
        <v>0</v>
      </c>
      <c r="FH227" s="61">
        <v>0</v>
      </c>
      <c r="FI227" s="61">
        <v>0</v>
      </c>
      <c r="FJ227" s="61">
        <v>0</v>
      </c>
      <c r="FK227" s="61">
        <v>0</v>
      </c>
      <c r="FL227" s="61">
        <v>0</v>
      </c>
      <c r="FM227" s="61">
        <v>0</v>
      </c>
      <c r="FN227" s="61">
        <v>0</v>
      </c>
      <c r="FO227" s="61">
        <v>0</v>
      </c>
      <c r="FP227" s="61">
        <v>0</v>
      </c>
      <c r="FQ227" s="61">
        <v>0</v>
      </c>
      <c r="FR227" s="61">
        <v>0</v>
      </c>
      <c r="FS227" s="61">
        <v>0</v>
      </c>
      <c r="FT227" s="61">
        <v>0</v>
      </c>
      <c r="FU227" s="61">
        <v>0</v>
      </c>
      <c r="FV227" s="61">
        <v>-13029</v>
      </c>
      <c r="FW227" s="61">
        <v>0</v>
      </c>
      <c r="FX227" s="61">
        <v>-13029</v>
      </c>
      <c r="FY227" s="61">
        <v>4911</v>
      </c>
      <c r="FZ227" s="61">
        <v>0</v>
      </c>
      <c r="GA227" s="61">
        <v>4911</v>
      </c>
      <c r="GB227" s="61">
        <v>0</v>
      </c>
      <c r="GC227" s="61">
        <v>0</v>
      </c>
      <c r="GD227" s="61">
        <v>0</v>
      </c>
      <c r="GE227" s="61">
        <v>0</v>
      </c>
      <c r="GF227" s="61">
        <v>0</v>
      </c>
      <c r="GG227" s="61">
        <v>0</v>
      </c>
      <c r="GH227" s="61">
        <v>-13661455</v>
      </c>
      <c r="GI227" s="61">
        <v>0</v>
      </c>
      <c r="GJ227" s="61">
        <v>-13661455</v>
      </c>
      <c r="GK227" s="61">
        <v>297534</v>
      </c>
      <c r="GL227" s="61">
        <v>0</v>
      </c>
      <c r="GM227" s="61">
        <v>297534</v>
      </c>
      <c r="GN227" s="61">
        <v>-257665</v>
      </c>
      <c r="GO227" s="61">
        <v>0</v>
      </c>
      <c r="GP227" s="61">
        <v>-257665</v>
      </c>
      <c r="GQ227" s="61">
        <v>-70445</v>
      </c>
      <c r="GR227" s="61">
        <v>0</v>
      </c>
      <c r="GS227" s="61">
        <v>-70445</v>
      </c>
      <c r="GT227" s="61">
        <v>0</v>
      </c>
      <c r="GU227" s="61">
        <v>0</v>
      </c>
      <c r="GV227" s="61">
        <v>0</v>
      </c>
      <c r="GW227" s="61">
        <v>-13698149</v>
      </c>
      <c r="GX227" s="61">
        <v>0</v>
      </c>
      <c r="GY227" s="61">
        <v>-13698149</v>
      </c>
      <c r="GZ227" s="61">
        <v>0</v>
      </c>
      <c r="HA227" s="61">
        <v>0</v>
      </c>
      <c r="HB227" s="61">
        <v>0</v>
      </c>
      <c r="HC227" s="61">
        <v>0</v>
      </c>
      <c r="HD227" s="61">
        <v>0</v>
      </c>
      <c r="HE227" s="61">
        <v>0</v>
      </c>
      <c r="HF227" s="61">
        <v>0</v>
      </c>
      <c r="HG227" s="61">
        <v>0</v>
      </c>
      <c r="HH227" s="61">
        <v>0</v>
      </c>
      <c r="HI227" s="61">
        <v>119550366</v>
      </c>
      <c r="HJ227" s="61">
        <v>0</v>
      </c>
      <c r="HK227" s="61">
        <v>119550366</v>
      </c>
      <c r="HL227" s="61">
        <v>1129294</v>
      </c>
      <c r="HM227" s="61">
        <v>0</v>
      </c>
      <c r="HN227" s="61">
        <v>1129294</v>
      </c>
      <c r="HO227" s="61">
        <v>-7201375</v>
      </c>
      <c r="HP227" s="61">
        <v>0</v>
      </c>
      <c r="HQ227" s="61">
        <v>-7201375</v>
      </c>
      <c r="HR227" s="61">
        <v>-7005530</v>
      </c>
      <c r="HS227" s="61">
        <v>0</v>
      </c>
      <c r="HT227" s="61">
        <v>-7005530</v>
      </c>
      <c r="HU227" s="61">
        <v>-220285</v>
      </c>
      <c r="HV227" s="61">
        <v>0</v>
      </c>
      <c r="HW227" s="61">
        <v>-220285</v>
      </c>
      <c r="HX227" s="61">
        <v>-13698149</v>
      </c>
      <c r="HY227" s="61">
        <v>0</v>
      </c>
      <c r="HZ227" s="61">
        <v>-13698149</v>
      </c>
      <c r="IA227" s="61">
        <v>0</v>
      </c>
      <c r="IB227" s="61">
        <v>0</v>
      </c>
      <c r="IC227" s="61">
        <v>0</v>
      </c>
      <c r="ID227" s="61">
        <v>-26996045</v>
      </c>
      <c r="IE227" s="61">
        <v>0</v>
      </c>
      <c r="IF227" s="61">
        <v>-26996045</v>
      </c>
      <c r="IG227" s="61">
        <v>92554321</v>
      </c>
      <c r="IH227" s="61">
        <v>0</v>
      </c>
      <c r="II227" s="61">
        <v>92554321</v>
      </c>
      <c r="IJ227" s="58" t="s">
        <v>536</v>
      </c>
      <c r="IK227" s="58" t="s">
        <v>580</v>
      </c>
      <c r="IL227" s="58" t="s">
        <v>536</v>
      </c>
      <c r="IM227" s="58" t="s">
        <v>467</v>
      </c>
      <c r="IN227" s="58" t="s">
        <v>1209</v>
      </c>
    </row>
    <row r="228" spans="1:248">
      <c r="A228" s="58" t="s">
        <v>469</v>
      </c>
      <c r="B228" s="59" t="s">
        <v>1210</v>
      </c>
      <c r="C228" s="59" t="s">
        <v>1211</v>
      </c>
      <c r="D228" s="61">
        <v>128325880</v>
      </c>
      <c r="E228" s="61">
        <v>0</v>
      </c>
      <c r="F228" s="61">
        <v>128325880</v>
      </c>
      <c r="G228" s="61">
        <v>0</v>
      </c>
      <c r="H228" s="61">
        <v>0</v>
      </c>
      <c r="I228" s="61">
        <v>0</v>
      </c>
      <c r="J228" s="61">
        <v>-55929</v>
      </c>
      <c r="K228" s="61">
        <v>0</v>
      </c>
      <c r="L228" s="61">
        <v>-55929</v>
      </c>
      <c r="M228" s="61">
        <v>62093</v>
      </c>
      <c r="N228" s="61">
        <v>0</v>
      </c>
      <c r="O228" s="61">
        <v>62093</v>
      </c>
      <c r="P228" s="61">
        <v>621210</v>
      </c>
      <c r="Q228" s="61">
        <v>0</v>
      </c>
      <c r="R228" s="61">
        <v>621210</v>
      </c>
      <c r="S228" s="61">
        <v>31674</v>
      </c>
      <c r="T228" s="61">
        <v>0</v>
      </c>
      <c r="U228" s="61">
        <v>31674</v>
      </c>
      <c r="V228" s="61">
        <v>659048</v>
      </c>
      <c r="W228" s="61">
        <v>0</v>
      </c>
      <c r="X228" s="61">
        <v>659048</v>
      </c>
      <c r="Y228" s="61">
        <v>-4710119</v>
      </c>
      <c r="Z228" s="61">
        <v>0</v>
      </c>
      <c r="AA228" s="61">
        <v>-4710119</v>
      </c>
      <c r="AB228" s="61">
        <v>-8896</v>
      </c>
      <c r="AC228" s="61">
        <v>0</v>
      </c>
      <c r="AD228" s="61">
        <v>-8896</v>
      </c>
      <c r="AE228" s="61">
        <v>-256423</v>
      </c>
      <c r="AF228" s="61">
        <v>0</v>
      </c>
      <c r="AG228" s="61">
        <v>-256423</v>
      </c>
      <c r="AH228" s="61">
        <v>0</v>
      </c>
      <c r="AI228" s="61">
        <v>0</v>
      </c>
      <c r="AJ228" s="61">
        <v>0</v>
      </c>
      <c r="AK228" s="61">
        <v>0</v>
      </c>
      <c r="AL228" s="61">
        <v>0</v>
      </c>
      <c r="AM228" s="61">
        <v>0</v>
      </c>
      <c r="AN228" s="61">
        <v>1202</v>
      </c>
      <c r="AO228" s="61">
        <v>0</v>
      </c>
      <c r="AP228" s="61">
        <v>1202</v>
      </c>
      <c r="AQ228" s="61">
        <v>0</v>
      </c>
      <c r="AR228" s="61">
        <v>0</v>
      </c>
      <c r="AS228" s="61">
        <v>0</v>
      </c>
      <c r="AT228" s="61">
        <v>-257625</v>
      </c>
      <c r="AU228" s="61">
        <v>0</v>
      </c>
      <c r="AV228" s="61">
        <v>-257625</v>
      </c>
      <c r="AW228" s="61">
        <v>5250</v>
      </c>
      <c r="AX228" s="61">
        <v>0</v>
      </c>
      <c r="AY228" s="61">
        <v>5250</v>
      </c>
      <c r="AZ228" s="61">
        <v>2834169</v>
      </c>
      <c r="BA228" s="61">
        <v>0</v>
      </c>
      <c r="BB228" s="61">
        <v>2834169</v>
      </c>
      <c r="BC228" s="61">
        <v>106454</v>
      </c>
      <c r="BD228" s="61">
        <v>0</v>
      </c>
      <c r="BE228" s="61">
        <v>106454</v>
      </c>
      <c r="BF228" s="61">
        <v>-5683492</v>
      </c>
      <c r="BG228" s="61">
        <v>0</v>
      </c>
      <c r="BH228" s="61">
        <v>-5683492</v>
      </c>
      <c r="BI228" s="61">
        <v>28060</v>
      </c>
      <c r="BJ228" s="61">
        <v>0</v>
      </c>
      <c r="BK228" s="61">
        <v>28060</v>
      </c>
      <c r="BL228" s="61">
        <v>-104899</v>
      </c>
      <c r="BM228" s="61">
        <v>0</v>
      </c>
      <c r="BN228" s="61">
        <v>-104899</v>
      </c>
      <c r="BO228" s="61">
        <v>0</v>
      </c>
      <c r="BP228" s="61">
        <v>0</v>
      </c>
      <c r="BQ228" s="61">
        <v>0</v>
      </c>
      <c r="BR228" s="61">
        <v>0</v>
      </c>
      <c r="BS228" s="61">
        <v>0</v>
      </c>
      <c r="BT228" s="61">
        <v>0</v>
      </c>
      <c r="BU228" s="61">
        <v>0</v>
      </c>
      <c r="BV228" s="61">
        <v>0</v>
      </c>
      <c r="BW228" s="61">
        <v>0</v>
      </c>
      <c r="BX228" s="61">
        <v>0</v>
      </c>
      <c r="BY228" s="61">
        <v>0</v>
      </c>
      <c r="BZ228" s="61">
        <v>0</v>
      </c>
      <c r="CA228" s="61">
        <v>0</v>
      </c>
      <c r="CB228" s="61">
        <v>0</v>
      </c>
      <c r="CC228" s="61">
        <v>0</v>
      </c>
      <c r="CD228" s="61">
        <v>0</v>
      </c>
      <c r="CE228" s="61">
        <v>0</v>
      </c>
      <c r="CF228" s="61">
        <v>0</v>
      </c>
      <c r="CG228" s="61">
        <v>0</v>
      </c>
      <c r="CH228" s="61">
        <v>0</v>
      </c>
      <c r="CI228" s="61">
        <v>0</v>
      </c>
      <c r="CJ228" s="61">
        <v>-7786250</v>
      </c>
      <c r="CK228" s="61">
        <v>0</v>
      </c>
      <c r="CL228" s="61">
        <v>-7786250</v>
      </c>
      <c r="CM228" s="61">
        <v>-484972</v>
      </c>
      <c r="CN228" s="61">
        <v>0</v>
      </c>
      <c r="CO228" s="61">
        <v>-484972</v>
      </c>
      <c r="CP228" s="61">
        <v>-701350</v>
      </c>
      <c r="CQ228" s="61">
        <v>0</v>
      </c>
      <c r="CR228" s="61">
        <v>-701350</v>
      </c>
      <c r="CS228" s="61">
        <v>-3786303</v>
      </c>
      <c r="CT228" s="61">
        <v>0</v>
      </c>
      <c r="CU228" s="61">
        <v>-3786303</v>
      </c>
      <c r="CV228" s="61">
        <v>-227665</v>
      </c>
      <c r="CW228" s="61">
        <v>0</v>
      </c>
      <c r="CX228" s="61">
        <v>-227665</v>
      </c>
      <c r="CY228" s="61">
        <v>-5200290</v>
      </c>
      <c r="CZ228" s="61">
        <v>0</v>
      </c>
      <c r="DA228" s="61">
        <v>-5200290</v>
      </c>
      <c r="DB228" s="61">
        <v>-12474</v>
      </c>
      <c r="DC228" s="61">
        <v>0</v>
      </c>
      <c r="DD228" s="61">
        <v>-12474</v>
      </c>
      <c r="DE228" s="61">
        <v>0</v>
      </c>
      <c r="DF228" s="61">
        <v>0</v>
      </c>
      <c r="DG228" s="61">
        <v>0</v>
      </c>
      <c r="DH228" s="61">
        <v>-31759</v>
      </c>
      <c r="DI228" s="61">
        <v>0</v>
      </c>
      <c r="DJ228" s="61">
        <v>-31759</v>
      </c>
      <c r="DK228" s="61">
        <v>0</v>
      </c>
      <c r="DL228" s="61">
        <v>0</v>
      </c>
      <c r="DM228" s="61">
        <v>0</v>
      </c>
      <c r="DN228" s="61">
        <v>0</v>
      </c>
      <c r="DO228" s="61">
        <v>0</v>
      </c>
      <c r="DP228" s="61">
        <v>0</v>
      </c>
      <c r="DQ228" s="61">
        <v>0</v>
      </c>
      <c r="DR228" s="61">
        <v>0</v>
      </c>
      <c r="DS228" s="61">
        <v>0</v>
      </c>
      <c r="DT228" s="61">
        <v>0</v>
      </c>
      <c r="DU228" s="61">
        <v>0</v>
      </c>
      <c r="DV228" s="61">
        <v>0</v>
      </c>
      <c r="DW228" s="61">
        <v>0</v>
      </c>
      <c r="DX228" s="61">
        <v>0</v>
      </c>
      <c r="DY228" s="61">
        <v>0</v>
      </c>
      <c r="DZ228" s="61">
        <v>0</v>
      </c>
      <c r="EA228" s="61">
        <v>0</v>
      </c>
      <c r="EB228" s="61">
        <v>0</v>
      </c>
      <c r="EC228" s="61">
        <v>0</v>
      </c>
      <c r="ED228" s="61">
        <v>0</v>
      </c>
      <c r="EE228" s="61">
        <v>0</v>
      </c>
      <c r="EF228" s="61">
        <v>0</v>
      </c>
      <c r="EG228" s="61">
        <v>0</v>
      </c>
      <c r="EH228" s="61">
        <v>0</v>
      </c>
      <c r="EI228" s="61">
        <v>0</v>
      </c>
      <c r="EJ228" s="61">
        <v>0</v>
      </c>
      <c r="EK228" s="61">
        <v>0</v>
      </c>
      <c r="EL228" s="61">
        <v>0</v>
      </c>
      <c r="EM228" s="61">
        <v>0</v>
      </c>
      <c r="EN228" s="61">
        <v>0</v>
      </c>
      <c r="EO228" s="61">
        <v>-44233</v>
      </c>
      <c r="EP228" s="61">
        <v>0</v>
      </c>
      <c r="EQ228" s="61">
        <v>-44233</v>
      </c>
      <c r="ER228" s="61">
        <v>0</v>
      </c>
      <c r="ES228" s="61">
        <v>0</v>
      </c>
      <c r="ET228" s="61">
        <v>0</v>
      </c>
      <c r="EU228" s="61">
        <v>0</v>
      </c>
      <c r="EV228" s="61">
        <v>0</v>
      </c>
      <c r="EW228" s="61">
        <v>0</v>
      </c>
      <c r="EX228" s="61">
        <v>5000</v>
      </c>
      <c r="EY228" s="61">
        <v>0</v>
      </c>
      <c r="EZ228" s="61">
        <v>5000</v>
      </c>
      <c r="FA228" s="61">
        <v>0</v>
      </c>
      <c r="FB228" s="61">
        <v>0</v>
      </c>
      <c r="FC228" s="61">
        <v>0</v>
      </c>
      <c r="FD228" s="61">
        <v>0</v>
      </c>
      <c r="FE228" s="61">
        <v>0</v>
      </c>
      <c r="FF228" s="61">
        <v>0</v>
      </c>
      <c r="FG228" s="61">
        <v>0</v>
      </c>
      <c r="FH228" s="61">
        <v>0</v>
      </c>
      <c r="FI228" s="61">
        <v>0</v>
      </c>
      <c r="FJ228" s="61">
        <v>0</v>
      </c>
      <c r="FK228" s="61">
        <v>0</v>
      </c>
      <c r="FL228" s="61">
        <v>0</v>
      </c>
      <c r="FM228" s="61">
        <v>0</v>
      </c>
      <c r="FN228" s="61">
        <v>0</v>
      </c>
      <c r="FO228" s="61">
        <v>0</v>
      </c>
      <c r="FP228" s="61">
        <v>0</v>
      </c>
      <c r="FQ228" s="61">
        <v>0</v>
      </c>
      <c r="FR228" s="61">
        <v>0</v>
      </c>
      <c r="FS228" s="61">
        <v>0</v>
      </c>
      <c r="FT228" s="61">
        <v>0</v>
      </c>
      <c r="FU228" s="61">
        <v>0</v>
      </c>
      <c r="FV228" s="61">
        <v>-10845</v>
      </c>
      <c r="FW228" s="61">
        <v>0</v>
      </c>
      <c r="FX228" s="61">
        <v>-10845</v>
      </c>
      <c r="FY228" s="61">
        <v>68</v>
      </c>
      <c r="FZ228" s="61">
        <v>0</v>
      </c>
      <c r="GA228" s="61">
        <v>68</v>
      </c>
      <c r="GB228" s="61">
        <v>0</v>
      </c>
      <c r="GC228" s="61">
        <v>0</v>
      </c>
      <c r="GD228" s="61">
        <v>0</v>
      </c>
      <c r="GE228" s="61">
        <v>2000</v>
      </c>
      <c r="GF228" s="61">
        <v>0</v>
      </c>
      <c r="GG228" s="61">
        <v>2000</v>
      </c>
      <c r="GH228" s="61">
        <v>-22270911</v>
      </c>
      <c r="GI228" s="61">
        <v>0</v>
      </c>
      <c r="GJ228" s="61">
        <v>-22270911</v>
      </c>
      <c r="GK228" s="61">
        <v>521482</v>
      </c>
      <c r="GL228" s="61">
        <v>0</v>
      </c>
      <c r="GM228" s="61">
        <v>521482</v>
      </c>
      <c r="GN228" s="61">
        <v>-264370</v>
      </c>
      <c r="GO228" s="61">
        <v>0</v>
      </c>
      <c r="GP228" s="61">
        <v>-264370</v>
      </c>
      <c r="GQ228" s="61">
        <v>-2393</v>
      </c>
      <c r="GR228" s="61">
        <v>0</v>
      </c>
      <c r="GS228" s="61">
        <v>-2393</v>
      </c>
      <c r="GT228" s="61">
        <v>-4182977</v>
      </c>
      <c r="GU228" s="61">
        <v>0</v>
      </c>
      <c r="GV228" s="61">
        <v>-4182977</v>
      </c>
      <c r="GW228" s="61">
        <v>-26202946</v>
      </c>
      <c r="GX228" s="61">
        <v>0</v>
      </c>
      <c r="GY228" s="61">
        <v>-26202946</v>
      </c>
      <c r="GZ228" s="61">
        <v>0</v>
      </c>
      <c r="HA228" s="61">
        <v>0</v>
      </c>
      <c r="HB228" s="61">
        <v>0</v>
      </c>
      <c r="HC228" s="61">
        <v>0</v>
      </c>
      <c r="HD228" s="61">
        <v>0</v>
      </c>
      <c r="HE228" s="61">
        <v>0</v>
      </c>
      <c r="HF228" s="61">
        <v>0</v>
      </c>
      <c r="HG228" s="61">
        <v>0</v>
      </c>
      <c r="HH228" s="61">
        <v>0</v>
      </c>
      <c r="HI228" s="61">
        <v>128325880</v>
      </c>
      <c r="HJ228" s="61">
        <v>0</v>
      </c>
      <c r="HK228" s="61">
        <v>128325880</v>
      </c>
      <c r="HL228" s="61">
        <v>659048</v>
      </c>
      <c r="HM228" s="61">
        <v>0</v>
      </c>
      <c r="HN228" s="61">
        <v>659048</v>
      </c>
      <c r="HO228" s="61">
        <v>-7786250</v>
      </c>
      <c r="HP228" s="61">
        <v>0</v>
      </c>
      <c r="HQ228" s="61">
        <v>-7786250</v>
      </c>
      <c r="HR228" s="61">
        <v>-5200290</v>
      </c>
      <c r="HS228" s="61">
        <v>0</v>
      </c>
      <c r="HT228" s="61">
        <v>-5200290</v>
      </c>
      <c r="HU228" s="61">
        <v>-44233</v>
      </c>
      <c r="HV228" s="61">
        <v>0</v>
      </c>
      <c r="HW228" s="61">
        <v>-44233</v>
      </c>
      <c r="HX228" s="61">
        <v>-26202946</v>
      </c>
      <c r="HY228" s="61">
        <v>0</v>
      </c>
      <c r="HZ228" s="61">
        <v>-26202946</v>
      </c>
      <c r="IA228" s="61">
        <v>0</v>
      </c>
      <c r="IB228" s="61">
        <v>0</v>
      </c>
      <c r="IC228" s="61">
        <v>0</v>
      </c>
      <c r="ID228" s="61">
        <v>-38574671</v>
      </c>
      <c r="IE228" s="61">
        <v>0</v>
      </c>
      <c r="IF228" s="61">
        <v>-38574671</v>
      </c>
      <c r="IG228" s="61">
        <v>89751209</v>
      </c>
      <c r="IH228" s="61">
        <v>0</v>
      </c>
      <c r="II228" s="61">
        <v>89751209</v>
      </c>
      <c r="IJ228" s="58" t="s">
        <v>511</v>
      </c>
      <c r="IK228" s="58" t="s">
        <v>548</v>
      </c>
      <c r="IL228" s="58" t="s">
        <v>513</v>
      </c>
      <c r="IM228" s="58" t="s">
        <v>549</v>
      </c>
      <c r="IN228" s="58" t="s">
        <v>1212</v>
      </c>
    </row>
    <row r="229" spans="1:248">
      <c r="A229" s="58" t="s">
        <v>461</v>
      </c>
      <c r="B229" s="59" t="s">
        <v>1213</v>
      </c>
      <c r="C229" s="59" t="s">
        <v>1214</v>
      </c>
      <c r="D229" s="61">
        <v>74848332</v>
      </c>
      <c r="E229" s="61">
        <v>0</v>
      </c>
      <c r="F229" s="61">
        <v>74848332</v>
      </c>
      <c r="G229" s="61">
        <v>-770388</v>
      </c>
      <c r="H229" s="61">
        <v>0</v>
      </c>
      <c r="I229" s="61">
        <v>-770388</v>
      </c>
      <c r="J229" s="61">
        <v>-248011</v>
      </c>
      <c r="K229" s="61">
        <v>0</v>
      </c>
      <c r="L229" s="61">
        <v>-248011</v>
      </c>
      <c r="M229" s="61">
        <v>12110</v>
      </c>
      <c r="N229" s="61">
        <v>0</v>
      </c>
      <c r="O229" s="61">
        <v>12110</v>
      </c>
      <c r="P229" s="61">
        <v>532020</v>
      </c>
      <c r="Q229" s="61">
        <v>0</v>
      </c>
      <c r="R229" s="61">
        <v>532020</v>
      </c>
      <c r="S229" s="61">
        <v>42973</v>
      </c>
      <c r="T229" s="61">
        <v>0</v>
      </c>
      <c r="U229" s="61">
        <v>42973</v>
      </c>
      <c r="V229" s="61">
        <v>339092</v>
      </c>
      <c r="W229" s="61">
        <v>0</v>
      </c>
      <c r="X229" s="61">
        <v>339092</v>
      </c>
      <c r="Y229" s="61">
        <v>-8025744</v>
      </c>
      <c r="Z229" s="61">
        <v>0</v>
      </c>
      <c r="AA229" s="61">
        <v>-8025744</v>
      </c>
      <c r="AB229" s="61">
        <v>0</v>
      </c>
      <c r="AC229" s="61">
        <v>0</v>
      </c>
      <c r="AD229" s="61">
        <v>0</v>
      </c>
      <c r="AE229" s="61">
        <v>-258682</v>
      </c>
      <c r="AF229" s="61">
        <v>0</v>
      </c>
      <c r="AG229" s="61">
        <v>-258682</v>
      </c>
      <c r="AH229" s="61">
        <v>-3013</v>
      </c>
      <c r="AI229" s="61">
        <v>0</v>
      </c>
      <c r="AJ229" s="61">
        <v>-3013</v>
      </c>
      <c r="AK229" s="61">
        <v>0</v>
      </c>
      <c r="AL229" s="61">
        <v>0</v>
      </c>
      <c r="AM229" s="61">
        <v>0</v>
      </c>
      <c r="AN229" s="61">
        <v>-33007</v>
      </c>
      <c r="AO229" s="61">
        <v>0</v>
      </c>
      <c r="AP229" s="61">
        <v>-33007</v>
      </c>
      <c r="AQ229" s="61">
        <v>0</v>
      </c>
      <c r="AR229" s="61">
        <v>0</v>
      </c>
      <c r="AS229" s="61">
        <v>0</v>
      </c>
      <c r="AT229" s="61">
        <v>-222662</v>
      </c>
      <c r="AU229" s="61">
        <v>0</v>
      </c>
      <c r="AV229" s="61">
        <v>-222662</v>
      </c>
      <c r="AW229" s="61">
        <v>0</v>
      </c>
      <c r="AX229" s="61">
        <v>0</v>
      </c>
      <c r="AY229" s="61">
        <v>0</v>
      </c>
      <c r="AZ229" s="61">
        <v>1337829</v>
      </c>
      <c r="BA229" s="61">
        <v>0</v>
      </c>
      <c r="BB229" s="61">
        <v>1337829</v>
      </c>
      <c r="BC229" s="61">
        <v>-13705</v>
      </c>
      <c r="BD229" s="61">
        <v>0</v>
      </c>
      <c r="BE229" s="61">
        <v>-13705</v>
      </c>
      <c r="BF229" s="61">
        <v>-5544271</v>
      </c>
      <c r="BG229" s="61">
        <v>0</v>
      </c>
      <c r="BH229" s="61">
        <v>-5544271</v>
      </c>
      <c r="BI229" s="61">
        <v>-18122</v>
      </c>
      <c r="BJ229" s="61">
        <v>0</v>
      </c>
      <c r="BK229" s="61">
        <v>-18122</v>
      </c>
      <c r="BL229" s="61">
        <v>-62474</v>
      </c>
      <c r="BM229" s="61">
        <v>0</v>
      </c>
      <c r="BN229" s="61">
        <v>-62474</v>
      </c>
      <c r="BO229" s="61">
        <v>0</v>
      </c>
      <c r="BP229" s="61">
        <v>0</v>
      </c>
      <c r="BQ229" s="61">
        <v>0</v>
      </c>
      <c r="BR229" s="61">
        <v>-54441</v>
      </c>
      <c r="BS229" s="61">
        <v>0</v>
      </c>
      <c r="BT229" s="61">
        <v>-54441</v>
      </c>
      <c r="BU229" s="61">
        <v>316</v>
      </c>
      <c r="BV229" s="61">
        <v>0</v>
      </c>
      <c r="BW229" s="61">
        <v>316</v>
      </c>
      <c r="BX229" s="61">
        <v>0</v>
      </c>
      <c r="BY229" s="61">
        <v>0</v>
      </c>
      <c r="BZ229" s="61">
        <v>0</v>
      </c>
      <c r="CA229" s="61">
        <v>0</v>
      </c>
      <c r="CB229" s="61">
        <v>0</v>
      </c>
      <c r="CC229" s="61">
        <v>0</v>
      </c>
      <c r="CD229" s="61">
        <v>-19457</v>
      </c>
      <c r="CE229" s="61">
        <v>0</v>
      </c>
      <c r="CF229" s="61">
        <v>-19457</v>
      </c>
      <c r="CG229" s="61">
        <v>-18560</v>
      </c>
      <c r="CH229" s="61">
        <v>0</v>
      </c>
      <c r="CI229" s="61">
        <v>-18560</v>
      </c>
      <c r="CJ229" s="61">
        <v>-12677311</v>
      </c>
      <c r="CK229" s="61">
        <v>0</v>
      </c>
      <c r="CL229" s="61">
        <v>-12677311</v>
      </c>
      <c r="CM229" s="61">
        <v>0</v>
      </c>
      <c r="CN229" s="61">
        <v>0</v>
      </c>
      <c r="CO229" s="61">
        <v>0</v>
      </c>
      <c r="CP229" s="61">
        <v>-1861</v>
      </c>
      <c r="CQ229" s="61">
        <v>0</v>
      </c>
      <c r="CR229" s="61">
        <v>-1861</v>
      </c>
      <c r="CS229" s="61">
        <v>-1909433</v>
      </c>
      <c r="CT229" s="61">
        <v>0</v>
      </c>
      <c r="CU229" s="61">
        <v>-1909433</v>
      </c>
      <c r="CV229" s="61">
        <v>-356513</v>
      </c>
      <c r="CW229" s="61">
        <v>0</v>
      </c>
      <c r="CX229" s="61">
        <v>-356513</v>
      </c>
      <c r="CY229" s="61">
        <v>-2267807</v>
      </c>
      <c r="CZ229" s="61">
        <v>0</v>
      </c>
      <c r="DA229" s="61">
        <v>-2267807</v>
      </c>
      <c r="DB229" s="61">
        <v>-172504</v>
      </c>
      <c r="DC229" s="61">
        <v>0</v>
      </c>
      <c r="DD229" s="61">
        <v>-172504</v>
      </c>
      <c r="DE229" s="61">
        <v>173</v>
      </c>
      <c r="DF229" s="61">
        <v>0</v>
      </c>
      <c r="DG229" s="61">
        <v>173</v>
      </c>
      <c r="DH229" s="61">
        <v>-74090</v>
      </c>
      <c r="DI229" s="61">
        <v>0</v>
      </c>
      <c r="DJ229" s="61">
        <v>-74090</v>
      </c>
      <c r="DK229" s="61">
        <v>-26491</v>
      </c>
      <c r="DL229" s="61">
        <v>0</v>
      </c>
      <c r="DM229" s="61">
        <v>-26491</v>
      </c>
      <c r="DN229" s="61">
        <v>-3415</v>
      </c>
      <c r="DO229" s="61">
        <v>0</v>
      </c>
      <c r="DP229" s="61">
        <v>-3415</v>
      </c>
      <c r="DQ229" s="61">
        <v>0</v>
      </c>
      <c r="DR229" s="61">
        <v>0</v>
      </c>
      <c r="DS229" s="61">
        <v>0</v>
      </c>
      <c r="DT229" s="61">
        <v>-10900</v>
      </c>
      <c r="DU229" s="61">
        <v>0</v>
      </c>
      <c r="DV229" s="61">
        <v>-10900</v>
      </c>
      <c r="DW229" s="61">
        <v>0</v>
      </c>
      <c r="DX229" s="61">
        <v>0</v>
      </c>
      <c r="DY229" s="61">
        <v>0</v>
      </c>
      <c r="DZ229" s="61">
        <v>-9894</v>
      </c>
      <c r="EA229" s="61">
        <v>0</v>
      </c>
      <c r="EB229" s="61">
        <v>-9894</v>
      </c>
      <c r="EC229" s="61">
        <v>290</v>
      </c>
      <c r="ED229" s="61">
        <v>0</v>
      </c>
      <c r="EE229" s="61">
        <v>290</v>
      </c>
      <c r="EF229" s="61">
        <v>-13656</v>
      </c>
      <c r="EG229" s="61">
        <v>0</v>
      </c>
      <c r="EH229" s="61">
        <v>-13656</v>
      </c>
      <c r="EI229" s="61">
        <v>2322</v>
      </c>
      <c r="EJ229" s="61">
        <v>0</v>
      </c>
      <c r="EK229" s="61">
        <v>2322</v>
      </c>
      <c r="EL229" s="61">
        <v>0</v>
      </c>
      <c r="EM229" s="61">
        <v>0</v>
      </c>
      <c r="EN229" s="61">
        <v>0</v>
      </c>
      <c r="EO229" s="61">
        <v>-308165</v>
      </c>
      <c r="EP229" s="61">
        <v>0</v>
      </c>
      <c r="EQ229" s="61">
        <v>-308165</v>
      </c>
      <c r="ER229" s="61">
        <v>0</v>
      </c>
      <c r="ES229" s="61">
        <v>0</v>
      </c>
      <c r="ET229" s="61">
        <v>0</v>
      </c>
      <c r="EU229" s="61">
        <v>0</v>
      </c>
      <c r="EV229" s="61">
        <v>0</v>
      </c>
      <c r="EW229" s="61">
        <v>0</v>
      </c>
      <c r="EX229" s="61">
        <v>0</v>
      </c>
      <c r="EY229" s="61">
        <v>0</v>
      </c>
      <c r="EZ229" s="61">
        <v>0</v>
      </c>
      <c r="FA229" s="61">
        <v>0</v>
      </c>
      <c r="FB229" s="61">
        <v>0</v>
      </c>
      <c r="FC229" s="61">
        <v>0</v>
      </c>
      <c r="FD229" s="61">
        <v>0</v>
      </c>
      <c r="FE229" s="61">
        <v>0</v>
      </c>
      <c r="FF229" s="61">
        <v>0</v>
      </c>
      <c r="FG229" s="61">
        <v>339</v>
      </c>
      <c r="FH229" s="61">
        <v>0</v>
      </c>
      <c r="FI229" s="61">
        <v>339</v>
      </c>
      <c r="FJ229" s="61">
        <v>-54441</v>
      </c>
      <c r="FK229" s="61">
        <v>0</v>
      </c>
      <c r="FL229" s="61">
        <v>-54441</v>
      </c>
      <c r="FM229" s="61">
        <v>0</v>
      </c>
      <c r="FN229" s="61">
        <v>0</v>
      </c>
      <c r="FO229" s="61">
        <v>0</v>
      </c>
      <c r="FP229" s="61">
        <v>-1500</v>
      </c>
      <c r="FQ229" s="61">
        <v>0</v>
      </c>
      <c r="FR229" s="61">
        <v>-1500</v>
      </c>
      <c r="FS229" s="61">
        <v>0</v>
      </c>
      <c r="FT229" s="61">
        <v>0</v>
      </c>
      <c r="FU229" s="61">
        <v>0</v>
      </c>
      <c r="FV229" s="61">
        <v>-30097</v>
      </c>
      <c r="FW229" s="61">
        <v>0</v>
      </c>
      <c r="FX229" s="61">
        <v>-30097</v>
      </c>
      <c r="FY229" s="61">
        <v>275</v>
      </c>
      <c r="FZ229" s="61">
        <v>0</v>
      </c>
      <c r="GA229" s="61">
        <v>275</v>
      </c>
      <c r="GB229" s="61">
        <v>1704</v>
      </c>
      <c r="GC229" s="61">
        <v>0</v>
      </c>
      <c r="GD229" s="61">
        <v>1704</v>
      </c>
      <c r="GE229" s="61">
        <v>918</v>
      </c>
      <c r="GF229" s="61">
        <v>0</v>
      </c>
      <c r="GG229" s="61">
        <v>918</v>
      </c>
      <c r="GH229" s="61">
        <v>-12350747</v>
      </c>
      <c r="GI229" s="61">
        <v>0</v>
      </c>
      <c r="GJ229" s="61">
        <v>-12350747</v>
      </c>
      <c r="GK229" s="61">
        <v>-86457</v>
      </c>
      <c r="GL229" s="61">
        <v>0</v>
      </c>
      <c r="GM229" s="61">
        <v>-86457</v>
      </c>
      <c r="GN229" s="61">
        <v>-109127</v>
      </c>
      <c r="GO229" s="61">
        <v>0</v>
      </c>
      <c r="GP229" s="61">
        <v>-109127</v>
      </c>
      <c r="GQ229" s="61">
        <v>322</v>
      </c>
      <c r="GR229" s="61">
        <v>0</v>
      </c>
      <c r="GS229" s="61">
        <v>322</v>
      </c>
      <c r="GT229" s="61">
        <v>0</v>
      </c>
      <c r="GU229" s="61">
        <v>0</v>
      </c>
      <c r="GV229" s="61">
        <v>0</v>
      </c>
      <c r="GW229" s="61">
        <v>-12628811</v>
      </c>
      <c r="GX229" s="61">
        <v>0</v>
      </c>
      <c r="GY229" s="61">
        <v>-12628811</v>
      </c>
      <c r="GZ229" s="61">
        <v>0</v>
      </c>
      <c r="HA229" s="61">
        <v>0</v>
      </c>
      <c r="HB229" s="61">
        <v>0</v>
      </c>
      <c r="HC229" s="61">
        <v>0</v>
      </c>
      <c r="HD229" s="61">
        <v>0</v>
      </c>
      <c r="HE229" s="61">
        <v>0</v>
      </c>
      <c r="HF229" s="61">
        <v>0</v>
      </c>
      <c r="HG229" s="61">
        <v>0</v>
      </c>
      <c r="HH229" s="61">
        <v>0</v>
      </c>
      <c r="HI229" s="61">
        <v>74077944</v>
      </c>
      <c r="HJ229" s="61">
        <v>0</v>
      </c>
      <c r="HK229" s="61">
        <v>74077944</v>
      </c>
      <c r="HL229" s="61">
        <v>339092</v>
      </c>
      <c r="HM229" s="61">
        <v>0</v>
      </c>
      <c r="HN229" s="61">
        <v>339092</v>
      </c>
      <c r="HO229" s="61">
        <v>-12677311</v>
      </c>
      <c r="HP229" s="61">
        <v>0</v>
      </c>
      <c r="HQ229" s="61">
        <v>-12677311</v>
      </c>
      <c r="HR229" s="61">
        <v>-2267807</v>
      </c>
      <c r="HS229" s="61">
        <v>0</v>
      </c>
      <c r="HT229" s="61">
        <v>-2267807</v>
      </c>
      <c r="HU229" s="61">
        <v>-308165</v>
      </c>
      <c r="HV229" s="61">
        <v>0</v>
      </c>
      <c r="HW229" s="61">
        <v>-308165</v>
      </c>
      <c r="HX229" s="61">
        <v>-12628811</v>
      </c>
      <c r="HY229" s="61">
        <v>0</v>
      </c>
      <c r="HZ229" s="61">
        <v>-12628811</v>
      </c>
      <c r="IA229" s="61">
        <v>0</v>
      </c>
      <c r="IB229" s="61">
        <v>0</v>
      </c>
      <c r="IC229" s="61">
        <v>0</v>
      </c>
      <c r="ID229" s="61">
        <v>-27543002</v>
      </c>
      <c r="IE229" s="61">
        <v>0</v>
      </c>
      <c r="IF229" s="61">
        <v>-27543002</v>
      </c>
      <c r="IG229" s="61">
        <v>46534942</v>
      </c>
      <c r="IH229" s="61">
        <v>0</v>
      </c>
      <c r="II229" s="61">
        <v>46534942</v>
      </c>
      <c r="IJ229" s="58" t="s">
        <v>1009</v>
      </c>
      <c r="IK229" s="58" t="s">
        <v>765</v>
      </c>
      <c r="IL229" s="58" t="s">
        <v>466</v>
      </c>
      <c r="IM229" s="58" t="s">
        <v>537</v>
      </c>
      <c r="IN229" s="58" t="s">
        <v>1215</v>
      </c>
    </row>
    <row r="230" spans="1:248">
      <c r="A230" s="58" t="s">
        <v>469</v>
      </c>
      <c r="B230" s="59" t="s">
        <v>1216</v>
      </c>
      <c r="C230" s="59" t="s">
        <v>1217</v>
      </c>
      <c r="D230" s="61">
        <v>108675675</v>
      </c>
      <c r="E230" s="61">
        <v>1093309</v>
      </c>
      <c r="F230" s="61">
        <v>109768984</v>
      </c>
      <c r="G230" s="61">
        <v>-3566710</v>
      </c>
      <c r="H230" s="61">
        <v>-26632</v>
      </c>
      <c r="I230" s="61">
        <v>-3593342</v>
      </c>
      <c r="J230" s="61">
        <v>-164053</v>
      </c>
      <c r="K230" s="61">
        <v>0</v>
      </c>
      <c r="L230" s="61">
        <v>-164053</v>
      </c>
      <c r="M230" s="61">
        <v>57185</v>
      </c>
      <c r="N230" s="61">
        <v>0</v>
      </c>
      <c r="O230" s="61">
        <v>57185</v>
      </c>
      <c r="P230" s="61">
        <v>119696</v>
      </c>
      <c r="Q230" s="61">
        <v>0</v>
      </c>
      <c r="R230" s="61">
        <v>119696</v>
      </c>
      <c r="S230" s="61">
        <v>-43319</v>
      </c>
      <c r="T230" s="61">
        <v>0</v>
      </c>
      <c r="U230" s="61">
        <v>-43319</v>
      </c>
      <c r="V230" s="61">
        <v>-30491</v>
      </c>
      <c r="W230" s="61">
        <v>0</v>
      </c>
      <c r="X230" s="61">
        <v>-30491</v>
      </c>
      <c r="Y230" s="61">
        <v>-5140425</v>
      </c>
      <c r="Z230" s="61">
        <v>0</v>
      </c>
      <c r="AA230" s="61">
        <v>-5140425</v>
      </c>
      <c r="AB230" s="61">
        <v>-46249</v>
      </c>
      <c r="AC230" s="61">
        <v>0</v>
      </c>
      <c r="AD230" s="61">
        <v>-46249</v>
      </c>
      <c r="AE230" s="61">
        <v>-105260</v>
      </c>
      <c r="AF230" s="61">
        <v>0</v>
      </c>
      <c r="AG230" s="61">
        <v>-105260</v>
      </c>
      <c r="AH230" s="61">
        <v>0</v>
      </c>
      <c r="AI230" s="61">
        <v>0</v>
      </c>
      <c r="AJ230" s="61">
        <v>0</v>
      </c>
      <c r="AK230" s="61">
        <v>0</v>
      </c>
      <c r="AL230" s="61">
        <v>0</v>
      </c>
      <c r="AM230" s="61">
        <v>0</v>
      </c>
      <c r="AN230" s="61">
        <v>-246</v>
      </c>
      <c r="AO230" s="61">
        <v>0</v>
      </c>
      <c r="AP230" s="61">
        <v>-246</v>
      </c>
      <c r="AQ230" s="61">
        <v>0</v>
      </c>
      <c r="AR230" s="61">
        <v>0</v>
      </c>
      <c r="AS230" s="61">
        <v>0</v>
      </c>
      <c r="AT230" s="61">
        <v>-105014</v>
      </c>
      <c r="AU230" s="61">
        <v>0</v>
      </c>
      <c r="AV230" s="61">
        <v>-105014</v>
      </c>
      <c r="AW230" s="61">
        <v>-413</v>
      </c>
      <c r="AX230" s="61">
        <v>0</v>
      </c>
      <c r="AY230" s="61">
        <v>-413</v>
      </c>
      <c r="AZ230" s="61">
        <v>2216819</v>
      </c>
      <c r="BA230" s="61">
        <v>26137</v>
      </c>
      <c r="BB230" s="61">
        <v>2242956</v>
      </c>
      <c r="BC230" s="61">
        <v>-95093</v>
      </c>
      <c r="BD230" s="61">
        <v>-1165</v>
      </c>
      <c r="BE230" s="61">
        <v>-96258</v>
      </c>
      <c r="BF230" s="61">
        <v>-11044436</v>
      </c>
      <c r="BG230" s="61">
        <v>-16077</v>
      </c>
      <c r="BH230" s="61">
        <v>-11060513</v>
      </c>
      <c r="BI230" s="61">
        <v>-168447</v>
      </c>
      <c r="BJ230" s="61">
        <v>-440</v>
      </c>
      <c r="BK230" s="61">
        <v>-168887</v>
      </c>
      <c r="BL230" s="61">
        <v>-26395</v>
      </c>
      <c r="BM230" s="61">
        <v>0</v>
      </c>
      <c r="BN230" s="61">
        <v>-26395</v>
      </c>
      <c r="BO230" s="61">
        <v>0</v>
      </c>
      <c r="BP230" s="61">
        <v>0</v>
      </c>
      <c r="BQ230" s="61">
        <v>0</v>
      </c>
      <c r="BR230" s="61">
        <v>-46998</v>
      </c>
      <c r="BS230" s="61">
        <v>0</v>
      </c>
      <c r="BT230" s="61">
        <v>-46998</v>
      </c>
      <c r="BU230" s="61">
        <v>0</v>
      </c>
      <c r="BV230" s="61">
        <v>0</v>
      </c>
      <c r="BW230" s="61">
        <v>0</v>
      </c>
      <c r="BX230" s="61">
        <v>0</v>
      </c>
      <c r="BY230" s="61">
        <v>0</v>
      </c>
      <c r="BZ230" s="61">
        <v>0</v>
      </c>
      <c r="CA230" s="61">
        <v>0</v>
      </c>
      <c r="CB230" s="61">
        <v>0</v>
      </c>
      <c r="CC230" s="61">
        <v>0</v>
      </c>
      <c r="CD230" s="61">
        <v>0</v>
      </c>
      <c r="CE230" s="61">
        <v>0</v>
      </c>
      <c r="CF230" s="61">
        <v>0</v>
      </c>
      <c r="CG230" s="61">
        <v>0</v>
      </c>
      <c r="CH230" s="61">
        <v>0</v>
      </c>
      <c r="CI230" s="61">
        <v>0</v>
      </c>
      <c r="CJ230" s="61">
        <v>-14410235</v>
      </c>
      <c r="CK230" s="61">
        <v>8455</v>
      </c>
      <c r="CL230" s="61">
        <v>-14401780</v>
      </c>
      <c r="CM230" s="61">
        <v>0</v>
      </c>
      <c r="CN230" s="61">
        <v>0</v>
      </c>
      <c r="CO230" s="61">
        <v>0</v>
      </c>
      <c r="CP230" s="61">
        <v>0</v>
      </c>
      <c r="CQ230" s="61">
        <v>0</v>
      </c>
      <c r="CR230" s="61">
        <v>0</v>
      </c>
      <c r="CS230" s="61">
        <v>-2069472</v>
      </c>
      <c r="CT230" s="61">
        <v>-9241</v>
      </c>
      <c r="CU230" s="61">
        <v>-2078713</v>
      </c>
      <c r="CV230" s="61">
        <v>-219883</v>
      </c>
      <c r="CW230" s="61">
        <v>-761</v>
      </c>
      <c r="CX230" s="61">
        <v>-220644</v>
      </c>
      <c r="CY230" s="61">
        <v>-2289355</v>
      </c>
      <c r="CZ230" s="61">
        <v>-10002</v>
      </c>
      <c r="DA230" s="61">
        <v>-2299357</v>
      </c>
      <c r="DB230" s="61">
        <v>-136977</v>
      </c>
      <c r="DC230" s="61">
        <v>0</v>
      </c>
      <c r="DD230" s="61">
        <v>-136977</v>
      </c>
      <c r="DE230" s="61">
        <v>1108</v>
      </c>
      <c r="DF230" s="61">
        <v>0</v>
      </c>
      <c r="DG230" s="61">
        <v>1108</v>
      </c>
      <c r="DH230" s="61">
        <v>-67936</v>
      </c>
      <c r="DI230" s="61">
        <v>0</v>
      </c>
      <c r="DJ230" s="61">
        <v>-67936</v>
      </c>
      <c r="DK230" s="61">
        <v>-5915</v>
      </c>
      <c r="DL230" s="61">
        <v>0</v>
      </c>
      <c r="DM230" s="61">
        <v>-5915</v>
      </c>
      <c r="DN230" s="61">
        <v>0</v>
      </c>
      <c r="DO230" s="61">
        <v>0</v>
      </c>
      <c r="DP230" s="61">
        <v>0</v>
      </c>
      <c r="DQ230" s="61">
        <v>0</v>
      </c>
      <c r="DR230" s="61">
        <v>0</v>
      </c>
      <c r="DS230" s="61">
        <v>0</v>
      </c>
      <c r="DT230" s="61">
        <v>0</v>
      </c>
      <c r="DU230" s="61">
        <v>0</v>
      </c>
      <c r="DV230" s="61">
        <v>0</v>
      </c>
      <c r="DW230" s="61">
        <v>0</v>
      </c>
      <c r="DX230" s="61">
        <v>0</v>
      </c>
      <c r="DY230" s="61">
        <v>0</v>
      </c>
      <c r="DZ230" s="61">
        <v>-49626</v>
      </c>
      <c r="EA230" s="61">
        <v>0</v>
      </c>
      <c r="EB230" s="61">
        <v>-49626</v>
      </c>
      <c r="EC230" s="61">
        <v>0</v>
      </c>
      <c r="ED230" s="61">
        <v>0</v>
      </c>
      <c r="EE230" s="61">
        <v>0</v>
      </c>
      <c r="EF230" s="61">
        <v>0</v>
      </c>
      <c r="EG230" s="61">
        <v>-278869</v>
      </c>
      <c r="EH230" s="61">
        <v>-278869</v>
      </c>
      <c r="EI230" s="61">
        <v>0</v>
      </c>
      <c r="EJ230" s="61">
        <v>5471</v>
      </c>
      <c r="EK230" s="61">
        <v>5471</v>
      </c>
      <c r="EL230" s="61">
        <v>-273398</v>
      </c>
      <c r="EM230" s="61">
        <v>0</v>
      </c>
      <c r="EN230" s="61">
        <v>0</v>
      </c>
      <c r="EO230" s="61">
        <v>-259346</v>
      </c>
      <c r="EP230" s="61">
        <v>-273398</v>
      </c>
      <c r="EQ230" s="61">
        <v>-532744</v>
      </c>
      <c r="ER230" s="61">
        <v>0</v>
      </c>
      <c r="ES230" s="61">
        <v>0</v>
      </c>
      <c r="ET230" s="61">
        <v>0</v>
      </c>
      <c r="EU230" s="61">
        <v>0</v>
      </c>
      <c r="EV230" s="61">
        <v>0</v>
      </c>
      <c r="EW230" s="61">
        <v>0</v>
      </c>
      <c r="EX230" s="61">
        <v>0</v>
      </c>
      <c r="EY230" s="61">
        <v>0</v>
      </c>
      <c r="EZ230" s="61">
        <v>0</v>
      </c>
      <c r="FA230" s="61">
        <v>0</v>
      </c>
      <c r="FB230" s="61">
        <v>0</v>
      </c>
      <c r="FC230" s="61">
        <v>0</v>
      </c>
      <c r="FD230" s="61">
        <v>0</v>
      </c>
      <c r="FE230" s="61">
        <v>0</v>
      </c>
      <c r="FF230" s="61">
        <v>0</v>
      </c>
      <c r="FG230" s="61">
        <v>0</v>
      </c>
      <c r="FH230" s="61">
        <v>0</v>
      </c>
      <c r="FI230" s="61">
        <v>0</v>
      </c>
      <c r="FJ230" s="61">
        <v>-46998</v>
      </c>
      <c r="FK230" s="61">
        <v>0</v>
      </c>
      <c r="FL230" s="61">
        <v>-46998</v>
      </c>
      <c r="FM230" s="61">
        <v>0</v>
      </c>
      <c r="FN230" s="61">
        <v>0</v>
      </c>
      <c r="FO230" s="61">
        <v>0</v>
      </c>
      <c r="FP230" s="61">
        <v>0</v>
      </c>
      <c r="FQ230" s="61">
        <v>0</v>
      </c>
      <c r="FR230" s="61">
        <v>0</v>
      </c>
      <c r="FS230" s="61">
        <v>0</v>
      </c>
      <c r="FT230" s="61">
        <v>0</v>
      </c>
      <c r="FU230" s="61">
        <v>0</v>
      </c>
      <c r="FV230" s="61">
        <v>-25351</v>
      </c>
      <c r="FW230" s="61">
        <v>0</v>
      </c>
      <c r="FX230" s="61">
        <v>-25351</v>
      </c>
      <c r="FY230" s="61">
        <v>117</v>
      </c>
      <c r="FZ230" s="61">
        <v>0</v>
      </c>
      <c r="GA230" s="61">
        <v>117</v>
      </c>
      <c r="GB230" s="61">
        <v>3566</v>
      </c>
      <c r="GC230" s="61">
        <v>0</v>
      </c>
      <c r="GD230" s="61">
        <v>3566</v>
      </c>
      <c r="GE230" s="61">
        <v>0</v>
      </c>
      <c r="GF230" s="61">
        <v>0</v>
      </c>
      <c r="GG230" s="61">
        <v>0</v>
      </c>
      <c r="GH230" s="61">
        <v>-6833487</v>
      </c>
      <c r="GI230" s="61">
        <v>-111536</v>
      </c>
      <c r="GJ230" s="61">
        <v>-6945023</v>
      </c>
      <c r="GK230" s="61">
        <v>405641</v>
      </c>
      <c r="GL230" s="61">
        <v>0</v>
      </c>
      <c r="GM230" s="61">
        <v>405641</v>
      </c>
      <c r="GN230" s="61">
        <v>-246894</v>
      </c>
      <c r="GO230" s="61">
        <v>0</v>
      </c>
      <c r="GP230" s="61">
        <v>-246894</v>
      </c>
      <c r="GQ230" s="61">
        <v>1183</v>
      </c>
      <c r="GR230" s="61">
        <v>0</v>
      </c>
      <c r="GS230" s="61">
        <v>1183</v>
      </c>
      <c r="GT230" s="61">
        <v>0</v>
      </c>
      <c r="GU230" s="61">
        <v>0</v>
      </c>
      <c r="GV230" s="61">
        <v>0</v>
      </c>
      <c r="GW230" s="61">
        <v>-6742223</v>
      </c>
      <c r="GX230" s="61">
        <v>-111536</v>
      </c>
      <c r="GY230" s="61">
        <v>-6853759</v>
      </c>
      <c r="GZ230" s="61">
        <v>0</v>
      </c>
      <c r="HA230" s="61">
        <v>0</v>
      </c>
      <c r="HB230" s="61">
        <v>0</v>
      </c>
      <c r="HC230" s="61">
        <v>0</v>
      </c>
      <c r="HD230" s="61">
        <v>0</v>
      </c>
      <c r="HE230" s="61">
        <v>0</v>
      </c>
      <c r="HF230" s="61">
        <v>0</v>
      </c>
      <c r="HG230" s="61">
        <v>0</v>
      </c>
      <c r="HH230" s="61">
        <v>0</v>
      </c>
      <c r="HI230" s="61">
        <v>105108965</v>
      </c>
      <c r="HJ230" s="61">
        <v>1066677</v>
      </c>
      <c r="HK230" s="61">
        <v>106175642</v>
      </c>
      <c r="HL230" s="61">
        <v>-30491</v>
      </c>
      <c r="HM230" s="61">
        <v>0</v>
      </c>
      <c r="HN230" s="61">
        <v>-30491</v>
      </c>
      <c r="HO230" s="61">
        <v>-14410235</v>
      </c>
      <c r="HP230" s="61">
        <v>8455</v>
      </c>
      <c r="HQ230" s="61">
        <v>-14401780</v>
      </c>
      <c r="HR230" s="61">
        <v>-2289355</v>
      </c>
      <c r="HS230" s="61">
        <v>-10002</v>
      </c>
      <c r="HT230" s="61">
        <v>-2299357</v>
      </c>
      <c r="HU230" s="61">
        <v>-259346</v>
      </c>
      <c r="HV230" s="61">
        <v>-273398</v>
      </c>
      <c r="HW230" s="61">
        <v>-532744</v>
      </c>
      <c r="HX230" s="61">
        <v>-6742223</v>
      </c>
      <c r="HY230" s="61">
        <v>-111536</v>
      </c>
      <c r="HZ230" s="61">
        <v>-6853759</v>
      </c>
      <c r="IA230" s="61">
        <v>0</v>
      </c>
      <c r="IB230" s="61">
        <v>0</v>
      </c>
      <c r="IC230" s="61">
        <v>0</v>
      </c>
      <c r="ID230" s="61">
        <v>-23731650</v>
      </c>
      <c r="IE230" s="61">
        <v>-386481</v>
      </c>
      <c r="IF230" s="61">
        <v>-24118131</v>
      </c>
      <c r="IG230" s="61">
        <v>81377315</v>
      </c>
      <c r="IH230" s="61">
        <v>680196</v>
      </c>
      <c r="II230" s="61">
        <v>82057511</v>
      </c>
      <c r="IJ230" s="58" t="s">
        <v>640</v>
      </c>
      <c r="IK230" s="58" t="s">
        <v>641</v>
      </c>
      <c r="IL230" s="58" t="s">
        <v>466</v>
      </c>
      <c r="IM230" s="58" t="s">
        <v>497</v>
      </c>
      <c r="IN230" s="58" t="s">
        <v>1218</v>
      </c>
    </row>
    <row r="231" spans="1:248">
      <c r="A231" s="58" t="s">
        <v>469</v>
      </c>
      <c r="B231" s="59" t="s">
        <v>1219</v>
      </c>
      <c r="C231" s="59" t="s">
        <v>1220</v>
      </c>
      <c r="D231" s="61">
        <v>33489774</v>
      </c>
      <c r="E231" s="61">
        <v>0</v>
      </c>
      <c r="F231" s="61">
        <v>33489774</v>
      </c>
      <c r="G231" s="61">
        <v>-417751</v>
      </c>
      <c r="H231" s="61">
        <v>0</v>
      </c>
      <c r="I231" s="61">
        <v>-417751</v>
      </c>
      <c r="J231" s="61">
        <v>-298104</v>
      </c>
      <c r="K231" s="61">
        <v>0</v>
      </c>
      <c r="L231" s="61">
        <v>-298104</v>
      </c>
      <c r="M231" s="61">
        <v>18809</v>
      </c>
      <c r="N231" s="61">
        <v>0</v>
      </c>
      <c r="O231" s="61">
        <v>18809</v>
      </c>
      <c r="P231" s="61">
        <v>9252</v>
      </c>
      <c r="Q231" s="61">
        <v>0</v>
      </c>
      <c r="R231" s="61">
        <v>9252</v>
      </c>
      <c r="S231" s="61">
        <v>6595</v>
      </c>
      <c r="T231" s="61">
        <v>0</v>
      </c>
      <c r="U231" s="61">
        <v>6595</v>
      </c>
      <c r="V231" s="61">
        <v>-263448</v>
      </c>
      <c r="W231" s="61">
        <v>0</v>
      </c>
      <c r="X231" s="61">
        <v>-263448</v>
      </c>
      <c r="Y231" s="61">
        <v>-3125695</v>
      </c>
      <c r="Z231" s="61">
        <v>0</v>
      </c>
      <c r="AA231" s="61">
        <v>-3125695</v>
      </c>
      <c r="AB231" s="61">
        <v>-2753</v>
      </c>
      <c r="AC231" s="61">
        <v>0</v>
      </c>
      <c r="AD231" s="61">
        <v>-2753</v>
      </c>
      <c r="AE231" s="61">
        <v>-183034</v>
      </c>
      <c r="AF231" s="61">
        <v>0</v>
      </c>
      <c r="AG231" s="61">
        <v>-183034</v>
      </c>
      <c r="AH231" s="61">
        <v>-1484</v>
      </c>
      <c r="AI231" s="61">
        <v>0</v>
      </c>
      <c r="AJ231" s="61">
        <v>-1484</v>
      </c>
      <c r="AK231" s="61">
        <v>0</v>
      </c>
      <c r="AL231" s="61">
        <v>0</v>
      </c>
      <c r="AM231" s="61">
        <v>0</v>
      </c>
      <c r="AN231" s="61">
        <v>-1404</v>
      </c>
      <c r="AO231" s="61">
        <v>0</v>
      </c>
      <c r="AP231" s="61">
        <v>-1404</v>
      </c>
      <c r="AQ231" s="61">
        <v>0</v>
      </c>
      <c r="AR231" s="61">
        <v>0</v>
      </c>
      <c r="AS231" s="61">
        <v>0</v>
      </c>
      <c r="AT231" s="61">
        <v>-180146</v>
      </c>
      <c r="AU231" s="61">
        <v>0</v>
      </c>
      <c r="AV231" s="61">
        <v>-180146</v>
      </c>
      <c r="AW231" s="61">
        <v>0</v>
      </c>
      <c r="AX231" s="61">
        <v>0</v>
      </c>
      <c r="AY231" s="61">
        <v>0</v>
      </c>
      <c r="AZ231" s="61">
        <v>623369</v>
      </c>
      <c r="BA231" s="61">
        <v>0</v>
      </c>
      <c r="BB231" s="61">
        <v>623369</v>
      </c>
      <c r="BC231" s="61">
        <v>-5975</v>
      </c>
      <c r="BD231" s="61">
        <v>0</v>
      </c>
      <c r="BE231" s="61">
        <v>-5975</v>
      </c>
      <c r="BF231" s="61">
        <v>-1749204</v>
      </c>
      <c r="BG231" s="61">
        <v>0</v>
      </c>
      <c r="BH231" s="61">
        <v>-1749204</v>
      </c>
      <c r="BI231" s="61">
        <v>22336</v>
      </c>
      <c r="BJ231" s="61">
        <v>0</v>
      </c>
      <c r="BK231" s="61">
        <v>22336</v>
      </c>
      <c r="BL231" s="61">
        <v>-33352</v>
      </c>
      <c r="BM231" s="61">
        <v>0</v>
      </c>
      <c r="BN231" s="61">
        <v>-33352</v>
      </c>
      <c r="BO231" s="61">
        <v>0</v>
      </c>
      <c r="BP231" s="61">
        <v>0</v>
      </c>
      <c r="BQ231" s="61">
        <v>0</v>
      </c>
      <c r="BR231" s="61">
        <v>-25551</v>
      </c>
      <c r="BS231" s="61">
        <v>0</v>
      </c>
      <c r="BT231" s="61">
        <v>-25551</v>
      </c>
      <c r="BU231" s="61">
        <v>0</v>
      </c>
      <c r="BV231" s="61">
        <v>0</v>
      </c>
      <c r="BW231" s="61">
        <v>0</v>
      </c>
      <c r="BX231" s="61">
        <v>0</v>
      </c>
      <c r="BY231" s="61">
        <v>0</v>
      </c>
      <c r="BZ231" s="61">
        <v>0</v>
      </c>
      <c r="CA231" s="61">
        <v>0</v>
      </c>
      <c r="CB231" s="61">
        <v>0</v>
      </c>
      <c r="CC231" s="61">
        <v>0</v>
      </c>
      <c r="CD231" s="61">
        <v>-9391</v>
      </c>
      <c r="CE231" s="61">
        <v>0</v>
      </c>
      <c r="CF231" s="61">
        <v>-9391</v>
      </c>
      <c r="CG231" s="61">
        <v>-8925</v>
      </c>
      <c r="CH231" s="61">
        <v>0</v>
      </c>
      <c r="CI231" s="61">
        <v>-8925</v>
      </c>
      <c r="CJ231" s="61">
        <v>-4495422</v>
      </c>
      <c r="CK231" s="61">
        <v>0</v>
      </c>
      <c r="CL231" s="61">
        <v>-4495422</v>
      </c>
      <c r="CM231" s="61">
        <v>-277949</v>
      </c>
      <c r="CN231" s="61">
        <v>0</v>
      </c>
      <c r="CO231" s="61">
        <v>-277949</v>
      </c>
      <c r="CP231" s="61">
        <v>-47688</v>
      </c>
      <c r="CQ231" s="61">
        <v>0</v>
      </c>
      <c r="CR231" s="61">
        <v>-47688</v>
      </c>
      <c r="CS231" s="61">
        <v>-609237</v>
      </c>
      <c r="CT231" s="61">
        <v>0</v>
      </c>
      <c r="CU231" s="61">
        <v>-609237</v>
      </c>
      <c r="CV231" s="61">
        <v>-15417</v>
      </c>
      <c r="CW231" s="61">
        <v>0</v>
      </c>
      <c r="CX231" s="61">
        <v>-15417</v>
      </c>
      <c r="CY231" s="61">
        <v>-950291</v>
      </c>
      <c r="CZ231" s="61">
        <v>0</v>
      </c>
      <c r="DA231" s="61">
        <v>-950291</v>
      </c>
      <c r="DB231" s="61">
        <v>-12742</v>
      </c>
      <c r="DC231" s="61">
        <v>0</v>
      </c>
      <c r="DD231" s="61">
        <v>-12742</v>
      </c>
      <c r="DE231" s="61">
        <v>175</v>
      </c>
      <c r="DF231" s="61">
        <v>0</v>
      </c>
      <c r="DG231" s="61">
        <v>175</v>
      </c>
      <c r="DH231" s="61">
        <v>-7115</v>
      </c>
      <c r="DI231" s="61">
        <v>0</v>
      </c>
      <c r="DJ231" s="61">
        <v>-7115</v>
      </c>
      <c r="DK231" s="61">
        <v>0</v>
      </c>
      <c r="DL231" s="61">
        <v>0</v>
      </c>
      <c r="DM231" s="61">
        <v>0</v>
      </c>
      <c r="DN231" s="61">
        <v>0</v>
      </c>
      <c r="DO231" s="61">
        <v>0</v>
      </c>
      <c r="DP231" s="61">
        <v>0</v>
      </c>
      <c r="DQ231" s="61">
        <v>0</v>
      </c>
      <c r="DR231" s="61">
        <v>0</v>
      </c>
      <c r="DS231" s="61">
        <v>0</v>
      </c>
      <c r="DT231" s="61">
        <v>-713</v>
      </c>
      <c r="DU231" s="61">
        <v>0</v>
      </c>
      <c r="DV231" s="61">
        <v>-713</v>
      </c>
      <c r="DW231" s="61">
        <v>0</v>
      </c>
      <c r="DX231" s="61">
        <v>0</v>
      </c>
      <c r="DY231" s="61">
        <v>0</v>
      </c>
      <c r="DZ231" s="61">
        <v>0</v>
      </c>
      <c r="EA231" s="61">
        <v>0</v>
      </c>
      <c r="EB231" s="61">
        <v>0</v>
      </c>
      <c r="EC231" s="61">
        <v>0</v>
      </c>
      <c r="ED231" s="61">
        <v>0</v>
      </c>
      <c r="EE231" s="61">
        <v>0</v>
      </c>
      <c r="EF231" s="61">
        <v>0</v>
      </c>
      <c r="EG231" s="61">
        <v>0</v>
      </c>
      <c r="EH231" s="61">
        <v>0</v>
      </c>
      <c r="EI231" s="61">
        <v>0</v>
      </c>
      <c r="EJ231" s="61">
        <v>0</v>
      </c>
      <c r="EK231" s="61">
        <v>0</v>
      </c>
      <c r="EL231" s="61">
        <v>0</v>
      </c>
      <c r="EM231" s="61">
        <v>0</v>
      </c>
      <c r="EN231" s="61">
        <v>0</v>
      </c>
      <c r="EO231" s="61">
        <v>-20395</v>
      </c>
      <c r="EP231" s="61">
        <v>0</v>
      </c>
      <c r="EQ231" s="61">
        <v>-20395</v>
      </c>
      <c r="ER231" s="61">
        <v>0</v>
      </c>
      <c r="ES231" s="61">
        <v>0</v>
      </c>
      <c r="ET231" s="61">
        <v>0</v>
      </c>
      <c r="EU231" s="61">
        <v>0</v>
      </c>
      <c r="EV231" s="61">
        <v>0</v>
      </c>
      <c r="EW231" s="61">
        <v>0</v>
      </c>
      <c r="EX231" s="61">
        <v>25633</v>
      </c>
      <c r="EY231" s="61">
        <v>0</v>
      </c>
      <c r="EZ231" s="61">
        <v>25633</v>
      </c>
      <c r="FA231" s="61">
        <v>0</v>
      </c>
      <c r="FB231" s="61">
        <v>0</v>
      </c>
      <c r="FC231" s="61">
        <v>0</v>
      </c>
      <c r="FD231" s="61">
        <v>1348</v>
      </c>
      <c r="FE231" s="61">
        <v>0</v>
      </c>
      <c r="FF231" s="61">
        <v>1348</v>
      </c>
      <c r="FG231" s="61">
        <v>0</v>
      </c>
      <c r="FH231" s="61">
        <v>0</v>
      </c>
      <c r="FI231" s="61">
        <v>0</v>
      </c>
      <c r="FJ231" s="61">
        <v>-26902</v>
      </c>
      <c r="FK231" s="61">
        <v>0</v>
      </c>
      <c r="FL231" s="61">
        <v>-26902</v>
      </c>
      <c r="FM231" s="61">
        <v>0</v>
      </c>
      <c r="FN231" s="61">
        <v>0</v>
      </c>
      <c r="FO231" s="61">
        <v>0</v>
      </c>
      <c r="FP231" s="61">
        <v>0</v>
      </c>
      <c r="FQ231" s="61">
        <v>0</v>
      </c>
      <c r="FR231" s="61">
        <v>0</v>
      </c>
      <c r="FS231" s="61">
        <v>0</v>
      </c>
      <c r="FT231" s="61">
        <v>0</v>
      </c>
      <c r="FU231" s="61">
        <v>0</v>
      </c>
      <c r="FV231" s="61">
        <v>-30075</v>
      </c>
      <c r="FW231" s="61">
        <v>0</v>
      </c>
      <c r="FX231" s="61">
        <v>-30075</v>
      </c>
      <c r="FY231" s="61">
        <v>0</v>
      </c>
      <c r="FZ231" s="61">
        <v>0</v>
      </c>
      <c r="GA231" s="61">
        <v>0</v>
      </c>
      <c r="GB231" s="61">
        <v>1429</v>
      </c>
      <c r="GC231" s="61">
        <v>0</v>
      </c>
      <c r="GD231" s="61">
        <v>1429</v>
      </c>
      <c r="GE231" s="61">
        <v>0</v>
      </c>
      <c r="GF231" s="61">
        <v>0</v>
      </c>
      <c r="GG231" s="61">
        <v>0</v>
      </c>
      <c r="GH231" s="61">
        <v>-2766587</v>
      </c>
      <c r="GI231" s="61">
        <v>0</v>
      </c>
      <c r="GJ231" s="61">
        <v>-2766587</v>
      </c>
      <c r="GK231" s="61">
        <v>-9735</v>
      </c>
      <c r="GL231" s="61">
        <v>0</v>
      </c>
      <c r="GM231" s="61">
        <v>-9735</v>
      </c>
      <c r="GN231" s="61">
        <v>-65370</v>
      </c>
      <c r="GO231" s="61">
        <v>0</v>
      </c>
      <c r="GP231" s="61">
        <v>-65370</v>
      </c>
      <c r="GQ231" s="61">
        <v>2116</v>
      </c>
      <c r="GR231" s="61">
        <v>0</v>
      </c>
      <c r="GS231" s="61">
        <v>2116</v>
      </c>
      <c r="GT231" s="61">
        <v>0</v>
      </c>
      <c r="GU231" s="61">
        <v>0</v>
      </c>
      <c r="GV231" s="61">
        <v>0</v>
      </c>
      <c r="GW231" s="61">
        <v>-2868143</v>
      </c>
      <c r="GX231" s="61">
        <v>0</v>
      </c>
      <c r="GY231" s="61">
        <v>-2868143</v>
      </c>
      <c r="GZ231" s="61">
        <v>0</v>
      </c>
      <c r="HA231" s="61">
        <v>0</v>
      </c>
      <c r="HB231" s="61">
        <v>0</v>
      </c>
      <c r="HC231" s="61">
        <v>0</v>
      </c>
      <c r="HD231" s="61">
        <v>0</v>
      </c>
      <c r="HE231" s="61">
        <v>0</v>
      </c>
      <c r="HF231" s="61">
        <v>0</v>
      </c>
      <c r="HG231" s="61">
        <v>0</v>
      </c>
      <c r="HH231" s="61">
        <v>0</v>
      </c>
      <c r="HI231" s="61">
        <v>33072023</v>
      </c>
      <c r="HJ231" s="61">
        <v>0</v>
      </c>
      <c r="HK231" s="61">
        <v>33072023</v>
      </c>
      <c r="HL231" s="61">
        <v>-263448</v>
      </c>
      <c r="HM231" s="61">
        <v>0</v>
      </c>
      <c r="HN231" s="61">
        <v>-263448</v>
      </c>
      <c r="HO231" s="61">
        <v>-4495422</v>
      </c>
      <c r="HP231" s="61">
        <v>0</v>
      </c>
      <c r="HQ231" s="61">
        <v>-4495422</v>
      </c>
      <c r="HR231" s="61">
        <v>-950291</v>
      </c>
      <c r="HS231" s="61">
        <v>0</v>
      </c>
      <c r="HT231" s="61">
        <v>-950291</v>
      </c>
      <c r="HU231" s="61">
        <v>-20395</v>
      </c>
      <c r="HV231" s="61">
        <v>0</v>
      </c>
      <c r="HW231" s="61">
        <v>-20395</v>
      </c>
      <c r="HX231" s="61">
        <v>-2868143</v>
      </c>
      <c r="HY231" s="61">
        <v>0</v>
      </c>
      <c r="HZ231" s="61">
        <v>-2868143</v>
      </c>
      <c r="IA231" s="61">
        <v>0</v>
      </c>
      <c r="IB231" s="61">
        <v>0</v>
      </c>
      <c r="IC231" s="61">
        <v>0</v>
      </c>
      <c r="ID231" s="61">
        <v>-8597699</v>
      </c>
      <c r="IE231" s="61">
        <v>0</v>
      </c>
      <c r="IF231" s="61">
        <v>-8597699</v>
      </c>
      <c r="IG231" s="61">
        <v>24474324</v>
      </c>
      <c r="IH231" s="61">
        <v>0</v>
      </c>
      <c r="II231" s="61">
        <v>24474324</v>
      </c>
      <c r="IJ231" s="58" t="s">
        <v>477</v>
      </c>
      <c r="IK231" s="58" t="s">
        <v>478</v>
      </c>
      <c r="IL231" s="58" t="s">
        <v>466</v>
      </c>
      <c r="IM231" s="58" t="s">
        <v>479</v>
      </c>
      <c r="IN231" s="58" t="s">
        <v>1221</v>
      </c>
    </row>
    <row r="232" spans="1:248">
      <c r="A232" s="58" t="s">
        <v>461</v>
      </c>
      <c r="B232" s="59" t="s">
        <v>1222</v>
      </c>
      <c r="C232" s="59" t="s">
        <v>1223</v>
      </c>
      <c r="D232" s="61">
        <v>152786216</v>
      </c>
      <c r="E232" s="61">
        <v>20828182</v>
      </c>
      <c r="F232" s="61">
        <v>173614398</v>
      </c>
      <c r="G232" s="61">
        <v>-10028585</v>
      </c>
      <c r="H232" s="61">
        <v>-4304767</v>
      </c>
      <c r="I232" s="61">
        <v>-14333352</v>
      </c>
      <c r="J232" s="61">
        <v>-100951</v>
      </c>
      <c r="K232" s="61">
        <v>0</v>
      </c>
      <c r="L232" s="61">
        <v>-100951</v>
      </c>
      <c r="M232" s="61">
        <v>143334</v>
      </c>
      <c r="N232" s="61">
        <v>0</v>
      </c>
      <c r="O232" s="61">
        <v>143334</v>
      </c>
      <c r="P232" s="61">
        <v>852928</v>
      </c>
      <c r="Q232" s="61">
        <v>9517</v>
      </c>
      <c r="R232" s="61">
        <v>862445</v>
      </c>
      <c r="S232" s="61">
        <v>2296783</v>
      </c>
      <c r="T232" s="61">
        <v>32131</v>
      </c>
      <c r="U232" s="61">
        <v>2328914</v>
      </c>
      <c r="V232" s="61">
        <v>3192094</v>
      </c>
      <c r="W232" s="61">
        <v>41648</v>
      </c>
      <c r="X232" s="61">
        <v>3233742</v>
      </c>
      <c r="Y232" s="61">
        <v>-7385077</v>
      </c>
      <c r="Z232" s="61">
        <v>-38354</v>
      </c>
      <c r="AA232" s="61">
        <v>-7423431</v>
      </c>
      <c r="AB232" s="61">
        <v>-23868</v>
      </c>
      <c r="AC232" s="61">
        <v>0</v>
      </c>
      <c r="AD232" s="61">
        <v>-23868</v>
      </c>
      <c r="AE232" s="61">
        <v>-247776</v>
      </c>
      <c r="AF232" s="61">
        <v>-15</v>
      </c>
      <c r="AG232" s="61">
        <v>-247791</v>
      </c>
      <c r="AH232" s="61">
        <v>0</v>
      </c>
      <c r="AI232" s="61">
        <v>0</v>
      </c>
      <c r="AJ232" s="61">
        <v>0</v>
      </c>
      <c r="AK232" s="61">
        <v>0</v>
      </c>
      <c r="AL232" s="61">
        <v>0</v>
      </c>
      <c r="AM232" s="61">
        <v>0</v>
      </c>
      <c r="AN232" s="61">
        <v>-2164</v>
      </c>
      <c r="AO232" s="61">
        <v>0</v>
      </c>
      <c r="AP232" s="61">
        <v>-2164</v>
      </c>
      <c r="AQ232" s="61">
        <v>-4224</v>
      </c>
      <c r="AR232" s="61">
        <v>0</v>
      </c>
      <c r="AS232" s="61">
        <v>-4224</v>
      </c>
      <c r="AT232" s="61">
        <v>-245612</v>
      </c>
      <c r="AU232" s="61">
        <v>0</v>
      </c>
      <c r="AV232" s="61">
        <v>-245612</v>
      </c>
      <c r="AW232" s="61">
        <v>-39367</v>
      </c>
      <c r="AX232" s="61">
        <v>0</v>
      </c>
      <c r="AY232" s="61">
        <v>-39367</v>
      </c>
      <c r="AZ232" s="61">
        <v>3105061</v>
      </c>
      <c r="BA232" s="61">
        <v>500019</v>
      </c>
      <c r="BB232" s="61">
        <v>3605080</v>
      </c>
      <c r="BC232" s="61">
        <v>198858</v>
      </c>
      <c r="BD232" s="61">
        <v>7405</v>
      </c>
      <c r="BE232" s="61">
        <v>206263</v>
      </c>
      <c r="BF232" s="61">
        <v>-9798035</v>
      </c>
      <c r="BG232" s="61">
        <v>-137958</v>
      </c>
      <c r="BH232" s="61">
        <v>-9935993</v>
      </c>
      <c r="BI232" s="61">
        <v>-89194</v>
      </c>
      <c r="BJ232" s="61">
        <v>0</v>
      </c>
      <c r="BK232" s="61">
        <v>-89194</v>
      </c>
      <c r="BL232" s="61">
        <v>-86405</v>
      </c>
      <c r="BM232" s="61">
        <v>0</v>
      </c>
      <c r="BN232" s="61">
        <v>-86405</v>
      </c>
      <c r="BO232" s="61">
        <v>-102</v>
      </c>
      <c r="BP232" s="61">
        <v>0</v>
      </c>
      <c r="BQ232" s="61">
        <v>-102</v>
      </c>
      <c r="BR232" s="61">
        <v>-20211</v>
      </c>
      <c r="BS232" s="61">
        <v>0</v>
      </c>
      <c r="BT232" s="61">
        <v>-20211</v>
      </c>
      <c r="BU232" s="61">
        <v>0</v>
      </c>
      <c r="BV232" s="61">
        <v>0</v>
      </c>
      <c r="BW232" s="61">
        <v>0</v>
      </c>
      <c r="BX232" s="61">
        <v>0</v>
      </c>
      <c r="BY232" s="61">
        <v>0</v>
      </c>
      <c r="BZ232" s="61">
        <v>0</v>
      </c>
      <c r="CA232" s="61">
        <v>0</v>
      </c>
      <c r="CB232" s="61">
        <v>0</v>
      </c>
      <c r="CC232" s="61">
        <v>0</v>
      </c>
      <c r="CD232" s="61">
        <v>-15531</v>
      </c>
      <c r="CE232" s="61">
        <v>0</v>
      </c>
      <c r="CF232" s="61">
        <v>-15531</v>
      </c>
      <c r="CG232" s="61">
        <v>-15531</v>
      </c>
      <c r="CH232" s="61">
        <v>0</v>
      </c>
      <c r="CI232" s="61">
        <v>-15531</v>
      </c>
      <c r="CJ232" s="61">
        <v>-14353944</v>
      </c>
      <c r="CK232" s="61">
        <v>331097</v>
      </c>
      <c r="CL232" s="61">
        <v>-14022847</v>
      </c>
      <c r="CM232" s="61">
        <v>-124438</v>
      </c>
      <c r="CN232" s="61">
        <v>-22302</v>
      </c>
      <c r="CO232" s="61">
        <v>-146740</v>
      </c>
      <c r="CP232" s="61">
        <v>-54959</v>
      </c>
      <c r="CQ232" s="61">
        <v>-7274</v>
      </c>
      <c r="CR232" s="61">
        <v>-62233</v>
      </c>
      <c r="CS232" s="61">
        <v>-4056621</v>
      </c>
      <c r="CT232" s="61">
        <v>-154945</v>
      </c>
      <c r="CU232" s="61">
        <v>-4211566</v>
      </c>
      <c r="CV232" s="61">
        <v>-296789</v>
      </c>
      <c r="CW232" s="61">
        <v>-48245</v>
      </c>
      <c r="CX232" s="61">
        <v>-345034</v>
      </c>
      <c r="CY232" s="61">
        <v>-4532807</v>
      </c>
      <c r="CZ232" s="61">
        <v>-232766</v>
      </c>
      <c r="DA232" s="61">
        <v>-4765573</v>
      </c>
      <c r="DB232" s="61">
        <v>-92066</v>
      </c>
      <c r="DC232" s="61">
        <v>0</v>
      </c>
      <c r="DD232" s="61">
        <v>-92066</v>
      </c>
      <c r="DE232" s="61">
        <v>-4127</v>
      </c>
      <c r="DF232" s="61">
        <v>0</v>
      </c>
      <c r="DG232" s="61">
        <v>-4127</v>
      </c>
      <c r="DH232" s="61">
        <v>-15578</v>
      </c>
      <c r="DI232" s="61">
        <v>0</v>
      </c>
      <c r="DJ232" s="61">
        <v>-15578</v>
      </c>
      <c r="DK232" s="61">
        <v>-325</v>
      </c>
      <c r="DL232" s="61">
        <v>0</v>
      </c>
      <c r="DM232" s="61">
        <v>-325</v>
      </c>
      <c r="DN232" s="61">
        <v>0</v>
      </c>
      <c r="DO232" s="61">
        <v>0</v>
      </c>
      <c r="DP232" s="61">
        <v>0</v>
      </c>
      <c r="DQ232" s="61">
        <v>0</v>
      </c>
      <c r="DR232" s="61">
        <v>0</v>
      </c>
      <c r="DS232" s="61">
        <v>0</v>
      </c>
      <c r="DT232" s="61">
        <v>-11234</v>
      </c>
      <c r="DU232" s="61">
        <v>0</v>
      </c>
      <c r="DV232" s="61">
        <v>-11234</v>
      </c>
      <c r="DW232" s="61">
        <v>0</v>
      </c>
      <c r="DX232" s="61">
        <v>0</v>
      </c>
      <c r="DY232" s="61">
        <v>0</v>
      </c>
      <c r="DZ232" s="61">
        <v>0</v>
      </c>
      <c r="EA232" s="61">
        <v>0</v>
      </c>
      <c r="EB232" s="61">
        <v>0</v>
      </c>
      <c r="EC232" s="61">
        <v>0</v>
      </c>
      <c r="ED232" s="61">
        <v>0</v>
      </c>
      <c r="EE232" s="61">
        <v>0</v>
      </c>
      <c r="EF232" s="61">
        <v>-39427</v>
      </c>
      <c r="EG232" s="61">
        <v>-3753</v>
      </c>
      <c r="EH232" s="61">
        <v>-43180</v>
      </c>
      <c r="EI232" s="61">
        <v>0</v>
      </c>
      <c r="EJ232" s="61">
        <v>0</v>
      </c>
      <c r="EK232" s="61">
        <v>0</v>
      </c>
      <c r="EL232" s="61">
        <v>0</v>
      </c>
      <c r="EM232" s="61">
        <v>0</v>
      </c>
      <c r="EN232" s="61">
        <v>0</v>
      </c>
      <c r="EO232" s="61">
        <v>-162757</v>
      </c>
      <c r="EP232" s="61">
        <v>-3753</v>
      </c>
      <c r="EQ232" s="61">
        <v>-166510</v>
      </c>
      <c r="ER232" s="61">
        <v>0</v>
      </c>
      <c r="ES232" s="61">
        <v>0</v>
      </c>
      <c r="ET232" s="61">
        <v>0</v>
      </c>
      <c r="EU232" s="61">
        <v>0</v>
      </c>
      <c r="EV232" s="61">
        <v>0</v>
      </c>
      <c r="EW232" s="61">
        <v>0</v>
      </c>
      <c r="EX232" s="61">
        <v>0</v>
      </c>
      <c r="EY232" s="61">
        <v>0</v>
      </c>
      <c r="EZ232" s="61">
        <v>0</v>
      </c>
      <c r="FA232" s="61">
        <v>0</v>
      </c>
      <c r="FB232" s="61">
        <v>0</v>
      </c>
      <c r="FC232" s="61">
        <v>0</v>
      </c>
      <c r="FD232" s="61">
        <v>0</v>
      </c>
      <c r="FE232" s="61">
        <v>0</v>
      </c>
      <c r="FF232" s="61">
        <v>0</v>
      </c>
      <c r="FG232" s="61">
        <v>0</v>
      </c>
      <c r="FH232" s="61">
        <v>0</v>
      </c>
      <c r="FI232" s="61">
        <v>0</v>
      </c>
      <c r="FJ232" s="61">
        <v>-16960</v>
      </c>
      <c r="FK232" s="61">
        <v>0</v>
      </c>
      <c r="FL232" s="61">
        <v>-16960</v>
      </c>
      <c r="FM232" s="61">
        <v>0</v>
      </c>
      <c r="FN232" s="61">
        <v>0</v>
      </c>
      <c r="FO232" s="61">
        <v>0</v>
      </c>
      <c r="FP232" s="61">
        <v>0</v>
      </c>
      <c r="FQ232" s="61">
        <v>0</v>
      </c>
      <c r="FR232" s="61">
        <v>0</v>
      </c>
      <c r="FS232" s="61">
        <v>0</v>
      </c>
      <c r="FT232" s="61">
        <v>0</v>
      </c>
      <c r="FU232" s="61">
        <v>0</v>
      </c>
      <c r="FV232" s="61">
        <v>-29270</v>
      </c>
      <c r="FW232" s="61">
        <v>0</v>
      </c>
      <c r="FX232" s="61">
        <v>-29270</v>
      </c>
      <c r="FY232" s="61">
        <v>2107</v>
      </c>
      <c r="FZ232" s="61">
        <v>0</v>
      </c>
      <c r="GA232" s="61">
        <v>2107</v>
      </c>
      <c r="GB232" s="61">
        <v>-407</v>
      </c>
      <c r="GC232" s="61">
        <v>0</v>
      </c>
      <c r="GD232" s="61">
        <v>-407</v>
      </c>
      <c r="GE232" s="61">
        <v>0</v>
      </c>
      <c r="GF232" s="61">
        <v>0</v>
      </c>
      <c r="GG232" s="61">
        <v>0</v>
      </c>
      <c r="GH232" s="61">
        <v>-21162073</v>
      </c>
      <c r="GI232" s="61">
        <v>-818775</v>
      </c>
      <c r="GJ232" s="61">
        <v>-21980848</v>
      </c>
      <c r="GK232" s="61">
        <v>872672</v>
      </c>
      <c r="GL232" s="61">
        <v>-48929</v>
      </c>
      <c r="GM232" s="61">
        <v>823743</v>
      </c>
      <c r="GN232" s="61">
        <v>-365929</v>
      </c>
      <c r="GO232" s="61">
        <v>0</v>
      </c>
      <c r="GP232" s="61">
        <v>-365929</v>
      </c>
      <c r="GQ232" s="61">
        <v>-10300</v>
      </c>
      <c r="GR232" s="61">
        <v>0</v>
      </c>
      <c r="GS232" s="61">
        <v>-10300</v>
      </c>
      <c r="GT232" s="61">
        <v>0</v>
      </c>
      <c r="GU232" s="61">
        <v>0</v>
      </c>
      <c r="GV232" s="61">
        <v>0</v>
      </c>
      <c r="GW232" s="61">
        <v>-20710160</v>
      </c>
      <c r="GX232" s="61">
        <v>-867704</v>
      </c>
      <c r="GY232" s="61">
        <v>-21577864</v>
      </c>
      <c r="GZ232" s="61">
        <v>0</v>
      </c>
      <c r="HA232" s="61">
        <v>0</v>
      </c>
      <c r="HB232" s="61">
        <v>0</v>
      </c>
      <c r="HC232" s="61">
        <v>-16333</v>
      </c>
      <c r="HD232" s="61">
        <v>0</v>
      </c>
      <c r="HE232" s="61">
        <v>-16333</v>
      </c>
      <c r="HF232" s="61">
        <v>-16333</v>
      </c>
      <c r="HG232" s="61">
        <v>0</v>
      </c>
      <c r="HH232" s="61">
        <v>-16333</v>
      </c>
      <c r="HI232" s="61">
        <v>142757631</v>
      </c>
      <c r="HJ232" s="61">
        <v>16523415</v>
      </c>
      <c r="HK232" s="61">
        <v>159281046</v>
      </c>
      <c r="HL232" s="61">
        <v>3192094</v>
      </c>
      <c r="HM232" s="61">
        <v>41648</v>
      </c>
      <c r="HN232" s="61">
        <v>3233742</v>
      </c>
      <c r="HO232" s="61">
        <v>-14353944</v>
      </c>
      <c r="HP232" s="61">
        <v>331097</v>
      </c>
      <c r="HQ232" s="61">
        <v>-14022847</v>
      </c>
      <c r="HR232" s="61">
        <v>-4532807</v>
      </c>
      <c r="HS232" s="61">
        <v>-232766</v>
      </c>
      <c r="HT232" s="61">
        <v>-4765573</v>
      </c>
      <c r="HU232" s="61">
        <v>-162757</v>
      </c>
      <c r="HV232" s="61">
        <v>-3753</v>
      </c>
      <c r="HW232" s="61">
        <v>-166510</v>
      </c>
      <c r="HX232" s="61">
        <v>-20710160</v>
      </c>
      <c r="HY232" s="61">
        <v>-867704</v>
      </c>
      <c r="HZ232" s="61">
        <v>-21577864</v>
      </c>
      <c r="IA232" s="61">
        <v>-16333</v>
      </c>
      <c r="IB232" s="61">
        <v>0</v>
      </c>
      <c r="IC232" s="61">
        <v>-16333</v>
      </c>
      <c r="ID232" s="61">
        <v>-36583907</v>
      </c>
      <c r="IE232" s="61">
        <v>-731478</v>
      </c>
      <c r="IF232" s="61">
        <v>-37315385</v>
      </c>
      <c r="IG232" s="61">
        <v>106173724</v>
      </c>
      <c r="IH232" s="61">
        <v>15791937</v>
      </c>
      <c r="II232" s="61">
        <v>121965661</v>
      </c>
      <c r="IJ232" s="58" t="s">
        <v>534</v>
      </c>
      <c r="IK232" s="58" t="s">
        <v>535</v>
      </c>
      <c r="IL232" s="58" t="s">
        <v>536</v>
      </c>
      <c r="IM232" s="58" t="s">
        <v>537</v>
      </c>
      <c r="IN232" s="58" t="s">
        <v>1224</v>
      </c>
    </row>
    <row r="233" spans="1:248">
      <c r="A233" s="58" t="s">
        <v>461</v>
      </c>
      <c r="B233" s="59" t="s">
        <v>1225</v>
      </c>
      <c r="C233" s="59" t="s">
        <v>1226</v>
      </c>
      <c r="D233" s="61">
        <v>43411053</v>
      </c>
      <c r="E233" s="61">
        <v>0</v>
      </c>
      <c r="F233" s="61">
        <v>43411053</v>
      </c>
      <c r="G233" s="61">
        <v>103241</v>
      </c>
      <c r="H233" s="61">
        <v>0</v>
      </c>
      <c r="I233" s="61">
        <v>103241</v>
      </c>
      <c r="J233" s="61">
        <v>-243639</v>
      </c>
      <c r="K233" s="61">
        <v>0</v>
      </c>
      <c r="L233" s="61">
        <v>-243639</v>
      </c>
      <c r="M233" s="61">
        <v>-3448</v>
      </c>
      <c r="N233" s="61">
        <v>0</v>
      </c>
      <c r="O233" s="61">
        <v>-3448</v>
      </c>
      <c r="P233" s="61">
        <v>435167</v>
      </c>
      <c r="Q233" s="61">
        <v>0</v>
      </c>
      <c r="R233" s="61">
        <v>435167</v>
      </c>
      <c r="S233" s="61">
        <v>-159604</v>
      </c>
      <c r="T233" s="61">
        <v>0</v>
      </c>
      <c r="U233" s="61">
        <v>-159604</v>
      </c>
      <c r="V233" s="61">
        <v>28476</v>
      </c>
      <c r="W233" s="61">
        <v>0</v>
      </c>
      <c r="X233" s="61">
        <v>28476</v>
      </c>
      <c r="Y233" s="61">
        <v>-8633617</v>
      </c>
      <c r="Z233" s="61">
        <v>0</v>
      </c>
      <c r="AA233" s="61">
        <v>-8633617</v>
      </c>
      <c r="AB233" s="61">
        <v>0</v>
      </c>
      <c r="AC233" s="61">
        <v>0</v>
      </c>
      <c r="AD233" s="61">
        <v>0</v>
      </c>
      <c r="AE233" s="61">
        <v>-548891</v>
      </c>
      <c r="AF233" s="61">
        <v>0</v>
      </c>
      <c r="AG233" s="61">
        <v>-548891</v>
      </c>
      <c r="AH233" s="61">
        <v>-5463</v>
      </c>
      <c r="AI233" s="61">
        <v>0</v>
      </c>
      <c r="AJ233" s="61">
        <v>-5463</v>
      </c>
      <c r="AK233" s="61">
        <v>0</v>
      </c>
      <c r="AL233" s="61">
        <v>0</v>
      </c>
      <c r="AM233" s="61">
        <v>0</v>
      </c>
      <c r="AN233" s="61">
        <v>-12558</v>
      </c>
      <c r="AO233" s="61">
        <v>0</v>
      </c>
      <c r="AP233" s="61">
        <v>-12558</v>
      </c>
      <c r="AQ233" s="61">
        <v>0</v>
      </c>
      <c r="AR233" s="61">
        <v>0</v>
      </c>
      <c r="AS233" s="61">
        <v>0</v>
      </c>
      <c r="AT233" s="61">
        <v>-530870</v>
      </c>
      <c r="AU233" s="61">
        <v>0</v>
      </c>
      <c r="AV233" s="61">
        <v>-530870</v>
      </c>
      <c r="AW233" s="61">
        <v>0</v>
      </c>
      <c r="AX233" s="61">
        <v>0</v>
      </c>
      <c r="AY233" s="61">
        <v>0</v>
      </c>
      <c r="AZ233" s="61">
        <v>553672</v>
      </c>
      <c r="BA233" s="61">
        <v>0</v>
      </c>
      <c r="BB233" s="61">
        <v>553672</v>
      </c>
      <c r="BC233" s="61">
        <v>87922</v>
      </c>
      <c r="BD233" s="61">
        <v>0</v>
      </c>
      <c r="BE233" s="61">
        <v>87922</v>
      </c>
      <c r="BF233" s="61">
        <v>-2791993</v>
      </c>
      <c r="BG233" s="61">
        <v>0</v>
      </c>
      <c r="BH233" s="61">
        <v>-2791993</v>
      </c>
      <c r="BI233" s="61">
        <v>-13112</v>
      </c>
      <c r="BJ233" s="61">
        <v>0</v>
      </c>
      <c r="BK233" s="61">
        <v>-13112</v>
      </c>
      <c r="BL233" s="61">
        <v>-117623</v>
      </c>
      <c r="BM233" s="61">
        <v>0</v>
      </c>
      <c r="BN233" s="61">
        <v>-117623</v>
      </c>
      <c r="BO233" s="61">
        <v>0</v>
      </c>
      <c r="BP233" s="61">
        <v>0</v>
      </c>
      <c r="BQ233" s="61">
        <v>0</v>
      </c>
      <c r="BR233" s="61">
        <v>-37922</v>
      </c>
      <c r="BS233" s="61">
        <v>0</v>
      </c>
      <c r="BT233" s="61">
        <v>-37922</v>
      </c>
      <c r="BU233" s="61">
        <v>0</v>
      </c>
      <c r="BV233" s="61">
        <v>0</v>
      </c>
      <c r="BW233" s="61">
        <v>0</v>
      </c>
      <c r="BX233" s="61">
        <v>0</v>
      </c>
      <c r="BY233" s="61">
        <v>0</v>
      </c>
      <c r="BZ233" s="61">
        <v>0</v>
      </c>
      <c r="CA233" s="61">
        <v>0</v>
      </c>
      <c r="CB233" s="61">
        <v>0</v>
      </c>
      <c r="CC233" s="61">
        <v>0</v>
      </c>
      <c r="CD233" s="61">
        <v>-53614</v>
      </c>
      <c r="CE233" s="61">
        <v>0</v>
      </c>
      <c r="CF233" s="61">
        <v>-53614</v>
      </c>
      <c r="CG233" s="61">
        <v>-53614</v>
      </c>
      <c r="CH233" s="61">
        <v>0</v>
      </c>
      <c r="CI233" s="61">
        <v>-53614</v>
      </c>
      <c r="CJ233" s="61">
        <v>-11608792</v>
      </c>
      <c r="CK233" s="61">
        <v>0</v>
      </c>
      <c r="CL233" s="61">
        <v>-11608792</v>
      </c>
      <c r="CM233" s="61">
        <v>-179955</v>
      </c>
      <c r="CN233" s="61">
        <v>0</v>
      </c>
      <c r="CO233" s="61">
        <v>-179955</v>
      </c>
      <c r="CP233" s="61">
        <v>-64</v>
      </c>
      <c r="CQ233" s="61">
        <v>0</v>
      </c>
      <c r="CR233" s="61">
        <v>-64</v>
      </c>
      <c r="CS233" s="61">
        <v>-800858</v>
      </c>
      <c r="CT233" s="61">
        <v>0</v>
      </c>
      <c r="CU233" s="61">
        <v>-800858</v>
      </c>
      <c r="CV233" s="61">
        <v>-172832</v>
      </c>
      <c r="CW233" s="61">
        <v>0</v>
      </c>
      <c r="CX233" s="61">
        <v>-172832</v>
      </c>
      <c r="CY233" s="61">
        <v>-1153709</v>
      </c>
      <c r="CZ233" s="61">
        <v>0</v>
      </c>
      <c r="DA233" s="61">
        <v>-1153709</v>
      </c>
      <c r="DB233" s="61">
        <v>-88763</v>
      </c>
      <c r="DC233" s="61">
        <v>0</v>
      </c>
      <c r="DD233" s="61">
        <v>-88763</v>
      </c>
      <c r="DE233" s="61">
        <v>-7049</v>
      </c>
      <c r="DF233" s="61">
        <v>0</v>
      </c>
      <c r="DG233" s="61">
        <v>-7049</v>
      </c>
      <c r="DH233" s="61">
        <v>-749</v>
      </c>
      <c r="DI233" s="61">
        <v>0</v>
      </c>
      <c r="DJ233" s="61">
        <v>-749</v>
      </c>
      <c r="DK233" s="61">
        <v>294</v>
      </c>
      <c r="DL233" s="61">
        <v>0</v>
      </c>
      <c r="DM233" s="61">
        <v>294</v>
      </c>
      <c r="DN233" s="61">
        <v>-10714</v>
      </c>
      <c r="DO233" s="61">
        <v>0</v>
      </c>
      <c r="DP233" s="61">
        <v>-10714</v>
      </c>
      <c r="DQ233" s="61">
        <v>0</v>
      </c>
      <c r="DR233" s="61">
        <v>0</v>
      </c>
      <c r="DS233" s="61">
        <v>0</v>
      </c>
      <c r="DT233" s="61">
        <v>0</v>
      </c>
      <c r="DU233" s="61">
        <v>0</v>
      </c>
      <c r="DV233" s="61">
        <v>0</v>
      </c>
      <c r="DW233" s="61">
        <v>0</v>
      </c>
      <c r="DX233" s="61">
        <v>0</v>
      </c>
      <c r="DY233" s="61">
        <v>0</v>
      </c>
      <c r="DZ233" s="61">
        <v>0</v>
      </c>
      <c r="EA233" s="61">
        <v>0</v>
      </c>
      <c r="EB233" s="61">
        <v>0</v>
      </c>
      <c r="EC233" s="61">
        <v>0</v>
      </c>
      <c r="ED233" s="61">
        <v>0</v>
      </c>
      <c r="EE233" s="61">
        <v>0</v>
      </c>
      <c r="EF233" s="61">
        <v>0</v>
      </c>
      <c r="EG233" s="61">
        <v>0</v>
      </c>
      <c r="EH233" s="61">
        <v>0</v>
      </c>
      <c r="EI233" s="61">
        <v>0</v>
      </c>
      <c r="EJ233" s="61">
        <v>0</v>
      </c>
      <c r="EK233" s="61">
        <v>0</v>
      </c>
      <c r="EL233" s="61">
        <v>0</v>
      </c>
      <c r="EM233" s="61">
        <v>0</v>
      </c>
      <c r="EN233" s="61">
        <v>0</v>
      </c>
      <c r="EO233" s="61">
        <v>-106981</v>
      </c>
      <c r="EP233" s="61">
        <v>0</v>
      </c>
      <c r="EQ233" s="61">
        <v>-106981</v>
      </c>
      <c r="ER233" s="61">
        <v>0</v>
      </c>
      <c r="ES233" s="61">
        <v>0</v>
      </c>
      <c r="ET233" s="61">
        <v>0</v>
      </c>
      <c r="EU233" s="61">
        <v>0</v>
      </c>
      <c r="EV233" s="61">
        <v>0</v>
      </c>
      <c r="EW233" s="61">
        <v>0</v>
      </c>
      <c r="EX233" s="61">
        <v>-317</v>
      </c>
      <c r="EY233" s="61">
        <v>0</v>
      </c>
      <c r="EZ233" s="61">
        <v>-317</v>
      </c>
      <c r="FA233" s="61">
        <v>0</v>
      </c>
      <c r="FB233" s="61">
        <v>0</v>
      </c>
      <c r="FC233" s="61">
        <v>0</v>
      </c>
      <c r="FD233" s="61">
        <v>0</v>
      </c>
      <c r="FE233" s="61">
        <v>0</v>
      </c>
      <c r="FF233" s="61">
        <v>0</v>
      </c>
      <c r="FG233" s="61">
        <v>0</v>
      </c>
      <c r="FH233" s="61">
        <v>0</v>
      </c>
      <c r="FI233" s="61">
        <v>0</v>
      </c>
      <c r="FJ233" s="61">
        <v>-37922</v>
      </c>
      <c r="FK233" s="61">
        <v>0</v>
      </c>
      <c r="FL233" s="61">
        <v>-37922</v>
      </c>
      <c r="FM233" s="61">
        <v>0</v>
      </c>
      <c r="FN233" s="61">
        <v>0</v>
      </c>
      <c r="FO233" s="61">
        <v>0</v>
      </c>
      <c r="FP233" s="61">
        <v>0</v>
      </c>
      <c r="FQ233" s="61">
        <v>0</v>
      </c>
      <c r="FR233" s="61">
        <v>0</v>
      </c>
      <c r="FS233" s="61">
        <v>0</v>
      </c>
      <c r="FT233" s="61">
        <v>0</v>
      </c>
      <c r="FU233" s="61">
        <v>0</v>
      </c>
      <c r="FV233" s="61">
        <v>-17988</v>
      </c>
      <c r="FW233" s="61">
        <v>0</v>
      </c>
      <c r="FX233" s="61">
        <v>-17988</v>
      </c>
      <c r="FY233" s="61">
        <v>100</v>
      </c>
      <c r="FZ233" s="61">
        <v>0</v>
      </c>
      <c r="GA233" s="61">
        <v>100</v>
      </c>
      <c r="GB233" s="61">
        <v>0</v>
      </c>
      <c r="GC233" s="61">
        <v>0</v>
      </c>
      <c r="GD233" s="61">
        <v>0</v>
      </c>
      <c r="GE233" s="61">
        <v>0</v>
      </c>
      <c r="GF233" s="61">
        <v>0</v>
      </c>
      <c r="GG233" s="61">
        <v>0</v>
      </c>
      <c r="GH233" s="61">
        <v>-7715085</v>
      </c>
      <c r="GI233" s="61">
        <v>0</v>
      </c>
      <c r="GJ233" s="61">
        <v>-7715085</v>
      </c>
      <c r="GK233" s="61">
        <v>29904</v>
      </c>
      <c r="GL233" s="61">
        <v>0</v>
      </c>
      <c r="GM233" s="61">
        <v>29904</v>
      </c>
      <c r="GN233" s="61">
        <v>-34594</v>
      </c>
      <c r="GO233" s="61">
        <v>0</v>
      </c>
      <c r="GP233" s="61">
        <v>-34594</v>
      </c>
      <c r="GQ233" s="61">
        <v>0</v>
      </c>
      <c r="GR233" s="61">
        <v>0</v>
      </c>
      <c r="GS233" s="61">
        <v>0</v>
      </c>
      <c r="GT233" s="61">
        <v>0</v>
      </c>
      <c r="GU233" s="61">
        <v>0</v>
      </c>
      <c r="GV233" s="61">
        <v>0</v>
      </c>
      <c r="GW233" s="61">
        <v>-7775902</v>
      </c>
      <c r="GX233" s="61">
        <v>0</v>
      </c>
      <c r="GY233" s="61">
        <v>-7775902</v>
      </c>
      <c r="GZ233" s="61">
        <v>-23453</v>
      </c>
      <c r="HA233" s="61">
        <v>0</v>
      </c>
      <c r="HB233" s="61">
        <v>-23453</v>
      </c>
      <c r="HC233" s="61">
        <v>-8908</v>
      </c>
      <c r="HD233" s="61">
        <v>0</v>
      </c>
      <c r="HE233" s="61">
        <v>-8908</v>
      </c>
      <c r="HF233" s="61">
        <v>-32361</v>
      </c>
      <c r="HG233" s="61">
        <v>0</v>
      </c>
      <c r="HH233" s="61">
        <v>-32361</v>
      </c>
      <c r="HI233" s="61">
        <v>43514294</v>
      </c>
      <c r="HJ233" s="61">
        <v>0</v>
      </c>
      <c r="HK233" s="61">
        <v>43514294</v>
      </c>
      <c r="HL233" s="61">
        <v>28476</v>
      </c>
      <c r="HM233" s="61">
        <v>0</v>
      </c>
      <c r="HN233" s="61">
        <v>28476</v>
      </c>
      <c r="HO233" s="61">
        <v>-11608792</v>
      </c>
      <c r="HP233" s="61">
        <v>0</v>
      </c>
      <c r="HQ233" s="61">
        <v>-11608792</v>
      </c>
      <c r="HR233" s="61">
        <v>-1153709</v>
      </c>
      <c r="HS233" s="61">
        <v>0</v>
      </c>
      <c r="HT233" s="61">
        <v>-1153709</v>
      </c>
      <c r="HU233" s="61">
        <v>-106981</v>
      </c>
      <c r="HV233" s="61">
        <v>0</v>
      </c>
      <c r="HW233" s="61">
        <v>-106981</v>
      </c>
      <c r="HX233" s="61">
        <v>-7775902</v>
      </c>
      <c r="HY233" s="61">
        <v>0</v>
      </c>
      <c r="HZ233" s="61">
        <v>-7775902</v>
      </c>
      <c r="IA233" s="61">
        <v>-32361</v>
      </c>
      <c r="IB233" s="61">
        <v>0</v>
      </c>
      <c r="IC233" s="61">
        <v>-32361</v>
      </c>
      <c r="ID233" s="61">
        <v>-20649269</v>
      </c>
      <c r="IE233" s="61">
        <v>0</v>
      </c>
      <c r="IF233" s="61">
        <v>-20649269</v>
      </c>
      <c r="IG233" s="61">
        <v>22865025</v>
      </c>
      <c r="IH233" s="61">
        <v>0</v>
      </c>
      <c r="II233" s="61">
        <v>22865025</v>
      </c>
      <c r="IJ233" s="58" t="s">
        <v>764</v>
      </c>
      <c r="IK233" s="58" t="s">
        <v>765</v>
      </c>
      <c r="IL233" s="58" t="s">
        <v>466</v>
      </c>
      <c r="IM233" s="58" t="s">
        <v>537</v>
      </c>
      <c r="IN233" s="58" t="s">
        <v>1227</v>
      </c>
    </row>
    <row r="234" spans="1:248">
      <c r="A234" s="58" t="s">
        <v>469</v>
      </c>
      <c r="B234" s="59" t="s">
        <v>1228</v>
      </c>
      <c r="C234" s="59" t="s">
        <v>1229</v>
      </c>
      <c r="D234" s="61">
        <v>30200378</v>
      </c>
      <c r="E234" s="61">
        <v>0</v>
      </c>
      <c r="F234" s="61">
        <v>30200378</v>
      </c>
      <c r="G234" s="61">
        <v>-766778</v>
      </c>
      <c r="H234" s="61">
        <v>0</v>
      </c>
      <c r="I234" s="61">
        <v>-766778</v>
      </c>
      <c r="J234" s="61">
        <v>-128520</v>
      </c>
      <c r="K234" s="61">
        <v>0</v>
      </c>
      <c r="L234" s="61">
        <v>-128520</v>
      </c>
      <c r="M234" s="61">
        <v>-67273</v>
      </c>
      <c r="N234" s="61">
        <v>0</v>
      </c>
      <c r="O234" s="61">
        <v>-67273</v>
      </c>
      <c r="P234" s="61">
        <v>2165011</v>
      </c>
      <c r="Q234" s="61">
        <v>0</v>
      </c>
      <c r="R234" s="61">
        <v>2165011</v>
      </c>
      <c r="S234" s="61">
        <v>-179443</v>
      </c>
      <c r="T234" s="61">
        <v>0</v>
      </c>
      <c r="U234" s="61">
        <v>-179443</v>
      </c>
      <c r="V234" s="61">
        <v>1789775</v>
      </c>
      <c r="W234" s="61">
        <v>0</v>
      </c>
      <c r="X234" s="61">
        <v>1789775</v>
      </c>
      <c r="Y234" s="61">
        <v>-3290177</v>
      </c>
      <c r="Z234" s="61">
        <v>0</v>
      </c>
      <c r="AA234" s="61">
        <v>-3290177</v>
      </c>
      <c r="AB234" s="61">
        <v>0</v>
      </c>
      <c r="AC234" s="61">
        <v>0</v>
      </c>
      <c r="AD234" s="61">
        <v>0</v>
      </c>
      <c r="AE234" s="61">
        <v>-221384</v>
      </c>
      <c r="AF234" s="61">
        <v>0</v>
      </c>
      <c r="AG234" s="61">
        <v>-221384</v>
      </c>
      <c r="AH234" s="61">
        <v>0</v>
      </c>
      <c r="AI234" s="61">
        <v>0</v>
      </c>
      <c r="AJ234" s="61">
        <v>0</v>
      </c>
      <c r="AK234" s="61">
        <v>0</v>
      </c>
      <c r="AL234" s="61">
        <v>0</v>
      </c>
      <c r="AM234" s="61">
        <v>0</v>
      </c>
      <c r="AN234" s="61">
        <v>0</v>
      </c>
      <c r="AO234" s="61">
        <v>0</v>
      </c>
      <c r="AP234" s="61">
        <v>0</v>
      </c>
      <c r="AQ234" s="61">
        <v>0</v>
      </c>
      <c r="AR234" s="61">
        <v>0</v>
      </c>
      <c r="AS234" s="61">
        <v>0</v>
      </c>
      <c r="AT234" s="61">
        <v>-221384</v>
      </c>
      <c r="AU234" s="61">
        <v>0</v>
      </c>
      <c r="AV234" s="61">
        <v>-221384</v>
      </c>
      <c r="AW234" s="61">
        <v>0</v>
      </c>
      <c r="AX234" s="61">
        <v>0</v>
      </c>
      <c r="AY234" s="61">
        <v>0</v>
      </c>
      <c r="AZ234" s="61">
        <v>515154</v>
      </c>
      <c r="BA234" s="61">
        <v>0</v>
      </c>
      <c r="BB234" s="61">
        <v>515154</v>
      </c>
      <c r="BC234" s="61">
        <v>-12636</v>
      </c>
      <c r="BD234" s="61">
        <v>0</v>
      </c>
      <c r="BE234" s="61">
        <v>-12636</v>
      </c>
      <c r="BF234" s="61">
        <v>-1421412</v>
      </c>
      <c r="BG234" s="61">
        <v>0</v>
      </c>
      <c r="BH234" s="61">
        <v>-1421412</v>
      </c>
      <c r="BI234" s="61">
        <v>3728</v>
      </c>
      <c r="BJ234" s="61">
        <v>0</v>
      </c>
      <c r="BK234" s="61">
        <v>3728</v>
      </c>
      <c r="BL234" s="61">
        <v>-57838</v>
      </c>
      <c r="BM234" s="61">
        <v>0</v>
      </c>
      <c r="BN234" s="61">
        <v>-57838</v>
      </c>
      <c r="BO234" s="61">
        <v>0</v>
      </c>
      <c r="BP234" s="61">
        <v>0</v>
      </c>
      <c r="BQ234" s="61">
        <v>0</v>
      </c>
      <c r="BR234" s="61">
        <v>-30526</v>
      </c>
      <c r="BS234" s="61">
        <v>0</v>
      </c>
      <c r="BT234" s="61">
        <v>-30526</v>
      </c>
      <c r="BU234" s="61">
        <v>-639</v>
      </c>
      <c r="BV234" s="61">
        <v>0</v>
      </c>
      <c r="BW234" s="61">
        <v>-639</v>
      </c>
      <c r="BX234" s="61">
        <v>0</v>
      </c>
      <c r="BY234" s="61">
        <v>0</v>
      </c>
      <c r="BZ234" s="61">
        <v>0</v>
      </c>
      <c r="CA234" s="61">
        <v>0</v>
      </c>
      <c r="CB234" s="61">
        <v>0</v>
      </c>
      <c r="CC234" s="61">
        <v>0</v>
      </c>
      <c r="CD234" s="61">
        <v>-17340</v>
      </c>
      <c r="CE234" s="61">
        <v>0</v>
      </c>
      <c r="CF234" s="61">
        <v>-17340</v>
      </c>
      <c r="CG234" s="61">
        <v>-17340</v>
      </c>
      <c r="CH234" s="61">
        <v>0</v>
      </c>
      <c r="CI234" s="61">
        <v>-17340</v>
      </c>
      <c r="CJ234" s="61">
        <v>-4550410</v>
      </c>
      <c r="CK234" s="61">
        <v>0</v>
      </c>
      <c r="CL234" s="61">
        <v>-4550410</v>
      </c>
      <c r="CM234" s="61">
        <v>0</v>
      </c>
      <c r="CN234" s="61">
        <v>0</v>
      </c>
      <c r="CO234" s="61">
        <v>0</v>
      </c>
      <c r="CP234" s="61">
        <v>0</v>
      </c>
      <c r="CQ234" s="61">
        <v>0</v>
      </c>
      <c r="CR234" s="61">
        <v>0</v>
      </c>
      <c r="CS234" s="61">
        <v>-362506</v>
      </c>
      <c r="CT234" s="61">
        <v>0</v>
      </c>
      <c r="CU234" s="61">
        <v>-362506</v>
      </c>
      <c r="CV234" s="61">
        <v>-36622</v>
      </c>
      <c r="CW234" s="61">
        <v>0</v>
      </c>
      <c r="CX234" s="61">
        <v>-36622</v>
      </c>
      <c r="CY234" s="61">
        <v>-399128</v>
      </c>
      <c r="CZ234" s="61">
        <v>0</v>
      </c>
      <c r="DA234" s="61">
        <v>-399128</v>
      </c>
      <c r="DB234" s="61">
        <v>-78284</v>
      </c>
      <c r="DC234" s="61">
        <v>0</v>
      </c>
      <c r="DD234" s="61">
        <v>-78284</v>
      </c>
      <c r="DE234" s="61">
        <v>899</v>
      </c>
      <c r="DF234" s="61">
        <v>0</v>
      </c>
      <c r="DG234" s="61">
        <v>899</v>
      </c>
      <c r="DH234" s="61">
        <v>-125877</v>
      </c>
      <c r="DI234" s="61">
        <v>0</v>
      </c>
      <c r="DJ234" s="61">
        <v>-125877</v>
      </c>
      <c r="DK234" s="61">
        <v>20010</v>
      </c>
      <c r="DL234" s="61">
        <v>0</v>
      </c>
      <c r="DM234" s="61">
        <v>20010</v>
      </c>
      <c r="DN234" s="61">
        <v>-6290</v>
      </c>
      <c r="DO234" s="61">
        <v>0</v>
      </c>
      <c r="DP234" s="61">
        <v>-6290</v>
      </c>
      <c r="DQ234" s="61">
        <v>0</v>
      </c>
      <c r="DR234" s="61">
        <v>0</v>
      </c>
      <c r="DS234" s="61">
        <v>0</v>
      </c>
      <c r="DT234" s="61">
        <v>0</v>
      </c>
      <c r="DU234" s="61">
        <v>0</v>
      </c>
      <c r="DV234" s="61">
        <v>0</v>
      </c>
      <c r="DW234" s="61">
        <v>0</v>
      </c>
      <c r="DX234" s="61">
        <v>0</v>
      </c>
      <c r="DY234" s="61">
        <v>0</v>
      </c>
      <c r="DZ234" s="61">
        <v>0</v>
      </c>
      <c r="EA234" s="61">
        <v>0</v>
      </c>
      <c r="EB234" s="61">
        <v>0</v>
      </c>
      <c r="EC234" s="61">
        <v>0</v>
      </c>
      <c r="ED234" s="61">
        <v>0</v>
      </c>
      <c r="EE234" s="61">
        <v>0</v>
      </c>
      <c r="EF234" s="61">
        <v>0</v>
      </c>
      <c r="EG234" s="61">
        <v>0</v>
      </c>
      <c r="EH234" s="61">
        <v>0</v>
      </c>
      <c r="EI234" s="61">
        <v>0</v>
      </c>
      <c r="EJ234" s="61">
        <v>0</v>
      </c>
      <c r="EK234" s="61">
        <v>0</v>
      </c>
      <c r="EL234" s="61">
        <v>0</v>
      </c>
      <c r="EM234" s="61">
        <v>0</v>
      </c>
      <c r="EN234" s="61">
        <v>0</v>
      </c>
      <c r="EO234" s="61">
        <v>-189542</v>
      </c>
      <c r="EP234" s="61">
        <v>0</v>
      </c>
      <c r="EQ234" s="61">
        <v>-189542</v>
      </c>
      <c r="ER234" s="61">
        <v>0</v>
      </c>
      <c r="ES234" s="61">
        <v>0</v>
      </c>
      <c r="ET234" s="61">
        <v>0</v>
      </c>
      <c r="EU234" s="61">
        <v>0</v>
      </c>
      <c r="EV234" s="61">
        <v>0</v>
      </c>
      <c r="EW234" s="61">
        <v>0</v>
      </c>
      <c r="EX234" s="61">
        <v>651</v>
      </c>
      <c r="EY234" s="61">
        <v>0</v>
      </c>
      <c r="EZ234" s="61">
        <v>651</v>
      </c>
      <c r="FA234" s="61">
        <v>0</v>
      </c>
      <c r="FB234" s="61">
        <v>0</v>
      </c>
      <c r="FC234" s="61">
        <v>0</v>
      </c>
      <c r="FD234" s="61">
        <v>0</v>
      </c>
      <c r="FE234" s="61">
        <v>0</v>
      </c>
      <c r="FF234" s="61">
        <v>0</v>
      </c>
      <c r="FG234" s="61">
        <v>0</v>
      </c>
      <c r="FH234" s="61">
        <v>0</v>
      </c>
      <c r="FI234" s="61">
        <v>0</v>
      </c>
      <c r="FJ234" s="61">
        <v>-30526</v>
      </c>
      <c r="FK234" s="61">
        <v>0</v>
      </c>
      <c r="FL234" s="61">
        <v>-30526</v>
      </c>
      <c r="FM234" s="61">
        <v>431</v>
      </c>
      <c r="FN234" s="61">
        <v>0</v>
      </c>
      <c r="FO234" s="61">
        <v>431</v>
      </c>
      <c r="FP234" s="61">
        <v>-1500</v>
      </c>
      <c r="FQ234" s="61">
        <v>0</v>
      </c>
      <c r="FR234" s="61">
        <v>-1500</v>
      </c>
      <c r="FS234" s="61">
        <v>0</v>
      </c>
      <c r="FT234" s="61">
        <v>0</v>
      </c>
      <c r="FU234" s="61">
        <v>0</v>
      </c>
      <c r="FV234" s="61">
        <v>0</v>
      </c>
      <c r="FW234" s="61">
        <v>0</v>
      </c>
      <c r="FX234" s="61">
        <v>0</v>
      </c>
      <c r="FY234" s="61">
        <v>6043</v>
      </c>
      <c r="FZ234" s="61">
        <v>0</v>
      </c>
      <c r="GA234" s="61">
        <v>6043</v>
      </c>
      <c r="GB234" s="61">
        <v>0</v>
      </c>
      <c r="GC234" s="61">
        <v>0</v>
      </c>
      <c r="GD234" s="61">
        <v>0</v>
      </c>
      <c r="GE234" s="61">
        <v>0</v>
      </c>
      <c r="GF234" s="61">
        <v>0</v>
      </c>
      <c r="GG234" s="61">
        <v>0</v>
      </c>
      <c r="GH234" s="61">
        <v>-3222026</v>
      </c>
      <c r="GI234" s="61">
        <v>0</v>
      </c>
      <c r="GJ234" s="61">
        <v>-3222026</v>
      </c>
      <c r="GK234" s="61">
        <v>23893</v>
      </c>
      <c r="GL234" s="61">
        <v>0</v>
      </c>
      <c r="GM234" s="61">
        <v>23893</v>
      </c>
      <c r="GN234" s="61">
        <v>-67564</v>
      </c>
      <c r="GO234" s="61">
        <v>0</v>
      </c>
      <c r="GP234" s="61">
        <v>-67564</v>
      </c>
      <c r="GQ234" s="61">
        <v>-2151</v>
      </c>
      <c r="GR234" s="61">
        <v>0</v>
      </c>
      <c r="GS234" s="61">
        <v>-2151</v>
      </c>
      <c r="GT234" s="61">
        <v>0</v>
      </c>
      <c r="GU234" s="61">
        <v>0</v>
      </c>
      <c r="GV234" s="61">
        <v>0</v>
      </c>
      <c r="GW234" s="61">
        <v>-3292749</v>
      </c>
      <c r="GX234" s="61">
        <v>0</v>
      </c>
      <c r="GY234" s="61">
        <v>-3292749</v>
      </c>
      <c r="GZ234" s="61">
        <v>0</v>
      </c>
      <c r="HA234" s="61">
        <v>0</v>
      </c>
      <c r="HB234" s="61">
        <v>0</v>
      </c>
      <c r="HC234" s="61">
        <v>0</v>
      </c>
      <c r="HD234" s="61">
        <v>0</v>
      </c>
      <c r="HE234" s="61">
        <v>0</v>
      </c>
      <c r="HF234" s="61">
        <v>0</v>
      </c>
      <c r="HG234" s="61">
        <v>0</v>
      </c>
      <c r="HH234" s="61">
        <v>0</v>
      </c>
      <c r="HI234" s="61">
        <v>29433600</v>
      </c>
      <c r="HJ234" s="61">
        <v>0</v>
      </c>
      <c r="HK234" s="61">
        <v>29433600</v>
      </c>
      <c r="HL234" s="61">
        <v>1789775</v>
      </c>
      <c r="HM234" s="61">
        <v>0</v>
      </c>
      <c r="HN234" s="61">
        <v>1789775</v>
      </c>
      <c r="HO234" s="61">
        <v>-4550410</v>
      </c>
      <c r="HP234" s="61">
        <v>0</v>
      </c>
      <c r="HQ234" s="61">
        <v>-4550410</v>
      </c>
      <c r="HR234" s="61">
        <v>-399128</v>
      </c>
      <c r="HS234" s="61">
        <v>0</v>
      </c>
      <c r="HT234" s="61">
        <v>-399128</v>
      </c>
      <c r="HU234" s="61">
        <v>-189542</v>
      </c>
      <c r="HV234" s="61">
        <v>0</v>
      </c>
      <c r="HW234" s="61">
        <v>-189542</v>
      </c>
      <c r="HX234" s="61">
        <v>-3292749</v>
      </c>
      <c r="HY234" s="61">
        <v>0</v>
      </c>
      <c r="HZ234" s="61">
        <v>-3292749</v>
      </c>
      <c r="IA234" s="61">
        <v>0</v>
      </c>
      <c r="IB234" s="61">
        <v>0</v>
      </c>
      <c r="IC234" s="61">
        <v>0</v>
      </c>
      <c r="ID234" s="61">
        <v>-6642054</v>
      </c>
      <c r="IE234" s="61">
        <v>0</v>
      </c>
      <c r="IF234" s="61">
        <v>-6642054</v>
      </c>
      <c r="IG234" s="61">
        <v>22791546</v>
      </c>
      <c r="IH234" s="61">
        <v>0</v>
      </c>
      <c r="II234" s="61">
        <v>22791546</v>
      </c>
      <c r="IJ234" s="58" t="s">
        <v>572</v>
      </c>
      <c r="IK234" s="58" t="s">
        <v>465</v>
      </c>
      <c r="IL234" s="58" t="s">
        <v>466</v>
      </c>
      <c r="IM234" s="58" t="s">
        <v>479</v>
      </c>
      <c r="IN234" s="58" t="s">
        <v>1230</v>
      </c>
    </row>
    <row r="235" spans="1:248">
      <c r="A235" s="58" t="s">
        <v>469</v>
      </c>
      <c r="B235" s="59" t="s">
        <v>1231</v>
      </c>
      <c r="C235" s="59" t="s">
        <v>1232</v>
      </c>
      <c r="D235" s="61">
        <v>55386143</v>
      </c>
      <c r="E235" s="61">
        <v>0</v>
      </c>
      <c r="F235" s="61">
        <v>55386143</v>
      </c>
      <c r="G235" s="61">
        <v>-1012504</v>
      </c>
      <c r="H235" s="61">
        <v>0</v>
      </c>
      <c r="I235" s="61">
        <v>-1012504</v>
      </c>
      <c r="J235" s="61">
        <v>-159365</v>
      </c>
      <c r="K235" s="61">
        <v>0</v>
      </c>
      <c r="L235" s="61">
        <v>-159365</v>
      </c>
      <c r="M235" s="61">
        <v>63321</v>
      </c>
      <c r="N235" s="61">
        <v>0</v>
      </c>
      <c r="O235" s="61">
        <v>63321</v>
      </c>
      <c r="P235" s="61">
        <v>61731</v>
      </c>
      <c r="Q235" s="61">
        <v>0</v>
      </c>
      <c r="R235" s="61">
        <v>61731</v>
      </c>
      <c r="S235" s="61">
        <v>25954</v>
      </c>
      <c r="T235" s="61">
        <v>0</v>
      </c>
      <c r="U235" s="61">
        <v>25954</v>
      </c>
      <c r="V235" s="61">
        <v>-8359</v>
      </c>
      <c r="W235" s="61">
        <v>0</v>
      </c>
      <c r="X235" s="61">
        <v>-8359</v>
      </c>
      <c r="Y235" s="61">
        <v>-5503326</v>
      </c>
      <c r="Z235" s="61">
        <v>0</v>
      </c>
      <c r="AA235" s="61">
        <v>-5503326</v>
      </c>
      <c r="AB235" s="61">
        <v>-21183</v>
      </c>
      <c r="AC235" s="61">
        <v>0</v>
      </c>
      <c r="AD235" s="61">
        <v>-21183</v>
      </c>
      <c r="AE235" s="61">
        <v>-128495</v>
      </c>
      <c r="AF235" s="61">
        <v>0</v>
      </c>
      <c r="AG235" s="61">
        <v>-128495</v>
      </c>
      <c r="AH235" s="61">
        <v>-2226</v>
      </c>
      <c r="AI235" s="61">
        <v>0</v>
      </c>
      <c r="AJ235" s="61">
        <v>-2226</v>
      </c>
      <c r="AK235" s="61">
        <v>1218</v>
      </c>
      <c r="AL235" s="61">
        <v>0</v>
      </c>
      <c r="AM235" s="61">
        <v>1218</v>
      </c>
      <c r="AN235" s="61">
        <v>-4246</v>
      </c>
      <c r="AO235" s="61">
        <v>0</v>
      </c>
      <c r="AP235" s="61">
        <v>-4246</v>
      </c>
      <c r="AQ235" s="61">
        <v>0</v>
      </c>
      <c r="AR235" s="61">
        <v>0</v>
      </c>
      <c r="AS235" s="61">
        <v>0</v>
      </c>
      <c r="AT235" s="61">
        <v>-122023</v>
      </c>
      <c r="AU235" s="61">
        <v>0</v>
      </c>
      <c r="AV235" s="61">
        <v>-122023</v>
      </c>
      <c r="AW235" s="61">
        <v>0</v>
      </c>
      <c r="AX235" s="61">
        <v>0</v>
      </c>
      <c r="AY235" s="61">
        <v>0</v>
      </c>
      <c r="AZ235" s="61">
        <v>918888</v>
      </c>
      <c r="BA235" s="61">
        <v>0</v>
      </c>
      <c r="BB235" s="61">
        <v>918888</v>
      </c>
      <c r="BC235" s="61">
        <v>1918</v>
      </c>
      <c r="BD235" s="61">
        <v>0</v>
      </c>
      <c r="BE235" s="61">
        <v>1918</v>
      </c>
      <c r="BF235" s="61">
        <v>-3767397</v>
      </c>
      <c r="BG235" s="61">
        <v>0</v>
      </c>
      <c r="BH235" s="61">
        <v>-3767397</v>
      </c>
      <c r="BI235" s="61">
        <v>-56577</v>
      </c>
      <c r="BJ235" s="61">
        <v>0</v>
      </c>
      <c r="BK235" s="61">
        <v>-56577</v>
      </c>
      <c r="BL235" s="61">
        <v>-183917</v>
      </c>
      <c r="BM235" s="61">
        <v>0</v>
      </c>
      <c r="BN235" s="61">
        <v>-183917</v>
      </c>
      <c r="BO235" s="61">
        <v>4939</v>
      </c>
      <c r="BP235" s="61">
        <v>0</v>
      </c>
      <c r="BQ235" s="61">
        <v>4939</v>
      </c>
      <c r="BR235" s="61">
        <v>-44720</v>
      </c>
      <c r="BS235" s="61">
        <v>0</v>
      </c>
      <c r="BT235" s="61">
        <v>-44720</v>
      </c>
      <c r="BU235" s="61">
        <v>0</v>
      </c>
      <c r="BV235" s="61">
        <v>0</v>
      </c>
      <c r="BW235" s="61">
        <v>0</v>
      </c>
      <c r="BX235" s="61">
        <v>0</v>
      </c>
      <c r="BY235" s="61">
        <v>0</v>
      </c>
      <c r="BZ235" s="61">
        <v>0</v>
      </c>
      <c r="CA235" s="61">
        <v>0</v>
      </c>
      <c r="CB235" s="61">
        <v>0</v>
      </c>
      <c r="CC235" s="61">
        <v>0</v>
      </c>
      <c r="CD235" s="61">
        <v>-11402</v>
      </c>
      <c r="CE235" s="61">
        <v>0</v>
      </c>
      <c r="CF235" s="61">
        <v>-11402</v>
      </c>
      <c r="CG235" s="61">
        <v>-11402</v>
      </c>
      <c r="CH235" s="61">
        <v>0</v>
      </c>
      <c r="CI235" s="61">
        <v>-11402</v>
      </c>
      <c r="CJ235" s="61">
        <v>-8781491</v>
      </c>
      <c r="CK235" s="61">
        <v>0</v>
      </c>
      <c r="CL235" s="61">
        <v>-8781491</v>
      </c>
      <c r="CM235" s="61">
        <v>0</v>
      </c>
      <c r="CN235" s="61">
        <v>0</v>
      </c>
      <c r="CO235" s="61">
        <v>0</v>
      </c>
      <c r="CP235" s="61">
        <v>0</v>
      </c>
      <c r="CQ235" s="61">
        <v>0</v>
      </c>
      <c r="CR235" s="61">
        <v>0</v>
      </c>
      <c r="CS235" s="61">
        <v>-1838333</v>
      </c>
      <c r="CT235" s="61">
        <v>0</v>
      </c>
      <c r="CU235" s="61">
        <v>-1838333</v>
      </c>
      <c r="CV235" s="61">
        <v>-181496</v>
      </c>
      <c r="CW235" s="61">
        <v>0</v>
      </c>
      <c r="CX235" s="61">
        <v>-181496</v>
      </c>
      <c r="CY235" s="61">
        <v>-2019829</v>
      </c>
      <c r="CZ235" s="61">
        <v>0</v>
      </c>
      <c r="DA235" s="61">
        <v>-2019829</v>
      </c>
      <c r="DB235" s="61">
        <v>-26912</v>
      </c>
      <c r="DC235" s="61">
        <v>0</v>
      </c>
      <c r="DD235" s="61">
        <v>-26912</v>
      </c>
      <c r="DE235" s="61">
        <v>0</v>
      </c>
      <c r="DF235" s="61">
        <v>0</v>
      </c>
      <c r="DG235" s="61">
        <v>0</v>
      </c>
      <c r="DH235" s="61">
        <v>-1151</v>
      </c>
      <c r="DI235" s="61">
        <v>0</v>
      </c>
      <c r="DJ235" s="61">
        <v>-1151</v>
      </c>
      <c r="DK235" s="61">
        <v>0</v>
      </c>
      <c r="DL235" s="61">
        <v>0</v>
      </c>
      <c r="DM235" s="61">
        <v>0</v>
      </c>
      <c r="DN235" s="61">
        <v>-1434</v>
      </c>
      <c r="DO235" s="61">
        <v>0</v>
      </c>
      <c r="DP235" s="61">
        <v>-1434</v>
      </c>
      <c r="DQ235" s="61">
        <v>0</v>
      </c>
      <c r="DR235" s="61">
        <v>0</v>
      </c>
      <c r="DS235" s="61">
        <v>0</v>
      </c>
      <c r="DT235" s="61">
        <v>0</v>
      </c>
      <c r="DU235" s="61">
        <v>0</v>
      </c>
      <c r="DV235" s="61">
        <v>0</v>
      </c>
      <c r="DW235" s="61">
        <v>0</v>
      </c>
      <c r="DX235" s="61">
        <v>0</v>
      </c>
      <c r="DY235" s="61">
        <v>0</v>
      </c>
      <c r="DZ235" s="61">
        <v>-37560</v>
      </c>
      <c r="EA235" s="61">
        <v>0</v>
      </c>
      <c r="EB235" s="61">
        <v>-37560</v>
      </c>
      <c r="EC235" s="61">
        <v>0</v>
      </c>
      <c r="ED235" s="61">
        <v>0</v>
      </c>
      <c r="EE235" s="61">
        <v>0</v>
      </c>
      <c r="EF235" s="61">
        <v>0</v>
      </c>
      <c r="EG235" s="61">
        <v>0</v>
      </c>
      <c r="EH235" s="61">
        <v>0</v>
      </c>
      <c r="EI235" s="61">
        <v>0</v>
      </c>
      <c r="EJ235" s="61">
        <v>0</v>
      </c>
      <c r="EK235" s="61">
        <v>0</v>
      </c>
      <c r="EL235" s="61">
        <v>0</v>
      </c>
      <c r="EM235" s="61">
        <v>0</v>
      </c>
      <c r="EN235" s="61">
        <v>0</v>
      </c>
      <c r="EO235" s="61">
        <v>-67057</v>
      </c>
      <c r="EP235" s="61">
        <v>0</v>
      </c>
      <c r="EQ235" s="61">
        <v>-67057</v>
      </c>
      <c r="ER235" s="61">
        <v>0</v>
      </c>
      <c r="ES235" s="61">
        <v>0</v>
      </c>
      <c r="ET235" s="61">
        <v>0</v>
      </c>
      <c r="EU235" s="61">
        <v>0</v>
      </c>
      <c r="EV235" s="61">
        <v>0</v>
      </c>
      <c r="EW235" s="61">
        <v>0</v>
      </c>
      <c r="EX235" s="61">
        <v>0</v>
      </c>
      <c r="EY235" s="61">
        <v>0</v>
      </c>
      <c r="EZ235" s="61">
        <v>0</v>
      </c>
      <c r="FA235" s="61">
        <v>0</v>
      </c>
      <c r="FB235" s="61">
        <v>0</v>
      </c>
      <c r="FC235" s="61">
        <v>0</v>
      </c>
      <c r="FD235" s="61">
        <v>0</v>
      </c>
      <c r="FE235" s="61">
        <v>0</v>
      </c>
      <c r="FF235" s="61">
        <v>0</v>
      </c>
      <c r="FG235" s="61">
        <v>0</v>
      </c>
      <c r="FH235" s="61">
        <v>0</v>
      </c>
      <c r="FI235" s="61">
        <v>0</v>
      </c>
      <c r="FJ235" s="61">
        <v>-44720</v>
      </c>
      <c r="FK235" s="61">
        <v>0</v>
      </c>
      <c r="FL235" s="61">
        <v>-44720</v>
      </c>
      <c r="FM235" s="61">
        <v>0</v>
      </c>
      <c r="FN235" s="61">
        <v>0</v>
      </c>
      <c r="FO235" s="61">
        <v>0</v>
      </c>
      <c r="FP235" s="61">
        <v>-3000</v>
      </c>
      <c r="FQ235" s="61">
        <v>0</v>
      </c>
      <c r="FR235" s="61">
        <v>-3000</v>
      </c>
      <c r="FS235" s="61">
        <v>0</v>
      </c>
      <c r="FT235" s="61">
        <v>0</v>
      </c>
      <c r="FU235" s="61">
        <v>0</v>
      </c>
      <c r="FV235" s="61">
        <v>-21153</v>
      </c>
      <c r="FW235" s="61">
        <v>0</v>
      </c>
      <c r="FX235" s="61">
        <v>-21153</v>
      </c>
      <c r="FY235" s="61">
        <v>0</v>
      </c>
      <c r="FZ235" s="61">
        <v>0</v>
      </c>
      <c r="GA235" s="61">
        <v>0</v>
      </c>
      <c r="GB235" s="61">
        <v>0</v>
      </c>
      <c r="GC235" s="61">
        <v>0</v>
      </c>
      <c r="GD235" s="61">
        <v>0</v>
      </c>
      <c r="GE235" s="61">
        <v>0</v>
      </c>
      <c r="GF235" s="61">
        <v>0</v>
      </c>
      <c r="GG235" s="61">
        <v>0</v>
      </c>
      <c r="GH235" s="61">
        <v>-8006381</v>
      </c>
      <c r="GI235" s="61">
        <v>0</v>
      </c>
      <c r="GJ235" s="61">
        <v>-8006381</v>
      </c>
      <c r="GK235" s="61">
        <v>215007</v>
      </c>
      <c r="GL235" s="61">
        <v>0</v>
      </c>
      <c r="GM235" s="61">
        <v>215007</v>
      </c>
      <c r="GN235" s="61">
        <v>-179989</v>
      </c>
      <c r="GO235" s="61">
        <v>0</v>
      </c>
      <c r="GP235" s="61">
        <v>-179989</v>
      </c>
      <c r="GQ235" s="61">
        <v>4024</v>
      </c>
      <c r="GR235" s="61">
        <v>0</v>
      </c>
      <c r="GS235" s="61">
        <v>4024</v>
      </c>
      <c r="GT235" s="61">
        <v>0</v>
      </c>
      <c r="GU235" s="61">
        <v>0</v>
      </c>
      <c r="GV235" s="61">
        <v>0</v>
      </c>
      <c r="GW235" s="61">
        <v>-8036212</v>
      </c>
      <c r="GX235" s="61">
        <v>0</v>
      </c>
      <c r="GY235" s="61">
        <v>-8036212</v>
      </c>
      <c r="GZ235" s="61">
        <v>0</v>
      </c>
      <c r="HA235" s="61">
        <v>0</v>
      </c>
      <c r="HB235" s="61">
        <v>0</v>
      </c>
      <c r="HC235" s="61">
        <v>0</v>
      </c>
      <c r="HD235" s="61">
        <v>0</v>
      </c>
      <c r="HE235" s="61">
        <v>0</v>
      </c>
      <c r="HF235" s="61">
        <v>0</v>
      </c>
      <c r="HG235" s="61">
        <v>0</v>
      </c>
      <c r="HH235" s="61">
        <v>0</v>
      </c>
      <c r="HI235" s="61">
        <v>54373639</v>
      </c>
      <c r="HJ235" s="61">
        <v>0</v>
      </c>
      <c r="HK235" s="61">
        <v>54373639</v>
      </c>
      <c r="HL235" s="61">
        <v>-8359</v>
      </c>
      <c r="HM235" s="61">
        <v>0</v>
      </c>
      <c r="HN235" s="61">
        <v>-8359</v>
      </c>
      <c r="HO235" s="61">
        <v>-8781491</v>
      </c>
      <c r="HP235" s="61">
        <v>0</v>
      </c>
      <c r="HQ235" s="61">
        <v>-8781491</v>
      </c>
      <c r="HR235" s="61">
        <v>-2019829</v>
      </c>
      <c r="HS235" s="61">
        <v>0</v>
      </c>
      <c r="HT235" s="61">
        <v>-2019829</v>
      </c>
      <c r="HU235" s="61">
        <v>-67057</v>
      </c>
      <c r="HV235" s="61">
        <v>0</v>
      </c>
      <c r="HW235" s="61">
        <v>-67057</v>
      </c>
      <c r="HX235" s="61">
        <v>-8036212</v>
      </c>
      <c r="HY235" s="61">
        <v>0</v>
      </c>
      <c r="HZ235" s="61">
        <v>-8036212</v>
      </c>
      <c r="IA235" s="61">
        <v>0</v>
      </c>
      <c r="IB235" s="61">
        <v>0</v>
      </c>
      <c r="IC235" s="61">
        <v>0</v>
      </c>
      <c r="ID235" s="61">
        <v>-18912948</v>
      </c>
      <c r="IE235" s="61">
        <v>0</v>
      </c>
      <c r="IF235" s="61">
        <v>-18912948</v>
      </c>
      <c r="IG235" s="61">
        <v>35460691</v>
      </c>
      <c r="IH235" s="61">
        <v>0</v>
      </c>
      <c r="II235" s="61">
        <v>35460691</v>
      </c>
      <c r="IJ235" s="58" t="s">
        <v>572</v>
      </c>
      <c r="IK235" s="58" t="s">
        <v>465</v>
      </c>
      <c r="IL235" s="58" t="s">
        <v>466</v>
      </c>
      <c r="IM235" s="58" t="s">
        <v>479</v>
      </c>
      <c r="IN235" s="58" t="s">
        <v>1233</v>
      </c>
    </row>
    <row r="236" spans="1:248">
      <c r="A236" s="58" t="s">
        <v>461</v>
      </c>
      <c r="B236" s="59" t="s">
        <v>1234</v>
      </c>
      <c r="C236" s="59" t="s">
        <v>1235</v>
      </c>
      <c r="D236" s="61">
        <v>62064620</v>
      </c>
      <c r="E236" s="61">
        <v>0</v>
      </c>
      <c r="F236" s="61">
        <v>62064620</v>
      </c>
      <c r="G236" s="61">
        <v>-538568</v>
      </c>
      <c r="H236" s="61">
        <v>0</v>
      </c>
      <c r="I236" s="61">
        <v>-538568</v>
      </c>
      <c r="J236" s="61">
        <v>-166920</v>
      </c>
      <c r="K236" s="61">
        <v>0</v>
      </c>
      <c r="L236" s="61">
        <v>-166920</v>
      </c>
      <c r="M236" s="61">
        <v>90914</v>
      </c>
      <c r="N236" s="61">
        <v>0</v>
      </c>
      <c r="O236" s="61">
        <v>90914</v>
      </c>
      <c r="P236" s="61">
        <v>23412</v>
      </c>
      <c r="Q236" s="61">
        <v>0</v>
      </c>
      <c r="R236" s="61">
        <v>23412</v>
      </c>
      <c r="S236" s="61">
        <v>19894</v>
      </c>
      <c r="T236" s="61">
        <v>0</v>
      </c>
      <c r="U236" s="61">
        <v>19894</v>
      </c>
      <c r="V236" s="61">
        <v>-32700</v>
      </c>
      <c r="W236" s="61">
        <v>0</v>
      </c>
      <c r="X236" s="61">
        <v>-32700</v>
      </c>
      <c r="Y236" s="61">
        <v>-12081242</v>
      </c>
      <c r="Z236" s="61">
        <v>0</v>
      </c>
      <c r="AA236" s="61">
        <v>-12081242</v>
      </c>
      <c r="AB236" s="61">
        <v>-1871</v>
      </c>
      <c r="AC236" s="61">
        <v>0</v>
      </c>
      <c r="AD236" s="61">
        <v>-1871</v>
      </c>
      <c r="AE236" s="61">
        <v>-333156</v>
      </c>
      <c r="AF236" s="61">
        <v>0</v>
      </c>
      <c r="AG236" s="61">
        <v>-333156</v>
      </c>
      <c r="AH236" s="61">
        <v>0</v>
      </c>
      <c r="AI236" s="61">
        <v>0</v>
      </c>
      <c r="AJ236" s="61">
        <v>0</v>
      </c>
      <c r="AK236" s="61">
        <v>0</v>
      </c>
      <c r="AL236" s="61">
        <v>0</v>
      </c>
      <c r="AM236" s="61">
        <v>0</v>
      </c>
      <c r="AN236" s="61">
        <v>-4305</v>
      </c>
      <c r="AO236" s="61">
        <v>0</v>
      </c>
      <c r="AP236" s="61">
        <v>-4305</v>
      </c>
      <c r="AQ236" s="61">
        <v>0</v>
      </c>
      <c r="AR236" s="61">
        <v>0</v>
      </c>
      <c r="AS236" s="61">
        <v>0</v>
      </c>
      <c r="AT236" s="61">
        <v>-328851</v>
      </c>
      <c r="AU236" s="61">
        <v>0</v>
      </c>
      <c r="AV236" s="61">
        <v>-328851</v>
      </c>
      <c r="AW236" s="61">
        <v>0</v>
      </c>
      <c r="AX236" s="61">
        <v>0</v>
      </c>
      <c r="AY236" s="61">
        <v>0</v>
      </c>
      <c r="AZ236" s="61">
        <v>802291</v>
      </c>
      <c r="BA236" s="61">
        <v>0</v>
      </c>
      <c r="BB236" s="61">
        <v>802291</v>
      </c>
      <c r="BC236" s="61">
        <v>-17545</v>
      </c>
      <c r="BD236" s="61">
        <v>0</v>
      </c>
      <c r="BE236" s="61">
        <v>-17545</v>
      </c>
      <c r="BF236" s="61">
        <v>-3456901</v>
      </c>
      <c r="BG236" s="61">
        <v>0</v>
      </c>
      <c r="BH236" s="61">
        <v>-3456901</v>
      </c>
      <c r="BI236" s="61">
        <v>36302</v>
      </c>
      <c r="BJ236" s="61">
        <v>0</v>
      </c>
      <c r="BK236" s="61">
        <v>36302</v>
      </c>
      <c r="BL236" s="61">
        <v>-129118</v>
      </c>
      <c r="BM236" s="61">
        <v>0</v>
      </c>
      <c r="BN236" s="61">
        <v>-129118</v>
      </c>
      <c r="BO236" s="61">
        <v>0</v>
      </c>
      <c r="BP236" s="61">
        <v>0</v>
      </c>
      <c r="BQ236" s="61">
        <v>0</v>
      </c>
      <c r="BR236" s="61">
        <v>-21843</v>
      </c>
      <c r="BS236" s="61">
        <v>0</v>
      </c>
      <c r="BT236" s="61">
        <v>-21843</v>
      </c>
      <c r="BU236" s="61">
        <v>0</v>
      </c>
      <c r="BV236" s="61">
        <v>0</v>
      </c>
      <c r="BW236" s="61">
        <v>0</v>
      </c>
      <c r="BX236" s="61">
        <v>0</v>
      </c>
      <c r="BY236" s="61">
        <v>0</v>
      </c>
      <c r="BZ236" s="61">
        <v>0</v>
      </c>
      <c r="CA236" s="61">
        <v>0</v>
      </c>
      <c r="CB236" s="61">
        <v>0</v>
      </c>
      <c r="CC236" s="61">
        <v>0</v>
      </c>
      <c r="CD236" s="61">
        <v>-28305</v>
      </c>
      <c r="CE236" s="61">
        <v>0</v>
      </c>
      <c r="CF236" s="61">
        <v>-28305</v>
      </c>
      <c r="CG236" s="61">
        <v>-26839</v>
      </c>
      <c r="CH236" s="61">
        <v>0</v>
      </c>
      <c r="CI236" s="61">
        <v>-26839</v>
      </c>
      <c r="CJ236" s="61">
        <v>-15256356</v>
      </c>
      <c r="CK236" s="61">
        <v>0</v>
      </c>
      <c r="CL236" s="61">
        <v>-15256356</v>
      </c>
      <c r="CM236" s="61">
        <v>0</v>
      </c>
      <c r="CN236" s="61">
        <v>0</v>
      </c>
      <c r="CO236" s="61">
        <v>0</v>
      </c>
      <c r="CP236" s="61">
        <v>-6154</v>
      </c>
      <c r="CQ236" s="61">
        <v>0</v>
      </c>
      <c r="CR236" s="61">
        <v>-6154</v>
      </c>
      <c r="CS236" s="61">
        <v>-886833</v>
      </c>
      <c r="CT236" s="61">
        <v>0</v>
      </c>
      <c r="CU236" s="61">
        <v>-886833</v>
      </c>
      <c r="CV236" s="61">
        <v>-189942</v>
      </c>
      <c r="CW236" s="61">
        <v>0</v>
      </c>
      <c r="CX236" s="61">
        <v>-189942</v>
      </c>
      <c r="CY236" s="61">
        <v>-1082929</v>
      </c>
      <c r="CZ236" s="61">
        <v>0</v>
      </c>
      <c r="DA236" s="61">
        <v>-1082929</v>
      </c>
      <c r="DB236" s="61">
        <v>-86990</v>
      </c>
      <c r="DC236" s="61">
        <v>0</v>
      </c>
      <c r="DD236" s="61">
        <v>-86990</v>
      </c>
      <c r="DE236" s="61">
        <v>1474</v>
      </c>
      <c r="DF236" s="61">
        <v>0</v>
      </c>
      <c r="DG236" s="61">
        <v>1474</v>
      </c>
      <c r="DH236" s="61">
        <v>-23890</v>
      </c>
      <c r="DI236" s="61">
        <v>0</v>
      </c>
      <c r="DJ236" s="61">
        <v>-23890</v>
      </c>
      <c r="DK236" s="61">
        <v>0</v>
      </c>
      <c r="DL236" s="61">
        <v>0</v>
      </c>
      <c r="DM236" s="61">
        <v>0</v>
      </c>
      <c r="DN236" s="61">
        <v>-11102</v>
      </c>
      <c r="DO236" s="61">
        <v>0</v>
      </c>
      <c r="DP236" s="61">
        <v>-11102</v>
      </c>
      <c r="DQ236" s="61">
        <v>0</v>
      </c>
      <c r="DR236" s="61">
        <v>0</v>
      </c>
      <c r="DS236" s="61">
        <v>0</v>
      </c>
      <c r="DT236" s="61">
        <v>0</v>
      </c>
      <c r="DU236" s="61">
        <v>0</v>
      </c>
      <c r="DV236" s="61">
        <v>0</v>
      </c>
      <c r="DW236" s="61">
        <v>0</v>
      </c>
      <c r="DX236" s="61">
        <v>0</v>
      </c>
      <c r="DY236" s="61">
        <v>0</v>
      </c>
      <c r="DZ236" s="61">
        <v>-10359</v>
      </c>
      <c r="EA236" s="61">
        <v>0</v>
      </c>
      <c r="EB236" s="61">
        <v>-10359</v>
      </c>
      <c r="EC236" s="61">
        <v>0</v>
      </c>
      <c r="ED236" s="61">
        <v>0</v>
      </c>
      <c r="EE236" s="61">
        <v>0</v>
      </c>
      <c r="EF236" s="61">
        <v>0</v>
      </c>
      <c r="EG236" s="61">
        <v>0</v>
      </c>
      <c r="EH236" s="61">
        <v>0</v>
      </c>
      <c r="EI236" s="61">
        <v>0</v>
      </c>
      <c r="EJ236" s="61">
        <v>0</v>
      </c>
      <c r="EK236" s="61">
        <v>0</v>
      </c>
      <c r="EL236" s="61">
        <v>0</v>
      </c>
      <c r="EM236" s="61">
        <v>0</v>
      </c>
      <c r="EN236" s="61">
        <v>0</v>
      </c>
      <c r="EO236" s="61">
        <v>-130867</v>
      </c>
      <c r="EP236" s="61">
        <v>0</v>
      </c>
      <c r="EQ236" s="61">
        <v>-130867</v>
      </c>
      <c r="ER236" s="61">
        <v>0</v>
      </c>
      <c r="ES236" s="61">
        <v>0</v>
      </c>
      <c r="ET236" s="61">
        <v>0</v>
      </c>
      <c r="EU236" s="61">
        <v>0</v>
      </c>
      <c r="EV236" s="61">
        <v>0</v>
      </c>
      <c r="EW236" s="61">
        <v>0</v>
      </c>
      <c r="EX236" s="61">
        <v>-2241</v>
      </c>
      <c r="EY236" s="61">
        <v>0</v>
      </c>
      <c r="EZ236" s="61">
        <v>-2241</v>
      </c>
      <c r="FA236" s="61">
        <v>0</v>
      </c>
      <c r="FB236" s="61">
        <v>0</v>
      </c>
      <c r="FC236" s="61">
        <v>0</v>
      </c>
      <c r="FD236" s="61">
        <v>6988</v>
      </c>
      <c r="FE236" s="61">
        <v>0</v>
      </c>
      <c r="FF236" s="61">
        <v>6988</v>
      </c>
      <c r="FG236" s="61">
        <v>0</v>
      </c>
      <c r="FH236" s="61">
        <v>0</v>
      </c>
      <c r="FI236" s="61">
        <v>0</v>
      </c>
      <c r="FJ236" s="61">
        <v>-21843</v>
      </c>
      <c r="FK236" s="61">
        <v>0</v>
      </c>
      <c r="FL236" s="61">
        <v>-21843</v>
      </c>
      <c r="FM236" s="61">
        <v>0</v>
      </c>
      <c r="FN236" s="61">
        <v>0</v>
      </c>
      <c r="FO236" s="61">
        <v>0</v>
      </c>
      <c r="FP236" s="61">
        <v>-1500</v>
      </c>
      <c r="FQ236" s="61">
        <v>0</v>
      </c>
      <c r="FR236" s="61">
        <v>-1500</v>
      </c>
      <c r="FS236" s="61">
        <v>0</v>
      </c>
      <c r="FT236" s="61">
        <v>0</v>
      </c>
      <c r="FU236" s="61">
        <v>0</v>
      </c>
      <c r="FV236" s="61">
        <v>-33413</v>
      </c>
      <c r="FW236" s="61">
        <v>0</v>
      </c>
      <c r="FX236" s="61">
        <v>-33413</v>
      </c>
      <c r="FY236" s="61">
        <v>9240</v>
      </c>
      <c r="FZ236" s="61">
        <v>0</v>
      </c>
      <c r="GA236" s="61">
        <v>9240</v>
      </c>
      <c r="GB236" s="61">
        <v>-18725</v>
      </c>
      <c r="GC236" s="61">
        <v>0</v>
      </c>
      <c r="GD236" s="61">
        <v>-18725</v>
      </c>
      <c r="GE236" s="61">
        <v>-151</v>
      </c>
      <c r="GF236" s="61">
        <v>0</v>
      </c>
      <c r="GG236" s="61">
        <v>-151</v>
      </c>
      <c r="GH236" s="61">
        <v>-16840487</v>
      </c>
      <c r="GI236" s="61">
        <v>0</v>
      </c>
      <c r="GJ236" s="61">
        <v>-16840487</v>
      </c>
      <c r="GK236" s="61">
        <v>248589</v>
      </c>
      <c r="GL236" s="61">
        <v>0</v>
      </c>
      <c r="GM236" s="61">
        <v>248589</v>
      </c>
      <c r="GN236" s="61">
        <v>-32282</v>
      </c>
      <c r="GO236" s="61">
        <v>0</v>
      </c>
      <c r="GP236" s="61">
        <v>-32282</v>
      </c>
      <c r="GQ236" s="61">
        <v>0</v>
      </c>
      <c r="GR236" s="61">
        <v>0</v>
      </c>
      <c r="GS236" s="61">
        <v>0</v>
      </c>
      <c r="GT236" s="61">
        <v>0</v>
      </c>
      <c r="GU236" s="61">
        <v>0</v>
      </c>
      <c r="GV236" s="61">
        <v>0</v>
      </c>
      <c r="GW236" s="61">
        <v>-16685825</v>
      </c>
      <c r="GX236" s="61">
        <v>0</v>
      </c>
      <c r="GY236" s="61">
        <v>-16685825</v>
      </c>
      <c r="GZ236" s="61">
        <v>0</v>
      </c>
      <c r="HA236" s="61">
        <v>0</v>
      </c>
      <c r="HB236" s="61">
        <v>0</v>
      </c>
      <c r="HC236" s="61">
        <v>0</v>
      </c>
      <c r="HD236" s="61">
        <v>0</v>
      </c>
      <c r="HE236" s="61">
        <v>0</v>
      </c>
      <c r="HF236" s="61">
        <v>0</v>
      </c>
      <c r="HG236" s="61">
        <v>0</v>
      </c>
      <c r="HH236" s="61">
        <v>0</v>
      </c>
      <c r="HI236" s="61">
        <v>61526052</v>
      </c>
      <c r="HJ236" s="61">
        <v>0</v>
      </c>
      <c r="HK236" s="61">
        <v>61526052</v>
      </c>
      <c r="HL236" s="61">
        <v>-32700</v>
      </c>
      <c r="HM236" s="61">
        <v>0</v>
      </c>
      <c r="HN236" s="61">
        <v>-32700</v>
      </c>
      <c r="HO236" s="61">
        <v>-15256356</v>
      </c>
      <c r="HP236" s="61">
        <v>0</v>
      </c>
      <c r="HQ236" s="61">
        <v>-15256356</v>
      </c>
      <c r="HR236" s="61">
        <v>-1082929</v>
      </c>
      <c r="HS236" s="61">
        <v>0</v>
      </c>
      <c r="HT236" s="61">
        <v>-1082929</v>
      </c>
      <c r="HU236" s="61">
        <v>-130867</v>
      </c>
      <c r="HV236" s="61">
        <v>0</v>
      </c>
      <c r="HW236" s="61">
        <v>-130867</v>
      </c>
      <c r="HX236" s="61">
        <v>-16685825</v>
      </c>
      <c r="HY236" s="61">
        <v>0</v>
      </c>
      <c r="HZ236" s="61">
        <v>-16685825</v>
      </c>
      <c r="IA236" s="61">
        <v>0</v>
      </c>
      <c r="IB236" s="61">
        <v>0</v>
      </c>
      <c r="IC236" s="61">
        <v>0</v>
      </c>
      <c r="ID236" s="61">
        <v>-33188677</v>
      </c>
      <c r="IE236" s="61">
        <v>0</v>
      </c>
      <c r="IF236" s="61">
        <v>-33188677</v>
      </c>
      <c r="IG236" s="61">
        <v>28337375</v>
      </c>
      <c r="IH236" s="61">
        <v>0</v>
      </c>
      <c r="II236" s="61">
        <v>28337375</v>
      </c>
      <c r="IJ236" s="58" t="s">
        <v>472</v>
      </c>
      <c r="IK236" s="58" t="s">
        <v>465</v>
      </c>
      <c r="IL236" s="58" t="s">
        <v>466</v>
      </c>
      <c r="IM236" s="58" t="s">
        <v>473</v>
      </c>
      <c r="IN236" s="58" t="s">
        <v>1236</v>
      </c>
    </row>
    <row r="237" spans="1:248">
      <c r="A237" s="58" t="s">
        <v>469</v>
      </c>
      <c r="B237" s="59" t="s">
        <v>1237</v>
      </c>
      <c r="C237" s="59" t="s">
        <v>1238</v>
      </c>
      <c r="D237" s="61">
        <v>43657177</v>
      </c>
      <c r="E237" s="61">
        <v>1143149</v>
      </c>
      <c r="F237" s="61">
        <v>44800326</v>
      </c>
      <c r="G237" s="61">
        <v>-1309484</v>
      </c>
      <c r="H237" s="61">
        <v>16944</v>
      </c>
      <c r="I237" s="61">
        <v>-1292540</v>
      </c>
      <c r="J237" s="61">
        <v>-153884</v>
      </c>
      <c r="K237" s="61">
        <v>0</v>
      </c>
      <c r="L237" s="61">
        <v>-153884</v>
      </c>
      <c r="M237" s="61">
        <v>-10944</v>
      </c>
      <c r="N237" s="61">
        <v>0</v>
      </c>
      <c r="O237" s="61">
        <v>-10944</v>
      </c>
      <c r="P237" s="61">
        <v>133757</v>
      </c>
      <c r="Q237" s="61">
        <v>0</v>
      </c>
      <c r="R237" s="61">
        <v>133757</v>
      </c>
      <c r="S237" s="61">
        <v>23373</v>
      </c>
      <c r="T237" s="61">
        <v>0</v>
      </c>
      <c r="U237" s="61">
        <v>23373</v>
      </c>
      <c r="V237" s="61">
        <v>-7699</v>
      </c>
      <c r="W237" s="61">
        <v>0</v>
      </c>
      <c r="X237" s="61">
        <v>-7699</v>
      </c>
      <c r="Y237" s="61">
        <v>-5319618</v>
      </c>
      <c r="Z237" s="61">
        <v>-5198</v>
      </c>
      <c r="AA237" s="61">
        <v>-5324816</v>
      </c>
      <c r="AB237" s="61">
        <v>-70727</v>
      </c>
      <c r="AC237" s="61">
        <v>0</v>
      </c>
      <c r="AD237" s="61">
        <v>-70727</v>
      </c>
      <c r="AE237" s="61">
        <v>-126507</v>
      </c>
      <c r="AF237" s="61">
        <v>0</v>
      </c>
      <c r="AG237" s="61">
        <v>-126507</v>
      </c>
      <c r="AH237" s="61">
        <v>0</v>
      </c>
      <c r="AI237" s="61">
        <v>0</v>
      </c>
      <c r="AJ237" s="61">
        <v>0</v>
      </c>
      <c r="AK237" s="61">
        <v>0</v>
      </c>
      <c r="AL237" s="61">
        <v>0</v>
      </c>
      <c r="AM237" s="61">
        <v>0</v>
      </c>
      <c r="AN237" s="61">
        <v>-10543</v>
      </c>
      <c r="AO237" s="61">
        <v>0</v>
      </c>
      <c r="AP237" s="61">
        <v>-10543</v>
      </c>
      <c r="AQ237" s="61">
        <v>0</v>
      </c>
      <c r="AR237" s="61">
        <v>0</v>
      </c>
      <c r="AS237" s="61">
        <v>0</v>
      </c>
      <c r="AT237" s="61">
        <v>-115964</v>
      </c>
      <c r="AU237" s="61">
        <v>0</v>
      </c>
      <c r="AV237" s="61">
        <v>-115964</v>
      </c>
      <c r="AW237" s="61">
        <v>545</v>
      </c>
      <c r="AX237" s="61">
        <v>0</v>
      </c>
      <c r="AY237" s="61">
        <v>545</v>
      </c>
      <c r="AZ237" s="61">
        <v>717228</v>
      </c>
      <c r="BA237" s="61">
        <v>26489</v>
      </c>
      <c r="BB237" s="61">
        <v>743717</v>
      </c>
      <c r="BC237" s="61">
        <v>-35855</v>
      </c>
      <c r="BD237" s="61">
        <v>341</v>
      </c>
      <c r="BE237" s="61">
        <v>-35514</v>
      </c>
      <c r="BF237" s="61">
        <v>-4472947</v>
      </c>
      <c r="BG237" s="61">
        <v>-399718</v>
      </c>
      <c r="BH237" s="61">
        <v>-4872665</v>
      </c>
      <c r="BI237" s="61">
        <v>17547</v>
      </c>
      <c r="BJ237" s="61">
        <v>0</v>
      </c>
      <c r="BK237" s="61">
        <v>17547</v>
      </c>
      <c r="BL237" s="61">
        <v>-76847</v>
      </c>
      <c r="BM237" s="61">
        <v>0</v>
      </c>
      <c r="BN237" s="61">
        <v>-76847</v>
      </c>
      <c r="BO237" s="61">
        <v>0</v>
      </c>
      <c r="BP237" s="61">
        <v>0</v>
      </c>
      <c r="BQ237" s="61">
        <v>0</v>
      </c>
      <c r="BR237" s="61">
        <v>-68977</v>
      </c>
      <c r="BS237" s="61">
        <v>0</v>
      </c>
      <c r="BT237" s="61">
        <v>-68977</v>
      </c>
      <c r="BU237" s="61">
        <v>-2742</v>
      </c>
      <c r="BV237" s="61">
        <v>0</v>
      </c>
      <c r="BW237" s="61">
        <v>-2742</v>
      </c>
      <c r="BX237" s="61">
        <v>0</v>
      </c>
      <c r="BY237" s="61">
        <v>0</v>
      </c>
      <c r="BZ237" s="61">
        <v>0</v>
      </c>
      <c r="CA237" s="61">
        <v>0</v>
      </c>
      <c r="CB237" s="61">
        <v>0</v>
      </c>
      <c r="CC237" s="61">
        <v>0</v>
      </c>
      <c r="CD237" s="61">
        <v>-14333</v>
      </c>
      <c r="CE237" s="61">
        <v>0</v>
      </c>
      <c r="CF237" s="61">
        <v>-14333</v>
      </c>
      <c r="CG237" s="61">
        <v>-14333</v>
      </c>
      <c r="CH237" s="61">
        <v>0</v>
      </c>
      <c r="CI237" s="61">
        <v>-14333</v>
      </c>
      <c r="CJ237" s="61">
        <v>-9397385</v>
      </c>
      <c r="CK237" s="61">
        <v>-378086</v>
      </c>
      <c r="CL237" s="61">
        <v>-9775471</v>
      </c>
      <c r="CM237" s="61">
        <v>-6148</v>
      </c>
      <c r="CN237" s="61">
        <v>-7380</v>
      </c>
      <c r="CO237" s="61">
        <v>-13528</v>
      </c>
      <c r="CP237" s="61">
        <v>-3134</v>
      </c>
      <c r="CQ237" s="61">
        <v>-3848</v>
      </c>
      <c r="CR237" s="61">
        <v>-6982</v>
      </c>
      <c r="CS237" s="61">
        <v>-805659</v>
      </c>
      <c r="CT237" s="61">
        <v>0</v>
      </c>
      <c r="CU237" s="61">
        <v>-805659</v>
      </c>
      <c r="CV237" s="61">
        <v>171236</v>
      </c>
      <c r="CW237" s="61">
        <v>0</v>
      </c>
      <c r="CX237" s="61">
        <v>171236</v>
      </c>
      <c r="CY237" s="61">
        <v>-643705</v>
      </c>
      <c r="CZ237" s="61">
        <v>-11228</v>
      </c>
      <c r="DA237" s="61">
        <v>-654933</v>
      </c>
      <c r="DB237" s="61">
        <v>-119912</v>
      </c>
      <c r="DC237" s="61">
        <v>0</v>
      </c>
      <c r="DD237" s="61">
        <v>-119912</v>
      </c>
      <c r="DE237" s="61">
        <v>170</v>
      </c>
      <c r="DF237" s="61">
        <v>0</v>
      </c>
      <c r="DG237" s="61">
        <v>170</v>
      </c>
      <c r="DH237" s="61">
        <v>-119186</v>
      </c>
      <c r="DI237" s="61">
        <v>0</v>
      </c>
      <c r="DJ237" s="61">
        <v>-119186</v>
      </c>
      <c r="DK237" s="61">
        <v>6730</v>
      </c>
      <c r="DL237" s="61">
        <v>0</v>
      </c>
      <c r="DM237" s="61">
        <v>6730</v>
      </c>
      <c r="DN237" s="61">
        <v>-4466</v>
      </c>
      <c r="DO237" s="61">
        <v>0</v>
      </c>
      <c r="DP237" s="61">
        <v>-4466</v>
      </c>
      <c r="DQ237" s="61">
        <v>0</v>
      </c>
      <c r="DR237" s="61">
        <v>0</v>
      </c>
      <c r="DS237" s="61">
        <v>0</v>
      </c>
      <c r="DT237" s="61">
        <v>0</v>
      </c>
      <c r="DU237" s="61">
        <v>0</v>
      </c>
      <c r="DV237" s="61">
        <v>0</v>
      </c>
      <c r="DW237" s="61">
        <v>0</v>
      </c>
      <c r="DX237" s="61">
        <v>0</v>
      </c>
      <c r="DY237" s="61">
        <v>0</v>
      </c>
      <c r="DZ237" s="61">
        <v>-21409</v>
      </c>
      <c r="EA237" s="61">
        <v>0</v>
      </c>
      <c r="EB237" s="61">
        <v>-21409</v>
      </c>
      <c r="EC237" s="61">
        <v>0</v>
      </c>
      <c r="ED237" s="61">
        <v>0</v>
      </c>
      <c r="EE237" s="61">
        <v>0</v>
      </c>
      <c r="EF237" s="61">
        <v>-44390</v>
      </c>
      <c r="EG237" s="61">
        <v>-404526</v>
      </c>
      <c r="EH237" s="61">
        <v>-448916</v>
      </c>
      <c r="EI237" s="61">
        <v>1662</v>
      </c>
      <c r="EJ237" s="61">
        <v>0</v>
      </c>
      <c r="EK237" s="61">
        <v>1662</v>
      </c>
      <c r="EL237" s="61">
        <v>-404526</v>
      </c>
      <c r="EM237" s="61">
        <v>1662</v>
      </c>
      <c r="EN237" s="61">
        <v>0</v>
      </c>
      <c r="EO237" s="61">
        <v>-300801</v>
      </c>
      <c r="EP237" s="61">
        <v>-404526</v>
      </c>
      <c r="EQ237" s="61">
        <v>-705327</v>
      </c>
      <c r="ER237" s="61">
        <v>0</v>
      </c>
      <c r="ES237" s="61">
        <v>0</v>
      </c>
      <c r="ET237" s="61">
        <v>0</v>
      </c>
      <c r="EU237" s="61">
        <v>0</v>
      </c>
      <c r="EV237" s="61">
        <v>0</v>
      </c>
      <c r="EW237" s="61">
        <v>0</v>
      </c>
      <c r="EX237" s="61">
        <v>2197</v>
      </c>
      <c r="EY237" s="61">
        <v>0</v>
      </c>
      <c r="EZ237" s="61">
        <v>2197</v>
      </c>
      <c r="FA237" s="61">
        <v>0</v>
      </c>
      <c r="FB237" s="61">
        <v>0</v>
      </c>
      <c r="FC237" s="61">
        <v>0</v>
      </c>
      <c r="FD237" s="61">
        <v>0</v>
      </c>
      <c r="FE237" s="61">
        <v>0</v>
      </c>
      <c r="FF237" s="61">
        <v>0</v>
      </c>
      <c r="FG237" s="61">
        <v>0</v>
      </c>
      <c r="FH237" s="61">
        <v>0</v>
      </c>
      <c r="FI237" s="61">
        <v>0</v>
      </c>
      <c r="FJ237" s="61">
        <v>-68977</v>
      </c>
      <c r="FK237" s="61">
        <v>0</v>
      </c>
      <c r="FL237" s="61">
        <v>-68977</v>
      </c>
      <c r="FM237" s="61">
        <v>-2742</v>
      </c>
      <c r="FN237" s="61">
        <v>0</v>
      </c>
      <c r="FO237" s="61">
        <v>-2742</v>
      </c>
      <c r="FP237" s="61">
        <v>-1500</v>
      </c>
      <c r="FQ237" s="61">
        <v>0</v>
      </c>
      <c r="FR237" s="61">
        <v>-1500</v>
      </c>
      <c r="FS237" s="61">
        <v>0</v>
      </c>
      <c r="FT237" s="61">
        <v>0</v>
      </c>
      <c r="FU237" s="61">
        <v>0</v>
      </c>
      <c r="FV237" s="61">
        <v>-2754</v>
      </c>
      <c r="FW237" s="61">
        <v>0</v>
      </c>
      <c r="FX237" s="61">
        <v>-2754</v>
      </c>
      <c r="FY237" s="61">
        <v>1642</v>
      </c>
      <c r="FZ237" s="61">
        <v>0</v>
      </c>
      <c r="GA237" s="61">
        <v>1642</v>
      </c>
      <c r="GB237" s="61">
        <v>1970</v>
      </c>
      <c r="GC237" s="61">
        <v>0</v>
      </c>
      <c r="GD237" s="61">
        <v>1970</v>
      </c>
      <c r="GE237" s="61">
        <v>0</v>
      </c>
      <c r="GF237" s="61">
        <v>0</v>
      </c>
      <c r="GG237" s="61">
        <v>0</v>
      </c>
      <c r="GH237" s="61">
        <v>-5246519</v>
      </c>
      <c r="GI237" s="61">
        <v>0</v>
      </c>
      <c r="GJ237" s="61">
        <v>-5246519</v>
      </c>
      <c r="GK237" s="61">
        <v>2197</v>
      </c>
      <c r="GL237" s="61">
        <v>0</v>
      </c>
      <c r="GM237" s="61">
        <v>2197</v>
      </c>
      <c r="GN237" s="61">
        <v>-51907</v>
      </c>
      <c r="GO237" s="61">
        <v>0</v>
      </c>
      <c r="GP237" s="61">
        <v>-51907</v>
      </c>
      <c r="GQ237" s="61">
        <v>0</v>
      </c>
      <c r="GR237" s="61">
        <v>0</v>
      </c>
      <c r="GS237" s="61">
        <v>0</v>
      </c>
      <c r="GT237" s="61">
        <v>0</v>
      </c>
      <c r="GU237" s="61">
        <v>0</v>
      </c>
      <c r="GV237" s="61">
        <v>0</v>
      </c>
      <c r="GW237" s="61">
        <v>-5366393</v>
      </c>
      <c r="GX237" s="61">
        <v>0</v>
      </c>
      <c r="GY237" s="61">
        <v>-5366393</v>
      </c>
      <c r="GZ237" s="61">
        <v>-15594</v>
      </c>
      <c r="HA237" s="61">
        <v>0</v>
      </c>
      <c r="HB237" s="61">
        <v>-15594</v>
      </c>
      <c r="HC237" s="61">
        <v>0</v>
      </c>
      <c r="HD237" s="61">
        <v>0</v>
      </c>
      <c r="HE237" s="61">
        <v>0</v>
      </c>
      <c r="HF237" s="61">
        <v>-15594</v>
      </c>
      <c r="HG237" s="61">
        <v>0</v>
      </c>
      <c r="HH237" s="61">
        <v>-15594</v>
      </c>
      <c r="HI237" s="61">
        <v>42347693</v>
      </c>
      <c r="HJ237" s="61">
        <v>1160093</v>
      </c>
      <c r="HK237" s="61">
        <v>43507786</v>
      </c>
      <c r="HL237" s="61">
        <v>-7699</v>
      </c>
      <c r="HM237" s="61">
        <v>0</v>
      </c>
      <c r="HN237" s="61">
        <v>-7699</v>
      </c>
      <c r="HO237" s="61">
        <v>-9397385</v>
      </c>
      <c r="HP237" s="61">
        <v>-378086</v>
      </c>
      <c r="HQ237" s="61">
        <v>-9775471</v>
      </c>
      <c r="HR237" s="61">
        <v>-643705</v>
      </c>
      <c r="HS237" s="61">
        <v>-11228</v>
      </c>
      <c r="HT237" s="61">
        <v>-654933</v>
      </c>
      <c r="HU237" s="61">
        <v>-300801</v>
      </c>
      <c r="HV237" s="61">
        <v>-404526</v>
      </c>
      <c r="HW237" s="61">
        <v>-705327</v>
      </c>
      <c r="HX237" s="61">
        <v>-5366393</v>
      </c>
      <c r="HY237" s="61">
        <v>0</v>
      </c>
      <c r="HZ237" s="61">
        <v>-5366393</v>
      </c>
      <c r="IA237" s="61">
        <v>-15594</v>
      </c>
      <c r="IB237" s="61">
        <v>0</v>
      </c>
      <c r="IC237" s="61">
        <v>-15594</v>
      </c>
      <c r="ID237" s="61">
        <v>-15731577</v>
      </c>
      <c r="IE237" s="61">
        <v>-793840</v>
      </c>
      <c r="IF237" s="61">
        <v>-16525417</v>
      </c>
      <c r="IG237" s="61">
        <v>26616116</v>
      </c>
      <c r="IH237" s="61">
        <v>366253</v>
      </c>
      <c r="II237" s="61">
        <v>26982369</v>
      </c>
      <c r="IJ237" s="58" t="s">
        <v>591</v>
      </c>
      <c r="IK237" s="58" t="s">
        <v>465</v>
      </c>
      <c r="IL237" s="58" t="s">
        <v>466</v>
      </c>
      <c r="IM237" s="58" t="s">
        <v>497</v>
      </c>
      <c r="IN237" s="58" t="s">
        <v>1239</v>
      </c>
    </row>
    <row r="238" spans="1:248">
      <c r="A238" s="58" t="s">
        <v>469</v>
      </c>
      <c r="B238" s="59" t="s">
        <v>1240</v>
      </c>
      <c r="C238" s="59" t="s">
        <v>1241</v>
      </c>
      <c r="D238" s="61">
        <v>58954251</v>
      </c>
      <c r="E238" s="61">
        <v>237025</v>
      </c>
      <c r="F238" s="61">
        <v>59191276</v>
      </c>
      <c r="G238" s="61">
        <v>683213</v>
      </c>
      <c r="H238" s="61">
        <v>0</v>
      </c>
      <c r="I238" s="61">
        <v>683213</v>
      </c>
      <c r="J238" s="61">
        <v>-247472</v>
      </c>
      <c r="K238" s="61">
        <v>0</v>
      </c>
      <c r="L238" s="61">
        <v>-247472</v>
      </c>
      <c r="M238" s="61">
        <v>39733</v>
      </c>
      <c r="N238" s="61">
        <v>0</v>
      </c>
      <c r="O238" s="61">
        <v>39733</v>
      </c>
      <c r="P238" s="61">
        <v>64344</v>
      </c>
      <c r="Q238" s="61">
        <v>0</v>
      </c>
      <c r="R238" s="61">
        <v>64344</v>
      </c>
      <c r="S238" s="61">
        <v>132559</v>
      </c>
      <c r="T238" s="61">
        <v>0</v>
      </c>
      <c r="U238" s="61">
        <v>132559</v>
      </c>
      <c r="V238" s="61">
        <v>-10836</v>
      </c>
      <c r="W238" s="61">
        <v>0</v>
      </c>
      <c r="X238" s="61">
        <v>-10836</v>
      </c>
      <c r="Y238" s="61">
        <v>-4475107</v>
      </c>
      <c r="Z238" s="61">
        <v>0</v>
      </c>
      <c r="AA238" s="61">
        <v>-4475107</v>
      </c>
      <c r="AB238" s="61">
        <v>0</v>
      </c>
      <c r="AC238" s="61">
        <v>0</v>
      </c>
      <c r="AD238" s="61">
        <v>0</v>
      </c>
      <c r="AE238" s="61">
        <v>-229228</v>
      </c>
      <c r="AF238" s="61">
        <v>0</v>
      </c>
      <c r="AG238" s="61">
        <v>-229228</v>
      </c>
      <c r="AH238" s="61">
        <v>-12234</v>
      </c>
      <c r="AI238" s="61">
        <v>0</v>
      </c>
      <c r="AJ238" s="61">
        <v>-12234</v>
      </c>
      <c r="AK238" s="61">
        <v>0</v>
      </c>
      <c r="AL238" s="61">
        <v>0</v>
      </c>
      <c r="AM238" s="61">
        <v>0</v>
      </c>
      <c r="AN238" s="61">
        <v>-19918</v>
      </c>
      <c r="AO238" s="61">
        <v>0</v>
      </c>
      <c r="AP238" s="61">
        <v>-19918</v>
      </c>
      <c r="AQ238" s="61">
        <v>0</v>
      </c>
      <c r="AR238" s="61">
        <v>0</v>
      </c>
      <c r="AS238" s="61">
        <v>0</v>
      </c>
      <c r="AT238" s="61">
        <v>-197076</v>
      </c>
      <c r="AU238" s="61">
        <v>0</v>
      </c>
      <c r="AV238" s="61">
        <v>-197076</v>
      </c>
      <c r="AW238" s="61">
        <v>0</v>
      </c>
      <c r="AX238" s="61">
        <v>0</v>
      </c>
      <c r="AY238" s="61">
        <v>0</v>
      </c>
      <c r="AZ238" s="61">
        <v>1032342</v>
      </c>
      <c r="BA238" s="61">
        <v>6175</v>
      </c>
      <c r="BB238" s="61">
        <v>1038517</v>
      </c>
      <c r="BC238" s="61">
        <v>2789</v>
      </c>
      <c r="BD238" s="61">
        <v>0</v>
      </c>
      <c r="BE238" s="61">
        <v>2789</v>
      </c>
      <c r="BF238" s="61">
        <v>-5178102</v>
      </c>
      <c r="BG238" s="61">
        <v>0</v>
      </c>
      <c r="BH238" s="61">
        <v>-5178102</v>
      </c>
      <c r="BI238" s="61">
        <v>29554</v>
      </c>
      <c r="BJ238" s="61">
        <v>0</v>
      </c>
      <c r="BK238" s="61">
        <v>29554</v>
      </c>
      <c r="BL238" s="61">
        <v>-71544</v>
      </c>
      <c r="BM238" s="61">
        <v>0</v>
      </c>
      <c r="BN238" s="61">
        <v>-71544</v>
      </c>
      <c r="BO238" s="61">
        <v>0</v>
      </c>
      <c r="BP238" s="61">
        <v>0</v>
      </c>
      <c r="BQ238" s="61">
        <v>0</v>
      </c>
      <c r="BR238" s="61">
        <v>-34813</v>
      </c>
      <c r="BS238" s="61">
        <v>0</v>
      </c>
      <c r="BT238" s="61">
        <v>-34813</v>
      </c>
      <c r="BU238" s="61">
        <v>0</v>
      </c>
      <c r="BV238" s="61">
        <v>0</v>
      </c>
      <c r="BW238" s="61">
        <v>0</v>
      </c>
      <c r="BX238" s="61">
        <v>0</v>
      </c>
      <c r="BY238" s="61">
        <v>0</v>
      </c>
      <c r="BZ238" s="61">
        <v>0</v>
      </c>
      <c r="CA238" s="61">
        <v>0</v>
      </c>
      <c r="CB238" s="61">
        <v>0</v>
      </c>
      <c r="CC238" s="61">
        <v>0</v>
      </c>
      <c r="CD238" s="61">
        <v>-12355</v>
      </c>
      <c r="CE238" s="61">
        <v>0</v>
      </c>
      <c r="CF238" s="61">
        <v>-12355</v>
      </c>
      <c r="CG238" s="61">
        <v>-17508</v>
      </c>
      <c r="CH238" s="61">
        <v>0</v>
      </c>
      <c r="CI238" s="61">
        <v>-17508</v>
      </c>
      <c r="CJ238" s="61">
        <v>-8953972</v>
      </c>
      <c r="CK238" s="61">
        <v>6175</v>
      </c>
      <c r="CL238" s="61">
        <v>-8947797</v>
      </c>
      <c r="CM238" s="61">
        <v>0</v>
      </c>
      <c r="CN238" s="61">
        <v>0</v>
      </c>
      <c r="CO238" s="61">
        <v>0</v>
      </c>
      <c r="CP238" s="61">
        <v>0</v>
      </c>
      <c r="CQ238" s="61">
        <v>0</v>
      </c>
      <c r="CR238" s="61">
        <v>0</v>
      </c>
      <c r="CS238" s="61">
        <v>-1470867</v>
      </c>
      <c r="CT238" s="61">
        <v>0</v>
      </c>
      <c r="CU238" s="61">
        <v>-1470867</v>
      </c>
      <c r="CV238" s="61">
        <v>-114943</v>
      </c>
      <c r="CW238" s="61">
        <v>0</v>
      </c>
      <c r="CX238" s="61">
        <v>-114943</v>
      </c>
      <c r="CY238" s="61">
        <v>-1585810</v>
      </c>
      <c r="CZ238" s="61">
        <v>0</v>
      </c>
      <c r="DA238" s="61">
        <v>-1585810</v>
      </c>
      <c r="DB238" s="61">
        <v>-198586</v>
      </c>
      <c r="DC238" s="61">
        <v>0</v>
      </c>
      <c r="DD238" s="61">
        <v>-198586</v>
      </c>
      <c r="DE238" s="61">
        <v>7019</v>
      </c>
      <c r="DF238" s="61">
        <v>0</v>
      </c>
      <c r="DG238" s="61">
        <v>7019</v>
      </c>
      <c r="DH238" s="61">
        <v>-14908</v>
      </c>
      <c r="DI238" s="61">
        <v>0</v>
      </c>
      <c r="DJ238" s="61">
        <v>-14908</v>
      </c>
      <c r="DK238" s="61">
        <v>0</v>
      </c>
      <c r="DL238" s="61">
        <v>0</v>
      </c>
      <c r="DM238" s="61">
        <v>0</v>
      </c>
      <c r="DN238" s="61">
        <v>-8943</v>
      </c>
      <c r="DO238" s="61">
        <v>0</v>
      </c>
      <c r="DP238" s="61">
        <v>-8943</v>
      </c>
      <c r="DQ238" s="61">
        <v>0</v>
      </c>
      <c r="DR238" s="61">
        <v>0</v>
      </c>
      <c r="DS238" s="61">
        <v>0</v>
      </c>
      <c r="DT238" s="61">
        <v>0</v>
      </c>
      <c r="DU238" s="61">
        <v>0</v>
      </c>
      <c r="DV238" s="61">
        <v>0</v>
      </c>
      <c r="DW238" s="61">
        <v>0</v>
      </c>
      <c r="DX238" s="61">
        <v>0</v>
      </c>
      <c r="DY238" s="61">
        <v>0</v>
      </c>
      <c r="DZ238" s="61">
        <v>0</v>
      </c>
      <c r="EA238" s="61">
        <v>0</v>
      </c>
      <c r="EB238" s="61">
        <v>0</v>
      </c>
      <c r="EC238" s="61">
        <v>0</v>
      </c>
      <c r="ED238" s="61">
        <v>0</v>
      </c>
      <c r="EE238" s="61">
        <v>0</v>
      </c>
      <c r="EF238" s="61">
        <v>0</v>
      </c>
      <c r="EG238" s="61">
        <v>0</v>
      </c>
      <c r="EH238" s="61">
        <v>0</v>
      </c>
      <c r="EI238" s="61">
        <v>0</v>
      </c>
      <c r="EJ238" s="61">
        <v>0</v>
      </c>
      <c r="EK238" s="61">
        <v>0</v>
      </c>
      <c r="EL238" s="61">
        <v>0</v>
      </c>
      <c r="EM238" s="61">
        <v>0</v>
      </c>
      <c r="EN238" s="61">
        <v>0</v>
      </c>
      <c r="EO238" s="61">
        <v>-215418</v>
      </c>
      <c r="EP238" s="61">
        <v>0</v>
      </c>
      <c r="EQ238" s="61">
        <v>-215418</v>
      </c>
      <c r="ER238" s="61">
        <v>0</v>
      </c>
      <c r="ES238" s="61">
        <v>0</v>
      </c>
      <c r="ET238" s="61">
        <v>0</v>
      </c>
      <c r="EU238" s="61">
        <v>0</v>
      </c>
      <c r="EV238" s="61">
        <v>0</v>
      </c>
      <c r="EW238" s="61">
        <v>0</v>
      </c>
      <c r="EX238" s="61">
        <v>0</v>
      </c>
      <c r="EY238" s="61">
        <v>0</v>
      </c>
      <c r="EZ238" s="61">
        <v>0</v>
      </c>
      <c r="FA238" s="61">
        <v>0</v>
      </c>
      <c r="FB238" s="61">
        <v>0</v>
      </c>
      <c r="FC238" s="61">
        <v>0</v>
      </c>
      <c r="FD238" s="61">
        <v>0</v>
      </c>
      <c r="FE238" s="61">
        <v>0</v>
      </c>
      <c r="FF238" s="61">
        <v>0</v>
      </c>
      <c r="FG238" s="61">
        <v>0</v>
      </c>
      <c r="FH238" s="61">
        <v>0</v>
      </c>
      <c r="FI238" s="61">
        <v>0</v>
      </c>
      <c r="FJ238" s="61">
        <v>-34813</v>
      </c>
      <c r="FK238" s="61">
        <v>0</v>
      </c>
      <c r="FL238" s="61">
        <v>-34813</v>
      </c>
      <c r="FM238" s="61">
        <v>0</v>
      </c>
      <c r="FN238" s="61">
        <v>0</v>
      </c>
      <c r="FO238" s="61">
        <v>0</v>
      </c>
      <c r="FP238" s="61">
        <v>0</v>
      </c>
      <c r="FQ238" s="61">
        <v>0</v>
      </c>
      <c r="FR238" s="61">
        <v>0</v>
      </c>
      <c r="FS238" s="61">
        <v>0</v>
      </c>
      <c r="FT238" s="61">
        <v>0</v>
      </c>
      <c r="FU238" s="61">
        <v>0</v>
      </c>
      <c r="FV238" s="61">
        <v>-28609</v>
      </c>
      <c r="FW238" s="61">
        <v>0</v>
      </c>
      <c r="FX238" s="61">
        <v>-28609</v>
      </c>
      <c r="FY238" s="61">
        <v>7162</v>
      </c>
      <c r="FZ238" s="61">
        <v>0</v>
      </c>
      <c r="GA238" s="61">
        <v>7162</v>
      </c>
      <c r="GB238" s="61">
        <v>-4956</v>
      </c>
      <c r="GC238" s="61">
        <v>0</v>
      </c>
      <c r="GD238" s="61">
        <v>-4956</v>
      </c>
      <c r="GE238" s="61">
        <v>-175</v>
      </c>
      <c r="GF238" s="61">
        <v>0</v>
      </c>
      <c r="GG238" s="61">
        <v>-175</v>
      </c>
      <c r="GH238" s="61">
        <v>-9585768</v>
      </c>
      <c r="GI238" s="61">
        <v>0</v>
      </c>
      <c r="GJ238" s="61">
        <v>-9585768</v>
      </c>
      <c r="GK238" s="61">
        <v>-858488</v>
      </c>
      <c r="GL238" s="61">
        <v>0</v>
      </c>
      <c r="GM238" s="61">
        <v>-858488</v>
      </c>
      <c r="GN238" s="61">
        <v>-85065</v>
      </c>
      <c r="GO238" s="61">
        <v>0</v>
      </c>
      <c r="GP238" s="61">
        <v>-85065</v>
      </c>
      <c r="GQ238" s="61">
        <v>-3753</v>
      </c>
      <c r="GR238" s="61">
        <v>0</v>
      </c>
      <c r="GS238" s="61">
        <v>-3753</v>
      </c>
      <c r="GT238" s="61">
        <v>0</v>
      </c>
      <c r="GU238" s="61">
        <v>0</v>
      </c>
      <c r="GV238" s="61">
        <v>0</v>
      </c>
      <c r="GW238" s="61">
        <v>-10594465</v>
      </c>
      <c r="GX238" s="61">
        <v>0</v>
      </c>
      <c r="GY238" s="61">
        <v>-10594465</v>
      </c>
      <c r="GZ238" s="61">
        <v>0</v>
      </c>
      <c r="HA238" s="61">
        <v>0</v>
      </c>
      <c r="HB238" s="61">
        <v>0</v>
      </c>
      <c r="HC238" s="61">
        <v>0</v>
      </c>
      <c r="HD238" s="61">
        <v>0</v>
      </c>
      <c r="HE238" s="61">
        <v>0</v>
      </c>
      <c r="HF238" s="61">
        <v>0</v>
      </c>
      <c r="HG238" s="61">
        <v>0</v>
      </c>
      <c r="HH238" s="61">
        <v>0</v>
      </c>
      <c r="HI238" s="61">
        <v>59637464</v>
      </c>
      <c r="HJ238" s="61">
        <v>237025</v>
      </c>
      <c r="HK238" s="61">
        <v>59874489</v>
      </c>
      <c r="HL238" s="61">
        <v>-10836</v>
      </c>
      <c r="HM238" s="61">
        <v>0</v>
      </c>
      <c r="HN238" s="61">
        <v>-10836</v>
      </c>
      <c r="HO238" s="61">
        <v>-8953972</v>
      </c>
      <c r="HP238" s="61">
        <v>6175</v>
      </c>
      <c r="HQ238" s="61">
        <v>-8947797</v>
      </c>
      <c r="HR238" s="61">
        <v>-1585810</v>
      </c>
      <c r="HS238" s="61">
        <v>0</v>
      </c>
      <c r="HT238" s="61">
        <v>-1585810</v>
      </c>
      <c r="HU238" s="61">
        <v>-215418</v>
      </c>
      <c r="HV238" s="61">
        <v>0</v>
      </c>
      <c r="HW238" s="61">
        <v>-215418</v>
      </c>
      <c r="HX238" s="61">
        <v>-10594465</v>
      </c>
      <c r="HY238" s="61">
        <v>0</v>
      </c>
      <c r="HZ238" s="61">
        <v>-10594465</v>
      </c>
      <c r="IA238" s="61">
        <v>0</v>
      </c>
      <c r="IB238" s="61">
        <v>0</v>
      </c>
      <c r="IC238" s="61">
        <v>0</v>
      </c>
      <c r="ID238" s="61">
        <v>-21360501</v>
      </c>
      <c r="IE238" s="61">
        <v>6175</v>
      </c>
      <c r="IF238" s="61">
        <v>-21354326</v>
      </c>
      <c r="IG238" s="61">
        <v>38276963</v>
      </c>
      <c r="IH238" s="61">
        <v>243200</v>
      </c>
      <c r="II238" s="61">
        <v>38520163</v>
      </c>
      <c r="IJ238" s="58" t="s">
        <v>676</v>
      </c>
      <c r="IK238" s="58" t="s">
        <v>465</v>
      </c>
      <c r="IL238" s="58" t="s">
        <v>466</v>
      </c>
      <c r="IM238" s="58" t="s">
        <v>467</v>
      </c>
      <c r="IN238" s="58" t="s">
        <v>1242</v>
      </c>
    </row>
    <row r="239" spans="1:248">
      <c r="A239" s="58" t="s">
        <v>461</v>
      </c>
      <c r="B239" s="59" t="s">
        <v>1243</v>
      </c>
      <c r="C239" s="59" t="s">
        <v>1244</v>
      </c>
      <c r="D239" s="61">
        <v>45050810</v>
      </c>
      <c r="E239" s="61">
        <v>165917</v>
      </c>
      <c r="F239" s="61">
        <v>45216727</v>
      </c>
      <c r="G239" s="61">
        <v>-587518</v>
      </c>
      <c r="H239" s="61">
        <v>0</v>
      </c>
      <c r="I239" s="61">
        <v>-587518</v>
      </c>
      <c r="J239" s="61">
        <v>-86860</v>
      </c>
      <c r="K239" s="61">
        <v>0</v>
      </c>
      <c r="L239" s="61">
        <v>-86860</v>
      </c>
      <c r="M239" s="61">
        <v>9720</v>
      </c>
      <c r="N239" s="61">
        <v>0</v>
      </c>
      <c r="O239" s="61">
        <v>9720</v>
      </c>
      <c r="P239" s="61">
        <v>99015</v>
      </c>
      <c r="Q239" s="61">
        <v>0</v>
      </c>
      <c r="R239" s="61">
        <v>99015</v>
      </c>
      <c r="S239" s="61">
        <v>57541</v>
      </c>
      <c r="T239" s="61">
        <v>0</v>
      </c>
      <c r="U239" s="61">
        <v>57541</v>
      </c>
      <c r="V239" s="61">
        <v>79416</v>
      </c>
      <c r="W239" s="61">
        <v>0</v>
      </c>
      <c r="X239" s="61">
        <v>79416</v>
      </c>
      <c r="Y239" s="61">
        <v>-4239221</v>
      </c>
      <c r="Z239" s="61">
        <v>0</v>
      </c>
      <c r="AA239" s="61">
        <v>-4239221</v>
      </c>
      <c r="AB239" s="61">
        <v>0</v>
      </c>
      <c r="AC239" s="61">
        <v>0</v>
      </c>
      <c r="AD239" s="61">
        <v>0</v>
      </c>
      <c r="AE239" s="61">
        <v>-84512</v>
      </c>
      <c r="AF239" s="61">
        <v>0</v>
      </c>
      <c r="AG239" s="61">
        <v>-84512</v>
      </c>
      <c r="AH239" s="61">
        <v>0</v>
      </c>
      <c r="AI239" s="61">
        <v>0</v>
      </c>
      <c r="AJ239" s="61">
        <v>0</v>
      </c>
      <c r="AK239" s="61">
        <v>0</v>
      </c>
      <c r="AL239" s="61">
        <v>0</v>
      </c>
      <c r="AM239" s="61">
        <v>0</v>
      </c>
      <c r="AN239" s="61">
        <v>-5000</v>
      </c>
      <c r="AO239" s="61">
        <v>0</v>
      </c>
      <c r="AP239" s="61">
        <v>-5000</v>
      </c>
      <c r="AQ239" s="61">
        <v>0</v>
      </c>
      <c r="AR239" s="61">
        <v>0</v>
      </c>
      <c r="AS239" s="61">
        <v>0</v>
      </c>
      <c r="AT239" s="61">
        <v>-79512</v>
      </c>
      <c r="AU239" s="61">
        <v>0</v>
      </c>
      <c r="AV239" s="61">
        <v>-79512</v>
      </c>
      <c r="AW239" s="61">
        <v>0</v>
      </c>
      <c r="AX239" s="61">
        <v>0</v>
      </c>
      <c r="AY239" s="61">
        <v>0</v>
      </c>
      <c r="AZ239" s="61">
        <v>815087</v>
      </c>
      <c r="BA239" s="61">
        <v>4323</v>
      </c>
      <c r="BB239" s="61">
        <v>819410</v>
      </c>
      <c r="BC239" s="61">
        <v>-18816</v>
      </c>
      <c r="BD239" s="61">
        <v>0</v>
      </c>
      <c r="BE239" s="61">
        <v>-18816</v>
      </c>
      <c r="BF239" s="61">
        <v>-2069357</v>
      </c>
      <c r="BG239" s="61">
        <v>0</v>
      </c>
      <c r="BH239" s="61">
        <v>-2069357</v>
      </c>
      <c r="BI239" s="61">
        <v>-22076</v>
      </c>
      <c r="BJ239" s="61">
        <v>0</v>
      </c>
      <c r="BK239" s="61">
        <v>-22076</v>
      </c>
      <c r="BL239" s="61">
        <v>-30064</v>
      </c>
      <c r="BM239" s="61">
        <v>0</v>
      </c>
      <c r="BN239" s="61">
        <v>-30064</v>
      </c>
      <c r="BO239" s="61">
        <v>0</v>
      </c>
      <c r="BP239" s="61">
        <v>0</v>
      </c>
      <c r="BQ239" s="61">
        <v>0</v>
      </c>
      <c r="BR239" s="61">
        <v>-3791</v>
      </c>
      <c r="BS239" s="61">
        <v>0</v>
      </c>
      <c r="BT239" s="61">
        <v>-3791</v>
      </c>
      <c r="BU239" s="61">
        <v>0</v>
      </c>
      <c r="BV239" s="61">
        <v>0</v>
      </c>
      <c r="BW239" s="61">
        <v>0</v>
      </c>
      <c r="BX239" s="61">
        <v>0</v>
      </c>
      <c r="BY239" s="61">
        <v>0</v>
      </c>
      <c r="BZ239" s="61">
        <v>0</v>
      </c>
      <c r="CA239" s="61">
        <v>0</v>
      </c>
      <c r="CB239" s="61">
        <v>0</v>
      </c>
      <c r="CC239" s="61">
        <v>0</v>
      </c>
      <c r="CD239" s="61">
        <v>0</v>
      </c>
      <c r="CE239" s="61">
        <v>0</v>
      </c>
      <c r="CF239" s="61">
        <v>0</v>
      </c>
      <c r="CG239" s="61">
        <v>0</v>
      </c>
      <c r="CH239" s="61">
        <v>0</v>
      </c>
      <c r="CI239" s="61">
        <v>0</v>
      </c>
      <c r="CJ239" s="61">
        <v>-5652750</v>
      </c>
      <c r="CK239" s="61">
        <v>4323</v>
      </c>
      <c r="CL239" s="61">
        <v>-5648427</v>
      </c>
      <c r="CM239" s="61">
        <v>0</v>
      </c>
      <c r="CN239" s="61">
        <v>0</v>
      </c>
      <c r="CO239" s="61">
        <v>0</v>
      </c>
      <c r="CP239" s="61">
        <v>0</v>
      </c>
      <c r="CQ239" s="61">
        <v>0</v>
      </c>
      <c r="CR239" s="61">
        <v>0</v>
      </c>
      <c r="CS239" s="61">
        <v>-695157</v>
      </c>
      <c r="CT239" s="61">
        <v>0</v>
      </c>
      <c r="CU239" s="61">
        <v>-695157</v>
      </c>
      <c r="CV239" s="61">
        <v>-159940</v>
      </c>
      <c r="CW239" s="61">
        <v>0</v>
      </c>
      <c r="CX239" s="61">
        <v>-159940</v>
      </c>
      <c r="CY239" s="61">
        <v>-855097</v>
      </c>
      <c r="CZ239" s="61">
        <v>0</v>
      </c>
      <c r="DA239" s="61">
        <v>-855097</v>
      </c>
      <c r="DB239" s="61">
        <v>-65754</v>
      </c>
      <c r="DC239" s="61">
        <v>0</v>
      </c>
      <c r="DD239" s="61">
        <v>-65754</v>
      </c>
      <c r="DE239" s="61">
        <v>-5555</v>
      </c>
      <c r="DF239" s="61">
        <v>0</v>
      </c>
      <c r="DG239" s="61">
        <v>-5555</v>
      </c>
      <c r="DH239" s="61">
        <v>-30724</v>
      </c>
      <c r="DI239" s="61">
        <v>0</v>
      </c>
      <c r="DJ239" s="61">
        <v>-30724</v>
      </c>
      <c r="DK239" s="61">
        <v>0</v>
      </c>
      <c r="DL239" s="61">
        <v>0</v>
      </c>
      <c r="DM239" s="61">
        <v>0</v>
      </c>
      <c r="DN239" s="61">
        <v>-1075</v>
      </c>
      <c r="DO239" s="61">
        <v>0</v>
      </c>
      <c r="DP239" s="61">
        <v>-1075</v>
      </c>
      <c r="DQ239" s="61">
        <v>0</v>
      </c>
      <c r="DR239" s="61">
        <v>0</v>
      </c>
      <c r="DS239" s="61">
        <v>0</v>
      </c>
      <c r="DT239" s="61">
        <v>-3791</v>
      </c>
      <c r="DU239" s="61">
        <v>0</v>
      </c>
      <c r="DV239" s="61">
        <v>-3791</v>
      </c>
      <c r="DW239" s="61">
        <v>0</v>
      </c>
      <c r="DX239" s="61">
        <v>0</v>
      </c>
      <c r="DY239" s="61">
        <v>0</v>
      </c>
      <c r="DZ239" s="61">
        <v>0</v>
      </c>
      <c r="EA239" s="61">
        <v>0</v>
      </c>
      <c r="EB239" s="61">
        <v>0</v>
      </c>
      <c r="EC239" s="61">
        <v>0</v>
      </c>
      <c r="ED239" s="61">
        <v>0</v>
      </c>
      <c r="EE239" s="61">
        <v>0</v>
      </c>
      <c r="EF239" s="61">
        <v>-1578</v>
      </c>
      <c r="EG239" s="61">
        <v>0</v>
      </c>
      <c r="EH239" s="61">
        <v>-1578</v>
      </c>
      <c r="EI239" s="61">
        <v>0</v>
      </c>
      <c r="EJ239" s="61">
        <v>0</v>
      </c>
      <c r="EK239" s="61">
        <v>0</v>
      </c>
      <c r="EL239" s="61">
        <v>0</v>
      </c>
      <c r="EM239" s="61">
        <v>0</v>
      </c>
      <c r="EN239" s="61">
        <v>0</v>
      </c>
      <c r="EO239" s="61">
        <v>-108477</v>
      </c>
      <c r="EP239" s="61">
        <v>0</v>
      </c>
      <c r="EQ239" s="61">
        <v>-108477</v>
      </c>
      <c r="ER239" s="61">
        <v>0</v>
      </c>
      <c r="ES239" s="61">
        <v>0</v>
      </c>
      <c r="ET239" s="61">
        <v>0</v>
      </c>
      <c r="EU239" s="61">
        <v>0</v>
      </c>
      <c r="EV239" s="61">
        <v>0</v>
      </c>
      <c r="EW239" s="61">
        <v>0</v>
      </c>
      <c r="EX239" s="61">
        <v>0</v>
      </c>
      <c r="EY239" s="61">
        <v>0</v>
      </c>
      <c r="EZ239" s="61">
        <v>0</v>
      </c>
      <c r="FA239" s="61">
        <v>0</v>
      </c>
      <c r="FB239" s="61">
        <v>0</v>
      </c>
      <c r="FC239" s="61">
        <v>0</v>
      </c>
      <c r="FD239" s="61">
        <v>0</v>
      </c>
      <c r="FE239" s="61">
        <v>0</v>
      </c>
      <c r="FF239" s="61">
        <v>0</v>
      </c>
      <c r="FG239" s="61">
        <v>0</v>
      </c>
      <c r="FH239" s="61">
        <v>0</v>
      </c>
      <c r="FI239" s="61">
        <v>0</v>
      </c>
      <c r="FJ239" s="61">
        <v>-5176</v>
      </c>
      <c r="FK239" s="61">
        <v>0</v>
      </c>
      <c r="FL239" s="61">
        <v>-5176</v>
      </c>
      <c r="FM239" s="61">
        <v>0</v>
      </c>
      <c r="FN239" s="61">
        <v>0</v>
      </c>
      <c r="FO239" s="61">
        <v>0</v>
      </c>
      <c r="FP239" s="61">
        <v>0</v>
      </c>
      <c r="FQ239" s="61">
        <v>0</v>
      </c>
      <c r="FR239" s="61">
        <v>0</v>
      </c>
      <c r="FS239" s="61">
        <v>0</v>
      </c>
      <c r="FT239" s="61">
        <v>0</v>
      </c>
      <c r="FU239" s="61">
        <v>0</v>
      </c>
      <c r="FV239" s="61">
        <v>-7934</v>
      </c>
      <c r="FW239" s="61">
        <v>0</v>
      </c>
      <c r="FX239" s="61">
        <v>-7934</v>
      </c>
      <c r="FY239" s="61">
        <v>282</v>
      </c>
      <c r="FZ239" s="61">
        <v>0</v>
      </c>
      <c r="GA239" s="61">
        <v>282</v>
      </c>
      <c r="GB239" s="61">
        <v>-2000</v>
      </c>
      <c r="GC239" s="61">
        <v>0</v>
      </c>
      <c r="GD239" s="61">
        <v>-2000</v>
      </c>
      <c r="GE239" s="61">
        <v>0</v>
      </c>
      <c r="GF239" s="61">
        <v>0</v>
      </c>
      <c r="GG239" s="61">
        <v>0</v>
      </c>
      <c r="GH239" s="61">
        <v>-4389545</v>
      </c>
      <c r="GI239" s="61">
        <v>0</v>
      </c>
      <c r="GJ239" s="61">
        <v>-4389545</v>
      </c>
      <c r="GK239" s="61">
        <v>-11111</v>
      </c>
      <c r="GL239" s="61">
        <v>0</v>
      </c>
      <c r="GM239" s="61">
        <v>-11111</v>
      </c>
      <c r="GN239" s="61">
        <v>-175603</v>
      </c>
      <c r="GO239" s="61">
        <v>0</v>
      </c>
      <c r="GP239" s="61">
        <v>-175603</v>
      </c>
      <c r="GQ239" s="61">
        <v>0</v>
      </c>
      <c r="GR239" s="61">
        <v>0</v>
      </c>
      <c r="GS239" s="61">
        <v>0</v>
      </c>
      <c r="GT239" s="61">
        <v>-2281808</v>
      </c>
      <c r="GU239" s="61">
        <v>0</v>
      </c>
      <c r="GV239" s="61">
        <v>-2281808</v>
      </c>
      <c r="GW239" s="61">
        <v>-6872895</v>
      </c>
      <c r="GX239" s="61">
        <v>0</v>
      </c>
      <c r="GY239" s="61">
        <v>-6872895</v>
      </c>
      <c r="GZ239" s="61">
        <v>0</v>
      </c>
      <c r="HA239" s="61">
        <v>0</v>
      </c>
      <c r="HB239" s="61">
        <v>0</v>
      </c>
      <c r="HC239" s="61">
        <v>0</v>
      </c>
      <c r="HD239" s="61">
        <v>0</v>
      </c>
      <c r="HE239" s="61">
        <v>0</v>
      </c>
      <c r="HF239" s="61">
        <v>0</v>
      </c>
      <c r="HG239" s="61">
        <v>0</v>
      </c>
      <c r="HH239" s="61">
        <v>0</v>
      </c>
      <c r="HI239" s="61">
        <v>44463292</v>
      </c>
      <c r="HJ239" s="61">
        <v>165917</v>
      </c>
      <c r="HK239" s="61">
        <v>44629209</v>
      </c>
      <c r="HL239" s="61">
        <v>79416</v>
      </c>
      <c r="HM239" s="61">
        <v>0</v>
      </c>
      <c r="HN239" s="61">
        <v>79416</v>
      </c>
      <c r="HO239" s="61">
        <v>-5652750</v>
      </c>
      <c r="HP239" s="61">
        <v>4323</v>
      </c>
      <c r="HQ239" s="61">
        <v>-5648427</v>
      </c>
      <c r="HR239" s="61">
        <v>-855097</v>
      </c>
      <c r="HS239" s="61">
        <v>0</v>
      </c>
      <c r="HT239" s="61">
        <v>-855097</v>
      </c>
      <c r="HU239" s="61">
        <v>-108477</v>
      </c>
      <c r="HV239" s="61">
        <v>0</v>
      </c>
      <c r="HW239" s="61">
        <v>-108477</v>
      </c>
      <c r="HX239" s="61">
        <v>-6872895</v>
      </c>
      <c r="HY239" s="61">
        <v>0</v>
      </c>
      <c r="HZ239" s="61">
        <v>-6872895</v>
      </c>
      <c r="IA239" s="61">
        <v>0</v>
      </c>
      <c r="IB239" s="61">
        <v>0</v>
      </c>
      <c r="IC239" s="61">
        <v>0</v>
      </c>
      <c r="ID239" s="61">
        <v>-13409803</v>
      </c>
      <c r="IE239" s="61">
        <v>4323</v>
      </c>
      <c r="IF239" s="61">
        <v>-13405480</v>
      </c>
      <c r="IG239" s="61">
        <v>31053489</v>
      </c>
      <c r="IH239" s="61">
        <v>170240</v>
      </c>
      <c r="II239" s="61">
        <v>31223729</v>
      </c>
      <c r="IJ239" s="58" t="s">
        <v>630</v>
      </c>
      <c r="IK239" s="58" t="s">
        <v>558</v>
      </c>
      <c r="IL239" s="58" t="s">
        <v>466</v>
      </c>
      <c r="IM239" s="58" t="s">
        <v>473</v>
      </c>
      <c r="IN239" s="58" t="s">
        <v>1245</v>
      </c>
    </row>
    <row r="240" spans="1:248">
      <c r="A240" s="58" t="s">
        <v>469</v>
      </c>
      <c r="B240" s="59" t="s">
        <v>1246</v>
      </c>
      <c r="C240" s="59" t="s">
        <v>1247</v>
      </c>
      <c r="D240" s="61">
        <v>60091418</v>
      </c>
      <c r="E240" s="61">
        <v>0</v>
      </c>
      <c r="F240" s="61">
        <v>60091418</v>
      </c>
      <c r="G240" s="61">
        <v>-963134</v>
      </c>
      <c r="H240" s="61">
        <v>0</v>
      </c>
      <c r="I240" s="61">
        <v>-963134</v>
      </c>
      <c r="J240" s="61">
        <v>-193861</v>
      </c>
      <c r="K240" s="61">
        <v>0</v>
      </c>
      <c r="L240" s="61">
        <v>-193861</v>
      </c>
      <c r="M240" s="61">
        <v>143041</v>
      </c>
      <c r="N240" s="61">
        <v>0</v>
      </c>
      <c r="O240" s="61">
        <v>143041</v>
      </c>
      <c r="P240" s="61">
        <v>236729</v>
      </c>
      <c r="Q240" s="61">
        <v>0</v>
      </c>
      <c r="R240" s="61">
        <v>236729</v>
      </c>
      <c r="S240" s="61">
        <v>-74955</v>
      </c>
      <c r="T240" s="61">
        <v>0</v>
      </c>
      <c r="U240" s="61">
        <v>-74955</v>
      </c>
      <c r="V240" s="61">
        <v>110954</v>
      </c>
      <c r="W240" s="61">
        <v>0</v>
      </c>
      <c r="X240" s="61">
        <v>110954</v>
      </c>
      <c r="Y240" s="61">
        <v>-7552281</v>
      </c>
      <c r="Z240" s="61">
        <v>0</v>
      </c>
      <c r="AA240" s="61">
        <v>-7552281</v>
      </c>
      <c r="AB240" s="61">
        <v>-16927</v>
      </c>
      <c r="AC240" s="61">
        <v>0</v>
      </c>
      <c r="AD240" s="61">
        <v>-16927</v>
      </c>
      <c r="AE240" s="61">
        <v>-36086</v>
      </c>
      <c r="AF240" s="61">
        <v>0</v>
      </c>
      <c r="AG240" s="61">
        <v>-36086</v>
      </c>
      <c r="AH240" s="61">
        <v>0</v>
      </c>
      <c r="AI240" s="61">
        <v>0</v>
      </c>
      <c r="AJ240" s="61">
        <v>0</v>
      </c>
      <c r="AK240" s="61">
        <v>0</v>
      </c>
      <c r="AL240" s="61">
        <v>0</v>
      </c>
      <c r="AM240" s="61">
        <v>0</v>
      </c>
      <c r="AN240" s="61">
        <v>1818</v>
      </c>
      <c r="AO240" s="61">
        <v>0</v>
      </c>
      <c r="AP240" s="61">
        <v>1818</v>
      </c>
      <c r="AQ240" s="61">
        <v>2349</v>
      </c>
      <c r="AR240" s="61">
        <v>0</v>
      </c>
      <c r="AS240" s="61">
        <v>2349</v>
      </c>
      <c r="AT240" s="61">
        <v>-37904</v>
      </c>
      <c r="AU240" s="61">
        <v>0</v>
      </c>
      <c r="AV240" s="61">
        <v>-37904</v>
      </c>
      <c r="AW240" s="61">
        <v>10968</v>
      </c>
      <c r="AX240" s="61">
        <v>0</v>
      </c>
      <c r="AY240" s="61">
        <v>10968</v>
      </c>
      <c r="AZ240" s="61">
        <v>947649</v>
      </c>
      <c r="BA240" s="61">
        <v>0</v>
      </c>
      <c r="BB240" s="61">
        <v>947649</v>
      </c>
      <c r="BC240" s="61">
        <v>-6883</v>
      </c>
      <c r="BD240" s="61">
        <v>0</v>
      </c>
      <c r="BE240" s="61">
        <v>-6883</v>
      </c>
      <c r="BF240" s="61">
        <v>-3824013</v>
      </c>
      <c r="BG240" s="61">
        <v>0</v>
      </c>
      <c r="BH240" s="61">
        <v>-3824013</v>
      </c>
      <c r="BI240" s="61">
        <v>5783</v>
      </c>
      <c r="BJ240" s="61">
        <v>0</v>
      </c>
      <c r="BK240" s="61">
        <v>5783</v>
      </c>
      <c r="BL240" s="61">
        <v>-69595</v>
      </c>
      <c r="BM240" s="61">
        <v>0</v>
      </c>
      <c r="BN240" s="61">
        <v>-69595</v>
      </c>
      <c r="BO240" s="61">
        <v>-7380</v>
      </c>
      <c r="BP240" s="61">
        <v>0</v>
      </c>
      <c r="BQ240" s="61">
        <v>-7380</v>
      </c>
      <c r="BR240" s="61">
        <v>-61873</v>
      </c>
      <c r="BS240" s="61">
        <v>0</v>
      </c>
      <c r="BT240" s="61">
        <v>-61873</v>
      </c>
      <c r="BU240" s="61">
        <v>0</v>
      </c>
      <c r="BV240" s="61">
        <v>0</v>
      </c>
      <c r="BW240" s="61">
        <v>0</v>
      </c>
      <c r="BX240" s="61">
        <v>0</v>
      </c>
      <c r="BY240" s="61">
        <v>0</v>
      </c>
      <c r="BZ240" s="61">
        <v>0</v>
      </c>
      <c r="CA240" s="61">
        <v>0</v>
      </c>
      <c r="CB240" s="61">
        <v>0</v>
      </c>
      <c r="CC240" s="61">
        <v>0</v>
      </c>
      <c r="CD240" s="61">
        <v>-17856</v>
      </c>
      <c r="CE240" s="61">
        <v>0</v>
      </c>
      <c r="CF240" s="61">
        <v>-17856</v>
      </c>
      <c r="CG240" s="61">
        <v>-17706</v>
      </c>
      <c r="CH240" s="61">
        <v>0</v>
      </c>
      <c r="CI240" s="61">
        <v>-17706</v>
      </c>
      <c r="CJ240" s="61">
        <v>-10640241</v>
      </c>
      <c r="CK240" s="61">
        <v>0</v>
      </c>
      <c r="CL240" s="61">
        <v>-10640241</v>
      </c>
      <c r="CM240" s="61">
        <v>-587</v>
      </c>
      <c r="CN240" s="61">
        <v>0</v>
      </c>
      <c r="CO240" s="61">
        <v>-587</v>
      </c>
      <c r="CP240" s="61">
        <v>523</v>
      </c>
      <c r="CQ240" s="61">
        <v>0</v>
      </c>
      <c r="CR240" s="61">
        <v>523</v>
      </c>
      <c r="CS240" s="61">
        <v>-1450471</v>
      </c>
      <c r="CT240" s="61">
        <v>0</v>
      </c>
      <c r="CU240" s="61">
        <v>-1450471</v>
      </c>
      <c r="CV240" s="61">
        <v>-184103</v>
      </c>
      <c r="CW240" s="61">
        <v>0</v>
      </c>
      <c r="CX240" s="61">
        <v>-184103</v>
      </c>
      <c r="CY240" s="61">
        <v>-1634638</v>
      </c>
      <c r="CZ240" s="61">
        <v>0</v>
      </c>
      <c r="DA240" s="61">
        <v>-1634638</v>
      </c>
      <c r="DB240" s="61">
        <v>-144074</v>
      </c>
      <c r="DC240" s="61">
        <v>0</v>
      </c>
      <c r="DD240" s="61">
        <v>-144074</v>
      </c>
      <c r="DE240" s="61">
        <v>1285</v>
      </c>
      <c r="DF240" s="61">
        <v>0</v>
      </c>
      <c r="DG240" s="61">
        <v>1285</v>
      </c>
      <c r="DH240" s="61">
        <v>-38536</v>
      </c>
      <c r="DI240" s="61">
        <v>0</v>
      </c>
      <c r="DJ240" s="61">
        <v>-38536</v>
      </c>
      <c r="DK240" s="61">
        <v>-1518</v>
      </c>
      <c r="DL240" s="61">
        <v>0</v>
      </c>
      <c r="DM240" s="61">
        <v>-1518</v>
      </c>
      <c r="DN240" s="61">
        <v>-12153</v>
      </c>
      <c r="DO240" s="61">
        <v>0</v>
      </c>
      <c r="DP240" s="61">
        <v>-12153</v>
      </c>
      <c r="DQ240" s="61">
        <v>-6362</v>
      </c>
      <c r="DR240" s="61">
        <v>0</v>
      </c>
      <c r="DS240" s="61">
        <v>-6362</v>
      </c>
      <c r="DT240" s="61">
        <v>0</v>
      </c>
      <c r="DU240" s="61">
        <v>0</v>
      </c>
      <c r="DV240" s="61">
        <v>0</v>
      </c>
      <c r="DW240" s="61">
        <v>0</v>
      </c>
      <c r="DX240" s="61">
        <v>0</v>
      </c>
      <c r="DY240" s="61">
        <v>0</v>
      </c>
      <c r="DZ240" s="61">
        <v>-6138</v>
      </c>
      <c r="EA240" s="61">
        <v>0</v>
      </c>
      <c r="EB240" s="61">
        <v>-6138</v>
      </c>
      <c r="EC240" s="61">
        <v>0</v>
      </c>
      <c r="ED240" s="61">
        <v>0</v>
      </c>
      <c r="EE240" s="61">
        <v>0</v>
      </c>
      <c r="EF240" s="61">
        <v>-29865</v>
      </c>
      <c r="EG240" s="61">
        <v>0</v>
      </c>
      <c r="EH240" s="61">
        <v>-29865</v>
      </c>
      <c r="EI240" s="61">
        <v>-9426</v>
      </c>
      <c r="EJ240" s="61">
        <v>0</v>
      </c>
      <c r="EK240" s="61">
        <v>-9426</v>
      </c>
      <c r="EL240" s="61">
        <v>0</v>
      </c>
      <c r="EM240" s="61">
        <v>0</v>
      </c>
      <c r="EN240" s="61">
        <v>0</v>
      </c>
      <c r="EO240" s="61">
        <v>-246787</v>
      </c>
      <c r="EP240" s="61">
        <v>0</v>
      </c>
      <c r="EQ240" s="61">
        <v>-246787</v>
      </c>
      <c r="ER240" s="61">
        <v>0</v>
      </c>
      <c r="ES240" s="61">
        <v>0</v>
      </c>
      <c r="ET240" s="61">
        <v>0</v>
      </c>
      <c r="EU240" s="61">
        <v>0</v>
      </c>
      <c r="EV240" s="61">
        <v>0</v>
      </c>
      <c r="EW240" s="61">
        <v>0</v>
      </c>
      <c r="EX240" s="61">
        <v>0</v>
      </c>
      <c r="EY240" s="61">
        <v>0</v>
      </c>
      <c r="EZ240" s="61">
        <v>0</v>
      </c>
      <c r="FA240" s="61">
        <v>0</v>
      </c>
      <c r="FB240" s="61">
        <v>0</v>
      </c>
      <c r="FC240" s="61">
        <v>0</v>
      </c>
      <c r="FD240" s="61">
        <v>0</v>
      </c>
      <c r="FE240" s="61">
        <v>0</v>
      </c>
      <c r="FF240" s="61">
        <v>0</v>
      </c>
      <c r="FG240" s="61">
        <v>0</v>
      </c>
      <c r="FH240" s="61">
        <v>0</v>
      </c>
      <c r="FI240" s="61">
        <v>0</v>
      </c>
      <c r="FJ240" s="61">
        <v>-61873</v>
      </c>
      <c r="FK240" s="61">
        <v>0</v>
      </c>
      <c r="FL240" s="61">
        <v>-61873</v>
      </c>
      <c r="FM240" s="61">
        <v>0</v>
      </c>
      <c r="FN240" s="61">
        <v>0</v>
      </c>
      <c r="FO240" s="61">
        <v>0</v>
      </c>
      <c r="FP240" s="61">
        <v>-1500</v>
      </c>
      <c r="FQ240" s="61">
        <v>0</v>
      </c>
      <c r="FR240" s="61">
        <v>-1500</v>
      </c>
      <c r="FS240" s="61">
        <v>0</v>
      </c>
      <c r="FT240" s="61">
        <v>0</v>
      </c>
      <c r="FU240" s="61">
        <v>0</v>
      </c>
      <c r="FV240" s="61">
        <v>-27992</v>
      </c>
      <c r="FW240" s="61">
        <v>0</v>
      </c>
      <c r="FX240" s="61">
        <v>-27992</v>
      </c>
      <c r="FY240" s="61">
        <v>29</v>
      </c>
      <c r="FZ240" s="61">
        <v>0</v>
      </c>
      <c r="GA240" s="61">
        <v>29</v>
      </c>
      <c r="GB240" s="61">
        <v>1276</v>
      </c>
      <c r="GC240" s="61">
        <v>0</v>
      </c>
      <c r="GD240" s="61">
        <v>1276</v>
      </c>
      <c r="GE240" s="61">
        <v>0</v>
      </c>
      <c r="GF240" s="61">
        <v>0</v>
      </c>
      <c r="GG240" s="61">
        <v>0</v>
      </c>
      <c r="GH240" s="61">
        <v>-9139526</v>
      </c>
      <c r="GI240" s="61">
        <v>0</v>
      </c>
      <c r="GJ240" s="61">
        <v>-9139526</v>
      </c>
      <c r="GK240" s="61">
        <v>-110111</v>
      </c>
      <c r="GL240" s="61">
        <v>0</v>
      </c>
      <c r="GM240" s="61">
        <v>-110111</v>
      </c>
      <c r="GN240" s="61">
        <v>-93303</v>
      </c>
      <c r="GO240" s="61">
        <v>0</v>
      </c>
      <c r="GP240" s="61">
        <v>-93303</v>
      </c>
      <c r="GQ240" s="61">
        <v>-8092</v>
      </c>
      <c r="GR240" s="61">
        <v>0</v>
      </c>
      <c r="GS240" s="61">
        <v>-8092</v>
      </c>
      <c r="GT240" s="61">
        <v>0</v>
      </c>
      <c r="GU240" s="61">
        <v>0</v>
      </c>
      <c r="GV240" s="61">
        <v>0</v>
      </c>
      <c r="GW240" s="61">
        <v>-9441092</v>
      </c>
      <c r="GX240" s="61">
        <v>0</v>
      </c>
      <c r="GY240" s="61">
        <v>-9441092</v>
      </c>
      <c r="GZ240" s="61">
        <v>0</v>
      </c>
      <c r="HA240" s="61">
        <v>0</v>
      </c>
      <c r="HB240" s="61">
        <v>0</v>
      </c>
      <c r="HC240" s="61">
        <v>0</v>
      </c>
      <c r="HD240" s="61">
        <v>0</v>
      </c>
      <c r="HE240" s="61">
        <v>0</v>
      </c>
      <c r="HF240" s="61">
        <v>0</v>
      </c>
      <c r="HG240" s="61">
        <v>0</v>
      </c>
      <c r="HH240" s="61">
        <v>0</v>
      </c>
      <c r="HI240" s="61">
        <v>59128284</v>
      </c>
      <c r="HJ240" s="61">
        <v>0</v>
      </c>
      <c r="HK240" s="61">
        <v>59128284</v>
      </c>
      <c r="HL240" s="61">
        <v>110954</v>
      </c>
      <c r="HM240" s="61">
        <v>0</v>
      </c>
      <c r="HN240" s="61">
        <v>110954</v>
      </c>
      <c r="HO240" s="61">
        <v>-10640241</v>
      </c>
      <c r="HP240" s="61">
        <v>0</v>
      </c>
      <c r="HQ240" s="61">
        <v>-10640241</v>
      </c>
      <c r="HR240" s="61">
        <v>-1634638</v>
      </c>
      <c r="HS240" s="61">
        <v>0</v>
      </c>
      <c r="HT240" s="61">
        <v>-1634638</v>
      </c>
      <c r="HU240" s="61">
        <v>-246787</v>
      </c>
      <c r="HV240" s="61">
        <v>0</v>
      </c>
      <c r="HW240" s="61">
        <v>-246787</v>
      </c>
      <c r="HX240" s="61">
        <v>-9441092</v>
      </c>
      <c r="HY240" s="61">
        <v>0</v>
      </c>
      <c r="HZ240" s="61">
        <v>-9441092</v>
      </c>
      <c r="IA240" s="61">
        <v>0</v>
      </c>
      <c r="IB240" s="61">
        <v>0</v>
      </c>
      <c r="IC240" s="61">
        <v>0</v>
      </c>
      <c r="ID240" s="61">
        <v>-21851804</v>
      </c>
      <c r="IE240" s="61">
        <v>0</v>
      </c>
      <c r="IF240" s="61">
        <v>-21851804</v>
      </c>
      <c r="IG240" s="61">
        <v>37276480</v>
      </c>
      <c r="IH240" s="61">
        <v>0</v>
      </c>
      <c r="II240" s="61">
        <v>37276480</v>
      </c>
      <c r="IJ240" s="58" t="s">
        <v>1009</v>
      </c>
      <c r="IK240" s="58" t="s">
        <v>765</v>
      </c>
      <c r="IL240" s="58" t="s">
        <v>466</v>
      </c>
      <c r="IM240" s="58" t="s">
        <v>537</v>
      </c>
      <c r="IN240" s="58" t="s">
        <v>1248</v>
      </c>
    </row>
    <row r="241" spans="1:248">
      <c r="A241" s="58" t="s">
        <v>461</v>
      </c>
      <c r="B241" s="59" t="s">
        <v>1249</v>
      </c>
      <c r="C241" s="59" t="s">
        <v>1250</v>
      </c>
      <c r="D241" s="61">
        <v>30472433</v>
      </c>
      <c r="E241" s="61">
        <v>4915509</v>
      </c>
      <c r="F241" s="61">
        <v>35387942</v>
      </c>
      <c r="G241" s="61">
        <v>-908794</v>
      </c>
      <c r="H241" s="61">
        <v>32631</v>
      </c>
      <c r="I241" s="61">
        <v>-876163</v>
      </c>
      <c r="J241" s="61">
        <v>-80608</v>
      </c>
      <c r="K241" s="61">
        <v>0</v>
      </c>
      <c r="L241" s="61">
        <v>-80608</v>
      </c>
      <c r="M241" s="61">
        <v>60407</v>
      </c>
      <c r="N241" s="61">
        <v>0</v>
      </c>
      <c r="O241" s="61">
        <v>60407</v>
      </c>
      <c r="P241" s="61">
        <v>33435</v>
      </c>
      <c r="Q241" s="61">
        <v>0</v>
      </c>
      <c r="R241" s="61">
        <v>33435</v>
      </c>
      <c r="S241" s="61">
        <v>62940</v>
      </c>
      <c r="T241" s="61">
        <v>0</v>
      </c>
      <c r="U241" s="61">
        <v>62940</v>
      </c>
      <c r="V241" s="61">
        <v>76174</v>
      </c>
      <c r="W241" s="61">
        <v>0</v>
      </c>
      <c r="X241" s="61">
        <v>76174</v>
      </c>
      <c r="Y241" s="61">
        <v>-3951996</v>
      </c>
      <c r="Z241" s="61">
        <v>0</v>
      </c>
      <c r="AA241" s="61">
        <v>-3951996</v>
      </c>
      <c r="AB241" s="61">
        <v>0</v>
      </c>
      <c r="AC241" s="61">
        <v>0</v>
      </c>
      <c r="AD241" s="61">
        <v>0</v>
      </c>
      <c r="AE241" s="61">
        <v>18082</v>
      </c>
      <c r="AF241" s="61">
        <v>0</v>
      </c>
      <c r="AG241" s="61">
        <v>18082</v>
      </c>
      <c r="AH241" s="61">
        <v>-1146</v>
      </c>
      <c r="AI241" s="61">
        <v>0</v>
      </c>
      <c r="AJ241" s="61">
        <v>-1146</v>
      </c>
      <c r="AK241" s="61">
        <v>0</v>
      </c>
      <c r="AL241" s="61">
        <v>0</v>
      </c>
      <c r="AM241" s="61">
        <v>0</v>
      </c>
      <c r="AN241" s="61">
        <v>-2526</v>
      </c>
      <c r="AO241" s="61">
        <v>0</v>
      </c>
      <c r="AP241" s="61">
        <v>-2526</v>
      </c>
      <c r="AQ241" s="61">
        <v>0</v>
      </c>
      <c r="AR241" s="61">
        <v>0</v>
      </c>
      <c r="AS241" s="61">
        <v>0</v>
      </c>
      <c r="AT241" s="61">
        <v>21754</v>
      </c>
      <c r="AU241" s="61">
        <v>0</v>
      </c>
      <c r="AV241" s="61">
        <v>21754</v>
      </c>
      <c r="AW241" s="61">
        <v>377</v>
      </c>
      <c r="AX241" s="61">
        <v>0</v>
      </c>
      <c r="AY241" s="61">
        <v>377</v>
      </c>
      <c r="AZ241" s="61">
        <v>524474</v>
      </c>
      <c r="BA241" s="61">
        <v>128059</v>
      </c>
      <c r="BB241" s="61">
        <v>652533</v>
      </c>
      <c r="BC241" s="61">
        <v>-22906</v>
      </c>
      <c r="BD241" s="61">
        <v>857</v>
      </c>
      <c r="BE241" s="61">
        <v>-22049</v>
      </c>
      <c r="BF241" s="61">
        <v>-1542526</v>
      </c>
      <c r="BG241" s="61">
        <v>0</v>
      </c>
      <c r="BH241" s="61">
        <v>-1542526</v>
      </c>
      <c r="BI241" s="61">
        <v>-5578</v>
      </c>
      <c r="BJ241" s="61">
        <v>0</v>
      </c>
      <c r="BK241" s="61">
        <v>-5578</v>
      </c>
      <c r="BL241" s="61">
        <v>-38410</v>
      </c>
      <c r="BM241" s="61">
        <v>0</v>
      </c>
      <c r="BN241" s="61">
        <v>-38410</v>
      </c>
      <c r="BO241" s="61">
        <v>0</v>
      </c>
      <c r="BP241" s="61">
        <v>0</v>
      </c>
      <c r="BQ241" s="61">
        <v>0</v>
      </c>
      <c r="BR241" s="61">
        <v>-2980</v>
      </c>
      <c r="BS241" s="61">
        <v>0</v>
      </c>
      <c r="BT241" s="61">
        <v>-2980</v>
      </c>
      <c r="BU241" s="61">
        <v>0</v>
      </c>
      <c r="BV241" s="61">
        <v>0</v>
      </c>
      <c r="BW241" s="61">
        <v>0</v>
      </c>
      <c r="BX241" s="61">
        <v>0</v>
      </c>
      <c r="BY241" s="61">
        <v>0</v>
      </c>
      <c r="BZ241" s="61">
        <v>0</v>
      </c>
      <c r="CA241" s="61">
        <v>0</v>
      </c>
      <c r="CB241" s="61">
        <v>0</v>
      </c>
      <c r="CC241" s="61">
        <v>0</v>
      </c>
      <c r="CD241" s="61">
        <v>-4429</v>
      </c>
      <c r="CE241" s="61">
        <v>0</v>
      </c>
      <c r="CF241" s="61">
        <v>-4429</v>
      </c>
      <c r="CG241" s="61">
        <v>-4429</v>
      </c>
      <c r="CH241" s="61">
        <v>0</v>
      </c>
      <c r="CI241" s="61">
        <v>-4429</v>
      </c>
      <c r="CJ241" s="61">
        <v>-5030698</v>
      </c>
      <c r="CK241" s="61">
        <v>128916</v>
      </c>
      <c r="CL241" s="61">
        <v>-4901782</v>
      </c>
      <c r="CM241" s="61">
        <v>-704805</v>
      </c>
      <c r="CN241" s="61">
        <v>0</v>
      </c>
      <c r="CO241" s="61">
        <v>-704805</v>
      </c>
      <c r="CP241" s="61">
        <v>-14887</v>
      </c>
      <c r="CQ241" s="61">
        <v>0</v>
      </c>
      <c r="CR241" s="61">
        <v>-14887</v>
      </c>
      <c r="CS241" s="61">
        <v>-430447</v>
      </c>
      <c r="CT241" s="61">
        <v>-59880</v>
      </c>
      <c r="CU241" s="61">
        <v>-490327</v>
      </c>
      <c r="CV241" s="61">
        <v>-28808</v>
      </c>
      <c r="CW241" s="61">
        <v>0</v>
      </c>
      <c r="CX241" s="61">
        <v>-28808</v>
      </c>
      <c r="CY241" s="61">
        <v>-1178947</v>
      </c>
      <c r="CZ241" s="61">
        <v>-59880</v>
      </c>
      <c r="DA241" s="61">
        <v>-1238827</v>
      </c>
      <c r="DB241" s="61">
        <v>-51539</v>
      </c>
      <c r="DC241" s="61">
        <v>0</v>
      </c>
      <c r="DD241" s="61">
        <v>-51539</v>
      </c>
      <c r="DE241" s="61">
        <v>-1718</v>
      </c>
      <c r="DF241" s="61">
        <v>0</v>
      </c>
      <c r="DG241" s="61">
        <v>-1718</v>
      </c>
      <c r="DH241" s="61">
        <v>-208950</v>
      </c>
      <c r="DI241" s="61">
        <v>0</v>
      </c>
      <c r="DJ241" s="61">
        <v>-208950</v>
      </c>
      <c r="DK241" s="61">
        <v>0</v>
      </c>
      <c r="DL241" s="61">
        <v>0</v>
      </c>
      <c r="DM241" s="61">
        <v>0</v>
      </c>
      <c r="DN241" s="61">
        <v>-8476</v>
      </c>
      <c r="DO241" s="61">
        <v>0</v>
      </c>
      <c r="DP241" s="61">
        <v>-8476</v>
      </c>
      <c r="DQ241" s="61">
        <v>0</v>
      </c>
      <c r="DR241" s="61">
        <v>0</v>
      </c>
      <c r="DS241" s="61">
        <v>0</v>
      </c>
      <c r="DT241" s="61">
        <v>0</v>
      </c>
      <c r="DU241" s="61">
        <v>0</v>
      </c>
      <c r="DV241" s="61">
        <v>0</v>
      </c>
      <c r="DW241" s="61">
        <v>0</v>
      </c>
      <c r="DX241" s="61">
        <v>0</v>
      </c>
      <c r="DY241" s="61">
        <v>0</v>
      </c>
      <c r="DZ241" s="61">
        <v>0</v>
      </c>
      <c r="EA241" s="61">
        <v>0</v>
      </c>
      <c r="EB241" s="61">
        <v>0</v>
      </c>
      <c r="EC241" s="61">
        <v>0</v>
      </c>
      <c r="ED241" s="61">
        <v>0</v>
      </c>
      <c r="EE241" s="61">
        <v>0</v>
      </c>
      <c r="EF241" s="61">
        <v>0</v>
      </c>
      <c r="EG241" s="61">
        <v>-110000</v>
      </c>
      <c r="EH241" s="61">
        <v>-110000</v>
      </c>
      <c r="EI241" s="61">
        <v>0</v>
      </c>
      <c r="EJ241" s="61">
        <v>0</v>
      </c>
      <c r="EK241" s="61">
        <v>0</v>
      </c>
      <c r="EL241" s="61">
        <v>-110000</v>
      </c>
      <c r="EM241" s="61">
        <v>0</v>
      </c>
      <c r="EN241" s="61">
        <v>0</v>
      </c>
      <c r="EO241" s="61">
        <v>-270683</v>
      </c>
      <c r="EP241" s="61">
        <v>-110000</v>
      </c>
      <c r="EQ241" s="61">
        <v>-380683</v>
      </c>
      <c r="ER241" s="61">
        <v>0</v>
      </c>
      <c r="ES241" s="61">
        <v>0</v>
      </c>
      <c r="ET241" s="61">
        <v>0</v>
      </c>
      <c r="EU241" s="61">
        <v>0</v>
      </c>
      <c r="EV241" s="61">
        <v>0</v>
      </c>
      <c r="EW241" s="61">
        <v>0</v>
      </c>
      <c r="EX241" s="61">
        <v>-9387</v>
      </c>
      <c r="EY241" s="61">
        <v>0</v>
      </c>
      <c r="EZ241" s="61">
        <v>-9387</v>
      </c>
      <c r="FA241" s="61">
        <v>0</v>
      </c>
      <c r="FB241" s="61">
        <v>0</v>
      </c>
      <c r="FC241" s="61">
        <v>0</v>
      </c>
      <c r="FD241" s="61">
        <v>0</v>
      </c>
      <c r="FE241" s="61">
        <v>0</v>
      </c>
      <c r="FF241" s="61">
        <v>0</v>
      </c>
      <c r="FG241" s="61">
        <v>0</v>
      </c>
      <c r="FH241" s="61">
        <v>0</v>
      </c>
      <c r="FI241" s="61">
        <v>0</v>
      </c>
      <c r="FJ241" s="61">
        <v>-2980</v>
      </c>
      <c r="FK241" s="61">
        <v>0</v>
      </c>
      <c r="FL241" s="61">
        <v>-2980</v>
      </c>
      <c r="FM241" s="61">
        <v>0</v>
      </c>
      <c r="FN241" s="61">
        <v>0</v>
      </c>
      <c r="FO241" s="61">
        <v>0</v>
      </c>
      <c r="FP241" s="61">
        <v>0</v>
      </c>
      <c r="FQ241" s="61">
        <v>0</v>
      </c>
      <c r="FR241" s="61">
        <v>0</v>
      </c>
      <c r="FS241" s="61">
        <v>0</v>
      </c>
      <c r="FT241" s="61">
        <v>0</v>
      </c>
      <c r="FU241" s="61">
        <v>0</v>
      </c>
      <c r="FV241" s="61">
        <v>-19458</v>
      </c>
      <c r="FW241" s="61">
        <v>0</v>
      </c>
      <c r="FX241" s="61">
        <v>-19458</v>
      </c>
      <c r="FY241" s="61">
        <v>0</v>
      </c>
      <c r="FZ241" s="61">
        <v>0</v>
      </c>
      <c r="GA241" s="61">
        <v>0</v>
      </c>
      <c r="GB241" s="61">
        <v>796</v>
      </c>
      <c r="GC241" s="61">
        <v>0</v>
      </c>
      <c r="GD241" s="61">
        <v>796</v>
      </c>
      <c r="GE241" s="61">
        <v>0</v>
      </c>
      <c r="GF241" s="61">
        <v>0</v>
      </c>
      <c r="GG241" s="61">
        <v>0</v>
      </c>
      <c r="GH241" s="61">
        <v>-3869788</v>
      </c>
      <c r="GI241" s="61">
        <v>0</v>
      </c>
      <c r="GJ241" s="61">
        <v>-3869788</v>
      </c>
      <c r="GK241" s="61">
        <v>29294</v>
      </c>
      <c r="GL241" s="61">
        <v>0</v>
      </c>
      <c r="GM241" s="61">
        <v>29294</v>
      </c>
      <c r="GN241" s="61">
        <v>-65947</v>
      </c>
      <c r="GO241" s="61">
        <v>0</v>
      </c>
      <c r="GP241" s="61">
        <v>-65947</v>
      </c>
      <c r="GQ241" s="61">
        <v>-4741</v>
      </c>
      <c r="GR241" s="61">
        <v>0</v>
      </c>
      <c r="GS241" s="61">
        <v>-4741</v>
      </c>
      <c r="GT241" s="61">
        <v>0</v>
      </c>
      <c r="GU241" s="61">
        <v>0</v>
      </c>
      <c r="GV241" s="61">
        <v>0</v>
      </c>
      <c r="GW241" s="61">
        <v>-3942211</v>
      </c>
      <c r="GX241" s="61">
        <v>0</v>
      </c>
      <c r="GY241" s="61">
        <v>-3942211</v>
      </c>
      <c r="GZ241" s="61">
        <v>0</v>
      </c>
      <c r="HA241" s="61">
        <v>0</v>
      </c>
      <c r="HB241" s="61">
        <v>0</v>
      </c>
      <c r="HC241" s="61">
        <v>0</v>
      </c>
      <c r="HD241" s="61">
        <v>0</v>
      </c>
      <c r="HE241" s="61">
        <v>0</v>
      </c>
      <c r="HF241" s="61">
        <v>0</v>
      </c>
      <c r="HG241" s="61">
        <v>0</v>
      </c>
      <c r="HH241" s="61">
        <v>0</v>
      </c>
      <c r="HI241" s="61">
        <v>29563639</v>
      </c>
      <c r="HJ241" s="61">
        <v>4948140</v>
      </c>
      <c r="HK241" s="61">
        <v>34511779</v>
      </c>
      <c r="HL241" s="61">
        <v>76174</v>
      </c>
      <c r="HM241" s="61">
        <v>0</v>
      </c>
      <c r="HN241" s="61">
        <v>76174</v>
      </c>
      <c r="HO241" s="61">
        <v>-5030698</v>
      </c>
      <c r="HP241" s="61">
        <v>128916</v>
      </c>
      <c r="HQ241" s="61">
        <v>-4901782</v>
      </c>
      <c r="HR241" s="61">
        <v>-1178947</v>
      </c>
      <c r="HS241" s="61">
        <v>-59880</v>
      </c>
      <c r="HT241" s="61">
        <v>-1238827</v>
      </c>
      <c r="HU241" s="61">
        <v>-270683</v>
      </c>
      <c r="HV241" s="61">
        <v>-110000</v>
      </c>
      <c r="HW241" s="61">
        <v>-380683</v>
      </c>
      <c r="HX241" s="61">
        <v>-3942211</v>
      </c>
      <c r="HY241" s="61">
        <v>0</v>
      </c>
      <c r="HZ241" s="61">
        <v>-3942211</v>
      </c>
      <c r="IA241" s="61">
        <v>0</v>
      </c>
      <c r="IB241" s="61">
        <v>0</v>
      </c>
      <c r="IC241" s="61">
        <v>0</v>
      </c>
      <c r="ID241" s="61">
        <v>-10346365</v>
      </c>
      <c r="IE241" s="61">
        <v>-40964</v>
      </c>
      <c r="IF241" s="61">
        <v>-10387329</v>
      </c>
      <c r="IG241" s="61">
        <v>19217274</v>
      </c>
      <c r="IH241" s="61">
        <v>4907176</v>
      </c>
      <c r="II241" s="61">
        <v>24124450</v>
      </c>
      <c r="IJ241" s="58" t="s">
        <v>649</v>
      </c>
      <c r="IK241" s="58" t="s">
        <v>650</v>
      </c>
      <c r="IL241" s="58" t="s">
        <v>466</v>
      </c>
      <c r="IM241" s="58" t="s">
        <v>549</v>
      </c>
      <c r="IN241" s="58" t="s">
        <v>1251</v>
      </c>
    </row>
    <row r="242" spans="1:248">
      <c r="A242" s="58" t="s">
        <v>461</v>
      </c>
      <c r="B242" s="59" t="s">
        <v>1252</v>
      </c>
      <c r="C242" s="59" t="s">
        <v>1253</v>
      </c>
      <c r="D242" s="61">
        <v>39052185</v>
      </c>
      <c r="E242" s="61">
        <v>0</v>
      </c>
      <c r="F242" s="61">
        <v>39052185</v>
      </c>
      <c r="G242" s="61">
        <v>-1256846</v>
      </c>
      <c r="H242" s="61">
        <v>0</v>
      </c>
      <c r="I242" s="61">
        <v>-1256846</v>
      </c>
      <c r="J242" s="61">
        <v>-99041</v>
      </c>
      <c r="K242" s="61">
        <v>0</v>
      </c>
      <c r="L242" s="61">
        <v>-99041</v>
      </c>
      <c r="M242" s="61">
        <v>-8348</v>
      </c>
      <c r="N242" s="61">
        <v>0</v>
      </c>
      <c r="O242" s="61">
        <v>-8348</v>
      </c>
      <c r="P242" s="61">
        <v>483194</v>
      </c>
      <c r="Q242" s="61">
        <v>0</v>
      </c>
      <c r="R242" s="61">
        <v>483194</v>
      </c>
      <c r="S242" s="61">
        <v>251243</v>
      </c>
      <c r="T242" s="61">
        <v>0</v>
      </c>
      <c r="U242" s="61">
        <v>251243</v>
      </c>
      <c r="V242" s="61">
        <v>627048</v>
      </c>
      <c r="W242" s="61">
        <v>0</v>
      </c>
      <c r="X242" s="61">
        <v>627048</v>
      </c>
      <c r="Y242" s="61">
        <v>-4686698</v>
      </c>
      <c r="Z242" s="61">
        <v>0</v>
      </c>
      <c r="AA242" s="61">
        <v>-4686698</v>
      </c>
      <c r="AB242" s="61">
        <v>-42103</v>
      </c>
      <c r="AC242" s="61">
        <v>0</v>
      </c>
      <c r="AD242" s="61">
        <v>-42103</v>
      </c>
      <c r="AE242" s="61">
        <v>-126341</v>
      </c>
      <c r="AF242" s="61">
        <v>0</v>
      </c>
      <c r="AG242" s="61">
        <v>-126341</v>
      </c>
      <c r="AH242" s="61">
        <v>0</v>
      </c>
      <c r="AI242" s="61">
        <v>0</v>
      </c>
      <c r="AJ242" s="61">
        <v>0</v>
      </c>
      <c r="AK242" s="61">
        <v>0</v>
      </c>
      <c r="AL242" s="61">
        <v>0</v>
      </c>
      <c r="AM242" s="61">
        <v>0</v>
      </c>
      <c r="AN242" s="61">
        <v>0</v>
      </c>
      <c r="AO242" s="61">
        <v>0</v>
      </c>
      <c r="AP242" s="61">
        <v>0</v>
      </c>
      <c r="AQ242" s="61">
        <v>0</v>
      </c>
      <c r="AR242" s="61">
        <v>0</v>
      </c>
      <c r="AS242" s="61">
        <v>0</v>
      </c>
      <c r="AT242" s="61">
        <v>-126341</v>
      </c>
      <c r="AU242" s="61">
        <v>0</v>
      </c>
      <c r="AV242" s="61">
        <v>-126341</v>
      </c>
      <c r="AW242" s="61">
        <v>0</v>
      </c>
      <c r="AX242" s="61">
        <v>0</v>
      </c>
      <c r="AY242" s="61">
        <v>0</v>
      </c>
      <c r="AZ242" s="61">
        <v>663331</v>
      </c>
      <c r="BA242" s="61">
        <v>0</v>
      </c>
      <c r="BB242" s="61">
        <v>663331</v>
      </c>
      <c r="BC242" s="61">
        <v>229444</v>
      </c>
      <c r="BD242" s="61">
        <v>0</v>
      </c>
      <c r="BE242" s="61">
        <v>229444</v>
      </c>
      <c r="BF242" s="61">
        <v>-2190901</v>
      </c>
      <c r="BG242" s="61">
        <v>0</v>
      </c>
      <c r="BH242" s="61">
        <v>-2190901</v>
      </c>
      <c r="BI242" s="61">
        <v>6871</v>
      </c>
      <c r="BJ242" s="61">
        <v>0</v>
      </c>
      <c r="BK242" s="61">
        <v>6871</v>
      </c>
      <c r="BL242" s="61">
        <v>-69613</v>
      </c>
      <c r="BM242" s="61">
        <v>0</v>
      </c>
      <c r="BN242" s="61">
        <v>-69613</v>
      </c>
      <c r="BO242" s="61">
        <v>-1273</v>
      </c>
      <c r="BP242" s="61">
        <v>0</v>
      </c>
      <c r="BQ242" s="61">
        <v>-1273</v>
      </c>
      <c r="BR242" s="61">
        <v>0</v>
      </c>
      <c r="BS242" s="61">
        <v>0</v>
      </c>
      <c r="BT242" s="61">
        <v>0</v>
      </c>
      <c r="BU242" s="61">
        <v>0</v>
      </c>
      <c r="BV242" s="61">
        <v>0</v>
      </c>
      <c r="BW242" s="61">
        <v>0</v>
      </c>
      <c r="BX242" s="61">
        <v>0</v>
      </c>
      <c r="BY242" s="61">
        <v>0</v>
      </c>
      <c r="BZ242" s="61">
        <v>0</v>
      </c>
      <c r="CA242" s="61">
        <v>0</v>
      </c>
      <c r="CB242" s="61">
        <v>0</v>
      </c>
      <c r="CC242" s="61">
        <v>0</v>
      </c>
      <c r="CD242" s="61">
        <v>0</v>
      </c>
      <c r="CE242" s="61">
        <v>0</v>
      </c>
      <c r="CF242" s="61">
        <v>0</v>
      </c>
      <c r="CG242" s="61">
        <v>0</v>
      </c>
      <c r="CH242" s="61">
        <v>0</v>
      </c>
      <c r="CI242" s="61">
        <v>0</v>
      </c>
      <c r="CJ242" s="61">
        <v>-6175180</v>
      </c>
      <c r="CK242" s="61">
        <v>0</v>
      </c>
      <c r="CL242" s="61">
        <v>-6175180</v>
      </c>
      <c r="CM242" s="61">
        <v>0</v>
      </c>
      <c r="CN242" s="61">
        <v>0</v>
      </c>
      <c r="CO242" s="61">
        <v>0</v>
      </c>
      <c r="CP242" s="61">
        <v>937</v>
      </c>
      <c r="CQ242" s="61">
        <v>0</v>
      </c>
      <c r="CR242" s="61">
        <v>937</v>
      </c>
      <c r="CS242" s="61">
        <v>-1092517</v>
      </c>
      <c r="CT242" s="61">
        <v>0</v>
      </c>
      <c r="CU242" s="61">
        <v>-1092517</v>
      </c>
      <c r="CV242" s="61">
        <v>-191871</v>
      </c>
      <c r="CW242" s="61">
        <v>0</v>
      </c>
      <c r="CX242" s="61">
        <v>-191871</v>
      </c>
      <c r="CY242" s="61">
        <v>-1283451</v>
      </c>
      <c r="CZ242" s="61">
        <v>0</v>
      </c>
      <c r="DA242" s="61">
        <v>-1283451</v>
      </c>
      <c r="DB242" s="61">
        <v>-3814</v>
      </c>
      <c r="DC242" s="61">
        <v>0</v>
      </c>
      <c r="DD242" s="61">
        <v>-3814</v>
      </c>
      <c r="DE242" s="61">
        <v>0</v>
      </c>
      <c r="DF242" s="61">
        <v>0</v>
      </c>
      <c r="DG242" s="61">
        <v>0</v>
      </c>
      <c r="DH242" s="61">
        <v>-84849</v>
      </c>
      <c r="DI242" s="61">
        <v>0</v>
      </c>
      <c r="DJ242" s="61">
        <v>-84849</v>
      </c>
      <c r="DK242" s="61">
        <v>1564</v>
      </c>
      <c r="DL242" s="61">
        <v>0</v>
      </c>
      <c r="DM242" s="61">
        <v>1564</v>
      </c>
      <c r="DN242" s="61">
        <v>0</v>
      </c>
      <c r="DO242" s="61">
        <v>0</v>
      </c>
      <c r="DP242" s="61">
        <v>0</v>
      </c>
      <c r="DQ242" s="61">
        <v>0</v>
      </c>
      <c r="DR242" s="61">
        <v>0</v>
      </c>
      <c r="DS242" s="61">
        <v>0</v>
      </c>
      <c r="DT242" s="61">
        <v>0</v>
      </c>
      <c r="DU242" s="61">
        <v>0</v>
      </c>
      <c r="DV242" s="61">
        <v>0</v>
      </c>
      <c r="DW242" s="61">
        <v>0</v>
      </c>
      <c r="DX242" s="61">
        <v>0</v>
      </c>
      <c r="DY242" s="61">
        <v>0</v>
      </c>
      <c r="DZ242" s="61">
        <v>0</v>
      </c>
      <c r="EA242" s="61">
        <v>0</v>
      </c>
      <c r="EB242" s="61">
        <v>0</v>
      </c>
      <c r="EC242" s="61">
        <v>0</v>
      </c>
      <c r="ED242" s="61">
        <v>0</v>
      </c>
      <c r="EE242" s="61">
        <v>0</v>
      </c>
      <c r="EF242" s="61">
        <v>0</v>
      </c>
      <c r="EG242" s="61">
        <v>0</v>
      </c>
      <c r="EH242" s="61">
        <v>0</v>
      </c>
      <c r="EI242" s="61">
        <v>0</v>
      </c>
      <c r="EJ242" s="61">
        <v>0</v>
      </c>
      <c r="EK242" s="61">
        <v>0</v>
      </c>
      <c r="EL242" s="61">
        <v>0</v>
      </c>
      <c r="EM242" s="61">
        <v>0</v>
      </c>
      <c r="EN242" s="61">
        <v>0</v>
      </c>
      <c r="EO242" s="61">
        <v>-87099</v>
      </c>
      <c r="EP242" s="61">
        <v>0</v>
      </c>
      <c r="EQ242" s="61">
        <v>-87099</v>
      </c>
      <c r="ER242" s="61">
        <v>0</v>
      </c>
      <c r="ES242" s="61">
        <v>0</v>
      </c>
      <c r="ET242" s="61">
        <v>0</v>
      </c>
      <c r="EU242" s="61">
        <v>0</v>
      </c>
      <c r="EV242" s="61">
        <v>0</v>
      </c>
      <c r="EW242" s="61">
        <v>0</v>
      </c>
      <c r="EX242" s="61">
        <v>-8397</v>
      </c>
      <c r="EY242" s="61">
        <v>0</v>
      </c>
      <c r="EZ242" s="61">
        <v>-8397</v>
      </c>
      <c r="FA242" s="61">
        <v>0</v>
      </c>
      <c r="FB242" s="61">
        <v>0</v>
      </c>
      <c r="FC242" s="61">
        <v>0</v>
      </c>
      <c r="FD242" s="61">
        <v>0</v>
      </c>
      <c r="FE242" s="61">
        <v>0</v>
      </c>
      <c r="FF242" s="61">
        <v>0</v>
      </c>
      <c r="FG242" s="61">
        <v>0</v>
      </c>
      <c r="FH242" s="61">
        <v>0</v>
      </c>
      <c r="FI242" s="61">
        <v>0</v>
      </c>
      <c r="FJ242" s="61">
        <v>0</v>
      </c>
      <c r="FK242" s="61">
        <v>0</v>
      </c>
      <c r="FL242" s="61">
        <v>0</v>
      </c>
      <c r="FM242" s="61">
        <v>0</v>
      </c>
      <c r="FN242" s="61">
        <v>0</v>
      </c>
      <c r="FO242" s="61">
        <v>0</v>
      </c>
      <c r="FP242" s="61">
        <v>0</v>
      </c>
      <c r="FQ242" s="61">
        <v>0</v>
      </c>
      <c r="FR242" s="61">
        <v>0</v>
      </c>
      <c r="FS242" s="61">
        <v>0</v>
      </c>
      <c r="FT242" s="61">
        <v>0</v>
      </c>
      <c r="FU242" s="61">
        <v>0</v>
      </c>
      <c r="FV242" s="61">
        <v>-9713</v>
      </c>
      <c r="FW242" s="61">
        <v>0</v>
      </c>
      <c r="FX242" s="61">
        <v>-9713</v>
      </c>
      <c r="FY242" s="61">
        <v>0</v>
      </c>
      <c r="FZ242" s="61">
        <v>0</v>
      </c>
      <c r="GA242" s="61">
        <v>0</v>
      </c>
      <c r="GB242" s="61">
        <v>10354</v>
      </c>
      <c r="GC242" s="61">
        <v>0</v>
      </c>
      <c r="GD242" s="61">
        <v>10354</v>
      </c>
      <c r="GE242" s="61">
        <v>2000</v>
      </c>
      <c r="GF242" s="61">
        <v>0</v>
      </c>
      <c r="GG242" s="61">
        <v>2000</v>
      </c>
      <c r="GH242" s="61">
        <v>-4642071</v>
      </c>
      <c r="GI242" s="61">
        <v>0</v>
      </c>
      <c r="GJ242" s="61">
        <v>-4642071</v>
      </c>
      <c r="GK242" s="61">
        <v>157041</v>
      </c>
      <c r="GL242" s="61">
        <v>0</v>
      </c>
      <c r="GM242" s="61">
        <v>157041</v>
      </c>
      <c r="GN242" s="61">
        <v>-81146</v>
      </c>
      <c r="GO242" s="61">
        <v>0</v>
      </c>
      <c r="GP242" s="61">
        <v>-81146</v>
      </c>
      <c r="GQ242" s="61">
        <v>0</v>
      </c>
      <c r="GR242" s="61">
        <v>0</v>
      </c>
      <c r="GS242" s="61">
        <v>0</v>
      </c>
      <c r="GT242" s="61">
        <v>0</v>
      </c>
      <c r="GU242" s="61">
        <v>0</v>
      </c>
      <c r="GV242" s="61">
        <v>0</v>
      </c>
      <c r="GW242" s="61">
        <v>-4571932</v>
      </c>
      <c r="GX242" s="61">
        <v>0</v>
      </c>
      <c r="GY242" s="61">
        <v>-4571932</v>
      </c>
      <c r="GZ242" s="61">
        <v>0</v>
      </c>
      <c r="HA242" s="61">
        <v>0</v>
      </c>
      <c r="HB242" s="61">
        <v>0</v>
      </c>
      <c r="HC242" s="61">
        <v>0</v>
      </c>
      <c r="HD242" s="61">
        <v>0</v>
      </c>
      <c r="HE242" s="61">
        <v>0</v>
      </c>
      <c r="HF242" s="61">
        <v>0</v>
      </c>
      <c r="HG242" s="61">
        <v>0</v>
      </c>
      <c r="HH242" s="61">
        <v>0</v>
      </c>
      <c r="HI242" s="61">
        <v>37795339</v>
      </c>
      <c r="HJ242" s="61">
        <v>0</v>
      </c>
      <c r="HK242" s="61">
        <v>37795339</v>
      </c>
      <c r="HL242" s="61">
        <v>627048</v>
      </c>
      <c r="HM242" s="61">
        <v>0</v>
      </c>
      <c r="HN242" s="61">
        <v>627048</v>
      </c>
      <c r="HO242" s="61">
        <v>-6175180</v>
      </c>
      <c r="HP242" s="61">
        <v>0</v>
      </c>
      <c r="HQ242" s="61">
        <v>-6175180</v>
      </c>
      <c r="HR242" s="61">
        <v>-1283451</v>
      </c>
      <c r="HS242" s="61">
        <v>0</v>
      </c>
      <c r="HT242" s="61">
        <v>-1283451</v>
      </c>
      <c r="HU242" s="61">
        <v>-87099</v>
      </c>
      <c r="HV242" s="61">
        <v>0</v>
      </c>
      <c r="HW242" s="61">
        <v>-87099</v>
      </c>
      <c r="HX242" s="61">
        <v>-4571932</v>
      </c>
      <c r="HY242" s="61">
        <v>0</v>
      </c>
      <c r="HZ242" s="61">
        <v>-4571932</v>
      </c>
      <c r="IA242" s="61">
        <v>0</v>
      </c>
      <c r="IB242" s="61">
        <v>0</v>
      </c>
      <c r="IC242" s="61">
        <v>0</v>
      </c>
      <c r="ID242" s="61">
        <v>-11490614</v>
      </c>
      <c r="IE242" s="61">
        <v>0</v>
      </c>
      <c r="IF242" s="61">
        <v>-11490614</v>
      </c>
      <c r="IG242" s="61">
        <v>26304725</v>
      </c>
      <c r="IH242" s="61">
        <v>0</v>
      </c>
      <c r="II242" s="61">
        <v>26304725</v>
      </c>
      <c r="IJ242" s="58" t="s">
        <v>511</v>
      </c>
      <c r="IK242" s="58" t="s">
        <v>832</v>
      </c>
      <c r="IL242" s="58" t="s">
        <v>513</v>
      </c>
      <c r="IM242" s="58" t="s">
        <v>730</v>
      </c>
      <c r="IN242" s="58" t="s">
        <v>1254</v>
      </c>
    </row>
    <row r="243" spans="1:248">
      <c r="A243" s="58" t="s">
        <v>469</v>
      </c>
      <c r="B243" s="59" t="s">
        <v>1255</v>
      </c>
      <c r="C243" s="59" t="s">
        <v>1256</v>
      </c>
      <c r="D243" s="61">
        <v>131713419</v>
      </c>
      <c r="E243" s="61">
        <v>0</v>
      </c>
      <c r="F243" s="61">
        <v>131713419</v>
      </c>
      <c r="G243" s="61">
        <v>-3207686</v>
      </c>
      <c r="H243" s="61">
        <v>0</v>
      </c>
      <c r="I243" s="61">
        <v>-3207686</v>
      </c>
      <c r="J243" s="61">
        <v>-281462</v>
      </c>
      <c r="K243" s="61">
        <v>0</v>
      </c>
      <c r="L243" s="61">
        <v>-281462</v>
      </c>
      <c r="M243" s="61">
        <v>111747</v>
      </c>
      <c r="N243" s="61">
        <v>0</v>
      </c>
      <c r="O243" s="61">
        <v>111747</v>
      </c>
      <c r="P243" s="61">
        <v>889056</v>
      </c>
      <c r="Q243" s="61">
        <v>0</v>
      </c>
      <c r="R243" s="61">
        <v>889056</v>
      </c>
      <c r="S243" s="61">
        <v>285897</v>
      </c>
      <c r="T243" s="61">
        <v>0</v>
      </c>
      <c r="U243" s="61">
        <v>285897</v>
      </c>
      <c r="V243" s="61">
        <v>1005238</v>
      </c>
      <c r="W243" s="61">
        <v>0</v>
      </c>
      <c r="X243" s="61">
        <v>1005238</v>
      </c>
      <c r="Y243" s="61">
        <v>-6561922</v>
      </c>
      <c r="Z243" s="61">
        <v>0</v>
      </c>
      <c r="AA243" s="61">
        <v>-6561922</v>
      </c>
      <c r="AB243" s="61">
        <v>-14731</v>
      </c>
      <c r="AC243" s="61">
        <v>0</v>
      </c>
      <c r="AD243" s="61">
        <v>-14731</v>
      </c>
      <c r="AE243" s="61">
        <v>-146979</v>
      </c>
      <c r="AF243" s="61">
        <v>0</v>
      </c>
      <c r="AG243" s="61">
        <v>-146979</v>
      </c>
      <c r="AH243" s="61">
        <v>0</v>
      </c>
      <c r="AI243" s="61">
        <v>0</v>
      </c>
      <c r="AJ243" s="61">
        <v>0</v>
      </c>
      <c r="AK243" s="61">
        <v>0</v>
      </c>
      <c r="AL243" s="61">
        <v>0</v>
      </c>
      <c r="AM243" s="61">
        <v>0</v>
      </c>
      <c r="AN243" s="61">
        <v>-499</v>
      </c>
      <c r="AO243" s="61">
        <v>0</v>
      </c>
      <c r="AP243" s="61">
        <v>-499</v>
      </c>
      <c r="AQ243" s="61">
        <v>0</v>
      </c>
      <c r="AR243" s="61">
        <v>0</v>
      </c>
      <c r="AS243" s="61">
        <v>0</v>
      </c>
      <c r="AT243" s="61">
        <v>-146480</v>
      </c>
      <c r="AU243" s="61">
        <v>0</v>
      </c>
      <c r="AV243" s="61">
        <v>-146480</v>
      </c>
      <c r="AW243" s="61">
        <v>-1919</v>
      </c>
      <c r="AX243" s="61">
        <v>0</v>
      </c>
      <c r="AY243" s="61">
        <v>-1919</v>
      </c>
      <c r="AZ243" s="61">
        <v>2709222</v>
      </c>
      <c r="BA243" s="61">
        <v>0</v>
      </c>
      <c r="BB243" s="61">
        <v>2709222</v>
      </c>
      <c r="BC243" s="61">
        <v>-84446</v>
      </c>
      <c r="BD243" s="61">
        <v>0</v>
      </c>
      <c r="BE243" s="61">
        <v>-84446</v>
      </c>
      <c r="BF243" s="61">
        <v>-11949177</v>
      </c>
      <c r="BG243" s="61">
        <v>0</v>
      </c>
      <c r="BH243" s="61">
        <v>-11949177</v>
      </c>
      <c r="BI243" s="61">
        <v>1297729</v>
      </c>
      <c r="BJ243" s="61">
        <v>0</v>
      </c>
      <c r="BK243" s="61">
        <v>1297729</v>
      </c>
      <c r="BL243" s="61">
        <v>-55720</v>
      </c>
      <c r="BM243" s="61">
        <v>0</v>
      </c>
      <c r="BN243" s="61">
        <v>-55720</v>
      </c>
      <c r="BO243" s="61">
        <v>0</v>
      </c>
      <c r="BP243" s="61">
        <v>0</v>
      </c>
      <c r="BQ243" s="61">
        <v>0</v>
      </c>
      <c r="BR243" s="61">
        <v>0</v>
      </c>
      <c r="BS243" s="61">
        <v>0</v>
      </c>
      <c r="BT243" s="61">
        <v>0</v>
      </c>
      <c r="BU243" s="61">
        <v>0</v>
      </c>
      <c r="BV243" s="61">
        <v>0</v>
      </c>
      <c r="BW243" s="61">
        <v>0</v>
      </c>
      <c r="BX243" s="61">
        <v>-136</v>
      </c>
      <c r="BY243" s="61">
        <v>0</v>
      </c>
      <c r="BZ243" s="61">
        <v>-136</v>
      </c>
      <c r="CA243" s="61">
        <v>-119</v>
      </c>
      <c r="CB243" s="61">
        <v>0</v>
      </c>
      <c r="CC243" s="61">
        <v>-119</v>
      </c>
      <c r="CD243" s="61">
        <v>-5439</v>
      </c>
      <c r="CE243" s="61">
        <v>0</v>
      </c>
      <c r="CF243" s="61">
        <v>-5439</v>
      </c>
      <c r="CG243" s="61">
        <v>0</v>
      </c>
      <c r="CH243" s="61">
        <v>0</v>
      </c>
      <c r="CI243" s="61">
        <v>0</v>
      </c>
      <c r="CJ243" s="61">
        <v>-14796987</v>
      </c>
      <c r="CK243" s="61">
        <v>0</v>
      </c>
      <c r="CL243" s="61">
        <v>-14796987</v>
      </c>
      <c r="CM243" s="61">
        <v>0</v>
      </c>
      <c r="CN243" s="61">
        <v>0</v>
      </c>
      <c r="CO243" s="61">
        <v>0</v>
      </c>
      <c r="CP243" s="61">
        <v>0</v>
      </c>
      <c r="CQ243" s="61">
        <v>0</v>
      </c>
      <c r="CR243" s="61">
        <v>0</v>
      </c>
      <c r="CS243" s="61">
        <v>-3359712</v>
      </c>
      <c r="CT243" s="61">
        <v>0</v>
      </c>
      <c r="CU243" s="61">
        <v>-3359712</v>
      </c>
      <c r="CV243" s="61">
        <v>-721889</v>
      </c>
      <c r="CW243" s="61">
        <v>0</v>
      </c>
      <c r="CX243" s="61">
        <v>-721889</v>
      </c>
      <c r="CY243" s="61">
        <v>-4081601</v>
      </c>
      <c r="CZ243" s="61">
        <v>0</v>
      </c>
      <c r="DA243" s="61">
        <v>-4081601</v>
      </c>
      <c r="DB243" s="61">
        <v>0</v>
      </c>
      <c r="DC243" s="61">
        <v>0</v>
      </c>
      <c r="DD243" s="61">
        <v>0</v>
      </c>
      <c r="DE243" s="61">
        <v>632</v>
      </c>
      <c r="DF243" s="61">
        <v>0</v>
      </c>
      <c r="DG243" s="61">
        <v>632</v>
      </c>
      <c r="DH243" s="61">
        <v>-99083</v>
      </c>
      <c r="DI243" s="61">
        <v>0</v>
      </c>
      <c r="DJ243" s="61">
        <v>-99083</v>
      </c>
      <c r="DK243" s="61">
        <v>-4098</v>
      </c>
      <c r="DL243" s="61">
        <v>0</v>
      </c>
      <c r="DM243" s="61">
        <v>-4098</v>
      </c>
      <c r="DN243" s="61">
        <v>0</v>
      </c>
      <c r="DO243" s="61">
        <v>0</v>
      </c>
      <c r="DP243" s="61">
        <v>0</v>
      </c>
      <c r="DQ243" s="61">
        <v>0</v>
      </c>
      <c r="DR243" s="61">
        <v>0</v>
      </c>
      <c r="DS243" s="61">
        <v>0</v>
      </c>
      <c r="DT243" s="61">
        <v>0</v>
      </c>
      <c r="DU243" s="61">
        <v>0</v>
      </c>
      <c r="DV243" s="61">
        <v>0</v>
      </c>
      <c r="DW243" s="61">
        <v>0</v>
      </c>
      <c r="DX243" s="61">
        <v>0</v>
      </c>
      <c r="DY243" s="61">
        <v>0</v>
      </c>
      <c r="DZ243" s="61">
        <v>0</v>
      </c>
      <c r="EA243" s="61">
        <v>0</v>
      </c>
      <c r="EB243" s="61">
        <v>0</v>
      </c>
      <c r="EC243" s="61">
        <v>0</v>
      </c>
      <c r="ED243" s="61">
        <v>0</v>
      </c>
      <c r="EE243" s="61">
        <v>0</v>
      </c>
      <c r="EF243" s="61">
        <v>-33718</v>
      </c>
      <c r="EG243" s="61">
        <v>0</v>
      </c>
      <c r="EH243" s="61">
        <v>-33718</v>
      </c>
      <c r="EI243" s="61">
        <v>10142</v>
      </c>
      <c r="EJ243" s="61">
        <v>0</v>
      </c>
      <c r="EK243" s="61">
        <v>10142</v>
      </c>
      <c r="EL243" s="61">
        <v>0</v>
      </c>
      <c r="EM243" s="61">
        <v>0</v>
      </c>
      <c r="EN243" s="61">
        <v>0</v>
      </c>
      <c r="EO243" s="61">
        <v>-126125</v>
      </c>
      <c r="EP243" s="61">
        <v>0</v>
      </c>
      <c r="EQ243" s="61">
        <v>-126125</v>
      </c>
      <c r="ER243" s="61">
        <v>0</v>
      </c>
      <c r="ES243" s="61">
        <v>0</v>
      </c>
      <c r="ET243" s="61">
        <v>0</v>
      </c>
      <c r="EU243" s="61">
        <v>0</v>
      </c>
      <c r="EV243" s="61">
        <v>0</v>
      </c>
      <c r="EW243" s="61">
        <v>0</v>
      </c>
      <c r="EX243" s="61">
        <v>0</v>
      </c>
      <c r="EY243" s="61">
        <v>0</v>
      </c>
      <c r="EZ243" s="61">
        <v>0</v>
      </c>
      <c r="FA243" s="61">
        <v>0</v>
      </c>
      <c r="FB243" s="61">
        <v>0</v>
      </c>
      <c r="FC243" s="61">
        <v>0</v>
      </c>
      <c r="FD243" s="61">
        <v>0</v>
      </c>
      <c r="FE243" s="61">
        <v>0</v>
      </c>
      <c r="FF243" s="61">
        <v>0</v>
      </c>
      <c r="FG243" s="61">
        <v>0</v>
      </c>
      <c r="FH243" s="61">
        <v>0</v>
      </c>
      <c r="FI243" s="61">
        <v>0</v>
      </c>
      <c r="FJ243" s="61">
        <v>0</v>
      </c>
      <c r="FK243" s="61">
        <v>0</v>
      </c>
      <c r="FL243" s="61">
        <v>0</v>
      </c>
      <c r="FM243" s="61">
        <v>0</v>
      </c>
      <c r="FN243" s="61">
        <v>0</v>
      </c>
      <c r="FO243" s="61">
        <v>0</v>
      </c>
      <c r="FP243" s="61">
        <v>0</v>
      </c>
      <c r="FQ243" s="61">
        <v>0</v>
      </c>
      <c r="FR243" s="61">
        <v>0</v>
      </c>
      <c r="FS243" s="61">
        <v>0</v>
      </c>
      <c r="FT243" s="61">
        <v>0</v>
      </c>
      <c r="FU243" s="61">
        <v>0</v>
      </c>
      <c r="FV243" s="61">
        <v>-2666</v>
      </c>
      <c r="FW243" s="61">
        <v>0</v>
      </c>
      <c r="FX243" s="61">
        <v>-2666</v>
      </c>
      <c r="FY243" s="61">
        <v>16320</v>
      </c>
      <c r="FZ243" s="61">
        <v>0</v>
      </c>
      <c r="GA243" s="61">
        <v>16320</v>
      </c>
      <c r="GB243" s="61">
        <v>0</v>
      </c>
      <c r="GC243" s="61">
        <v>0</v>
      </c>
      <c r="GD243" s="61">
        <v>0</v>
      </c>
      <c r="GE243" s="61">
        <v>0</v>
      </c>
      <c r="GF243" s="61">
        <v>0</v>
      </c>
      <c r="GG243" s="61">
        <v>0</v>
      </c>
      <c r="GH243" s="61">
        <v>-23246038</v>
      </c>
      <c r="GI243" s="61">
        <v>0</v>
      </c>
      <c r="GJ243" s="61">
        <v>-23246038</v>
      </c>
      <c r="GK243" s="61">
        <v>185240</v>
      </c>
      <c r="GL243" s="61">
        <v>0</v>
      </c>
      <c r="GM243" s="61">
        <v>185240</v>
      </c>
      <c r="GN243" s="61">
        <v>-232693</v>
      </c>
      <c r="GO243" s="61">
        <v>0</v>
      </c>
      <c r="GP243" s="61">
        <v>-232693</v>
      </c>
      <c r="GQ243" s="61">
        <v>-4286</v>
      </c>
      <c r="GR243" s="61">
        <v>0</v>
      </c>
      <c r="GS243" s="61">
        <v>-4286</v>
      </c>
      <c r="GT243" s="61">
        <v>0</v>
      </c>
      <c r="GU243" s="61">
        <v>0</v>
      </c>
      <c r="GV243" s="61">
        <v>0</v>
      </c>
      <c r="GW243" s="61">
        <v>-23284123</v>
      </c>
      <c r="GX243" s="61">
        <v>0</v>
      </c>
      <c r="GY243" s="61">
        <v>-23284123</v>
      </c>
      <c r="GZ243" s="61">
        <v>-2186</v>
      </c>
      <c r="HA243" s="61">
        <v>0</v>
      </c>
      <c r="HB243" s="61">
        <v>-2186</v>
      </c>
      <c r="HC243" s="61">
        <v>-958</v>
      </c>
      <c r="HD243" s="61">
        <v>0</v>
      </c>
      <c r="HE243" s="61">
        <v>-958</v>
      </c>
      <c r="HF243" s="61">
        <v>-3144</v>
      </c>
      <c r="HG243" s="61">
        <v>0</v>
      </c>
      <c r="HH243" s="61">
        <v>-3144</v>
      </c>
      <c r="HI243" s="61">
        <v>128505733</v>
      </c>
      <c r="HJ243" s="61">
        <v>0</v>
      </c>
      <c r="HK243" s="61">
        <v>128505733</v>
      </c>
      <c r="HL243" s="61">
        <v>1005238</v>
      </c>
      <c r="HM243" s="61">
        <v>0</v>
      </c>
      <c r="HN243" s="61">
        <v>1005238</v>
      </c>
      <c r="HO243" s="61">
        <v>-14796987</v>
      </c>
      <c r="HP243" s="61">
        <v>0</v>
      </c>
      <c r="HQ243" s="61">
        <v>-14796987</v>
      </c>
      <c r="HR243" s="61">
        <v>-4081601</v>
      </c>
      <c r="HS243" s="61">
        <v>0</v>
      </c>
      <c r="HT243" s="61">
        <v>-4081601</v>
      </c>
      <c r="HU243" s="61">
        <v>-126125</v>
      </c>
      <c r="HV243" s="61">
        <v>0</v>
      </c>
      <c r="HW243" s="61">
        <v>-126125</v>
      </c>
      <c r="HX243" s="61">
        <v>-23284123</v>
      </c>
      <c r="HY243" s="61">
        <v>0</v>
      </c>
      <c r="HZ243" s="61">
        <v>-23284123</v>
      </c>
      <c r="IA243" s="61">
        <v>-3144</v>
      </c>
      <c r="IB243" s="61">
        <v>0</v>
      </c>
      <c r="IC243" s="61">
        <v>-3144</v>
      </c>
      <c r="ID243" s="61">
        <v>-41286742</v>
      </c>
      <c r="IE243" s="61">
        <v>0</v>
      </c>
      <c r="IF243" s="61">
        <v>-41286742</v>
      </c>
      <c r="IG243" s="61">
        <v>87218991</v>
      </c>
      <c r="IH243" s="61">
        <v>0</v>
      </c>
      <c r="II243" s="61">
        <v>87218991</v>
      </c>
      <c r="IJ243" s="58" t="s">
        <v>536</v>
      </c>
      <c r="IK243" s="58" t="s">
        <v>527</v>
      </c>
      <c r="IL243" s="58" t="s">
        <v>536</v>
      </c>
      <c r="IM243" s="58" t="s">
        <v>467</v>
      </c>
      <c r="IN243" s="58" t="s">
        <v>1257</v>
      </c>
    </row>
    <row r="244" spans="1:248">
      <c r="A244" s="58" t="s">
        <v>469</v>
      </c>
      <c r="B244" s="59" t="s">
        <v>1258</v>
      </c>
      <c r="C244" s="59" t="s">
        <v>1259</v>
      </c>
      <c r="D244" s="61">
        <v>59714897</v>
      </c>
      <c r="E244" s="61">
        <v>0</v>
      </c>
      <c r="F244" s="61">
        <v>59714897</v>
      </c>
      <c r="G244" s="61">
        <v>-1946954</v>
      </c>
      <c r="H244" s="61">
        <v>0</v>
      </c>
      <c r="I244" s="61">
        <v>-1946954</v>
      </c>
      <c r="J244" s="61">
        <v>-163334</v>
      </c>
      <c r="K244" s="61">
        <v>0</v>
      </c>
      <c r="L244" s="61">
        <v>-163334</v>
      </c>
      <c r="M244" s="61">
        <v>-28939</v>
      </c>
      <c r="N244" s="61">
        <v>0</v>
      </c>
      <c r="O244" s="61">
        <v>-28939</v>
      </c>
      <c r="P244" s="61">
        <v>400297</v>
      </c>
      <c r="Q244" s="61">
        <v>0</v>
      </c>
      <c r="R244" s="61">
        <v>400297</v>
      </c>
      <c r="S244" s="61">
        <v>179065</v>
      </c>
      <c r="T244" s="61">
        <v>0</v>
      </c>
      <c r="U244" s="61">
        <v>179065</v>
      </c>
      <c r="V244" s="61">
        <v>387089</v>
      </c>
      <c r="W244" s="61">
        <v>0</v>
      </c>
      <c r="X244" s="61">
        <v>387089</v>
      </c>
      <c r="Y244" s="61">
        <v>-8431269</v>
      </c>
      <c r="Z244" s="61">
        <v>0</v>
      </c>
      <c r="AA244" s="61">
        <v>-8431269</v>
      </c>
      <c r="AB244" s="61">
        <v>-41724</v>
      </c>
      <c r="AC244" s="61">
        <v>0</v>
      </c>
      <c r="AD244" s="61">
        <v>-41724</v>
      </c>
      <c r="AE244" s="61">
        <v>-280698</v>
      </c>
      <c r="AF244" s="61">
        <v>0</v>
      </c>
      <c r="AG244" s="61">
        <v>-280698</v>
      </c>
      <c r="AH244" s="61">
        <v>-1986</v>
      </c>
      <c r="AI244" s="61">
        <v>0</v>
      </c>
      <c r="AJ244" s="61">
        <v>-1986</v>
      </c>
      <c r="AK244" s="61">
        <v>0</v>
      </c>
      <c r="AL244" s="61">
        <v>0</v>
      </c>
      <c r="AM244" s="61">
        <v>0</v>
      </c>
      <c r="AN244" s="61">
        <v>-17064</v>
      </c>
      <c r="AO244" s="61">
        <v>0</v>
      </c>
      <c r="AP244" s="61">
        <v>-17064</v>
      </c>
      <c r="AQ244" s="61">
        <v>0</v>
      </c>
      <c r="AR244" s="61">
        <v>0</v>
      </c>
      <c r="AS244" s="61">
        <v>0</v>
      </c>
      <c r="AT244" s="61">
        <v>-261648</v>
      </c>
      <c r="AU244" s="61">
        <v>0</v>
      </c>
      <c r="AV244" s="61">
        <v>-261648</v>
      </c>
      <c r="AW244" s="61">
        <v>-25457</v>
      </c>
      <c r="AX244" s="61">
        <v>0</v>
      </c>
      <c r="AY244" s="61">
        <v>-25457</v>
      </c>
      <c r="AZ244" s="61">
        <v>974280</v>
      </c>
      <c r="BA244" s="61">
        <v>0</v>
      </c>
      <c r="BB244" s="61">
        <v>974280</v>
      </c>
      <c r="BC244" s="61">
        <v>-19965</v>
      </c>
      <c r="BD244" s="61">
        <v>0</v>
      </c>
      <c r="BE244" s="61">
        <v>-19965</v>
      </c>
      <c r="BF244" s="61">
        <v>-5561420</v>
      </c>
      <c r="BG244" s="61">
        <v>0</v>
      </c>
      <c r="BH244" s="61">
        <v>-5561420</v>
      </c>
      <c r="BI244" s="61">
        <v>-149785</v>
      </c>
      <c r="BJ244" s="61">
        <v>0</v>
      </c>
      <c r="BK244" s="61">
        <v>-149785</v>
      </c>
      <c r="BL244" s="61">
        <v>-55919</v>
      </c>
      <c r="BM244" s="61">
        <v>0</v>
      </c>
      <c r="BN244" s="61">
        <v>-55919</v>
      </c>
      <c r="BO244" s="61">
        <v>-15243</v>
      </c>
      <c r="BP244" s="61">
        <v>0</v>
      </c>
      <c r="BQ244" s="61">
        <v>-15243</v>
      </c>
      <c r="BR244" s="61">
        <v>0</v>
      </c>
      <c r="BS244" s="61">
        <v>0</v>
      </c>
      <c r="BT244" s="61">
        <v>0</v>
      </c>
      <c r="BU244" s="61">
        <v>0</v>
      </c>
      <c r="BV244" s="61">
        <v>0</v>
      </c>
      <c r="BW244" s="61">
        <v>0</v>
      </c>
      <c r="BX244" s="61">
        <v>-10238</v>
      </c>
      <c r="BY244" s="61">
        <v>0</v>
      </c>
      <c r="BZ244" s="61">
        <v>-10238</v>
      </c>
      <c r="CA244" s="61">
        <v>-30520</v>
      </c>
      <c r="CB244" s="61">
        <v>0</v>
      </c>
      <c r="CC244" s="61">
        <v>-30520</v>
      </c>
      <c r="CD244" s="61">
        <v>-21993</v>
      </c>
      <c r="CE244" s="61">
        <v>0</v>
      </c>
      <c r="CF244" s="61">
        <v>-21993</v>
      </c>
      <c r="CG244" s="61">
        <v>-21993</v>
      </c>
      <c r="CH244" s="61">
        <v>0</v>
      </c>
      <c r="CI244" s="61">
        <v>-21993</v>
      </c>
      <c r="CJ244" s="61">
        <v>-13624763</v>
      </c>
      <c r="CK244" s="61">
        <v>0</v>
      </c>
      <c r="CL244" s="61">
        <v>-13624763</v>
      </c>
      <c r="CM244" s="61">
        <v>0</v>
      </c>
      <c r="CN244" s="61">
        <v>0</v>
      </c>
      <c r="CO244" s="61">
        <v>0</v>
      </c>
      <c r="CP244" s="61">
        <v>-12218</v>
      </c>
      <c r="CQ244" s="61">
        <v>0</v>
      </c>
      <c r="CR244" s="61">
        <v>-12218</v>
      </c>
      <c r="CS244" s="61">
        <v>-1609164</v>
      </c>
      <c r="CT244" s="61">
        <v>0</v>
      </c>
      <c r="CU244" s="61">
        <v>-1609164</v>
      </c>
      <c r="CV244" s="61">
        <v>-255634</v>
      </c>
      <c r="CW244" s="61">
        <v>0</v>
      </c>
      <c r="CX244" s="61">
        <v>-255634</v>
      </c>
      <c r="CY244" s="61">
        <v>-1877016</v>
      </c>
      <c r="CZ244" s="61">
        <v>0</v>
      </c>
      <c r="DA244" s="61">
        <v>-1877016</v>
      </c>
      <c r="DB244" s="61">
        <v>-88002</v>
      </c>
      <c r="DC244" s="61">
        <v>0</v>
      </c>
      <c r="DD244" s="61">
        <v>-88002</v>
      </c>
      <c r="DE244" s="61">
        <v>305</v>
      </c>
      <c r="DF244" s="61">
        <v>0</v>
      </c>
      <c r="DG244" s="61">
        <v>305</v>
      </c>
      <c r="DH244" s="61">
        <v>-61261</v>
      </c>
      <c r="DI244" s="61">
        <v>0</v>
      </c>
      <c r="DJ244" s="61">
        <v>-61261</v>
      </c>
      <c r="DK244" s="61">
        <v>-26112</v>
      </c>
      <c r="DL244" s="61">
        <v>0</v>
      </c>
      <c r="DM244" s="61">
        <v>-26112</v>
      </c>
      <c r="DN244" s="61">
        <v>-4357</v>
      </c>
      <c r="DO244" s="61">
        <v>0</v>
      </c>
      <c r="DP244" s="61">
        <v>-4357</v>
      </c>
      <c r="DQ244" s="61">
        <v>0</v>
      </c>
      <c r="DR244" s="61">
        <v>0</v>
      </c>
      <c r="DS244" s="61">
        <v>0</v>
      </c>
      <c r="DT244" s="61">
        <v>0</v>
      </c>
      <c r="DU244" s="61">
        <v>0</v>
      </c>
      <c r="DV244" s="61">
        <v>0</v>
      </c>
      <c r="DW244" s="61">
        <v>0</v>
      </c>
      <c r="DX244" s="61">
        <v>0</v>
      </c>
      <c r="DY244" s="61">
        <v>0</v>
      </c>
      <c r="DZ244" s="61">
        <v>0</v>
      </c>
      <c r="EA244" s="61">
        <v>0</v>
      </c>
      <c r="EB244" s="61">
        <v>0</v>
      </c>
      <c r="EC244" s="61">
        <v>0</v>
      </c>
      <c r="ED244" s="61">
        <v>0</v>
      </c>
      <c r="EE244" s="61">
        <v>0</v>
      </c>
      <c r="EF244" s="61">
        <v>0</v>
      </c>
      <c r="EG244" s="61">
        <v>0</v>
      </c>
      <c r="EH244" s="61">
        <v>0</v>
      </c>
      <c r="EI244" s="61">
        <v>0</v>
      </c>
      <c r="EJ244" s="61">
        <v>0</v>
      </c>
      <c r="EK244" s="61">
        <v>0</v>
      </c>
      <c r="EL244" s="61">
        <v>0</v>
      </c>
      <c r="EM244" s="61">
        <v>0</v>
      </c>
      <c r="EN244" s="61">
        <v>0</v>
      </c>
      <c r="EO244" s="61">
        <v>-179427</v>
      </c>
      <c r="EP244" s="61">
        <v>0</v>
      </c>
      <c r="EQ244" s="61">
        <v>-179427</v>
      </c>
      <c r="ER244" s="61">
        <v>0</v>
      </c>
      <c r="ES244" s="61">
        <v>0</v>
      </c>
      <c r="ET244" s="61">
        <v>0</v>
      </c>
      <c r="EU244" s="61">
        <v>0</v>
      </c>
      <c r="EV244" s="61">
        <v>0</v>
      </c>
      <c r="EW244" s="61">
        <v>0</v>
      </c>
      <c r="EX244" s="61">
        <v>-2500</v>
      </c>
      <c r="EY244" s="61">
        <v>0</v>
      </c>
      <c r="EZ244" s="61">
        <v>-2500</v>
      </c>
      <c r="FA244" s="61">
        <v>0</v>
      </c>
      <c r="FB244" s="61">
        <v>0</v>
      </c>
      <c r="FC244" s="61">
        <v>0</v>
      </c>
      <c r="FD244" s="61">
        <v>0</v>
      </c>
      <c r="FE244" s="61">
        <v>0</v>
      </c>
      <c r="FF244" s="61">
        <v>0</v>
      </c>
      <c r="FG244" s="61">
        <v>0</v>
      </c>
      <c r="FH244" s="61">
        <v>0</v>
      </c>
      <c r="FI244" s="61">
        <v>0</v>
      </c>
      <c r="FJ244" s="61">
        <v>0</v>
      </c>
      <c r="FK244" s="61">
        <v>0</v>
      </c>
      <c r="FL244" s="61">
        <v>0</v>
      </c>
      <c r="FM244" s="61">
        <v>0</v>
      </c>
      <c r="FN244" s="61">
        <v>0</v>
      </c>
      <c r="FO244" s="61">
        <v>0</v>
      </c>
      <c r="FP244" s="61">
        <v>0</v>
      </c>
      <c r="FQ244" s="61">
        <v>0</v>
      </c>
      <c r="FR244" s="61">
        <v>0</v>
      </c>
      <c r="FS244" s="61">
        <v>0</v>
      </c>
      <c r="FT244" s="61">
        <v>0</v>
      </c>
      <c r="FU244" s="61">
        <v>0</v>
      </c>
      <c r="FV244" s="61">
        <v>-12388</v>
      </c>
      <c r="FW244" s="61">
        <v>0</v>
      </c>
      <c r="FX244" s="61">
        <v>-12388</v>
      </c>
      <c r="FY244" s="61">
        <v>-19349</v>
      </c>
      <c r="FZ244" s="61">
        <v>0</v>
      </c>
      <c r="GA244" s="61">
        <v>-19349</v>
      </c>
      <c r="GB244" s="61">
        <v>4117</v>
      </c>
      <c r="GC244" s="61">
        <v>0</v>
      </c>
      <c r="GD244" s="61">
        <v>4117</v>
      </c>
      <c r="GE244" s="61">
        <v>0</v>
      </c>
      <c r="GF244" s="61">
        <v>0</v>
      </c>
      <c r="GG244" s="61">
        <v>0</v>
      </c>
      <c r="GH244" s="61">
        <v>-11721228</v>
      </c>
      <c r="GI244" s="61">
        <v>0</v>
      </c>
      <c r="GJ244" s="61">
        <v>-11721228</v>
      </c>
      <c r="GK244" s="61">
        <v>33298</v>
      </c>
      <c r="GL244" s="61">
        <v>0</v>
      </c>
      <c r="GM244" s="61">
        <v>33298</v>
      </c>
      <c r="GN244" s="61">
        <v>-98108</v>
      </c>
      <c r="GO244" s="61">
        <v>0</v>
      </c>
      <c r="GP244" s="61">
        <v>-98108</v>
      </c>
      <c r="GQ244" s="61">
        <v>-3899</v>
      </c>
      <c r="GR244" s="61">
        <v>0</v>
      </c>
      <c r="GS244" s="61">
        <v>-3899</v>
      </c>
      <c r="GT244" s="61">
        <v>-2374915</v>
      </c>
      <c r="GU244" s="61">
        <v>0</v>
      </c>
      <c r="GV244" s="61">
        <v>-2374915</v>
      </c>
      <c r="GW244" s="61">
        <v>-14194972</v>
      </c>
      <c r="GX244" s="61">
        <v>0</v>
      </c>
      <c r="GY244" s="61">
        <v>-14194972</v>
      </c>
      <c r="GZ244" s="61">
        <v>0</v>
      </c>
      <c r="HA244" s="61">
        <v>0</v>
      </c>
      <c r="HB244" s="61">
        <v>0</v>
      </c>
      <c r="HC244" s="61">
        <v>0</v>
      </c>
      <c r="HD244" s="61">
        <v>0</v>
      </c>
      <c r="HE244" s="61">
        <v>0</v>
      </c>
      <c r="HF244" s="61">
        <v>0</v>
      </c>
      <c r="HG244" s="61">
        <v>0</v>
      </c>
      <c r="HH244" s="61">
        <v>0</v>
      </c>
      <c r="HI244" s="61">
        <v>57767943</v>
      </c>
      <c r="HJ244" s="61">
        <v>0</v>
      </c>
      <c r="HK244" s="61">
        <v>57767943</v>
      </c>
      <c r="HL244" s="61">
        <v>387089</v>
      </c>
      <c r="HM244" s="61">
        <v>0</v>
      </c>
      <c r="HN244" s="61">
        <v>387089</v>
      </c>
      <c r="HO244" s="61">
        <v>-13624763</v>
      </c>
      <c r="HP244" s="61">
        <v>0</v>
      </c>
      <c r="HQ244" s="61">
        <v>-13624763</v>
      </c>
      <c r="HR244" s="61">
        <v>-1877016</v>
      </c>
      <c r="HS244" s="61">
        <v>0</v>
      </c>
      <c r="HT244" s="61">
        <v>-1877016</v>
      </c>
      <c r="HU244" s="61">
        <v>-179427</v>
      </c>
      <c r="HV244" s="61">
        <v>0</v>
      </c>
      <c r="HW244" s="61">
        <v>-179427</v>
      </c>
      <c r="HX244" s="61">
        <v>-14194972</v>
      </c>
      <c r="HY244" s="61">
        <v>0</v>
      </c>
      <c r="HZ244" s="61">
        <v>-14194972</v>
      </c>
      <c r="IA244" s="61">
        <v>0</v>
      </c>
      <c r="IB244" s="61">
        <v>0</v>
      </c>
      <c r="IC244" s="61">
        <v>0</v>
      </c>
      <c r="ID244" s="61">
        <v>-29489089</v>
      </c>
      <c r="IE244" s="61">
        <v>0</v>
      </c>
      <c r="IF244" s="61">
        <v>-29489089</v>
      </c>
      <c r="IG244" s="61">
        <v>28278854</v>
      </c>
      <c r="IH244" s="61">
        <v>0</v>
      </c>
      <c r="II244" s="61">
        <v>28278854</v>
      </c>
      <c r="IJ244" s="58" t="s">
        <v>536</v>
      </c>
      <c r="IK244" s="58" t="s">
        <v>522</v>
      </c>
      <c r="IL244" s="58" t="s">
        <v>536</v>
      </c>
      <c r="IM244" s="58" t="s">
        <v>497</v>
      </c>
      <c r="IN244" s="58" t="s">
        <v>1260</v>
      </c>
    </row>
    <row r="245" spans="1:248">
      <c r="A245" s="58" t="s">
        <v>469</v>
      </c>
      <c r="B245" s="59" t="s">
        <v>1261</v>
      </c>
      <c r="C245" s="59" t="s">
        <v>1262</v>
      </c>
      <c r="D245" s="61">
        <v>377994509</v>
      </c>
      <c r="E245" s="61">
        <v>0</v>
      </c>
      <c r="F245" s="61">
        <v>377994509</v>
      </c>
      <c r="G245" s="61">
        <v>-21161660</v>
      </c>
      <c r="H245" s="61">
        <v>0</v>
      </c>
      <c r="I245" s="61">
        <v>-21161660</v>
      </c>
      <c r="J245" s="61">
        <v>-2779087</v>
      </c>
      <c r="K245" s="61">
        <v>0</v>
      </c>
      <c r="L245" s="61">
        <v>-2779087</v>
      </c>
      <c r="M245" s="61">
        <v>1401719</v>
      </c>
      <c r="N245" s="61">
        <v>0</v>
      </c>
      <c r="O245" s="61">
        <v>1401719</v>
      </c>
      <c r="P245" s="61">
        <v>278252</v>
      </c>
      <c r="Q245" s="61">
        <v>0</v>
      </c>
      <c r="R245" s="61">
        <v>278252</v>
      </c>
      <c r="S245" s="61">
        <v>885304</v>
      </c>
      <c r="T245" s="61">
        <v>0</v>
      </c>
      <c r="U245" s="61">
        <v>885304</v>
      </c>
      <c r="V245" s="61">
        <v>-213812</v>
      </c>
      <c r="W245" s="61">
        <v>0</v>
      </c>
      <c r="X245" s="61">
        <v>-213812</v>
      </c>
      <c r="Y245" s="61">
        <v>-10200342</v>
      </c>
      <c r="Z245" s="61">
        <v>0</v>
      </c>
      <c r="AA245" s="61">
        <v>-10200342</v>
      </c>
      <c r="AB245" s="61">
        <v>-45835</v>
      </c>
      <c r="AC245" s="61">
        <v>0</v>
      </c>
      <c r="AD245" s="61">
        <v>-45835</v>
      </c>
      <c r="AE245" s="61">
        <v>-639749</v>
      </c>
      <c r="AF245" s="61">
        <v>0</v>
      </c>
      <c r="AG245" s="61">
        <v>-639749</v>
      </c>
      <c r="AH245" s="61">
        <v>-196</v>
      </c>
      <c r="AI245" s="61">
        <v>0</v>
      </c>
      <c r="AJ245" s="61">
        <v>-196</v>
      </c>
      <c r="AK245" s="61">
        <v>0</v>
      </c>
      <c r="AL245" s="61">
        <v>0</v>
      </c>
      <c r="AM245" s="61">
        <v>0</v>
      </c>
      <c r="AN245" s="61">
        <v>-23802</v>
      </c>
      <c r="AO245" s="61">
        <v>0</v>
      </c>
      <c r="AP245" s="61">
        <v>-23802</v>
      </c>
      <c r="AQ245" s="61">
        <v>0</v>
      </c>
      <c r="AR245" s="61">
        <v>0</v>
      </c>
      <c r="AS245" s="61">
        <v>0</v>
      </c>
      <c r="AT245" s="61">
        <v>-615751</v>
      </c>
      <c r="AU245" s="61">
        <v>0</v>
      </c>
      <c r="AV245" s="61">
        <v>-615751</v>
      </c>
      <c r="AW245" s="61">
        <v>8740</v>
      </c>
      <c r="AX245" s="61">
        <v>0</v>
      </c>
      <c r="AY245" s="61">
        <v>8740</v>
      </c>
      <c r="AZ245" s="61">
        <v>8297503</v>
      </c>
      <c r="BA245" s="61">
        <v>0</v>
      </c>
      <c r="BB245" s="61">
        <v>8297503</v>
      </c>
      <c r="BC245" s="61">
        <v>762867</v>
      </c>
      <c r="BD245" s="61">
        <v>0</v>
      </c>
      <c r="BE245" s="61">
        <v>762867</v>
      </c>
      <c r="BF245" s="61">
        <v>-38208666</v>
      </c>
      <c r="BG245" s="61">
        <v>0</v>
      </c>
      <c r="BH245" s="61">
        <v>-38208666</v>
      </c>
      <c r="BI245" s="61">
        <v>-511480</v>
      </c>
      <c r="BJ245" s="61">
        <v>0</v>
      </c>
      <c r="BK245" s="61">
        <v>-511480</v>
      </c>
      <c r="BL245" s="61">
        <v>-27724</v>
      </c>
      <c r="BM245" s="61">
        <v>0</v>
      </c>
      <c r="BN245" s="61">
        <v>-27724</v>
      </c>
      <c r="BO245" s="61">
        <v>0</v>
      </c>
      <c r="BP245" s="61">
        <v>0</v>
      </c>
      <c r="BQ245" s="61">
        <v>0</v>
      </c>
      <c r="BR245" s="61">
        <v>0</v>
      </c>
      <c r="BS245" s="61">
        <v>0</v>
      </c>
      <c r="BT245" s="61">
        <v>0</v>
      </c>
      <c r="BU245" s="61">
        <v>0</v>
      </c>
      <c r="BV245" s="61">
        <v>0</v>
      </c>
      <c r="BW245" s="61">
        <v>0</v>
      </c>
      <c r="BX245" s="61">
        <v>0</v>
      </c>
      <c r="BY245" s="61">
        <v>0</v>
      </c>
      <c r="BZ245" s="61">
        <v>0</v>
      </c>
      <c r="CA245" s="61">
        <v>0</v>
      </c>
      <c r="CB245" s="61">
        <v>0</v>
      </c>
      <c r="CC245" s="61">
        <v>0</v>
      </c>
      <c r="CD245" s="61">
        <v>-10317</v>
      </c>
      <c r="CE245" s="61">
        <v>0</v>
      </c>
      <c r="CF245" s="61">
        <v>-10317</v>
      </c>
      <c r="CG245" s="61">
        <v>-10317</v>
      </c>
      <c r="CH245" s="61">
        <v>0</v>
      </c>
      <c r="CI245" s="61">
        <v>-10317</v>
      </c>
      <c r="CJ245" s="61">
        <v>-40548225</v>
      </c>
      <c r="CK245" s="61">
        <v>0</v>
      </c>
      <c r="CL245" s="61">
        <v>-40548225</v>
      </c>
      <c r="CM245" s="61">
        <v>0</v>
      </c>
      <c r="CN245" s="61">
        <v>0</v>
      </c>
      <c r="CO245" s="61">
        <v>0</v>
      </c>
      <c r="CP245" s="61">
        <v>143538</v>
      </c>
      <c r="CQ245" s="61">
        <v>0</v>
      </c>
      <c r="CR245" s="61">
        <v>143538</v>
      </c>
      <c r="CS245" s="61">
        <v>-16778581</v>
      </c>
      <c r="CT245" s="61">
        <v>0</v>
      </c>
      <c r="CU245" s="61">
        <v>-16778581</v>
      </c>
      <c r="CV245" s="61">
        <v>-1944485</v>
      </c>
      <c r="CW245" s="61">
        <v>0</v>
      </c>
      <c r="CX245" s="61">
        <v>-1944485</v>
      </c>
      <c r="CY245" s="61">
        <v>-18579528</v>
      </c>
      <c r="CZ245" s="61">
        <v>0</v>
      </c>
      <c r="DA245" s="61">
        <v>-18579528</v>
      </c>
      <c r="DB245" s="61">
        <v>-320688</v>
      </c>
      <c r="DC245" s="61">
        <v>0</v>
      </c>
      <c r="DD245" s="61">
        <v>-320688</v>
      </c>
      <c r="DE245" s="61">
        <v>-12286</v>
      </c>
      <c r="DF245" s="61">
        <v>0</v>
      </c>
      <c r="DG245" s="61">
        <v>-12286</v>
      </c>
      <c r="DH245" s="61">
        <v>-17066</v>
      </c>
      <c r="DI245" s="61">
        <v>0</v>
      </c>
      <c r="DJ245" s="61">
        <v>-17066</v>
      </c>
      <c r="DK245" s="61">
        <v>0</v>
      </c>
      <c r="DL245" s="61">
        <v>0</v>
      </c>
      <c r="DM245" s="61">
        <v>0</v>
      </c>
      <c r="DN245" s="61">
        <v>0</v>
      </c>
      <c r="DO245" s="61">
        <v>0</v>
      </c>
      <c r="DP245" s="61">
        <v>0</v>
      </c>
      <c r="DQ245" s="61">
        <v>0</v>
      </c>
      <c r="DR245" s="61">
        <v>0</v>
      </c>
      <c r="DS245" s="61">
        <v>0</v>
      </c>
      <c r="DT245" s="61">
        <v>0</v>
      </c>
      <c r="DU245" s="61">
        <v>0</v>
      </c>
      <c r="DV245" s="61">
        <v>0</v>
      </c>
      <c r="DW245" s="61">
        <v>0</v>
      </c>
      <c r="DX245" s="61">
        <v>0</v>
      </c>
      <c r="DY245" s="61">
        <v>0</v>
      </c>
      <c r="DZ245" s="61">
        <v>0</v>
      </c>
      <c r="EA245" s="61">
        <v>0</v>
      </c>
      <c r="EB245" s="61">
        <v>0</v>
      </c>
      <c r="EC245" s="61">
        <v>0</v>
      </c>
      <c r="ED245" s="61">
        <v>0</v>
      </c>
      <c r="EE245" s="61">
        <v>0</v>
      </c>
      <c r="EF245" s="61">
        <v>0</v>
      </c>
      <c r="EG245" s="61">
        <v>0</v>
      </c>
      <c r="EH245" s="61">
        <v>0</v>
      </c>
      <c r="EI245" s="61">
        <v>0</v>
      </c>
      <c r="EJ245" s="61">
        <v>0</v>
      </c>
      <c r="EK245" s="61">
        <v>0</v>
      </c>
      <c r="EL245" s="61">
        <v>0</v>
      </c>
      <c r="EM245" s="61">
        <v>0</v>
      </c>
      <c r="EN245" s="61">
        <v>0</v>
      </c>
      <c r="EO245" s="61">
        <v>-350040</v>
      </c>
      <c r="EP245" s="61">
        <v>0</v>
      </c>
      <c r="EQ245" s="61">
        <v>-350040</v>
      </c>
      <c r="ER245" s="61">
        <v>0</v>
      </c>
      <c r="ES245" s="61">
        <v>0</v>
      </c>
      <c r="ET245" s="61">
        <v>0</v>
      </c>
      <c r="EU245" s="61">
        <v>0</v>
      </c>
      <c r="EV245" s="61">
        <v>0</v>
      </c>
      <c r="EW245" s="61">
        <v>0</v>
      </c>
      <c r="EX245" s="61">
        <v>-56196</v>
      </c>
      <c r="EY245" s="61">
        <v>0</v>
      </c>
      <c r="EZ245" s="61">
        <v>-56196</v>
      </c>
      <c r="FA245" s="61">
        <v>0</v>
      </c>
      <c r="FB245" s="61">
        <v>0</v>
      </c>
      <c r="FC245" s="61">
        <v>0</v>
      </c>
      <c r="FD245" s="61">
        <v>0</v>
      </c>
      <c r="FE245" s="61">
        <v>0</v>
      </c>
      <c r="FF245" s="61">
        <v>0</v>
      </c>
      <c r="FG245" s="61">
        <v>0</v>
      </c>
      <c r="FH245" s="61">
        <v>0</v>
      </c>
      <c r="FI245" s="61">
        <v>0</v>
      </c>
      <c r="FJ245" s="61">
        <v>0</v>
      </c>
      <c r="FK245" s="61">
        <v>0</v>
      </c>
      <c r="FL245" s="61">
        <v>0</v>
      </c>
      <c r="FM245" s="61">
        <v>0</v>
      </c>
      <c r="FN245" s="61">
        <v>0</v>
      </c>
      <c r="FO245" s="61">
        <v>0</v>
      </c>
      <c r="FP245" s="61">
        <v>0</v>
      </c>
      <c r="FQ245" s="61">
        <v>0</v>
      </c>
      <c r="FR245" s="61">
        <v>0</v>
      </c>
      <c r="FS245" s="61">
        <v>0</v>
      </c>
      <c r="FT245" s="61">
        <v>0</v>
      </c>
      <c r="FU245" s="61">
        <v>0</v>
      </c>
      <c r="FV245" s="61">
        <v>-358810</v>
      </c>
      <c r="FW245" s="61">
        <v>0</v>
      </c>
      <c r="FX245" s="61">
        <v>-358810</v>
      </c>
      <c r="FY245" s="61">
        <v>4807</v>
      </c>
      <c r="FZ245" s="61">
        <v>0</v>
      </c>
      <c r="GA245" s="61">
        <v>4807</v>
      </c>
      <c r="GB245" s="61">
        <v>0</v>
      </c>
      <c r="GC245" s="61">
        <v>0</v>
      </c>
      <c r="GD245" s="61">
        <v>0</v>
      </c>
      <c r="GE245" s="61">
        <v>0</v>
      </c>
      <c r="GF245" s="61">
        <v>0</v>
      </c>
      <c r="GG245" s="61">
        <v>0</v>
      </c>
      <c r="GH245" s="61">
        <v>-45882879</v>
      </c>
      <c r="GI245" s="61">
        <v>0</v>
      </c>
      <c r="GJ245" s="61">
        <v>-45882879</v>
      </c>
      <c r="GK245" s="61">
        <v>-996628</v>
      </c>
      <c r="GL245" s="61">
        <v>0</v>
      </c>
      <c r="GM245" s="61">
        <v>-996628</v>
      </c>
      <c r="GN245" s="61">
        <v>-560031</v>
      </c>
      <c r="GO245" s="61">
        <v>0</v>
      </c>
      <c r="GP245" s="61">
        <v>-560031</v>
      </c>
      <c r="GQ245" s="61">
        <v>-11926</v>
      </c>
      <c r="GR245" s="61">
        <v>0</v>
      </c>
      <c r="GS245" s="61">
        <v>-11926</v>
      </c>
      <c r="GT245" s="61">
        <v>0</v>
      </c>
      <c r="GU245" s="61">
        <v>0</v>
      </c>
      <c r="GV245" s="61">
        <v>0</v>
      </c>
      <c r="GW245" s="61">
        <v>-47861663</v>
      </c>
      <c r="GX245" s="61">
        <v>0</v>
      </c>
      <c r="GY245" s="61">
        <v>-47861663</v>
      </c>
      <c r="GZ245" s="61">
        <v>0</v>
      </c>
      <c r="HA245" s="61">
        <v>0</v>
      </c>
      <c r="HB245" s="61">
        <v>0</v>
      </c>
      <c r="HC245" s="61">
        <v>0</v>
      </c>
      <c r="HD245" s="61">
        <v>0</v>
      </c>
      <c r="HE245" s="61">
        <v>0</v>
      </c>
      <c r="HF245" s="61">
        <v>0</v>
      </c>
      <c r="HG245" s="61">
        <v>0</v>
      </c>
      <c r="HH245" s="61">
        <v>0</v>
      </c>
      <c r="HI245" s="61">
        <v>356832849</v>
      </c>
      <c r="HJ245" s="61">
        <v>0</v>
      </c>
      <c r="HK245" s="61">
        <v>356832849</v>
      </c>
      <c r="HL245" s="61">
        <v>-213812</v>
      </c>
      <c r="HM245" s="61">
        <v>0</v>
      </c>
      <c r="HN245" s="61">
        <v>-213812</v>
      </c>
      <c r="HO245" s="61">
        <v>-40548225</v>
      </c>
      <c r="HP245" s="61">
        <v>0</v>
      </c>
      <c r="HQ245" s="61">
        <v>-40548225</v>
      </c>
      <c r="HR245" s="61">
        <v>-18579528</v>
      </c>
      <c r="HS245" s="61">
        <v>0</v>
      </c>
      <c r="HT245" s="61">
        <v>-18579528</v>
      </c>
      <c r="HU245" s="61">
        <v>-350040</v>
      </c>
      <c r="HV245" s="61">
        <v>0</v>
      </c>
      <c r="HW245" s="61">
        <v>-350040</v>
      </c>
      <c r="HX245" s="61">
        <v>-47861663</v>
      </c>
      <c r="HY245" s="61">
        <v>0</v>
      </c>
      <c r="HZ245" s="61">
        <v>-47861663</v>
      </c>
      <c r="IA245" s="61">
        <v>0</v>
      </c>
      <c r="IB245" s="61">
        <v>0</v>
      </c>
      <c r="IC245" s="61">
        <v>0</v>
      </c>
      <c r="ID245" s="61">
        <v>-107553268</v>
      </c>
      <c r="IE245" s="61">
        <v>0</v>
      </c>
      <c r="IF245" s="61">
        <v>-107553268</v>
      </c>
      <c r="IG245" s="61">
        <v>249279581</v>
      </c>
      <c r="IH245" s="61">
        <v>0</v>
      </c>
      <c r="II245" s="61">
        <v>249279581</v>
      </c>
      <c r="IJ245" s="58" t="s">
        <v>501</v>
      </c>
      <c r="IK245" s="58" t="s">
        <v>502</v>
      </c>
      <c r="IL245" s="58" t="s">
        <v>645</v>
      </c>
      <c r="IM245" s="58" t="s">
        <v>504</v>
      </c>
      <c r="IN245" s="58" t="s">
        <v>1263</v>
      </c>
    </row>
    <row r="246" spans="1:248">
      <c r="A246" s="58" t="s">
        <v>469</v>
      </c>
      <c r="B246" s="59" t="s">
        <v>1264</v>
      </c>
      <c r="C246" s="59" t="s">
        <v>1265</v>
      </c>
      <c r="D246" s="61">
        <v>56016277</v>
      </c>
      <c r="E246" s="61">
        <v>0</v>
      </c>
      <c r="F246" s="61">
        <v>56016277</v>
      </c>
      <c r="G246" s="61">
        <v>-3422724</v>
      </c>
      <c r="H246" s="61">
        <v>0</v>
      </c>
      <c r="I246" s="61">
        <v>-3422724</v>
      </c>
      <c r="J246" s="61">
        <v>-103909</v>
      </c>
      <c r="K246" s="61">
        <v>0</v>
      </c>
      <c r="L246" s="61">
        <v>-103909</v>
      </c>
      <c r="M246" s="61">
        <v>30174</v>
      </c>
      <c r="N246" s="61">
        <v>0</v>
      </c>
      <c r="O246" s="61">
        <v>30174</v>
      </c>
      <c r="P246" s="61">
        <v>48403</v>
      </c>
      <c r="Q246" s="61">
        <v>0</v>
      </c>
      <c r="R246" s="61">
        <v>48403</v>
      </c>
      <c r="S246" s="61">
        <v>37949</v>
      </c>
      <c r="T246" s="61">
        <v>0</v>
      </c>
      <c r="U246" s="61">
        <v>37949</v>
      </c>
      <c r="V246" s="61">
        <v>12617</v>
      </c>
      <c r="W246" s="61">
        <v>0</v>
      </c>
      <c r="X246" s="61">
        <v>12617</v>
      </c>
      <c r="Y246" s="61">
        <v>-2737492</v>
      </c>
      <c r="Z246" s="61">
        <v>0</v>
      </c>
      <c r="AA246" s="61">
        <v>-2737492</v>
      </c>
      <c r="AB246" s="61">
        <v>0</v>
      </c>
      <c r="AC246" s="61">
        <v>0</v>
      </c>
      <c r="AD246" s="61">
        <v>0</v>
      </c>
      <c r="AE246" s="61">
        <v>-176779</v>
      </c>
      <c r="AF246" s="61">
        <v>0</v>
      </c>
      <c r="AG246" s="61">
        <v>-176779</v>
      </c>
      <c r="AH246" s="61">
        <v>0</v>
      </c>
      <c r="AI246" s="61">
        <v>0</v>
      </c>
      <c r="AJ246" s="61">
        <v>0</v>
      </c>
      <c r="AK246" s="61">
        <v>0</v>
      </c>
      <c r="AL246" s="61">
        <v>0</v>
      </c>
      <c r="AM246" s="61">
        <v>0</v>
      </c>
      <c r="AN246" s="61">
        <v>-5583</v>
      </c>
      <c r="AO246" s="61">
        <v>0</v>
      </c>
      <c r="AP246" s="61">
        <v>-5583</v>
      </c>
      <c r="AQ246" s="61">
        <v>0</v>
      </c>
      <c r="AR246" s="61">
        <v>0</v>
      </c>
      <c r="AS246" s="61">
        <v>0</v>
      </c>
      <c r="AT246" s="61">
        <v>-171196</v>
      </c>
      <c r="AU246" s="61">
        <v>0</v>
      </c>
      <c r="AV246" s="61">
        <v>-171196</v>
      </c>
      <c r="AW246" s="61">
        <v>0</v>
      </c>
      <c r="AX246" s="61">
        <v>0</v>
      </c>
      <c r="AY246" s="61">
        <v>0</v>
      </c>
      <c r="AZ246" s="61">
        <v>1160066</v>
      </c>
      <c r="BA246" s="61">
        <v>0</v>
      </c>
      <c r="BB246" s="61">
        <v>1160066</v>
      </c>
      <c r="BC246" s="61">
        <v>-92309</v>
      </c>
      <c r="BD246" s="61">
        <v>0</v>
      </c>
      <c r="BE246" s="61">
        <v>-92309</v>
      </c>
      <c r="BF246" s="61">
        <v>-2633433</v>
      </c>
      <c r="BG246" s="61">
        <v>0</v>
      </c>
      <c r="BH246" s="61">
        <v>-2633433</v>
      </c>
      <c r="BI246" s="61">
        <v>-444</v>
      </c>
      <c r="BJ246" s="61">
        <v>0</v>
      </c>
      <c r="BK246" s="61">
        <v>-444</v>
      </c>
      <c r="BL246" s="61">
        <v>-17469</v>
      </c>
      <c r="BM246" s="61">
        <v>0</v>
      </c>
      <c r="BN246" s="61">
        <v>-17469</v>
      </c>
      <c r="BO246" s="61">
        <v>0</v>
      </c>
      <c r="BP246" s="61">
        <v>0</v>
      </c>
      <c r="BQ246" s="61">
        <v>0</v>
      </c>
      <c r="BR246" s="61">
        <v>0</v>
      </c>
      <c r="BS246" s="61">
        <v>0</v>
      </c>
      <c r="BT246" s="61">
        <v>0</v>
      </c>
      <c r="BU246" s="61">
        <v>0</v>
      </c>
      <c r="BV246" s="61">
        <v>0</v>
      </c>
      <c r="BW246" s="61">
        <v>0</v>
      </c>
      <c r="BX246" s="61">
        <v>0</v>
      </c>
      <c r="BY246" s="61">
        <v>0</v>
      </c>
      <c r="BZ246" s="61">
        <v>0</v>
      </c>
      <c r="CA246" s="61">
        <v>0</v>
      </c>
      <c r="CB246" s="61">
        <v>0</v>
      </c>
      <c r="CC246" s="61">
        <v>0</v>
      </c>
      <c r="CD246" s="61">
        <v>0</v>
      </c>
      <c r="CE246" s="61">
        <v>0</v>
      </c>
      <c r="CF246" s="61">
        <v>0</v>
      </c>
      <c r="CG246" s="61">
        <v>0</v>
      </c>
      <c r="CH246" s="61">
        <v>0</v>
      </c>
      <c r="CI246" s="61">
        <v>0</v>
      </c>
      <c r="CJ246" s="61">
        <v>-4497860</v>
      </c>
      <c r="CK246" s="61">
        <v>0</v>
      </c>
      <c r="CL246" s="61">
        <v>-4497860</v>
      </c>
      <c r="CM246" s="61">
        <v>-1441</v>
      </c>
      <c r="CN246" s="61">
        <v>0</v>
      </c>
      <c r="CO246" s="61">
        <v>-1441</v>
      </c>
      <c r="CP246" s="61">
        <v>35503</v>
      </c>
      <c r="CQ246" s="61">
        <v>0</v>
      </c>
      <c r="CR246" s="61">
        <v>35503</v>
      </c>
      <c r="CS246" s="61">
        <v>-1497735</v>
      </c>
      <c r="CT246" s="61">
        <v>0</v>
      </c>
      <c r="CU246" s="61">
        <v>-1497735</v>
      </c>
      <c r="CV246" s="61">
        <v>183337</v>
      </c>
      <c r="CW246" s="61">
        <v>0</v>
      </c>
      <c r="CX246" s="61">
        <v>183337</v>
      </c>
      <c r="CY246" s="61">
        <v>-1280336</v>
      </c>
      <c r="CZ246" s="61">
        <v>0</v>
      </c>
      <c r="DA246" s="61">
        <v>-1280336</v>
      </c>
      <c r="DB246" s="61">
        <v>-56198</v>
      </c>
      <c r="DC246" s="61">
        <v>0</v>
      </c>
      <c r="DD246" s="61">
        <v>-56198</v>
      </c>
      <c r="DE246" s="61">
        <v>-111</v>
      </c>
      <c r="DF246" s="61">
        <v>0</v>
      </c>
      <c r="DG246" s="61">
        <v>-111</v>
      </c>
      <c r="DH246" s="61">
        <v>-100523</v>
      </c>
      <c r="DI246" s="61">
        <v>0</v>
      </c>
      <c r="DJ246" s="61">
        <v>-100523</v>
      </c>
      <c r="DK246" s="61">
        <v>0</v>
      </c>
      <c r="DL246" s="61">
        <v>0</v>
      </c>
      <c r="DM246" s="61">
        <v>0</v>
      </c>
      <c r="DN246" s="61">
        <v>-3702</v>
      </c>
      <c r="DO246" s="61">
        <v>0</v>
      </c>
      <c r="DP246" s="61">
        <v>-3702</v>
      </c>
      <c r="DQ246" s="61">
        <v>0</v>
      </c>
      <c r="DR246" s="61">
        <v>0</v>
      </c>
      <c r="DS246" s="61">
        <v>0</v>
      </c>
      <c r="DT246" s="61">
        <v>0</v>
      </c>
      <c r="DU246" s="61">
        <v>0</v>
      </c>
      <c r="DV246" s="61">
        <v>0</v>
      </c>
      <c r="DW246" s="61">
        <v>0</v>
      </c>
      <c r="DX246" s="61">
        <v>0</v>
      </c>
      <c r="DY246" s="61">
        <v>0</v>
      </c>
      <c r="DZ246" s="61">
        <v>0</v>
      </c>
      <c r="EA246" s="61">
        <v>0</v>
      </c>
      <c r="EB246" s="61">
        <v>0</v>
      </c>
      <c r="EC246" s="61">
        <v>0</v>
      </c>
      <c r="ED246" s="61">
        <v>0</v>
      </c>
      <c r="EE246" s="61">
        <v>0</v>
      </c>
      <c r="EF246" s="61">
        <v>0</v>
      </c>
      <c r="EG246" s="61">
        <v>0</v>
      </c>
      <c r="EH246" s="61">
        <v>0</v>
      </c>
      <c r="EI246" s="61">
        <v>0</v>
      </c>
      <c r="EJ246" s="61">
        <v>0</v>
      </c>
      <c r="EK246" s="61">
        <v>0</v>
      </c>
      <c r="EL246" s="61">
        <v>0</v>
      </c>
      <c r="EM246" s="61">
        <v>0</v>
      </c>
      <c r="EN246" s="61">
        <v>0</v>
      </c>
      <c r="EO246" s="61">
        <v>-160534</v>
      </c>
      <c r="EP246" s="61">
        <v>0</v>
      </c>
      <c r="EQ246" s="61">
        <v>-160534</v>
      </c>
      <c r="ER246" s="61">
        <v>0</v>
      </c>
      <c r="ES246" s="61">
        <v>0</v>
      </c>
      <c r="ET246" s="61">
        <v>0</v>
      </c>
      <c r="EU246" s="61">
        <v>0</v>
      </c>
      <c r="EV246" s="61">
        <v>0</v>
      </c>
      <c r="EW246" s="61">
        <v>0</v>
      </c>
      <c r="EX246" s="61">
        <v>-4516</v>
      </c>
      <c r="EY246" s="61">
        <v>0</v>
      </c>
      <c r="EZ246" s="61">
        <v>-4516</v>
      </c>
      <c r="FA246" s="61">
        <v>0</v>
      </c>
      <c r="FB246" s="61">
        <v>0</v>
      </c>
      <c r="FC246" s="61">
        <v>0</v>
      </c>
      <c r="FD246" s="61">
        <v>0</v>
      </c>
      <c r="FE246" s="61">
        <v>0</v>
      </c>
      <c r="FF246" s="61">
        <v>0</v>
      </c>
      <c r="FG246" s="61">
        <v>0</v>
      </c>
      <c r="FH246" s="61">
        <v>0</v>
      </c>
      <c r="FI246" s="61">
        <v>0</v>
      </c>
      <c r="FJ246" s="61">
        <v>0</v>
      </c>
      <c r="FK246" s="61">
        <v>0</v>
      </c>
      <c r="FL246" s="61">
        <v>0</v>
      </c>
      <c r="FM246" s="61">
        <v>0</v>
      </c>
      <c r="FN246" s="61">
        <v>0</v>
      </c>
      <c r="FO246" s="61">
        <v>0</v>
      </c>
      <c r="FP246" s="61">
        <v>0</v>
      </c>
      <c r="FQ246" s="61">
        <v>0</v>
      </c>
      <c r="FR246" s="61">
        <v>0</v>
      </c>
      <c r="FS246" s="61">
        <v>0</v>
      </c>
      <c r="FT246" s="61">
        <v>0</v>
      </c>
      <c r="FU246" s="61">
        <v>0</v>
      </c>
      <c r="FV246" s="61">
        <v>0</v>
      </c>
      <c r="FW246" s="61">
        <v>0</v>
      </c>
      <c r="FX246" s="61">
        <v>0</v>
      </c>
      <c r="FY246" s="61">
        <v>0</v>
      </c>
      <c r="FZ246" s="61">
        <v>0</v>
      </c>
      <c r="GA246" s="61">
        <v>0</v>
      </c>
      <c r="GB246" s="61">
        <v>2980</v>
      </c>
      <c r="GC246" s="61">
        <v>0</v>
      </c>
      <c r="GD246" s="61">
        <v>2980</v>
      </c>
      <c r="GE246" s="61">
        <v>-1000</v>
      </c>
      <c r="GF246" s="61">
        <v>0</v>
      </c>
      <c r="GG246" s="61">
        <v>-1000</v>
      </c>
      <c r="GH246" s="61">
        <v>-7524397</v>
      </c>
      <c r="GI246" s="61">
        <v>0</v>
      </c>
      <c r="GJ246" s="61">
        <v>-7524397</v>
      </c>
      <c r="GK246" s="61">
        <v>55853</v>
      </c>
      <c r="GL246" s="61">
        <v>0</v>
      </c>
      <c r="GM246" s="61">
        <v>55853</v>
      </c>
      <c r="GN246" s="61">
        <v>-165968</v>
      </c>
      <c r="GO246" s="61">
        <v>0</v>
      </c>
      <c r="GP246" s="61">
        <v>-165968</v>
      </c>
      <c r="GQ246" s="61">
        <v>-1248</v>
      </c>
      <c r="GR246" s="61">
        <v>0</v>
      </c>
      <c r="GS246" s="61">
        <v>-1248</v>
      </c>
      <c r="GT246" s="61">
        <v>0</v>
      </c>
      <c r="GU246" s="61">
        <v>0</v>
      </c>
      <c r="GV246" s="61">
        <v>0</v>
      </c>
      <c r="GW246" s="61">
        <v>-7638296</v>
      </c>
      <c r="GX246" s="61">
        <v>0</v>
      </c>
      <c r="GY246" s="61">
        <v>-7638296</v>
      </c>
      <c r="GZ246" s="61">
        <v>0</v>
      </c>
      <c r="HA246" s="61">
        <v>0</v>
      </c>
      <c r="HB246" s="61">
        <v>0</v>
      </c>
      <c r="HC246" s="61">
        <v>0</v>
      </c>
      <c r="HD246" s="61">
        <v>0</v>
      </c>
      <c r="HE246" s="61">
        <v>0</v>
      </c>
      <c r="HF246" s="61">
        <v>0</v>
      </c>
      <c r="HG246" s="61">
        <v>0</v>
      </c>
      <c r="HH246" s="61">
        <v>0</v>
      </c>
      <c r="HI246" s="61">
        <v>52593553</v>
      </c>
      <c r="HJ246" s="61">
        <v>0</v>
      </c>
      <c r="HK246" s="61">
        <v>52593553</v>
      </c>
      <c r="HL246" s="61">
        <v>12617</v>
      </c>
      <c r="HM246" s="61">
        <v>0</v>
      </c>
      <c r="HN246" s="61">
        <v>12617</v>
      </c>
      <c r="HO246" s="61">
        <v>-4497860</v>
      </c>
      <c r="HP246" s="61">
        <v>0</v>
      </c>
      <c r="HQ246" s="61">
        <v>-4497860</v>
      </c>
      <c r="HR246" s="61">
        <v>-1280336</v>
      </c>
      <c r="HS246" s="61">
        <v>0</v>
      </c>
      <c r="HT246" s="61">
        <v>-1280336</v>
      </c>
      <c r="HU246" s="61">
        <v>-160534</v>
      </c>
      <c r="HV246" s="61">
        <v>0</v>
      </c>
      <c r="HW246" s="61">
        <v>-160534</v>
      </c>
      <c r="HX246" s="61">
        <v>-7638296</v>
      </c>
      <c r="HY246" s="61">
        <v>0</v>
      </c>
      <c r="HZ246" s="61">
        <v>-7638296</v>
      </c>
      <c r="IA246" s="61">
        <v>0</v>
      </c>
      <c r="IB246" s="61">
        <v>0</v>
      </c>
      <c r="IC246" s="61">
        <v>0</v>
      </c>
      <c r="ID246" s="61">
        <v>-13564409</v>
      </c>
      <c r="IE246" s="61">
        <v>0</v>
      </c>
      <c r="IF246" s="61">
        <v>-13564409</v>
      </c>
      <c r="IG246" s="61">
        <v>39029144</v>
      </c>
      <c r="IH246" s="61">
        <v>0</v>
      </c>
      <c r="II246" s="61">
        <v>39029144</v>
      </c>
      <c r="IJ246" s="58" t="s">
        <v>798</v>
      </c>
      <c r="IK246" s="58" t="s">
        <v>465</v>
      </c>
      <c r="IL246" s="58" t="s">
        <v>466</v>
      </c>
      <c r="IM246" s="58" t="s">
        <v>467</v>
      </c>
      <c r="IN246" s="58" t="s">
        <v>1266</v>
      </c>
    </row>
    <row r="247" spans="1:248">
      <c r="A247" s="58" t="s">
        <v>469</v>
      </c>
      <c r="B247" s="59" t="s">
        <v>1267</v>
      </c>
      <c r="C247" s="59" t="s">
        <v>1268</v>
      </c>
      <c r="D247" s="61">
        <v>71107739</v>
      </c>
      <c r="E247" s="61">
        <v>1830071</v>
      </c>
      <c r="F247" s="61">
        <v>72937810</v>
      </c>
      <c r="G247" s="61">
        <v>0</v>
      </c>
      <c r="H247" s="61">
        <v>0</v>
      </c>
      <c r="I247" s="61">
        <v>0</v>
      </c>
      <c r="J247" s="61">
        <v>-91799</v>
      </c>
      <c r="K247" s="61">
        <v>0</v>
      </c>
      <c r="L247" s="61">
        <v>-91799</v>
      </c>
      <c r="M247" s="61">
        <v>-9307</v>
      </c>
      <c r="N247" s="61">
        <v>0</v>
      </c>
      <c r="O247" s="61">
        <v>-9307</v>
      </c>
      <c r="P247" s="61">
        <v>107285</v>
      </c>
      <c r="Q247" s="61">
        <v>0</v>
      </c>
      <c r="R247" s="61">
        <v>107285</v>
      </c>
      <c r="S247" s="61">
        <v>323655</v>
      </c>
      <c r="T247" s="61">
        <v>0</v>
      </c>
      <c r="U247" s="61">
        <v>323655</v>
      </c>
      <c r="V247" s="61">
        <v>329834</v>
      </c>
      <c r="W247" s="61">
        <v>0</v>
      </c>
      <c r="X247" s="61">
        <v>329834</v>
      </c>
      <c r="Y247" s="61">
        <v>-3524694</v>
      </c>
      <c r="Z247" s="61">
        <v>-33250</v>
      </c>
      <c r="AA247" s="61">
        <v>-3557944</v>
      </c>
      <c r="AB247" s="61">
        <v>0</v>
      </c>
      <c r="AC247" s="61">
        <v>0</v>
      </c>
      <c r="AD247" s="61">
        <v>0</v>
      </c>
      <c r="AE247" s="61">
        <v>-252293</v>
      </c>
      <c r="AF247" s="61">
        <v>-9681</v>
      </c>
      <c r="AG247" s="61">
        <v>-261974</v>
      </c>
      <c r="AH247" s="61">
        <v>0</v>
      </c>
      <c r="AI247" s="61">
        <v>0</v>
      </c>
      <c r="AJ247" s="61">
        <v>0</v>
      </c>
      <c r="AK247" s="61">
        <v>0</v>
      </c>
      <c r="AL247" s="61">
        <v>0</v>
      </c>
      <c r="AM247" s="61">
        <v>0</v>
      </c>
      <c r="AN247" s="61">
        <v>0</v>
      </c>
      <c r="AO247" s="61">
        <v>0</v>
      </c>
      <c r="AP247" s="61">
        <v>0</v>
      </c>
      <c r="AQ247" s="61">
        <v>0</v>
      </c>
      <c r="AR247" s="61">
        <v>0</v>
      </c>
      <c r="AS247" s="61">
        <v>0</v>
      </c>
      <c r="AT247" s="61">
        <v>-252293</v>
      </c>
      <c r="AU247" s="61">
        <v>-9681</v>
      </c>
      <c r="AV247" s="61">
        <v>-261974</v>
      </c>
      <c r="AW247" s="61">
        <v>0</v>
      </c>
      <c r="AX247" s="61">
        <v>0</v>
      </c>
      <c r="AY247" s="61">
        <v>0</v>
      </c>
      <c r="AZ247" s="61">
        <v>1381821</v>
      </c>
      <c r="BA247" s="61">
        <v>0</v>
      </c>
      <c r="BB247" s="61">
        <v>1381821</v>
      </c>
      <c r="BC247" s="61">
        <v>2201</v>
      </c>
      <c r="BD247" s="61">
        <v>0</v>
      </c>
      <c r="BE247" s="61">
        <v>2201</v>
      </c>
      <c r="BF247" s="61">
        <v>-5137975</v>
      </c>
      <c r="BG247" s="61">
        <v>-1173074</v>
      </c>
      <c r="BH247" s="61">
        <v>-6311049</v>
      </c>
      <c r="BI247" s="61">
        <v>29815</v>
      </c>
      <c r="BJ247" s="61">
        <v>4029</v>
      </c>
      <c r="BK247" s="61">
        <v>33844</v>
      </c>
      <c r="BL247" s="61">
        <v>-98980</v>
      </c>
      <c r="BM247" s="61">
        <v>0</v>
      </c>
      <c r="BN247" s="61">
        <v>-98980</v>
      </c>
      <c r="BO247" s="61">
        <v>0</v>
      </c>
      <c r="BP247" s="61">
        <v>0</v>
      </c>
      <c r="BQ247" s="61">
        <v>0</v>
      </c>
      <c r="BR247" s="61">
        <v>0</v>
      </c>
      <c r="BS247" s="61">
        <v>0</v>
      </c>
      <c r="BT247" s="61">
        <v>0</v>
      </c>
      <c r="BU247" s="61">
        <v>0</v>
      </c>
      <c r="BV247" s="61">
        <v>0</v>
      </c>
      <c r="BW247" s="61">
        <v>0</v>
      </c>
      <c r="BX247" s="61">
        <v>0</v>
      </c>
      <c r="BY247" s="61">
        <v>0</v>
      </c>
      <c r="BZ247" s="61">
        <v>0</v>
      </c>
      <c r="CA247" s="61">
        <v>0</v>
      </c>
      <c r="CB247" s="61">
        <v>0</v>
      </c>
      <c r="CC247" s="61">
        <v>0</v>
      </c>
      <c r="CD247" s="61">
        <v>-19883</v>
      </c>
      <c r="CE247" s="61">
        <v>0</v>
      </c>
      <c r="CF247" s="61">
        <v>-19883</v>
      </c>
      <c r="CG247" s="61">
        <v>-512</v>
      </c>
      <c r="CH247" s="61">
        <v>0</v>
      </c>
      <c r="CI247" s="61">
        <v>-512</v>
      </c>
      <c r="CJ247" s="61">
        <v>-7620500</v>
      </c>
      <c r="CK247" s="61">
        <v>-1211976</v>
      </c>
      <c r="CL247" s="61">
        <v>-8832476</v>
      </c>
      <c r="CM247" s="61">
        <v>0</v>
      </c>
      <c r="CN247" s="61">
        <v>0</v>
      </c>
      <c r="CO247" s="61">
        <v>0</v>
      </c>
      <c r="CP247" s="61">
        <v>256</v>
      </c>
      <c r="CQ247" s="61">
        <v>0</v>
      </c>
      <c r="CR247" s="61">
        <v>256</v>
      </c>
      <c r="CS247" s="61">
        <v>-1479110</v>
      </c>
      <c r="CT247" s="61">
        <v>-9597</v>
      </c>
      <c r="CU247" s="61">
        <v>-1488707</v>
      </c>
      <c r="CV247" s="61">
        <v>-125861</v>
      </c>
      <c r="CW247" s="61">
        <v>-1891</v>
      </c>
      <c r="CX247" s="61">
        <v>-127752</v>
      </c>
      <c r="CY247" s="61">
        <v>-1604715</v>
      </c>
      <c r="CZ247" s="61">
        <v>-11488</v>
      </c>
      <c r="DA247" s="61">
        <v>-1616203</v>
      </c>
      <c r="DB247" s="61">
        <v>-141776</v>
      </c>
      <c r="DC247" s="61">
        <v>0</v>
      </c>
      <c r="DD247" s="61">
        <v>-141776</v>
      </c>
      <c r="DE247" s="61">
        <v>-1215</v>
      </c>
      <c r="DF247" s="61">
        <v>0</v>
      </c>
      <c r="DG247" s="61">
        <v>-1215</v>
      </c>
      <c r="DH247" s="61">
        <v>-31701</v>
      </c>
      <c r="DI247" s="61">
        <v>0</v>
      </c>
      <c r="DJ247" s="61">
        <v>-31701</v>
      </c>
      <c r="DK247" s="61">
        <v>-269</v>
      </c>
      <c r="DL247" s="61">
        <v>0</v>
      </c>
      <c r="DM247" s="61">
        <v>-269</v>
      </c>
      <c r="DN247" s="61">
        <v>0</v>
      </c>
      <c r="DO247" s="61">
        <v>0</v>
      </c>
      <c r="DP247" s="61">
        <v>0</v>
      </c>
      <c r="DQ247" s="61">
        <v>0</v>
      </c>
      <c r="DR247" s="61">
        <v>0</v>
      </c>
      <c r="DS247" s="61">
        <v>0</v>
      </c>
      <c r="DT247" s="61">
        <v>0</v>
      </c>
      <c r="DU247" s="61">
        <v>0</v>
      </c>
      <c r="DV247" s="61">
        <v>0</v>
      </c>
      <c r="DW247" s="61">
        <v>0</v>
      </c>
      <c r="DX247" s="61">
        <v>0</v>
      </c>
      <c r="DY247" s="61">
        <v>0</v>
      </c>
      <c r="DZ247" s="61">
        <v>0</v>
      </c>
      <c r="EA247" s="61">
        <v>0</v>
      </c>
      <c r="EB247" s="61">
        <v>0</v>
      </c>
      <c r="EC247" s="61">
        <v>0</v>
      </c>
      <c r="ED247" s="61">
        <v>0</v>
      </c>
      <c r="EE247" s="61">
        <v>0</v>
      </c>
      <c r="EF247" s="61">
        <v>0</v>
      </c>
      <c r="EG247" s="61">
        <v>-1000</v>
      </c>
      <c r="EH247" s="61">
        <v>-1000</v>
      </c>
      <c r="EI247" s="61">
        <v>0</v>
      </c>
      <c r="EJ247" s="61">
        <v>0</v>
      </c>
      <c r="EK247" s="61">
        <v>0</v>
      </c>
      <c r="EL247" s="61">
        <v>0</v>
      </c>
      <c r="EM247" s="61">
        <v>0</v>
      </c>
      <c r="EN247" s="61">
        <v>0</v>
      </c>
      <c r="EO247" s="61">
        <v>-174961</v>
      </c>
      <c r="EP247" s="61">
        <v>-1000</v>
      </c>
      <c r="EQ247" s="61">
        <v>-175961</v>
      </c>
      <c r="ER247" s="61">
        <v>0</v>
      </c>
      <c r="ES247" s="61">
        <v>0</v>
      </c>
      <c r="ET247" s="61">
        <v>0</v>
      </c>
      <c r="EU247" s="61">
        <v>0</v>
      </c>
      <c r="EV247" s="61">
        <v>0</v>
      </c>
      <c r="EW247" s="61">
        <v>0</v>
      </c>
      <c r="EX247" s="61">
        <v>5500</v>
      </c>
      <c r="EY247" s="61">
        <v>0</v>
      </c>
      <c r="EZ247" s="61">
        <v>5500</v>
      </c>
      <c r="FA247" s="61">
        <v>0</v>
      </c>
      <c r="FB247" s="61">
        <v>0</v>
      </c>
      <c r="FC247" s="61">
        <v>0</v>
      </c>
      <c r="FD247" s="61">
        <v>0</v>
      </c>
      <c r="FE247" s="61">
        <v>0</v>
      </c>
      <c r="FF247" s="61">
        <v>0</v>
      </c>
      <c r="FG247" s="61">
        <v>0</v>
      </c>
      <c r="FH247" s="61">
        <v>0</v>
      </c>
      <c r="FI247" s="61">
        <v>0</v>
      </c>
      <c r="FJ247" s="61">
        <v>0</v>
      </c>
      <c r="FK247" s="61">
        <v>0</v>
      </c>
      <c r="FL247" s="61">
        <v>0</v>
      </c>
      <c r="FM247" s="61">
        <v>0</v>
      </c>
      <c r="FN247" s="61">
        <v>0</v>
      </c>
      <c r="FO247" s="61">
        <v>0</v>
      </c>
      <c r="FP247" s="61">
        <v>0</v>
      </c>
      <c r="FQ247" s="61">
        <v>0</v>
      </c>
      <c r="FR247" s="61">
        <v>0</v>
      </c>
      <c r="FS247" s="61">
        <v>0</v>
      </c>
      <c r="FT247" s="61">
        <v>0</v>
      </c>
      <c r="FU247" s="61">
        <v>0</v>
      </c>
      <c r="FV247" s="61">
        <v>-14487</v>
      </c>
      <c r="FW247" s="61">
        <v>0</v>
      </c>
      <c r="FX247" s="61">
        <v>-14487</v>
      </c>
      <c r="FY247" s="61">
        <v>916</v>
      </c>
      <c r="FZ247" s="61">
        <v>0</v>
      </c>
      <c r="GA247" s="61">
        <v>916</v>
      </c>
      <c r="GB247" s="61">
        <v>0</v>
      </c>
      <c r="GC247" s="61">
        <v>0</v>
      </c>
      <c r="GD247" s="61">
        <v>0</v>
      </c>
      <c r="GE247" s="61">
        <v>0</v>
      </c>
      <c r="GF247" s="61">
        <v>0</v>
      </c>
      <c r="GG247" s="61">
        <v>0</v>
      </c>
      <c r="GH247" s="61">
        <v>-14476663</v>
      </c>
      <c r="GI247" s="61">
        <v>-43862</v>
      </c>
      <c r="GJ247" s="61">
        <v>-14520525</v>
      </c>
      <c r="GK247" s="61">
        <v>-191406</v>
      </c>
      <c r="GL247" s="61">
        <v>0</v>
      </c>
      <c r="GM247" s="61">
        <v>-191406</v>
      </c>
      <c r="GN247" s="61">
        <v>-230975</v>
      </c>
      <c r="GO247" s="61">
        <v>0</v>
      </c>
      <c r="GP247" s="61">
        <v>-230975</v>
      </c>
      <c r="GQ247" s="61">
        <v>-159220</v>
      </c>
      <c r="GR247" s="61">
        <v>0</v>
      </c>
      <c r="GS247" s="61">
        <v>-159220</v>
      </c>
      <c r="GT247" s="61">
        <v>0</v>
      </c>
      <c r="GU247" s="61">
        <v>0</v>
      </c>
      <c r="GV247" s="61">
        <v>0</v>
      </c>
      <c r="GW247" s="61">
        <v>-15066335</v>
      </c>
      <c r="GX247" s="61">
        <v>-43862</v>
      </c>
      <c r="GY247" s="61">
        <v>-15110197</v>
      </c>
      <c r="GZ247" s="61">
        <v>-9481</v>
      </c>
      <c r="HA247" s="61">
        <v>0</v>
      </c>
      <c r="HB247" s="61">
        <v>-9481</v>
      </c>
      <c r="HC247" s="61">
        <v>0</v>
      </c>
      <c r="HD247" s="61">
        <v>0</v>
      </c>
      <c r="HE247" s="61">
        <v>0</v>
      </c>
      <c r="HF247" s="61">
        <v>-9481</v>
      </c>
      <c r="HG247" s="61">
        <v>0</v>
      </c>
      <c r="HH247" s="61">
        <v>-9481</v>
      </c>
      <c r="HI247" s="61">
        <v>71107739</v>
      </c>
      <c r="HJ247" s="61">
        <v>1830071</v>
      </c>
      <c r="HK247" s="61">
        <v>72937810</v>
      </c>
      <c r="HL247" s="61">
        <v>329834</v>
      </c>
      <c r="HM247" s="61">
        <v>0</v>
      </c>
      <c r="HN247" s="61">
        <v>329834</v>
      </c>
      <c r="HO247" s="61">
        <v>-7620500</v>
      </c>
      <c r="HP247" s="61">
        <v>-1211976</v>
      </c>
      <c r="HQ247" s="61">
        <v>-8832476</v>
      </c>
      <c r="HR247" s="61">
        <v>-1604715</v>
      </c>
      <c r="HS247" s="61">
        <v>-11488</v>
      </c>
      <c r="HT247" s="61">
        <v>-1616203</v>
      </c>
      <c r="HU247" s="61">
        <v>-174961</v>
      </c>
      <c r="HV247" s="61">
        <v>-1000</v>
      </c>
      <c r="HW247" s="61">
        <v>-175961</v>
      </c>
      <c r="HX247" s="61">
        <v>-15066335</v>
      </c>
      <c r="HY247" s="61">
        <v>-43862</v>
      </c>
      <c r="HZ247" s="61">
        <v>-15110197</v>
      </c>
      <c r="IA247" s="61">
        <v>-9481</v>
      </c>
      <c r="IB247" s="61">
        <v>0</v>
      </c>
      <c r="IC247" s="61">
        <v>-9481</v>
      </c>
      <c r="ID247" s="61">
        <v>-24146158</v>
      </c>
      <c r="IE247" s="61">
        <v>-1268326</v>
      </c>
      <c r="IF247" s="61">
        <v>-25414484</v>
      </c>
      <c r="IG247" s="61">
        <v>46961581</v>
      </c>
      <c r="IH247" s="61">
        <v>561745</v>
      </c>
      <c r="II247" s="61">
        <v>47523326</v>
      </c>
      <c r="IJ247" s="58" t="s">
        <v>619</v>
      </c>
      <c r="IK247" s="58" t="s">
        <v>465</v>
      </c>
      <c r="IL247" s="58" t="s">
        <v>466</v>
      </c>
      <c r="IM247" s="58" t="s">
        <v>497</v>
      </c>
      <c r="IN247" s="58" t="s">
        <v>1269</v>
      </c>
    </row>
    <row r="248" spans="1:248">
      <c r="A248" s="58" t="s">
        <v>461</v>
      </c>
      <c r="B248" s="59" t="s">
        <v>1270</v>
      </c>
      <c r="C248" s="59" t="s">
        <v>1271</v>
      </c>
      <c r="D248" s="61">
        <v>66154838</v>
      </c>
      <c r="E248" s="61">
        <v>0</v>
      </c>
      <c r="F248" s="61">
        <v>66154838</v>
      </c>
      <c r="G248" s="61">
        <v>-1486665</v>
      </c>
      <c r="H248" s="61">
        <v>0</v>
      </c>
      <c r="I248" s="61">
        <v>-1486665</v>
      </c>
      <c r="J248" s="61">
        <v>-52474</v>
      </c>
      <c r="K248" s="61">
        <v>0</v>
      </c>
      <c r="L248" s="61">
        <v>-52474</v>
      </c>
      <c r="M248" s="61">
        <v>4408</v>
      </c>
      <c r="N248" s="61">
        <v>0</v>
      </c>
      <c r="O248" s="61">
        <v>4408</v>
      </c>
      <c r="P248" s="61">
        <v>468307</v>
      </c>
      <c r="Q248" s="61">
        <v>0</v>
      </c>
      <c r="R248" s="61">
        <v>468307</v>
      </c>
      <c r="S248" s="61">
        <v>524855</v>
      </c>
      <c r="T248" s="61">
        <v>0</v>
      </c>
      <c r="U248" s="61">
        <v>524855</v>
      </c>
      <c r="V248" s="61">
        <v>945096</v>
      </c>
      <c r="W248" s="61">
        <v>0</v>
      </c>
      <c r="X248" s="61">
        <v>945096</v>
      </c>
      <c r="Y248" s="61">
        <v>-5908887</v>
      </c>
      <c r="Z248" s="61">
        <v>0</v>
      </c>
      <c r="AA248" s="61">
        <v>-5908887</v>
      </c>
      <c r="AB248" s="61">
        <v>-5246</v>
      </c>
      <c r="AC248" s="61">
        <v>0</v>
      </c>
      <c r="AD248" s="61">
        <v>-5246</v>
      </c>
      <c r="AE248" s="61">
        <v>23799</v>
      </c>
      <c r="AF248" s="61">
        <v>0</v>
      </c>
      <c r="AG248" s="61">
        <v>23799</v>
      </c>
      <c r="AH248" s="61">
        <v>0</v>
      </c>
      <c r="AI248" s="61">
        <v>0</v>
      </c>
      <c r="AJ248" s="61">
        <v>0</v>
      </c>
      <c r="AK248" s="61">
        <v>0</v>
      </c>
      <c r="AL248" s="61">
        <v>0</v>
      </c>
      <c r="AM248" s="61">
        <v>0</v>
      </c>
      <c r="AN248" s="61">
        <v>0</v>
      </c>
      <c r="AO248" s="61">
        <v>0</v>
      </c>
      <c r="AP248" s="61">
        <v>0</v>
      </c>
      <c r="AQ248" s="61">
        <v>0</v>
      </c>
      <c r="AR248" s="61">
        <v>0</v>
      </c>
      <c r="AS248" s="61">
        <v>0</v>
      </c>
      <c r="AT248" s="61">
        <v>23799</v>
      </c>
      <c r="AU248" s="61">
        <v>0</v>
      </c>
      <c r="AV248" s="61">
        <v>23799</v>
      </c>
      <c r="AW248" s="61">
        <v>4503</v>
      </c>
      <c r="AX248" s="61">
        <v>0</v>
      </c>
      <c r="AY248" s="61">
        <v>4503</v>
      </c>
      <c r="AZ248" s="61">
        <v>1247985</v>
      </c>
      <c r="BA248" s="61">
        <v>0</v>
      </c>
      <c r="BB248" s="61">
        <v>1247985</v>
      </c>
      <c r="BC248" s="61">
        <v>-34691</v>
      </c>
      <c r="BD248" s="61">
        <v>0</v>
      </c>
      <c r="BE248" s="61">
        <v>-34691</v>
      </c>
      <c r="BF248" s="61">
        <v>-3847573</v>
      </c>
      <c r="BG248" s="61">
        <v>0</v>
      </c>
      <c r="BH248" s="61">
        <v>-3847573</v>
      </c>
      <c r="BI248" s="61">
        <v>37632</v>
      </c>
      <c r="BJ248" s="61">
        <v>0</v>
      </c>
      <c r="BK248" s="61">
        <v>37632</v>
      </c>
      <c r="BL248" s="61">
        <v>-76222</v>
      </c>
      <c r="BM248" s="61">
        <v>0</v>
      </c>
      <c r="BN248" s="61">
        <v>-76222</v>
      </c>
      <c r="BO248" s="61">
        <v>0</v>
      </c>
      <c r="BP248" s="61">
        <v>0</v>
      </c>
      <c r="BQ248" s="61">
        <v>0</v>
      </c>
      <c r="BR248" s="61">
        <v>0</v>
      </c>
      <c r="BS248" s="61">
        <v>0</v>
      </c>
      <c r="BT248" s="61">
        <v>0</v>
      </c>
      <c r="BU248" s="61">
        <v>0</v>
      </c>
      <c r="BV248" s="61">
        <v>0</v>
      </c>
      <c r="BW248" s="61">
        <v>0</v>
      </c>
      <c r="BX248" s="61">
        <v>0</v>
      </c>
      <c r="BY248" s="61">
        <v>0</v>
      </c>
      <c r="BZ248" s="61">
        <v>0</v>
      </c>
      <c r="CA248" s="61">
        <v>0</v>
      </c>
      <c r="CB248" s="61">
        <v>0</v>
      </c>
      <c r="CC248" s="61">
        <v>0</v>
      </c>
      <c r="CD248" s="61">
        <v>-1173</v>
      </c>
      <c r="CE248" s="61">
        <v>0</v>
      </c>
      <c r="CF248" s="61">
        <v>-1173</v>
      </c>
      <c r="CG248" s="61">
        <v>-1173</v>
      </c>
      <c r="CH248" s="61">
        <v>0</v>
      </c>
      <c r="CI248" s="61">
        <v>-1173</v>
      </c>
      <c r="CJ248" s="61">
        <v>-8560303</v>
      </c>
      <c r="CK248" s="61">
        <v>0</v>
      </c>
      <c r="CL248" s="61">
        <v>-8560303</v>
      </c>
      <c r="CM248" s="61">
        <v>0</v>
      </c>
      <c r="CN248" s="61">
        <v>0</v>
      </c>
      <c r="CO248" s="61">
        <v>0</v>
      </c>
      <c r="CP248" s="61">
        <v>-2100</v>
      </c>
      <c r="CQ248" s="61">
        <v>0</v>
      </c>
      <c r="CR248" s="61">
        <v>-2100</v>
      </c>
      <c r="CS248" s="61">
        <v>-1960701</v>
      </c>
      <c r="CT248" s="61">
        <v>0</v>
      </c>
      <c r="CU248" s="61">
        <v>-1960701</v>
      </c>
      <c r="CV248" s="61">
        <v>-209560</v>
      </c>
      <c r="CW248" s="61">
        <v>0</v>
      </c>
      <c r="CX248" s="61">
        <v>-209560</v>
      </c>
      <c r="CY248" s="61">
        <v>-2172361</v>
      </c>
      <c r="CZ248" s="61">
        <v>0</v>
      </c>
      <c r="DA248" s="61">
        <v>-2172361</v>
      </c>
      <c r="DB248" s="61">
        <v>-249867</v>
      </c>
      <c r="DC248" s="61">
        <v>0</v>
      </c>
      <c r="DD248" s="61">
        <v>-249867</v>
      </c>
      <c r="DE248" s="61">
        <v>-3665</v>
      </c>
      <c r="DF248" s="61">
        <v>0</v>
      </c>
      <c r="DG248" s="61">
        <v>-3665</v>
      </c>
      <c r="DH248" s="61">
        <v>-34082</v>
      </c>
      <c r="DI248" s="61">
        <v>0</v>
      </c>
      <c r="DJ248" s="61">
        <v>-34082</v>
      </c>
      <c r="DK248" s="61">
        <v>0</v>
      </c>
      <c r="DL248" s="61">
        <v>0</v>
      </c>
      <c r="DM248" s="61">
        <v>0</v>
      </c>
      <c r="DN248" s="61">
        <v>-19663</v>
      </c>
      <c r="DO248" s="61">
        <v>0</v>
      </c>
      <c r="DP248" s="61">
        <v>-19663</v>
      </c>
      <c r="DQ248" s="61">
        <v>0</v>
      </c>
      <c r="DR248" s="61">
        <v>0</v>
      </c>
      <c r="DS248" s="61">
        <v>0</v>
      </c>
      <c r="DT248" s="61">
        <v>0</v>
      </c>
      <c r="DU248" s="61">
        <v>0</v>
      </c>
      <c r="DV248" s="61">
        <v>0</v>
      </c>
      <c r="DW248" s="61">
        <v>0</v>
      </c>
      <c r="DX248" s="61">
        <v>0</v>
      </c>
      <c r="DY248" s="61">
        <v>0</v>
      </c>
      <c r="DZ248" s="61">
        <v>0</v>
      </c>
      <c r="EA248" s="61">
        <v>0</v>
      </c>
      <c r="EB248" s="61">
        <v>0</v>
      </c>
      <c r="EC248" s="61">
        <v>0</v>
      </c>
      <c r="ED248" s="61">
        <v>0</v>
      </c>
      <c r="EE248" s="61">
        <v>0</v>
      </c>
      <c r="EF248" s="61">
        <v>0</v>
      </c>
      <c r="EG248" s="61">
        <v>0</v>
      </c>
      <c r="EH248" s="61">
        <v>0</v>
      </c>
      <c r="EI248" s="61">
        <v>0</v>
      </c>
      <c r="EJ248" s="61">
        <v>0</v>
      </c>
      <c r="EK248" s="61">
        <v>0</v>
      </c>
      <c r="EL248" s="61">
        <v>0</v>
      </c>
      <c r="EM248" s="61">
        <v>0</v>
      </c>
      <c r="EN248" s="61">
        <v>0</v>
      </c>
      <c r="EO248" s="61">
        <v>-307277</v>
      </c>
      <c r="EP248" s="61">
        <v>0</v>
      </c>
      <c r="EQ248" s="61">
        <v>-307277</v>
      </c>
      <c r="ER248" s="61">
        <v>0</v>
      </c>
      <c r="ES248" s="61">
        <v>0</v>
      </c>
      <c r="ET248" s="61">
        <v>0</v>
      </c>
      <c r="EU248" s="61">
        <v>0</v>
      </c>
      <c r="EV248" s="61">
        <v>0</v>
      </c>
      <c r="EW248" s="61">
        <v>0</v>
      </c>
      <c r="EX248" s="61">
        <v>0</v>
      </c>
      <c r="EY248" s="61">
        <v>0</v>
      </c>
      <c r="EZ248" s="61">
        <v>0</v>
      </c>
      <c r="FA248" s="61">
        <v>0</v>
      </c>
      <c r="FB248" s="61">
        <v>0</v>
      </c>
      <c r="FC248" s="61">
        <v>0</v>
      </c>
      <c r="FD248" s="61">
        <v>0</v>
      </c>
      <c r="FE248" s="61">
        <v>0</v>
      </c>
      <c r="FF248" s="61">
        <v>0</v>
      </c>
      <c r="FG248" s="61">
        <v>0</v>
      </c>
      <c r="FH248" s="61">
        <v>0</v>
      </c>
      <c r="FI248" s="61">
        <v>0</v>
      </c>
      <c r="FJ248" s="61">
        <v>0</v>
      </c>
      <c r="FK248" s="61">
        <v>0</v>
      </c>
      <c r="FL248" s="61">
        <v>0</v>
      </c>
      <c r="FM248" s="61">
        <v>0</v>
      </c>
      <c r="FN248" s="61">
        <v>0</v>
      </c>
      <c r="FO248" s="61">
        <v>0</v>
      </c>
      <c r="FP248" s="61">
        <v>0</v>
      </c>
      <c r="FQ248" s="61">
        <v>0</v>
      </c>
      <c r="FR248" s="61">
        <v>0</v>
      </c>
      <c r="FS248" s="61">
        <v>0</v>
      </c>
      <c r="FT248" s="61">
        <v>0</v>
      </c>
      <c r="FU248" s="61">
        <v>0</v>
      </c>
      <c r="FV248" s="61">
        <v>-19624</v>
      </c>
      <c r="FW248" s="61">
        <v>0</v>
      </c>
      <c r="FX248" s="61">
        <v>-19624</v>
      </c>
      <c r="FY248" s="61">
        <v>0</v>
      </c>
      <c r="FZ248" s="61">
        <v>0</v>
      </c>
      <c r="GA248" s="61">
        <v>0</v>
      </c>
      <c r="GB248" s="61">
        <v>0</v>
      </c>
      <c r="GC248" s="61">
        <v>0</v>
      </c>
      <c r="GD248" s="61">
        <v>0</v>
      </c>
      <c r="GE248" s="61">
        <v>0</v>
      </c>
      <c r="GF248" s="61">
        <v>0</v>
      </c>
      <c r="GG248" s="61">
        <v>0</v>
      </c>
      <c r="GH248" s="61">
        <v>-7067210</v>
      </c>
      <c r="GI248" s="61">
        <v>0</v>
      </c>
      <c r="GJ248" s="61">
        <v>-7067210</v>
      </c>
      <c r="GK248" s="61">
        <v>-271310</v>
      </c>
      <c r="GL248" s="61">
        <v>0</v>
      </c>
      <c r="GM248" s="61">
        <v>-271310</v>
      </c>
      <c r="GN248" s="61">
        <v>-245898</v>
      </c>
      <c r="GO248" s="61">
        <v>0</v>
      </c>
      <c r="GP248" s="61">
        <v>-245898</v>
      </c>
      <c r="GQ248" s="61">
        <v>-6649</v>
      </c>
      <c r="GR248" s="61">
        <v>0</v>
      </c>
      <c r="GS248" s="61">
        <v>-6649</v>
      </c>
      <c r="GT248" s="61">
        <v>0</v>
      </c>
      <c r="GU248" s="61">
        <v>0</v>
      </c>
      <c r="GV248" s="61">
        <v>0</v>
      </c>
      <c r="GW248" s="61">
        <v>-7610691</v>
      </c>
      <c r="GX248" s="61">
        <v>0</v>
      </c>
      <c r="GY248" s="61">
        <v>-7610691</v>
      </c>
      <c r="GZ248" s="61">
        <v>0</v>
      </c>
      <c r="HA248" s="61">
        <v>0</v>
      </c>
      <c r="HB248" s="61">
        <v>0</v>
      </c>
      <c r="HC248" s="61">
        <v>0</v>
      </c>
      <c r="HD248" s="61">
        <v>0</v>
      </c>
      <c r="HE248" s="61">
        <v>0</v>
      </c>
      <c r="HF248" s="61">
        <v>0</v>
      </c>
      <c r="HG248" s="61">
        <v>0</v>
      </c>
      <c r="HH248" s="61">
        <v>0</v>
      </c>
      <c r="HI248" s="61">
        <v>64668173</v>
      </c>
      <c r="HJ248" s="61">
        <v>0</v>
      </c>
      <c r="HK248" s="61">
        <v>64668173</v>
      </c>
      <c r="HL248" s="61">
        <v>945096</v>
      </c>
      <c r="HM248" s="61">
        <v>0</v>
      </c>
      <c r="HN248" s="61">
        <v>945096</v>
      </c>
      <c r="HO248" s="61">
        <v>-8560303</v>
      </c>
      <c r="HP248" s="61">
        <v>0</v>
      </c>
      <c r="HQ248" s="61">
        <v>-8560303</v>
      </c>
      <c r="HR248" s="61">
        <v>-2172361</v>
      </c>
      <c r="HS248" s="61">
        <v>0</v>
      </c>
      <c r="HT248" s="61">
        <v>-2172361</v>
      </c>
      <c r="HU248" s="61">
        <v>-307277</v>
      </c>
      <c r="HV248" s="61">
        <v>0</v>
      </c>
      <c r="HW248" s="61">
        <v>-307277</v>
      </c>
      <c r="HX248" s="61">
        <v>-7610691</v>
      </c>
      <c r="HY248" s="61">
        <v>0</v>
      </c>
      <c r="HZ248" s="61">
        <v>-7610691</v>
      </c>
      <c r="IA248" s="61">
        <v>0</v>
      </c>
      <c r="IB248" s="61">
        <v>0</v>
      </c>
      <c r="IC248" s="61">
        <v>0</v>
      </c>
      <c r="ID248" s="61">
        <v>-17705536</v>
      </c>
      <c r="IE248" s="61">
        <v>0</v>
      </c>
      <c r="IF248" s="61">
        <v>-17705536</v>
      </c>
      <c r="IG248" s="61">
        <v>46962637</v>
      </c>
      <c r="IH248" s="61">
        <v>0</v>
      </c>
      <c r="II248" s="61">
        <v>46962637</v>
      </c>
      <c r="IJ248" s="58" t="s">
        <v>511</v>
      </c>
      <c r="IK248" s="58" t="s">
        <v>954</v>
      </c>
      <c r="IL248" s="58" t="s">
        <v>513</v>
      </c>
      <c r="IM248" s="58" t="s">
        <v>473</v>
      </c>
      <c r="IN248" s="58" t="s">
        <v>1272</v>
      </c>
    </row>
    <row r="249" spans="1:248">
      <c r="A249" s="58" t="s">
        <v>469</v>
      </c>
      <c r="B249" s="59" t="s">
        <v>1273</v>
      </c>
      <c r="C249" s="59" t="s">
        <v>1274</v>
      </c>
      <c r="D249" s="61">
        <v>61361367</v>
      </c>
      <c r="E249" s="61">
        <v>0</v>
      </c>
      <c r="F249" s="61">
        <v>61361367</v>
      </c>
      <c r="G249" s="61">
        <v>-2411041</v>
      </c>
      <c r="H249" s="61">
        <v>0</v>
      </c>
      <c r="I249" s="61">
        <v>-2411041</v>
      </c>
      <c r="J249" s="61">
        <v>-234105</v>
      </c>
      <c r="K249" s="61">
        <v>0</v>
      </c>
      <c r="L249" s="61">
        <v>-234105</v>
      </c>
      <c r="M249" s="61">
        <v>87318</v>
      </c>
      <c r="N249" s="61">
        <v>0</v>
      </c>
      <c r="O249" s="61">
        <v>87318</v>
      </c>
      <c r="P249" s="61">
        <v>242380</v>
      </c>
      <c r="Q249" s="61">
        <v>0</v>
      </c>
      <c r="R249" s="61">
        <v>242380</v>
      </c>
      <c r="S249" s="61">
        <v>-134931</v>
      </c>
      <c r="T249" s="61">
        <v>0</v>
      </c>
      <c r="U249" s="61">
        <v>-134931</v>
      </c>
      <c r="V249" s="61">
        <v>-39338</v>
      </c>
      <c r="W249" s="61">
        <v>0</v>
      </c>
      <c r="X249" s="61">
        <v>-39338</v>
      </c>
      <c r="Y249" s="61">
        <v>-5128750</v>
      </c>
      <c r="Z249" s="61">
        <v>0</v>
      </c>
      <c r="AA249" s="61">
        <v>-5128750</v>
      </c>
      <c r="AB249" s="61">
        <v>0</v>
      </c>
      <c r="AC249" s="61">
        <v>0</v>
      </c>
      <c r="AD249" s="61">
        <v>0</v>
      </c>
      <c r="AE249" s="61">
        <v>-70978</v>
      </c>
      <c r="AF249" s="61">
        <v>0</v>
      </c>
      <c r="AG249" s="61">
        <v>-70978</v>
      </c>
      <c r="AH249" s="61">
        <v>0</v>
      </c>
      <c r="AI249" s="61">
        <v>0</v>
      </c>
      <c r="AJ249" s="61">
        <v>0</v>
      </c>
      <c r="AK249" s="61">
        <v>0</v>
      </c>
      <c r="AL249" s="61">
        <v>0</v>
      </c>
      <c r="AM249" s="61">
        <v>0</v>
      </c>
      <c r="AN249" s="61">
        <v>-7665</v>
      </c>
      <c r="AO249" s="61">
        <v>0</v>
      </c>
      <c r="AP249" s="61">
        <v>-7665</v>
      </c>
      <c r="AQ249" s="61">
        <v>0</v>
      </c>
      <c r="AR249" s="61">
        <v>0</v>
      </c>
      <c r="AS249" s="61">
        <v>0</v>
      </c>
      <c r="AT249" s="61">
        <v>-63313</v>
      </c>
      <c r="AU249" s="61">
        <v>0</v>
      </c>
      <c r="AV249" s="61">
        <v>-63313</v>
      </c>
      <c r="AW249" s="61">
        <v>0</v>
      </c>
      <c r="AX249" s="61">
        <v>0</v>
      </c>
      <c r="AY249" s="61">
        <v>0</v>
      </c>
      <c r="AZ249" s="61">
        <v>1123395</v>
      </c>
      <c r="BA249" s="61">
        <v>0</v>
      </c>
      <c r="BB249" s="61">
        <v>1123395</v>
      </c>
      <c r="BC249" s="61">
        <v>-77029</v>
      </c>
      <c r="BD249" s="61">
        <v>0</v>
      </c>
      <c r="BE249" s="61">
        <v>-77029</v>
      </c>
      <c r="BF249" s="61">
        <v>-2944866</v>
      </c>
      <c r="BG249" s="61">
        <v>0</v>
      </c>
      <c r="BH249" s="61">
        <v>-2944866</v>
      </c>
      <c r="BI249" s="61">
        <v>47424</v>
      </c>
      <c r="BJ249" s="61">
        <v>0</v>
      </c>
      <c r="BK249" s="61">
        <v>47424</v>
      </c>
      <c r="BL249" s="61">
        <v>-78776</v>
      </c>
      <c r="BM249" s="61">
        <v>0</v>
      </c>
      <c r="BN249" s="61">
        <v>-78776</v>
      </c>
      <c r="BO249" s="61">
        <v>0</v>
      </c>
      <c r="BP249" s="61">
        <v>0</v>
      </c>
      <c r="BQ249" s="61">
        <v>0</v>
      </c>
      <c r="BR249" s="61">
        <v>-10246</v>
      </c>
      <c r="BS249" s="61">
        <v>0</v>
      </c>
      <c r="BT249" s="61">
        <v>-10246</v>
      </c>
      <c r="BU249" s="61">
        <v>0</v>
      </c>
      <c r="BV249" s="61">
        <v>0</v>
      </c>
      <c r="BW249" s="61">
        <v>0</v>
      </c>
      <c r="BX249" s="61">
        <v>0</v>
      </c>
      <c r="BY249" s="61">
        <v>0</v>
      </c>
      <c r="BZ249" s="61">
        <v>0</v>
      </c>
      <c r="CA249" s="61">
        <v>0</v>
      </c>
      <c r="CB249" s="61">
        <v>0</v>
      </c>
      <c r="CC249" s="61">
        <v>0</v>
      </c>
      <c r="CD249" s="61">
        <v>0</v>
      </c>
      <c r="CE249" s="61">
        <v>0</v>
      </c>
      <c r="CF249" s="61">
        <v>0</v>
      </c>
      <c r="CG249" s="61">
        <v>0</v>
      </c>
      <c r="CH249" s="61">
        <v>0</v>
      </c>
      <c r="CI249" s="61">
        <v>0</v>
      </c>
      <c r="CJ249" s="61">
        <v>-7139826</v>
      </c>
      <c r="CK249" s="61">
        <v>0</v>
      </c>
      <c r="CL249" s="61">
        <v>-7139826</v>
      </c>
      <c r="CM249" s="61">
        <v>0</v>
      </c>
      <c r="CN249" s="61">
        <v>0</v>
      </c>
      <c r="CO249" s="61">
        <v>0</v>
      </c>
      <c r="CP249" s="61">
        <v>0</v>
      </c>
      <c r="CQ249" s="61">
        <v>0</v>
      </c>
      <c r="CR249" s="61">
        <v>0</v>
      </c>
      <c r="CS249" s="61">
        <v>-1225954</v>
      </c>
      <c r="CT249" s="61">
        <v>0</v>
      </c>
      <c r="CU249" s="61">
        <v>-1225954</v>
      </c>
      <c r="CV249" s="61">
        <v>0</v>
      </c>
      <c r="CW249" s="61">
        <v>0</v>
      </c>
      <c r="CX249" s="61">
        <v>0</v>
      </c>
      <c r="CY249" s="61">
        <v>-1225954</v>
      </c>
      <c r="CZ249" s="61">
        <v>0</v>
      </c>
      <c r="DA249" s="61">
        <v>-1225954</v>
      </c>
      <c r="DB249" s="61">
        <v>-192818</v>
      </c>
      <c r="DC249" s="61">
        <v>0</v>
      </c>
      <c r="DD249" s="61">
        <v>-192818</v>
      </c>
      <c r="DE249" s="61">
        <v>0</v>
      </c>
      <c r="DF249" s="61">
        <v>0</v>
      </c>
      <c r="DG249" s="61">
        <v>0</v>
      </c>
      <c r="DH249" s="61">
        <v>-37942</v>
      </c>
      <c r="DI249" s="61">
        <v>0</v>
      </c>
      <c r="DJ249" s="61">
        <v>-37942</v>
      </c>
      <c r="DK249" s="61">
        <v>3734</v>
      </c>
      <c r="DL249" s="61">
        <v>0</v>
      </c>
      <c r="DM249" s="61">
        <v>3734</v>
      </c>
      <c r="DN249" s="61">
        <v>-7301</v>
      </c>
      <c r="DO249" s="61">
        <v>0</v>
      </c>
      <c r="DP249" s="61">
        <v>-7301</v>
      </c>
      <c r="DQ249" s="61">
        <v>0</v>
      </c>
      <c r="DR249" s="61">
        <v>0</v>
      </c>
      <c r="DS249" s="61">
        <v>0</v>
      </c>
      <c r="DT249" s="61">
        <v>-19799</v>
      </c>
      <c r="DU249" s="61">
        <v>0</v>
      </c>
      <c r="DV249" s="61">
        <v>-19799</v>
      </c>
      <c r="DW249" s="61">
        <v>1125</v>
      </c>
      <c r="DX249" s="61">
        <v>0</v>
      </c>
      <c r="DY249" s="61">
        <v>1125</v>
      </c>
      <c r="DZ249" s="61">
        <v>0</v>
      </c>
      <c r="EA249" s="61">
        <v>0</v>
      </c>
      <c r="EB249" s="61">
        <v>0</v>
      </c>
      <c r="EC249" s="61">
        <v>0</v>
      </c>
      <c r="ED249" s="61">
        <v>0</v>
      </c>
      <c r="EE249" s="61">
        <v>0</v>
      </c>
      <c r="EF249" s="61">
        <v>0</v>
      </c>
      <c r="EG249" s="61">
        <v>0</v>
      </c>
      <c r="EH249" s="61">
        <v>0</v>
      </c>
      <c r="EI249" s="61">
        <v>0</v>
      </c>
      <c r="EJ249" s="61">
        <v>0</v>
      </c>
      <c r="EK249" s="61">
        <v>0</v>
      </c>
      <c r="EL249" s="61">
        <v>0</v>
      </c>
      <c r="EM249" s="61">
        <v>0</v>
      </c>
      <c r="EN249" s="61">
        <v>0</v>
      </c>
      <c r="EO249" s="61">
        <v>-253001</v>
      </c>
      <c r="EP249" s="61">
        <v>0</v>
      </c>
      <c r="EQ249" s="61">
        <v>-253001</v>
      </c>
      <c r="ER249" s="61">
        <v>0</v>
      </c>
      <c r="ES249" s="61">
        <v>0</v>
      </c>
      <c r="ET249" s="61">
        <v>0</v>
      </c>
      <c r="EU249" s="61">
        <v>0</v>
      </c>
      <c r="EV249" s="61">
        <v>0</v>
      </c>
      <c r="EW249" s="61">
        <v>0</v>
      </c>
      <c r="EX249" s="61">
        <v>0</v>
      </c>
      <c r="EY249" s="61">
        <v>0</v>
      </c>
      <c r="EZ249" s="61">
        <v>0</v>
      </c>
      <c r="FA249" s="61">
        <v>0</v>
      </c>
      <c r="FB249" s="61">
        <v>0</v>
      </c>
      <c r="FC249" s="61">
        <v>0</v>
      </c>
      <c r="FD249" s="61">
        <v>0</v>
      </c>
      <c r="FE249" s="61">
        <v>0</v>
      </c>
      <c r="FF249" s="61">
        <v>0</v>
      </c>
      <c r="FG249" s="61">
        <v>0</v>
      </c>
      <c r="FH249" s="61">
        <v>0</v>
      </c>
      <c r="FI249" s="61">
        <v>0</v>
      </c>
      <c r="FJ249" s="61">
        <v>-9580</v>
      </c>
      <c r="FK249" s="61">
        <v>0</v>
      </c>
      <c r="FL249" s="61">
        <v>-9580</v>
      </c>
      <c r="FM249" s="61">
        <v>0</v>
      </c>
      <c r="FN249" s="61">
        <v>0</v>
      </c>
      <c r="FO249" s="61">
        <v>0</v>
      </c>
      <c r="FP249" s="61">
        <v>0</v>
      </c>
      <c r="FQ249" s="61">
        <v>0</v>
      </c>
      <c r="FR249" s="61">
        <v>0</v>
      </c>
      <c r="FS249" s="61">
        <v>0</v>
      </c>
      <c r="FT249" s="61">
        <v>0</v>
      </c>
      <c r="FU249" s="61">
        <v>0</v>
      </c>
      <c r="FV249" s="61">
        <v>-17144</v>
      </c>
      <c r="FW249" s="61">
        <v>0</v>
      </c>
      <c r="FX249" s="61">
        <v>-17144</v>
      </c>
      <c r="FY249" s="61">
        <v>0</v>
      </c>
      <c r="FZ249" s="61">
        <v>0</v>
      </c>
      <c r="GA249" s="61">
        <v>0</v>
      </c>
      <c r="GB249" s="61">
        <v>0</v>
      </c>
      <c r="GC249" s="61">
        <v>0</v>
      </c>
      <c r="GD249" s="61">
        <v>0</v>
      </c>
      <c r="GE249" s="61">
        <v>0</v>
      </c>
      <c r="GF249" s="61">
        <v>0</v>
      </c>
      <c r="GG249" s="61">
        <v>0</v>
      </c>
      <c r="GH249" s="61">
        <v>-8179280</v>
      </c>
      <c r="GI249" s="61">
        <v>0</v>
      </c>
      <c r="GJ249" s="61">
        <v>-8179280</v>
      </c>
      <c r="GK249" s="61">
        <v>243644</v>
      </c>
      <c r="GL249" s="61">
        <v>0</v>
      </c>
      <c r="GM249" s="61">
        <v>243644</v>
      </c>
      <c r="GN249" s="61">
        <v>-191207</v>
      </c>
      <c r="GO249" s="61">
        <v>0</v>
      </c>
      <c r="GP249" s="61">
        <v>-191207</v>
      </c>
      <c r="GQ249" s="61">
        <v>0</v>
      </c>
      <c r="GR249" s="61">
        <v>0</v>
      </c>
      <c r="GS249" s="61">
        <v>0</v>
      </c>
      <c r="GT249" s="61">
        <v>0</v>
      </c>
      <c r="GU249" s="61">
        <v>0</v>
      </c>
      <c r="GV249" s="61">
        <v>0</v>
      </c>
      <c r="GW249" s="61">
        <v>-8153567</v>
      </c>
      <c r="GX249" s="61">
        <v>0</v>
      </c>
      <c r="GY249" s="61">
        <v>-8153567</v>
      </c>
      <c r="GZ249" s="61">
        <v>0</v>
      </c>
      <c r="HA249" s="61">
        <v>0</v>
      </c>
      <c r="HB249" s="61">
        <v>0</v>
      </c>
      <c r="HC249" s="61">
        <v>0</v>
      </c>
      <c r="HD249" s="61">
        <v>0</v>
      </c>
      <c r="HE249" s="61">
        <v>0</v>
      </c>
      <c r="HF249" s="61">
        <v>0</v>
      </c>
      <c r="HG249" s="61">
        <v>0</v>
      </c>
      <c r="HH249" s="61">
        <v>0</v>
      </c>
      <c r="HI249" s="61">
        <v>58950326</v>
      </c>
      <c r="HJ249" s="61">
        <v>0</v>
      </c>
      <c r="HK249" s="61">
        <v>58950326</v>
      </c>
      <c r="HL249" s="61">
        <v>-39338</v>
      </c>
      <c r="HM249" s="61">
        <v>0</v>
      </c>
      <c r="HN249" s="61">
        <v>-39338</v>
      </c>
      <c r="HO249" s="61">
        <v>-7139826</v>
      </c>
      <c r="HP249" s="61">
        <v>0</v>
      </c>
      <c r="HQ249" s="61">
        <v>-7139826</v>
      </c>
      <c r="HR249" s="61">
        <v>-1225954</v>
      </c>
      <c r="HS249" s="61">
        <v>0</v>
      </c>
      <c r="HT249" s="61">
        <v>-1225954</v>
      </c>
      <c r="HU249" s="61">
        <v>-253001</v>
      </c>
      <c r="HV249" s="61">
        <v>0</v>
      </c>
      <c r="HW249" s="61">
        <v>-253001</v>
      </c>
      <c r="HX249" s="61">
        <v>-8153567</v>
      </c>
      <c r="HY249" s="61">
        <v>0</v>
      </c>
      <c r="HZ249" s="61">
        <v>-8153567</v>
      </c>
      <c r="IA249" s="61">
        <v>0</v>
      </c>
      <c r="IB249" s="61">
        <v>0</v>
      </c>
      <c r="IC249" s="61">
        <v>0</v>
      </c>
      <c r="ID249" s="61">
        <v>-16811686</v>
      </c>
      <c r="IE249" s="61">
        <v>0</v>
      </c>
      <c r="IF249" s="61">
        <v>-16811686</v>
      </c>
      <c r="IG249" s="61">
        <v>42138640</v>
      </c>
      <c r="IH249" s="61">
        <v>0</v>
      </c>
      <c r="II249" s="61">
        <v>42138640</v>
      </c>
      <c r="IJ249" s="58" t="s">
        <v>649</v>
      </c>
      <c r="IK249" s="58" t="s">
        <v>650</v>
      </c>
      <c r="IL249" s="58" t="s">
        <v>466</v>
      </c>
      <c r="IM249" s="58" t="s">
        <v>549</v>
      </c>
      <c r="IN249" s="58" t="s">
        <v>1275</v>
      </c>
    </row>
    <row r="250" spans="1:248">
      <c r="A250" s="58" t="s">
        <v>461</v>
      </c>
      <c r="B250" s="59" t="s">
        <v>1276</v>
      </c>
      <c r="C250" s="59" t="s">
        <v>1277</v>
      </c>
      <c r="D250" s="61">
        <v>28065017</v>
      </c>
      <c r="E250" s="61">
        <v>0</v>
      </c>
      <c r="F250" s="61">
        <v>28065017</v>
      </c>
      <c r="G250" s="61">
        <v>-434004</v>
      </c>
      <c r="H250" s="61">
        <v>0</v>
      </c>
      <c r="I250" s="61">
        <v>-434004</v>
      </c>
      <c r="J250" s="61">
        <v>-396244</v>
      </c>
      <c r="K250" s="61">
        <v>0</v>
      </c>
      <c r="L250" s="61">
        <v>-396244</v>
      </c>
      <c r="M250" s="61">
        <v>48994</v>
      </c>
      <c r="N250" s="61">
        <v>0</v>
      </c>
      <c r="O250" s="61">
        <v>48994</v>
      </c>
      <c r="P250" s="61">
        <v>57123</v>
      </c>
      <c r="Q250" s="61">
        <v>0</v>
      </c>
      <c r="R250" s="61">
        <v>57123</v>
      </c>
      <c r="S250" s="61">
        <v>-5831</v>
      </c>
      <c r="T250" s="61">
        <v>0</v>
      </c>
      <c r="U250" s="61">
        <v>-5831</v>
      </c>
      <c r="V250" s="61">
        <v>-295958</v>
      </c>
      <c r="W250" s="61">
        <v>0</v>
      </c>
      <c r="X250" s="61">
        <v>-295958</v>
      </c>
      <c r="Y250" s="61">
        <v>-4410426</v>
      </c>
      <c r="Z250" s="61">
        <v>0</v>
      </c>
      <c r="AA250" s="61">
        <v>-4410426</v>
      </c>
      <c r="AB250" s="61">
        <v>0</v>
      </c>
      <c r="AC250" s="61">
        <v>0</v>
      </c>
      <c r="AD250" s="61">
        <v>0</v>
      </c>
      <c r="AE250" s="61">
        <v>-185697</v>
      </c>
      <c r="AF250" s="61">
        <v>0</v>
      </c>
      <c r="AG250" s="61">
        <v>-185697</v>
      </c>
      <c r="AH250" s="61">
        <v>352</v>
      </c>
      <c r="AI250" s="61">
        <v>0</v>
      </c>
      <c r="AJ250" s="61">
        <v>352</v>
      </c>
      <c r="AK250" s="61">
        <v>0</v>
      </c>
      <c r="AL250" s="61">
        <v>0</v>
      </c>
      <c r="AM250" s="61">
        <v>0</v>
      </c>
      <c r="AN250" s="61">
        <v>19</v>
      </c>
      <c r="AO250" s="61">
        <v>0</v>
      </c>
      <c r="AP250" s="61">
        <v>19</v>
      </c>
      <c r="AQ250" s="61">
        <v>0</v>
      </c>
      <c r="AR250" s="61">
        <v>0</v>
      </c>
      <c r="AS250" s="61">
        <v>0</v>
      </c>
      <c r="AT250" s="61">
        <v>-186068</v>
      </c>
      <c r="AU250" s="61">
        <v>0</v>
      </c>
      <c r="AV250" s="61">
        <v>-186068</v>
      </c>
      <c r="AW250" s="61">
        <v>0</v>
      </c>
      <c r="AX250" s="61">
        <v>0</v>
      </c>
      <c r="AY250" s="61">
        <v>0</v>
      </c>
      <c r="AZ250" s="61">
        <v>449688</v>
      </c>
      <c r="BA250" s="61">
        <v>0</v>
      </c>
      <c r="BB250" s="61">
        <v>449688</v>
      </c>
      <c r="BC250" s="61">
        <v>-12031</v>
      </c>
      <c r="BD250" s="61">
        <v>0</v>
      </c>
      <c r="BE250" s="61">
        <v>-12031</v>
      </c>
      <c r="BF250" s="61">
        <v>-1574064</v>
      </c>
      <c r="BG250" s="61">
        <v>0</v>
      </c>
      <c r="BH250" s="61">
        <v>-1574064</v>
      </c>
      <c r="BI250" s="61">
        <v>-24868</v>
      </c>
      <c r="BJ250" s="61">
        <v>0</v>
      </c>
      <c r="BK250" s="61">
        <v>-24868</v>
      </c>
      <c r="BL250" s="61">
        <v>-49771</v>
      </c>
      <c r="BM250" s="61">
        <v>0</v>
      </c>
      <c r="BN250" s="61">
        <v>-49771</v>
      </c>
      <c r="BO250" s="61">
        <v>0</v>
      </c>
      <c r="BP250" s="61">
        <v>0</v>
      </c>
      <c r="BQ250" s="61">
        <v>0</v>
      </c>
      <c r="BR250" s="61">
        <v>-7963</v>
      </c>
      <c r="BS250" s="61">
        <v>0</v>
      </c>
      <c r="BT250" s="61">
        <v>-7963</v>
      </c>
      <c r="BU250" s="61">
        <v>1710</v>
      </c>
      <c r="BV250" s="61">
        <v>0</v>
      </c>
      <c r="BW250" s="61">
        <v>1710</v>
      </c>
      <c r="BX250" s="61">
        <v>0</v>
      </c>
      <c r="BY250" s="61">
        <v>0</v>
      </c>
      <c r="BZ250" s="61">
        <v>0</v>
      </c>
      <c r="CA250" s="61">
        <v>0</v>
      </c>
      <c r="CB250" s="61">
        <v>0</v>
      </c>
      <c r="CC250" s="61">
        <v>0</v>
      </c>
      <c r="CD250" s="61">
        <v>-25715</v>
      </c>
      <c r="CE250" s="61">
        <v>0</v>
      </c>
      <c r="CF250" s="61">
        <v>-25715</v>
      </c>
      <c r="CG250" s="61">
        <v>-25715</v>
      </c>
      <c r="CH250" s="61">
        <v>0</v>
      </c>
      <c r="CI250" s="61">
        <v>-25715</v>
      </c>
      <c r="CJ250" s="61">
        <v>-5864852</v>
      </c>
      <c r="CK250" s="61">
        <v>0</v>
      </c>
      <c r="CL250" s="61">
        <v>-5864852</v>
      </c>
      <c r="CM250" s="61">
        <v>-99604</v>
      </c>
      <c r="CN250" s="61">
        <v>0</v>
      </c>
      <c r="CO250" s="61">
        <v>-99604</v>
      </c>
      <c r="CP250" s="61">
        <v>0</v>
      </c>
      <c r="CQ250" s="61">
        <v>0</v>
      </c>
      <c r="CR250" s="61">
        <v>0</v>
      </c>
      <c r="CS250" s="61">
        <v>-523279</v>
      </c>
      <c r="CT250" s="61">
        <v>0</v>
      </c>
      <c r="CU250" s="61">
        <v>-523279</v>
      </c>
      <c r="CV250" s="61">
        <v>-39876</v>
      </c>
      <c r="CW250" s="61">
        <v>0</v>
      </c>
      <c r="CX250" s="61">
        <v>-39876</v>
      </c>
      <c r="CY250" s="61">
        <v>-662759</v>
      </c>
      <c r="CZ250" s="61">
        <v>0</v>
      </c>
      <c r="DA250" s="61">
        <v>-662759</v>
      </c>
      <c r="DB250" s="61">
        <v>-42754</v>
      </c>
      <c r="DC250" s="61">
        <v>0</v>
      </c>
      <c r="DD250" s="61">
        <v>-42754</v>
      </c>
      <c r="DE250" s="61">
        <v>-913</v>
      </c>
      <c r="DF250" s="61">
        <v>0</v>
      </c>
      <c r="DG250" s="61">
        <v>-913</v>
      </c>
      <c r="DH250" s="61">
        <v>-385380</v>
      </c>
      <c r="DI250" s="61">
        <v>0</v>
      </c>
      <c r="DJ250" s="61">
        <v>-385380</v>
      </c>
      <c r="DK250" s="61">
        <v>73</v>
      </c>
      <c r="DL250" s="61">
        <v>0</v>
      </c>
      <c r="DM250" s="61">
        <v>73</v>
      </c>
      <c r="DN250" s="61">
        <v>-3227</v>
      </c>
      <c r="DO250" s="61">
        <v>0</v>
      </c>
      <c r="DP250" s="61">
        <v>-3227</v>
      </c>
      <c r="DQ250" s="61">
        <v>0</v>
      </c>
      <c r="DR250" s="61">
        <v>0</v>
      </c>
      <c r="DS250" s="61">
        <v>0</v>
      </c>
      <c r="DT250" s="61">
        <v>0</v>
      </c>
      <c r="DU250" s="61">
        <v>0</v>
      </c>
      <c r="DV250" s="61">
        <v>0</v>
      </c>
      <c r="DW250" s="61">
        <v>0</v>
      </c>
      <c r="DX250" s="61">
        <v>0</v>
      </c>
      <c r="DY250" s="61">
        <v>0</v>
      </c>
      <c r="DZ250" s="61">
        <v>0</v>
      </c>
      <c r="EA250" s="61">
        <v>0</v>
      </c>
      <c r="EB250" s="61">
        <v>0</v>
      </c>
      <c r="EC250" s="61">
        <v>0</v>
      </c>
      <c r="ED250" s="61">
        <v>0</v>
      </c>
      <c r="EE250" s="61">
        <v>0</v>
      </c>
      <c r="EF250" s="61">
        <v>0</v>
      </c>
      <c r="EG250" s="61">
        <v>0</v>
      </c>
      <c r="EH250" s="61">
        <v>0</v>
      </c>
      <c r="EI250" s="61">
        <v>0</v>
      </c>
      <c r="EJ250" s="61">
        <v>0</v>
      </c>
      <c r="EK250" s="61">
        <v>0</v>
      </c>
      <c r="EL250" s="61">
        <v>0</v>
      </c>
      <c r="EM250" s="61">
        <v>0</v>
      </c>
      <c r="EN250" s="61">
        <v>0</v>
      </c>
      <c r="EO250" s="61">
        <v>-432201</v>
      </c>
      <c r="EP250" s="61">
        <v>0</v>
      </c>
      <c r="EQ250" s="61">
        <v>-432201</v>
      </c>
      <c r="ER250" s="61">
        <v>0</v>
      </c>
      <c r="ES250" s="61">
        <v>0</v>
      </c>
      <c r="ET250" s="61">
        <v>0</v>
      </c>
      <c r="EU250" s="61">
        <v>0</v>
      </c>
      <c r="EV250" s="61">
        <v>0</v>
      </c>
      <c r="EW250" s="61">
        <v>0</v>
      </c>
      <c r="EX250" s="61">
        <v>0</v>
      </c>
      <c r="EY250" s="61">
        <v>0</v>
      </c>
      <c r="EZ250" s="61">
        <v>0</v>
      </c>
      <c r="FA250" s="61">
        <v>0</v>
      </c>
      <c r="FB250" s="61">
        <v>0</v>
      </c>
      <c r="FC250" s="61">
        <v>0</v>
      </c>
      <c r="FD250" s="61">
        <v>0</v>
      </c>
      <c r="FE250" s="61">
        <v>0</v>
      </c>
      <c r="FF250" s="61">
        <v>0</v>
      </c>
      <c r="FG250" s="61">
        <v>0</v>
      </c>
      <c r="FH250" s="61">
        <v>0</v>
      </c>
      <c r="FI250" s="61">
        <v>0</v>
      </c>
      <c r="FJ250" s="61">
        <v>-7963</v>
      </c>
      <c r="FK250" s="61">
        <v>0</v>
      </c>
      <c r="FL250" s="61">
        <v>-7963</v>
      </c>
      <c r="FM250" s="61">
        <v>3478</v>
      </c>
      <c r="FN250" s="61">
        <v>0</v>
      </c>
      <c r="FO250" s="61">
        <v>3478</v>
      </c>
      <c r="FP250" s="61">
        <v>0</v>
      </c>
      <c r="FQ250" s="61">
        <v>0</v>
      </c>
      <c r="FR250" s="61">
        <v>0</v>
      </c>
      <c r="FS250" s="61">
        <v>0</v>
      </c>
      <c r="FT250" s="61">
        <v>0</v>
      </c>
      <c r="FU250" s="61">
        <v>0</v>
      </c>
      <c r="FV250" s="61">
        <v>-51668</v>
      </c>
      <c r="FW250" s="61">
        <v>0</v>
      </c>
      <c r="FX250" s="61">
        <v>-51668</v>
      </c>
      <c r="FY250" s="61">
        <v>7261</v>
      </c>
      <c r="FZ250" s="61">
        <v>0</v>
      </c>
      <c r="GA250" s="61">
        <v>7261</v>
      </c>
      <c r="GB250" s="61">
        <v>13647</v>
      </c>
      <c r="GC250" s="61">
        <v>0</v>
      </c>
      <c r="GD250" s="61">
        <v>13647</v>
      </c>
      <c r="GE250" s="61">
        <v>2899</v>
      </c>
      <c r="GF250" s="61">
        <v>0</v>
      </c>
      <c r="GG250" s="61">
        <v>2899</v>
      </c>
      <c r="GH250" s="61">
        <v>-3929864</v>
      </c>
      <c r="GI250" s="61">
        <v>0</v>
      </c>
      <c r="GJ250" s="61">
        <v>-3929864</v>
      </c>
      <c r="GK250" s="61">
        <v>8375</v>
      </c>
      <c r="GL250" s="61">
        <v>0</v>
      </c>
      <c r="GM250" s="61">
        <v>8375</v>
      </c>
      <c r="GN250" s="61">
        <v>-57841</v>
      </c>
      <c r="GO250" s="61">
        <v>0</v>
      </c>
      <c r="GP250" s="61">
        <v>-57841</v>
      </c>
      <c r="GQ250" s="61">
        <v>-16</v>
      </c>
      <c r="GR250" s="61">
        <v>0</v>
      </c>
      <c r="GS250" s="61">
        <v>-16</v>
      </c>
      <c r="GT250" s="61">
        <v>0</v>
      </c>
      <c r="GU250" s="61">
        <v>0</v>
      </c>
      <c r="GV250" s="61">
        <v>0</v>
      </c>
      <c r="GW250" s="61">
        <v>-4011692</v>
      </c>
      <c r="GX250" s="61">
        <v>0</v>
      </c>
      <c r="GY250" s="61">
        <v>-4011692</v>
      </c>
      <c r="GZ250" s="61">
        <v>0</v>
      </c>
      <c r="HA250" s="61">
        <v>0</v>
      </c>
      <c r="HB250" s="61">
        <v>0</v>
      </c>
      <c r="HC250" s="61">
        <v>0</v>
      </c>
      <c r="HD250" s="61">
        <v>0</v>
      </c>
      <c r="HE250" s="61">
        <v>0</v>
      </c>
      <c r="HF250" s="61">
        <v>0</v>
      </c>
      <c r="HG250" s="61">
        <v>0</v>
      </c>
      <c r="HH250" s="61">
        <v>0</v>
      </c>
      <c r="HI250" s="61">
        <v>27631013</v>
      </c>
      <c r="HJ250" s="61">
        <v>0</v>
      </c>
      <c r="HK250" s="61">
        <v>27631013</v>
      </c>
      <c r="HL250" s="61">
        <v>-295958</v>
      </c>
      <c r="HM250" s="61">
        <v>0</v>
      </c>
      <c r="HN250" s="61">
        <v>-295958</v>
      </c>
      <c r="HO250" s="61">
        <v>-5864852</v>
      </c>
      <c r="HP250" s="61">
        <v>0</v>
      </c>
      <c r="HQ250" s="61">
        <v>-5864852</v>
      </c>
      <c r="HR250" s="61">
        <v>-662759</v>
      </c>
      <c r="HS250" s="61">
        <v>0</v>
      </c>
      <c r="HT250" s="61">
        <v>-662759</v>
      </c>
      <c r="HU250" s="61">
        <v>-432201</v>
      </c>
      <c r="HV250" s="61">
        <v>0</v>
      </c>
      <c r="HW250" s="61">
        <v>-432201</v>
      </c>
      <c r="HX250" s="61">
        <v>-4011692</v>
      </c>
      <c r="HY250" s="61">
        <v>0</v>
      </c>
      <c r="HZ250" s="61">
        <v>-4011692</v>
      </c>
      <c r="IA250" s="61">
        <v>0</v>
      </c>
      <c r="IB250" s="61">
        <v>0</v>
      </c>
      <c r="IC250" s="61">
        <v>0</v>
      </c>
      <c r="ID250" s="61">
        <v>-11267462</v>
      </c>
      <c r="IE250" s="61">
        <v>0</v>
      </c>
      <c r="IF250" s="61">
        <v>-11267462</v>
      </c>
      <c r="IG250" s="61">
        <v>16363551</v>
      </c>
      <c r="IH250" s="61">
        <v>0</v>
      </c>
      <c r="II250" s="61">
        <v>16363551</v>
      </c>
      <c r="IJ250" s="58" t="s">
        <v>649</v>
      </c>
      <c r="IK250" s="58" t="s">
        <v>650</v>
      </c>
      <c r="IL250" s="58" t="s">
        <v>466</v>
      </c>
      <c r="IM250" s="58" t="s">
        <v>549</v>
      </c>
      <c r="IN250" s="58" t="s">
        <v>1278</v>
      </c>
    </row>
    <row r="251" spans="1:248">
      <c r="A251" s="58" t="s">
        <v>469</v>
      </c>
      <c r="B251" s="59" t="s">
        <v>1279</v>
      </c>
      <c r="C251" s="59" t="s">
        <v>1280</v>
      </c>
      <c r="D251" s="61">
        <v>53512227</v>
      </c>
      <c r="E251" s="61">
        <v>0</v>
      </c>
      <c r="F251" s="61">
        <v>53512227</v>
      </c>
      <c r="G251" s="61">
        <v>-2545598</v>
      </c>
      <c r="H251" s="61">
        <v>0</v>
      </c>
      <c r="I251" s="61">
        <v>-2545598</v>
      </c>
      <c r="J251" s="61">
        <v>-13932</v>
      </c>
      <c r="K251" s="61">
        <v>0</v>
      </c>
      <c r="L251" s="61">
        <v>-13932</v>
      </c>
      <c r="M251" s="61">
        <v>11853</v>
      </c>
      <c r="N251" s="61">
        <v>0</v>
      </c>
      <c r="O251" s="61">
        <v>11853</v>
      </c>
      <c r="P251" s="61">
        <v>205633</v>
      </c>
      <c r="Q251" s="61">
        <v>0</v>
      </c>
      <c r="R251" s="61">
        <v>205633</v>
      </c>
      <c r="S251" s="61">
        <v>251246</v>
      </c>
      <c r="T251" s="61">
        <v>0</v>
      </c>
      <c r="U251" s="61">
        <v>251246</v>
      </c>
      <c r="V251" s="61">
        <v>454800</v>
      </c>
      <c r="W251" s="61">
        <v>0</v>
      </c>
      <c r="X251" s="61">
        <v>454800</v>
      </c>
      <c r="Y251" s="61">
        <v>-2063243</v>
      </c>
      <c r="Z251" s="61">
        <v>0</v>
      </c>
      <c r="AA251" s="61">
        <v>-2063243</v>
      </c>
      <c r="AB251" s="61">
        <v>0</v>
      </c>
      <c r="AC251" s="61">
        <v>0</v>
      </c>
      <c r="AD251" s="61">
        <v>0</v>
      </c>
      <c r="AE251" s="61">
        <v>-51038</v>
      </c>
      <c r="AF251" s="61">
        <v>0</v>
      </c>
      <c r="AG251" s="61">
        <v>-51038</v>
      </c>
      <c r="AH251" s="61">
        <v>0</v>
      </c>
      <c r="AI251" s="61">
        <v>0</v>
      </c>
      <c r="AJ251" s="61">
        <v>0</v>
      </c>
      <c r="AK251" s="61">
        <v>0</v>
      </c>
      <c r="AL251" s="61">
        <v>0</v>
      </c>
      <c r="AM251" s="61">
        <v>0</v>
      </c>
      <c r="AN251" s="61">
        <v>0</v>
      </c>
      <c r="AO251" s="61">
        <v>0</v>
      </c>
      <c r="AP251" s="61">
        <v>0</v>
      </c>
      <c r="AQ251" s="61">
        <v>0</v>
      </c>
      <c r="AR251" s="61">
        <v>0</v>
      </c>
      <c r="AS251" s="61">
        <v>0</v>
      </c>
      <c r="AT251" s="61">
        <v>-51038</v>
      </c>
      <c r="AU251" s="61">
        <v>0</v>
      </c>
      <c r="AV251" s="61">
        <v>-51038</v>
      </c>
      <c r="AW251" s="61">
        <v>0</v>
      </c>
      <c r="AX251" s="61">
        <v>0</v>
      </c>
      <c r="AY251" s="61">
        <v>0</v>
      </c>
      <c r="AZ251" s="61">
        <v>1131869</v>
      </c>
      <c r="BA251" s="61">
        <v>0</v>
      </c>
      <c r="BB251" s="61">
        <v>1131869</v>
      </c>
      <c r="BC251" s="61">
        <v>-62000</v>
      </c>
      <c r="BD251" s="61">
        <v>0</v>
      </c>
      <c r="BE251" s="61">
        <v>-62000</v>
      </c>
      <c r="BF251" s="61">
        <v>-2571989</v>
      </c>
      <c r="BG251" s="61">
        <v>0</v>
      </c>
      <c r="BH251" s="61">
        <v>-2571989</v>
      </c>
      <c r="BI251" s="61">
        <v>12078</v>
      </c>
      <c r="BJ251" s="61">
        <v>0</v>
      </c>
      <c r="BK251" s="61">
        <v>12078</v>
      </c>
      <c r="BL251" s="61">
        <v>-4506</v>
      </c>
      <c r="BM251" s="61">
        <v>0</v>
      </c>
      <c r="BN251" s="61">
        <v>-4506</v>
      </c>
      <c r="BO251" s="61">
        <v>0</v>
      </c>
      <c r="BP251" s="61">
        <v>0</v>
      </c>
      <c r="BQ251" s="61">
        <v>0</v>
      </c>
      <c r="BR251" s="61">
        <v>0</v>
      </c>
      <c r="BS251" s="61">
        <v>0</v>
      </c>
      <c r="BT251" s="61">
        <v>0</v>
      </c>
      <c r="BU251" s="61">
        <v>0</v>
      </c>
      <c r="BV251" s="61">
        <v>0</v>
      </c>
      <c r="BW251" s="61">
        <v>0</v>
      </c>
      <c r="BX251" s="61">
        <v>0</v>
      </c>
      <c r="BY251" s="61">
        <v>0</v>
      </c>
      <c r="BZ251" s="61">
        <v>0</v>
      </c>
      <c r="CA251" s="61">
        <v>0</v>
      </c>
      <c r="CB251" s="61">
        <v>0</v>
      </c>
      <c r="CC251" s="61">
        <v>0</v>
      </c>
      <c r="CD251" s="61">
        <v>-8408</v>
      </c>
      <c r="CE251" s="61">
        <v>0</v>
      </c>
      <c r="CF251" s="61">
        <v>-8408</v>
      </c>
      <c r="CG251" s="61">
        <v>-8408</v>
      </c>
      <c r="CH251" s="61">
        <v>0</v>
      </c>
      <c r="CI251" s="61">
        <v>-8408</v>
      </c>
      <c r="CJ251" s="61">
        <v>-3625645</v>
      </c>
      <c r="CK251" s="61">
        <v>0</v>
      </c>
      <c r="CL251" s="61">
        <v>-3625645</v>
      </c>
      <c r="CM251" s="61">
        <v>0</v>
      </c>
      <c r="CN251" s="61">
        <v>0</v>
      </c>
      <c r="CO251" s="61">
        <v>0</v>
      </c>
      <c r="CP251" s="61">
        <v>0</v>
      </c>
      <c r="CQ251" s="61">
        <v>0</v>
      </c>
      <c r="CR251" s="61">
        <v>0</v>
      </c>
      <c r="CS251" s="61">
        <v>-1302592</v>
      </c>
      <c r="CT251" s="61">
        <v>0</v>
      </c>
      <c r="CU251" s="61">
        <v>-1302592</v>
      </c>
      <c r="CV251" s="61">
        <v>-141350</v>
      </c>
      <c r="CW251" s="61">
        <v>0</v>
      </c>
      <c r="CX251" s="61">
        <v>-141350</v>
      </c>
      <c r="CY251" s="61">
        <v>-1443942</v>
      </c>
      <c r="CZ251" s="61">
        <v>0</v>
      </c>
      <c r="DA251" s="61">
        <v>-1443942</v>
      </c>
      <c r="DB251" s="61">
        <v>-113522</v>
      </c>
      <c r="DC251" s="61">
        <v>0</v>
      </c>
      <c r="DD251" s="61">
        <v>-113522</v>
      </c>
      <c r="DE251" s="61">
        <v>-7882</v>
      </c>
      <c r="DF251" s="61">
        <v>0</v>
      </c>
      <c r="DG251" s="61">
        <v>-7882</v>
      </c>
      <c r="DH251" s="61">
        <v>-62059</v>
      </c>
      <c r="DI251" s="61">
        <v>0</v>
      </c>
      <c r="DJ251" s="61">
        <v>-62059</v>
      </c>
      <c r="DK251" s="61">
        <v>-2808</v>
      </c>
      <c r="DL251" s="61">
        <v>0</v>
      </c>
      <c r="DM251" s="61">
        <v>-2808</v>
      </c>
      <c r="DN251" s="61">
        <v>0</v>
      </c>
      <c r="DO251" s="61">
        <v>0</v>
      </c>
      <c r="DP251" s="61">
        <v>0</v>
      </c>
      <c r="DQ251" s="61">
        <v>0</v>
      </c>
      <c r="DR251" s="61">
        <v>0</v>
      </c>
      <c r="DS251" s="61">
        <v>0</v>
      </c>
      <c r="DT251" s="61">
        <v>0</v>
      </c>
      <c r="DU251" s="61">
        <v>0</v>
      </c>
      <c r="DV251" s="61">
        <v>0</v>
      </c>
      <c r="DW251" s="61">
        <v>0</v>
      </c>
      <c r="DX251" s="61">
        <v>0</v>
      </c>
      <c r="DY251" s="61">
        <v>0</v>
      </c>
      <c r="DZ251" s="61">
        <v>0</v>
      </c>
      <c r="EA251" s="61">
        <v>0</v>
      </c>
      <c r="EB251" s="61">
        <v>0</v>
      </c>
      <c r="EC251" s="61">
        <v>0</v>
      </c>
      <c r="ED251" s="61">
        <v>0</v>
      </c>
      <c r="EE251" s="61">
        <v>0</v>
      </c>
      <c r="EF251" s="61">
        <v>0</v>
      </c>
      <c r="EG251" s="61">
        <v>0</v>
      </c>
      <c r="EH251" s="61">
        <v>0</v>
      </c>
      <c r="EI251" s="61">
        <v>0</v>
      </c>
      <c r="EJ251" s="61">
        <v>0</v>
      </c>
      <c r="EK251" s="61">
        <v>0</v>
      </c>
      <c r="EL251" s="61">
        <v>0</v>
      </c>
      <c r="EM251" s="61">
        <v>0</v>
      </c>
      <c r="EN251" s="61">
        <v>0</v>
      </c>
      <c r="EO251" s="61">
        <v>-186271</v>
      </c>
      <c r="EP251" s="61">
        <v>0</v>
      </c>
      <c r="EQ251" s="61">
        <v>-186271</v>
      </c>
      <c r="ER251" s="61">
        <v>0</v>
      </c>
      <c r="ES251" s="61">
        <v>0</v>
      </c>
      <c r="ET251" s="61">
        <v>0</v>
      </c>
      <c r="EU251" s="61">
        <v>0</v>
      </c>
      <c r="EV251" s="61">
        <v>0</v>
      </c>
      <c r="EW251" s="61">
        <v>0</v>
      </c>
      <c r="EX251" s="61">
        <v>0</v>
      </c>
      <c r="EY251" s="61">
        <v>0</v>
      </c>
      <c r="EZ251" s="61">
        <v>0</v>
      </c>
      <c r="FA251" s="61">
        <v>0</v>
      </c>
      <c r="FB251" s="61">
        <v>0</v>
      </c>
      <c r="FC251" s="61">
        <v>0</v>
      </c>
      <c r="FD251" s="61">
        <v>0</v>
      </c>
      <c r="FE251" s="61">
        <v>0</v>
      </c>
      <c r="FF251" s="61">
        <v>0</v>
      </c>
      <c r="FG251" s="61">
        <v>0</v>
      </c>
      <c r="FH251" s="61">
        <v>0</v>
      </c>
      <c r="FI251" s="61">
        <v>0</v>
      </c>
      <c r="FJ251" s="61">
        <v>0</v>
      </c>
      <c r="FK251" s="61">
        <v>0</v>
      </c>
      <c r="FL251" s="61">
        <v>0</v>
      </c>
      <c r="FM251" s="61">
        <v>0</v>
      </c>
      <c r="FN251" s="61">
        <v>0</v>
      </c>
      <c r="FO251" s="61">
        <v>0</v>
      </c>
      <c r="FP251" s="61">
        <v>0</v>
      </c>
      <c r="FQ251" s="61">
        <v>0</v>
      </c>
      <c r="FR251" s="61">
        <v>0</v>
      </c>
      <c r="FS251" s="61">
        <v>0</v>
      </c>
      <c r="FT251" s="61">
        <v>0</v>
      </c>
      <c r="FU251" s="61">
        <v>0</v>
      </c>
      <c r="FV251" s="61">
        <v>0</v>
      </c>
      <c r="FW251" s="61">
        <v>0</v>
      </c>
      <c r="FX251" s="61">
        <v>0</v>
      </c>
      <c r="FY251" s="61">
        <v>1151</v>
      </c>
      <c r="FZ251" s="61">
        <v>0</v>
      </c>
      <c r="GA251" s="61">
        <v>1151</v>
      </c>
      <c r="GB251" s="61">
        <v>60413</v>
      </c>
      <c r="GC251" s="61">
        <v>0</v>
      </c>
      <c r="GD251" s="61">
        <v>60413</v>
      </c>
      <c r="GE251" s="61">
        <v>-883</v>
      </c>
      <c r="GF251" s="61">
        <v>0</v>
      </c>
      <c r="GG251" s="61">
        <v>-883</v>
      </c>
      <c r="GH251" s="61">
        <v>-7464825</v>
      </c>
      <c r="GI251" s="61">
        <v>0</v>
      </c>
      <c r="GJ251" s="61">
        <v>-7464825</v>
      </c>
      <c r="GK251" s="61">
        <v>313945</v>
      </c>
      <c r="GL251" s="61">
        <v>0</v>
      </c>
      <c r="GM251" s="61">
        <v>313945</v>
      </c>
      <c r="GN251" s="61">
        <v>-39160</v>
      </c>
      <c r="GO251" s="61">
        <v>0</v>
      </c>
      <c r="GP251" s="61">
        <v>-39160</v>
      </c>
      <c r="GQ251" s="61">
        <v>0</v>
      </c>
      <c r="GR251" s="61">
        <v>0</v>
      </c>
      <c r="GS251" s="61">
        <v>0</v>
      </c>
      <c r="GT251" s="61">
        <v>0</v>
      </c>
      <c r="GU251" s="61">
        <v>0</v>
      </c>
      <c r="GV251" s="61">
        <v>0</v>
      </c>
      <c r="GW251" s="61">
        <v>-7129359</v>
      </c>
      <c r="GX251" s="61">
        <v>0</v>
      </c>
      <c r="GY251" s="61">
        <v>-7129359</v>
      </c>
      <c r="GZ251" s="61">
        <v>0</v>
      </c>
      <c r="HA251" s="61">
        <v>0</v>
      </c>
      <c r="HB251" s="61">
        <v>0</v>
      </c>
      <c r="HC251" s="61">
        <v>0</v>
      </c>
      <c r="HD251" s="61">
        <v>0</v>
      </c>
      <c r="HE251" s="61">
        <v>0</v>
      </c>
      <c r="HF251" s="61">
        <v>0</v>
      </c>
      <c r="HG251" s="61">
        <v>0</v>
      </c>
      <c r="HH251" s="61">
        <v>0</v>
      </c>
      <c r="HI251" s="61">
        <v>50966629</v>
      </c>
      <c r="HJ251" s="61">
        <v>0</v>
      </c>
      <c r="HK251" s="61">
        <v>50966629</v>
      </c>
      <c r="HL251" s="61">
        <v>454800</v>
      </c>
      <c r="HM251" s="61">
        <v>0</v>
      </c>
      <c r="HN251" s="61">
        <v>454800</v>
      </c>
      <c r="HO251" s="61">
        <v>-3625645</v>
      </c>
      <c r="HP251" s="61">
        <v>0</v>
      </c>
      <c r="HQ251" s="61">
        <v>-3625645</v>
      </c>
      <c r="HR251" s="61">
        <v>-1443942</v>
      </c>
      <c r="HS251" s="61">
        <v>0</v>
      </c>
      <c r="HT251" s="61">
        <v>-1443942</v>
      </c>
      <c r="HU251" s="61">
        <v>-186271</v>
      </c>
      <c r="HV251" s="61">
        <v>0</v>
      </c>
      <c r="HW251" s="61">
        <v>-186271</v>
      </c>
      <c r="HX251" s="61">
        <v>-7129359</v>
      </c>
      <c r="HY251" s="61">
        <v>0</v>
      </c>
      <c r="HZ251" s="61">
        <v>-7129359</v>
      </c>
      <c r="IA251" s="61">
        <v>0</v>
      </c>
      <c r="IB251" s="61">
        <v>0</v>
      </c>
      <c r="IC251" s="61">
        <v>0</v>
      </c>
      <c r="ID251" s="61">
        <v>-11930417</v>
      </c>
      <c r="IE251" s="61">
        <v>0</v>
      </c>
      <c r="IF251" s="61">
        <v>-11930417</v>
      </c>
      <c r="IG251" s="61">
        <v>39036212</v>
      </c>
      <c r="IH251" s="61">
        <v>0</v>
      </c>
      <c r="II251" s="61">
        <v>39036212</v>
      </c>
      <c r="IJ251" s="58" t="s">
        <v>619</v>
      </c>
      <c r="IK251" s="58" t="s">
        <v>465</v>
      </c>
      <c r="IL251" s="58" t="s">
        <v>466</v>
      </c>
      <c r="IM251" s="58" t="s">
        <v>497</v>
      </c>
      <c r="IN251" s="58" t="s">
        <v>1281</v>
      </c>
    </row>
    <row r="252" spans="1:248">
      <c r="A252" s="58" t="s">
        <v>469</v>
      </c>
      <c r="B252" s="59" t="s">
        <v>1282</v>
      </c>
      <c r="C252" s="59" t="s">
        <v>1283</v>
      </c>
      <c r="D252" s="61">
        <v>110987188</v>
      </c>
      <c r="E252" s="61">
        <v>0</v>
      </c>
      <c r="F252" s="61">
        <v>110987188</v>
      </c>
      <c r="G252" s="61">
        <v>-2721066</v>
      </c>
      <c r="H252" s="61">
        <v>0</v>
      </c>
      <c r="I252" s="61">
        <v>-2721066</v>
      </c>
      <c r="J252" s="61">
        <v>-147324</v>
      </c>
      <c r="K252" s="61">
        <v>0</v>
      </c>
      <c r="L252" s="61">
        <v>-147324</v>
      </c>
      <c r="M252" s="61">
        <v>150172</v>
      </c>
      <c r="N252" s="61">
        <v>0</v>
      </c>
      <c r="O252" s="61">
        <v>150172</v>
      </c>
      <c r="P252" s="61">
        <v>1398923</v>
      </c>
      <c r="Q252" s="61">
        <v>0</v>
      </c>
      <c r="R252" s="61">
        <v>1398923</v>
      </c>
      <c r="S252" s="61">
        <v>637577</v>
      </c>
      <c r="T252" s="61">
        <v>0</v>
      </c>
      <c r="U252" s="61">
        <v>637577</v>
      </c>
      <c r="V252" s="61">
        <v>2039348</v>
      </c>
      <c r="W252" s="61">
        <v>0</v>
      </c>
      <c r="X252" s="61">
        <v>2039348</v>
      </c>
      <c r="Y252" s="61">
        <v>-13217442</v>
      </c>
      <c r="Z252" s="61">
        <v>0</v>
      </c>
      <c r="AA252" s="61">
        <v>-13217442</v>
      </c>
      <c r="AB252" s="61">
        <v>-917</v>
      </c>
      <c r="AC252" s="61">
        <v>0</v>
      </c>
      <c r="AD252" s="61">
        <v>-917</v>
      </c>
      <c r="AE252" s="61">
        <v>-215729</v>
      </c>
      <c r="AF252" s="61">
        <v>0</v>
      </c>
      <c r="AG252" s="61">
        <v>-215729</v>
      </c>
      <c r="AH252" s="61">
        <v>0</v>
      </c>
      <c r="AI252" s="61">
        <v>0</v>
      </c>
      <c r="AJ252" s="61">
        <v>0</v>
      </c>
      <c r="AK252" s="61">
        <v>0</v>
      </c>
      <c r="AL252" s="61">
        <v>0</v>
      </c>
      <c r="AM252" s="61">
        <v>0</v>
      </c>
      <c r="AN252" s="61">
        <v>-3951</v>
      </c>
      <c r="AO252" s="61">
        <v>0</v>
      </c>
      <c r="AP252" s="61">
        <v>-3951</v>
      </c>
      <c r="AQ252" s="61">
        <v>-3951</v>
      </c>
      <c r="AR252" s="61">
        <v>0</v>
      </c>
      <c r="AS252" s="61">
        <v>-3951</v>
      </c>
      <c r="AT252" s="61">
        <v>-211778</v>
      </c>
      <c r="AU252" s="61">
        <v>0</v>
      </c>
      <c r="AV252" s="61">
        <v>-211778</v>
      </c>
      <c r="AW252" s="61">
        <v>-71216</v>
      </c>
      <c r="AX252" s="61">
        <v>0</v>
      </c>
      <c r="AY252" s="61">
        <v>-71216</v>
      </c>
      <c r="AZ252" s="61">
        <v>1886155</v>
      </c>
      <c r="BA252" s="61">
        <v>0</v>
      </c>
      <c r="BB252" s="61">
        <v>1886155</v>
      </c>
      <c r="BC252" s="61">
        <v>-72561</v>
      </c>
      <c r="BD252" s="61">
        <v>0</v>
      </c>
      <c r="BE252" s="61">
        <v>-72561</v>
      </c>
      <c r="BF252" s="61">
        <v>-5438177</v>
      </c>
      <c r="BG252" s="61">
        <v>0</v>
      </c>
      <c r="BH252" s="61">
        <v>-5438177</v>
      </c>
      <c r="BI252" s="61">
        <v>-51347</v>
      </c>
      <c r="BJ252" s="61">
        <v>0</v>
      </c>
      <c r="BK252" s="61">
        <v>-51347</v>
      </c>
      <c r="BL252" s="61">
        <v>-255382</v>
      </c>
      <c r="BM252" s="61">
        <v>0</v>
      </c>
      <c r="BN252" s="61">
        <v>-255382</v>
      </c>
      <c r="BO252" s="61">
        <v>-3529</v>
      </c>
      <c r="BP252" s="61">
        <v>0</v>
      </c>
      <c r="BQ252" s="61">
        <v>-3529</v>
      </c>
      <c r="BR252" s="61">
        <v>0</v>
      </c>
      <c r="BS252" s="61">
        <v>0</v>
      </c>
      <c r="BT252" s="61">
        <v>0</v>
      </c>
      <c r="BU252" s="61">
        <v>0</v>
      </c>
      <c r="BV252" s="61">
        <v>0</v>
      </c>
      <c r="BW252" s="61">
        <v>0</v>
      </c>
      <c r="BX252" s="61">
        <v>0</v>
      </c>
      <c r="BY252" s="61">
        <v>0</v>
      </c>
      <c r="BZ252" s="61">
        <v>0</v>
      </c>
      <c r="CA252" s="61">
        <v>0</v>
      </c>
      <c r="CB252" s="61">
        <v>0</v>
      </c>
      <c r="CC252" s="61">
        <v>0</v>
      </c>
      <c r="CD252" s="61">
        <v>-9249</v>
      </c>
      <c r="CE252" s="61">
        <v>0</v>
      </c>
      <c r="CF252" s="61">
        <v>-9249</v>
      </c>
      <c r="CG252" s="61">
        <v>-9729</v>
      </c>
      <c r="CH252" s="61">
        <v>0</v>
      </c>
      <c r="CI252" s="61">
        <v>-9729</v>
      </c>
      <c r="CJ252" s="61">
        <v>-17386990</v>
      </c>
      <c r="CK252" s="61">
        <v>0</v>
      </c>
      <c r="CL252" s="61">
        <v>-17386990</v>
      </c>
      <c r="CM252" s="61">
        <v>-22324</v>
      </c>
      <c r="CN252" s="61">
        <v>0</v>
      </c>
      <c r="CO252" s="61">
        <v>-22324</v>
      </c>
      <c r="CP252" s="61">
        <v>-30779</v>
      </c>
      <c r="CQ252" s="61">
        <v>0</v>
      </c>
      <c r="CR252" s="61">
        <v>-30779</v>
      </c>
      <c r="CS252" s="61">
        <v>-3808511</v>
      </c>
      <c r="CT252" s="61">
        <v>0</v>
      </c>
      <c r="CU252" s="61">
        <v>-3808511</v>
      </c>
      <c r="CV252" s="61">
        <v>96436</v>
      </c>
      <c r="CW252" s="61">
        <v>0</v>
      </c>
      <c r="CX252" s="61">
        <v>96436</v>
      </c>
      <c r="CY252" s="61">
        <v>-3765178</v>
      </c>
      <c r="CZ252" s="61">
        <v>0</v>
      </c>
      <c r="DA252" s="61">
        <v>-3765178</v>
      </c>
      <c r="DB252" s="61">
        <v>0</v>
      </c>
      <c r="DC252" s="61">
        <v>0</v>
      </c>
      <c r="DD252" s="61">
        <v>0</v>
      </c>
      <c r="DE252" s="61">
        <v>0</v>
      </c>
      <c r="DF252" s="61">
        <v>0</v>
      </c>
      <c r="DG252" s="61">
        <v>0</v>
      </c>
      <c r="DH252" s="61">
        <v>-50493</v>
      </c>
      <c r="DI252" s="61">
        <v>0</v>
      </c>
      <c r="DJ252" s="61">
        <v>-50493</v>
      </c>
      <c r="DK252" s="61">
        <v>716</v>
      </c>
      <c r="DL252" s="61">
        <v>0</v>
      </c>
      <c r="DM252" s="61">
        <v>716</v>
      </c>
      <c r="DN252" s="61">
        <v>-20101</v>
      </c>
      <c r="DO252" s="61">
        <v>0</v>
      </c>
      <c r="DP252" s="61">
        <v>-20101</v>
      </c>
      <c r="DQ252" s="61">
        <v>222</v>
      </c>
      <c r="DR252" s="61">
        <v>0</v>
      </c>
      <c r="DS252" s="61">
        <v>222</v>
      </c>
      <c r="DT252" s="61">
        <v>0</v>
      </c>
      <c r="DU252" s="61">
        <v>0</v>
      </c>
      <c r="DV252" s="61">
        <v>0</v>
      </c>
      <c r="DW252" s="61">
        <v>0</v>
      </c>
      <c r="DX252" s="61">
        <v>0</v>
      </c>
      <c r="DY252" s="61">
        <v>0</v>
      </c>
      <c r="DZ252" s="61">
        <v>0</v>
      </c>
      <c r="EA252" s="61">
        <v>0</v>
      </c>
      <c r="EB252" s="61">
        <v>0</v>
      </c>
      <c r="EC252" s="61">
        <v>0</v>
      </c>
      <c r="ED252" s="61">
        <v>0</v>
      </c>
      <c r="EE252" s="61">
        <v>0</v>
      </c>
      <c r="EF252" s="61">
        <v>0</v>
      </c>
      <c r="EG252" s="61">
        <v>0</v>
      </c>
      <c r="EH252" s="61">
        <v>0</v>
      </c>
      <c r="EI252" s="61">
        <v>12055</v>
      </c>
      <c r="EJ252" s="61">
        <v>0</v>
      </c>
      <c r="EK252" s="61">
        <v>12055</v>
      </c>
      <c r="EL252" s="61">
        <v>0</v>
      </c>
      <c r="EM252" s="61">
        <v>0</v>
      </c>
      <c r="EN252" s="61">
        <v>0</v>
      </c>
      <c r="EO252" s="61">
        <v>-57601</v>
      </c>
      <c r="EP252" s="61">
        <v>0</v>
      </c>
      <c r="EQ252" s="61">
        <v>-57601</v>
      </c>
      <c r="ER252" s="61">
        <v>0</v>
      </c>
      <c r="ES252" s="61">
        <v>0</v>
      </c>
      <c r="ET252" s="61">
        <v>0</v>
      </c>
      <c r="EU252" s="61">
        <v>0</v>
      </c>
      <c r="EV252" s="61">
        <v>0</v>
      </c>
      <c r="EW252" s="61">
        <v>0</v>
      </c>
      <c r="EX252" s="61">
        <v>0</v>
      </c>
      <c r="EY252" s="61">
        <v>0</v>
      </c>
      <c r="EZ252" s="61">
        <v>0</v>
      </c>
      <c r="FA252" s="61">
        <v>0</v>
      </c>
      <c r="FB252" s="61">
        <v>0</v>
      </c>
      <c r="FC252" s="61">
        <v>0</v>
      </c>
      <c r="FD252" s="61">
        <v>0</v>
      </c>
      <c r="FE252" s="61">
        <v>0</v>
      </c>
      <c r="FF252" s="61">
        <v>0</v>
      </c>
      <c r="FG252" s="61">
        <v>0</v>
      </c>
      <c r="FH252" s="61">
        <v>0</v>
      </c>
      <c r="FI252" s="61">
        <v>0</v>
      </c>
      <c r="FJ252" s="61">
        <v>0</v>
      </c>
      <c r="FK252" s="61">
        <v>0</v>
      </c>
      <c r="FL252" s="61">
        <v>0</v>
      </c>
      <c r="FM252" s="61">
        <v>0</v>
      </c>
      <c r="FN252" s="61">
        <v>0</v>
      </c>
      <c r="FO252" s="61">
        <v>0</v>
      </c>
      <c r="FP252" s="61">
        <v>0</v>
      </c>
      <c r="FQ252" s="61">
        <v>0</v>
      </c>
      <c r="FR252" s="61">
        <v>0</v>
      </c>
      <c r="FS252" s="61">
        <v>0</v>
      </c>
      <c r="FT252" s="61">
        <v>0</v>
      </c>
      <c r="FU252" s="61">
        <v>0</v>
      </c>
      <c r="FV252" s="61">
        <v>-27025</v>
      </c>
      <c r="FW252" s="61">
        <v>0</v>
      </c>
      <c r="FX252" s="61">
        <v>-27025</v>
      </c>
      <c r="FY252" s="61">
        <v>536</v>
      </c>
      <c r="FZ252" s="61">
        <v>0</v>
      </c>
      <c r="GA252" s="61">
        <v>536</v>
      </c>
      <c r="GB252" s="61">
        <v>500</v>
      </c>
      <c r="GC252" s="61">
        <v>0</v>
      </c>
      <c r="GD252" s="61">
        <v>500</v>
      </c>
      <c r="GE252" s="61">
        <v>0</v>
      </c>
      <c r="GF252" s="61">
        <v>0</v>
      </c>
      <c r="GG252" s="61">
        <v>0</v>
      </c>
      <c r="GH252" s="61">
        <v>-16595639</v>
      </c>
      <c r="GI252" s="61">
        <v>0</v>
      </c>
      <c r="GJ252" s="61">
        <v>-16595639</v>
      </c>
      <c r="GK252" s="61">
        <v>161680</v>
      </c>
      <c r="GL252" s="61">
        <v>0</v>
      </c>
      <c r="GM252" s="61">
        <v>161680</v>
      </c>
      <c r="GN252" s="61">
        <v>-338193</v>
      </c>
      <c r="GO252" s="61">
        <v>0</v>
      </c>
      <c r="GP252" s="61">
        <v>-338193</v>
      </c>
      <c r="GQ252" s="61">
        <v>-1654</v>
      </c>
      <c r="GR252" s="61">
        <v>0</v>
      </c>
      <c r="GS252" s="61">
        <v>-1654</v>
      </c>
      <c r="GT252" s="61">
        <v>0</v>
      </c>
      <c r="GU252" s="61">
        <v>0</v>
      </c>
      <c r="GV252" s="61">
        <v>0</v>
      </c>
      <c r="GW252" s="61">
        <v>-16799795</v>
      </c>
      <c r="GX252" s="61">
        <v>0</v>
      </c>
      <c r="GY252" s="61">
        <v>-16799795</v>
      </c>
      <c r="GZ252" s="61">
        <v>0</v>
      </c>
      <c r="HA252" s="61">
        <v>0</v>
      </c>
      <c r="HB252" s="61">
        <v>0</v>
      </c>
      <c r="HC252" s="61">
        <v>0</v>
      </c>
      <c r="HD252" s="61">
        <v>0</v>
      </c>
      <c r="HE252" s="61">
        <v>0</v>
      </c>
      <c r="HF252" s="61">
        <v>0</v>
      </c>
      <c r="HG252" s="61">
        <v>0</v>
      </c>
      <c r="HH252" s="61">
        <v>0</v>
      </c>
      <c r="HI252" s="61">
        <v>108266122</v>
      </c>
      <c r="HJ252" s="61">
        <v>0</v>
      </c>
      <c r="HK252" s="61">
        <v>108266122</v>
      </c>
      <c r="HL252" s="61">
        <v>2039348</v>
      </c>
      <c r="HM252" s="61">
        <v>0</v>
      </c>
      <c r="HN252" s="61">
        <v>2039348</v>
      </c>
      <c r="HO252" s="61">
        <v>-17386990</v>
      </c>
      <c r="HP252" s="61">
        <v>0</v>
      </c>
      <c r="HQ252" s="61">
        <v>-17386990</v>
      </c>
      <c r="HR252" s="61">
        <v>-3765178</v>
      </c>
      <c r="HS252" s="61">
        <v>0</v>
      </c>
      <c r="HT252" s="61">
        <v>-3765178</v>
      </c>
      <c r="HU252" s="61">
        <v>-57601</v>
      </c>
      <c r="HV252" s="61">
        <v>0</v>
      </c>
      <c r="HW252" s="61">
        <v>-57601</v>
      </c>
      <c r="HX252" s="61">
        <v>-16799795</v>
      </c>
      <c r="HY252" s="61">
        <v>0</v>
      </c>
      <c r="HZ252" s="61">
        <v>-16799795</v>
      </c>
      <c r="IA252" s="61">
        <v>0</v>
      </c>
      <c r="IB252" s="61">
        <v>0</v>
      </c>
      <c r="IC252" s="61">
        <v>0</v>
      </c>
      <c r="ID252" s="61">
        <v>-35970216</v>
      </c>
      <c r="IE252" s="61">
        <v>0</v>
      </c>
      <c r="IF252" s="61">
        <v>-35970216</v>
      </c>
      <c r="IG252" s="61">
        <v>72295906</v>
      </c>
      <c r="IH252" s="61">
        <v>0</v>
      </c>
      <c r="II252" s="61">
        <v>72295906</v>
      </c>
      <c r="IJ252" s="58" t="s">
        <v>511</v>
      </c>
      <c r="IK252" s="58" t="s">
        <v>568</v>
      </c>
      <c r="IL252" s="58" t="s">
        <v>513</v>
      </c>
      <c r="IM252" s="58" t="s">
        <v>473</v>
      </c>
      <c r="IN252" s="58" t="s">
        <v>1284</v>
      </c>
    </row>
    <row r="253" spans="1:248">
      <c r="A253" s="58" t="s">
        <v>461</v>
      </c>
      <c r="B253" s="59" t="s">
        <v>1285</v>
      </c>
      <c r="C253" s="59" t="s">
        <v>1286</v>
      </c>
      <c r="D253" s="61">
        <v>98418236</v>
      </c>
      <c r="E253" s="61">
        <v>432174</v>
      </c>
      <c r="F253" s="61">
        <v>98850410</v>
      </c>
      <c r="G253" s="61">
        <v>-5831470</v>
      </c>
      <c r="H253" s="61">
        <v>0</v>
      </c>
      <c r="I253" s="61">
        <v>-5831470</v>
      </c>
      <c r="J253" s="61">
        <v>-84053</v>
      </c>
      <c r="K253" s="61">
        <v>0</v>
      </c>
      <c r="L253" s="61">
        <v>-84053</v>
      </c>
      <c r="M253" s="61">
        <v>409527</v>
      </c>
      <c r="N253" s="61">
        <v>0</v>
      </c>
      <c r="O253" s="61">
        <v>409527</v>
      </c>
      <c r="P253" s="61">
        <v>974877</v>
      </c>
      <c r="Q253" s="61">
        <v>29678</v>
      </c>
      <c r="R253" s="61">
        <v>1004555</v>
      </c>
      <c r="S253" s="61">
        <v>-55225</v>
      </c>
      <c r="T253" s="61">
        <v>0</v>
      </c>
      <c r="U253" s="61">
        <v>-55225</v>
      </c>
      <c r="V253" s="61">
        <v>1245126</v>
      </c>
      <c r="W253" s="61">
        <v>29678</v>
      </c>
      <c r="X253" s="61">
        <v>1274804</v>
      </c>
      <c r="Y253" s="61">
        <v>-5837296</v>
      </c>
      <c r="Z253" s="61">
        <v>-50945</v>
      </c>
      <c r="AA253" s="61">
        <v>-5888241</v>
      </c>
      <c r="AB253" s="61">
        <v>0</v>
      </c>
      <c r="AC253" s="61">
        <v>0</v>
      </c>
      <c r="AD253" s="61">
        <v>0</v>
      </c>
      <c r="AE253" s="61">
        <v>-88978</v>
      </c>
      <c r="AF253" s="61">
        <v>0</v>
      </c>
      <c r="AG253" s="61">
        <v>-88978</v>
      </c>
      <c r="AH253" s="61">
        <v>288</v>
      </c>
      <c r="AI253" s="61">
        <v>0</v>
      </c>
      <c r="AJ253" s="61">
        <v>288</v>
      </c>
      <c r="AK253" s="61">
        <v>0</v>
      </c>
      <c r="AL253" s="61">
        <v>0</v>
      </c>
      <c r="AM253" s="61">
        <v>0</v>
      </c>
      <c r="AN253" s="61">
        <v>-5353</v>
      </c>
      <c r="AO253" s="61">
        <v>0</v>
      </c>
      <c r="AP253" s="61">
        <v>-5353</v>
      </c>
      <c r="AQ253" s="61">
        <v>0</v>
      </c>
      <c r="AR253" s="61">
        <v>0</v>
      </c>
      <c r="AS253" s="61">
        <v>0</v>
      </c>
      <c r="AT253" s="61">
        <v>-83913</v>
      </c>
      <c r="AU253" s="61">
        <v>0</v>
      </c>
      <c r="AV253" s="61">
        <v>-83913</v>
      </c>
      <c r="AW253" s="61">
        <v>0</v>
      </c>
      <c r="AX253" s="61">
        <v>0</v>
      </c>
      <c r="AY253" s="61">
        <v>0</v>
      </c>
      <c r="AZ253" s="61">
        <v>1998016</v>
      </c>
      <c r="BA253" s="61">
        <v>8180</v>
      </c>
      <c r="BB253" s="61">
        <v>2006196</v>
      </c>
      <c r="BC253" s="61">
        <v>-140982</v>
      </c>
      <c r="BD253" s="61">
        <v>0</v>
      </c>
      <c r="BE253" s="61">
        <v>-140982</v>
      </c>
      <c r="BF253" s="61">
        <v>-5358607</v>
      </c>
      <c r="BG253" s="61">
        <v>-1141</v>
      </c>
      <c r="BH253" s="61">
        <v>-5359748</v>
      </c>
      <c r="BI253" s="61">
        <v>-55136</v>
      </c>
      <c r="BJ253" s="61">
        <v>0</v>
      </c>
      <c r="BK253" s="61">
        <v>-55136</v>
      </c>
      <c r="BL253" s="61">
        <v>-53504</v>
      </c>
      <c r="BM253" s="61">
        <v>0</v>
      </c>
      <c r="BN253" s="61">
        <v>-53504</v>
      </c>
      <c r="BO253" s="61">
        <v>0</v>
      </c>
      <c r="BP253" s="61">
        <v>0</v>
      </c>
      <c r="BQ253" s="61">
        <v>0</v>
      </c>
      <c r="BR253" s="61">
        <v>0</v>
      </c>
      <c r="BS253" s="61">
        <v>0</v>
      </c>
      <c r="BT253" s="61">
        <v>0</v>
      </c>
      <c r="BU253" s="61">
        <v>0</v>
      </c>
      <c r="BV253" s="61">
        <v>0</v>
      </c>
      <c r="BW253" s="61">
        <v>0</v>
      </c>
      <c r="BX253" s="61">
        <v>-97551</v>
      </c>
      <c r="BY253" s="61">
        <v>0</v>
      </c>
      <c r="BZ253" s="61">
        <v>-97551</v>
      </c>
      <c r="CA253" s="61">
        <v>-48642</v>
      </c>
      <c r="CB253" s="61">
        <v>0</v>
      </c>
      <c r="CC253" s="61">
        <v>-48642</v>
      </c>
      <c r="CD253" s="61">
        <v>-15667</v>
      </c>
      <c r="CE253" s="61">
        <v>0</v>
      </c>
      <c r="CF253" s="61">
        <v>-15667</v>
      </c>
      <c r="CG253" s="61">
        <v>-15667</v>
      </c>
      <c r="CH253" s="61">
        <v>0</v>
      </c>
      <c r="CI253" s="61">
        <v>-15667</v>
      </c>
      <c r="CJ253" s="61">
        <v>-9714014</v>
      </c>
      <c r="CK253" s="61">
        <v>-43906</v>
      </c>
      <c r="CL253" s="61">
        <v>-9757920</v>
      </c>
      <c r="CM253" s="61">
        <v>0</v>
      </c>
      <c r="CN253" s="61">
        <v>0</v>
      </c>
      <c r="CO253" s="61">
        <v>0</v>
      </c>
      <c r="CP253" s="61">
        <v>555</v>
      </c>
      <c r="CQ253" s="61">
        <v>0</v>
      </c>
      <c r="CR253" s="61">
        <v>555</v>
      </c>
      <c r="CS253" s="61">
        <v>-2979912</v>
      </c>
      <c r="CT253" s="61">
        <v>-10340</v>
      </c>
      <c r="CU253" s="61">
        <v>-2990252</v>
      </c>
      <c r="CV253" s="61">
        <v>394126</v>
      </c>
      <c r="CW253" s="61">
        <v>0</v>
      </c>
      <c r="CX253" s="61">
        <v>394126</v>
      </c>
      <c r="CY253" s="61">
        <v>-2585231</v>
      </c>
      <c r="CZ253" s="61">
        <v>-10340</v>
      </c>
      <c r="DA253" s="61">
        <v>-2595571</v>
      </c>
      <c r="DB253" s="61">
        <v>-222630</v>
      </c>
      <c r="DC253" s="61">
        <v>0</v>
      </c>
      <c r="DD253" s="61">
        <v>-222630</v>
      </c>
      <c r="DE253" s="61">
        <v>-1739</v>
      </c>
      <c r="DF253" s="61">
        <v>0</v>
      </c>
      <c r="DG253" s="61">
        <v>-1739</v>
      </c>
      <c r="DH253" s="61">
        <v>-88116</v>
      </c>
      <c r="DI253" s="61">
        <v>0</v>
      </c>
      <c r="DJ253" s="61">
        <v>-88116</v>
      </c>
      <c r="DK253" s="61">
        <v>1098</v>
      </c>
      <c r="DL253" s="61">
        <v>0</v>
      </c>
      <c r="DM253" s="61">
        <v>1098</v>
      </c>
      <c r="DN253" s="61">
        <v>-11984</v>
      </c>
      <c r="DO253" s="61">
        <v>0</v>
      </c>
      <c r="DP253" s="61">
        <v>-11984</v>
      </c>
      <c r="DQ253" s="61">
        <v>-2</v>
      </c>
      <c r="DR253" s="61">
        <v>0</v>
      </c>
      <c r="DS253" s="61">
        <v>-2</v>
      </c>
      <c r="DT253" s="61">
        <v>0</v>
      </c>
      <c r="DU253" s="61">
        <v>0</v>
      </c>
      <c r="DV253" s="61">
        <v>0</v>
      </c>
      <c r="DW253" s="61">
        <v>0</v>
      </c>
      <c r="DX253" s="61">
        <v>0</v>
      </c>
      <c r="DY253" s="61">
        <v>0</v>
      </c>
      <c r="DZ253" s="61">
        <v>0</v>
      </c>
      <c r="EA253" s="61">
        <v>0</v>
      </c>
      <c r="EB253" s="61">
        <v>0</v>
      </c>
      <c r="EC253" s="61">
        <v>0</v>
      </c>
      <c r="ED253" s="61">
        <v>0</v>
      </c>
      <c r="EE253" s="61">
        <v>0</v>
      </c>
      <c r="EF253" s="61">
        <v>-15171</v>
      </c>
      <c r="EG253" s="61">
        <v>-8358</v>
      </c>
      <c r="EH253" s="61">
        <v>-23529</v>
      </c>
      <c r="EI253" s="61">
        <v>0</v>
      </c>
      <c r="EJ253" s="61">
        <v>0</v>
      </c>
      <c r="EK253" s="61">
        <v>0</v>
      </c>
      <c r="EL253" s="61">
        <v>-8358</v>
      </c>
      <c r="EM253" s="61">
        <v>-15171</v>
      </c>
      <c r="EN253" s="61">
        <v>0</v>
      </c>
      <c r="EO253" s="61">
        <v>-338544</v>
      </c>
      <c r="EP253" s="61">
        <v>-8358</v>
      </c>
      <c r="EQ253" s="61">
        <v>-346902</v>
      </c>
      <c r="ER253" s="61">
        <v>0</v>
      </c>
      <c r="ES253" s="61">
        <v>0</v>
      </c>
      <c r="ET253" s="61">
        <v>0</v>
      </c>
      <c r="EU253" s="61">
        <v>0</v>
      </c>
      <c r="EV253" s="61">
        <v>0</v>
      </c>
      <c r="EW253" s="61">
        <v>0</v>
      </c>
      <c r="EX253" s="61">
        <v>0</v>
      </c>
      <c r="EY253" s="61">
        <v>0</v>
      </c>
      <c r="EZ253" s="61">
        <v>0</v>
      </c>
      <c r="FA253" s="61">
        <v>0</v>
      </c>
      <c r="FB253" s="61">
        <v>0</v>
      </c>
      <c r="FC253" s="61">
        <v>0</v>
      </c>
      <c r="FD253" s="61">
        <v>0</v>
      </c>
      <c r="FE253" s="61">
        <v>0</v>
      </c>
      <c r="FF253" s="61">
        <v>0</v>
      </c>
      <c r="FG253" s="61">
        <v>0</v>
      </c>
      <c r="FH253" s="61">
        <v>0</v>
      </c>
      <c r="FI253" s="61">
        <v>0</v>
      </c>
      <c r="FJ253" s="61">
        <v>0</v>
      </c>
      <c r="FK253" s="61">
        <v>0</v>
      </c>
      <c r="FL253" s="61">
        <v>0</v>
      </c>
      <c r="FM253" s="61">
        <v>0</v>
      </c>
      <c r="FN253" s="61">
        <v>0</v>
      </c>
      <c r="FO253" s="61">
        <v>0</v>
      </c>
      <c r="FP253" s="61">
        <v>0</v>
      </c>
      <c r="FQ253" s="61">
        <v>0</v>
      </c>
      <c r="FR253" s="61">
        <v>0</v>
      </c>
      <c r="FS253" s="61">
        <v>0</v>
      </c>
      <c r="FT253" s="61">
        <v>0</v>
      </c>
      <c r="FU253" s="61">
        <v>0</v>
      </c>
      <c r="FV253" s="61">
        <v>-19565</v>
      </c>
      <c r="FW253" s="61">
        <v>0</v>
      </c>
      <c r="FX253" s="61">
        <v>-19565</v>
      </c>
      <c r="FY253" s="61">
        <v>0</v>
      </c>
      <c r="FZ253" s="61">
        <v>0</v>
      </c>
      <c r="GA253" s="61">
        <v>0</v>
      </c>
      <c r="GB253" s="61">
        <v>5039</v>
      </c>
      <c r="GC253" s="61">
        <v>0</v>
      </c>
      <c r="GD253" s="61">
        <v>5039</v>
      </c>
      <c r="GE253" s="61">
        <v>0</v>
      </c>
      <c r="GF253" s="61">
        <v>0</v>
      </c>
      <c r="GG253" s="61">
        <v>0</v>
      </c>
      <c r="GH253" s="61">
        <v>-11521096</v>
      </c>
      <c r="GI253" s="61">
        <v>0</v>
      </c>
      <c r="GJ253" s="61">
        <v>-11521096</v>
      </c>
      <c r="GK253" s="61">
        <v>439834</v>
      </c>
      <c r="GL253" s="61">
        <v>0</v>
      </c>
      <c r="GM253" s="61">
        <v>439834</v>
      </c>
      <c r="GN253" s="61">
        <v>-127107</v>
      </c>
      <c r="GO253" s="61">
        <v>0</v>
      </c>
      <c r="GP253" s="61">
        <v>-127107</v>
      </c>
      <c r="GQ253" s="61">
        <v>0</v>
      </c>
      <c r="GR253" s="61">
        <v>0</v>
      </c>
      <c r="GS253" s="61">
        <v>0</v>
      </c>
      <c r="GT253" s="61">
        <v>-3841275</v>
      </c>
      <c r="GU253" s="61">
        <v>0</v>
      </c>
      <c r="GV253" s="61">
        <v>-3841275</v>
      </c>
      <c r="GW253" s="61">
        <v>-15064170</v>
      </c>
      <c r="GX253" s="61">
        <v>0</v>
      </c>
      <c r="GY253" s="61">
        <v>-15064170</v>
      </c>
      <c r="GZ253" s="61">
        <v>0</v>
      </c>
      <c r="HA253" s="61">
        <v>0</v>
      </c>
      <c r="HB253" s="61">
        <v>0</v>
      </c>
      <c r="HC253" s="61">
        <v>0</v>
      </c>
      <c r="HD253" s="61">
        <v>0</v>
      </c>
      <c r="HE253" s="61">
        <v>0</v>
      </c>
      <c r="HF253" s="61">
        <v>0</v>
      </c>
      <c r="HG253" s="61">
        <v>0</v>
      </c>
      <c r="HH253" s="61">
        <v>0</v>
      </c>
      <c r="HI253" s="61">
        <v>92586766</v>
      </c>
      <c r="HJ253" s="61">
        <v>432174</v>
      </c>
      <c r="HK253" s="61">
        <v>93018940</v>
      </c>
      <c r="HL253" s="61">
        <v>1245126</v>
      </c>
      <c r="HM253" s="61">
        <v>29678</v>
      </c>
      <c r="HN253" s="61">
        <v>1274804</v>
      </c>
      <c r="HO253" s="61">
        <v>-9714014</v>
      </c>
      <c r="HP253" s="61">
        <v>-43906</v>
      </c>
      <c r="HQ253" s="61">
        <v>-9757920</v>
      </c>
      <c r="HR253" s="61">
        <v>-2585231</v>
      </c>
      <c r="HS253" s="61">
        <v>-10340</v>
      </c>
      <c r="HT253" s="61">
        <v>-2595571</v>
      </c>
      <c r="HU253" s="61">
        <v>-338544</v>
      </c>
      <c r="HV253" s="61">
        <v>-8358</v>
      </c>
      <c r="HW253" s="61">
        <v>-346902</v>
      </c>
      <c r="HX253" s="61">
        <v>-15064170</v>
      </c>
      <c r="HY253" s="61">
        <v>0</v>
      </c>
      <c r="HZ253" s="61">
        <v>-15064170</v>
      </c>
      <c r="IA253" s="61">
        <v>0</v>
      </c>
      <c r="IB253" s="61">
        <v>0</v>
      </c>
      <c r="IC253" s="61">
        <v>0</v>
      </c>
      <c r="ID253" s="61">
        <v>-26456833</v>
      </c>
      <c r="IE253" s="61">
        <v>-32926</v>
      </c>
      <c r="IF253" s="61">
        <v>-26489759</v>
      </c>
      <c r="IG253" s="61">
        <v>66129933</v>
      </c>
      <c r="IH253" s="61">
        <v>399248</v>
      </c>
      <c r="II253" s="61">
        <v>66529181</v>
      </c>
      <c r="IJ253" s="58" t="s">
        <v>536</v>
      </c>
      <c r="IK253" s="58" t="s">
        <v>887</v>
      </c>
      <c r="IL253" s="58" t="s">
        <v>536</v>
      </c>
      <c r="IM253" s="58" t="s">
        <v>730</v>
      </c>
      <c r="IN253" s="58" t="s">
        <v>1287</v>
      </c>
    </row>
    <row r="254" spans="1:248">
      <c r="A254" s="58" t="s">
        <v>469</v>
      </c>
      <c r="B254" s="59" t="s">
        <v>1288</v>
      </c>
      <c r="C254" s="59" t="s">
        <v>1289</v>
      </c>
      <c r="D254" s="61">
        <v>115509229</v>
      </c>
      <c r="E254" s="61">
        <v>1922626</v>
      </c>
      <c r="F254" s="61">
        <v>117431855</v>
      </c>
      <c r="G254" s="61">
        <v>-3353068</v>
      </c>
      <c r="H254" s="61">
        <v>0</v>
      </c>
      <c r="I254" s="61">
        <v>-3353068</v>
      </c>
      <c r="J254" s="61">
        <v>-349834</v>
      </c>
      <c r="K254" s="61">
        <v>-267</v>
      </c>
      <c r="L254" s="61">
        <v>-350101</v>
      </c>
      <c r="M254" s="61">
        <v>220460</v>
      </c>
      <c r="N254" s="61">
        <v>0</v>
      </c>
      <c r="O254" s="61">
        <v>220460</v>
      </c>
      <c r="P254" s="61">
        <v>677331</v>
      </c>
      <c r="Q254" s="61">
        <v>0</v>
      </c>
      <c r="R254" s="61">
        <v>677331</v>
      </c>
      <c r="S254" s="61">
        <v>755829</v>
      </c>
      <c r="T254" s="61">
        <v>0</v>
      </c>
      <c r="U254" s="61">
        <v>755829</v>
      </c>
      <c r="V254" s="61">
        <v>1303786</v>
      </c>
      <c r="W254" s="61">
        <v>-267</v>
      </c>
      <c r="X254" s="61">
        <v>1303519</v>
      </c>
      <c r="Y254" s="61">
        <v>-11643330</v>
      </c>
      <c r="Z254" s="61">
        <v>-52178</v>
      </c>
      <c r="AA254" s="61">
        <v>-11695508</v>
      </c>
      <c r="AB254" s="61">
        <v>-15193</v>
      </c>
      <c r="AC254" s="61">
        <v>0</v>
      </c>
      <c r="AD254" s="61">
        <v>-15193</v>
      </c>
      <c r="AE254" s="61">
        <v>-326133</v>
      </c>
      <c r="AF254" s="61">
        <v>0</v>
      </c>
      <c r="AG254" s="61">
        <v>-326133</v>
      </c>
      <c r="AH254" s="61">
        <v>-1828</v>
      </c>
      <c r="AI254" s="61">
        <v>0</v>
      </c>
      <c r="AJ254" s="61">
        <v>-1828</v>
      </c>
      <c r="AK254" s="61">
        <v>-1828</v>
      </c>
      <c r="AL254" s="61">
        <v>0</v>
      </c>
      <c r="AM254" s="61">
        <v>-1828</v>
      </c>
      <c r="AN254" s="61">
        <v>-195</v>
      </c>
      <c r="AO254" s="61">
        <v>0</v>
      </c>
      <c r="AP254" s="61">
        <v>-195</v>
      </c>
      <c r="AQ254" s="61">
        <v>0</v>
      </c>
      <c r="AR254" s="61">
        <v>0</v>
      </c>
      <c r="AS254" s="61">
        <v>0</v>
      </c>
      <c r="AT254" s="61">
        <v>-324110</v>
      </c>
      <c r="AU254" s="61">
        <v>0</v>
      </c>
      <c r="AV254" s="61">
        <v>-324110</v>
      </c>
      <c r="AW254" s="61">
        <v>0</v>
      </c>
      <c r="AX254" s="61">
        <v>0</v>
      </c>
      <c r="AY254" s="61">
        <v>0</v>
      </c>
      <c r="AZ254" s="61">
        <v>2245516</v>
      </c>
      <c r="BA254" s="61">
        <v>0</v>
      </c>
      <c r="BB254" s="61">
        <v>2245516</v>
      </c>
      <c r="BC254" s="61">
        <v>-26415</v>
      </c>
      <c r="BD254" s="61">
        <v>0</v>
      </c>
      <c r="BE254" s="61">
        <v>-26415</v>
      </c>
      <c r="BF254" s="61">
        <v>-7168439</v>
      </c>
      <c r="BG254" s="61">
        <v>0</v>
      </c>
      <c r="BH254" s="61">
        <v>-7168439</v>
      </c>
      <c r="BI254" s="61">
        <v>76436</v>
      </c>
      <c r="BJ254" s="61">
        <v>0</v>
      </c>
      <c r="BK254" s="61">
        <v>76436</v>
      </c>
      <c r="BL254" s="61">
        <v>-69222</v>
      </c>
      <c r="BM254" s="61">
        <v>0</v>
      </c>
      <c r="BN254" s="61">
        <v>-69222</v>
      </c>
      <c r="BO254" s="61">
        <v>0</v>
      </c>
      <c r="BP254" s="61">
        <v>0</v>
      </c>
      <c r="BQ254" s="61">
        <v>0</v>
      </c>
      <c r="BR254" s="61">
        <v>0</v>
      </c>
      <c r="BS254" s="61">
        <v>0</v>
      </c>
      <c r="BT254" s="61">
        <v>0</v>
      </c>
      <c r="BU254" s="61">
        <v>0</v>
      </c>
      <c r="BV254" s="61">
        <v>0</v>
      </c>
      <c r="BW254" s="61">
        <v>0</v>
      </c>
      <c r="BX254" s="61">
        <v>0</v>
      </c>
      <c r="BY254" s="61">
        <v>0</v>
      </c>
      <c r="BZ254" s="61">
        <v>0</v>
      </c>
      <c r="CA254" s="61">
        <v>0</v>
      </c>
      <c r="CB254" s="61">
        <v>0</v>
      </c>
      <c r="CC254" s="61">
        <v>0</v>
      </c>
      <c r="CD254" s="61">
        <v>-22400</v>
      </c>
      <c r="CE254" s="61">
        <v>0</v>
      </c>
      <c r="CF254" s="61">
        <v>-22400</v>
      </c>
      <c r="CG254" s="61">
        <v>-22400</v>
      </c>
      <c r="CH254" s="61">
        <v>0</v>
      </c>
      <c r="CI254" s="61">
        <v>-22400</v>
      </c>
      <c r="CJ254" s="61">
        <v>-16956387</v>
      </c>
      <c r="CK254" s="61">
        <v>-52178</v>
      </c>
      <c r="CL254" s="61">
        <v>-17008565</v>
      </c>
      <c r="CM254" s="61">
        <v>-32883</v>
      </c>
      <c r="CN254" s="61">
        <v>0</v>
      </c>
      <c r="CO254" s="61">
        <v>-32883</v>
      </c>
      <c r="CP254" s="61">
        <v>-18860</v>
      </c>
      <c r="CQ254" s="61">
        <v>0</v>
      </c>
      <c r="CR254" s="61">
        <v>-18860</v>
      </c>
      <c r="CS254" s="61">
        <v>-3940703</v>
      </c>
      <c r="CT254" s="61">
        <v>-54436</v>
      </c>
      <c r="CU254" s="61">
        <v>-3995139</v>
      </c>
      <c r="CV254" s="61">
        <v>-703135</v>
      </c>
      <c r="CW254" s="61">
        <v>0</v>
      </c>
      <c r="CX254" s="61">
        <v>-703135</v>
      </c>
      <c r="CY254" s="61">
        <v>-4695581</v>
      </c>
      <c r="CZ254" s="61">
        <v>-54436</v>
      </c>
      <c r="DA254" s="61">
        <v>-4750017</v>
      </c>
      <c r="DB254" s="61">
        <v>-171209</v>
      </c>
      <c r="DC254" s="61">
        <v>0</v>
      </c>
      <c r="DD254" s="61">
        <v>-171209</v>
      </c>
      <c r="DE254" s="61">
        <v>-1557</v>
      </c>
      <c r="DF254" s="61">
        <v>0</v>
      </c>
      <c r="DG254" s="61">
        <v>-1557</v>
      </c>
      <c r="DH254" s="61">
        <v>-180616</v>
      </c>
      <c r="DI254" s="61">
        <v>0</v>
      </c>
      <c r="DJ254" s="61">
        <v>-180616</v>
      </c>
      <c r="DK254" s="61">
        <v>4654</v>
      </c>
      <c r="DL254" s="61">
        <v>0</v>
      </c>
      <c r="DM254" s="61">
        <v>4654</v>
      </c>
      <c r="DN254" s="61">
        <v>-10568</v>
      </c>
      <c r="DO254" s="61">
        <v>0</v>
      </c>
      <c r="DP254" s="61">
        <v>-10568</v>
      </c>
      <c r="DQ254" s="61">
        <v>0</v>
      </c>
      <c r="DR254" s="61">
        <v>0</v>
      </c>
      <c r="DS254" s="61">
        <v>0</v>
      </c>
      <c r="DT254" s="61">
        <v>0</v>
      </c>
      <c r="DU254" s="61">
        <v>0</v>
      </c>
      <c r="DV254" s="61">
        <v>0</v>
      </c>
      <c r="DW254" s="61">
        <v>0</v>
      </c>
      <c r="DX254" s="61">
        <v>0</v>
      </c>
      <c r="DY254" s="61">
        <v>0</v>
      </c>
      <c r="DZ254" s="61">
        <v>0</v>
      </c>
      <c r="EA254" s="61">
        <v>0</v>
      </c>
      <c r="EB254" s="61">
        <v>0</v>
      </c>
      <c r="EC254" s="61">
        <v>0</v>
      </c>
      <c r="ED254" s="61">
        <v>0</v>
      </c>
      <c r="EE254" s="61">
        <v>0</v>
      </c>
      <c r="EF254" s="61">
        <v>0</v>
      </c>
      <c r="EG254" s="61">
        <v>-469131</v>
      </c>
      <c r="EH254" s="61">
        <v>-469131</v>
      </c>
      <c r="EI254" s="61">
        <v>-7011</v>
      </c>
      <c r="EJ254" s="61">
        <v>0</v>
      </c>
      <c r="EK254" s="61">
        <v>-7011</v>
      </c>
      <c r="EL254" s="61">
        <v>-469130</v>
      </c>
      <c r="EM254" s="61">
        <v>0</v>
      </c>
      <c r="EN254" s="61">
        <v>0</v>
      </c>
      <c r="EO254" s="61">
        <v>-366307</v>
      </c>
      <c r="EP254" s="61">
        <v>-469131</v>
      </c>
      <c r="EQ254" s="61">
        <v>-835438</v>
      </c>
      <c r="ER254" s="61">
        <v>0</v>
      </c>
      <c r="ES254" s="61">
        <v>0</v>
      </c>
      <c r="ET254" s="61">
        <v>0</v>
      </c>
      <c r="EU254" s="61">
        <v>3945</v>
      </c>
      <c r="EV254" s="61">
        <v>0</v>
      </c>
      <c r="EW254" s="61">
        <v>3945</v>
      </c>
      <c r="EX254" s="61">
        <v>873</v>
      </c>
      <c r="EY254" s="61">
        <v>0</v>
      </c>
      <c r="EZ254" s="61">
        <v>873</v>
      </c>
      <c r="FA254" s="61">
        <v>0</v>
      </c>
      <c r="FB254" s="61">
        <v>0</v>
      </c>
      <c r="FC254" s="61">
        <v>0</v>
      </c>
      <c r="FD254" s="61">
        <v>0</v>
      </c>
      <c r="FE254" s="61">
        <v>0</v>
      </c>
      <c r="FF254" s="61">
        <v>0</v>
      </c>
      <c r="FG254" s="61">
        <v>0</v>
      </c>
      <c r="FH254" s="61">
        <v>0</v>
      </c>
      <c r="FI254" s="61">
        <v>0</v>
      </c>
      <c r="FJ254" s="61">
        <v>0</v>
      </c>
      <c r="FK254" s="61">
        <v>0</v>
      </c>
      <c r="FL254" s="61">
        <v>0</v>
      </c>
      <c r="FM254" s="61">
        <v>0</v>
      </c>
      <c r="FN254" s="61">
        <v>0</v>
      </c>
      <c r="FO254" s="61">
        <v>0</v>
      </c>
      <c r="FP254" s="61">
        <v>0</v>
      </c>
      <c r="FQ254" s="61">
        <v>0</v>
      </c>
      <c r="FR254" s="61">
        <v>0</v>
      </c>
      <c r="FS254" s="61">
        <v>0</v>
      </c>
      <c r="FT254" s="61">
        <v>0</v>
      </c>
      <c r="FU254" s="61">
        <v>0</v>
      </c>
      <c r="FV254" s="61">
        <v>-11581</v>
      </c>
      <c r="FW254" s="61">
        <v>0</v>
      </c>
      <c r="FX254" s="61">
        <v>-11581</v>
      </c>
      <c r="FY254" s="61">
        <v>4931</v>
      </c>
      <c r="FZ254" s="61">
        <v>0</v>
      </c>
      <c r="GA254" s="61">
        <v>4931</v>
      </c>
      <c r="GB254" s="61">
        <v>9364</v>
      </c>
      <c r="GC254" s="61">
        <v>0</v>
      </c>
      <c r="GD254" s="61">
        <v>9364</v>
      </c>
      <c r="GE254" s="61">
        <v>0</v>
      </c>
      <c r="GF254" s="61">
        <v>0</v>
      </c>
      <c r="GG254" s="61">
        <v>0</v>
      </c>
      <c r="GH254" s="61">
        <v>-17084222</v>
      </c>
      <c r="GI254" s="61">
        <v>-219845</v>
      </c>
      <c r="GJ254" s="61">
        <v>-17304067</v>
      </c>
      <c r="GK254" s="61">
        <v>-222184</v>
      </c>
      <c r="GL254" s="61">
        <v>0</v>
      </c>
      <c r="GM254" s="61">
        <v>-222184</v>
      </c>
      <c r="GN254" s="61">
        <v>-153044</v>
      </c>
      <c r="GO254" s="61">
        <v>0</v>
      </c>
      <c r="GP254" s="61">
        <v>-153044</v>
      </c>
      <c r="GQ254" s="61">
        <v>-1878</v>
      </c>
      <c r="GR254" s="61">
        <v>0</v>
      </c>
      <c r="GS254" s="61">
        <v>-1878</v>
      </c>
      <c r="GT254" s="61">
        <v>0</v>
      </c>
      <c r="GU254" s="61">
        <v>0</v>
      </c>
      <c r="GV254" s="61">
        <v>0</v>
      </c>
      <c r="GW254" s="61">
        <v>-17453796</v>
      </c>
      <c r="GX254" s="61">
        <v>-219845</v>
      </c>
      <c r="GY254" s="61">
        <v>-17673641</v>
      </c>
      <c r="GZ254" s="61">
        <v>0</v>
      </c>
      <c r="HA254" s="61">
        <v>0</v>
      </c>
      <c r="HB254" s="61">
        <v>0</v>
      </c>
      <c r="HC254" s="61">
        <v>0</v>
      </c>
      <c r="HD254" s="61">
        <v>0</v>
      </c>
      <c r="HE254" s="61">
        <v>0</v>
      </c>
      <c r="HF254" s="61">
        <v>0</v>
      </c>
      <c r="HG254" s="61">
        <v>0</v>
      </c>
      <c r="HH254" s="61">
        <v>0</v>
      </c>
      <c r="HI254" s="61">
        <v>112156161</v>
      </c>
      <c r="HJ254" s="61">
        <v>1922626</v>
      </c>
      <c r="HK254" s="61">
        <v>114078787</v>
      </c>
      <c r="HL254" s="61">
        <v>1303786</v>
      </c>
      <c r="HM254" s="61">
        <v>-267</v>
      </c>
      <c r="HN254" s="61">
        <v>1303519</v>
      </c>
      <c r="HO254" s="61">
        <v>-16956387</v>
      </c>
      <c r="HP254" s="61">
        <v>-52178</v>
      </c>
      <c r="HQ254" s="61">
        <v>-17008565</v>
      </c>
      <c r="HR254" s="61">
        <v>-4695581</v>
      </c>
      <c r="HS254" s="61">
        <v>-54436</v>
      </c>
      <c r="HT254" s="61">
        <v>-4750017</v>
      </c>
      <c r="HU254" s="61">
        <v>-366307</v>
      </c>
      <c r="HV254" s="61">
        <v>-469131</v>
      </c>
      <c r="HW254" s="61">
        <v>-835438</v>
      </c>
      <c r="HX254" s="61">
        <v>-17453796</v>
      </c>
      <c r="HY254" s="61">
        <v>-219845</v>
      </c>
      <c r="HZ254" s="61">
        <v>-17673641</v>
      </c>
      <c r="IA254" s="61">
        <v>0</v>
      </c>
      <c r="IB254" s="61">
        <v>0</v>
      </c>
      <c r="IC254" s="61">
        <v>0</v>
      </c>
      <c r="ID254" s="61">
        <v>-38168285</v>
      </c>
      <c r="IE254" s="61">
        <v>-795857</v>
      </c>
      <c r="IF254" s="61">
        <v>-38964142</v>
      </c>
      <c r="IG254" s="61">
        <v>73987876</v>
      </c>
      <c r="IH254" s="61">
        <v>1126769</v>
      </c>
      <c r="II254" s="61">
        <v>75114645</v>
      </c>
      <c r="IJ254" s="58" t="s">
        <v>536</v>
      </c>
      <c r="IK254" s="58" t="s">
        <v>650</v>
      </c>
      <c r="IL254" s="58" t="s">
        <v>536</v>
      </c>
      <c r="IM254" s="58" t="s">
        <v>549</v>
      </c>
      <c r="IN254" s="58" t="s">
        <v>1290</v>
      </c>
    </row>
    <row r="255" spans="1:248">
      <c r="A255" s="58" t="s">
        <v>469</v>
      </c>
      <c r="B255" s="59" t="s">
        <v>1291</v>
      </c>
      <c r="C255" s="59" t="s">
        <v>1292</v>
      </c>
      <c r="D255" s="61">
        <v>75084179</v>
      </c>
      <c r="E255" s="61">
        <v>0</v>
      </c>
      <c r="F255" s="61">
        <v>75084179</v>
      </c>
      <c r="G255" s="61">
        <v>-865156</v>
      </c>
      <c r="H255" s="61">
        <v>0</v>
      </c>
      <c r="I255" s="61">
        <v>-865156</v>
      </c>
      <c r="J255" s="61">
        <v>-127608</v>
      </c>
      <c r="K255" s="61">
        <v>0</v>
      </c>
      <c r="L255" s="61">
        <v>-127608</v>
      </c>
      <c r="M255" s="61">
        <v>48172</v>
      </c>
      <c r="N255" s="61">
        <v>0</v>
      </c>
      <c r="O255" s="61">
        <v>48172</v>
      </c>
      <c r="P255" s="61">
        <v>160868</v>
      </c>
      <c r="Q255" s="61">
        <v>0</v>
      </c>
      <c r="R255" s="61">
        <v>160868</v>
      </c>
      <c r="S255" s="61">
        <v>98795</v>
      </c>
      <c r="T255" s="61">
        <v>0</v>
      </c>
      <c r="U255" s="61">
        <v>98795</v>
      </c>
      <c r="V255" s="61">
        <v>180227</v>
      </c>
      <c r="W255" s="61">
        <v>0</v>
      </c>
      <c r="X255" s="61">
        <v>180227</v>
      </c>
      <c r="Y255" s="61">
        <v>-6808684</v>
      </c>
      <c r="Z255" s="61">
        <v>0</v>
      </c>
      <c r="AA255" s="61">
        <v>-6808684</v>
      </c>
      <c r="AB255" s="61">
        <v>0</v>
      </c>
      <c r="AC255" s="61">
        <v>0</v>
      </c>
      <c r="AD255" s="61">
        <v>0</v>
      </c>
      <c r="AE255" s="61">
        <v>-660362</v>
      </c>
      <c r="AF255" s="61">
        <v>0</v>
      </c>
      <c r="AG255" s="61">
        <v>-660362</v>
      </c>
      <c r="AH255" s="61">
        <v>229</v>
      </c>
      <c r="AI255" s="61">
        <v>0</v>
      </c>
      <c r="AJ255" s="61">
        <v>229</v>
      </c>
      <c r="AK255" s="61">
        <v>0</v>
      </c>
      <c r="AL255" s="61">
        <v>0</v>
      </c>
      <c r="AM255" s="61">
        <v>0</v>
      </c>
      <c r="AN255" s="61">
        <v>-3337</v>
      </c>
      <c r="AO255" s="61">
        <v>0</v>
      </c>
      <c r="AP255" s="61">
        <v>-3337</v>
      </c>
      <c r="AQ255" s="61">
        <v>0</v>
      </c>
      <c r="AR255" s="61">
        <v>0</v>
      </c>
      <c r="AS255" s="61">
        <v>0</v>
      </c>
      <c r="AT255" s="61">
        <v>-657254</v>
      </c>
      <c r="AU255" s="61">
        <v>0</v>
      </c>
      <c r="AV255" s="61">
        <v>-657254</v>
      </c>
      <c r="AW255" s="61">
        <v>0</v>
      </c>
      <c r="AX255" s="61">
        <v>0</v>
      </c>
      <c r="AY255" s="61">
        <v>0</v>
      </c>
      <c r="AZ255" s="61">
        <v>1352824</v>
      </c>
      <c r="BA255" s="61">
        <v>0</v>
      </c>
      <c r="BB255" s="61">
        <v>1352824</v>
      </c>
      <c r="BC255" s="61">
        <v>-48610</v>
      </c>
      <c r="BD255" s="61">
        <v>0</v>
      </c>
      <c r="BE255" s="61">
        <v>-48610</v>
      </c>
      <c r="BF255" s="61">
        <v>-4704483</v>
      </c>
      <c r="BG255" s="61">
        <v>0</v>
      </c>
      <c r="BH255" s="61">
        <v>-4704483</v>
      </c>
      <c r="BI255" s="61">
        <v>281854</v>
      </c>
      <c r="BJ255" s="61">
        <v>0</v>
      </c>
      <c r="BK255" s="61">
        <v>281854</v>
      </c>
      <c r="BL255" s="61">
        <v>-130771</v>
      </c>
      <c r="BM255" s="61">
        <v>0</v>
      </c>
      <c r="BN255" s="61">
        <v>-130771</v>
      </c>
      <c r="BO255" s="61">
        <v>0</v>
      </c>
      <c r="BP255" s="61">
        <v>0</v>
      </c>
      <c r="BQ255" s="61">
        <v>0</v>
      </c>
      <c r="BR255" s="61">
        <v>-23168</v>
      </c>
      <c r="BS255" s="61">
        <v>0</v>
      </c>
      <c r="BT255" s="61">
        <v>-23168</v>
      </c>
      <c r="BU255" s="61">
        <v>0</v>
      </c>
      <c r="BV255" s="61">
        <v>0</v>
      </c>
      <c r="BW255" s="61">
        <v>0</v>
      </c>
      <c r="BX255" s="61">
        <v>0</v>
      </c>
      <c r="BY255" s="61">
        <v>0</v>
      </c>
      <c r="BZ255" s="61">
        <v>0</v>
      </c>
      <c r="CA255" s="61">
        <v>0</v>
      </c>
      <c r="CB255" s="61">
        <v>0</v>
      </c>
      <c r="CC255" s="61">
        <v>0</v>
      </c>
      <c r="CD255" s="61">
        <v>-21885</v>
      </c>
      <c r="CE255" s="61">
        <v>0</v>
      </c>
      <c r="CF255" s="61">
        <v>-21885</v>
      </c>
      <c r="CG255" s="61">
        <v>-20721</v>
      </c>
      <c r="CH255" s="61">
        <v>0</v>
      </c>
      <c r="CI255" s="61">
        <v>-20721</v>
      </c>
      <c r="CJ255" s="61">
        <v>-10784006</v>
      </c>
      <c r="CK255" s="61">
        <v>0</v>
      </c>
      <c r="CL255" s="61">
        <v>-10784006</v>
      </c>
      <c r="CM255" s="61">
        <v>0</v>
      </c>
      <c r="CN255" s="61">
        <v>0</v>
      </c>
      <c r="CO255" s="61">
        <v>0</v>
      </c>
      <c r="CP255" s="61">
        <v>-55106</v>
      </c>
      <c r="CQ255" s="61">
        <v>0</v>
      </c>
      <c r="CR255" s="61">
        <v>-55106</v>
      </c>
      <c r="CS255" s="61">
        <v>-2686446</v>
      </c>
      <c r="CT255" s="61">
        <v>0</v>
      </c>
      <c r="CU255" s="61">
        <v>-2686446</v>
      </c>
      <c r="CV255" s="61">
        <v>-104034</v>
      </c>
      <c r="CW255" s="61">
        <v>0</v>
      </c>
      <c r="CX255" s="61">
        <v>-104034</v>
      </c>
      <c r="CY255" s="61">
        <v>-2845586</v>
      </c>
      <c r="CZ255" s="61">
        <v>0</v>
      </c>
      <c r="DA255" s="61">
        <v>-2845586</v>
      </c>
      <c r="DB255" s="61">
        <v>-4086</v>
      </c>
      <c r="DC255" s="61">
        <v>0</v>
      </c>
      <c r="DD255" s="61">
        <v>-4086</v>
      </c>
      <c r="DE255" s="61">
        <v>18869</v>
      </c>
      <c r="DF255" s="61">
        <v>0</v>
      </c>
      <c r="DG255" s="61">
        <v>18869</v>
      </c>
      <c r="DH255" s="61">
        <v>-164959</v>
      </c>
      <c r="DI255" s="61">
        <v>0</v>
      </c>
      <c r="DJ255" s="61">
        <v>-164959</v>
      </c>
      <c r="DK255" s="61">
        <v>693</v>
      </c>
      <c r="DL255" s="61">
        <v>0</v>
      </c>
      <c r="DM255" s="61">
        <v>693</v>
      </c>
      <c r="DN255" s="61">
        <v>0</v>
      </c>
      <c r="DO255" s="61">
        <v>0</v>
      </c>
      <c r="DP255" s="61">
        <v>0</v>
      </c>
      <c r="DQ255" s="61">
        <v>0</v>
      </c>
      <c r="DR255" s="61">
        <v>0</v>
      </c>
      <c r="DS255" s="61">
        <v>0</v>
      </c>
      <c r="DT255" s="61">
        <v>-19584</v>
      </c>
      <c r="DU255" s="61">
        <v>0</v>
      </c>
      <c r="DV255" s="61">
        <v>-19584</v>
      </c>
      <c r="DW255" s="61">
        <v>0</v>
      </c>
      <c r="DX255" s="61">
        <v>0</v>
      </c>
      <c r="DY255" s="61">
        <v>0</v>
      </c>
      <c r="DZ255" s="61">
        <v>0</v>
      </c>
      <c r="EA255" s="61">
        <v>0</v>
      </c>
      <c r="EB255" s="61">
        <v>0</v>
      </c>
      <c r="EC255" s="61">
        <v>0</v>
      </c>
      <c r="ED255" s="61">
        <v>0</v>
      </c>
      <c r="EE255" s="61">
        <v>0</v>
      </c>
      <c r="EF255" s="61">
        <v>0</v>
      </c>
      <c r="EG255" s="61">
        <v>0</v>
      </c>
      <c r="EH255" s="61">
        <v>0</v>
      </c>
      <c r="EI255" s="61">
        <v>0</v>
      </c>
      <c r="EJ255" s="61">
        <v>0</v>
      </c>
      <c r="EK255" s="61">
        <v>0</v>
      </c>
      <c r="EL255" s="61">
        <v>0</v>
      </c>
      <c r="EM255" s="61">
        <v>0</v>
      </c>
      <c r="EN255" s="61">
        <v>0</v>
      </c>
      <c r="EO255" s="61">
        <v>-169067</v>
      </c>
      <c r="EP255" s="61">
        <v>0</v>
      </c>
      <c r="EQ255" s="61">
        <v>-169067</v>
      </c>
      <c r="ER255" s="61">
        <v>0</v>
      </c>
      <c r="ES255" s="61">
        <v>0</v>
      </c>
      <c r="ET255" s="61">
        <v>0</v>
      </c>
      <c r="EU255" s="61">
        <v>0</v>
      </c>
      <c r="EV255" s="61">
        <v>0</v>
      </c>
      <c r="EW255" s="61">
        <v>0</v>
      </c>
      <c r="EX255" s="61">
        <v>0</v>
      </c>
      <c r="EY255" s="61">
        <v>0</v>
      </c>
      <c r="EZ255" s="61">
        <v>0</v>
      </c>
      <c r="FA255" s="61">
        <v>0</v>
      </c>
      <c r="FB255" s="61">
        <v>0</v>
      </c>
      <c r="FC255" s="61">
        <v>0</v>
      </c>
      <c r="FD255" s="61">
        <v>0</v>
      </c>
      <c r="FE255" s="61">
        <v>0</v>
      </c>
      <c r="FF255" s="61">
        <v>0</v>
      </c>
      <c r="FG255" s="61">
        <v>0</v>
      </c>
      <c r="FH255" s="61">
        <v>0</v>
      </c>
      <c r="FI255" s="61">
        <v>0</v>
      </c>
      <c r="FJ255" s="61">
        <v>0</v>
      </c>
      <c r="FK255" s="61">
        <v>0</v>
      </c>
      <c r="FL255" s="61">
        <v>0</v>
      </c>
      <c r="FM255" s="61">
        <v>0</v>
      </c>
      <c r="FN255" s="61">
        <v>0</v>
      </c>
      <c r="FO255" s="61">
        <v>0</v>
      </c>
      <c r="FP255" s="61">
        <v>-1500</v>
      </c>
      <c r="FQ255" s="61">
        <v>0</v>
      </c>
      <c r="FR255" s="61">
        <v>-1500</v>
      </c>
      <c r="FS255" s="61">
        <v>-604</v>
      </c>
      <c r="FT255" s="61">
        <v>0</v>
      </c>
      <c r="FU255" s="61">
        <v>-604</v>
      </c>
      <c r="FV255" s="61">
        <v>-19503</v>
      </c>
      <c r="FW255" s="61">
        <v>0</v>
      </c>
      <c r="FX255" s="61">
        <v>-19503</v>
      </c>
      <c r="FY255" s="61">
        <v>0</v>
      </c>
      <c r="FZ255" s="61">
        <v>0</v>
      </c>
      <c r="GA255" s="61">
        <v>0</v>
      </c>
      <c r="GB255" s="61">
        <v>9137</v>
      </c>
      <c r="GC255" s="61">
        <v>0</v>
      </c>
      <c r="GD255" s="61">
        <v>9137</v>
      </c>
      <c r="GE255" s="61">
        <v>578</v>
      </c>
      <c r="GF255" s="61">
        <v>0</v>
      </c>
      <c r="GG255" s="61">
        <v>578</v>
      </c>
      <c r="GH255" s="61">
        <v>-13387119</v>
      </c>
      <c r="GI255" s="61">
        <v>0</v>
      </c>
      <c r="GJ255" s="61">
        <v>-13387119</v>
      </c>
      <c r="GK255" s="61">
        <v>74374</v>
      </c>
      <c r="GL255" s="61">
        <v>0</v>
      </c>
      <c r="GM255" s="61">
        <v>74374</v>
      </c>
      <c r="GN255" s="61">
        <v>-180172</v>
      </c>
      <c r="GO255" s="61">
        <v>0</v>
      </c>
      <c r="GP255" s="61">
        <v>-180172</v>
      </c>
      <c r="GQ255" s="61">
        <v>-11222</v>
      </c>
      <c r="GR255" s="61">
        <v>0</v>
      </c>
      <c r="GS255" s="61">
        <v>-11222</v>
      </c>
      <c r="GT255" s="61">
        <v>0</v>
      </c>
      <c r="GU255" s="61">
        <v>0</v>
      </c>
      <c r="GV255" s="61">
        <v>0</v>
      </c>
      <c r="GW255" s="61">
        <v>-13516030</v>
      </c>
      <c r="GX255" s="61">
        <v>0</v>
      </c>
      <c r="GY255" s="61">
        <v>-13516030</v>
      </c>
      <c r="GZ255" s="61">
        <v>-34784</v>
      </c>
      <c r="HA255" s="61">
        <v>0</v>
      </c>
      <c r="HB255" s="61">
        <v>-34784</v>
      </c>
      <c r="HC255" s="61">
        <v>-31791</v>
      </c>
      <c r="HD255" s="61">
        <v>0</v>
      </c>
      <c r="HE255" s="61">
        <v>-31791</v>
      </c>
      <c r="HF255" s="61">
        <v>-66575</v>
      </c>
      <c r="HG255" s="61">
        <v>0</v>
      </c>
      <c r="HH255" s="61">
        <v>-66575</v>
      </c>
      <c r="HI255" s="61">
        <v>74219023</v>
      </c>
      <c r="HJ255" s="61">
        <v>0</v>
      </c>
      <c r="HK255" s="61">
        <v>74219023</v>
      </c>
      <c r="HL255" s="61">
        <v>180227</v>
      </c>
      <c r="HM255" s="61">
        <v>0</v>
      </c>
      <c r="HN255" s="61">
        <v>180227</v>
      </c>
      <c r="HO255" s="61">
        <v>-10784006</v>
      </c>
      <c r="HP255" s="61">
        <v>0</v>
      </c>
      <c r="HQ255" s="61">
        <v>-10784006</v>
      </c>
      <c r="HR255" s="61">
        <v>-2845586</v>
      </c>
      <c r="HS255" s="61">
        <v>0</v>
      </c>
      <c r="HT255" s="61">
        <v>-2845586</v>
      </c>
      <c r="HU255" s="61">
        <v>-169067</v>
      </c>
      <c r="HV255" s="61">
        <v>0</v>
      </c>
      <c r="HW255" s="61">
        <v>-169067</v>
      </c>
      <c r="HX255" s="61">
        <v>-13516030</v>
      </c>
      <c r="HY255" s="61">
        <v>0</v>
      </c>
      <c r="HZ255" s="61">
        <v>-13516030</v>
      </c>
      <c r="IA255" s="61">
        <v>-66575</v>
      </c>
      <c r="IB255" s="61">
        <v>0</v>
      </c>
      <c r="IC255" s="61">
        <v>-66575</v>
      </c>
      <c r="ID255" s="61">
        <v>-27201037</v>
      </c>
      <c r="IE255" s="61">
        <v>0</v>
      </c>
      <c r="IF255" s="61">
        <v>-27201037</v>
      </c>
      <c r="IG255" s="61">
        <v>47017986</v>
      </c>
      <c r="IH255" s="61">
        <v>0</v>
      </c>
      <c r="II255" s="61">
        <v>47017986</v>
      </c>
      <c r="IJ255" s="58" t="s">
        <v>1081</v>
      </c>
      <c r="IK255" s="58" t="s">
        <v>465</v>
      </c>
      <c r="IL255" s="58" t="s">
        <v>466</v>
      </c>
      <c r="IM255" s="58" t="s">
        <v>549</v>
      </c>
      <c r="IN255" s="58" t="s">
        <v>1293</v>
      </c>
    </row>
    <row r="256" spans="1:248">
      <c r="A256" s="58" t="s">
        <v>461</v>
      </c>
      <c r="B256" s="59" t="s">
        <v>1294</v>
      </c>
      <c r="C256" s="59" t="s">
        <v>1295</v>
      </c>
      <c r="D256" s="61">
        <v>40362288</v>
      </c>
      <c r="E256" s="61">
        <v>0</v>
      </c>
      <c r="F256" s="61">
        <v>40362288</v>
      </c>
      <c r="G256" s="61">
        <v>-1040467</v>
      </c>
      <c r="H256" s="61">
        <v>0</v>
      </c>
      <c r="I256" s="61">
        <v>-1040467</v>
      </c>
      <c r="J256" s="61">
        <v>-159700</v>
      </c>
      <c r="K256" s="61">
        <v>0</v>
      </c>
      <c r="L256" s="61">
        <v>-159700</v>
      </c>
      <c r="M256" s="61">
        <v>14525</v>
      </c>
      <c r="N256" s="61">
        <v>0</v>
      </c>
      <c r="O256" s="61">
        <v>14525</v>
      </c>
      <c r="P256" s="61">
        <v>147973</v>
      </c>
      <c r="Q256" s="61">
        <v>0</v>
      </c>
      <c r="R256" s="61">
        <v>147973</v>
      </c>
      <c r="S256" s="61">
        <v>92976</v>
      </c>
      <c r="T256" s="61">
        <v>0</v>
      </c>
      <c r="U256" s="61">
        <v>92976</v>
      </c>
      <c r="V256" s="61">
        <v>95774</v>
      </c>
      <c r="W256" s="61">
        <v>0</v>
      </c>
      <c r="X256" s="61">
        <v>95774</v>
      </c>
      <c r="Y256" s="61">
        <v>-4886292</v>
      </c>
      <c r="Z256" s="61">
        <v>0</v>
      </c>
      <c r="AA256" s="61">
        <v>-4886292</v>
      </c>
      <c r="AB256" s="61">
        <v>0</v>
      </c>
      <c r="AC256" s="61">
        <v>0</v>
      </c>
      <c r="AD256" s="61">
        <v>0</v>
      </c>
      <c r="AE256" s="61">
        <v>-172927</v>
      </c>
      <c r="AF256" s="61">
        <v>0</v>
      </c>
      <c r="AG256" s="61">
        <v>-172927</v>
      </c>
      <c r="AH256" s="61">
        <v>0</v>
      </c>
      <c r="AI256" s="61">
        <v>0</v>
      </c>
      <c r="AJ256" s="61">
        <v>0</v>
      </c>
      <c r="AK256" s="61">
        <v>0</v>
      </c>
      <c r="AL256" s="61">
        <v>0</v>
      </c>
      <c r="AM256" s="61">
        <v>0</v>
      </c>
      <c r="AN256" s="61">
        <v>-12836</v>
      </c>
      <c r="AO256" s="61">
        <v>0</v>
      </c>
      <c r="AP256" s="61">
        <v>-12836</v>
      </c>
      <c r="AQ256" s="61">
        <v>0</v>
      </c>
      <c r="AR256" s="61">
        <v>0</v>
      </c>
      <c r="AS256" s="61">
        <v>0</v>
      </c>
      <c r="AT256" s="61">
        <v>-160091</v>
      </c>
      <c r="AU256" s="61">
        <v>0</v>
      </c>
      <c r="AV256" s="61">
        <v>-160091</v>
      </c>
      <c r="AW256" s="61">
        <v>0</v>
      </c>
      <c r="AX256" s="61">
        <v>0</v>
      </c>
      <c r="AY256" s="61">
        <v>0</v>
      </c>
      <c r="AZ256" s="61">
        <v>662194</v>
      </c>
      <c r="BA256" s="61">
        <v>0</v>
      </c>
      <c r="BB256" s="61">
        <v>662194</v>
      </c>
      <c r="BC256" s="61">
        <v>-32882</v>
      </c>
      <c r="BD256" s="61">
        <v>0</v>
      </c>
      <c r="BE256" s="61">
        <v>-32882</v>
      </c>
      <c r="BF256" s="61">
        <v>-2776377</v>
      </c>
      <c r="BG256" s="61">
        <v>0</v>
      </c>
      <c r="BH256" s="61">
        <v>-2776377</v>
      </c>
      <c r="BI256" s="61">
        <v>-171535</v>
      </c>
      <c r="BJ256" s="61">
        <v>0</v>
      </c>
      <c r="BK256" s="61">
        <v>-171535</v>
      </c>
      <c r="BL256" s="61">
        <v>-38566</v>
      </c>
      <c r="BM256" s="61">
        <v>0</v>
      </c>
      <c r="BN256" s="61">
        <v>-38566</v>
      </c>
      <c r="BO256" s="61">
        <v>0</v>
      </c>
      <c r="BP256" s="61">
        <v>0</v>
      </c>
      <c r="BQ256" s="61">
        <v>0</v>
      </c>
      <c r="BR256" s="61">
        <v>-28816</v>
      </c>
      <c r="BS256" s="61">
        <v>0</v>
      </c>
      <c r="BT256" s="61">
        <v>-28816</v>
      </c>
      <c r="BU256" s="61">
        <v>0</v>
      </c>
      <c r="BV256" s="61">
        <v>0</v>
      </c>
      <c r="BW256" s="61">
        <v>0</v>
      </c>
      <c r="BX256" s="61">
        <v>0</v>
      </c>
      <c r="BY256" s="61">
        <v>0</v>
      </c>
      <c r="BZ256" s="61">
        <v>0</v>
      </c>
      <c r="CA256" s="61">
        <v>0</v>
      </c>
      <c r="CB256" s="61">
        <v>0</v>
      </c>
      <c r="CC256" s="61">
        <v>0</v>
      </c>
      <c r="CD256" s="61">
        <v>-12549</v>
      </c>
      <c r="CE256" s="61">
        <v>0</v>
      </c>
      <c r="CF256" s="61">
        <v>-12549</v>
      </c>
      <c r="CG256" s="61">
        <v>-12549</v>
      </c>
      <c r="CH256" s="61">
        <v>0</v>
      </c>
      <c r="CI256" s="61">
        <v>-12549</v>
      </c>
      <c r="CJ256" s="61">
        <v>-7470299</v>
      </c>
      <c r="CK256" s="61">
        <v>0</v>
      </c>
      <c r="CL256" s="61">
        <v>-7470299</v>
      </c>
      <c r="CM256" s="61">
        <v>0</v>
      </c>
      <c r="CN256" s="61">
        <v>0</v>
      </c>
      <c r="CO256" s="61">
        <v>0</v>
      </c>
      <c r="CP256" s="61">
        <v>1094</v>
      </c>
      <c r="CQ256" s="61">
        <v>0</v>
      </c>
      <c r="CR256" s="61">
        <v>1094</v>
      </c>
      <c r="CS256" s="61">
        <v>-1245002</v>
      </c>
      <c r="CT256" s="61">
        <v>0</v>
      </c>
      <c r="CU256" s="61">
        <v>-1245002</v>
      </c>
      <c r="CV256" s="61">
        <v>53566</v>
      </c>
      <c r="CW256" s="61">
        <v>0</v>
      </c>
      <c r="CX256" s="61">
        <v>53566</v>
      </c>
      <c r="CY256" s="61">
        <v>-1190342</v>
      </c>
      <c r="CZ256" s="61">
        <v>0</v>
      </c>
      <c r="DA256" s="61">
        <v>-1190342</v>
      </c>
      <c r="DB256" s="61">
        <v>-110517</v>
      </c>
      <c r="DC256" s="61">
        <v>0</v>
      </c>
      <c r="DD256" s="61">
        <v>-110517</v>
      </c>
      <c r="DE256" s="61">
        <v>-3871</v>
      </c>
      <c r="DF256" s="61">
        <v>0</v>
      </c>
      <c r="DG256" s="61">
        <v>-3871</v>
      </c>
      <c r="DH256" s="61">
        <v>-99129</v>
      </c>
      <c r="DI256" s="61">
        <v>0</v>
      </c>
      <c r="DJ256" s="61">
        <v>-99129</v>
      </c>
      <c r="DK256" s="61">
        <v>-83185</v>
      </c>
      <c r="DL256" s="61">
        <v>0</v>
      </c>
      <c r="DM256" s="61">
        <v>-83185</v>
      </c>
      <c r="DN256" s="61">
        <v>0</v>
      </c>
      <c r="DO256" s="61">
        <v>0</v>
      </c>
      <c r="DP256" s="61">
        <v>0</v>
      </c>
      <c r="DQ256" s="61">
        <v>0</v>
      </c>
      <c r="DR256" s="61">
        <v>0</v>
      </c>
      <c r="DS256" s="61">
        <v>0</v>
      </c>
      <c r="DT256" s="61">
        <v>0</v>
      </c>
      <c r="DU256" s="61">
        <v>0</v>
      </c>
      <c r="DV256" s="61">
        <v>0</v>
      </c>
      <c r="DW256" s="61">
        <v>0</v>
      </c>
      <c r="DX256" s="61">
        <v>0</v>
      </c>
      <c r="DY256" s="61">
        <v>0</v>
      </c>
      <c r="DZ256" s="61">
        <v>0</v>
      </c>
      <c r="EA256" s="61">
        <v>0</v>
      </c>
      <c r="EB256" s="61">
        <v>0</v>
      </c>
      <c r="EC256" s="61">
        <v>0</v>
      </c>
      <c r="ED256" s="61">
        <v>0</v>
      </c>
      <c r="EE256" s="61">
        <v>0</v>
      </c>
      <c r="EF256" s="61">
        <v>0</v>
      </c>
      <c r="EG256" s="61">
        <v>0</v>
      </c>
      <c r="EH256" s="61">
        <v>0</v>
      </c>
      <c r="EI256" s="61">
        <v>0</v>
      </c>
      <c r="EJ256" s="61">
        <v>0</v>
      </c>
      <c r="EK256" s="61">
        <v>0</v>
      </c>
      <c r="EL256" s="61">
        <v>0</v>
      </c>
      <c r="EM256" s="61">
        <v>0</v>
      </c>
      <c r="EN256" s="61">
        <v>0</v>
      </c>
      <c r="EO256" s="61">
        <v>-296702</v>
      </c>
      <c r="EP256" s="61">
        <v>0</v>
      </c>
      <c r="EQ256" s="61">
        <v>-296702</v>
      </c>
      <c r="ER256" s="61">
        <v>0</v>
      </c>
      <c r="ES256" s="61">
        <v>0</v>
      </c>
      <c r="ET256" s="61">
        <v>0</v>
      </c>
      <c r="EU256" s="61">
        <v>0</v>
      </c>
      <c r="EV256" s="61">
        <v>0</v>
      </c>
      <c r="EW256" s="61">
        <v>0</v>
      </c>
      <c r="EX256" s="61">
        <v>0</v>
      </c>
      <c r="EY256" s="61">
        <v>0</v>
      </c>
      <c r="EZ256" s="61">
        <v>0</v>
      </c>
      <c r="FA256" s="61">
        <v>0</v>
      </c>
      <c r="FB256" s="61">
        <v>0</v>
      </c>
      <c r="FC256" s="61">
        <v>0</v>
      </c>
      <c r="FD256" s="61">
        <v>0</v>
      </c>
      <c r="FE256" s="61">
        <v>0</v>
      </c>
      <c r="FF256" s="61">
        <v>0</v>
      </c>
      <c r="FG256" s="61">
        <v>0</v>
      </c>
      <c r="FH256" s="61">
        <v>0</v>
      </c>
      <c r="FI256" s="61">
        <v>0</v>
      </c>
      <c r="FJ256" s="61">
        <v>-28816</v>
      </c>
      <c r="FK256" s="61">
        <v>0</v>
      </c>
      <c r="FL256" s="61">
        <v>-28816</v>
      </c>
      <c r="FM256" s="61">
        <v>0</v>
      </c>
      <c r="FN256" s="61">
        <v>0</v>
      </c>
      <c r="FO256" s="61">
        <v>0</v>
      </c>
      <c r="FP256" s="61">
        <v>-1500</v>
      </c>
      <c r="FQ256" s="61">
        <v>0</v>
      </c>
      <c r="FR256" s="61">
        <v>-1500</v>
      </c>
      <c r="FS256" s="61">
        <v>0</v>
      </c>
      <c r="FT256" s="61">
        <v>0</v>
      </c>
      <c r="FU256" s="61">
        <v>0</v>
      </c>
      <c r="FV256" s="61">
        <v>-30832</v>
      </c>
      <c r="FW256" s="61">
        <v>0</v>
      </c>
      <c r="FX256" s="61">
        <v>-30832</v>
      </c>
      <c r="FY256" s="61">
        <v>0</v>
      </c>
      <c r="FZ256" s="61">
        <v>0</v>
      </c>
      <c r="GA256" s="61">
        <v>0</v>
      </c>
      <c r="GB256" s="61">
        <v>8737</v>
      </c>
      <c r="GC256" s="61">
        <v>0</v>
      </c>
      <c r="GD256" s="61">
        <v>8737</v>
      </c>
      <c r="GE256" s="61">
        <v>-425</v>
      </c>
      <c r="GF256" s="61">
        <v>0</v>
      </c>
      <c r="GG256" s="61">
        <v>-425</v>
      </c>
      <c r="GH256" s="61">
        <v>-5062761</v>
      </c>
      <c r="GI256" s="61">
        <v>0</v>
      </c>
      <c r="GJ256" s="61">
        <v>-5062761</v>
      </c>
      <c r="GK256" s="61">
        <v>-104559</v>
      </c>
      <c r="GL256" s="61">
        <v>0</v>
      </c>
      <c r="GM256" s="61">
        <v>-104559</v>
      </c>
      <c r="GN256" s="61">
        <v>-43381</v>
      </c>
      <c r="GO256" s="61">
        <v>0</v>
      </c>
      <c r="GP256" s="61">
        <v>-43381</v>
      </c>
      <c r="GQ256" s="61">
        <v>-9731</v>
      </c>
      <c r="GR256" s="61">
        <v>0</v>
      </c>
      <c r="GS256" s="61">
        <v>-9731</v>
      </c>
      <c r="GT256" s="61">
        <v>0</v>
      </c>
      <c r="GU256" s="61">
        <v>0</v>
      </c>
      <c r="GV256" s="61">
        <v>0</v>
      </c>
      <c r="GW256" s="61">
        <v>-5273268</v>
      </c>
      <c r="GX256" s="61">
        <v>0</v>
      </c>
      <c r="GY256" s="61">
        <v>-5273268</v>
      </c>
      <c r="GZ256" s="61">
        <v>0</v>
      </c>
      <c r="HA256" s="61">
        <v>0</v>
      </c>
      <c r="HB256" s="61">
        <v>0</v>
      </c>
      <c r="HC256" s="61">
        <v>0</v>
      </c>
      <c r="HD256" s="61">
        <v>0</v>
      </c>
      <c r="HE256" s="61">
        <v>0</v>
      </c>
      <c r="HF256" s="61">
        <v>0</v>
      </c>
      <c r="HG256" s="61">
        <v>0</v>
      </c>
      <c r="HH256" s="61">
        <v>0</v>
      </c>
      <c r="HI256" s="61">
        <v>39321821</v>
      </c>
      <c r="HJ256" s="61">
        <v>0</v>
      </c>
      <c r="HK256" s="61">
        <v>39321821</v>
      </c>
      <c r="HL256" s="61">
        <v>95774</v>
      </c>
      <c r="HM256" s="61">
        <v>0</v>
      </c>
      <c r="HN256" s="61">
        <v>95774</v>
      </c>
      <c r="HO256" s="61">
        <v>-7470299</v>
      </c>
      <c r="HP256" s="61">
        <v>0</v>
      </c>
      <c r="HQ256" s="61">
        <v>-7470299</v>
      </c>
      <c r="HR256" s="61">
        <v>-1190342</v>
      </c>
      <c r="HS256" s="61">
        <v>0</v>
      </c>
      <c r="HT256" s="61">
        <v>-1190342</v>
      </c>
      <c r="HU256" s="61">
        <v>-296702</v>
      </c>
      <c r="HV256" s="61">
        <v>0</v>
      </c>
      <c r="HW256" s="61">
        <v>-296702</v>
      </c>
      <c r="HX256" s="61">
        <v>-5273268</v>
      </c>
      <c r="HY256" s="61">
        <v>0</v>
      </c>
      <c r="HZ256" s="61">
        <v>-5273268</v>
      </c>
      <c r="IA256" s="61">
        <v>0</v>
      </c>
      <c r="IB256" s="61">
        <v>0</v>
      </c>
      <c r="IC256" s="61">
        <v>0</v>
      </c>
      <c r="ID256" s="61">
        <v>-14134837</v>
      </c>
      <c r="IE256" s="61">
        <v>0</v>
      </c>
      <c r="IF256" s="61">
        <v>-14134837</v>
      </c>
      <c r="IG256" s="61">
        <v>25186984</v>
      </c>
      <c r="IH256" s="61">
        <v>0</v>
      </c>
      <c r="II256" s="61">
        <v>25186984</v>
      </c>
      <c r="IJ256" s="58" t="s">
        <v>672</v>
      </c>
      <c r="IK256" s="58" t="s">
        <v>465</v>
      </c>
      <c r="IL256" s="58" t="s">
        <v>466</v>
      </c>
      <c r="IM256" s="58" t="s">
        <v>537</v>
      </c>
      <c r="IN256" s="58" t="s">
        <v>1296</v>
      </c>
    </row>
    <row r="257" spans="1:248">
      <c r="A257" s="58" t="s">
        <v>469</v>
      </c>
      <c r="B257" s="59" t="s">
        <v>1297</v>
      </c>
      <c r="C257" s="59" t="s">
        <v>1298</v>
      </c>
      <c r="D257" s="61">
        <v>113296944</v>
      </c>
      <c r="E257" s="61">
        <v>1410049</v>
      </c>
      <c r="F257" s="61">
        <v>114706993</v>
      </c>
      <c r="G257" s="61">
        <v>-4308310</v>
      </c>
      <c r="H257" s="61">
        <v>-6124</v>
      </c>
      <c r="I257" s="61">
        <v>-4314434</v>
      </c>
      <c r="J257" s="61">
        <v>-357943</v>
      </c>
      <c r="K257" s="61">
        <v>0</v>
      </c>
      <c r="L257" s="61">
        <v>-357943</v>
      </c>
      <c r="M257" s="61">
        <v>-31440</v>
      </c>
      <c r="N257" s="61">
        <v>0</v>
      </c>
      <c r="O257" s="61">
        <v>-31440</v>
      </c>
      <c r="P257" s="61">
        <v>1092610</v>
      </c>
      <c r="Q257" s="61">
        <v>0</v>
      </c>
      <c r="R257" s="61">
        <v>1092610</v>
      </c>
      <c r="S257" s="61">
        <v>331506</v>
      </c>
      <c r="T257" s="61">
        <v>0</v>
      </c>
      <c r="U257" s="61">
        <v>331506</v>
      </c>
      <c r="V257" s="61">
        <v>1034733</v>
      </c>
      <c r="W257" s="61">
        <v>0</v>
      </c>
      <c r="X257" s="61">
        <v>1034733</v>
      </c>
      <c r="Y257" s="61">
        <v>-9241708</v>
      </c>
      <c r="Z257" s="61">
        <v>0</v>
      </c>
      <c r="AA257" s="61">
        <v>-9241708</v>
      </c>
      <c r="AB257" s="61">
        <v>-4765</v>
      </c>
      <c r="AC257" s="61">
        <v>0</v>
      </c>
      <c r="AD257" s="61">
        <v>-4765</v>
      </c>
      <c r="AE257" s="61">
        <v>-220267</v>
      </c>
      <c r="AF257" s="61">
        <v>0</v>
      </c>
      <c r="AG257" s="61">
        <v>-220267</v>
      </c>
      <c r="AH257" s="61">
        <v>101</v>
      </c>
      <c r="AI257" s="61">
        <v>0</v>
      </c>
      <c r="AJ257" s="61">
        <v>101</v>
      </c>
      <c r="AK257" s="61">
        <v>0</v>
      </c>
      <c r="AL257" s="61">
        <v>0</v>
      </c>
      <c r="AM257" s="61">
        <v>0</v>
      </c>
      <c r="AN257" s="61">
        <v>-28022</v>
      </c>
      <c r="AO257" s="61">
        <v>0</v>
      </c>
      <c r="AP257" s="61">
        <v>-28022</v>
      </c>
      <c r="AQ257" s="61">
        <v>0</v>
      </c>
      <c r="AR257" s="61">
        <v>0</v>
      </c>
      <c r="AS257" s="61">
        <v>0</v>
      </c>
      <c r="AT257" s="61">
        <v>-192346</v>
      </c>
      <c r="AU257" s="61">
        <v>0</v>
      </c>
      <c r="AV257" s="61">
        <v>-192346</v>
      </c>
      <c r="AW257" s="61">
        <v>-86</v>
      </c>
      <c r="AX257" s="61">
        <v>0</v>
      </c>
      <c r="AY257" s="61">
        <v>-86</v>
      </c>
      <c r="AZ257" s="61">
        <v>2229060</v>
      </c>
      <c r="BA257" s="61">
        <v>36296</v>
      </c>
      <c r="BB257" s="61">
        <v>2265356</v>
      </c>
      <c r="BC257" s="61">
        <v>-108298</v>
      </c>
      <c r="BD257" s="61">
        <v>1775</v>
      </c>
      <c r="BE257" s="61">
        <v>-106523</v>
      </c>
      <c r="BF257" s="61">
        <v>-8313257</v>
      </c>
      <c r="BG257" s="61">
        <v>-29286</v>
      </c>
      <c r="BH257" s="61">
        <v>-8342543</v>
      </c>
      <c r="BI257" s="61">
        <v>72693</v>
      </c>
      <c r="BJ257" s="61">
        <v>15302</v>
      </c>
      <c r="BK257" s="61">
        <v>87995</v>
      </c>
      <c r="BL257" s="61">
        <v>-39567</v>
      </c>
      <c r="BM257" s="61">
        <v>0</v>
      </c>
      <c r="BN257" s="61">
        <v>-39567</v>
      </c>
      <c r="BO257" s="61">
        <v>0</v>
      </c>
      <c r="BP257" s="61">
        <v>0</v>
      </c>
      <c r="BQ257" s="61">
        <v>0</v>
      </c>
      <c r="BR257" s="61">
        <v>-1777</v>
      </c>
      <c r="BS257" s="61">
        <v>0</v>
      </c>
      <c r="BT257" s="61">
        <v>-1777</v>
      </c>
      <c r="BU257" s="61">
        <v>0</v>
      </c>
      <c r="BV257" s="61">
        <v>0</v>
      </c>
      <c r="BW257" s="61">
        <v>0</v>
      </c>
      <c r="BX257" s="61">
        <v>0</v>
      </c>
      <c r="BY257" s="61">
        <v>0</v>
      </c>
      <c r="BZ257" s="61">
        <v>0</v>
      </c>
      <c r="CA257" s="61">
        <v>0</v>
      </c>
      <c r="CB257" s="61">
        <v>0</v>
      </c>
      <c r="CC257" s="61">
        <v>0</v>
      </c>
      <c r="CD257" s="61">
        <v>-17900</v>
      </c>
      <c r="CE257" s="61">
        <v>0</v>
      </c>
      <c r="CF257" s="61">
        <v>-17900</v>
      </c>
      <c r="CG257" s="61">
        <v>-17263</v>
      </c>
      <c r="CH257" s="61">
        <v>0</v>
      </c>
      <c r="CI257" s="61">
        <v>-17263</v>
      </c>
      <c r="CJ257" s="61">
        <v>-15658284</v>
      </c>
      <c r="CK257" s="61">
        <v>24087</v>
      </c>
      <c r="CL257" s="61">
        <v>-15634197</v>
      </c>
      <c r="CM257" s="61">
        <v>0</v>
      </c>
      <c r="CN257" s="61">
        <v>0</v>
      </c>
      <c r="CO257" s="61">
        <v>0</v>
      </c>
      <c r="CP257" s="61">
        <v>-87574</v>
      </c>
      <c r="CQ257" s="61">
        <v>0</v>
      </c>
      <c r="CR257" s="61">
        <v>-87574</v>
      </c>
      <c r="CS257" s="61">
        <v>-3445309</v>
      </c>
      <c r="CT257" s="61">
        <v>0</v>
      </c>
      <c r="CU257" s="61">
        <v>-3445309</v>
      </c>
      <c r="CV257" s="61">
        <v>-221919</v>
      </c>
      <c r="CW257" s="61">
        <v>0</v>
      </c>
      <c r="CX257" s="61">
        <v>-221919</v>
      </c>
      <c r="CY257" s="61">
        <v>-3754802</v>
      </c>
      <c r="CZ257" s="61">
        <v>0</v>
      </c>
      <c r="DA257" s="61">
        <v>-3754802</v>
      </c>
      <c r="DB257" s="61">
        <v>-54388</v>
      </c>
      <c r="DC257" s="61">
        <v>0</v>
      </c>
      <c r="DD257" s="61">
        <v>-54388</v>
      </c>
      <c r="DE257" s="61">
        <v>1489</v>
      </c>
      <c r="DF257" s="61">
        <v>0</v>
      </c>
      <c r="DG257" s="61">
        <v>1489</v>
      </c>
      <c r="DH257" s="61">
        <v>-48854</v>
      </c>
      <c r="DI257" s="61">
        <v>0</v>
      </c>
      <c r="DJ257" s="61">
        <v>-48854</v>
      </c>
      <c r="DK257" s="61">
        <v>0</v>
      </c>
      <c r="DL257" s="61">
        <v>0</v>
      </c>
      <c r="DM257" s="61">
        <v>0</v>
      </c>
      <c r="DN257" s="61">
        <v>-512</v>
      </c>
      <c r="DO257" s="61">
        <v>0</v>
      </c>
      <c r="DP257" s="61">
        <v>-512</v>
      </c>
      <c r="DQ257" s="61">
        <v>0</v>
      </c>
      <c r="DR257" s="61">
        <v>0</v>
      </c>
      <c r="DS257" s="61">
        <v>0</v>
      </c>
      <c r="DT257" s="61">
        <v>0</v>
      </c>
      <c r="DU257" s="61">
        <v>0</v>
      </c>
      <c r="DV257" s="61">
        <v>0</v>
      </c>
      <c r="DW257" s="61">
        <v>0</v>
      </c>
      <c r="DX257" s="61">
        <v>0</v>
      </c>
      <c r="DY257" s="61">
        <v>0</v>
      </c>
      <c r="DZ257" s="61">
        <v>0</v>
      </c>
      <c r="EA257" s="61">
        <v>0</v>
      </c>
      <c r="EB257" s="61">
        <v>0</v>
      </c>
      <c r="EC257" s="61">
        <v>0</v>
      </c>
      <c r="ED257" s="61">
        <v>0</v>
      </c>
      <c r="EE257" s="61">
        <v>0</v>
      </c>
      <c r="EF257" s="61">
        <v>0</v>
      </c>
      <c r="EG257" s="61">
        <v>0</v>
      </c>
      <c r="EH257" s="61">
        <v>0</v>
      </c>
      <c r="EI257" s="61">
        <v>0</v>
      </c>
      <c r="EJ257" s="61">
        <v>0</v>
      </c>
      <c r="EK257" s="61">
        <v>0</v>
      </c>
      <c r="EL257" s="61">
        <v>0</v>
      </c>
      <c r="EM257" s="61">
        <v>0</v>
      </c>
      <c r="EN257" s="61">
        <v>0</v>
      </c>
      <c r="EO257" s="61">
        <v>-102265</v>
      </c>
      <c r="EP257" s="61">
        <v>0</v>
      </c>
      <c r="EQ257" s="61">
        <v>-102265</v>
      </c>
      <c r="ER257" s="61">
        <v>0</v>
      </c>
      <c r="ES257" s="61">
        <v>0</v>
      </c>
      <c r="ET257" s="61">
        <v>0</v>
      </c>
      <c r="EU257" s="61">
        <v>0</v>
      </c>
      <c r="EV257" s="61">
        <v>0</v>
      </c>
      <c r="EW257" s="61">
        <v>0</v>
      </c>
      <c r="EX257" s="61">
        <v>3000</v>
      </c>
      <c r="EY257" s="61">
        <v>0</v>
      </c>
      <c r="EZ257" s="61">
        <v>3000</v>
      </c>
      <c r="FA257" s="61">
        <v>0</v>
      </c>
      <c r="FB257" s="61">
        <v>0</v>
      </c>
      <c r="FC257" s="61">
        <v>0</v>
      </c>
      <c r="FD257" s="61">
        <v>0</v>
      </c>
      <c r="FE257" s="61">
        <v>0</v>
      </c>
      <c r="FF257" s="61">
        <v>0</v>
      </c>
      <c r="FG257" s="61">
        <v>218</v>
      </c>
      <c r="FH257" s="61">
        <v>0</v>
      </c>
      <c r="FI257" s="61">
        <v>218</v>
      </c>
      <c r="FJ257" s="61">
        <v>-1777</v>
      </c>
      <c r="FK257" s="61">
        <v>0</v>
      </c>
      <c r="FL257" s="61">
        <v>-1777</v>
      </c>
      <c r="FM257" s="61">
        <v>0</v>
      </c>
      <c r="FN257" s="61">
        <v>0</v>
      </c>
      <c r="FO257" s="61">
        <v>0</v>
      </c>
      <c r="FP257" s="61">
        <v>-1500</v>
      </c>
      <c r="FQ257" s="61">
        <v>0</v>
      </c>
      <c r="FR257" s="61">
        <v>-1500</v>
      </c>
      <c r="FS257" s="61">
        <v>-1500</v>
      </c>
      <c r="FT257" s="61">
        <v>0</v>
      </c>
      <c r="FU257" s="61">
        <v>-1500</v>
      </c>
      <c r="FV257" s="61">
        <v>-23554</v>
      </c>
      <c r="FW257" s="61">
        <v>0</v>
      </c>
      <c r="FX257" s="61">
        <v>-23554</v>
      </c>
      <c r="FY257" s="61">
        <v>534</v>
      </c>
      <c r="FZ257" s="61">
        <v>0</v>
      </c>
      <c r="GA257" s="61">
        <v>534</v>
      </c>
      <c r="GB257" s="61">
        <v>16204</v>
      </c>
      <c r="GC257" s="61">
        <v>442</v>
      </c>
      <c r="GD257" s="61">
        <v>16646</v>
      </c>
      <c r="GE257" s="61">
        <v>0</v>
      </c>
      <c r="GF257" s="61">
        <v>0</v>
      </c>
      <c r="GG257" s="61">
        <v>0</v>
      </c>
      <c r="GH257" s="61">
        <v>-16096987</v>
      </c>
      <c r="GI257" s="61">
        <v>-17488</v>
      </c>
      <c r="GJ257" s="61">
        <v>-16114475</v>
      </c>
      <c r="GK257" s="61">
        <v>170445</v>
      </c>
      <c r="GL257" s="61">
        <v>0</v>
      </c>
      <c r="GM257" s="61">
        <v>170445</v>
      </c>
      <c r="GN257" s="61">
        <v>-100863</v>
      </c>
      <c r="GO257" s="61">
        <v>0</v>
      </c>
      <c r="GP257" s="61">
        <v>-100863</v>
      </c>
      <c r="GQ257" s="61">
        <v>-4840</v>
      </c>
      <c r="GR257" s="61">
        <v>0</v>
      </c>
      <c r="GS257" s="61">
        <v>-4840</v>
      </c>
      <c r="GT257" s="61">
        <v>0</v>
      </c>
      <c r="GU257" s="61">
        <v>0</v>
      </c>
      <c r="GV257" s="61">
        <v>0</v>
      </c>
      <c r="GW257" s="61">
        <v>-16040620</v>
      </c>
      <c r="GX257" s="61">
        <v>-17046</v>
      </c>
      <c r="GY257" s="61">
        <v>-16057666</v>
      </c>
      <c r="GZ257" s="61">
        <v>0</v>
      </c>
      <c r="HA257" s="61">
        <v>0</v>
      </c>
      <c r="HB257" s="61">
        <v>0</v>
      </c>
      <c r="HC257" s="61">
        <v>0</v>
      </c>
      <c r="HD257" s="61">
        <v>0</v>
      </c>
      <c r="HE257" s="61">
        <v>0</v>
      </c>
      <c r="HF257" s="61">
        <v>0</v>
      </c>
      <c r="HG257" s="61">
        <v>0</v>
      </c>
      <c r="HH257" s="61">
        <v>0</v>
      </c>
      <c r="HI257" s="61">
        <v>108988634</v>
      </c>
      <c r="HJ257" s="61">
        <v>1403925</v>
      </c>
      <c r="HK257" s="61">
        <v>110392559</v>
      </c>
      <c r="HL257" s="61">
        <v>1034733</v>
      </c>
      <c r="HM257" s="61">
        <v>0</v>
      </c>
      <c r="HN257" s="61">
        <v>1034733</v>
      </c>
      <c r="HO257" s="61">
        <v>-15658284</v>
      </c>
      <c r="HP257" s="61">
        <v>24087</v>
      </c>
      <c r="HQ257" s="61">
        <v>-15634197</v>
      </c>
      <c r="HR257" s="61">
        <v>-3754802</v>
      </c>
      <c r="HS257" s="61">
        <v>0</v>
      </c>
      <c r="HT257" s="61">
        <v>-3754802</v>
      </c>
      <c r="HU257" s="61">
        <v>-102265</v>
      </c>
      <c r="HV257" s="61">
        <v>0</v>
      </c>
      <c r="HW257" s="61">
        <v>-102265</v>
      </c>
      <c r="HX257" s="61">
        <v>-16040620</v>
      </c>
      <c r="HY257" s="61">
        <v>-17046</v>
      </c>
      <c r="HZ257" s="61">
        <v>-16057666</v>
      </c>
      <c r="IA257" s="61">
        <v>0</v>
      </c>
      <c r="IB257" s="61">
        <v>0</v>
      </c>
      <c r="IC257" s="61">
        <v>0</v>
      </c>
      <c r="ID257" s="61">
        <v>-34521238</v>
      </c>
      <c r="IE257" s="61">
        <v>7041</v>
      </c>
      <c r="IF257" s="61">
        <v>-34514197</v>
      </c>
      <c r="IG257" s="61">
        <v>74467396</v>
      </c>
      <c r="IH257" s="61">
        <v>1410966</v>
      </c>
      <c r="II257" s="61">
        <v>75878362</v>
      </c>
      <c r="IJ257" s="58" t="s">
        <v>511</v>
      </c>
      <c r="IK257" s="58" t="s">
        <v>832</v>
      </c>
      <c r="IL257" s="58" t="s">
        <v>513</v>
      </c>
      <c r="IM257" s="58" t="s">
        <v>730</v>
      </c>
      <c r="IN257" s="58" t="s">
        <v>1299</v>
      </c>
    </row>
    <row r="258" spans="1:248">
      <c r="A258" s="58" t="s">
        <v>469</v>
      </c>
      <c r="B258" s="59" t="s">
        <v>1300</v>
      </c>
      <c r="C258" s="59" t="s">
        <v>1301</v>
      </c>
      <c r="D258" s="61">
        <v>43061832</v>
      </c>
      <c r="E258" s="61">
        <v>0</v>
      </c>
      <c r="F258" s="61">
        <v>43061832</v>
      </c>
      <c r="G258" s="61">
        <v>-1179504</v>
      </c>
      <c r="H258" s="61">
        <v>0</v>
      </c>
      <c r="I258" s="61">
        <v>-1179504</v>
      </c>
      <c r="J258" s="61">
        <v>-102689</v>
      </c>
      <c r="K258" s="61">
        <v>0</v>
      </c>
      <c r="L258" s="61">
        <v>-102689</v>
      </c>
      <c r="M258" s="61">
        <v>43140</v>
      </c>
      <c r="N258" s="61">
        <v>0</v>
      </c>
      <c r="O258" s="61">
        <v>43140</v>
      </c>
      <c r="P258" s="61">
        <v>92635</v>
      </c>
      <c r="Q258" s="61">
        <v>0</v>
      </c>
      <c r="R258" s="61">
        <v>92635</v>
      </c>
      <c r="S258" s="61">
        <v>327761</v>
      </c>
      <c r="T258" s="61">
        <v>0</v>
      </c>
      <c r="U258" s="61">
        <v>327761</v>
      </c>
      <c r="V258" s="61">
        <v>360847</v>
      </c>
      <c r="W258" s="61">
        <v>0</v>
      </c>
      <c r="X258" s="61">
        <v>360847</v>
      </c>
      <c r="Y258" s="61">
        <v>-3167595</v>
      </c>
      <c r="Z258" s="61">
        <v>0</v>
      </c>
      <c r="AA258" s="61">
        <v>-3167595</v>
      </c>
      <c r="AB258" s="61">
        <v>-11323</v>
      </c>
      <c r="AC258" s="61">
        <v>0</v>
      </c>
      <c r="AD258" s="61">
        <v>-11323</v>
      </c>
      <c r="AE258" s="61">
        <v>-32614</v>
      </c>
      <c r="AF258" s="61">
        <v>0</v>
      </c>
      <c r="AG258" s="61">
        <v>-32614</v>
      </c>
      <c r="AH258" s="61">
        <v>0</v>
      </c>
      <c r="AI258" s="61">
        <v>0</v>
      </c>
      <c r="AJ258" s="61">
        <v>0</v>
      </c>
      <c r="AK258" s="61">
        <v>0</v>
      </c>
      <c r="AL258" s="61">
        <v>0</v>
      </c>
      <c r="AM258" s="61">
        <v>0</v>
      </c>
      <c r="AN258" s="61">
        <v>-1844</v>
      </c>
      <c r="AO258" s="61">
        <v>0</v>
      </c>
      <c r="AP258" s="61">
        <v>-1844</v>
      </c>
      <c r="AQ258" s="61">
        <v>0</v>
      </c>
      <c r="AR258" s="61">
        <v>0</v>
      </c>
      <c r="AS258" s="61">
        <v>0</v>
      </c>
      <c r="AT258" s="61">
        <v>-30770</v>
      </c>
      <c r="AU258" s="61">
        <v>0</v>
      </c>
      <c r="AV258" s="61">
        <v>-30770</v>
      </c>
      <c r="AW258" s="61">
        <v>3828</v>
      </c>
      <c r="AX258" s="61">
        <v>0</v>
      </c>
      <c r="AY258" s="61">
        <v>3828</v>
      </c>
      <c r="AZ258" s="61">
        <v>805652</v>
      </c>
      <c r="BA258" s="61">
        <v>0</v>
      </c>
      <c r="BB258" s="61">
        <v>805652</v>
      </c>
      <c r="BC258" s="61">
        <v>18394</v>
      </c>
      <c r="BD258" s="61">
        <v>0</v>
      </c>
      <c r="BE258" s="61">
        <v>18394</v>
      </c>
      <c r="BF258" s="61">
        <v>-1894481</v>
      </c>
      <c r="BG258" s="61">
        <v>0</v>
      </c>
      <c r="BH258" s="61">
        <v>-1894481</v>
      </c>
      <c r="BI258" s="61">
        <v>-10266</v>
      </c>
      <c r="BJ258" s="61">
        <v>0</v>
      </c>
      <c r="BK258" s="61">
        <v>-10266</v>
      </c>
      <c r="BL258" s="61">
        <v>-6318</v>
      </c>
      <c r="BM258" s="61">
        <v>0</v>
      </c>
      <c r="BN258" s="61">
        <v>-6318</v>
      </c>
      <c r="BO258" s="61">
        <v>0</v>
      </c>
      <c r="BP258" s="61">
        <v>0</v>
      </c>
      <c r="BQ258" s="61">
        <v>0</v>
      </c>
      <c r="BR258" s="61">
        <v>0</v>
      </c>
      <c r="BS258" s="61">
        <v>0</v>
      </c>
      <c r="BT258" s="61">
        <v>0</v>
      </c>
      <c r="BU258" s="61">
        <v>0</v>
      </c>
      <c r="BV258" s="61">
        <v>0</v>
      </c>
      <c r="BW258" s="61">
        <v>0</v>
      </c>
      <c r="BX258" s="61">
        <v>0</v>
      </c>
      <c r="BY258" s="61">
        <v>0</v>
      </c>
      <c r="BZ258" s="61">
        <v>0</v>
      </c>
      <c r="CA258" s="61">
        <v>0</v>
      </c>
      <c r="CB258" s="61">
        <v>0</v>
      </c>
      <c r="CC258" s="61">
        <v>0</v>
      </c>
      <c r="CD258" s="61">
        <v>-3895</v>
      </c>
      <c r="CE258" s="61">
        <v>0</v>
      </c>
      <c r="CF258" s="61">
        <v>-3895</v>
      </c>
      <c r="CG258" s="61">
        <v>-3895</v>
      </c>
      <c r="CH258" s="61">
        <v>0</v>
      </c>
      <c r="CI258" s="61">
        <v>-3895</v>
      </c>
      <c r="CJ258" s="61">
        <v>-4295018</v>
      </c>
      <c r="CK258" s="61">
        <v>0</v>
      </c>
      <c r="CL258" s="61">
        <v>-4295018</v>
      </c>
      <c r="CM258" s="61">
        <v>0</v>
      </c>
      <c r="CN258" s="61">
        <v>0</v>
      </c>
      <c r="CO258" s="61">
        <v>0</v>
      </c>
      <c r="CP258" s="61">
        <v>0</v>
      </c>
      <c r="CQ258" s="61">
        <v>0</v>
      </c>
      <c r="CR258" s="61">
        <v>0</v>
      </c>
      <c r="CS258" s="61">
        <v>-1308852</v>
      </c>
      <c r="CT258" s="61">
        <v>0</v>
      </c>
      <c r="CU258" s="61">
        <v>-1308852</v>
      </c>
      <c r="CV258" s="61">
        <v>-124101</v>
      </c>
      <c r="CW258" s="61">
        <v>0</v>
      </c>
      <c r="CX258" s="61">
        <v>-124101</v>
      </c>
      <c r="CY258" s="61">
        <v>-1432953</v>
      </c>
      <c r="CZ258" s="61">
        <v>0</v>
      </c>
      <c r="DA258" s="61">
        <v>-1432953</v>
      </c>
      <c r="DB258" s="61">
        <v>-96822</v>
      </c>
      <c r="DC258" s="61">
        <v>0</v>
      </c>
      <c r="DD258" s="61">
        <v>-96822</v>
      </c>
      <c r="DE258" s="61">
        <v>216</v>
      </c>
      <c r="DF258" s="61">
        <v>0</v>
      </c>
      <c r="DG258" s="61">
        <v>216</v>
      </c>
      <c r="DH258" s="61">
        <v>-217923</v>
      </c>
      <c r="DI258" s="61">
        <v>0</v>
      </c>
      <c r="DJ258" s="61">
        <v>-217923</v>
      </c>
      <c r="DK258" s="61">
        <v>-47</v>
      </c>
      <c r="DL258" s="61">
        <v>0</v>
      </c>
      <c r="DM258" s="61">
        <v>-47</v>
      </c>
      <c r="DN258" s="61">
        <v>-1580</v>
      </c>
      <c r="DO258" s="61">
        <v>0</v>
      </c>
      <c r="DP258" s="61">
        <v>-1580</v>
      </c>
      <c r="DQ258" s="61">
        <v>0</v>
      </c>
      <c r="DR258" s="61">
        <v>0</v>
      </c>
      <c r="DS258" s="61">
        <v>0</v>
      </c>
      <c r="DT258" s="61">
        <v>0</v>
      </c>
      <c r="DU258" s="61">
        <v>0</v>
      </c>
      <c r="DV258" s="61">
        <v>0</v>
      </c>
      <c r="DW258" s="61">
        <v>0</v>
      </c>
      <c r="DX258" s="61">
        <v>0</v>
      </c>
      <c r="DY258" s="61">
        <v>0</v>
      </c>
      <c r="DZ258" s="61">
        <v>0</v>
      </c>
      <c r="EA258" s="61">
        <v>0</v>
      </c>
      <c r="EB258" s="61">
        <v>0</v>
      </c>
      <c r="EC258" s="61">
        <v>0</v>
      </c>
      <c r="ED258" s="61">
        <v>0</v>
      </c>
      <c r="EE258" s="61">
        <v>0</v>
      </c>
      <c r="EF258" s="61">
        <v>0</v>
      </c>
      <c r="EG258" s="61">
        <v>0</v>
      </c>
      <c r="EH258" s="61">
        <v>0</v>
      </c>
      <c r="EI258" s="61">
        <v>0</v>
      </c>
      <c r="EJ258" s="61">
        <v>0</v>
      </c>
      <c r="EK258" s="61">
        <v>0</v>
      </c>
      <c r="EL258" s="61">
        <v>0</v>
      </c>
      <c r="EM258" s="61">
        <v>0</v>
      </c>
      <c r="EN258" s="61">
        <v>0</v>
      </c>
      <c r="EO258" s="61">
        <v>-316156</v>
      </c>
      <c r="EP258" s="61">
        <v>0</v>
      </c>
      <c r="EQ258" s="61">
        <v>-316156</v>
      </c>
      <c r="ER258" s="61">
        <v>0</v>
      </c>
      <c r="ES258" s="61">
        <v>0</v>
      </c>
      <c r="ET258" s="61">
        <v>0</v>
      </c>
      <c r="EU258" s="61">
        <v>0</v>
      </c>
      <c r="EV258" s="61">
        <v>0</v>
      </c>
      <c r="EW258" s="61">
        <v>0</v>
      </c>
      <c r="EX258" s="61">
        <v>0</v>
      </c>
      <c r="EY258" s="61">
        <v>0</v>
      </c>
      <c r="EZ258" s="61">
        <v>0</v>
      </c>
      <c r="FA258" s="61">
        <v>0</v>
      </c>
      <c r="FB258" s="61">
        <v>0</v>
      </c>
      <c r="FC258" s="61">
        <v>0</v>
      </c>
      <c r="FD258" s="61">
        <v>0</v>
      </c>
      <c r="FE258" s="61">
        <v>0</v>
      </c>
      <c r="FF258" s="61">
        <v>0</v>
      </c>
      <c r="FG258" s="61">
        <v>0</v>
      </c>
      <c r="FH258" s="61">
        <v>0</v>
      </c>
      <c r="FI258" s="61">
        <v>0</v>
      </c>
      <c r="FJ258" s="61">
        <v>0</v>
      </c>
      <c r="FK258" s="61">
        <v>0</v>
      </c>
      <c r="FL258" s="61">
        <v>0</v>
      </c>
      <c r="FM258" s="61">
        <v>0</v>
      </c>
      <c r="FN258" s="61">
        <v>0</v>
      </c>
      <c r="FO258" s="61">
        <v>0</v>
      </c>
      <c r="FP258" s="61">
        <v>0</v>
      </c>
      <c r="FQ258" s="61">
        <v>0</v>
      </c>
      <c r="FR258" s="61">
        <v>0</v>
      </c>
      <c r="FS258" s="61">
        <v>0</v>
      </c>
      <c r="FT258" s="61">
        <v>0</v>
      </c>
      <c r="FU258" s="61">
        <v>0</v>
      </c>
      <c r="FV258" s="61">
        <v>-16145</v>
      </c>
      <c r="FW258" s="61">
        <v>0</v>
      </c>
      <c r="FX258" s="61">
        <v>-16145</v>
      </c>
      <c r="FY258" s="61">
        <v>0</v>
      </c>
      <c r="FZ258" s="61">
        <v>0</v>
      </c>
      <c r="GA258" s="61">
        <v>0</v>
      </c>
      <c r="GB258" s="61">
        <v>0</v>
      </c>
      <c r="GC258" s="61">
        <v>0</v>
      </c>
      <c r="GD258" s="61">
        <v>0</v>
      </c>
      <c r="GE258" s="61">
        <v>0</v>
      </c>
      <c r="GF258" s="61">
        <v>0</v>
      </c>
      <c r="GG258" s="61">
        <v>0</v>
      </c>
      <c r="GH258" s="61">
        <v>-7461892</v>
      </c>
      <c r="GI258" s="61">
        <v>0</v>
      </c>
      <c r="GJ258" s="61">
        <v>-7461892</v>
      </c>
      <c r="GK258" s="61">
        <v>46566</v>
      </c>
      <c r="GL258" s="61">
        <v>0</v>
      </c>
      <c r="GM258" s="61">
        <v>46566</v>
      </c>
      <c r="GN258" s="61">
        <v>-57388</v>
      </c>
      <c r="GO258" s="61">
        <v>0</v>
      </c>
      <c r="GP258" s="61">
        <v>-57388</v>
      </c>
      <c r="GQ258" s="61">
        <v>16777</v>
      </c>
      <c r="GR258" s="61">
        <v>0</v>
      </c>
      <c r="GS258" s="61">
        <v>16777</v>
      </c>
      <c r="GT258" s="61">
        <v>0</v>
      </c>
      <c r="GU258" s="61">
        <v>0</v>
      </c>
      <c r="GV258" s="61">
        <v>0</v>
      </c>
      <c r="GW258" s="61">
        <v>-7472082</v>
      </c>
      <c r="GX258" s="61">
        <v>0</v>
      </c>
      <c r="GY258" s="61">
        <v>-7472082</v>
      </c>
      <c r="GZ258" s="61">
        <v>0</v>
      </c>
      <c r="HA258" s="61">
        <v>0</v>
      </c>
      <c r="HB258" s="61">
        <v>0</v>
      </c>
      <c r="HC258" s="61">
        <v>0</v>
      </c>
      <c r="HD258" s="61">
        <v>0</v>
      </c>
      <c r="HE258" s="61">
        <v>0</v>
      </c>
      <c r="HF258" s="61">
        <v>0</v>
      </c>
      <c r="HG258" s="61">
        <v>0</v>
      </c>
      <c r="HH258" s="61">
        <v>0</v>
      </c>
      <c r="HI258" s="61">
        <v>41882328</v>
      </c>
      <c r="HJ258" s="61">
        <v>0</v>
      </c>
      <c r="HK258" s="61">
        <v>41882328</v>
      </c>
      <c r="HL258" s="61">
        <v>360847</v>
      </c>
      <c r="HM258" s="61">
        <v>0</v>
      </c>
      <c r="HN258" s="61">
        <v>360847</v>
      </c>
      <c r="HO258" s="61">
        <v>-4295018</v>
      </c>
      <c r="HP258" s="61">
        <v>0</v>
      </c>
      <c r="HQ258" s="61">
        <v>-4295018</v>
      </c>
      <c r="HR258" s="61">
        <v>-1432953</v>
      </c>
      <c r="HS258" s="61">
        <v>0</v>
      </c>
      <c r="HT258" s="61">
        <v>-1432953</v>
      </c>
      <c r="HU258" s="61">
        <v>-316156</v>
      </c>
      <c r="HV258" s="61">
        <v>0</v>
      </c>
      <c r="HW258" s="61">
        <v>-316156</v>
      </c>
      <c r="HX258" s="61">
        <v>-7472082</v>
      </c>
      <c r="HY258" s="61">
        <v>0</v>
      </c>
      <c r="HZ258" s="61">
        <v>-7472082</v>
      </c>
      <c r="IA258" s="61">
        <v>0</v>
      </c>
      <c r="IB258" s="61">
        <v>0</v>
      </c>
      <c r="IC258" s="61">
        <v>0</v>
      </c>
      <c r="ID258" s="61">
        <v>-13155362</v>
      </c>
      <c r="IE258" s="61">
        <v>0</v>
      </c>
      <c r="IF258" s="61">
        <v>-13155362</v>
      </c>
      <c r="IG258" s="61">
        <v>28726966</v>
      </c>
      <c r="IH258" s="61">
        <v>0</v>
      </c>
      <c r="II258" s="61">
        <v>28726966</v>
      </c>
      <c r="IJ258" s="58" t="s">
        <v>798</v>
      </c>
      <c r="IK258" s="58" t="s">
        <v>465</v>
      </c>
      <c r="IL258" s="58" t="s">
        <v>466</v>
      </c>
      <c r="IM258" s="58" t="s">
        <v>467</v>
      </c>
      <c r="IN258" s="58" t="s">
        <v>1302</v>
      </c>
    </row>
    <row r="259" spans="1:248">
      <c r="A259" s="58" t="s">
        <v>469</v>
      </c>
      <c r="B259" s="59" t="s">
        <v>1303</v>
      </c>
      <c r="C259" s="59" t="s">
        <v>1304</v>
      </c>
      <c r="D259" s="61">
        <v>73061156</v>
      </c>
      <c r="E259" s="61">
        <v>0</v>
      </c>
      <c r="F259" s="61">
        <v>73061156</v>
      </c>
      <c r="G259" s="61">
        <v>-1497395</v>
      </c>
      <c r="H259" s="61">
        <v>0</v>
      </c>
      <c r="I259" s="61">
        <v>-1497395</v>
      </c>
      <c r="J259" s="61">
        <v>-93320</v>
      </c>
      <c r="K259" s="61">
        <v>0</v>
      </c>
      <c r="L259" s="61">
        <v>-93320</v>
      </c>
      <c r="M259" s="61">
        <v>21874</v>
      </c>
      <c r="N259" s="61">
        <v>0</v>
      </c>
      <c r="O259" s="61">
        <v>21874</v>
      </c>
      <c r="P259" s="61">
        <v>116013</v>
      </c>
      <c r="Q259" s="61">
        <v>0</v>
      </c>
      <c r="R259" s="61">
        <v>116013</v>
      </c>
      <c r="S259" s="61">
        <v>-91984</v>
      </c>
      <c r="T259" s="61">
        <v>0</v>
      </c>
      <c r="U259" s="61">
        <v>-91984</v>
      </c>
      <c r="V259" s="61">
        <v>-47417</v>
      </c>
      <c r="W259" s="61">
        <v>0</v>
      </c>
      <c r="X259" s="61">
        <v>-47417</v>
      </c>
      <c r="Y259" s="61">
        <v>-5266415</v>
      </c>
      <c r="Z259" s="61">
        <v>0</v>
      </c>
      <c r="AA259" s="61">
        <v>-5266415</v>
      </c>
      <c r="AB259" s="61">
        <v>-14411</v>
      </c>
      <c r="AC259" s="61">
        <v>0</v>
      </c>
      <c r="AD259" s="61">
        <v>-14411</v>
      </c>
      <c r="AE259" s="61">
        <v>-184580</v>
      </c>
      <c r="AF259" s="61">
        <v>0</v>
      </c>
      <c r="AG259" s="61">
        <v>-184580</v>
      </c>
      <c r="AH259" s="61">
        <v>-3001</v>
      </c>
      <c r="AI259" s="61">
        <v>0</v>
      </c>
      <c r="AJ259" s="61">
        <v>-3001</v>
      </c>
      <c r="AK259" s="61">
        <v>0</v>
      </c>
      <c r="AL259" s="61">
        <v>0</v>
      </c>
      <c r="AM259" s="61">
        <v>0</v>
      </c>
      <c r="AN259" s="61">
        <v>-9013</v>
      </c>
      <c r="AO259" s="61">
        <v>0</v>
      </c>
      <c r="AP259" s="61">
        <v>-9013</v>
      </c>
      <c r="AQ259" s="61">
        <v>0</v>
      </c>
      <c r="AR259" s="61">
        <v>0</v>
      </c>
      <c r="AS259" s="61">
        <v>0</v>
      </c>
      <c r="AT259" s="61">
        <v>-172566</v>
      </c>
      <c r="AU259" s="61">
        <v>0</v>
      </c>
      <c r="AV259" s="61">
        <v>-172566</v>
      </c>
      <c r="AW259" s="61">
        <v>-1086</v>
      </c>
      <c r="AX259" s="61">
        <v>0</v>
      </c>
      <c r="AY259" s="61">
        <v>-1086</v>
      </c>
      <c r="AZ259" s="61">
        <v>1409278</v>
      </c>
      <c r="BA259" s="61">
        <v>0</v>
      </c>
      <c r="BB259" s="61">
        <v>1409278</v>
      </c>
      <c r="BC259" s="61">
        <v>97252</v>
      </c>
      <c r="BD259" s="61">
        <v>0</v>
      </c>
      <c r="BE259" s="61">
        <v>97252</v>
      </c>
      <c r="BF259" s="61">
        <v>-7705350</v>
      </c>
      <c r="BG259" s="61">
        <v>0</v>
      </c>
      <c r="BH259" s="61">
        <v>-7705350</v>
      </c>
      <c r="BI259" s="61">
        <v>-71453</v>
      </c>
      <c r="BJ259" s="61">
        <v>0</v>
      </c>
      <c r="BK259" s="61">
        <v>-71453</v>
      </c>
      <c r="BL259" s="61">
        <v>-34857</v>
      </c>
      <c r="BM259" s="61">
        <v>0</v>
      </c>
      <c r="BN259" s="61">
        <v>-34857</v>
      </c>
      <c r="BO259" s="61">
        <v>0</v>
      </c>
      <c r="BP259" s="61">
        <v>0</v>
      </c>
      <c r="BQ259" s="61">
        <v>0</v>
      </c>
      <c r="BR259" s="61">
        <v>0</v>
      </c>
      <c r="BS259" s="61">
        <v>0</v>
      </c>
      <c r="BT259" s="61">
        <v>0</v>
      </c>
      <c r="BU259" s="61">
        <v>0</v>
      </c>
      <c r="BV259" s="61">
        <v>0</v>
      </c>
      <c r="BW259" s="61">
        <v>0</v>
      </c>
      <c r="BX259" s="61">
        <v>0</v>
      </c>
      <c r="BY259" s="61">
        <v>0</v>
      </c>
      <c r="BZ259" s="61">
        <v>0</v>
      </c>
      <c r="CA259" s="61">
        <v>0</v>
      </c>
      <c r="CB259" s="61">
        <v>0</v>
      </c>
      <c r="CC259" s="61">
        <v>0</v>
      </c>
      <c r="CD259" s="61">
        <v>0</v>
      </c>
      <c r="CE259" s="61">
        <v>0</v>
      </c>
      <c r="CF259" s="61">
        <v>0</v>
      </c>
      <c r="CG259" s="61">
        <v>0</v>
      </c>
      <c r="CH259" s="61">
        <v>0</v>
      </c>
      <c r="CI259" s="61">
        <v>0</v>
      </c>
      <c r="CJ259" s="61">
        <v>-11756125</v>
      </c>
      <c r="CK259" s="61">
        <v>0</v>
      </c>
      <c r="CL259" s="61">
        <v>-11756125</v>
      </c>
      <c r="CM259" s="61">
        <v>0</v>
      </c>
      <c r="CN259" s="61">
        <v>0</v>
      </c>
      <c r="CO259" s="61">
        <v>0</v>
      </c>
      <c r="CP259" s="61">
        <v>71978</v>
      </c>
      <c r="CQ259" s="61">
        <v>0</v>
      </c>
      <c r="CR259" s="61">
        <v>71978</v>
      </c>
      <c r="CS259" s="61">
        <v>-1790091</v>
      </c>
      <c r="CT259" s="61">
        <v>0</v>
      </c>
      <c r="CU259" s="61">
        <v>-1790091</v>
      </c>
      <c r="CV259" s="61">
        <v>-52980</v>
      </c>
      <c r="CW259" s="61">
        <v>0</v>
      </c>
      <c r="CX259" s="61">
        <v>-52980</v>
      </c>
      <c r="CY259" s="61">
        <v>-1771093</v>
      </c>
      <c r="CZ259" s="61">
        <v>0</v>
      </c>
      <c r="DA259" s="61">
        <v>-1771093</v>
      </c>
      <c r="DB259" s="61">
        <v>0</v>
      </c>
      <c r="DC259" s="61">
        <v>0</v>
      </c>
      <c r="DD259" s="61">
        <v>0</v>
      </c>
      <c r="DE259" s="61">
        <v>333</v>
      </c>
      <c r="DF259" s="61">
        <v>0</v>
      </c>
      <c r="DG259" s="61">
        <v>333</v>
      </c>
      <c r="DH259" s="61">
        <v>-46996</v>
      </c>
      <c r="DI259" s="61">
        <v>0</v>
      </c>
      <c r="DJ259" s="61">
        <v>-46996</v>
      </c>
      <c r="DK259" s="61">
        <v>-6682</v>
      </c>
      <c r="DL259" s="61">
        <v>0</v>
      </c>
      <c r="DM259" s="61">
        <v>-6682</v>
      </c>
      <c r="DN259" s="61">
        <v>0</v>
      </c>
      <c r="DO259" s="61">
        <v>0</v>
      </c>
      <c r="DP259" s="61">
        <v>0</v>
      </c>
      <c r="DQ259" s="61">
        <v>0</v>
      </c>
      <c r="DR259" s="61">
        <v>0</v>
      </c>
      <c r="DS259" s="61">
        <v>0</v>
      </c>
      <c r="DT259" s="61">
        <v>0</v>
      </c>
      <c r="DU259" s="61">
        <v>0</v>
      </c>
      <c r="DV259" s="61">
        <v>0</v>
      </c>
      <c r="DW259" s="61">
        <v>0</v>
      </c>
      <c r="DX259" s="61">
        <v>0</v>
      </c>
      <c r="DY259" s="61">
        <v>0</v>
      </c>
      <c r="DZ259" s="61">
        <v>0</v>
      </c>
      <c r="EA259" s="61">
        <v>0</v>
      </c>
      <c r="EB259" s="61">
        <v>0</v>
      </c>
      <c r="EC259" s="61">
        <v>0</v>
      </c>
      <c r="ED259" s="61">
        <v>0</v>
      </c>
      <c r="EE259" s="61">
        <v>0</v>
      </c>
      <c r="EF259" s="61">
        <v>0</v>
      </c>
      <c r="EG259" s="61">
        <v>0</v>
      </c>
      <c r="EH259" s="61">
        <v>0</v>
      </c>
      <c r="EI259" s="61">
        <v>0</v>
      </c>
      <c r="EJ259" s="61">
        <v>0</v>
      </c>
      <c r="EK259" s="61">
        <v>0</v>
      </c>
      <c r="EL259" s="61">
        <v>0</v>
      </c>
      <c r="EM259" s="61">
        <v>0</v>
      </c>
      <c r="EN259" s="61">
        <v>0</v>
      </c>
      <c r="EO259" s="61">
        <v>-53345</v>
      </c>
      <c r="EP259" s="61">
        <v>0</v>
      </c>
      <c r="EQ259" s="61">
        <v>-53345</v>
      </c>
      <c r="ER259" s="61">
        <v>0</v>
      </c>
      <c r="ES259" s="61">
        <v>0</v>
      </c>
      <c r="ET259" s="61">
        <v>0</v>
      </c>
      <c r="EU259" s="61">
        <v>0</v>
      </c>
      <c r="EV259" s="61">
        <v>0</v>
      </c>
      <c r="EW259" s="61">
        <v>0</v>
      </c>
      <c r="EX259" s="61">
        <v>0</v>
      </c>
      <c r="EY259" s="61">
        <v>0</v>
      </c>
      <c r="EZ259" s="61">
        <v>0</v>
      </c>
      <c r="FA259" s="61">
        <v>0</v>
      </c>
      <c r="FB259" s="61">
        <v>0</v>
      </c>
      <c r="FC259" s="61">
        <v>0</v>
      </c>
      <c r="FD259" s="61">
        <v>0</v>
      </c>
      <c r="FE259" s="61">
        <v>0</v>
      </c>
      <c r="FF259" s="61">
        <v>0</v>
      </c>
      <c r="FG259" s="61">
        <v>0</v>
      </c>
      <c r="FH259" s="61">
        <v>0</v>
      </c>
      <c r="FI259" s="61">
        <v>0</v>
      </c>
      <c r="FJ259" s="61">
        <v>0</v>
      </c>
      <c r="FK259" s="61">
        <v>0</v>
      </c>
      <c r="FL259" s="61">
        <v>0</v>
      </c>
      <c r="FM259" s="61">
        <v>0</v>
      </c>
      <c r="FN259" s="61">
        <v>0</v>
      </c>
      <c r="FO259" s="61">
        <v>0</v>
      </c>
      <c r="FP259" s="61">
        <v>0</v>
      </c>
      <c r="FQ259" s="61">
        <v>0</v>
      </c>
      <c r="FR259" s="61">
        <v>0</v>
      </c>
      <c r="FS259" s="61">
        <v>0</v>
      </c>
      <c r="FT259" s="61">
        <v>0</v>
      </c>
      <c r="FU259" s="61">
        <v>0</v>
      </c>
      <c r="FV259" s="61">
        <v>-13505</v>
      </c>
      <c r="FW259" s="61">
        <v>0</v>
      </c>
      <c r="FX259" s="61">
        <v>-13505</v>
      </c>
      <c r="FY259" s="61">
        <v>0</v>
      </c>
      <c r="FZ259" s="61">
        <v>0</v>
      </c>
      <c r="GA259" s="61">
        <v>0</v>
      </c>
      <c r="GB259" s="61">
        <v>498</v>
      </c>
      <c r="GC259" s="61">
        <v>0</v>
      </c>
      <c r="GD259" s="61">
        <v>498</v>
      </c>
      <c r="GE259" s="61">
        <v>0</v>
      </c>
      <c r="GF259" s="61">
        <v>0</v>
      </c>
      <c r="GG259" s="61">
        <v>0</v>
      </c>
      <c r="GH259" s="61">
        <v>-9185933</v>
      </c>
      <c r="GI259" s="61">
        <v>0</v>
      </c>
      <c r="GJ259" s="61">
        <v>-9185933</v>
      </c>
      <c r="GK259" s="61">
        <v>-14326</v>
      </c>
      <c r="GL259" s="61">
        <v>0</v>
      </c>
      <c r="GM259" s="61">
        <v>-14326</v>
      </c>
      <c r="GN259" s="61">
        <v>-389111</v>
      </c>
      <c r="GO259" s="61">
        <v>0</v>
      </c>
      <c r="GP259" s="61">
        <v>-389111</v>
      </c>
      <c r="GQ259" s="61">
        <v>0</v>
      </c>
      <c r="GR259" s="61">
        <v>0</v>
      </c>
      <c r="GS259" s="61">
        <v>0</v>
      </c>
      <c r="GT259" s="61">
        <v>0</v>
      </c>
      <c r="GU259" s="61">
        <v>0</v>
      </c>
      <c r="GV259" s="61">
        <v>0</v>
      </c>
      <c r="GW259" s="61">
        <v>-9602377</v>
      </c>
      <c r="GX259" s="61">
        <v>0</v>
      </c>
      <c r="GY259" s="61">
        <v>-9602377</v>
      </c>
      <c r="GZ259" s="61">
        <v>0</v>
      </c>
      <c r="HA259" s="61">
        <v>0</v>
      </c>
      <c r="HB259" s="61">
        <v>0</v>
      </c>
      <c r="HC259" s="61">
        <v>0</v>
      </c>
      <c r="HD259" s="61">
        <v>0</v>
      </c>
      <c r="HE259" s="61">
        <v>0</v>
      </c>
      <c r="HF259" s="61">
        <v>0</v>
      </c>
      <c r="HG259" s="61">
        <v>0</v>
      </c>
      <c r="HH259" s="61">
        <v>0</v>
      </c>
      <c r="HI259" s="61">
        <v>71563761</v>
      </c>
      <c r="HJ259" s="61">
        <v>0</v>
      </c>
      <c r="HK259" s="61">
        <v>71563761</v>
      </c>
      <c r="HL259" s="61">
        <v>-47417</v>
      </c>
      <c r="HM259" s="61">
        <v>0</v>
      </c>
      <c r="HN259" s="61">
        <v>-47417</v>
      </c>
      <c r="HO259" s="61">
        <v>-11756125</v>
      </c>
      <c r="HP259" s="61">
        <v>0</v>
      </c>
      <c r="HQ259" s="61">
        <v>-11756125</v>
      </c>
      <c r="HR259" s="61">
        <v>-1771093</v>
      </c>
      <c r="HS259" s="61">
        <v>0</v>
      </c>
      <c r="HT259" s="61">
        <v>-1771093</v>
      </c>
      <c r="HU259" s="61">
        <v>-53345</v>
      </c>
      <c r="HV259" s="61">
        <v>0</v>
      </c>
      <c r="HW259" s="61">
        <v>-53345</v>
      </c>
      <c r="HX259" s="61">
        <v>-9602377</v>
      </c>
      <c r="HY259" s="61">
        <v>0</v>
      </c>
      <c r="HZ259" s="61">
        <v>-9602377</v>
      </c>
      <c r="IA259" s="61">
        <v>0</v>
      </c>
      <c r="IB259" s="61">
        <v>0</v>
      </c>
      <c r="IC259" s="61">
        <v>0</v>
      </c>
      <c r="ID259" s="61">
        <v>-23230357</v>
      </c>
      <c r="IE259" s="61">
        <v>0</v>
      </c>
      <c r="IF259" s="61">
        <v>-23230357</v>
      </c>
      <c r="IG259" s="61">
        <v>48333404</v>
      </c>
      <c r="IH259" s="61">
        <v>0</v>
      </c>
      <c r="II259" s="61">
        <v>48333404</v>
      </c>
      <c r="IJ259" s="58" t="s">
        <v>501</v>
      </c>
      <c r="IK259" s="58" t="s">
        <v>502</v>
      </c>
      <c r="IL259" s="58" t="s">
        <v>503</v>
      </c>
      <c r="IM259" s="58" t="s">
        <v>504</v>
      </c>
      <c r="IN259" s="58" t="s">
        <v>1305</v>
      </c>
    </row>
    <row r="260" spans="1:248">
      <c r="A260" s="58" t="s">
        <v>461</v>
      </c>
      <c r="B260" s="59" t="s">
        <v>1306</v>
      </c>
      <c r="C260" s="59" t="s">
        <v>1307</v>
      </c>
      <c r="D260" s="61">
        <v>67774290</v>
      </c>
      <c r="E260" s="61">
        <v>0</v>
      </c>
      <c r="F260" s="61">
        <v>67774290</v>
      </c>
      <c r="G260" s="61">
        <v>805065</v>
      </c>
      <c r="H260" s="61">
        <v>0</v>
      </c>
      <c r="I260" s="61">
        <v>805065</v>
      </c>
      <c r="J260" s="61">
        <v>-111617</v>
      </c>
      <c r="K260" s="61">
        <v>0</v>
      </c>
      <c r="L260" s="61">
        <v>-111617</v>
      </c>
      <c r="M260" s="61">
        <v>31284</v>
      </c>
      <c r="N260" s="61">
        <v>0</v>
      </c>
      <c r="O260" s="61">
        <v>31284</v>
      </c>
      <c r="P260" s="61">
        <v>40137</v>
      </c>
      <c r="Q260" s="61">
        <v>0</v>
      </c>
      <c r="R260" s="61">
        <v>40137</v>
      </c>
      <c r="S260" s="61">
        <v>207473</v>
      </c>
      <c r="T260" s="61">
        <v>0</v>
      </c>
      <c r="U260" s="61">
        <v>207473</v>
      </c>
      <c r="V260" s="61">
        <v>167277</v>
      </c>
      <c r="W260" s="61">
        <v>0</v>
      </c>
      <c r="X260" s="61">
        <v>167277</v>
      </c>
      <c r="Y260" s="61">
        <v>-6413685</v>
      </c>
      <c r="Z260" s="61">
        <v>0</v>
      </c>
      <c r="AA260" s="61">
        <v>-6413685</v>
      </c>
      <c r="AB260" s="61">
        <v>-10479</v>
      </c>
      <c r="AC260" s="61">
        <v>0</v>
      </c>
      <c r="AD260" s="61">
        <v>-10479</v>
      </c>
      <c r="AE260" s="61">
        <v>29695</v>
      </c>
      <c r="AF260" s="61">
        <v>0</v>
      </c>
      <c r="AG260" s="61">
        <v>29695</v>
      </c>
      <c r="AH260" s="61">
        <v>0</v>
      </c>
      <c r="AI260" s="61">
        <v>0</v>
      </c>
      <c r="AJ260" s="61">
        <v>0</v>
      </c>
      <c r="AK260" s="61">
        <v>0</v>
      </c>
      <c r="AL260" s="61">
        <v>0</v>
      </c>
      <c r="AM260" s="61">
        <v>0</v>
      </c>
      <c r="AN260" s="61">
        <v>2570</v>
      </c>
      <c r="AO260" s="61">
        <v>0</v>
      </c>
      <c r="AP260" s="61">
        <v>2570</v>
      </c>
      <c r="AQ260" s="61">
        <v>0</v>
      </c>
      <c r="AR260" s="61">
        <v>0</v>
      </c>
      <c r="AS260" s="61">
        <v>0</v>
      </c>
      <c r="AT260" s="61">
        <v>27125</v>
      </c>
      <c r="AU260" s="61">
        <v>0</v>
      </c>
      <c r="AV260" s="61">
        <v>27125</v>
      </c>
      <c r="AW260" s="61">
        <v>803</v>
      </c>
      <c r="AX260" s="61">
        <v>0</v>
      </c>
      <c r="AY260" s="61">
        <v>803</v>
      </c>
      <c r="AZ260" s="61">
        <v>1276602</v>
      </c>
      <c r="BA260" s="61">
        <v>0</v>
      </c>
      <c r="BB260" s="61">
        <v>1276602</v>
      </c>
      <c r="BC260" s="61">
        <v>22444</v>
      </c>
      <c r="BD260" s="61">
        <v>0</v>
      </c>
      <c r="BE260" s="61">
        <v>22444</v>
      </c>
      <c r="BF260" s="61">
        <v>-3579731</v>
      </c>
      <c r="BG260" s="61">
        <v>0</v>
      </c>
      <c r="BH260" s="61">
        <v>-3579731</v>
      </c>
      <c r="BI260" s="61">
        <v>-86339</v>
      </c>
      <c r="BJ260" s="61">
        <v>0</v>
      </c>
      <c r="BK260" s="61">
        <v>-86339</v>
      </c>
      <c r="BL260" s="61">
        <v>-97786</v>
      </c>
      <c r="BM260" s="61">
        <v>0</v>
      </c>
      <c r="BN260" s="61">
        <v>-97786</v>
      </c>
      <c r="BO260" s="61">
        <v>0</v>
      </c>
      <c r="BP260" s="61">
        <v>0</v>
      </c>
      <c r="BQ260" s="61">
        <v>0</v>
      </c>
      <c r="BR260" s="61">
        <v>-22547</v>
      </c>
      <c r="BS260" s="61">
        <v>0</v>
      </c>
      <c r="BT260" s="61">
        <v>-22547</v>
      </c>
      <c r="BU260" s="61">
        <v>0</v>
      </c>
      <c r="BV260" s="61">
        <v>0</v>
      </c>
      <c r="BW260" s="61">
        <v>0</v>
      </c>
      <c r="BX260" s="61">
        <v>0</v>
      </c>
      <c r="BY260" s="61">
        <v>0</v>
      </c>
      <c r="BZ260" s="61">
        <v>0</v>
      </c>
      <c r="CA260" s="61">
        <v>0</v>
      </c>
      <c r="CB260" s="61">
        <v>0</v>
      </c>
      <c r="CC260" s="61">
        <v>0</v>
      </c>
      <c r="CD260" s="61">
        <v>-21794</v>
      </c>
      <c r="CE260" s="61">
        <v>0</v>
      </c>
      <c r="CF260" s="61">
        <v>-21794</v>
      </c>
      <c r="CG260" s="61">
        <v>-21358</v>
      </c>
      <c r="CH260" s="61">
        <v>0</v>
      </c>
      <c r="CI260" s="61">
        <v>-21358</v>
      </c>
      <c r="CJ260" s="61">
        <v>-8914499</v>
      </c>
      <c r="CK260" s="61">
        <v>0</v>
      </c>
      <c r="CL260" s="61">
        <v>-8914499</v>
      </c>
      <c r="CM260" s="61">
        <v>0</v>
      </c>
      <c r="CN260" s="61">
        <v>0</v>
      </c>
      <c r="CO260" s="61">
        <v>0</v>
      </c>
      <c r="CP260" s="61">
        <v>596</v>
      </c>
      <c r="CQ260" s="61">
        <v>0</v>
      </c>
      <c r="CR260" s="61">
        <v>596</v>
      </c>
      <c r="CS260" s="61">
        <v>-1910930</v>
      </c>
      <c r="CT260" s="61">
        <v>0</v>
      </c>
      <c r="CU260" s="61">
        <v>-1910930</v>
      </c>
      <c r="CV260" s="61">
        <v>-154596</v>
      </c>
      <c r="CW260" s="61">
        <v>0</v>
      </c>
      <c r="CX260" s="61">
        <v>-154596</v>
      </c>
      <c r="CY260" s="61">
        <v>-2064930</v>
      </c>
      <c r="CZ260" s="61">
        <v>0</v>
      </c>
      <c r="DA260" s="61">
        <v>-2064930</v>
      </c>
      <c r="DB260" s="61">
        <v>-218178</v>
      </c>
      <c r="DC260" s="61">
        <v>0</v>
      </c>
      <c r="DD260" s="61">
        <v>-218178</v>
      </c>
      <c r="DE260" s="61">
        <v>1575</v>
      </c>
      <c r="DF260" s="61">
        <v>0</v>
      </c>
      <c r="DG260" s="61">
        <v>1575</v>
      </c>
      <c r="DH260" s="61">
        <v>-129665</v>
      </c>
      <c r="DI260" s="61">
        <v>0</v>
      </c>
      <c r="DJ260" s="61">
        <v>-129665</v>
      </c>
      <c r="DK260" s="61">
        <v>3846</v>
      </c>
      <c r="DL260" s="61">
        <v>0</v>
      </c>
      <c r="DM260" s="61">
        <v>3846</v>
      </c>
      <c r="DN260" s="61">
        <v>-24446</v>
      </c>
      <c r="DO260" s="61">
        <v>0</v>
      </c>
      <c r="DP260" s="61">
        <v>-24446</v>
      </c>
      <c r="DQ260" s="61">
        <v>0</v>
      </c>
      <c r="DR260" s="61">
        <v>0</v>
      </c>
      <c r="DS260" s="61">
        <v>0</v>
      </c>
      <c r="DT260" s="61">
        <v>0</v>
      </c>
      <c r="DU260" s="61">
        <v>0</v>
      </c>
      <c r="DV260" s="61">
        <v>0</v>
      </c>
      <c r="DW260" s="61">
        <v>0</v>
      </c>
      <c r="DX260" s="61">
        <v>0</v>
      </c>
      <c r="DY260" s="61">
        <v>0</v>
      </c>
      <c r="DZ260" s="61">
        <v>-16342</v>
      </c>
      <c r="EA260" s="61">
        <v>0</v>
      </c>
      <c r="EB260" s="61">
        <v>-16342</v>
      </c>
      <c r="EC260" s="61">
        <v>0</v>
      </c>
      <c r="ED260" s="61">
        <v>0</v>
      </c>
      <c r="EE260" s="61">
        <v>0</v>
      </c>
      <c r="EF260" s="61">
        <v>0</v>
      </c>
      <c r="EG260" s="61">
        <v>0</v>
      </c>
      <c r="EH260" s="61">
        <v>0</v>
      </c>
      <c r="EI260" s="61">
        <v>0</v>
      </c>
      <c r="EJ260" s="61">
        <v>0</v>
      </c>
      <c r="EK260" s="61">
        <v>0</v>
      </c>
      <c r="EL260" s="61">
        <v>0</v>
      </c>
      <c r="EM260" s="61">
        <v>0</v>
      </c>
      <c r="EN260" s="61">
        <v>0</v>
      </c>
      <c r="EO260" s="61">
        <v>-383210</v>
      </c>
      <c r="EP260" s="61">
        <v>0</v>
      </c>
      <c r="EQ260" s="61">
        <v>-383210</v>
      </c>
      <c r="ER260" s="61">
        <v>0</v>
      </c>
      <c r="ES260" s="61">
        <v>0</v>
      </c>
      <c r="ET260" s="61">
        <v>0</v>
      </c>
      <c r="EU260" s="61">
        <v>0</v>
      </c>
      <c r="EV260" s="61">
        <v>0</v>
      </c>
      <c r="EW260" s="61">
        <v>0</v>
      </c>
      <c r="EX260" s="61">
        <v>-85147</v>
      </c>
      <c r="EY260" s="61">
        <v>0</v>
      </c>
      <c r="EZ260" s="61">
        <v>-85147</v>
      </c>
      <c r="FA260" s="61">
        <v>0</v>
      </c>
      <c r="FB260" s="61">
        <v>0</v>
      </c>
      <c r="FC260" s="61">
        <v>0</v>
      </c>
      <c r="FD260" s="61">
        <v>0</v>
      </c>
      <c r="FE260" s="61">
        <v>0</v>
      </c>
      <c r="FF260" s="61">
        <v>0</v>
      </c>
      <c r="FG260" s="61">
        <v>0</v>
      </c>
      <c r="FH260" s="61">
        <v>0</v>
      </c>
      <c r="FI260" s="61">
        <v>0</v>
      </c>
      <c r="FJ260" s="61">
        <v>-22547</v>
      </c>
      <c r="FK260" s="61">
        <v>0</v>
      </c>
      <c r="FL260" s="61">
        <v>-22547</v>
      </c>
      <c r="FM260" s="61">
        <v>0</v>
      </c>
      <c r="FN260" s="61">
        <v>0</v>
      </c>
      <c r="FO260" s="61">
        <v>0</v>
      </c>
      <c r="FP260" s="61">
        <v>-1500</v>
      </c>
      <c r="FQ260" s="61">
        <v>0</v>
      </c>
      <c r="FR260" s="61">
        <v>-1500</v>
      </c>
      <c r="FS260" s="61">
        <v>0</v>
      </c>
      <c r="FT260" s="61">
        <v>0</v>
      </c>
      <c r="FU260" s="61">
        <v>0</v>
      </c>
      <c r="FV260" s="61">
        <v>-39887</v>
      </c>
      <c r="FW260" s="61">
        <v>0</v>
      </c>
      <c r="FX260" s="61">
        <v>-39887</v>
      </c>
      <c r="FY260" s="61">
        <v>0</v>
      </c>
      <c r="FZ260" s="61">
        <v>0</v>
      </c>
      <c r="GA260" s="61">
        <v>0</v>
      </c>
      <c r="GB260" s="61">
        <v>0</v>
      </c>
      <c r="GC260" s="61">
        <v>0</v>
      </c>
      <c r="GD260" s="61">
        <v>0</v>
      </c>
      <c r="GE260" s="61">
        <v>0</v>
      </c>
      <c r="GF260" s="61">
        <v>0</v>
      </c>
      <c r="GG260" s="61">
        <v>0</v>
      </c>
      <c r="GH260" s="61">
        <v>-6089711</v>
      </c>
      <c r="GI260" s="61">
        <v>0</v>
      </c>
      <c r="GJ260" s="61">
        <v>-6089711</v>
      </c>
      <c r="GK260" s="61">
        <v>0</v>
      </c>
      <c r="GL260" s="61">
        <v>0</v>
      </c>
      <c r="GM260" s="61">
        <v>0</v>
      </c>
      <c r="GN260" s="61">
        <v>-79992</v>
      </c>
      <c r="GO260" s="61">
        <v>0</v>
      </c>
      <c r="GP260" s="61">
        <v>-79992</v>
      </c>
      <c r="GQ260" s="61">
        <v>569</v>
      </c>
      <c r="GR260" s="61">
        <v>0</v>
      </c>
      <c r="GS260" s="61">
        <v>569</v>
      </c>
      <c r="GT260" s="61">
        <v>-2963099</v>
      </c>
      <c r="GU260" s="61">
        <v>0</v>
      </c>
      <c r="GV260" s="61">
        <v>-2963099</v>
      </c>
      <c r="GW260" s="61">
        <v>-9281314</v>
      </c>
      <c r="GX260" s="61">
        <v>0</v>
      </c>
      <c r="GY260" s="61">
        <v>-9281314</v>
      </c>
      <c r="GZ260" s="61">
        <v>0</v>
      </c>
      <c r="HA260" s="61">
        <v>0</v>
      </c>
      <c r="HB260" s="61">
        <v>0</v>
      </c>
      <c r="HC260" s="61">
        <v>0</v>
      </c>
      <c r="HD260" s="61">
        <v>0</v>
      </c>
      <c r="HE260" s="61">
        <v>0</v>
      </c>
      <c r="HF260" s="61">
        <v>0</v>
      </c>
      <c r="HG260" s="61">
        <v>0</v>
      </c>
      <c r="HH260" s="61">
        <v>0</v>
      </c>
      <c r="HI260" s="61">
        <v>68579355</v>
      </c>
      <c r="HJ260" s="61">
        <v>0</v>
      </c>
      <c r="HK260" s="61">
        <v>68579355</v>
      </c>
      <c r="HL260" s="61">
        <v>167277</v>
      </c>
      <c r="HM260" s="61">
        <v>0</v>
      </c>
      <c r="HN260" s="61">
        <v>167277</v>
      </c>
      <c r="HO260" s="61">
        <v>-8914499</v>
      </c>
      <c r="HP260" s="61">
        <v>0</v>
      </c>
      <c r="HQ260" s="61">
        <v>-8914499</v>
      </c>
      <c r="HR260" s="61">
        <v>-2064930</v>
      </c>
      <c r="HS260" s="61">
        <v>0</v>
      </c>
      <c r="HT260" s="61">
        <v>-2064930</v>
      </c>
      <c r="HU260" s="61">
        <v>-383210</v>
      </c>
      <c r="HV260" s="61">
        <v>0</v>
      </c>
      <c r="HW260" s="61">
        <v>-383210</v>
      </c>
      <c r="HX260" s="61">
        <v>-9281314</v>
      </c>
      <c r="HY260" s="61">
        <v>0</v>
      </c>
      <c r="HZ260" s="61">
        <v>-9281314</v>
      </c>
      <c r="IA260" s="61">
        <v>0</v>
      </c>
      <c r="IB260" s="61">
        <v>0</v>
      </c>
      <c r="IC260" s="61">
        <v>0</v>
      </c>
      <c r="ID260" s="61">
        <v>-20476676</v>
      </c>
      <c r="IE260" s="61">
        <v>0</v>
      </c>
      <c r="IF260" s="61">
        <v>-20476676</v>
      </c>
      <c r="IG260" s="61">
        <v>48102679</v>
      </c>
      <c r="IH260" s="61">
        <v>0</v>
      </c>
      <c r="II260" s="61">
        <v>48102679</v>
      </c>
      <c r="IJ260" s="58" t="s">
        <v>491</v>
      </c>
      <c r="IK260" s="58" t="s">
        <v>492</v>
      </c>
      <c r="IL260" s="58" t="s">
        <v>466</v>
      </c>
      <c r="IM260" s="58" t="s">
        <v>467</v>
      </c>
      <c r="IN260" s="58" t="s">
        <v>1308</v>
      </c>
    </row>
    <row r="261" spans="1:248">
      <c r="A261" s="58" t="s">
        <v>461</v>
      </c>
      <c r="B261" s="59" t="s">
        <v>1309</v>
      </c>
      <c r="C261" s="59" t="s">
        <v>1310</v>
      </c>
      <c r="D261" s="61">
        <v>127434288</v>
      </c>
      <c r="E261" s="61">
        <v>0</v>
      </c>
      <c r="F261" s="61">
        <v>127434288</v>
      </c>
      <c r="G261" s="61">
        <v>-2622009</v>
      </c>
      <c r="H261" s="61">
        <v>0</v>
      </c>
      <c r="I261" s="61">
        <v>-2622009</v>
      </c>
      <c r="J261" s="61">
        <v>-175654</v>
      </c>
      <c r="K261" s="61">
        <v>0</v>
      </c>
      <c r="L261" s="61">
        <v>-175654</v>
      </c>
      <c r="M261" s="61">
        <v>75813</v>
      </c>
      <c r="N261" s="61">
        <v>0</v>
      </c>
      <c r="O261" s="61">
        <v>75813</v>
      </c>
      <c r="P261" s="61">
        <v>1093686</v>
      </c>
      <c r="Q261" s="61">
        <v>0</v>
      </c>
      <c r="R261" s="61">
        <v>1093686</v>
      </c>
      <c r="S261" s="61">
        <v>216133</v>
      </c>
      <c r="T261" s="61">
        <v>0</v>
      </c>
      <c r="U261" s="61">
        <v>216133</v>
      </c>
      <c r="V261" s="61">
        <v>1209978</v>
      </c>
      <c r="W261" s="61">
        <v>0</v>
      </c>
      <c r="X261" s="61">
        <v>1209978</v>
      </c>
      <c r="Y261" s="61">
        <v>-5967666</v>
      </c>
      <c r="Z261" s="61">
        <v>0</v>
      </c>
      <c r="AA261" s="61">
        <v>-5967666</v>
      </c>
      <c r="AB261" s="61">
        <v>-27027</v>
      </c>
      <c r="AC261" s="61">
        <v>0</v>
      </c>
      <c r="AD261" s="61">
        <v>-27027</v>
      </c>
      <c r="AE261" s="61">
        <v>-111851</v>
      </c>
      <c r="AF261" s="61">
        <v>0</v>
      </c>
      <c r="AG261" s="61">
        <v>-111851</v>
      </c>
      <c r="AH261" s="61">
        <v>0</v>
      </c>
      <c r="AI261" s="61">
        <v>0</v>
      </c>
      <c r="AJ261" s="61">
        <v>0</v>
      </c>
      <c r="AK261" s="61">
        <v>0</v>
      </c>
      <c r="AL261" s="61">
        <v>0</v>
      </c>
      <c r="AM261" s="61">
        <v>0</v>
      </c>
      <c r="AN261" s="61">
        <v>0</v>
      </c>
      <c r="AO261" s="61">
        <v>0</v>
      </c>
      <c r="AP261" s="61">
        <v>0</v>
      </c>
      <c r="AQ261" s="61">
        <v>0</v>
      </c>
      <c r="AR261" s="61">
        <v>0</v>
      </c>
      <c r="AS261" s="61">
        <v>0</v>
      </c>
      <c r="AT261" s="61">
        <v>-111851</v>
      </c>
      <c r="AU261" s="61">
        <v>0</v>
      </c>
      <c r="AV261" s="61">
        <v>-111851</v>
      </c>
      <c r="AW261" s="61">
        <v>-7466</v>
      </c>
      <c r="AX261" s="61">
        <v>0</v>
      </c>
      <c r="AY261" s="61">
        <v>-7466</v>
      </c>
      <c r="AZ261" s="61">
        <v>2731631</v>
      </c>
      <c r="BA261" s="61">
        <v>0</v>
      </c>
      <c r="BB261" s="61">
        <v>2731631</v>
      </c>
      <c r="BC261" s="61">
        <v>-5455</v>
      </c>
      <c r="BD261" s="61">
        <v>0</v>
      </c>
      <c r="BE261" s="61">
        <v>-5455</v>
      </c>
      <c r="BF261" s="61">
        <v>-7308161</v>
      </c>
      <c r="BG261" s="61">
        <v>0</v>
      </c>
      <c r="BH261" s="61">
        <v>-7308161</v>
      </c>
      <c r="BI261" s="61">
        <v>-88625</v>
      </c>
      <c r="BJ261" s="61">
        <v>0</v>
      </c>
      <c r="BK261" s="61">
        <v>-88625</v>
      </c>
      <c r="BL261" s="61">
        <v>-90194</v>
      </c>
      <c r="BM261" s="61">
        <v>0</v>
      </c>
      <c r="BN261" s="61">
        <v>-90194</v>
      </c>
      <c r="BO261" s="61">
        <v>0</v>
      </c>
      <c r="BP261" s="61">
        <v>0</v>
      </c>
      <c r="BQ261" s="61">
        <v>0</v>
      </c>
      <c r="BR261" s="61">
        <v>-5650</v>
      </c>
      <c r="BS261" s="61">
        <v>0</v>
      </c>
      <c r="BT261" s="61">
        <v>-5650</v>
      </c>
      <c r="BU261" s="61">
        <v>0</v>
      </c>
      <c r="BV261" s="61">
        <v>0</v>
      </c>
      <c r="BW261" s="61">
        <v>0</v>
      </c>
      <c r="BX261" s="61">
        <v>0</v>
      </c>
      <c r="BY261" s="61">
        <v>0</v>
      </c>
      <c r="BZ261" s="61">
        <v>0</v>
      </c>
      <c r="CA261" s="61">
        <v>0</v>
      </c>
      <c r="CB261" s="61">
        <v>0</v>
      </c>
      <c r="CC261" s="61">
        <v>0</v>
      </c>
      <c r="CD261" s="61">
        <v>-14956</v>
      </c>
      <c r="CE261" s="61">
        <v>0</v>
      </c>
      <c r="CF261" s="61">
        <v>-14956</v>
      </c>
      <c r="CG261" s="61">
        <v>-14955</v>
      </c>
      <c r="CH261" s="61">
        <v>0</v>
      </c>
      <c r="CI261" s="61">
        <v>-14955</v>
      </c>
      <c r="CJ261" s="61">
        <v>-10875882</v>
      </c>
      <c r="CK261" s="61">
        <v>0</v>
      </c>
      <c r="CL261" s="61">
        <v>-10875882</v>
      </c>
      <c r="CM261" s="61">
        <v>-687363</v>
      </c>
      <c r="CN261" s="61">
        <v>0</v>
      </c>
      <c r="CO261" s="61">
        <v>-687363</v>
      </c>
      <c r="CP261" s="61">
        <v>17664</v>
      </c>
      <c r="CQ261" s="61">
        <v>0</v>
      </c>
      <c r="CR261" s="61">
        <v>17664</v>
      </c>
      <c r="CS261" s="61">
        <v>-6001821</v>
      </c>
      <c r="CT261" s="61">
        <v>0</v>
      </c>
      <c r="CU261" s="61">
        <v>-6001821</v>
      </c>
      <c r="CV261" s="61">
        <v>-522645</v>
      </c>
      <c r="CW261" s="61">
        <v>0</v>
      </c>
      <c r="CX261" s="61">
        <v>-522645</v>
      </c>
      <c r="CY261" s="61">
        <v>-7194165</v>
      </c>
      <c r="CZ261" s="61">
        <v>0</v>
      </c>
      <c r="DA261" s="61">
        <v>-7194165</v>
      </c>
      <c r="DB261" s="61">
        <v>-270878</v>
      </c>
      <c r="DC261" s="61">
        <v>0</v>
      </c>
      <c r="DD261" s="61">
        <v>-270878</v>
      </c>
      <c r="DE261" s="61">
        <v>5387</v>
      </c>
      <c r="DF261" s="61">
        <v>0</v>
      </c>
      <c r="DG261" s="61">
        <v>5387</v>
      </c>
      <c r="DH261" s="61">
        <v>-66090</v>
      </c>
      <c r="DI261" s="61">
        <v>0</v>
      </c>
      <c r="DJ261" s="61">
        <v>-66090</v>
      </c>
      <c r="DK261" s="61">
        <v>-321</v>
      </c>
      <c r="DL261" s="61">
        <v>0</v>
      </c>
      <c r="DM261" s="61">
        <v>-321</v>
      </c>
      <c r="DN261" s="61">
        <v>-22548</v>
      </c>
      <c r="DO261" s="61">
        <v>0</v>
      </c>
      <c r="DP261" s="61">
        <v>-22548</v>
      </c>
      <c r="DQ261" s="61">
        <v>0</v>
      </c>
      <c r="DR261" s="61">
        <v>0</v>
      </c>
      <c r="DS261" s="61">
        <v>0</v>
      </c>
      <c r="DT261" s="61">
        <v>0</v>
      </c>
      <c r="DU261" s="61">
        <v>0</v>
      </c>
      <c r="DV261" s="61">
        <v>0</v>
      </c>
      <c r="DW261" s="61">
        <v>0</v>
      </c>
      <c r="DX261" s="61">
        <v>0</v>
      </c>
      <c r="DY261" s="61">
        <v>0</v>
      </c>
      <c r="DZ261" s="61">
        <v>0</v>
      </c>
      <c r="EA261" s="61">
        <v>0</v>
      </c>
      <c r="EB261" s="61">
        <v>0</v>
      </c>
      <c r="EC261" s="61">
        <v>0</v>
      </c>
      <c r="ED261" s="61">
        <v>0</v>
      </c>
      <c r="EE261" s="61">
        <v>0</v>
      </c>
      <c r="EF261" s="61">
        <v>0</v>
      </c>
      <c r="EG261" s="61">
        <v>0</v>
      </c>
      <c r="EH261" s="61">
        <v>0</v>
      </c>
      <c r="EI261" s="61">
        <v>0</v>
      </c>
      <c r="EJ261" s="61">
        <v>0</v>
      </c>
      <c r="EK261" s="61">
        <v>0</v>
      </c>
      <c r="EL261" s="61">
        <v>0</v>
      </c>
      <c r="EM261" s="61">
        <v>0</v>
      </c>
      <c r="EN261" s="61">
        <v>0</v>
      </c>
      <c r="EO261" s="61">
        <v>-354450</v>
      </c>
      <c r="EP261" s="61">
        <v>0</v>
      </c>
      <c r="EQ261" s="61">
        <v>-354450</v>
      </c>
      <c r="ER261" s="61">
        <v>0</v>
      </c>
      <c r="ES261" s="61">
        <v>0</v>
      </c>
      <c r="ET261" s="61">
        <v>0</v>
      </c>
      <c r="EU261" s="61">
        <v>0</v>
      </c>
      <c r="EV261" s="61">
        <v>0</v>
      </c>
      <c r="EW261" s="61">
        <v>0</v>
      </c>
      <c r="EX261" s="61">
        <v>8757</v>
      </c>
      <c r="EY261" s="61">
        <v>0</v>
      </c>
      <c r="EZ261" s="61">
        <v>8757</v>
      </c>
      <c r="FA261" s="61">
        <v>0</v>
      </c>
      <c r="FB261" s="61">
        <v>0</v>
      </c>
      <c r="FC261" s="61">
        <v>0</v>
      </c>
      <c r="FD261" s="61">
        <v>0</v>
      </c>
      <c r="FE261" s="61">
        <v>0</v>
      </c>
      <c r="FF261" s="61">
        <v>0</v>
      </c>
      <c r="FG261" s="61">
        <v>0</v>
      </c>
      <c r="FH261" s="61">
        <v>0</v>
      </c>
      <c r="FI261" s="61">
        <v>0</v>
      </c>
      <c r="FJ261" s="61">
        <v>-5650</v>
      </c>
      <c r="FK261" s="61">
        <v>0</v>
      </c>
      <c r="FL261" s="61">
        <v>-5650</v>
      </c>
      <c r="FM261" s="61">
        <v>0</v>
      </c>
      <c r="FN261" s="61">
        <v>0</v>
      </c>
      <c r="FO261" s="61">
        <v>0</v>
      </c>
      <c r="FP261" s="61">
        <v>0</v>
      </c>
      <c r="FQ261" s="61">
        <v>0</v>
      </c>
      <c r="FR261" s="61">
        <v>0</v>
      </c>
      <c r="FS261" s="61">
        <v>0</v>
      </c>
      <c r="FT261" s="61">
        <v>0</v>
      </c>
      <c r="FU261" s="61">
        <v>0</v>
      </c>
      <c r="FV261" s="61">
        <v>-4811</v>
      </c>
      <c r="FW261" s="61">
        <v>0</v>
      </c>
      <c r="FX261" s="61">
        <v>-4811</v>
      </c>
      <c r="FY261" s="61">
        <v>3466</v>
      </c>
      <c r="FZ261" s="61">
        <v>0</v>
      </c>
      <c r="GA261" s="61">
        <v>3466</v>
      </c>
      <c r="GB261" s="61">
        <v>0</v>
      </c>
      <c r="GC261" s="61">
        <v>0</v>
      </c>
      <c r="GD261" s="61">
        <v>0</v>
      </c>
      <c r="GE261" s="61">
        <v>0</v>
      </c>
      <c r="GF261" s="61">
        <v>0</v>
      </c>
      <c r="GG261" s="61">
        <v>0</v>
      </c>
      <c r="GH261" s="61">
        <v>-17691865</v>
      </c>
      <c r="GI261" s="61">
        <v>0</v>
      </c>
      <c r="GJ261" s="61">
        <v>-17691865</v>
      </c>
      <c r="GK261" s="61">
        <v>33685</v>
      </c>
      <c r="GL261" s="61">
        <v>0</v>
      </c>
      <c r="GM261" s="61">
        <v>33685</v>
      </c>
      <c r="GN261" s="61">
        <v>-234804</v>
      </c>
      <c r="GO261" s="61">
        <v>0</v>
      </c>
      <c r="GP261" s="61">
        <v>-234804</v>
      </c>
      <c r="GQ261" s="61">
        <v>-2321</v>
      </c>
      <c r="GR261" s="61">
        <v>0</v>
      </c>
      <c r="GS261" s="61">
        <v>-2321</v>
      </c>
      <c r="GT261" s="61">
        <v>-973425</v>
      </c>
      <c r="GU261" s="61">
        <v>0</v>
      </c>
      <c r="GV261" s="61">
        <v>-973425</v>
      </c>
      <c r="GW261" s="61">
        <v>-18866968</v>
      </c>
      <c r="GX261" s="61">
        <v>0</v>
      </c>
      <c r="GY261" s="61">
        <v>-18866968</v>
      </c>
      <c r="GZ261" s="61">
        <v>0</v>
      </c>
      <c r="HA261" s="61">
        <v>0</v>
      </c>
      <c r="HB261" s="61">
        <v>0</v>
      </c>
      <c r="HC261" s="61">
        <v>0</v>
      </c>
      <c r="HD261" s="61">
        <v>0</v>
      </c>
      <c r="HE261" s="61">
        <v>0</v>
      </c>
      <c r="HF261" s="61">
        <v>0</v>
      </c>
      <c r="HG261" s="61">
        <v>0</v>
      </c>
      <c r="HH261" s="61">
        <v>0</v>
      </c>
      <c r="HI261" s="61">
        <v>124812279</v>
      </c>
      <c r="HJ261" s="61">
        <v>0</v>
      </c>
      <c r="HK261" s="61">
        <v>124812279</v>
      </c>
      <c r="HL261" s="61">
        <v>1209978</v>
      </c>
      <c r="HM261" s="61">
        <v>0</v>
      </c>
      <c r="HN261" s="61">
        <v>1209978</v>
      </c>
      <c r="HO261" s="61">
        <v>-10875882</v>
      </c>
      <c r="HP261" s="61">
        <v>0</v>
      </c>
      <c r="HQ261" s="61">
        <v>-10875882</v>
      </c>
      <c r="HR261" s="61">
        <v>-7194165</v>
      </c>
      <c r="HS261" s="61">
        <v>0</v>
      </c>
      <c r="HT261" s="61">
        <v>-7194165</v>
      </c>
      <c r="HU261" s="61">
        <v>-354450</v>
      </c>
      <c r="HV261" s="61">
        <v>0</v>
      </c>
      <c r="HW261" s="61">
        <v>-354450</v>
      </c>
      <c r="HX261" s="61">
        <v>-18866968</v>
      </c>
      <c r="HY261" s="61">
        <v>0</v>
      </c>
      <c r="HZ261" s="61">
        <v>-18866968</v>
      </c>
      <c r="IA261" s="61">
        <v>0</v>
      </c>
      <c r="IB261" s="61">
        <v>0</v>
      </c>
      <c r="IC261" s="61">
        <v>0</v>
      </c>
      <c r="ID261" s="61">
        <v>-36081487</v>
      </c>
      <c r="IE261" s="61">
        <v>0</v>
      </c>
      <c r="IF261" s="61">
        <v>-36081487</v>
      </c>
      <c r="IG261" s="61">
        <v>88730792</v>
      </c>
      <c r="IH261" s="61">
        <v>0</v>
      </c>
      <c r="II261" s="61">
        <v>88730792</v>
      </c>
      <c r="IJ261" s="58" t="s">
        <v>536</v>
      </c>
      <c r="IK261" s="58" t="s">
        <v>1311</v>
      </c>
      <c r="IL261" s="58" t="s">
        <v>536</v>
      </c>
      <c r="IM261" s="58" t="s">
        <v>537</v>
      </c>
      <c r="IN261" s="58" t="s">
        <v>1312</v>
      </c>
    </row>
    <row r="262" spans="1:248">
      <c r="A262" s="58" t="s">
        <v>469</v>
      </c>
      <c r="B262" s="59" t="s">
        <v>1313</v>
      </c>
      <c r="C262" s="59" t="s">
        <v>1314</v>
      </c>
      <c r="D262" s="61">
        <v>73947040</v>
      </c>
      <c r="E262" s="61">
        <v>0</v>
      </c>
      <c r="F262" s="61">
        <v>73947040</v>
      </c>
      <c r="G262" s="61">
        <v>-1513181</v>
      </c>
      <c r="H262" s="61">
        <v>0</v>
      </c>
      <c r="I262" s="61">
        <v>-1513181</v>
      </c>
      <c r="J262" s="61">
        <v>-77951</v>
      </c>
      <c r="K262" s="61">
        <v>0</v>
      </c>
      <c r="L262" s="61">
        <v>-77951</v>
      </c>
      <c r="M262" s="61">
        <v>38145</v>
      </c>
      <c r="N262" s="61">
        <v>0</v>
      </c>
      <c r="O262" s="61">
        <v>38145</v>
      </c>
      <c r="P262" s="61">
        <v>715257</v>
      </c>
      <c r="Q262" s="61">
        <v>0</v>
      </c>
      <c r="R262" s="61">
        <v>715257</v>
      </c>
      <c r="S262" s="61">
        <v>-175581</v>
      </c>
      <c r="T262" s="61">
        <v>0</v>
      </c>
      <c r="U262" s="61">
        <v>-175581</v>
      </c>
      <c r="V262" s="61">
        <v>499870</v>
      </c>
      <c r="W262" s="61">
        <v>0</v>
      </c>
      <c r="X262" s="61">
        <v>499870</v>
      </c>
      <c r="Y262" s="61">
        <v>-10235399</v>
      </c>
      <c r="Z262" s="61">
        <v>0</v>
      </c>
      <c r="AA262" s="61">
        <v>-10235399</v>
      </c>
      <c r="AB262" s="61">
        <v>-20376</v>
      </c>
      <c r="AC262" s="61">
        <v>0</v>
      </c>
      <c r="AD262" s="61">
        <v>-20376</v>
      </c>
      <c r="AE262" s="61">
        <v>-170758</v>
      </c>
      <c r="AF262" s="61">
        <v>0</v>
      </c>
      <c r="AG262" s="61">
        <v>-170758</v>
      </c>
      <c r="AH262" s="61">
        <v>0</v>
      </c>
      <c r="AI262" s="61">
        <v>0</v>
      </c>
      <c r="AJ262" s="61">
        <v>0</v>
      </c>
      <c r="AK262" s="61">
        <v>0</v>
      </c>
      <c r="AL262" s="61">
        <v>0</v>
      </c>
      <c r="AM262" s="61">
        <v>0</v>
      </c>
      <c r="AN262" s="61">
        <v>-1115</v>
      </c>
      <c r="AO262" s="61">
        <v>0</v>
      </c>
      <c r="AP262" s="61">
        <v>-1115</v>
      </c>
      <c r="AQ262" s="61">
        <v>0</v>
      </c>
      <c r="AR262" s="61">
        <v>0</v>
      </c>
      <c r="AS262" s="61">
        <v>0</v>
      </c>
      <c r="AT262" s="61">
        <v>-169643</v>
      </c>
      <c r="AU262" s="61">
        <v>0</v>
      </c>
      <c r="AV262" s="61">
        <v>-169643</v>
      </c>
      <c r="AW262" s="61">
        <v>-1454</v>
      </c>
      <c r="AX262" s="61">
        <v>0</v>
      </c>
      <c r="AY262" s="61">
        <v>-1454</v>
      </c>
      <c r="AZ262" s="61">
        <v>1248383</v>
      </c>
      <c r="BA262" s="61">
        <v>0</v>
      </c>
      <c r="BB262" s="61">
        <v>1248383</v>
      </c>
      <c r="BC262" s="61">
        <v>-47586</v>
      </c>
      <c r="BD262" s="61">
        <v>0</v>
      </c>
      <c r="BE262" s="61">
        <v>-47586</v>
      </c>
      <c r="BF262" s="61">
        <v>-4661673</v>
      </c>
      <c r="BG262" s="61">
        <v>0</v>
      </c>
      <c r="BH262" s="61">
        <v>-4661673</v>
      </c>
      <c r="BI262" s="61">
        <v>-13977</v>
      </c>
      <c r="BJ262" s="61">
        <v>0</v>
      </c>
      <c r="BK262" s="61">
        <v>-13977</v>
      </c>
      <c r="BL262" s="61">
        <v>-148247</v>
      </c>
      <c r="BM262" s="61">
        <v>0</v>
      </c>
      <c r="BN262" s="61">
        <v>-148247</v>
      </c>
      <c r="BO262" s="61">
        <v>0</v>
      </c>
      <c r="BP262" s="61">
        <v>0</v>
      </c>
      <c r="BQ262" s="61">
        <v>0</v>
      </c>
      <c r="BR262" s="61">
        <v>0</v>
      </c>
      <c r="BS262" s="61">
        <v>0</v>
      </c>
      <c r="BT262" s="61">
        <v>0</v>
      </c>
      <c r="BU262" s="61">
        <v>0</v>
      </c>
      <c r="BV262" s="61">
        <v>0</v>
      </c>
      <c r="BW262" s="61">
        <v>0</v>
      </c>
      <c r="BX262" s="61">
        <v>0</v>
      </c>
      <c r="BY262" s="61">
        <v>0</v>
      </c>
      <c r="BZ262" s="61">
        <v>0</v>
      </c>
      <c r="CA262" s="61">
        <v>0</v>
      </c>
      <c r="CB262" s="61">
        <v>0</v>
      </c>
      <c r="CC262" s="61">
        <v>0</v>
      </c>
      <c r="CD262" s="61">
        <v>-1597</v>
      </c>
      <c r="CE262" s="61">
        <v>0</v>
      </c>
      <c r="CF262" s="61">
        <v>-1597</v>
      </c>
      <c r="CG262" s="61">
        <v>0</v>
      </c>
      <c r="CH262" s="61">
        <v>0</v>
      </c>
      <c r="CI262" s="61">
        <v>0</v>
      </c>
      <c r="CJ262" s="61">
        <v>-14030854</v>
      </c>
      <c r="CK262" s="61">
        <v>0</v>
      </c>
      <c r="CL262" s="61">
        <v>-14030854</v>
      </c>
      <c r="CM262" s="61">
        <v>0</v>
      </c>
      <c r="CN262" s="61">
        <v>0</v>
      </c>
      <c r="CO262" s="61">
        <v>0</v>
      </c>
      <c r="CP262" s="61">
        <v>0</v>
      </c>
      <c r="CQ262" s="61">
        <v>0</v>
      </c>
      <c r="CR262" s="61">
        <v>0</v>
      </c>
      <c r="CS262" s="61">
        <v>-1917974</v>
      </c>
      <c r="CT262" s="61">
        <v>0</v>
      </c>
      <c r="CU262" s="61">
        <v>-1917974</v>
      </c>
      <c r="CV262" s="61">
        <v>-147784</v>
      </c>
      <c r="CW262" s="61">
        <v>0</v>
      </c>
      <c r="CX262" s="61">
        <v>-147784</v>
      </c>
      <c r="CY262" s="61">
        <v>-2065758</v>
      </c>
      <c r="CZ262" s="61">
        <v>0</v>
      </c>
      <c r="DA262" s="61">
        <v>-2065758</v>
      </c>
      <c r="DB262" s="61">
        <v>-21966</v>
      </c>
      <c r="DC262" s="61">
        <v>0</v>
      </c>
      <c r="DD262" s="61">
        <v>-21966</v>
      </c>
      <c r="DE262" s="61">
        <v>-2740</v>
      </c>
      <c r="DF262" s="61">
        <v>0</v>
      </c>
      <c r="DG262" s="61">
        <v>-2740</v>
      </c>
      <c r="DH262" s="61">
        <v>-18991</v>
      </c>
      <c r="DI262" s="61">
        <v>0</v>
      </c>
      <c r="DJ262" s="61">
        <v>-18991</v>
      </c>
      <c r="DK262" s="61">
        <v>-1087</v>
      </c>
      <c r="DL262" s="61">
        <v>0</v>
      </c>
      <c r="DM262" s="61">
        <v>-1087</v>
      </c>
      <c r="DN262" s="61">
        <v>-1772</v>
      </c>
      <c r="DO262" s="61">
        <v>0</v>
      </c>
      <c r="DP262" s="61">
        <v>-1772</v>
      </c>
      <c r="DQ262" s="61">
        <v>0</v>
      </c>
      <c r="DR262" s="61">
        <v>0</v>
      </c>
      <c r="DS262" s="61">
        <v>0</v>
      </c>
      <c r="DT262" s="61">
        <v>0</v>
      </c>
      <c r="DU262" s="61">
        <v>0</v>
      </c>
      <c r="DV262" s="61">
        <v>0</v>
      </c>
      <c r="DW262" s="61">
        <v>0</v>
      </c>
      <c r="DX262" s="61">
        <v>0</v>
      </c>
      <c r="DY262" s="61">
        <v>0</v>
      </c>
      <c r="DZ262" s="61">
        <v>0</v>
      </c>
      <c r="EA262" s="61">
        <v>0</v>
      </c>
      <c r="EB262" s="61">
        <v>0</v>
      </c>
      <c r="EC262" s="61">
        <v>0</v>
      </c>
      <c r="ED262" s="61">
        <v>0</v>
      </c>
      <c r="EE262" s="61">
        <v>0</v>
      </c>
      <c r="EF262" s="61">
        <v>0</v>
      </c>
      <c r="EG262" s="61">
        <v>0</v>
      </c>
      <c r="EH262" s="61">
        <v>0</v>
      </c>
      <c r="EI262" s="61">
        <v>0</v>
      </c>
      <c r="EJ262" s="61">
        <v>0</v>
      </c>
      <c r="EK262" s="61">
        <v>0</v>
      </c>
      <c r="EL262" s="61">
        <v>0</v>
      </c>
      <c r="EM262" s="61">
        <v>0</v>
      </c>
      <c r="EN262" s="61">
        <v>0</v>
      </c>
      <c r="EO262" s="61">
        <v>-46556</v>
      </c>
      <c r="EP262" s="61">
        <v>0</v>
      </c>
      <c r="EQ262" s="61">
        <v>-46556</v>
      </c>
      <c r="ER262" s="61">
        <v>0</v>
      </c>
      <c r="ES262" s="61">
        <v>0</v>
      </c>
      <c r="ET262" s="61">
        <v>0</v>
      </c>
      <c r="EU262" s="61">
        <v>0</v>
      </c>
      <c r="EV262" s="61">
        <v>0</v>
      </c>
      <c r="EW262" s="61">
        <v>0</v>
      </c>
      <c r="EX262" s="61">
        <v>0</v>
      </c>
      <c r="EY262" s="61">
        <v>0</v>
      </c>
      <c r="EZ262" s="61">
        <v>0</v>
      </c>
      <c r="FA262" s="61">
        <v>0</v>
      </c>
      <c r="FB262" s="61">
        <v>0</v>
      </c>
      <c r="FC262" s="61">
        <v>0</v>
      </c>
      <c r="FD262" s="61">
        <v>0</v>
      </c>
      <c r="FE262" s="61">
        <v>0</v>
      </c>
      <c r="FF262" s="61">
        <v>0</v>
      </c>
      <c r="FG262" s="61">
        <v>0</v>
      </c>
      <c r="FH262" s="61">
        <v>0</v>
      </c>
      <c r="FI262" s="61">
        <v>0</v>
      </c>
      <c r="FJ262" s="61">
        <v>0</v>
      </c>
      <c r="FK262" s="61">
        <v>0</v>
      </c>
      <c r="FL262" s="61">
        <v>0</v>
      </c>
      <c r="FM262" s="61">
        <v>0</v>
      </c>
      <c r="FN262" s="61">
        <v>0</v>
      </c>
      <c r="FO262" s="61">
        <v>0</v>
      </c>
      <c r="FP262" s="61">
        <v>-1500</v>
      </c>
      <c r="FQ262" s="61">
        <v>0</v>
      </c>
      <c r="FR262" s="61">
        <v>-1500</v>
      </c>
      <c r="FS262" s="61">
        <v>0</v>
      </c>
      <c r="FT262" s="61">
        <v>0</v>
      </c>
      <c r="FU262" s="61">
        <v>0</v>
      </c>
      <c r="FV262" s="61">
        <v>-18202</v>
      </c>
      <c r="FW262" s="61">
        <v>0</v>
      </c>
      <c r="FX262" s="61">
        <v>-18202</v>
      </c>
      <c r="FY262" s="61">
        <v>202</v>
      </c>
      <c r="FZ262" s="61">
        <v>0</v>
      </c>
      <c r="GA262" s="61">
        <v>202</v>
      </c>
      <c r="GB262" s="61">
        <v>0</v>
      </c>
      <c r="GC262" s="61">
        <v>0</v>
      </c>
      <c r="GD262" s="61">
        <v>0</v>
      </c>
      <c r="GE262" s="61">
        <v>0</v>
      </c>
      <c r="GF262" s="61">
        <v>0</v>
      </c>
      <c r="GG262" s="61">
        <v>0</v>
      </c>
      <c r="GH262" s="61">
        <v>-9032848</v>
      </c>
      <c r="GI262" s="61">
        <v>0</v>
      </c>
      <c r="GJ262" s="61">
        <v>-9032848</v>
      </c>
      <c r="GK262" s="61">
        <v>133873</v>
      </c>
      <c r="GL262" s="61">
        <v>0</v>
      </c>
      <c r="GM262" s="61">
        <v>133873</v>
      </c>
      <c r="GN262" s="61">
        <v>-341390</v>
      </c>
      <c r="GO262" s="61">
        <v>0</v>
      </c>
      <c r="GP262" s="61">
        <v>-341390</v>
      </c>
      <c r="GQ262" s="61">
        <v>-3891</v>
      </c>
      <c r="GR262" s="61">
        <v>0</v>
      </c>
      <c r="GS262" s="61">
        <v>-3891</v>
      </c>
      <c r="GT262" s="61">
        <v>-198383</v>
      </c>
      <c r="GU262" s="61">
        <v>0</v>
      </c>
      <c r="GV262" s="61">
        <v>-198383</v>
      </c>
      <c r="GW262" s="61">
        <v>-9462139</v>
      </c>
      <c r="GX262" s="61">
        <v>0</v>
      </c>
      <c r="GY262" s="61">
        <v>-9462139</v>
      </c>
      <c r="GZ262" s="61">
        <v>0</v>
      </c>
      <c r="HA262" s="61">
        <v>0</v>
      </c>
      <c r="HB262" s="61">
        <v>0</v>
      </c>
      <c r="HC262" s="61">
        <v>0</v>
      </c>
      <c r="HD262" s="61">
        <v>0</v>
      </c>
      <c r="HE262" s="61">
        <v>0</v>
      </c>
      <c r="HF262" s="61">
        <v>0</v>
      </c>
      <c r="HG262" s="61">
        <v>0</v>
      </c>
      <c r="HH262" s="61">
        <v>0</v>
      </c>
      <c r="HI262" s="61">
        <v>72433859</v>
      </c>
      <c r="HJ262" s="61">
        <v>0</v>
      </c>
      <c r="HK262" s="61">
        <v>72433859</v>
      </c>
      <c r="HL262" s="61">
        <v>499870</v>
      </c>
      <c r="HM262" s="61">
        <v>0</v>
      </c>
      <c r="HN262" s="61">
        <v>499870</v>
      </c>
      <c r="HO262" s="61">
        <v>-14030854</v>
      </c>
      <c r="HP262" s="61">
        <v>0</v>
      </c>
      <c r="HQ262" s="61">
        <v>-14030854</v>
      </c>
      <c r="HR262" s="61">
        <v>-2065758</v>
      </c>
      <c r="HS262" s="61">
        <v>0</v>
      </c>
      <c r="HT262" s="61">
        <v>-2065758</v>
      </c>
      <c r="HU262" s="61">
        <v>-46556</v>
      </c>
      <c r="HV262" s="61">
        <v>0</v>
      </c>
      <c r="HW262" s="61">
        <v>-46556</v>
      </c>
      <c r="HX262" s="61">
        <v>-9462139</v>
      </c>
      <c r="HY262" s="61">
        <v>0</v>
      </c>
      <c r="HZ262" s="61">
        <v>-9462139</v>
      </c>
      <c r="IA262" s="61">
        <v>0</v>
      </c>
      <c r="IB262" s="61">
        <v>0</v>
      </c>
      <c r="IC262" s="61">
        <v>0</v>
      </c>
      <c r="ID262" s="61">
        <v>-25105437</v>
      </c>
      <c r="IE262" s="61">
        <v>0</v>
      </c>
      <c r="IF262" s="61">
        <v>-25105437</v>
      </c>
      <c r="IG262" s="61">
        <v>47328422</v>
      </c>
      <c r="IH262" s="61">
        <v>0</v>
      </c>
      <c r="II262" s="61">
        <v>47328422</v>
      </c>
      <c r="IJ262" s="58" t="s">
        <v>511</v>
      </c>
      <c r="IK262" s="58" t="s">
        <v>568</v>
      </c>
      <c r="IL262" s="58" t="s">
        <v>513</v>
      </c>
      <c r="IM262" s="58" t="s">
        <v>473</v>
      </c>
      <c r="IN262" s="58" t="s">
        <v>1315</v>
      </c>
    </row>
    <row r="263" spans="1:248">
      <c r="A263" s="58" t="s">
        <v>461</v>
      </c>
      <c r="B263" s="59" t="s">
        <v>1316</v>
      </c>
      <c r="C263" s="59" t="s">
        <v>1317</v>
      </c>
      <c r="D263" s="61">
        <v>39969558</v>
      </c>
      <c r="E263" s="61">
        <v>0</v>
      </c>
      <c r="F263" s="61">
        <v>39969558</v>
      </c>
      <c r="G263" s="61">
        <v>-371412</v>
      </c>
      <c r="H263" s="61">
        <v>0</v>
      </c>
      <c r="I263" s="61">
        <v>-371412</v>
      </c>
      <c r="J263" s="61">
        <v>-67149</v>
      </c>
      <c r="K263" s="61">
        <v>0</v>
      </c>
      <c r="L263" s="61">
        <v>-67149</v>
      </c>
      <c r="M263" s="61">
        <v>8935</v>
      </c>
      <c r="N263" s="61">
        <v>0</v>
      </c>
      <c r="O263" s="61">
        <v>8935</v>
      </c>
      <c r="P263" s="61">
        <v>154763</v>
      </c>
      <c r="Q263" s="61">
        <v>0</v>
      </c>
      <c r="R263" s="61">
        <v>154763</v>
      </c>
      <c r="S263" s="61">
        <v>179835</v>
      </c>
      <c r="T263" s="61">
        <v>0</v>
      </c>
      <c r="U263" s="61">
        <v>179835</v>
      </c>
      <c r="V263" s="61">
        <v>276384</v>
      </c>
      <c r="W263" s="61">
        <v>0</v>
      </c>
      <c r="X263" s="61">
        <v>276384</v>
      </c>
      <c r="Y263" s="61">
        <v>-2639117</v>
      </c>
      <c r="Z263" s="61">
        <v>0</v>
      </c>
      <c r="AA263" s="61">
        <v>-2639117</v>
      </c>
      <c r="AB263" s="61">
        <v>-1668</v>
      </c>
      <c r="AC263" s="61">
        <v>0</v>
      </c>
      <c r="AD263" s="61">
        <v>-1668</v>
      </c>
      <c r="AE263" s="61">
        <v>-27703</v>
      </c>
      <c r="AF263" s="61">
        <v>0</v>
      </c>
      <c r="AG263" s="61">
        <v>-27703</v>
      </c>
      <c r="AH263" s="61">
        <v>0</v>
      </c>
      <c r="AI263" s="61">
        <v>0</v>
      </c>
      <c r="AJ263" s="61">
        <v>0</v>
      </c>
      <c r="AK263" s="61">
        <v>0</v>
      </c>
      <c r="AL263" s="61">
        <v>0</v>
      </c>
      <c r="AM263" s="61">
        <v>0</v>
      </c>
      <c r="AN263" s="61">
        <v>0</v>
      </c>
      <c r="AO263" s="61">
        <v>0</v>
      </c>
      <c r="AP263" s="61">
        <v>0</v>
      </c>
      <c r="AQ263" s="61">
        <v>0</v>
      </c>
      <c r="AR263" s="61">
        <v>0</v>
      </c>
      <c r="AS263" s="61">
        <v>0</v>
      </c>
      <c r="AT263" s="61">
        <v>-27703</v>
      </c>
      <c r="AU263" s="61">
        <v>0</v>
      </c>
      <c r="AV263" s="61">
        <v>-27703</v>
      </c>
      <c r="AW263" s="61">
        <v>0</v>
      </c>
      <c r="AX263" s="61">
        <v>0</v>
      </c>
      <c r="AY263" s="61">
        <v>0</v>
      </c>
      <c r="AZ263" s="61">
        <v>797840</v>
      </c>
      <c r="BA263" s="61">
        <v>0</v>
      </c>
      <c r="BB263" s="61">
        <v>797840</v>
      </c>
      <c r="BC263" s="61">
        <v>-5363</v>
      </c>
      <c r="BD263" s="61">
        <v>0</v>
      </c>
      <c r="BE263" s="61">
        <v>-5363</v>
      </c>
      <c r="BF263" s="61">
        <v>-1576273</v>
      </c>
      <c r="BG263" s="61">
        <v>0</v>
      </c>
      <c r="BH263" s="61">
        <v>-1576273</v>
      </c>
      <c r="BI263" s="61">
        <v>3264</v>
      </c>
      <c r="BJ263" s="61">
        <v>0</v>
      </c>
      <c r="BK263" s="61">
        <v>3264</v>
      </c>
      <c r="BL263" s="61">
        <v>-54322</v>
      </c>
      <c r="BM263" s="61">
        <v>0</v>
      </c>
      <c r="BN263" s="61">
        <v>-54322</v>
      </c>
      <c r="BO263" s="61">
        <v>8401</v>
      </c>
      <c r="BP263" s="61">
        <v>0</v>
      </c>
      <c r="BQ263" s="61">
        <v>8401</v>
      </c>
      <c r="BR263" s="61">
        <v>0</v>
      </c>
      <c r="BS263" s="61">
        <v>0</v>
      </c>
      <c r="BT263" s="61">
        <v>0</v>
      </c>
      <c r="BU263" s="61">
        <v>0</v>
      </c>
      <c r="BV263" s="61">
        <v>0</v>
      </c>
      <c r="BW263" s="61">
        <v>0</v>
      </c>
      <c r="BX263" s="61">
        <v>0</v>
      </c>
      <c r="BY263" s="61">
        <v>0</v>
      </c>
      <c r="BZ263" s="61">
        <v>0</v>
      </c>
      <c r="CA263" s="61">
        <v>0</v>
      </c>
      <c r="CB263" s="61">
        <v>0</v>
      </c>
      <c r="CC263" s="61">
        <v>0</v>
      </c>
      <c r="CD263" s="61">
        <v>0</v>
      </c>
      <c r="CE263" s="61">
        <v>0</v>
      </c>
      <c r="CF263" s="61">
        <v>0</v>
      </c>
      <c r="CG263" s="61">
        <v>0</v>
      </c>
      <c r="CH263" s="61">
        <v>0</v>
      </c>
      <c r="CI263" s="61">
        <v>0</v>
      </c>
      <c r="CJ263" s="61">
        <v>-3493273</v>
      </c>
      <c r="CK263" s="61">
        <v>0</v>
      </c>
      <c r="CL263" s="61">
        <v>-3493273</v>
      </c>
      <c r="CM263" s="61">
        <v>0</v>
      </c>
      <c r="CN263" s="61">
        <v>0</v>
      </c>
      <c r="CO263" s="61">
        <v>0</v>
      </c>
      <c r="CP263" s="61">
        <v>-66438</v>
      </c>
      <c r="CQ263" s="61">
        <v>0</v>
      </c>
      <c r="CR263" s="61">
        <v>-66438</v>
      </c>
      <c r="CS263" s="61">
        <v>-830155</v>
      </c>
      <c r="CT263" s="61">
        <v>0</v>
      </c>
      <c r="CU263" s="61">
        <v>-830155</v>
      </c>
      <c r="CV263" s="61">
        <v>-20134</v>
      </c>
      <c r="CW263" s="61">
        <v>0</v>
      </c>
      <c r="CX263" s="61">
        <v>-20134</v>
      </c>
      <c r="CY263" s="61">
        <v>-916727</v>
      </c>
      <c r="CZ263" s="61">
        <v>0</v>
      </c>
      <c r="DA263" s="61">
        <v>-916727</v>
      </c>
      <c r="DB263" s="61">
        <v>-18795</v>
      </c>
      <c r="DC263" s="61">
        <v>0</v>
      </c>
      <c r="DD263" s="61">
        <v>-18795</v>
      </c>
      <c r="DE263" s="61">
        <v>-430</v>
      </c>
      <c r="DF263" s="61">
        <v>0</v>
      </c>
      <c r="DG263" s="61">
        <v>-430</v>
      </c>
      <c r="DH263" s="61">
        <v>0</v>
      </c>
      <c r="DI263" s="61">
        <v>0</v>
      </c>
      <c r="DJ263" s="61">
        <v>0</v>
      </c>
      <c r="DK263" s="61">
        <v>0</v>
      </c>
      <c r="DL263" s="61">
        <v>0</v>
      </c>
      <c r="DM263" s="61">
        <v>0</v>
      </c>
      <c r="DN263" s="61">
        <v>-932</v>
      </c>
      <c r="DO263" s="61">
        <v>0</v>
      </c>
      <c r="DP263" s="61">
        <v>-932</v>
      </c>
      <c r="DQ263" s="61">
        <v>-559</v>
      </c>
      <c r="DR263" s="61">
        <v>0</v>
      </c>
      <c r="DS263" s="61">
        <v>-559</v>
      </c>
      <c r="DT263" s="61">
        <v>0</v>
      </c>
      <c r="DU263" s="61">
        <v>0</v>
      </c>
      <c r="DV263" s="61">
        <v>0</v>
      </c>
      <c r="DW263" s="61">
        <v>0</v>
      </c>
      <c r="DX263" s="61">
        <v>0</v>
      </c>
      <c r="DY263" s="61">
        <v>0</v>
      </c>
      <c r="DZ263" s="61">
        <v>0</v>
      </c>
      <c r="EA263" s="61">
        <v>0</v>
      </c>
      <c r="EB263" s="61">
        <v>0</v>
      </c>
      <c r="EC263" s="61">
        <v>0</v>
      </c>
      <c r="ED263" s="61">
        <v>0</v>
      </c>
      <c r="EE263" s="61">
        <v>0</v>
      </c>
      <c r="EF263" s="61">
        <v>0</v>
      </c>
      <c r="EG263" s="61">
        <v>0</v>
      </c>
      <c r="EH263" s="61">
        <v>0</v>
      </c>
      <c r="EI263" s="61">
        <v>0</v>
      </c>
      <c r="EJ263" s="61">
        <v>0</v>
      </c>
      <c r="EK263" s="61">
        <v>0</v>
      </c>
      <c r="EL263" s="61">
        <v>0</v>
      </c>
      <c r="EM263" s="61">
        <v>0</v>
      </c>
      <c r="EN263" s="61">
        <v>0</v>
      </c>
      <c r="EO263" s="61">
        <v>-20716</v>
      </c>
      <c r="EP263" s="61">
        <v>0</v>
      </c>
      <c r="EQ263" s="61">
        <v>-20716</v>
      </c>
      <c r="ER263" s="61">
        <v>0</v>
      </c>
      <c r="ES263" s="61">
        <v>0</v>
      </c>
      <c r="ET263" s="61">
        <v>0</v>
      </c>
      <c r="EU263" s="61">
        <v>0</v>
      </c>
      <c r="EV263" s="61">
        <v>0</v>
      </c>
      <c r="EW263" s="61">
        <v>0</v>
      </c>
      <c r="EX263" s="61">
        <v>0</v>
      </c>
      <c r="EY263" s="61">
        <v>0</v>
      </c>
      <c r="EZ263" s="61">
        <v>0</v>
      </c>
      <c r="FA263" s="61">
        <v>0</v>
      </c>
      <c r="FB263" s="61">
        <v>0</v>
      </c>
      <c r="FC263" s="61">
        <v>0</v>
      </c>
      <c r="FD263" s="61">
        <v>0</v>
      </c>
      <c r="FE263" s="61">
        <v>0</v>
      </c>
      <c r="FF263" s="61">
        <v>0</v>
      </c>
      <c r="FG263" s="61">
        <v>0</v>
      </c>
      <c r="FH263" s="61">
        <v>0</v>
      </c>
      <c r="FI263" s="61">
        <v>0</v>
      </c>
      <c r="FJ263" s="61">
        <v>0</v>
      </c>
      <c r="FK263" s="61">
        <v>0</v>
      </c>
      <c r="FL263" s="61">
        <v>0</v>
      </c>
      <c r="FM263" s="61">
        <v>0</v>
      </c>
      <c r="FN263" s="61">
        <v>0</v>
      </c>
      <c r="FO263" s="61">
        <v>0</v>
      </c>
      <c r="FP263" s="61">
        <v>0</v>
      </c>
      <c r="FQ263" s="61">
        <v>0</v>
      </c>
      <c r="FR263" s="61">
        <v>0</v>
      </c>
      <c r="FS263" s="61">
        <v>0</v>
      </c>
      <c r="FT263" s="61">
        <v>0</v>
      </c>
      <c r="FU263" s="61">
        <v>0</v>
      </c>
      <c r="FV263" s="61">
        <v>-4444</v>
      </c>
      <c r="FW263" s="61">
        <v>0</v>
      </c>
      <c r="FX263" s="61">
        <v>-4444</v>
      </c>
      <c r="FY263" s="61">
        <v>0</v>
      </c>
      <c r="FZ263" s="61">
        <v>0</v>
      </c>
      <c r="GA263" s="61">
        <v>0</v>
      </c>
      <c r="GB263" s="61">
        <v>987</v>
      </c>
      <c r="GC263" s="61">
        <v>0</v>
      </c>
      <c r="GD263" s="61">
        <v>987</v>
      </c>
      <c r="GE263" s="61">
        <v>0</v>
      </c>
      <c r="GF263" s="61">
        <v>0</v>
      </c>
      <c r="GG263" s="61">
        <v>0</v>
      </c>
      <c r="GH263" s="61">
        <v>-5093816</v>
      </c>
      <c r="GI263" s="61">
        <v>0</v>
      </c>
      <c r="GJ263" s="61">
        <v>-5093816</v>
      </c>
      <c r="GK263" s="61">
        <v>-25103</v>
      </c>
      <c r="GL263" s="61">
        <v>0</v>
      </c>
      <c r="GM263" s="61">
        <v>-25103</v>
      </c>
      <c r="GN263" s="61">
        <v>-68315</v>
      </c>
      <c r="GO263" s="61">
        <v>0</v>
      </c>
      <c r="GP263" s="61">
        <v>-68315</v>
      </c>
      <c r="GQ263" s="61">
        <v>0</v>
      </c>
      <c r="GR263" s="61">
        <v>0</v>
      </c>
      <c r="GS263" s="61">
        <v>0</v>
      </c>
      <c r="GT263" s="61">
        <v>0</v>
      </c>
      <c r="GU263" s="61">
        <v>0</v>
      </c>
      <c r="GV263" s="61">
        <v>0</v>
      </c>
      <c r="GW263" s="61">
        <v>-5190691</v>
      </c>
      <c r="GX263" s="61">
        <v>0</v>
      </c>
      <c r="GY263" s="61">
        <v>-5190691</v>
      </c>
      <c r="GZ263" s="61">
        <v>0</v>
      </c>
      <c r="HA263" s="61">
        <v>0</v>
      </c>
      <c r="HB263" s="61">
        <v>0</v>
      </c>
      <c r="HC263" s="61">
        <v>0</v>
      </c>
      <c r="HD263" s="61">
        <v>0</v>
      </c>
      <c r="HE263" s="61">
        <v>0</v>
      </c>
      <c r="HF263" s="61">
        <v>0</v>
      </c>
      <c r="HG263" s="61">
        <v>0</v>
      </c>
      <c r="HH263" s="61">
        <v>0</v>
      </c>
      <c r="HI263" s="61">
        <v>39598146</v>
      </c>
      <c r="HJ263" s="61">
        <v>0</v>
      </c>
      <c r="HK263" s="61">
        <v>39598146</v>
      </c>
      <c r="HL263" s="61">
        <v>276384</v>
      </c>
      <c r="HM263" s="61">
        <v>0</v>
      </c>
      <c r="HN263" s="61">
        <v>276384</v>
      </c>
      <c r="HO263" s="61">
        <v>-3493273</v>
      </c>
      <c r="HP263" s="61">
        <v>0</v>
      </c>
      <c r="HQ263" s="61">
        <v>-3493273</v>
      </c>
      <c r="HR263" s="61">
        <v>-916727</v>
      </c>
      <c r="HS263" s="61">
        <v>0</v>
      </c>
      <c r="HT263" s="61">
        <v>-916727</v>
      </c>
      <c r="HU263" s="61">
        <v>-20716</v>
      </c>
      <c r="HV263" s="61">
        <v>0</v>
      </c>
      <c r="HW263" s="61">
        <v>-20716</v>
      </c>
      <c r="HX263" s="61">
        <v>-5190691</v>
      </c>
      <c r="HY263" s="61">
        <v>0</v>
      </c>
      <c r="HZ263" s="61">
        <v>-5190691</v>
      </c>
      <c r="IA263" s="61">
        <v>0</v>
      </c>
      <c r="IB263" s="61">
        <v>0</v>
      </c>
      <c r="IC263" s="61">
        <v>0</v>
      </c>
      <c r="ID263" s="61">
        <v>-9345023</v>
      </c>
      <c r="IE263" s="61">
        <v>0</v>
      </c>
      <c r="IF263" s="61">
        <v>-9345023</v>
      </c>
      <c r="IG263" s="61">
        <v>30253123</v>
      </c>
      <c r="IH263" s="61">
        <v>0</v>
      </c>
      <c r="II263" s="61">
        <v>30253123</v>
      </c>
      <c r="IJ263" s="58" t="s">
        <v>649</v>
      </c>
      <c r="IK263" s="58" t="s">
        <v>650</v>
      </c>
      <c r="IL263" s="58" t="s">
        <v>466</v>
      </c>
      <c r="IM263" s="58" t="s">
        <v>549</v>
      </c>
      <c r="IN263" s="58" t="s">
        <v>1318</v>
      </c>
    </row>
    <row r="264" spans="1:248">
      <c r="A264" s="58" t="s">
        <v>469</v>
      </c>
      <c r="B264" s="59" t="s">
        <v>1319</v>
      </c>
      <c r="C264" s="59" t="s">
        <v>1320</v>
      </c>
      <c r="D264" s="61">
        <v>30563452</v>
      </c>
      <c r="E264" s="61">
        <v>0</v>
      </c>
      <c r="F264" s="61">
        <v>30563452</v>
      </c>
      <c r="G264" s="61">
        <v>447553</v>
      </c>
      <c r="H264" s="61">
        <v>0</v>
      </c>
      <c r="I264" s="61">
        <v>447553</v>
      </c>
      <c r="J264" s="61">
        <v>-185135</v>
      </c>
      <c r="K264" s="61">
        <v>0</v>
      </c>
      <c r="L264" s="61">
        <v>-185135</v>
      </c>
      <c r="M264" s="61">
        <v>142485</v>
      </c>
      <c r="N264" s="61">
        <v>0</v>
      </c>
      <c r="O264" s="61">
        <v>142485</v>
      </c>
      <c r="P264" s="61">
        <v>35586</v>
      </c>
      <c r="Q264" s="61">
        <v>0</v>
      </c>
      <c r="R264" s="61">
        <v>35586</v>
      </c>
      <c r="S264" s="61">
        <v>-529</v>
      </c>
      <c r="T264" s="61">
        <v>0</v>
      </c>
      <c r="U264" s="61">
        <v>-529</v>
      </c>
      <c r="V264" s="61">
        <v>-7593</v>
      </c>
      <c r="W264" s="61">
        <v>0</v>
      </c>
      <c r="X264" s="61">
        <v>-7593</v>
      </c>
      <c r="Y264" s="61">
        <v>-3642720</v>
      </c>
      <c r="Z264" s="61">
        <v>0</v>
      </c>
      <c r="AA264" s="61">
        <v>-3642720</v>
      </c>
      <c r="AB264" s="61">
        <v>0</v>
      </c>
      <c r="AC264" s="61">
        <v>0</v>
      </c>
      <c r="AD264" s="61">
        <v>0</v>
      </c>
      <c r="AE264" s="61">
        <v>-39486</v>
      </c>
      <c r="AF264" s="61">
        <v>0</v>
      </c>
      <c r="AG264" s="61">
        <v>-39486</v>
      </c>
      <c r="AH264" s="61">
        <v>1619</v>
      </c>
      <c r="AI264" s="61">
        <v>0</v>
      </c>
      <c r="AJ264" s="61">
        <v>1619</v>
      </c>
      <c r="AK264" s="61">
        <v>0</v>
      </c>
      <c r="AL264" s="61">
        <v>0</v>
      </c>
      <c r="AM264" s="61">
        <v>0</v>
      </c>
      <c r="AN264" s="61">
        <v>-160</v>
      </c>
      <c r="AO264" s="61">
        <v>0</v>
      </c>
      <c r="AP264" s="61">
        <v>-160</v>
      </c>
      <c r="AQ264" s="61">
        <v>0</v>
      </c>
      <c r="AR264" s="61">
        <v>0</v>
      </c>
      <c r="AS264" s="61">
        <v>0</v>
      </c>
      <c r="AT264" s="61">
        <v>-40945</v>
      </c>
      <c r="AU264" s="61">
        <v>0</v>
      </c>
      <c r="AV264" s="61">
        <v>-40945</v>
      </c>
      <c r="AW264" s="61">
        <v>0</v>
      </c>
      <c r="AX264" s="61">
        <v>0</v>
      </c>
      <c r="AY264" s="61">
        <v>0</v>
      </c>
      <c r="AZ264" s="61">
        <v>445381</v>
      </c>
      <c r="BA264" s="61">
        <v>0</v>
      </c>
      <c r="BB264" s="61">
        <v>445381</v>
      </c>
      <c r="BC264" s="61">
        <v>671</v>
      </c>
      <c r="BD264" s="61">
        <v>0</v>
      </c>
      <c r="BE264" s="61">
        <v>671</v>
      </c>
      <c r="BF264" s="61">
        <v>-3433403</v>
      </c>
      <c r="BG264" s="61">
        <v>0</v>
      </c>
      <c r="BH264" s="61">
        <v>-3433403</v>
      </c>
      <c r="BI264" s="61">
        <v>14707</v>
      </c>
      <c r="BJ264" s="61">
        <v>0</v>
      </c>
      <c r="BK264" s="61">
        <v>14707</v>
      </c>
      <c r="BL264" s="61">
        <v>-75860</v>
      </c>
      <c r="BM264" s="61">
        <v>0</v>
      </c>
      <c r="BN264" s="61">
        <v>-75860</v>
      </c>
      <c r="BO264" s="61">
        <v>0</v>
      </c>
      <c r="BP264" s="61">
        <v>0</v>
      </c>
      <c r="BQ264" s="61">
        <v>0</v>
      </c>
      <c r="BR264" s="61">
        <v>-17710</v>
      </c>
      <c r="BS264" s="61">
        <v>0</v>
      </c>
      <c r="BT264" s="61">
        <v>-17710</v>
      </c>
      <c r="BU264" s="61">
        <v>0</v>
      </c>
      <c r="BV264" s="61">
        <v>0</v>
      </c>
      <c r="BW264" s="61">
        <v>0</v>
      </c>
      <c r="BX264" s="61">
        <v>-41537</v>
      </c>
      <c r="BY264" s="61">
        <v>0</v>
      </c>
      <c r="BZ264" s="61">
        <v>-41537</v>
      </c>
      <c r="CA264" s="61">
        <v>0</v>
      </c>
      <c r="CB264" s="61">
        <v>0</v>
      </c>
      <c r="CC264" s="61">
        <v>0</v>
      </c>
      <c r="CD264" s="61">
        <v>-17719</v>
      </c>
      <c r="CE264" s="61">
        <v>0</v>
      </c>
      <c r="CF264" s="61">
        <v>-17719</v>
      </c>
      <c r="CG264" s="61">
        <v>-17549</v>
      </c>
      <c r="CH264" s="61">
        <v>0</v>
      </c>
      <c r="CI264" s="61">
        <v>-17549</v>
      </c>
      <c r="CJ264" s="61">
        <v>-6825225</v>
      </c>
      <c r="CK264" s="61">
        <v>0</v>
      </c>
      <c r="CL264" s="61">
        <v>-6825225</v>
      </c>
      <c r="CM264" s="61">
        <v>0</v>
      </c>
      <c r="CN264" s="61">
        <v>0</v>
      </c>
      <c r="CO264" s="61">
        <v>0</v>
      </c>
      <c r="CP264" s="61">
        <v>-14</v>
      </c>
      <c r="CQ264" s="61">
        <v>0</v>
      </c>
      <c r="CR264" s="61">
        <v>-14</v>
      </c>
      <c r="CS264" s="61">
        <v>-861855</v>
      </c>
      <c r="CT264" s="61">
        <v>0</v>
      </c>
      <c r="CU264" s="61">
        <v>-861855</v>
      </c>
      <c r="CV264" s="61">
        <v>21918</v>
      </c>
      <c r="CW264" s="61">
        <v>0</v>
      </c>
      <c r="CX264" s="61">
        <v>21918</v>
      </c>
      <c r="CY264" s="61">
        <v>-839951</v>
      </c>
      <c r="CZ264" s="61">
        <v>0</v>
      </c>
      <c r="DA264" s="61">
        <v>-839951</v>
      </c>
      <c r="DB264" s="61">
        <v>-43444</v>
      </c>
      <c r="DC264" s="61">
        <v>0</v>
      </c>
      <c r="DD264" s="61">
        <v>-43444</v>
      </c>
      <c r="DE264" s="61">
        <v>796</v>
      </c>
      <c r="DF264" s="61">
        <v>0</v>
      </c>
      <c r="DG264" s="61">
        <v>796</v>
      </c>
      <c r="DH264" s="61">
        <v>-31760</v>
      </c>
      <c r="DI264" s="61">
        <v>0</v>
      </c>
      <c r="DJ264" s="61">
        <v>-31760</v>
      </c>
      <c r="DK264" s="61">
        <v>-12009</v>
      </c>
      <c r="DL264" s="61">
        <v>0</v>
      </c>
      <c r="DM264" s="61">
        <v>-12009</v>
      </c>
      <c r="DN264" s="61">
        <v>-412</v>
      </c>
      <c r="DO264" s="61">
        <v>0</v>
      </c>
      <c r="DP264" s="61">
        <v>-412</v>
      </c>
      <c r="DQ264" s="61">
        <v>0</v>
      </c>
      <c r="DR264" s="61">
        <v>0</v>
      </c>
      <c r="DS264" s="61">
        <v>0</v>
      </c>
      <c r="DT264" s="61">
        <v>0</v>
      </c>
      <c r="DU264" s="61">
        <v>0</v>
      </c>
      <c r="DV264" s="61">
        <v>0</v>
      </c>
      <c r="DW264" s="61">
        <v>0</v>
      </c>
      <c r="DX264" s="61">
        <v>0</v>
      </c>
      <c r="DY264" s="61">
        <v>0</v>
      </c>
      <c r="DZ264" s="61">
        <v>0</v>
      </c>
      <c r="EA264" s="61">
        <v>0</v>
      </c>
      <c r="EB264" s="61">
        <v>0</v>
      </c>
      <c r="EC264" s="61">
        <v>0</v>
      </c>
      <c r="ED264" s="61">
        <v>0</v>
      </c>
      <c r="EE264" s="61">
        <v>0</v>
      </c>
      <c r="EF264" s="61">
        <v>0</v>
      </c>
      <c r="EG264" s="61">
        <v>0</v>
      </c>
      <c r="EH264" s="61">
        <v>0</v>
      </c>
      <c r="EI264" s="61">
        <v>0</v>
      </c>
      <c r="EJ264" s="61">
        <v>0</v>
      </c>
      <c r="EK264" s="61">
        <v>0</v>
      </c>
      <c r="EL264" s="61">
        <v>0</v>
      </c>
      <c r="EM264" s="61">
        <v>0</v>
      </c>
      <c r="EN264" s="61">
        <v>0</v>
      </c>
      <c r="EO264" s="61">
        <v>-86829</v>
      </c>
      <c r="EP264" s="61">
        <v>0</v>
      </c>
      <c r="EQ264" s="61">
        <v>-86829</v>
      </c>
      <c r="ER264" s="61">
        <v>-6</v>
      </c>
      <c r="ES264" s="61">
        <v>0</v>
      </c>
      <c r="ET264" s="61">
        <v>-6</v>
      </c>
      <c r="EU264" s="61">
        <v>0</v>
      </c>
      <c r="EV264" s="61">
        <v>0</v>
      </c>
      <c r="EW264" s="61">
        <v>0</v>
      </c>
      <c r="EX264" s="61">
        <v>5663</v>
      </c>
      <c r="EY264" s="61">
        <v>0</v>
      </c>
      <c r="EZ264" s="61">
        <v>5663</v>
      </c>
      <c r="FA264" s="61">
        <v>0</v>
      </c>
      <c r="FB264" s="61">
        <v>0</v>
      </c>
      <c r="FC264" s="61">
        <v>0</v>
      </c>
      <c r="FD264" s="61">
        <v>0</v>
      </c>
      <c r="FE264" s="61">
        <v>0</v>
      </c>
      <c r="FF264" s="61">
        <v>0</v>
      </c>
      <c r="FG264" s="61">
        <v>0</v>
      </c>
      <c r="FH264" s="61">
        <v>0</v>
      </c>
      <c r="FI264" s="61">
        <v>0</v>
      </c>
      <c r="FJ264" s="61">
        <v>-17710</v>
      </c>
      <c r="FK264" s="61">
        <v>0</v>
      </c>
      <c r="FL264" s="61">
        <v>-17710</v>
      </c>
      <c r="FM264" s="61">
        <v>0</v>
      </c>
      <c r="FN264" s="61">
        <v>0</v>
      </c>
      <c r="FO264" s="61">
        <v>0</v>
      </c>
      <c r="FP264" s="61">
        <v>0</v>
      </c>
      <c r="FQ264" s="61">
        <v>0</v>
      </c>
      <c r="FR264" s="61">
        <v>0</v>
      </c>
      <c r="FS264" s="61">
        <v>0</v>
      </c>
      <c r="FT264" s="61">
        <v>0</v>
      </c>
      <c r="FU264" s="61">
        <v>0</v>
      </c>
      <c r="FV264" s="61">
        <v>-89177</v>
      </c>
      <c r="FW264" s="61">
        <v>0</v>
      </c>
      <c r="FX264" s="61">
        <v>-89177</v>
      </c>
      <c r="FY264" s="61">
        <v>0</v>
      </c>
      <c r="FZ264" s="61">
        <v>0</v>
      </c>
      <c r="GA264" s="61">
        <v>0</v>
      </c>
      <c r="GB264" s="61">
        <v>0</v>
      </c>
      <c r="GC264" s="61">
        <v>0</v>
      </c>
      <c r="GD264" s="61">
        <v>0</v>
      </c>
      <c r="GE264" s="61">
        <v>0</v>
      </c>
      <c r="GF264" s="61">
        <v>0</v>
      </c>
      <c r="GG264" s="61">
        <v>0</v>
      </c>
      <c r="GH264" s="61">
        <v>-5700881</v>
      </c>
      <c r="GI264" s="61">
        <v>0</v>
      </c>
      <c r="GJ264" s="61">
        <v>-5700881</v>
      </c>
      <c r="GK264" s="61">
        <v>-355274</v>
      </c>
      <c r="GL264" s="61">
        <v>0</v>
      </c>
      <c r="GM264" s="61">
        <v>-355274</v>
      </c>
      <c r="GN264" s="61">
        <v>-246691</v>
      </c>
      <c r="GO264" s="61">
        <v>0</v>
      </c>
      <c r="GP264" s="61">
        <v>-246691</v>
      </c>
      <c r="GQ264" s="61">
        <v>0</v>
      </c>
      <c r="GR264" s="61">
        <v>0</v>
      </c>
      <c r="GS264" s="61">
        <v>0</v>
      </c>
      <c r="GT264" s="61">
        <v>0</v>
      </c>
      <c r="GU264" s="61">
        <v>0</v>
      </c>
      <c r="GV264" s="61">
        <v>0</v>
      </c>
      <c r="GW264" s="61">
        <v>-6404076</v>
      </c>
      <c r="GX264" s="61">
        <v>0</v>
      </c>
      <c r="GY264" s="61">
        <v>-6404076</v>
      </c>
      <c r="GZ264" s="61">
        <v>0</v>
      </c>
      <c r="HA264" s="61">
        <v>0</v>
      </c>
      <c r="HB264" s="61">
        <v>0</v>
      </c>
      <c r="HC264" s="61">
        <v>0</v>
      </c>
      <c r="HD264" s="61">
        <v>0</v>
      </c>
      <c r="HE264" s="61">
        <v>0</v>
      </c>
      <c r="HF264" s="61">
        <v>0</v>
      </c>
      <c r="HG264" s="61">
        <v>0</v>
      </c>
      <c r="HH264" s="61">
        <v>0</v>
      </c>
      <c r="HI264" s="61">
        <v>31011005</v>
      </c>
      <c r="HJ264" s="61">
        <v>0</v>
      </c>
      <c r="HK264" s="61">
        <v>31011005</v>
      </c>
      <c r="HL264" s="61">
        <v>-7593</v>
      </c>
      <c r="HM264" s="61">
        <v>0</v>
      </c>
      <c r="HN264" s="61">
        <v>-7593</v>
      </c>
      <c r="HO264" s="61">
        <v>-6825225</v>
      </c>
      <c r="HP264" s="61">
        <v>0</v>
      </c>
      <c r="HQ264" s="61">
        <v>-6825225</v>
      </c>
      <c r="HR264" s="61">
        <v>-839951</v>
      </c>
      <c r="HS264" s="61">
        <v>0</v>
      </c>
      <c r="HT264" s="61">
        <v>-839951</v>
      </c>
      <c r="HU264" s="61">
        <v>-86829</v>
      </c>
      <c r="HV264" s="61">
        <v>0</v>
      </c>
      <c r="HW264" s="61">
        <v>-86829</v>
      </c>
      <c r="HX264" s="61">
        <v>-6404076</v>
      </c>
      <c r="HY264" s="61">
        <v>0</v>
      </c>
      <c r="HZ264" s="61">
        <v>-6404076</v>
      </c>
      <c r="IA264" s="61">
        <v>0</v>
      </c>
      <c r="IB264" s="61">
        <v>0</v>
      </c>
      <c r="IC264" s="61">
        <v>0</v>
      </c>
      <c r="ID264" s="61">
        <v>-14163674</v>
      </c>
      <c r="IE264" s="61">
        <v>0</v>
      </c>
      <c r="IF264" s="61">
        <v>-14163674</v>
      </c>
      <c r="IG264" s="61">
        <v>16847331</v>
      </c>
      <c r="IH264" s="61">
        <v>0</v>
      </c>
      <c r="II264" s="61">
        <v>16847331</v>
      </c>
      <c r="IJ264" s="58" t="s">
        <v>798</v>
      </c>
      <c r="IK264" s="58" t="s">
        <v>465</v>
      </c>
      <c r="IL264" s="58" t="s">
        <v>466</v>
      </c>
      <c r="IM264" s="58" t="s">
        <v>467</v>
      </c>
      <c r="IN264" s="58" t="s">
        <v>1321</v>
      </c>
    </row>
    <row r="265" spans="1:248">
      <c r="A265" s="58" t="s">
        <v>469</v>
      </c>
      <c r="B265" s="59" t="s">
        <v>1322</v>
      </c>
      <c r="C265" s="59" t="s">
        <v>1323</v>
      </c>
      <c r="D265" s="61">
        <v>42890328</v>
      </c>
      <c r="E265" s="61">
        <v>0</v>
      </c>
      <c r="F265" s="61">
        <v>42890328</v>
      </c>
      <c r="G265" s="61">
        <v>-753668</v>
      </c>
      <c r="H265" s="61">
        <v>0</v>
      </c>
      <c r="I265" s="61">
        <v>-753668</v>
      </c>
      <c r="J265" s="61">
        <v>-148009</v>
      </c>
      <c r="K265" s="61">
        <v>0</v>
      </c>
      <c r="L265" s="61">
        <v>-148009</v>
      </c>
      <c r="M265" s="61">
        <v>19654</v>
      </c>
      <c r="N265" s="61">
        <v>0</v>
      </c>
      <c r="O265" s="61">
        <v>19654</v>
      </c>
      <c r="P265" s="61">
        <v>290378</v>
      </c>
      <c r="Q265" s="61">
        <v>0</v>
      </c>
      <c r="R265" s="61">
        <v>290378</v>
      </c>
      <c r="S265" s="61">
        <v>-281826</v>
      </c>
      <c r="T265" s="61">
        <v>0</v>
      </c>
      <c r="U265" s="61">
        <v>-281826</v>
      </c>
      <c r="V265" s="61">
        <v>-119803</v>
      </c>
      <c r="W265" s="61">
        <v>0</v>
      </c>
      <c r="X265" s="61">
        <v>-119803</v>
      </c>
      <c r="Y265" s="61">
        <v>-7455347</v>
      </c>
      <c r="Z265" s="61">
        <v>0</v>
      </c>
      <c r="AA265" s="61">
        <v>-7455347</v>
      </c>
      <c r="AB265" s="61">
        <v>-10906</v>
      </c>
      <c r="AC265" s="61">
        <v>0</v>
      </c>
      <c r="AD265" s="61">
        <v>-10906</v>
      </c>
      <c r="AE265" s="61">
        <v>-139946</v>
      </c>
      <c r="AF265" s="61">
        <v>0</v>
      </c>
      <c r="AG265" s="61">
        <v>-139946</v>
      </c>
      <c r="AH265" s="61">
        <v>518</v>
      </c>
      <c r="AI265" s="61">
        <v>0</v>
      </c>
      <c r="AJ265" s="61">
        <v>518</v>
      </c>
      <c r="AK265" s="61">
        <v>0</v>
      </c>
      <c r="AL265" s="61">
        <v>0</v>
      </c>
      <c r="AM265" s="61">
        <v>0</v>
      </c>
      <c r="AN265" s="61">
        <v>1631</v>
      </c>
      <c r="AO265" s="61">
        <v>0</v>
      </c>
      <c r="AP265" s="61">
        <v>1631</v>
      </c>
      <c r="AQ265" s="61">
        <v>0</v>
      </c>
      <c r="AR265" s="61">
        <v>0</v>
      </c>
      <c r="AS265" s="61">
        <v>0</v>
      </c>
      <c r="AT265" s="61">
        <v>-142095</v>
      </c>
      <c r="AU265" s="61">
        <v>0</v>
      </c>
      <c r="AV265" s="61">
        <v>-142095</v>
      </c>
      <c r="AW265" s="61">
        <v>0</v>
      </c>
      <c r="AX265" s="61">
        <v>0</v>
      </c>
      <c r="AY265" s="61">
        <v>0</v>
      </c>
      <c r="AZ265" s="61">
        <v>595516</v>
      </c>
      <c r="BA265" s="61">
        <v>0</v>
      </c>
      <c r="BB265" s="61">
        <v>595516</v>
      </c>
      <c r="BC265" s="61">
        <v>-20379</v>
      </c>
      <c r="BD265" s="61">
        <v>0</v>
      </c>
      <c r="BE265" s="61">
        <v>-20379</v>
      </c>
      <c r="BF265" s="61">
        <v>-3043777</v>
      </c>
      <c r="BG265" s="61">
        <v>0</v>
      </c>
      <c r="BH265" s="61">
        <v>-3043777</v>
      </c>
      <c r="BI265" s="61">
        <v>-22046</v>
      </c>
      <c r="BJ265" s="61">
        <v>0</v>
      </c>
      <c r="BK265" s="61">
        <v>-22046</v>
      </c>
      <c r="BL265" s="61">
        <v>-77279</v>
      </c>
      <c r="BM265" s="61">
        <v>0</v>
      </c>
      <c r="BN265" s="61">
        <v>-77279</v>
      </c>
      <c r="BO265" s="61">
        <v>0</v>
      </c>
      <c r="BP265" s="61">
        <v>0</v>
      </c>
      <c r="BQ265" s="61">
        <v>0</v>
      </c>
      <c r="BR265" s="61">
        <v>-32143</v>
      </c>
      <c r="BS265" s="61">
        <v>0</v>
      </c>
      <c r="BT265" s="61">
        <v>-32143</v>
      </c>
      <c r="BU265" s="61">
        <v>299</v>
      </c>
      <c r="BV265" s="61">
        <v>0</v>
      </c>
      <c r="BW265" s="61">
        <v>299</v>
      </c>
      <c r="BX265" s="61">
        <v>0</v>
      </c>
      <c r="BY265" s="61">
        <v>0</v>
      </c>
      <c r="BZ265" s="61">
        <v>0</v>
      </c>
      <c r="CA265" s="61">
        <v>0</v>
      </c>
      <c r="CB265" s="61">
        <v>0</v>
      </c>
      <c r="CC265" s="61">
        <v>0</v>
      </c>
      <c r="CD265" s="61">
        <v>-59994</v>
      </c>
      <c r="CE265" s="61">
        <v>0</v>
      </c>
      <c r="CF265" s="61">
        <v>-59994</v>
      </c>
      <c r="CG265" s="61">
        <v>-59994</v>
      </c>
      <c r="CH265" s="61">
        <v>0</v>
      </c>
      <c r="CI265" s="61">
        <v>-59994</v>
      </c>
      <c r="CJ265" s="61">
        <v>-10315090</v>
      </c>
      <c r="CK265" s="61">
        <v>0</v>
      </c>
      <c r="CL265" s="61">
        <v>-10315090</v>
      </c>
      <c r="CM265" s="61">
        <v>0</v>
      </c>
      <c r="CN265" s="61">
        <v>0</v>
      </c>
      <c r="CO265" s="61">
        <v>0</v>
      </c>
      <c r="CP265" s="61">
        <v>799</v>
      </c>
      <c r="CQ265" s="61">
        <v>0</v>
      </c>
      <c r="CR265" s="61">
        <v>799</v>
      </c>
      <c r="CS265" s="61">
        <v>-796175</v>
      </c>
      <c r="CT265" s="61">
        <v>0</v>
      </c>
      <c r="CU265" s="61">
        <v>-796175</v>
      </c>
      <c r="CV265" s="61">
        <v>340216</v>
      </c>
      <c r="CW265" s="61">
        <v>0</v>
      </c>
      <c r="CX265" s="61">
        <v>340216</v>
      </c>
      <c r="CY265" s="61">
        <v>-455160</v>
      </c>
      <c r="CZ265" s="61">
        <v>0</v>
      </c>
      <c r="DA265" s="61">
        <v>-455160</v>
      </c>
      <c r="DB265" s="61">
        <v>-96836</v>
      </c>
      <c r="DC265" s="61">
        <v>0</v>
      </c>
      <c r="DD265" s="61">
        <v>-96836</v>
      </c>
      <c r="DE265" s="61">
        <v>-7375</v>
      </c>
      <c r="DF265" s="61">
        <v>0</v>
      </c>
      <c r="DG265" s="61">
        <v>-7375</v>
      </c>
      <c r="DH265" s="61">
        <v>-26582</v>
      </c>
      <c r="DI265" s="61">
        <v>0</v>
      </c>
      <c r="DJ265" s="61">
        <v>-26582</v>
      </c>
      <c r="DK265" s="61">
        <v>-2052</v>
      </c>
      <c r="DL265" s="61">
        <v>0</v>
      </c>
      <c r="DM265" s="61">
        <v>-2052</v>
      </c>
      <c r="DN265" s="61">
        <v>-6983</v>
      </c>
      <c r="DO265" s="61">
        <v>0</v>
      </c>
      <c r="DP265" s="61">
        <v>-6983</v>
      </c>
      <c r="DQ265" s="61">
        <v>-1319</v>
      </c>
      <c r="DR265" s="61">
        <v>0</v>
      </c>
      <c r="DS265" s="61">
        <v>-1319</v>
      </c>
      <c r="DT265" s="61">
        <v>0</v>
      </c>
      <c r="DU265" s="61">
        <v>0</v>
      </c>
      <c r="DV265" s="61">
        <v>0</v>
      </c>
      <c r="DW265" s="61">
        <v>0</v>
      </c>
      <c r="DX265" s="61">
        <v>0</v>
      </c>
      <c r="DY265" s="61">
        <v>0</v>
      </c>
      <c r="DZ265" s="61">
        <v>-5555</v>
      </c>
      <c r="EA265" s="61">
        <v>0</v>
      </c>
      <c r="EB265" s="61">
        <v>-5555</v>
      </c>
      <c r="EC265" s="61">
        <v>299</v>
      </c>
      <c r="ED265" s="61">
        <v>0</v>
      </c>
      <c r="EE265" s="61">
        <v>299</v>
      </c>
      <c r="EF265" s="61">
        <v>0</v>
      </c>
      <c r="EG265" s="61">
        <v>0</v>
      </c>
      <c r="EH265" s="61">
        <v>0</v>
      </c>
      <c r="EI265" s="61">
        <v>0</v>
      </c>
      <c r="EJ265" s="61">
        <v>0</v>
      </c>
      <c r="EK265" s="61">
        <v>0</v>
      </c>
      <c r="EL265" s="61">
        <v>0</v>
      </c>
      <c r="EM265" s="61">
        <v>0</v>
      </c>
      <c r="EN265" s="61">
        <v>0</v>
      </c>
      <c r="EO265" s="61">
        <v>-146403</v>
      </c>
      <c r="EP265" s="61">
        <v>0</v>
      </c>
      <c r="EQ265" s="61">
        <v>-146403</v>
      </c>
      <c r="ER265" s="61">
        <v>0</v>
      </c>
      <c r="ES265" s="61">
        <v>0</v>
      </c>
      <c r="ET265" s="61">
        <v>0</v>
      </c>
      <c r="EU265" s="61">
        <v>0</v>
      </c>
      <c r="EV265" s="61">
        <v>0</v>
      </c>
      <c r="EW265" s="61">
        <v>0</v>
      </c>
      <c r="EX265" s="61">
        <v>-4332</v>
      </c>
      <c r="EY265" s="61">
        <v>0</v>
      </c>
      <c r="EZ265" s="61">
        <v>-4332</v>
      </c>
      <c r="FA265" s="61">
        <v>0</v>
      </c>
      <c r="FB265" s="61">
        <v>0</v>
      </c>
      <c r="FC265" s="61">
        <v>0</v>
      </c>
      <c r="FD265" s="61">
        <v>0</v>
      </c>
      <c r="FE265" s="61">
        <v>0</v>
      </c>
      <c r="FF265" s="61">
        <v>0</v>
      </c>
      <c r="FG265" s="61">
        <v>-753</v>
      </c>
      <c r="FH265" s="61">
        <v>0</v>
      </c>
      <c r="FI265" s="61">
        <v>-753</v>
      </c>
      <c r="FJ265" s="61">
        <v>-32143</v>
      </c>
      <c r="FK265" s="61">
        <v>0</v>
      </c>
      <c r="FL265" s="61">
        <v>-32143</v>
      </c>
      <c r="FM265" s="61">
        <v>0</v>
      </c>
      <c r="FN265" s="61">
        <v>0</v>
      </c>
      <c r="FO265" s="61">
        <v>0</v>
      </c>
      <c r="FP265" s="61">
        <v>-1253</v>
      </c>
      <c r="FQ265" s="61">
        <v>0</v>
      </c>
      <c r="FR265" s="61">
        <v>-1253</v>
      </c>
      <c r="FS265" s="61">
        <v>0</v>
      </c>
      <c r="FT265" s="61">
        <v>0</v>
      </c>
      <c r="FU265" s="61">
        <v>0</v>
      </c>
      <c r="FV265" s="61">
        <v>-32767</v>
      </c>
      <c r="FW265" s="61">
        <v>0</v>
      </c>
      <c r="FX265" s="61">
        <v>-32767</v>
      </c>
      <c r="FY265" s="61">
        <v>0</v>
      </c>
      <c r="FZ265" s="61">
        <v>0</v>
      </c>
      <c r="GA265" s="61">
        <v>0</v>
      </c>
      <c r="GB265" s="61">
        <v>7073</v>
      </c>
      <c r="GC265" s="61">
        <v>0</v>
      </c>
      <c r="GD265" s="61">
        <v>7073</v>
      </c>
      <c r="GE265" s="61">
        <v>0</v>
      </c>
      <c r="GF265" s="61">
        <v>0</v>
      </c>
      <c r="GG265" s="61">
        <v>0</v>
      </c>
      <c r="GH265" s="61">
        <v>-8102874</v>
      </c>
      <c r="GI265" s="61">
        <v>0</v>
      </c>
      <c r="GJ265" s="61">
        <v>-8102874</v>
      </c>
      <c r="GK265" s="61">
        <v>-58799</v>
      </c>
      <c r="GL265" s="61">
        <v>0</v>
      </c>
      <c r="GM265" s="61">
        <v>-58799</v>
      </c>
      <c r="GN265" s="61">
        <v>-54411</v>
      </c>
      <c r="GO265" s="61">
        <v>0</v>
      </c>
      <c r="GP265" s="61">
        <v>-54411</v>
      </c>
      <c r="GQ265" s="61">
        <v>0</v>
      </c>
      <c r="GR265" s="61">
        <v>0</v>
      </c>
      <c r="GS265" s="61">
        <v>0</v>
      </c>
      <c r="GT265" s="61">
        <v>0</v>
      </c>
      <c r="GU265" s="61">
        <v>0</v>
      </c>
      <c r="GV265" s="61">
        <v>0</v>
      </c>
      <c r="GW265" s="61">
        <v>-8280259</v>
      </c>
      <c r="GX265" s="61">
        <v>0</v>
      </c>
      <c r="GY265" s="61">
        <v>-8280259</v>
      </c>
      <c r="GZ265" s="61">
        <v>0</v>
      </c>
      <c r="HA265" s="61">
        <v>0</v>
      </c>
      <c r="HB265" s="61">
        <v>0</v>
      </c>
      <c r="HC265" s="61">
        <v>0</v>
      </c>
      <c r="HD265" s="61">
        <v>0</v>
      </c>
      <c r="HE265" s="61">
        <v>0</v>
      </c>
      <c r="HF265" s="61">
        <v>0</v>
      </c>
      <c r="HG265" s="61">
        <v>0</v>
      </c>
      <c r="HH265" s="61">
        <v>0</v>
      </c>
      <c r="HI265" s="61">
        <v>42136660</v>
      </c>
      <c r="HJ265" s="61">
        <v>0</v>
      </c>
      <c r="HK265" s="61">
        <v>42136660</v>
      </c>
      <c r="HL265" s="61">
        <v>-119803</v>
      </c>
      <c r="HM265" s="61">
        <v>0</v>
      </c>
      <c r="HN265" s="61">
        <v>-119803</v>
      </c>
      <c r="HO265" s="61">
        <v>-10315090</v>
      </c>
      <c r="HP265" s="61">
        <v>0</v>
      </c>
      <c r="HQ265" s="61">
        <v>-10315090</v>
      </c>
      <c r="HR265" s="61">
        <v>-455160</v>
      </c>
      <c r="HS265" s="61">
        <v>0</v>
      </c>
      <c r="HT265" s="61">
        <v>-455160</v>
      </c>
      <c r="HU265" s="61">
        <v>-146403</v>
      </c>
      <c r="HV265" s="61">
        <v>0</v>
      </c>
      <c r="HW265" s="61">
        <v>-146403</v>
      </c>
      <c r="HX265" s="61">
        <v>-8280259</v>
      </c>
      <c r="HY265" s="61">
        <v>0</v>
      </c>
      <c r="HZ265" s="61">
        <v>-8280259</v>
      </c>
      <c r="IA265" s="61">
        <v>0</v>
      </c>
      <c r="IB265" s="61">
        <v>0</v>
      </c>
      <c r="IC265" s="61">
        <v>0</v>
      </c>
      <c r="ID265" s="61">
        <v>-19316715</v>
      </c>
      <c r="IE265" s="61">
        <v>0</v>
      </c>
      <c r="IF265" s="61">
        <v>-19316715</v>
      </c>
      <c r="IG265" s="61">
        <v>22819945</v>
      </c>
      <c r="IH265" s="61">
        <v>0</v>
      </c>
      <c r="II265" s="61">
        <v>22819945</v>
      </c>
      <c r="IJ265" s="58" t="s">
        <v>764</v>
      </c>
      <c r="IK265" s="58" t="s">
        <v>765</v>
      </c>
      <c r="IL265" s="58" t="s">
        <v>466</v>
      </c>
      <c r="IM265" s="58" t="s">
        <v>537</v>
      </c>
      <c r="IN265" s="58" t="s">
        <v>1324</v>
      </c>
    </row>
    <row r="266" spans="1:248">
      <c r="A266" s="58" t="s">
        <v>469</v>
      </c>
      <c r="B266" s="59" t="s">
        <v>1325</v>
      </c>
      <c r="C266" s="59" t="s">
        <v>1326</v>
      </c>
      <c r="D266" s="61">
        <v>90280496</v>
      </c>
      <c r="E266" s="61">
        <v>0</v>
      </c>
      <c r="F266" s="61">
        <v>90280496</v>
      </c>
      <c r="G266" s="61">
        <v>-3881728</v>
      </c>
      <c r="H266" s="61">
        <v>0</v>
      </c>
      <c r="I266" s="61">
        <v>-3881728</v>
      </c>
      <c r="J266" s="61">
        <v>-404305</v>
      </c>
      <c r="K266" s="61">
        <v>0</v>
      </c>
      <c r="L266" s="61">
        <v>-404305</v>
      </c>
      <c r="M266" s="61">
        <v>33207</v>
      </c>
      <c r="N266" s="61">
        <v>0</v>
      </c>
      <c r="O266" s="61">
        <v>33207</v>
      </c>
      <c r="P266" s="61">
        <v>337442</v>
      </c>
      <c r="Q266" s="61">
        <v>0</v>
      </c>
      <c r="R266" s="61">
        <v>337442</v>
      </c>
      <c r="S266" s="61">
        <v>208404</v>
      </c>
      <c r="T266" s="61">
        <v>0</v>
      </c>
      <c r="U266" s="61">
        <v>208404</v>
      </c>
      <c r="V266" s="61">
        <v>174748</v>
      </c>
      <c r="W266" s="61">
        <v>0</v>
      </c>
      <c r="X266" s="61">
        <v>174748</v>
      </c>
      <c r="Y266" s="61">
        <v>-5958217</v>
      </c>
      <c r="Z266" s="61">
        <v>0</v>
      </c>
      <c r="AA266" s="61">
        <v>-5958217</v>
      </c>
      <c r="AB266" s="61">
        <v>-37611</v>
      </c>
      <c r="AC266" s="61">
        <v>0</v>
      </c>
      <c r="AD266" s="61">
        <v>-37611</v>
      </c>
      <c r="AE266" s="61">
        <v>-125362</v>
      </c>
      <c r="AF266" s="61">
        <v>0</v>
      </c>
      <c r="AG266" s="61">
        <v>-125362</v>
      </c>
      <c r="AH266" s="61">
        <v>0</v>
      </c>
      <c r="AI266" s="61">
        <v>0</v>
      </c>
      <c r="AJ266" s="61">
        <v>0</v>
      </c>
      <c r="AK266" s="61">
        <v>0</v>
      </c>
      <c r="AL266" s="61">
        <v>0</v>
      </c>
      <c r="AM266" s="61">
        <v>0</v>
      </c>
      <c r="AN266" s="61">
        <v>-2676</v>
      </c>
      <c r="AO266" s="61">
        <v>0</v>
      </c>
      <c r="AP266" s="61">
        <v>-2676</v>
      </c>
      <c r="AQ266" s="61">
        <v>0</v>
      </c>
      <c r="AR266" s="61">
        <v>0</v>
      </c>
      <c r="AS266" s="61">
        <v>0</v>
      </c>
      <c r="AT266" s="61">
        <v>-122686</v>
      </c>
      <c r="AU266" s="61">
        <v>0</v>
      </c>
      <c r="AV266" s="61">
        <v>-122686</v>
      </c>
      <c r="AW266" s="61">
        <v>-11168</v>
      </c>
      <c r="AX266" s="61">
        <v>0</v>
      </c>
      <c r="AY266" s="61">
        <v>-11168</v>
      </c>
      <c r="AZ266" s="61">
        <v>1780382</v>
      </c>
      <c r="BA266" s="61">
        <v>0</v>
      </c>
      <c r="BB266" s="61">
        <v>1780382</v>
      </c>
      <c r="BC266" s="61">
        <v>8217</v>
      </c>
      <c r="BD266" s="61">
        <v>0</v>
      </c>
      <c r="BE266" s="61">
        <v>8217</v>
      </c>
      <c r="BF266" s="61">
        <v>-5276062</v>
      </c>
      <c r="BG266" s="61">
        <v>0</v>
      </c>
      <c r="BH266" s="61">
        <v>-5276062</v>
      </c>
      <c r="BI266" s="61">
        <v>-5470</v>
      </c>
      <c r="BJ266" s="61">
        <v>0</v>
      </c>
      <c r="BK266" s="61">
        <v>-5470</v>
      </c>
      <c r="BL266" s="61">
        <v>-48021</v>
      </c>
      <c r="BM266" s="61">
        <v>0</v>
      </c>
      <c r="BN266" s="61">
        <v>-48021</v>
      </c>
      <c r="BO266" s="61">
        <v>0</v>
      </c>
      <c r="BP266" s="61">
        <v>0</v>
      </c>
      <c r="BQ266" s="61">
        <v>0</v>
      </c>
      <c r="BR266" s="61">
        <v>-1318</v>
      </c>
      <c r="BS266" s="61">
        <v>0</v>
      </c>
      <c r="BT266" s="61">
        <v>-1318</v>
      </c>
      <c r="BU266" s="61">
        <v>0</v>
      </c>
      <c r="BV266" s="61">
        <v>0</v>
      </c>
      <c r="BW266" s="61">
        <v>0</v>
      </c>
      <c r="BX266" s="61">
        <v>0</v>
      </c>
      <c r="BY266" s="61">
        <v>0</v>
      </c>
      <c r="BZ266" s="61">
        <v>0</v>
      </c>
      <c r="CA266" s="61">
        <v>0</v>
      </c>
      <c r="CB266" s="61">
        <v>0</v>
      </c>
      <c r="CC266" s="61">
        <v>0</v>
      </c>
      <c r="CD266" s="61">
        <v>-12699</v>
      </c>
      <c r="CE266" s="61">
        <v>0</v>
      </c>
      <c r="CF266" s="61">
        <v>-12699</v>
      </c>
      <c r="CG266" s="61">
        <v>-12173</v>
      </c>
      <c r="CH266" s="61">
        <v>0</v>
      </c>
      <c r="CI266" s="61">
        <v>-12173</v>
      </c>
      <c r="CJ266" s="61">
        <v>-9650723</v>
      </c>
      <c r="CK266" s="61">
        <v>0</v>
      </c>
      <c r="CL266" s="61">
        <v>-9650723</v>
      </c>
      <c r="CM266" s="61">
        <v>0</v>
      </c>
      <c r="CN266" s="61">
        <v>0</v>
      </c>
      <c r="CO266" s="61">
        <v>0</v>
      </c>
      <c r="CP266" s="61">
        <v>-172462</v>
      </c>
      <c r="CQ266" s="61">
        <v>0</v>
      </c>
      <c r="CR266" s="61">
        <v>-172462</v>
      </c>
      <c r="CS266" s="61">
        <v>-1954174</v>
      </c>
      <c r="CT266" s="61">
        <v>0</v>
      </c>
      <c r="CU266" s="61">
        <v>-1954174</v>
      </c>
      <c r="CV266" s="61">
        <v>-149289</v>
      </c>
      <c r="CW266" s="61">
        <v>0</v>
      </c>
      <c r="CX266" s="61">
        <v>-149289</v>
      </c>
      <c r="CY266" s="61">
        <v>-2275925</v>
      </c>
      <c r="CZ266" s="61">
        <v>0</v>
      </c>
      <c r="DA266" s="61">
        <v>-2275925</v>
      </c>
      <c r="DB266" s="61">
        <v>-364591</v>
      </c>
      <c r="DC266" s="61">
        <v>0</v>
      </c>
      <c r="DD266" s="61">
        <v>-364591</v>
      </c>
      <c r="DE266" s="61">
        <v>-19257</v>
      </c>
      <c r="DF266" s="61">
        <v>0</v>
      </c>
      <c r="DG266" s="61">
        <v>-19257</v>
      </c>
      <c r="DH266" s="61">
        <v>-208178</v>
      </c>
      <c r="DI266" s="61">
        <v>0</v>
      </c>
      <c r="DJ266" s="61">
        <v>-208178</v>
      </c>
      <c r="DK266" s="61">
        <v>-37032</v>
      </c>
      <c r="DL266" s="61">
        <v>0</v>
      </c>
      <c r="DM266" s="61">
        <v>-37032</v>
      </c>
      <c r="DN266" s="61">
        <v>-11451</v>
      </c>
      <c r="DO266" s="61">
        <v>0</v>
      </c>
      <c r="DP266" s="61">
        <v>-11451</v>
      </c>
      <c r="DQ266" s="61">
        <v>0</v>
      </c>
      <c r="DR266" s="61">
        <v>0</v>
      </c>
      <c r="DS266" s="61">
        <v>0</v>
      </c>
      <c r="DT266" s="61">
        <v>0</v>
      </c>
      <c r="DU266" s="61">
        <v>0</v>
      </c>
      <c r="DV266" s="61">
        <v>0</v>
      </c>
      <c r="DW266" s="61">
        <v>0</v>
      </c>
      <c r="DX266" s="61">
        <v>0</v>
      </c>
      <c r="DY266" s="61">
        <v>0</v>
      </c>
      <c r="DZ266" s="61">
        <v>0</v>
      </c>
      <c r="EA266" s="61">
        <v>0</v>
      </c>
      <c r="EB266" s="61">
        <v>0</v>
      </c>
      <c r="EC266" s="61">
        <v>0</v>
      </c>
      <c r="ED266" s="61">
        <v>0</v>
      </c>
      <c r="EE266" s="61">
        <v>0</v>
      </c>
      <c r="EF266" s="61">
        <v>-113819</v>
      </c>
      <c r="EG266" s="61">
        <v>0</v>
      </c>
      <c r="EH266" s="61">
        <v>-113819</v>
      </c>
      <c r="EI266" s="61">
        <v>0</v>
      </c>
      <c r="EJ266" s="61">
        <v>0</v>
      </c>
      <c r="EK266" s="61">
        <v>0</v>
      </c>
      <c r="EL266" s="61">
        <v>0</v>
      </c>
      <c r="EM266" s="61">
        <v>0</v>
      </c>
      <c r="EN266" s="61">
        <v>0</v>
      </c>
      <c r="EO266" s="61">
        <v>-754328</v>
      </c>
      <c r="EP266" s="61">
        <v>0</v>
      </c>
      <c r="EQ266" s="61">
        <v>-754328</v>
      </c>
      <c r="ER266" s="61">
        <v>0</v>
      </c>
      <c r="ES266" s="61">
        <v>0</v>
      </c>
      <c r="ET266" s="61">
        <v>0</v>
      </c>
      <c r="EU266" s="61">
        <v>0</v>
      </c>
      <c r="EV266" s="61">
        <v>0</v>
      </c>
      <c r="EW266" s="61">
        <v>0</v>
      </c>
      <c r="EX266" s="61">
        <v>-1295</v>
      </c>
      <c r="EY266" s="61">
        <v>0</v>
      </c>
      <c r="EZ266" s="61">
        <v>-1295</v>
      </c>
      <c r="FA266" s="61">
        <v>0</v>
      </c>
      <c r="FB266" s="61">
        <v>0</v>
      </c>
      <c r="FC266" s="61">
        <v>0</v>
      </c>
      <c r="FD266" s="61">
        <v>0</v>
      </c>
      <c r="FE266" s="61">
        <v>0</v>
      </c>
      <c r="FF266" s="61">
        <v>0</v>
      </c>
      <c r="FG266" s="61">
        <v>0</v>
      </c>
      <c r="FH266" s="61">
        <v>0</v>
      </c>
      <c r="FI266" s="61">
        <v>0</v>
      </c>
      <c r="FJ266" s="61">
        <v>-1318</v>
      </c>
      <c r="FK266" s="61">
        <v>0</v>
      </c>
      <c r="FL266" s="61">
        <v>-1318</v>
      </c>
      <c r="FM266" s="61">
        <v>0</v>
      </c>
      <c r="FN266" s="61">
        <v>0</v>
      </c>
      <c r="FO266" s="61">
        <v>0</v>
      </c>
      <c r="FP266" s="61">
        <v>-1500</v>
      </c>
      <c r="FQ266" s="61">
        <v>0</v>
      </c>
      <c r="FR266" s="61">
        <v>-1500</v>
      </c>
      <c r="FS266" s="61">
        <v>0</v>
      </c>
      <c r="FT266" s="61">
        <v>0</v>
      </c>
      <c r="FU266" s="61">
        <v>0</v>
      </c>
      <c r="FV266" s="61">
        <v>-16663</v>
      </c>
      <c r="FW266" s="61">
        <v>0</v>
      </c>
      <c r="FX266" s="61">
        <v>-16663</v>
      </c>
      <c r="FY266" s="61">
        <v>0</v>
      </c>
      <c r="FZ266" s="61">
        <v>0</v>
      </c>
      <c r="GA266" s="61">
        <v>0</v>
      </c>
      <c r="GB266" s="61">
        <v>0</v>
      </c>
      <c r="GC266" s="61">
        <v>0</v>
      </c>
      <c r="GD266" s="61">
        <v>0</v>
      </c>
      <c r="GE266" s="61">
        <v>2000</v>
      </c>
      <c r="GF266" s="61">
        <v>0</v>
      </c>
      <c r="GG266" s="61">
        <v>2000</v>
      </c>
      <c r="GH266" s="61">
        <v>-10170685</v>
      </c>
      <c r="GI266" s="61">
        <v>0</v>
      </c>
      <c r="GJ266" s="61">
        <v>-10170685</v>
      </c>
      <c r="GK266" s="61">
        <v>465764</v>
      </c>
      <c r="GL266" s="61">
        <v>0</v>
      </c>
      <c r="GM266" s="61">
        <v>465764</v>
      </c>
      <c r="GN266" s="61">
        <v>-212730</v>
      </c>
      <c r="GO266" s="61">
        <v>0</v>
      </c>
      <c r="GP266" s="61">
        <v>-212730</v>
      </c>
      <c r="GQ266" s="61">
        <v>-22144</v>
      </c>
      <c r="GR266" s="61">
        <v>0</v>
      </c>
      <c r="GS266" s="61">
        <v>-22144</v>
      </c>
      <c r="GT266" s="61">
        <v>-4481365</v>
      </c>
      <c r="GU266" s="61">
        <v>0</v>
      </c>
      <c r="GV266" s="61">
        <v>-4481365</v>
      </c>
      <c r="GW266" s="61">
        <v>-14439936</v>
      </c>
      <c r="GX266" s="61">
        <v>0</v>
      </c>
      <c r="GY266" s="61">
        <v>-14439936</v>
      </c>
      <c r="GZ266" s="61">
        <v>0</v>
      </c>
      <c r="HA266" s="61">
        <v>0</v>
      </c>
      <c r="HB266" s="61">
        <v>0</v>
      </c>
      <c r="HC266" s="61">
        <v>0</v>
      </c>
      <c r="HD266" s="61">
        <v>0</v>
      </c>
      <c r="HE266" s="61">
        <v>0</v>
      </c>
      <c r="HF266" s="61">
        <v>0</v>
      </c>
      <c r="HG266" s="61">
        <v>0</v>
      </c>
      <c r="HH266" s="61">
        <v>0</v>
      </c>
      <c r="HI266" s="61">
        <v>86398768</v>
      </c>
      <c r="HJ266" s="61">
        <v>0</v>
      </c>
      <c r="HK266" s="61">
        <v>86398768</v>
      </c>
      <c r="HL266" s="61">
        <v>174748</v>
      </c>
      <c r="HM266" s="61">
        <v>0</v>
      </c>
      <c r="HN266" s="61">
        <v>174748</v>
      </c>
      <c r="HO266" s="61">
        <v>-9650723</v>
      </c>
      <c r="HP266" s="61">
        <v>0</v>
      </c>
      <c r="HQ266" s="61">
        <v>-9650723</v>
      </c>
      <c r="HR266" s="61">
        <v>-2275925</v>
      </c>
      <c r="HS266" s="61">
        <v>0</v>
      </c>
      <c r="HT266" s="61">
        <v>-2275925</v>
      </c>
      <c r="HU266" s="61">
        <v>-754328</v>
      </c>
      <c r="HV266" s="61">
        <v>0</v>
      </c>
      <c r="HW266" s="61">
        <v>-754328</v>
      </c>
      <c r="HX266" s="61">
        <v>-14439936</v>
      </c>
      <c r="HY266" s="61">
        <v>0</v>
      </c>
      <c r="HZ266" s="61">
        <v>-14439936</v>
      </c>
      <c r="IA266" s="61">
        <v>0</v>
      </c>
      <c r="IB266" s="61">
        <v>0</v>
      </c>
      <c r="IC266" s="61">
        <v>0</v>
      </c>
      <c r="ID266" s="61">
        <v>-26946164</v>
      </c>
      <c r="IE266" s="61">
        <v>0</v>
      </c>
      <c r="IF266" s="61">
        <v>-26946164</v>
      </c>
      <c r="IG266" s="61">
        <v>59452604</v>
      </c>
      <c r="IH266" s="61">
        <v>0</v>
      </c>
      <c r="II266" s="61">
        <v>59452604</v>
      </c>
      <c r="IJ266" s="58" t="s">
        <v>536</v>
      </c>
      <c r="IK266" s="58" t="s">
        <v>1205</v>
      </c>
      <c r="IL266" s="58" t="s">
        <v>536</v>
      </c>
      <c r="IM266" s="58" t="s">
        <v>549</v>
      </c>
      <c r="IN266" s="58" t="s">
        <v>1327</v>
      </c>
    </row>
    <row r="267" spans="1:248">
      <c r="A267" s="58" t="s">
        <v>469</v>
      </c>
      <c r="B267" s="59" t="s">
        <v>1328</v>
      </c>
      <c r="C267" s="59" t="s">
        <v>1329</v>
      </c>
      <c r="D267" s="61">
        <v>40200028</v>
      </c>
      <c r="E267" s="61">
        <v>0</v>
      </c>
      <c r="F267" s="61">
        <v>40200028</v>
      </c>
      <c r="G267" s="61">
        <v>-507507</v>
      </c>
      <c r="H267" s="61">
        <v>0</v>
      </c>
      <c r="I267" s="61">
        <v>-507507</v>
      </c>
      <c r="J267" s="61">
        <v>-107837</v>
      </c>
      <c r="K267" s="61">
        <v>0</v>
      </c>
      <c r="L267" s="61">
        <v>-107837</v>
      </c>
      <c r="M267" s="61">
        <v>6833</v>
      </c>
      <c r="N267" s="61">
        <v>0</v>
      </c>
      <c r="O267" s="61">
        <v>6833</v>
      </c>
      <c r="P267" s="61">
        <v>61703</v>
      </c>
      <c r="Q267" s="61">
        <v>0</v>
      </c>
      <c r="R267" s="61">
        <v>61703</v>
      </c>
      <c r="S267" s="61">
        <v>-186557</v>
      </c>
      <c r="T267" s="61">
        <v>0</v>
      </c>
      <c r="U267" s="61">
        <v>-186557</v>
      </c>
      <c r="V267" s="61">
        <v>-225858</v>
      </c>
      <c r="W267" s="61">
        <v>0</v>
      </c>
      <c r="X267" s="61">
        <v>-225858</v>
      </c>
      <c r="Y267" s="61">
        <v>-7552863</v>
      </c>
      <c r="Z267" s="61">
        <v>0</v>
      </c>
      <c r="AA267" s="61">
        <v>-7552863</v>
      </c>
      <c r="AB267" s="61">
        <v>-18060</v>
      </c>
      <c r="AC267" s="61">
        <v>0</v>
      </c>
      <c r="AD267" s="61">
        <v>-18060</v>
      </c>
      <c r="AE267" s="61">
        <v>-115172</v>
      </c>
      <c r="AF267" s="61">
        <v>0</v>
      </c>
      <c r="AG267" s="61">
        <v>-115172</v>
      </c>
      <c r="AH267" s="61">
        <v>-2118</v>
      </c>
      <c r="AI267" s="61">
        <v>0</v>
      </c>
      <c r="AJ267" s="61">
        <v>-2118</v>
      </c>
      <c r="AK267" s="61">
        <v>0</v>
      </c>
      <c r="AL267" s="61">
        <v>0</v>
      </c>
      <c r="AM267" s="61">
        <v>0</v>
      </c>
      <c r="AN267" s="61">
        <v>-11749</v>
      </c>
      <c r="AO267" s="61">
        <v>0</v>
      </c>
      <c r="AP267" s="61">
        <v>-11749</v>
      </c>
      <c r="AQ267" s="61">
        <v>0</v>
      </c>
      <c r="AR267" s="61">
        <v>0</v>
      </c>
      <c r="AS267" s="61">
        <v>0</v>
      </c>
      <c r="AT267" s="61">
        <v>-101305</v>
      </c>
      <c r="AU267" s="61">
        <v>0</v>
      </c>
      <c r="AV267" s="61">
        <v>-101305</v>
      </c>
      <c r="AW267" s="61">
        <v>-719</v>
      </c>
      <c r="AX267" s="61">
        <v>0</v>
      </c>
      <c r="AY267" s="61">
        <v>-719</v>
      </c>
      <c r="AZ267" s="61">
        <v>605143</v>
      </c>
      <c r="BA267" s="61">
        <v>0</v>
      </c>
      <c r="BB267" s="61">
        <v>605143</v>
      </c>
      <c r="BC267" s="61">
        <v>6761</v>
      </c>
      <c r="BD267" s="61">
        <v>0</v>
      </c>
      <c r="BE267" s="61">
        <v>6761</v>
      </c>
      <c r="BF267" s="61">
        <v>-2433632</v>
      </c>
      <c r="BG267" s="61">
        <v>0</v>
      </c>
      <c r="BH267" s="61">
        <v>-2433632</v>
      </c>
      <c r="BI267" s="61">
        <v>-10902</v>
      </c>
      <c r="BJ267" s="61">
        <v>0</v>
      </c>
      <c r="BK267" s="61">
        <v>-10902</v>
      </c>
      <c r="BL267" s="61">
        <v>-191836</v>
      </c>
      <c r="BM267" s="61">
        <v>0</v>
      </c>
      <c r="BN267" s="61">
        <v>-191836</v>
      </c>
      <c r="BO267" s="61">
        <v>-13260</v>
      </c>
      <c r="BP267" s="61">
        <v>0</v>
      </c>
      <c r="BQ267" s="61">
        <v>-13260</v>
      </c>
      <c r="BR267" s="61">
        <v>-37105</v>
      </c>
      <c r="BS267" s="61">
        <v>0</v>
      </c>
      <c r="BT267" s="61">
        <v>-37105</v>
      </c>
      <c r="BU267" s="61">
        <v>0</v>
      </c>
      <c r="BV267" s="61">
        <v>0</v>
      </c>
      <c r="BW267" s="61">
        <v>0</v>
      </c>
      <c r="BX267" s="61">
        <v>0</v>
      </c>
      <c r="BY267" s="61">
        <v>0</v>
      </c>
      <c r="BZ267" s="61">
        <v>0</v>
      </c>
      <c r="CA267" s="61">
        <v>0</v>
      </c>
      <c r="CB267" s="61">
        <v>0</v>
      </c>
      <c r="CC267" s="61">
        <v>0</v>
      </c>
      <c r="CD267" s="61">
        <v>-78772</v>
      </c>
      <c r="CE267" s="61">
        <v>0</v>
      </c>
      <c r="CF267" s="61">
        <v>-78772</v>
      </c>
      <c r="CG267" s="61">
        <v>-78772</v>
      </c>
      <c r="CH267" s="61">
        <v>0</v>
      </c>
      <c r="CI267" s="61">
        <v>-78772</v>
      </c>
      <c r="CJ267" s="61">
        <v>-9900410</v>
      </c>
      <c r="CK267" s="61">
        <v>0</v>
      </c>
      <c r="CL267" s="61">
        <v>-9900410</v>
      </c>
      <c r="CM267" s="61">
        <v>-58646</v>
      </c>
      <c r="CN267" s="61">
        <v>0</v>
      </c>
      <c r="CO267" s="61">
        <v>-58646</v>
      </c>
      <c r="CP267" s="61">
        <v>0</v>
      </c>
      <c r="CQ267" s="61">
        <v>0</v>
      </c>
      <c r="CR267" s="61">
        <v>0</v>
      </c>
      <c r="CS267" s="61">
        <v>-899732</v>
      </c>
      <c r="CT267" s="61">
        <v>0</v>
      </c>
      <c r="CU267" s="61">
        <v>-899732</v>
      </c>
      <c r="CV267" s="61">
        <v>-143195</v>
      </c>
      <c r="CW267" s="61">
        <v>0</v>
      </c>
      <c r="CX267" s="61">
        <v>-143195</v>
      </c>
      <c r="CY267" s="61">
        <v>-1101573</v>
      </c>
      <c r="CZ267" s="61">
        <v>0</v>
      </c>
      <c r="DA267" s="61">
        <v>-1101573</v>
      </c>
      <c r="DB267" s="61">
        <v>-24338</v>
      </c>
      <c r="DC267" s="61">
        <v>0</v>
      </c>
      <c r="DD267" s="61">
        <v>-24338</v>
      </c>
      <c r="DE267" s="61">
        <v>0</v>
      </c>
      <c r="DF267" s="61">
        <v>0</v>
      </c>
      <c r="DG267" s="61">
        <v>0</v>
      </c>
      <c r="DH267" s="61">
        <v>0</v>
      </c>
      <c r="DI267" s="61">
        <v>0</v>
      </c>
      <c r="DJ267" s="61">
        <v>0</v>
      </c>
      <c r="DK267" s="61">
        <v>0</v>
      </c>
      <c r="DL267" s="61">
        <v>0</v>
      </c>
      <c r="DM267" s="61">
        <v>0</v>
      </c>
      <c r="DN267" s="61">
        <v>0</v>
      </c>
      <c r="DO267" s="61">
        <v>0</v>
      </c>
      <c r="DP267" s="61">
        <v>0</v>
      </c>
      <c r="DQ267" s="61">
        <v>0</v>
      </c>
      <c r="DR267" s="61">
        <v>0</v>
      </c>
      <c r="DS267" s="61">
        <v>0</v>
      </c>
      <c r="DT267" s="61">
        <v>0</v>
      </c>
      <c r="DU267" s="61">
        <v>0</v>
      </c>
      <c r="DV267" s="61">
        <v>0</v>
      </c>
      <c r="DW267" s="61">
        <v>0</v>
      </c>
      <c r="DX267" s="61">
        <v>0</v>
      </c>
      <c r="DY267" s="61">
        <v>0</v>
      </c>
      <c r="DZ267" s="61">
        <v>0</v>
      </c>
      <c r="EA267" s="61">
        <v>0</v>
      </c>
      <c r="EB267" s="61">
        <v>0</v>
      </c>
      <c r="EC267" s="61">
        <v>0</v>
      </c>
      <c r="ED267" s="61">
        <v>0</v>
      </c>
      <c r="EE267" s="61">
        <v>0</v>
      </c>
      <c r="EF267" s="61">
        <v>0</v>
      </c>
      <c r="EG267" s="61">
        <v>0</v>
      </c>
      <c r="EH267" s="61">
        <v>0</v>
      </c>
      <c r="EI267" s="61">
        <v>0</v>
      </c>
      <c r="EJ267" s="61">
        <v>0</v>
      </c>
      <c r="EK267" s="61">
        <v>0</v>
      </c>
      <c r="EL267" s="61">
        <v>0</v>
      </c>
      <c r="EM267" s="61">
        <v>0</v>
      </c>
      <c r="EN267" s="61">
        <v>0</v>
      </c>
      <c r="EO267" s="61">
        <v>-24338</v>
      </c>
      <c r="EP267" s="61">
        <v>0</v>
      </c>
      <c r="EQ267" s="61">
        <v>-24338</v>
      </c>
      <c r="ER267" s="61">
        <v>0</v>
      </c>
      <c r="ES267" s="61">
        <v>0</v>
      </c>
      <c r="ET267" s="61">
        <v>0</v>
      </c>
      <c r="EU267" s="61">
        <v>0</v>
      </c>
      <c r="EV267" s="61">
        <v>0</v>
      </c>
      <c r="EW267" s="61">
        <v>0</v>
      </c>
      <c r="EX267" s="61">
        <v>0</v>
      </c>
      <c r="EY267" s="61">
        <v>0</v>
      </c>
      <c r="EZ267" s="61">
        <v>0</v>
      </c>
      <c r="FA267" s="61">
        <v>0</v>
      </c>
      <c r="FB267" s="61">
        <v>0</v>
      </c>
      <c r="FC267" s="61">
        <v>0</v>
      </c>
      <c r="FD267" s="61">
        <v>0</v>
      </c>
      <c r="FE267" s="61">
        <v>0</v>
      </c>
      <c r="FF267" s="61">
        <v>0</v>
      </c>
      <c r="FG267" s="61">
        <v>0</v>
      </c>
      <c r="FH267" s="61">
        <v>0</v>
      </c>
      <c r="FI267" s="61">
        <v>0</v>
      </c>
      <c r="FJ267" s="61">
        <v>-37105</v>
      </c>
      <c r="FK267" s="61">
        <v>0</v>
      </c>
      <c r="FL267" s="61">
        <v>-37105</v>
      </c>
      <c r="FM267" s="61">
        <v>0</v>
      </c>
      <c r="FN267" s="61">
        <v>0</v>
      </c>
      <c r="FO267" s="61">
        <v>0</v>
      </c>
      <c r="FP267" s="61">
        <v>0</v>
      </c>
      <c r="FQ267" s="61">
        <v>0</v>
      </c>
      <c r="FR267" s="61">
        <v>0</v>
      </c>
      <c r="FS267" s="61">
        <v>0</v>
      </c>
      <c r="FT267" s="61">
        <v>0</v>
      </c>
      <c r="FU267" s="61">
        <v>0</v>
      </c>
      <c r="FV267" s="61">
        <v>-9094</v>
      </c>
      <c r="FW267" s="61">
        <v>0</v>
      </c>
      <c r="FX267" s="61">
        <v>-9094</v>
      </c>
      <c r="FY267" s="61">
        <v>0</v>
      </c>
      <c r="FZ267" s="61">
        <v>0</v>
      </c>
      <c r="GA267" s="61">
        <v>0</v>
      </c>
      <c r="GB267" s="61">
        <v>18632</v>
      </c>
      <c r="GC267" s="61">
        <v>0</v>
      </c>
      <c r="GD267" s="61">
        <v>18632</v>
      </c>
      <c r="GE267" s="61">
        <v>0</v>
      </c>
      <c r="GF267" s="61">
        <v>0</v>
      </c>
      <c r="GG267" s="61">
        <v>0</v>
      </c>
      <c r="GH267" s="61">
        <v>-6954302</v>
      </c>
      <c r="GI267" s="61">
        <v>0</v>
      </c>
      <c r="GJ267" s="61">
        <v>-6954302</v>
      </c>
      <c r="GK267" s="61">
        <v>-8734</v>
      </c>
      <c r="GL267" s="61">
        <v>0</v>
      </c>
      <c r="GM267" s="61">
        <v>-8734</v>
      </c>
      <c r="GN267" s="61">
        <v>-89284</v>
      </c>
      <c r="GO267" s="61">
        <v>0</v>
      </c>
      <c r="GP267" s="61">
        <v>-89284</v>
      </c>
      <c r="GQ267" s="61">
        <v>-32714</v>
      </c>
      <c r="GR267" s="61">
        <v>0</v>
      </c>
      <c r="GS267" s="61">
        <v>-32714</v>
      </c>
      <c r="GT267" s="61">
        <v>0</v>
      </c>
      <c r="GU267" s="61">
        <v>0</v>
      </c>
      <c r="GV267" s="61">
        <v>0</v>
      </c>
      <c r="GW267" s="61">
        <v>-7112601</v>
      </c>
      <c r="GX267" s="61">
        <v>0</v>
      </c>
      <c r="GY267" s="61">
        <v>-7112601</v>
      </c>
      <c r="GZ267" s="61">
        <v>0</v>
      </c>
      <c r="HA267" s="61">
        <v>0</v>
      </c>
      <c r="HB267" s="61">
        <v>0</v>
      </c>
      <c r="HC267" s="61">
        <v>0</v>
      </c>
      <c r="HD267" s="61">
        <v>0</v>
      </c>
      <c r="HE267" s="61">
        <v>0</v>
      </c>
      <c r="HF267" s="61">
        <v>0</v>
      </c>
      <c r="HG267" s="61">
        <v>0</v>
      </c>
      <c r="HH267" s="61">
        <v>0</v>
      </c>
      <c r="HI267" s="61">
        <v>39692521</v>
      </c>
      <c r="HJ267" s="61">
        <v>0</v>
      </c>
      <c r="HK267" s="61">
        <v>39692521</v>
      </c>
      <c r="HL267" s="61">
        <v>-225858</v>
      </c>
      <c r="HM267" s="61">
        <v>0</v>
      </c>
      <c r="HN267" s="61">
        <v>-225858</v>
      </c>
      <c r="HO267" s="61">
        <v>-9900410</v>
      </c>
      <c r="HP267" s="61">
        <v>0</v>
      </c>
      <c r="HQ267" s="61">
        <v>-9900410</v>
      </c>
      <c r="HR267" s="61">
        <v>-1101573</v>
      </c>
      <c r="HS267" s="61">
        <v>0</v>
      </c>
      <c r="HT267" s="61">
        <v>-1101573</v>
      </c>
      <c r="HU267" s="61">
        <v>-24338</v>
      </c>
      <c r="HV267" s="61">
        <v>0</v>
      </c>
      <c r="HW267" s="61">
        <v>-24338</v>
      </c>
      <c r="HX267" s="61">
        <v>-7112601</v>
      </c>
      <c r="HY267" s="61">
        <v>0</v>
      </c>
      <c r="HZ267" s="61">
        <v>-7112601</v>
      </c>
      <c r="IA267" s="61">
        <v>0</v>
      </c>
      <c r="IB267" s="61">
        <v>0</v>
      </c>
      <c r="IC267" s="61">
        <v>0</v>
      </c>
      <c r="ID267" s="61">
        <v>-18364780</v>
      </c>
      <c r="IE267" s="61">
        <v>0</v>
      </c>
      <c r="IF267" s="61">
        <v>-18364780</v>
      </c>
      <c r="IG267" s="61">
        <v>21327741</v>
      </c>
      <c r="IH267" s="61">
        <v>0</v>
      </c>
      <c r="II267" s="61">
        <v>21327741</v>
      </c>
      <c r="IJ267" s="58" t="s">
        <v>521</v>
      </c>
      <c r="IK267" s="58" t="s">
        <v>522</v>
      </c>
      <c r="IL267" s="58" t="s">
        <v>466</v>
      </c>
      <c r="IM267" s="58" t="s">
        <v>497</v>
      </c>
      <c r="IN267" s="58" t="s">
        <v>1330</v>
      </c>
    </row>
    <row r="268" spans="1:248">
      <c r="A268" s="58" t="s">
        <v>469</v>
      </c>
      <c r="B268" s="59" t="s">
        <v>1331</v>
      </c>
      <c r="C268" s="59" t="s">
        <v>1332</v>
      </c>
      <c r="D268" s="61">
        <v>67781751</v>
      </c>
      <c r="E268" s="61">
        <v>0</v>
      </c>
      <c r="F268" s="61">
        <v>67781751</v>
      </c>
      <c r="G268" s="61">
        <v>0</v>
      </c>
      <c r="H268" s="61">
        <v>0</v>
      </c>
      <c r="I268" s="61">
        <v>0</v>
      </c>
      <c r="J268" s="61">
        <v>-117696</v>
      </c>
      <c r="K268" s="61">
        <v>0</v>
      </c>
      <c r="L268" s="61">
        <v>-117696</v>
      </c>
      <c r="M268" s="61">
        <v>13919</v>
      </c>
      <c r="N268" s="61">
        <v>0</v>
      </c>
      <c r="O268" s="61">
        <v>13919</v>
      </c>
      <c r="P268" s="61">
        <v>165021</v>
      </c>
      <c r="Q268" s="61">
        <v>0</v>
      </c>
      <c r="R268" s="61">
        <v>165021</v>
      </c>
      <c r="S268" s="61">
        <v>20949</v>
      </c>
      <c r="T268" s="61">
        <v>0</v>
      </c>
      <c r="U268" s="61">
        <v>20949</v>
      </c>
      <c r="V268" s="61">
        <v>82193</v>
      </c>
      <c r="W268" s="61">
        <v>0</v>
      </c>
      <c r="X268" s="61">
        <v>82193</v>
      </c>
      <c r="Y268" s="61">
        <v>-5106719</v>
      </c>
      <c r="Z268" s="61">
        <v>0</v>
      </c>
      <c r="AA268" s="61">
        <v>-5106719</v>
      </c>
      <c r="AB268" s="61">
        <v>-46798</v>
      </c>
      <c r="AC268" s="61">
        <v>0</v>
      </c>
      <c r="AD268" s="61">
        <v>-46798</v>
      </c>
      <c r="AE268" s="61">
        <v>-152786</v>
      </c>
      <c r="AF268" s="61">
        <v>0</v>
      </c>
      <c r="AG268" s="61">
        <v>-152786</v>
      </c>
      <c r="AH268" s="61">
        <v>-1512</v>
      </c>
      <c r="AI268" s="61">
        <v>0</v>
      </c>
      <c r="AJ268" s="61">
        <v>-1512</v>
      </c>
      <c r="AK268" s="61">
        <v>0</v>
      </c>
      <c r="AL268" s="61">
        <v>0</v>
      </c>
      <c r="AM268" s="61">
        <v>0</v>
      </c>
      <c r="AN268" s="61">
        <v>-12232</v>
      </c>
      <c r="AO268" s="61">
        <v>0</v>
      </c>
      <c r="AP268" s="61">
        <v>-12232</v>
      </c>
      <c r="AQ268" s="61">
        <v>-1672</v>
      </c>
      <c r="AR268" s="61">
        <v>0</v>
      </c>
      <c r="AS268" s="61">
        <v>-1672</v>
      </c>
      <c r="AT268" s="61">
        <v>-139042</v>
      </c>
      <c r="AU268" s="61">
        <v>0</v>
      </c>
      <c r="AV268" s="61">
        <v>-139042</v>
      </c>
      <c r="AW268" s="61">
        <v>-3056</v>
      </c>
      <c r="AX268" s="61">
        <v>0</v>
      </c>
      <c r="AY268" s="61">
        <v>-3056</v>
      </c>
      <c r="AZ268" s="61">
        <v>1252335</v>
      </c>
      <c r="BA268" s="61">
        <v>0</v>
      </c>
      <c r="BB268" s="61">
        <v>1252335</v>
      </c>
      <c r="BC268" s="61">
        <v>9227</v>
      </c>
      <c r="BD268" s="61">
        <v>0</v>
      </c>
      <c r="BE268" s="61">
        <v>9227</v>
      </c>
      <c r="BF268" s="61">
        <v>-3411931</v>
      </c>
      <c r="BG268" s="61">
        <v>0</v>
      </c>
      <c r="BH268" s="61">
        <v>-3411931</v>
      </c>
      <c r="BI268" s="61">
        <v>-34256</v>
      </c>
      <c r="BJ268" s="61">
        <v>0</v>
      </c>
      <c r="BK268" s="61">
        <v>-34256</v>
      </c>
      <c r="BL268" s="61">
        <v>-46948</v>
      </c>
      <c r="BM268" s="61">
        <v>0</v>
      </c>
      <c r="BN268" s="61">
        <v>-46948</v>
      </c>
      <c r="BO268" s="61">
        <v>0</v>
      </c>
      <c r="BP268" s="61">
        <v>0</v>
      </c>
      <c r="BQ268" s="61">
        <v>0</v>
      </c>
      <c r="BR268" s="61">
        <v>-14943</v>
      </c>
      <c r="BS268" s="61">
        <v>0</v>
      </c>
      <c r="BT268" s="61">
        <v>-14943</v>
      </c>
      <c r="BU268" s="61">
        <v>-2511</v>
      </c>
      <c r="BV268" s="61">
        <v>0</v>
      </c>
      <c r="BW268" s="61">
        <v>-2511</v>
      </c>
      <c r="BX268" s="61">
        <v>-1009</v>
      </c>
      <c r="BY268" s="61">
        <v>0</v>
      </c>
      <c r="BZ268" s="61">
        <v>-1009</v>
      </c>
      <c r="CA268" s="61">
        <v>-2971</v>
      </c>
      <c r="CB268" s="61">
        <v>0</v>
      </c>
      <c r="CC268" s="61">
        <v>-2971</v>
      </c>
      <c r="CD268" s="61">
        <v>0</v>
      </c>
      <c r="CE268" s="61">
        <v>0</v>
      </c>
      <c r="CF268" s="61">
        <v>0</v>
      </c>
      <c r="CG268" s="61">
        <v>0</v>
      </c>
      <c r="CH268" s="61">
        <v>0</v>
      </c>
      <c r="CI268" s="61">
        <v>0</v>
      </c>
      <c r="CJ268" s="61">
        <v>-7512512</v>
      </c>
      <c r="CK268" s="61">
        <v>0</v>
      </c>
      <c r="CL268" s="61">
        <v>-7512512</v>
      </c>
      <c r="CM268" s="61">
        <v>-55034</v>
      </c>
      <c r="CN268" s="61">
        <v>0</v>
      </c>
      <c r="CO268" s="61">
        <v>-55034</v>
      </c>
      <c r="CP268" s="61">
        <v>-83850</v>
      </c>
      <c r="CQ268" s="61">
        <v>0</v>
      </c>
      <c r="CR268" s="61">
        <v>-83850</v>
      </c>
      <c r="CS268" s="61">
        <v>-1330938</v>
      </c>
      <c r="CT268" s="61">
        <v>0</v>
      </c>
      <c r="CU268" s="61">
        <v>-1330938</v>
      </c>
      <c r="CV268" s="61">
        <v>-79753</v>
      </c>
      <c r="CW268" s="61">
        <v>0</v>
      </c>
      <c r="CX268" s="61">
        <v>-79753</v>
      </c>
      <c r="CY268" s="61">
        <v>-1549575</v>
      </c>
      <c r="CZ268" s="61">
        <v>0</v>
      </c>
      <c r="DA268" s="61">
        <v>-1549575</v>
      </c>
      <c r="DB268" s="61">
        <v>-71484</v>
      </c>
      <c r="DC268" s="61">
        <v>0</v>
      </c>
      <c r="DD268" s="61">
        <v>-71484</v>
      </c>
      <c r="DE268" s="61">
        <v>-5325</v>
      </c>
      <c r="DF268" s="61">
        <v>0</v>
      </c>
      <c r="DG268" s="61">
        <v>-5325</v>
      </c>
      <c r="DH268" s="61">
        <v>-231147</v>
      </c>
      <c r="DI268" s="61">
        <v>0</v>
      </c>
      <c r="DJ268" s="61">
        <v>-231147</v>
      </c>
      <c r="DK268" s="61">
        <v>-5989</v>
      </c>
      <c r="DL268" s="61">
        <v>0</v>
      </c>
      <c r="DM268" s="61">
        <v>-5989</v>
      </c>
      <c r="DN268" s="61">
        <v>-11737</v>
      </c>
      <c r="DO268" s="61">
        <v>0</v>
      </c>
      <c r="DP268" s="61">
        <v>-11737</v>
      </c>
      <c r="DQ268" s="61">
        <v>0</v>
      </c>
      <c r="DR268" s="61">
        <v>0</v>
      </c>
      <c r="DS268" s="61">
        <v>0</v>
      </c>
      <c r="DT268" s="61">
        <v>0</v>
      </c>
      <c r="DU268" s="61">
        <v>0</v>
      </c>
      <c r="DV268" s="61">
        <v>0</v>
      </c>
      <c r="DW268" s="61">
        <v>0</v>
      </c>
      <c r="DX268" s="61">
        <v>0</v>
      </c>
      <c r="DY268" s="61">
        <v>0</v>
      </c>
      <c r="DZ268" s="61">
        <v>-57891</v>
      </c>
      <c r="EA268" s="61">
        <v>0</v>
      </c>
      <c r="EB268" s="61">
        <v>-57891</v>
      </c>
      <c r="EC268" s="61">
        <v>-6861</v>
      </c>
      <c r="ED268" s="61">
        <v>0</v>
      </c>
      <c r="EE268" s="61">
        <v>-6861</v>
      </c>
      <c r="EF268" s="61">
        <v>0</v>
      </c>
      <c r="EG268" s="61">
        <v>0</v>
      </c>
      <c r="EH268" s="61">
        <v>0</v>
      </c>
      <c r="EI268" s="61">
        <v>0</v>
      </c>
      <c r="EJ268" s="61">
        <v>0</v>
      </c>
      <c r="EK268" s="61">
        <v>0</v>
      </c>
      <c r="EL268" s="61">
        <v>0</v>
      </c>
      <c r="EM268" s="61">
        <v>0</v>
      </c>
      <c r="EN268" s="61">
        <v>0</v>
      </c>
      <c r="EO268" s="61">
        <v>-390434</v>
      </c>
      <c r="EP268" s="61">
        <v>0</v>
      </c>
      <c r="EQ268" s="61">
        <v>-390434</v>
      </c>
      <c r="ER268" s="61">
        <v>0</v>
      </c>
      <c r="ES268" s="61">
        <v>0</v>
      </c>
      <c r="ET268" s="61">
        <v>0</v>
      </c>
      <c r="EU268" s="61">
        <v>0</v>
      </c>
      <c r="EV268" s="61">
        <v>0</v>
      </c>
      <c r="EW268" s="61">
        <v>0</v>
      </c>
      <c r="EX268" s="61">
        <v>0</v>
      </c>
      <c r="EY268" s="61">
        <v>0</v>
      </c>
      <c r="EZ268" s="61">
        <v>0</v>
      </c>
      <c r="FA268" s="61">
        <v>0</v>
      </c>
      <c r="FB268" s="61">
        <v>0</v>
      </c>
      <c r="FC268" s="61">
        <v>0</v>
      </c>
      <c r="FD268" s="61">
        <v>0</v>
      </c>
      <c r="FE268" s="61">
        <v>0</v>
      </c>
      <c r="FF268" s="61">
        <v>0</v>
      </c>
      <c r="FG268" s="61">
        <v>0</v>
      </c>
      <c r="FH268" s="61">
        <v>0</v>
      </c>
      <c r="FI268" s="61">
        <v>0</v>
      </c>
      <c r="FJ268" s="61">
        <v>-14471</v>
      </c>
      <c r="FK268" s="61">
        <v>0</v>
      </c>
      <c r="FL268" s="61">
        <v>-14471</v>
      </c>
      <c r="FM268" s="61">
        <v>0</v>
      </c>
      <c r="FN268" s="61">
        <v>0</v>
      </c>
      <c r="FO268" s="61">
        <v>0</v>
      </c>
      <c r="FP268" s="61">
        <v>0</v>
      </c>
      <c r="FQ268" s="61">
        <v>0</v>
      </c>
      <c r="FR268" s="61">
        <v>0</v>
      </c>
      <c r="FS268" s="61">
        <v>0</v>
      </c>
      <c r="FT268" s="61">
        <v>0</v>
      </c>
      <c r="FU268" s="61">
        <v>0</v>
      </c>
      <c r="FV268" s="61">
        <v>-14664</v>
      </c>
      <c r="FW268" s="61">
        <v>0</v>
      </c>
      <c r="FX268" s="61">
        <v>-14664</v>
      </c>
      <c r="FY268" s="61">
        <v>694</v>
      </c>
      <c r="FZ268" s="61">
        <v>0</v>
      </c>
      <c r="GA268" s="61">
        <v>694</v>
      </c>
      <c r="GB268" s="61">
        <v>0</v>
      </c>
      <c r="GC268" s="61">
        <v>0</v>
      </c>
      <c r="GD268" s="61">
        <v>0</v>
      </c>
      <c r="GE268" s="61">
        <v>0</v>
      </c>
      <c r="GF268" s="61">
        <v>0</v>
      </c>
      <c r="GG268" s="61">
        <v>0</v>
      </c>
      <c r="GH268" s="61">
        <v>-7339442</v>
      </c>
      <c r="GI268" s="61">
        <v>0</v>
      </c>
      <c r="GJ268" s="61">
        <v>-7339442</v>
      </c>
      <c r="GK268" s="61">
        <v>926</v>
      </c>
      <c r="GL268" s="61">
        <v>0</v>
      </c>
      <c r="GM268" s="61">
        <v>926</v>
      </c>
      <c r="GN268" s="61">
        <v>-154994</v>
      </c>
      <c r="GO268" s="61">
        <v>0</v>
      </c>
      <c r="GP268" s="61">
        <v>-154994</v>
      </c>
      <c r="GQ268" s="61">
        <v>0</v>
      </c>
      <c r="GR268" s="61">
        <v>0</v>
      </c>
      <c r="GS268" s="61">
        <v>0</v>
      </c>
      <c r="GT268" s="61">
        <v>0</v>
      </c>
      <c r="GU268" s="61">
        <v>0</v>
      </c>
      <c r="GV268" s="61">
        <v>0</v>
      </c>
      <c r="GW268" s="61">
        <v>-7521951</v>
      </c>
      <c r="GX268" s="61">
        <v>0</v>
      </c>
      <c r="GY268" s="61">
        <v>-7521951</v>
      </c>
      <c r="GZ268" s="61">
        <v>0</v>
      </c>
      <c r="HA268" s="61">
        <v>0</v>
      </c>
      <c r="HB268" s="61">
        <v>0</v>
      </c>
      <c r="HC268" s="61">
        <v>0</v>
      </c>
      <c r="HD268" s="61">
        <v>0</v>
      </c>
      <c r="HE268" s="61">
        <v>0</v>
      </c>
      <c r="HF268" s="61">
        <v>0</v>
      </c>
      <c r="HG268" s="61">
        <v>0</v>
      </c>
      <c r="HH268" s="61">
        <v>0</v>
      </c>
      <c r="HI268" s="61">
        <v>67781751</v>
      </c>
      <c r="HJ268" s="61">
        <v>0</v>
      </c>
      <c r="HK268" s="61">
        <v>67781751</v>
      </c>
      <c r="HL268" s="61">
        <v>82193</v>
      </c>
      <c r="HM268" s="61">
        <v>0</v>
      </c>
      <c r="HN268" s="61">
        <v>82193</v>
      </c>
      <c r="HO268" s="61">
        <v>-7512512</v>
      </c>
      <c r="HP268" s="61">
        <v>0</v>
      </c>
      <c r="HQ268" s="61">
        <v>-7512512</v>
      </c>
      <c r="HR268" s="61">
        <v>-1549575</v>
      </c>
      <c r="HS268" s="61">
        <v>0</v>
      </c>
      <c r="HT268" s="61">
        <v>-1549575</v>
      </c>
      <c r="HU268" s="61">
        <v>-390434</v>
      </c>
      <c r="HV268" s="61">
        <v>0</v>
      </c>
      <c r="HW268" s="61">
        <v>-390434</v>
      </c>
      <c r="HX268" s="61">
        <v>-7521951</v>
      </c>
      <c r="HY268" s="61">
        <v>0</v>
      </c>
      <c r="HZ268" s="61">
        <v>-7521951</v>
      </c>
      <c r="IA268" s="61">
        <v>0</v>
      </c>
      <c r="IB268" s="61">
        <v>0</v>
      </c>
      <c r="IC268" s="61">
        <v>0</v>
      </c>
      <c r="ID268" s="61">
        <v>-16892279</v>
      </c>
      <c r="IE268" s="61">
        <v>0</v>
      </c>
      <c r="IF268" s="61">
        <v>-16892279</v>
      </c>
      <c r="IG268" s="61">
        <v>50889472</v>
      </c>
      <c r="IH268" s="61">
        <v>0</v>
      </c>
      <c r="II268" s="61">
        <v>50889472</v>
      </c>
      <c r="IJ268" s="58" t="s">
        <v>526</v>
      </c>
      <c r="IK268" s="58" t="s">
        <v>527</v>
      </c>
      <c r="IL268" s="58" t="s">
        <v>466</v>
      </c>
      <c r="IM268" s="58" t="s">
        <v>467</v>
      </c>
      <c r="IN268" s="58" t="s">
        <v>1333</v>
      </c>
    </row>
    <row r="269" spans="1:248">
      <c r="A269" s="58" t="s">
        <v>461</v>
      </c>
      <c r="B269" s="59" t="s">
        <v>1334</v>
      </c>
      <c r="C269" s="59" t="s">
        <v>1335</v>
      </c>
      <c r="D269" s="61">
        <v>46327393</v>
      </c>
      <c r="E269" s="61">
        <v>0</v>
      </c>
      <c r="F269" s="61">
        <v>46327393</v>
      </c>
      <c r="G269" s="61">
        <v>-2212503</v>
      </c>
      <c r="H269" s="61">
        <v>0</v>
      </c>
      <c r="I269" s="61">
        <v>-2212503</v>
      </c>
      <c r="J269" s="61">
        <v>-229125</v>
      </c>
      <c r="K269" s="61">
        <v>0</v>
      </c>
      <c r="L269" s="61">
        <v>-229125</v>
      </c>
      <c r="M269" s="61">
        <v>96611</v>
      </c>
      <c r="N269" s="61">
        <v>0</v>
      </c>
      <c r="O269" s="61">
        <v>96611</v>
      </c>
      <c r="P269" s="61">
        <v>57067</v>
      </c>
      <c r="Q269" s="61">
        <v>0</v>
      </c>
      <c r="R269" s="61">
        <v>57067</v>
      </c>
      <c r="S269" s="61">
        <v>473427</v>
      </c>
      <c r="T269" s="61">
        <v>0</v>
      </c>
      <c r="U269" s="61">
        <v>473427</v>
      </c>
      <c r="V269" s="61">
        <v>397980</v>
      </c>
      <c r="W269" s="61">
        <v>0</v>
      </c>
      <c r="X269" s="61">
        <v>397980</v>
      </c>
      <c r="Y269" s="61">
        <v>-3406598</v>
      </c>
      <c r="Z269" s="61">
        <v>0</v>
      </c>
      <c r="AA269" s="61">
        <v>-3406598</v>
      </c>
      <c r="AB269" s="61">
        <v>-24820</v>
      </c>
      <c r="AC269" s="61">
        <v>0</v>
      </c>
      <c r="AD269" s="61">
        <v>-24820</v>
      </c>
      <c r="AE269" s="61">
        <v>-72285</v>
      </c>
      <c r="AF269" s="61">
        <v>0</v>
      </c>
      <c r="AG269" s="61">
        <v>-72285</v>
      </c>
      <c r="AH269" s="61">
        <v>1111</v>
      </c>
      <c r="AI269" s="61">
        <v>0</v>
      </c>
      <c r="AJ269" s="61">
        <v>1111</v>
      </c>
      <c r="AK269" s="61">
        <v>1111</v>
      </c>
      <c r="AL269" s="61">
        <v>0</v>
      </c>
      <c r="AM269" s="61">
        <v>1111</v>
      </c>
      <c r="AN269" s="61">
        <v>-2221</v>
      </c>
      <c r="AO269" s="61">
        <v>0</v>
      </c>
      <c r="AP269" s="61">
        <v>-2221</v>
      </c>
      <c r="AQ269" s="61">
        <v>-2221</v>
      </c>
      <c r="AR269" s="61">
        <v>0</v>
      </c>
      <c r="AS269" s="61">
        <v>-2221</v>
      </c>
      <c r="AT269" s="61">
        <v>-71175</v>
      </c>
      <c r="AU269" s="61">
        <v>0</v>
      </c>
      <c r="AV269" s="61">
        <v>-71175</v>
      </c>
      <c r="AW269" s="61">
        <v>-27958</v>
      </c>
      <c r="AX269" s="61">
        <v>0</v>
      </c>
      <c r="AY269" s="61">
        <v>-27958</v>
      </c>
      <c r="AZ269" s="61">
        <v>881681</v>
      </c>
      <c r="BA269" s="61">
        <v>0</v>
      </c>
      <c r="BB269" s="61">
        <v>881681</v>
      </c>
      <c r="BC269" s="61">
        <v>-15038</v>
      </c>
      <c r="BD269" s="61">
        <v>0</v>
      </c>
      <c r="BE269" s="61">
        <v>-15038</v>
      </c>
      <c r="BF269" s="61">
        <v>-1402173</v>
      </c>
      <c r="BG269" s="61">
        <v>0</v>
      </c>
      <c r="BH269" s="61">
        <v>-1402173</v>
      </c>
      <c r="BI269" s="61">
        <v>-11419</v>
      </c>
      <c r="BJ269" s="61">
        <v>0</v>
      </c>
      <c r="BK269" s="61">
        <v>-11419</v>
      </c>
      <c r="BL269" s="61">
        <v>-28388</v>
      </c>
      <c r="BM269" s="61">
        <v>0</v>
      </c>
      <c r="BN269" s="61">
        <v>-28388</v>
      </c>
      <c r="BO269" s="61">
        <v>0</v>
      </c>
      <c r="BP269" s="61">
        <v>0</v>
      </c>
      <c r="BQ269" s="61">
        <v>0</v>
      </c>
      <c r="BR269" s="61">
        <v>-8475</v>
      </c>
      <c r="BS269" s="61">
        <v>0</v>
      </c>
      <c r="BT269" s="61">
        <v>-8475</v>
      </c>
      <c r="BU269" s="61">
        <v>0</v>
      </c>
      <c r="BV269" s="61">
        <v>0</v>
      </c>
      <c r="BW269" s="61">
        <v>0</v>
      </c>
      <c r="BX269" s="61">
        <v>0</v>
      </c>
      <c r="BY269" s="61">
        <v>0</v>
      </c>
      <c r="BZ269" s="61">
        <v>0</v>
      </c>
      <c r="CA269" s="61">
        <v>0</v>
      </c>
      <c r="CB269" s="61">
        <v>0</v>
      </c>
      <c r="CC269" s="61">
        <v>0</v>
      </c>
      <c r="CD269" s="61">
        <v>-7296</v>
      </c>
      <c r="CE269" s="61">
        <v>0</v>
      </c>
      <c r="CF269" s="61">
        <v>-7296</v>
      </c>
      <c r="CG269" s="61">
        <v>-7296</v>
      </c>
      <c r="CH269" s="61">
        <v>0</v>
      </c>
      <c r="CI269" s="61">
        <v>-7296</v>
      </c>
      <c r="CJ269" s="61">
        <v>-4077287</v>
      </c>
      <c r="CK269" s="61">
        <v>0</v>
      </c>
      <c r="CL269" s="61">
        <v>-4077287</v>
      </c>
      <c r="CM269" s="61">
        <v>0</v>
      </c>
      <c r="CN269" s="61">
        <v>0</v>
      </c>
      <c r="CO269" s="61">
        <v>0</v>
      </c>
      <c r="CP269" s="61">
        <v>13281</v>
      </c>
      <c r="CQ269" s="61">
        <v>0</v>
      </c>
      <c r="CR269" s="61">
        <v>13281</v>
      </c>
      <c r="CS269" s="61">
        <v>-597749</v>
      </c>
      <c r="CT269" s="61">
        <v>0</v>
      </c>
      <c r="CU269" s="61">
        <v>-597749</v>
      </c>
      <c r="CV269" s="61">
        <v>48818</v>
      </c>
      <c r="CW269" s="61">
        <v>0</v>
      </c>
      <c r="CX269" s="61">
        <v>48818</v>
      </c>
      <c r="CY269" s="61">
        <v>-535650</v>
      </c>
      <c r="CZ269" s="61">
        <v>0</v>
      </c>
      <c r="DA269" s="61">
        <v>-535650</v>
      </c>
      <c r="DB269" s="61">
        <v>-70805</v>
      </c>
      <c r="DC269" s="61">
        <v>0</v>
      </c>
      <c r="DD269" s="61">
        <v>-70805</v>
      </c>
      <c r="DE269" s="61">
        <v>-3441</v>
      </c>
      <c r="DF269" s="61">
        <v>0</v>
      </c>
      <c r="DG269" s="61">
        <v>-3441</v>
      </c>
      <c r="DH269" s="61">
        <v>-2235</v>
      </c>
      <c r="DI269" s="61">
        <v>0</v>
      </c>
      <c r="DJ269" s="61">
        <v>-2235</v>
      </c>
      <c r="DK269" s="61">
        <v>0</v>
      </c>
      <c r="DL269" s="61">
        <v>0</v>
      </c>
      <c r="DM269" s="61">
        <v>0</v>
      </c>
      <c r="DN269" s="61">
        <v>-196</v>
      </c>
      <c r="DO269" s="61">
        <v>0</v>
      </c>
      <c r="DP269" s="61">
        <v>-196</v>
      </c>
      <c r="DQ269" s="61">
        <v>0</v>
      </c>
      <c r="DR269" s="61">
        <v>0</v>
      </c>
      <c r="DS269" s="61">
        <v>0</v>
      </c>
      <c r="DT269" s="61">
        <v>0</v>
      </c>
      <c r="DU269" s="61">
        <v>0</v>
      </c>
      <c r="DV269" s="61">
        <v>0</v>
      </c>
      <c r="DW269" s="61">
        <v>0</v>
      </c>
      <c r="DX269" s="61">
        <v>0</v>
      </c>
      <c r="DY269" s="61">
        <v>0</v>
      </c>
      <c r="DZ269" s="61">
        <v>0</v>
      </c>
      <c r="EA269" s="61">
        <v>0</v>
      </c>
      <c r="EB269" s="61">
        <v>0</v>
      </c>
      <c r="EC269" s="61">
        <v>0</v>
      </c>
      <c r="ED269" s="61">
        <v>0</v>
      </c>
      <c r="EE269" s="61">
        <v>0</v>
      </c>
      <c r="EF269" s="61">
        <v>0</v>
      </c>
      <c r="EG269" s="61">
        <v>0</v>
      </c>
      <c r="EH269" s="61">
        <v>0</v>
      </c>
      <c r="EI269" s="61">
        <v>0</v>
      </c>
      <c r="EJ269" s="61">
        <v>0</v>
      </c>
      <c r="EK269" s="61">
        <v>0</v>
      </c>
      <c r="EL269" s="61">
        <v>0</v>
      </c>
      <c r="EM269" s="61">
        <v>0</v>
      </c>
      <c r="EN269" s="61">
        <v>0</v>
      </c>
      <c r="EO269" s="61">
        <v>-76677</v>
      </c>
      <c r="EP269" s="61">
        <v>0</v>
      </c>
      <c r="EQ269" s="61">
        <v>-76677</v>
      </c>
      <c r="ER269" s="61">
        <v>0</v>
      </c>
      <c r="ES269" s="61">
        <v>0</v>
      </c>
      <c r="ET269" s="61">
        <v>0</v>
      </c>
      <c r="EU269" s="61">
        <v>0</v>
      </c>
      <c r="EV269" s="61">
        <v>0</v>
      </c>
      <c r="EW269" s="61">
        <v>0</v>
      </c>
      <c r="EX269" s="61">
        <v>2734</v>
      </c>
      <c r="EY269" s="61">
        <v>0</v>
      </c>
      <c r="EZ269" s="61">
        <v>2734</v>
      </c>
      <c r="FA269" s="61">
        <v>0</v>
      </c>
      <c r="FB269" s="61">
        <v>0</v>
      </c>
      <c r="FC269" s="61">
        <v>0</v>
      </c>
      <c r="FD269" s="61">
        <v>0</v>
      </c>
      <c r="FE269" s="61">
        <v>0</v>
      </c>
      <c r="FF269" s="61">
        <v>0</v>
      </c>
      <c r="FG269" s="61">
        <v>0</v>
      </c>
      <c r="FH269" s="61">
        <v>0</v>
      </c>
      <c r="FI269" s="61">
        <v>0</v>
      </c>
      <c r="FJ269" s="61">
        <v>-4214</v>
      </c>
      <c r="FK269" s="61">
        <v>0</v>
      </c>
      <c r="FL269" s="61">
        <v>-4214</v>
      </c>
      <c r="FM269" s="61">
        <v>0</v>
      </c>
      <c r="FN269" s="61">
        <v>0</v>
      </c>
      <c r="FO269" s="61">
        <v>0</v>
      </c>
      <c r="FP269" s="61">
        <v>0</v>
      </c>
      <c r="FQ269" s="61">
        <v>0</v>
      </c>
      <c r="FR269" s="61">
        <v>0</v>
      </c>
      <c r="FS269" s="61">
        <v>0</v>
      </c>
      <c r="FT269" s="61">
        <v>0</v>
      </c>
      <c r="FU269" s="61">
        <v>0</v>
      </c>
      <c r="FV269" s="61">
        <v>-2199</v>
      </c>
      <c r="FW269" s="61">
        <v>0</v>
      </c>
      <c r="FX269" s="61">
        <v>-2199</v>
      </c>
      <c r="FY269" s="61">
        <v>0</v>
      </c>
      <c r="FZ269" s="61">
        <v>0</v>
      </c>
      <c r="GA269" s="61">
        <v>0</v>
      </c>
      <c r="GB269" s="61">
        <v>0</v>
      </c>
      <c r="GC269" s="61">
        <v>0</v>
      </c>
      <c r="GD269" s="61">
        <v>0</v>
      </c>
      <c r="GE269" s="61">
        <v>0</v>
      </c>
      <c r="GF269" s="61">
        <v>0</v>
      </c>
      <c r="GG269" s="61">
        <v>0</v>
      </c>
      <c r="GH269" s="61">
        <v>-3879605</v>
      </c>
      <c r="GI269" s="61">
        <v>0</v>
      </c>
      <c r="GJ269" s="61">
        <v>-3879605</v>
      </c>
      <c r="GK269" s="61">
        <v>80531</v>
      </c>
      <c r="GL269" s="61">
        <v>0</v>
      </c>
      <c r="GM269" s="61">
        <v>80531</v>
      </c>
      <c r="GN269" s="61">
        <v>-37394</v>
      </c>
      <c r="GO269" s="61">
        <v>0</v>
      </c>
      <c r="GP269" s="61">
        <v>-37394</v>
      </c>
      <c r="GQ269" s="61">
        <v>-19586</v>
      </c>
      <c r="GR269" s="61">
        <v>0</v>
      </c>
      <c r="GS269" s="61">
        <v>-19586</v>
      </c>
      <c r="GT269" s="61">
        <v>-203269</v>
      </c>
      <c r="GU269" s="61">
        <v>0</v>
      </c>
      <c r="GV269" s="61">
        <v>-203269</v>
      </c>
      <c r="GW269" s="61">
        <v>-4063002</v>
      </c>
      <c r="GX269" s="61">
        <v>0</v>
      </c>
      <c r="GY269" s="61">
        <v>-4063002</v>
      </c>
      <c r="GZ269" s="61">
        <v>0</v>
      </c>
      <c r="HA269" s="61">
        <v>0</v>
      </c>
      <c r="HB269" s="61">
        <v>0</v>
      </c>
      <c r="HC269" s="61">
        <v>-18112</v>
      </c>
      <c r="HD269" s="61">
        <v>0</v>
      </c>
      <c r="HE269" s="61">
        <v>-18112</v>
      </c>
      <c r="HF269" s="61">
        <v>-18112</v>
      </c>
      <c r="HG269" s="61">
        <v>0</v>
      </c>
      <c r="HH269" s="61">
        <v>-18112</v>
      </c>
      <c r="HI269" s="61">
        <v>44114890</v>
      </c>
      <c r="HJ269" s="61">
        <v>0</v>
      </c>
      <c r="HK269" s="61">
        <v>44114890</v>
      </c>
      <c r="HL269" s="61">
        <v>397980</v>
      </c>
      <c r="HM269" s="61">
        <v>0</v>
      </c>
      <c r="HN269" s="61">
        <v>397980</v>
      </c>
      <c r="HO269" s="61">
        <v>-4077287</v>
      </c>
      <c r="HP269" s="61">
        <v>0</v>
      </c>
      <c r="HQ269" s="61">
        <v>-4077287</v>
      </c>
      <c r="HR269" s="61">
        <v>-535650</v>
      </c>
      <c r="HS269" s="61">
        <v>0</v>
      </c>
      <c r="HT269" s="61">
        <v>-535650</v>
      </c>
      <c r="HU269" s="61">
        <v>-76677</v>
      </c>
      <c r="HV269" s="61">
        <v>0</v>
      </c>
      <c r="HW269" s="61">
        <v>-76677</v>
      </c>
      <c r="HX269" s="61">
        <v>-4063002</v>
      </c>
      <c r="HY269" s="61">
        <v>0</v>
      </c>
      <c r="HZ269" s="61">
        <v>-4063002</v>
      </c>
      <c r="IA269" s="61">
        <v>-18112</v>
      </c>
      <c r="IB269" s="61">
        <v>0</v>
      </c>
      <c r="IC269" s="61">
        <v>-18112</v>
      </c>
      <c r="ID269" s="61">
        <v>-8372748</v>
      </c>
      <c r="IE269" s="61">
        <v>0</v>
      </c>
      <c r="IF269" s="61">
        <v>-8372748</v>
      </c>
      <c r="IG269" s="61">
        <v>35742142</v>
      </c>
      <c r="IH269" s="61">
        <v>0</v>
      </c>
      <c r="II269" s="61">
        <v>35742142</v>
      </c>
      <c r="IJ269" s="58" t="s">
        <v>672</v>
      </c>
      <c r="IK269" s="58" t="s">
        <v>465</v>
      </c>
      <c r="IL269" s="58" t="s">
        <v>466</v>
      </c>
      <c r="IM269" s="58" t="s">
        <v>537</v>
      </c>
      <c r="IN269" s="58" t="s">
        <v>1336</v>
      </c>
    </row>
    <row r="270" spans="1:248">
      <c r="A270" s="58" t="s">
        <v>469</v>
      </c>
      <c r="B270" s="59" t="s">
        <v>1337</v>
      </c>
      <c r="C270" s="59" t="s">
        <v>1338</v>
      </c>
      <c r="D270" s="61">
        <v>49578944</v>
      </c>
      <c r="E270" s="61">
        <v>0</v>
      </c>
      <c r="F270" s="61">
        <v>49578944</v>
      </c>
      <c r="G270" s="61">
        <v>-336283</v>
      </c>
      <c r="H270" s="61">
        <v>0</v>
      </c>
      <c r="I270" s="61">
        <v>-336283</v>
      </c>
      <c r="J270" s="61">
        <v>-323623</v>
      </c>
      <c r="K270" s="61">
        <v>0</v>
      </c>
      <c r="L270" s="61">
        <v>-323623</v>
      </c>
      <c r="M270" s="61">
        <v>23240</v>
      </c>
      <c r="N270" s="61">
        <v>0</v>
      </c>
      <c r="O270" s="61">
        <v>23240</v>
      </c>
      <c r="P270" s="61">
        <v>358209</v>
      </c>
      <c r="Q270" s="61">
        <v>0</v>
      </c>
      <c r="R270" s="61">
        <v>358209</v>
      </c>
      <c r="S270" s="61">
        <v>-26761</v>
      </c>
      <c r="T270" s="61">
        <v>0</v>
      </c>
      <c r="U270" s="61">
        <v>-26761</v>
      </c>
      <c r="V270" s="61">
        <v>31065</v>
      </c>
      <c r="W270" s="61">
        <v>0</v>
      </c>
      <c r="X270" s="61">
        <v>31065</v>
      </c>
      <c r="Y270" s="61">
        <v>-7359533</v>
      </c>
      <c r="Z270" s="61">
        <v>0</v>
      </c>
      <c r="AA270" s="61">
        <v>-7359533</v>
      </c>
      <c r="AB270" s="61">
        <v>0</v>
      </c>
      <c r="AC270" s="61">
        <v>0</v>
      </c>
      <c r="AD270" s="61">
        <v>0</v>
      </c>
      <c r="AE270" s="61">
        <v>-154853</v>
      </c>
      <c r="AF270" s="61">
        <v>0</v>
      </c>
      <c r="AG270" s="61">
        <v>-154853</v>
      </c>
      <c r="AH270" s="61">
        <v>0</v>
      </c>
      <c r="AI270" s="61">
        <v>0</v>
      </c>
      <c r="AJ270" s="61">
        <v>0</v>
      </c>
      <c r="AK270" s="61">
        <v>0</v>
      </c>
      <c r="AL270" s="61">
        <v>0</v>
      </c>
      <c r="AM270" s="61">
        <v>0</v>
      </c>
      <c r="AN270" s="61">
        <v>-1766</v>
      </c>
      <c r="AO270" s="61">
        <v>0</v>
      </c>
      <c r="AP270" s="61">
        <v>-1766</v>
      </c>
      <c r="AQ270" s="61">
        <v>0</v>
      </c>
      <c r="AR270" s="61">
        <v>0</v>
      </c>
      <c r="AS270" s="61">
        <v>0</v>
      </c>
      <c r="AT270" s="61">
        <v>-153087</v>
      </c>
      <c r="AU270" s="61">
        <v>0</v>
      </c>
      <c r="AV270" s="61">
        <v>-153087</v>
      </c>
      <c r="AW270" s="61">
        <v>0</v>
      </c>
      <c r="AX270" s="61">
        <v>0</v>
      </c>
      <c r="AY270" s="61">
        <v>0</v>
      </c>
      <c r="AZ270" s="61">
        <v>847825</v>
      </c>
      <c r="BA270" s="61">
        <v>0</v>
      </c>
      <c r="BB270" s="61">
        <v>847825</v>
      </c>
      <c r="BC270" s="61">
        <v>-6537</v>
      </c>
      <c r="BD270" s="61">
        <v>0</v>
      </c>
      <c r="BE270" s="61">
        <v>-6537</v>
      </c>
      <c r="BF270" s="61">
        <v>-4481124</v>
      </c>
      <c r="BG270" s="61">
        <v>0</v>
      </c>
      <c r="BH270" s="61">
        <v>-4481124</v>
      </c>
      <c r="BI270" s="61">
        <v>-3459</v>
      </c>
      <c r="BJ270" s="61">
        <v>0</v>
      </c>
      <c r="BK270" s="61">
        <v>-3459</v>
      </c>
      <c r="BL270" s="61">
        <v>-43592</v>
      </c>
      <c r="BM270" s="61">
        <v>0</v>
      </c>
      <c r="BN270" s="61">
        <v>-43592</v>
      </c>
      <c r="BO270" s="61">
        <v>0</v>
      </c>
      <c r="BP270" s="61">
        <v>0</v>
      </c>
      <c r="BQ270" s="61">
        <v>0</v>
      </c>
      <c r="BR270" s="61">
        <v>-4250</v>
      </c>
      <c r="BS270" s="61">
        <v>0</v>
      </c>
      <c r="BT270" s="61">
        <v>-4250</v>
      </c>
      <c r="BU270" s="61">
        <v>0</v>
      </c>
      <c r="BV270" s="61">
        <v>0</v>
      </c>
      <c r="BW270" s="61">
        <v>0</v>
      </c>
      <c r="BX270" s="61">
        <v>0</v>
      </c>
      <c r="BY270" s="61">
        <v>0</v>
      </c>
      <c r="BZ270" s="61">
        <v>0</v>
      </c>
      <c r="CA270" s="61">
        <v>0</v>
      </c>
      <c r="CB270" s="61">
        <v>0</v>
      </c>
      <c r="CC270" s="61">
        <v>0</v>
      </c>
      <c r="CD270" s="61">
        <v>-30259</v>
      </c>
      <c r="CE270" s="61">
        <v>0</v>
      </c>
      <c r="CF270" s="61">
        <v>-30259</v>
      </c>
      <c r="CG270" s="61">
        <v>-30259</v>
      </c>
      <c r="CH270" s="61">
        <v>0</v>
      </c>
      <c r="CI270" s="61">
        <v>-30259</v>
      </c>
      <c r="CJ270" s="61">
        <v>-11266041</v>
      </c>
      <c r="CK270" s="61">
        <v>0</v>
      </c>
      <c r="CL270" s="61">
        <v>-11266041</v>
      </c>
      <c r="CM270" s="61">
        <v>0</v>
      </c>
      <c r="CN270" s="61">
        <v>0</v>
      </c>
      <c r="CO270" s="61">
        <v>0</v>
      </c>
      <c r="CP270" s="61">
        <v>0</v>
      </c>
      <c r="CQ270" s="61">
        <v>0</v>
      </c>
      <c r="CR270" s="61">
        <v>0</v>
      </c>
      <c r="CS270" s="61">
        <v>-2374911</v>
      </c>
      <c r="CT270" s="61">
        <v>0</v>
      </c>
      <c r="CU270" s="61">
        <v>-2374911</v>
      </c>
      <c r="CV270" s="61">
        <v>-132051</v>
      </c>
      <c r="CW270" s="61">
        <v>0</v>
      </c>
      <c r="CX270" s="61">
        <v>-132051</v>
      </c>
      <c r="CY270" s="61">
        <v>-2506962</v>
      </c>
      <c r="CZ270" s="61">
        <v>0</v>
      </c>
      <c r="DA270" s="61">
        <v>-2506962</v>
      </c>
      <c r="DB270" s="61">
        <v>-226771</v>
      </c>
      <c r="DC270" s="61">
        <v>0</v>
      </c>
      <c r="DD270" s="61">
        <v>-226771</v>
      </c>
      <c r="DE270" s="61">
        <v>1411</v>
      </c>
      <c r="DF270" s="61">
        <v>0</v>
      </c>
      <c r="DG270" s="61">
        <v>1411</v>
      </c>
      <c r="DH270" s="61">
        <v>-89422</v>
      </c>
      <c r="DI270" s="61">
        <v>0</v>
      </c>
      <c r="DJ270" s="61">
        <v>-89422</v>
      </c>
      <c r="DK270" s="61">
        <v>0</v>
      </c>
      <c r="DL270" s="61">
        <v>0</v>
      </c>
      <c r="DM270" s="61">
        <v>0</v>
      </c>
      <c r="DN270" s="61">
        <v>-819</v>
      </c>
      <c r="DO270" s="61">
        <v>0</v>
      </c>
      <c r="DP270" s="61">
        <v>-819</v>
      </c>
      <c r="DQ270" s="61">
        <v>0</v>
      </c>
      <c r="DR270" s="61">
        <v>0</v>
      </c>
      <c r="DS270" s="61">
        <v>0</v>
      </c>
      <c r="DT270" s="61">
        <v>0</v>
      </c>
      <c r="DU270" s="61">
        <v>0</v>
      </c>
      <c r="DV270" s="61">
        <v>0</v>
      </c>
      <c r="DW270" s="61">
        <v>0</v>
      </c>
      <c r="DX270" s="61">
        <v>0</v>
      </c>
      <c r="DY270" s="61">
        <v>0</v>
      </c>
      <c r="DZ270" s="61">
        <v>-4250</v>
      </c>
      <c r="EA270" s="61">
        <v>0</v>
      </c>
      <c r="EB270" s="61">
        <v>-4250</v>
      </c>
      <c r="EC270" s="61">
        <v>0</v>
      </c>
      <c r="ED270" s="61">
        <v>0</v>
      </c>
      <c r="EE270" s="61">
        <v>0</v>
      </c>
      <c r="EF270" s="61">
        <v>0</v>
      </c>
      <c r="EG270" s="61">
        <v>0</v>
      </c>
      <c r="EH270" s="61">
        <v>0</v>
      </c>
      <c r="EI270" s="61">
        <v>0</v>
      </c>
      <c r="EJ270" s="61">
        <v>0</v>
      </c>
      <c r="EK270" s="61">
        <v>0</v>
      </c>
      <c r="EL270" s="61">
        <v>0</v>
      </c>
      <c r="EM270" s="61">
        <v>0</v>
      </c>
      <c r="EN270" s="61">
        <v>0</v>
      </c>
      <c r="EO270" s="61">
        <v>-319851</v>
      </c>
      <c r="EP270" s="61">
        <v>0</v>
      </c>
      <c r="EQ270" s="61">
        <v>-319851</v>
      </c>
      <c r="ER270" s="61">
        <v>0</v>
      </c>
      <c r="ES270" s="61">
        <v>0</v>
      </c>
      <c r="ET270" s="61">
        <v>0</v>
      </c>
      <c r="EU270" s="61">
        <v>0</v>
      </c>
      <c r="EV270" s="61">
        <v>0</v>
      </c>
      <c r="EW270" s="61">
        <v>0</v>
      </c>
      <c r="EX270" s="61">
        <v>10000</v>
      </c>
      <c r="EY270" s="61">
        <v>0</v>
      </c>
      <c r="EZ270" s="61">
        <v>10000</v>
      </c>
      <c r="FA270" s="61">
        <v>0</v>
      </c>
      <c r="FB270" s="61">
        <v>0</v>
      </c>
      <c r="FC270" s="61">
        <v>0</v>
      </c>
      <c r="FD270" s="61">
        <v>0</v>
      </c>
      <c r="FE270" s="61">
        <v>0</v>
      </c>
      <c r="FF270" s="61">
        <v>0</v>
      </c>
      <c r="FG270" s="61">
        <v>0</v>
      </c>
      <c r="FH270" s="61">
        <v>0</v>
      </c>
      <c r="FI270" s="61">
        <v>0</v>
      </c>
      <c r="FJ270" s="61">
        <v>0</v>
      </c>
      <c r="FK270" s="61">
        <v>0</v>
      </c>
      <c r="FL270" s="61">
        <v>0</v>
      </c>
      <c r="FM270" s="61">
        <v>0</v>
      </c>
      <c r="FN270" s="61">
        <v>0</v>
      </c>
      <c r="FO270" s="61">
        <v>0</v>
      </c>
      <c r="FP270" s="61">
        <v>0</v>
      </c>
      <c r="FQ270" s="61">
        <v>0</v>
      </c>
      <c r="FR270" s="61">
        <v>0</v>
      </c>
      <c r="FS270" s="61">
        <v>0</v>
      </c>
      <c r="FT270" s="61">
        <v>0</v>
      </c>
      <c r="FU270" s="61">
        <v>0</v>
      </c>
      <c r="FV270" s="61">
        <v>-18637</v>
      </c>
      <c r="FW270" s="61">
        <v>0</v>
      </c>
      <c r="FX270" s="61">
        <v>-18637</v>
      </c>
      <c r="FY270" s="61">
        <v>1605</v>
      </c>
      <c r="FZ270" s="61">
        <v>0</v>
      </c>
      <c r="GA270" s="61">
        <v>1605</v>
      </c>
      <c r="GB270" s="61">
        <v>316</v>
      </c>
      <c r="GC270" s="61">
        <v>0</v>
      </c>
      <c r="GD270" s="61">
        <v>316</v>
      </c>
      <c r="GE270" s="61">
        <v>0</v>
      </c>
      <c r="GF270" s="61">
        <v>0</v>
      </c>
      <c r="GG270" s="61">
        <v>0</v>
      </c>
      <c r="GH270" s="61">
        <v>-6919719</v>
      </c>
      <c r="GI270" s="61">
        <v>0</v>
      </c>
      <c r="GJ270" s="61">
        <v>-6919719</v>
      </c>
      <c r="GK270" s="61">
        <v>139362</v>
      </c>
      <c r="GL270" s="61">
        <v>0</v>
      </c>
      <c r="GM270" s="61">
        <v>139362</v>
      </c>
      <c r="GN270" s="61">
        <v>-127298</v>
      </c>
      <c r="GO270" s="61">
        <v>0</v>
      </c>
      <c r="GP270" s="61">
        <v>-127298</v>
      </c>
      <c r="GQ270" s="61">
        <v>-11227</v>
      </c>
      <c r="GR270" s="61">
        <v>0</v>
      </c>
      <c r="GS270" s="61">
        <v>-11227</v>
      </c>
      <c r="GT270" s="61">
        <v>0</v>
      </c>
      <c r="GU270" s="61">
        <v>0</v>
      </c>
      <c r="GV270" s="61">
        <v>0</v>
      </c>
      <c r="GW270" s="61">
        <v>-6925598</v>
      </c>
      <c r="GX270" s="61">
        <v>0</v>
      </c>
      <c r="GY270" s="61">
        <v>-6925598</v>
      </c>
      <c r="GZ270" s="61">
        <v>0</v>
      </c>
      <c r="HA270" s="61">
        <v>0</v>
      </c>
      <c r="HB270" s="61">
        <v>0</v>
      </c>
      <c r="HC270" s="61">
        <v>0</v>
      </c>
      <c r="HD270" s="61">
        <v>0</v>
      </c>
      <c r="HE270" s="61">
        <v>0</v>
      </c>
      <c r="HF270" s="61">
        <v>0</v>
      </c>
      <c r="HG270" s="61">
        <v>0</v>
      </c>
      <c r="HH270" s="61">
        <v>0</v>
      </c>
      <c r="HI270" s="61">
        <v>49242661</v>
      </c>
      <c r="HJ270" s="61">
        <v>0</v>
      </c>
      <c r="HK270" s="61">
        <v>49242661</v>
      </c>
      <c r="HL270" s="61">
        <v>31065</v>
      </c>
      <c r="HM270" s="61">
        <v>0</v>
      </c>
      <c r="HN270" s="61">
        <v>31065</v>
      </c>
      <c r="HO270" s="61">
        <v>-11266041</v>
      </c>
      <c r="HP270" s="61">
        <v>0</v>
      </c>
      <c r="HQ270" s="61">
        <v>-11266041</v>
      </c>
      <c r="HR270" s="61">
        <v>-2506962</v>
      </c>
      <c r="HS270" s="61">
        <v>0</v>
      </c>
      <c r="HT270" s="61">
        <v>-2506962</v>
      </c>
      <c r="HU270" s="61">
        <v>-319851</v>
      </c>
      <c r="HV270" s="61">
        <v>0</v>
      </c>
      <c r="HW270" s="61">
        <v>-319851</v>
      </c>
      <c r="HX270" s="61">
        <v>-6925598</v>
      </c>
      <c r="HY270" s="61">
        <v>0</v>
      </c>
      <c r="HZ270" s="61">
        <v>-6925598</v>
      </c>
      <c r="IA270" s="61">
        <v>0</v>
      </c>
      <c r="IB270" s="61">
        <v>0</v>
      </c>
      <c r="IC270" s="61">
        <v>0</v>
      </c>
      <c r="ID270" s="61">
        <v>-20987387</v>
      </c>
      <c r="IE270" s="61">
        <v>0</v>
      </c>
      <c r="IF270" s="61">
        <v>-20987387</v>
      </c>
      <c r="IG270" s="61">
        <v>28255274</v>
      </c>
      <c r="IH270" s="61">
        <v>0</v>
      </c>
      <c r="II270" s="61">
        <v>28255274</v>
      </c>
      <c r="IJ270" s="58" t="s">
        <v>491</v>
      </c>
      <c r="IK270" s="58" t="s">
        <v>492</v>
      </c>
      <c r="IL270" s="58" t="s">
        <v>466</v>
      </c>
      <c r="IM270" s="58" t="s">
        <v>467</v>
      </c>
      <c r="IN270" s="58" t="s">
        <v>1339</v>
      </c>
    </row>
    <row r="271" spans="1:248">
      <c r="A271" s="58" t="s">
        <v>469</v>
      </c>
      <c r="B271" s="59" t="s">
        <v>1340</v>
      </c>
      <c r="C271" s="59" t="s">
        <v>1341</v>
      </c>
      <c r="D271" s="61">
        <v>36591442</v>
      </c>
      <c r="E271" s="61">
        <v>0</v>
      </c>
      <c r="F271" s="61">
        <v>36591442</v>
      </c>
      <c r="G271" s="61">
        <v>-558597</v>
      </c>
      <c r="H271" s="61">
        <v>0</v>
      </c>
      <c r="I271" s="61">
        <v>-558597</v>
      </c>
      <c r="J271" s="61">
        <v>-79818</v>
      </c>
      <c r="K271" s="61">
        <v>0</v>
      </c>
      <c r="L271" s="61">
        <v>-79818</v>
      </c>
      <c r="M271" s="61">
        <v>-692</v>
      </c>
      <c r="N271" s="61">
        <v>0</v>
      </c>
      <c r="O271" s="61">
        <v>-692</v>
      </c>
      <c r="P271" s="61">
        <v>14093</v>
      </c>
      <c r="Q271" s="61">
        <v>0</v>
      </c>
      <c r="R271" s="61">
        <v>14093</v>
      </c>
      <c r="S271" s="61">
        <v>44088</v>
      </c>
      <c r="T271" s="61">
        <v>0</v>
      </c>
      <c r="U271" s="61">
        <v>44088</v>
      </c>
      <c r="V271" s="61">
        <v>-22329</v>
      </c>
      <c r="W271" s="61">
        <v>0</v>
      </c>
      <c r="X271" s="61">
        <v>-22329</v>
      </c>
      <c r="Y271" s="61">
        <v>-2062641</v>
      </c>
      <c r="Z271" s="61">
        <v>0</v>
      </c>
      <c r="AA271" s="61">
        <v>-2062641</v>
      </c>
      <c r="AB271" s="61">
        <v>-3992</v>
      </c>
      <c r="AC271" s="61">
        <v>0</v>
      </c>
      <c r="AD271" s="61">
        <v>-3992</v>
      </c>
      <c r="AE271" s="61">
        <v>-111669</v>
      </c>
      <c r="AF271" s="61">
        <v>0</v>
      </c>
      <c r="AG271" s="61">
        <v>-111669</v>
      </c>
      <c r="AH271" s="61">
        <v>0</v>
      </c>
      <c r="AI271" s="61">
        <v>0</v>
      </c>
      <c r="AJ271" s="61">
        <v>0</v>
      </c>
      <c r="AK271" s="61">
        <v>0</v>
      </c>
      <c r="AL271" s="61">
        <v>0</v>
      </c>
      <c r="AM271" s="61">
        <v>0</v>
      </c>
      <c r="AN271" s="61">
        <v>0</v>
      </c>
      <c r="AO271" s="61">
        <v>0</v>
      </c>
      <c r="AP271" s="61">
        <v>0</v>
      </c>
      <c r="AQ271" s="61">
        <v>0</v>
      </c>
      <c r="AR271" s="61">
        <v>0</v>
      </c>
      <c r="AS271" s="61">
        <v>0</v>
      </c>
      <c r="AT271" s="61">
        <v>-111669</v>
      </c>
      <c r="AU271" s="61">
        <v>0</v>
      </c>
      <c r="AV271" s="61">
        <v>-111669</v>
      </c>
      <c r="AW271" s="61">
        <v>0</v>
      </c>
      <c r="AX271" s="61">
        <v>0</v>
      </c>
      <c r="AY271" s="61">
        <v>0</v>
      </c>
      <c r="AZ271" s="61">
        <v>680711</v>
      </c>
      <c r="BA271" s="61">
        <v>0</v>
      </c>
      <c r="BB271" s="61">
        <v>680711</v>
      </c>
      <c r="BC271" s="61">
        <v>-4990</v>
      </c>
      <c r="BD271" s="61">
        <v>0</v>
      </c>
      <c r="BE271" s="61">
        <v>-4990</v>
      </c>
      <c r="BF271" s="61">
        <v>-2662496</v>
      </c>
      <c r="BG271" s="61">
        <v>0</v>
      </c>
      <c r="BH271" s="61">
        <v>-2662496</v>
      </c>
      <c r="BI271" s="61">
        <v>-1320</v>
      </c>
      <c r="BJ271" s="61">
        <v>0</v>
      </c>
      <c r="BK271" s="61">
        <v>-1320</v>
      </c>
      <c r="BL271" s="61">
        <v>-250102</v>
      </c>
      <c r="BM271" s="61">
        <v>0</v>
      </c>
      <c r="BN271" s="61">
        <v>-250102</v>
      </c>
      <c r="BO271" s="61">
        <v>-15368</v>
      </c>
      <c r="BP271" s="61">
        <v>0</v>
      </c>
      <c r="BQ271" s="61">
        <v>-15368</v>
      </c>
      <c r="BR271" s="61">
        <v>0</v>
      </c>
      <c r="BS271" s="61">
        <v>0</v>
      </c>
      <c r="BT271" s="61">
        <v>0</v>
      </c>
      <c r="BU271" s="61">
        <v>0</v>
      </c>
      <c r="BV271" s="61">
        <v>0</v>
      </c>
      <c r="BW271" s="61">
        <v>0</v>
      </c>
      <c r="BX271" s="61">
        <v>0</v>
      </c>
      <c r="BY271" s="61">
        <v>0</v>
      </c>
      <c r="BZ271" s="61">
        <v>0</v>
      </c>
      <c r="CA271" s="61">
        <v>0</v>
      </c>
      <c r="CB271" s="61">
        <v>0</v>
      </c>
      <c r="CC271" s="61">
        <v>0</v>
      </c>
      <c r="CD271" s="61">
        <v>0</v>
      </c>
      <c r="CE271" s="61">
        <v>0</v>
      </c>
      <c r="CF271" s="61">
        <v>0</v>
      </c>
      <c r="CG271" s="61">
        <v>0</v>
      </c>
      <c r="CH271" s="61">
        <v>0</v>
      </c>
      <c r="CI271" s="61">
        <v>0</v>
      </c>
      <c r="CJ271" s="61">
        <v>-4427875</v>
      </c>
      <c r="CK271" s="61">
        <v>0</v>
      </c>
      <c r="CL271" s="61">
        <v>-4427875</v>
      </c>
      <c r="CM271" s="61">
        <v>-1862</v>
      </c>
      <c r="CN271" s="61">
        <v>0</v>
      </c>
      <c r="CO271" s="61">
        <v>-1862</v>
      </c>
      <c r="CP271" s="61">
        <v>0</v>
      </c>
      <c r="CQ271" s="61">
        <v>0</v>
      </c>
      <c r="CR271" s="61">
        <v>0</v>
      </c>
      <c r="CS271" s="61">
        <v>-647296</v>
      </c>
      <c r="CT271" s="61">
        <v>0</v>
      </c>
      <c r="CU271" s="61">
        <v>-647296</v>
      </c>
      <c r="CV271" s="61">
        <v>-73271</v>
      </c>
      <c r="CW271" s="61">
        <v>0</v>
      </c>
      <c r="CX271" s="61">
        <v>-73271</v>
      </c>
      <c r="CY271" s="61">
        <v>-722429</v>
      </c>
      <c r="CZ271" s="61">
        <v>0</v>
      </c>
      <c r="DA271" s="61">
        <v>-722429</v>
      </c>
      <c r="DB271" s="61">
        <v>0</v>
      </c>
      <c r="DC271" s="61">
        <v>0</v>
      </c>
      <c r="DD271" s="61">
        <v>0</v>
      </c>
      <c r="DE271" s="61">
        <v>0</v>
      </c>
      <c r="DF271" s="61">
        <v>0</v>
      </c>
      <c r="DG271" s="61">
        <v>0</v>
      </c>
      <c r="DH271" s="61">
        <v>-185088</v>
      </c>
      <c r="DI271" s="61">
        <v>0</v>
      </c>
      <c r="DJ271" s="61">
        <v>-185088</v>
      </c>
      <c r="DK271" s="61">
        <v>37018</v>
      </c>
      <c r="DL271" s="61">
        <v>0</v>
      </c>
      <c r="DM271" s="61">
        <v>37018</v>
      </c>
      <c r="DN271" s="61">
        <v>0</v>
      </c>
      <c r="DO271" s="61">
        <v>0</v>
      </c>
      <c r="DP271" s="61">
        <v>0</v>
      </c>
      <c r="DQ271" s="61">
        <v>0</v>
      </c>
      <c r="DR271" s="61">
        <v>0</v>
      </c>
      <c r="DS271" s="61">
        <v>0</v>
      </c>
      <c r="DT271" s="61">
        <v>0</v>
      </c>
      <c r="DU271" s="61">
        <v>0</v>
      </c>
      <c r="DV271" s="61">
        <v>0</v>
      </c>
      <c r="DW271" s="61">
        <v>0</v>
      </c>
      <c r="DX271" s="61">
        <v>0</v>
      </c>
      <c r="DY271" s="61">
        <v>0</v>
      </c>
      <c r="DZ271" s="61">
        <v>0</v>
      </c>
      <c r="EA271" s="61">
        <v>0</v>
      </c>
      <c r="EB271" s="61">
        <v>0</v>
      </c>
      <c r="EC271" s="61">
        <v>0</v>
      </c>
      <c r="ED271" s="61">
        <v>0</v>
      </c>
      <c r="EE271" s="61">
        <v>0</v>
      </c>
      <c r="EF271" s="61">
        <v>0</v>
      </c>
      <c r="EG271" s="61">
        <v>0</v>
      </c>
      <c r="EH271" s="61">
        <v>0</v>
      </c>
      <c r="EI271" s="61">
        <v>0</v>
      </c>
      <c r="EJ271" s="61">
        <v>0</v>
      </c>
      <c r="EK271" s="61">
        <v>0</v>
      </c>
      <c r="EL271" s="61">
        <v>0</v>
      </c>
      <c r="EM271" s="61">
        <v>0</v>
      </c>
      <c r="EN271" s="61">
        <v>0</v>
      </c>
      <c r="EO271" s="61">
        <v>-148070</v>
      </c>
      <c r="EP271" s="61">
        <v>0</v>
      </c>
      <c r="EQ271" s="61">
        <v>-148070</v>
      </c>
      <c r="ER271" s="61">
        <v>0</v>
      </c>
      <c r="ES271" s="61">
        <v>0</v>
      </c>
      <c r="ET271" s="61">
        <v>0</v>
      </c>
      <c r="EU271" s="61">
        <v>0</v>
      </c>
      <c r="EV271" s="61">
        <v>0</v>
      </c>
      <c r="EW271" s="61">
        <v>0</v>
      </c>
      <c r="EX271" s="61">
        <v>0</v>
      </c>
      <c r="EY271" s="61">
        <v>0</v>
      </c>
      <c r="EZ271" s="61">
        <v>0</v>
      </c>
      <c r="FA271" s="61">
        <v>0</v>
      </c>
      <c r="FB271" s="61">
        <v>0</v>
      </c>
      <c r="FC271" s="61">
        <v>0</v>
      </c>
      <c r="FD271" s="61">
        <v>0</v>
      </c>
      <c r="FE271" s="61">
        <v>0</v>
      </c>
      <c r="FF271" s="61">
        <v>0</v>
      </c>
      <c r="FG271" s="61">
        <v>0</v>
      </c>
      <c r="FH271" s="61">
        <v>0</v>
      </c>
      <c r="FI271" s="61">
        <v>0</v>
      </c>
      <c r="FJ271" s="61">
        <v>0</v>
      </c>
      <c r="FK271" s="61">
        <v>0</v>
      </c>
      <c r="FL271" s="61">
        <v>0</v>
      </c>
      <c r="FM271" s="61">
        <v>0</v>
      </c>
      <c r="FN271" s="61">
        <v>0</v>
      </c>
      <c r="FO271" s="61">
        <v>0</v>
      </c>
      <c r="FP271" s="61">
        <v>0</v>
      </c>
      <c r="FQ271" s="61">
        <v>0</v>
      </c>
      <c r="FR271" s="61">
        <v>0</v>
      </c>
      <c r="FS271" s="61">
        <v>0</v>
      </c>
      <c r="FT271" s="61">
        <v>0</v>
      </c>
      <c r="FU271" s="61">
        <v>0</v>
      </c>
      <c r="FV271" s="61">
        <v>-21757</v>
      </c>
      <c r="FW271" s="61">
        <v>0</v>
      </c>
      <c r="FX271" s="61">
        <v>-21757</v>
      </c>
      <c r="FY271" s="61">
        <v>0</v>
      </c>
      <c r="FZ271" s="61">
        <v>0</v>
      </c>
      <c r="GA271" s="61">
        <v>0</v>
      </c>
      <c r="GB271" s="61">
        <v>1462</v>
      </c>
      <c r="GC271" s="61">
        <v>0</v>
      </c>
      <c r="GD271" s="61">
        <v>1462</v>
      </c>
      <c r="GE271" s="61">
        <v>0</v>
      </c>
      <c r="GF271" s="61">
        <v>0</v>
      </c>
      <c r="GG271" s="61">
        <v>0</v>
      </c>
      <c r="GH271" s="61">
        <v>-4808724</v>
      </c>
      <c r="GI271" s="61">
        <v>0</v>
      </c>
      <c r="GJ271" s="61">
        <v>-4808724</v>
      </c>
      <c r="GK271" s="61">
        <v>77790</v>
      </c>
      <c r="GL271" s="61">
        <v>0</v>
      </c>
      <c r="GM271" s="61">
        <v>77790</v>
      </c>
      <c r="GN271" s="61">
        <v>-89740</v>
      </c>
      <c r="GO271" s="61">
        <v>0</v>
      </c>
      <c r="GP271" s="61">
        <v>-89740</v>
      </c>
      <c r="GQ271" s="61">
        <v>0</v>
      </c>
      <c r="GR271" s="61">
        <v>0</v>
      </c>
      <c r="GS271" s="61">
        <v>0</v>
      </c>
      <c r="GT271" s="61">
        <v>0</v>
      </c>
      <c r="GU271" s="61">
        <v>0</v>
      </c>
      <c r="GV271" s="61">
        <v>0</v>
      </c>
      <c r="GW271" s="61">
        <v>-4840969</v>
      </c>
      <c r="GX271" s="61">
        <v>0</v>
      </c>
      <c r="GY271" s="61">
        <v>-4840969</v>
      </c>
      <c r="GZ271" s="61">
        <v>0</v>
      </c>
      <c r="HA271" s="61">
        <v>0</v>
      </c>
      <c r="HB271" s="61">
        <v>0</v>
      </c>
      <c r="HC271" s="61">
        <v>-5567</v>
      </c>
      <c r="HD271" s="61">
        <v>0</v>
      </c>
      <c r="HE271" s="61">
        <v>-5567</v>
      </c>
      <c r="HF271" s="61">
        <v>-5567</v>
      </c>
      <c r="HG271" s="61">
        <v>0</v>
      </c>
      <c r="HH271" s="61">
        <v>-5567</v>
      </c>
      <c r="HI271" s="61">
        <v>36032845</v>
      </c>
      <c r="HJ271" s="61">
        <v>0</v>
      </c>
      <c r="HK271" s="61">
        <v>36032845</v>
      </c>
      <c r="HL271" s="61">
        <v>-22329</v>
      </c>
      <c r="HM271" s="61">
        <v>0</v>
      </c>
      <c r="HN271" s="61">
        <v>-22329</v>
      </c>
      <c r="HO271" s="61">
        <v>-4427875</v>
      </c>
      <c r="HP271" s="61">
        <v>0</v>
      </c>
      <c r="HQ271" s="61">
        <v>-4427875</v>
      </c>
      <c r="HR271" s="61">
        <v>-722429</v>
      </c>
      <c r="HS271" s="61">
        <v>0</v>
      </c>
      <c r="HT271" s="61">
        <v>-722429</v>
      </c>
      <c r="HU271" s="61">
        <v>-148070</v>
      </c>
      <c r="HV271" s="61">
        <v>0</v>
      </c>
      <c r="HW271" s="61">
        <v>-148070</v>
      </c>
      <c r="HX271" s="61">
        <v>-4840969</v>
      </c>
      <c r="HY271" s="61">
        <v>0</v>
      </c>
      <c r="HZ271" s="61">
        <v>-4840969</v>
      </c>
      <c r="IA271" s="61">
        <v>-5567</v>
      </c>
      <c r="IB271" s="61">
        <v>0</v>
      </c>
      <c r="IC271" s="61">
        <v>-5567</v>
      </c>
      <c r="ID271" s="61">
        <v>-10167239</v>
      </c>
      <c r="IE271" s="61">
        <v>0</v>
      </c>
      <c r="IF271" s="61">
        <v>-10167239</v>
      </c>
      <c r="IG271" s="61">
        <v>25865606</v>
      </c>
      <c r="IH271" s="61">
        <v>0</v>
      </c>
      <c r="II271" s="61">
        <v>25865606</v>
      </c>
      <c r="IJ271" s="58" t="s">
        <v>619</v>
      </c>
      <c r="IK271" s="58" t="s">
        <v>465</v>
      </c>
      <c r="IL271" s="58" t="s">
        <v>466</v>
      </c>
      <c r="IM271" s="58" t="s">
        <v>497</v>
      </c>
      <c r="IN271" s="58" t="s">
        <v>1342</v>
      </c>
    </row>
    <row r="272" spans="1:248">
      <c r="A272" s="58" t="s">
        <v>469</v>
      </c>
      <c r="B272" s="59" t="s">
        <v>1343</v>
      </c>
      <c r="C272" s="59" t="s">
        <v>1344</v>
      </c>
      <c r="D272" s="61">
        <v>143935504</v>
      </c>
      <c r="E272" s="61">
        <v>0</v>
      </c>
      <c r="F272" s="61">
        <v>143935504</v>
      </c>
      <c r="G272" s="61">
        <v>416105</v>
      </c>
      <c r="H272" s="61">
        <v>0</v>
      </c>
      <c r="I272" s="61">
        <v>416105</v>
      </c>
      <c r="J272" s="61">
        <v>-85476</v>
      </c>
      <c r="K272" s="61">
        <v>0</v>
      </c>
      <c r="L272" s="61">
        <v>-85476</v>
      </c>
      <c r="M272" s="61">
        <v>105297</v>
      </c>
      <c r="N272" s="61">
        <v>0</v>
      </c>
      <c r="O272" s="61">
        <v>105297</v>
      </c>
      <c r="P272" s="61">
        <v>1310634</v>
      </c>
      <c r="Q272" s="61">
        <v>0</v>
      </c>
      <c r="R272" s="61">
        <v>1310634</v>
      </c>
      <c r="S272" s="61">
        <v>28477</v>
      </c>
      <c r="T272" s="61">
        <v>0</v>
      </c>
      <c r="U272" s="61">
        <v>28477</v>
      </c>
      <c r="V272" s="61">
        <v>1358932</v>
      </c>
      <c r="W272" s="61">
        <v>0</v>
      </c>
      <c r="X272" s="61">
        <v>1358932</v>
      </c>
      <c r="Y272" s="61">
        <v>-4333460</v>
      </c>
      <c r="Z272" s="61">
        <v>0</v>
      </c>
      <c r="AA272" s="61">
        <v>-4333460</v>
      </c>
      <c r="AB272" s="61">
        <v>-15769</v>
      </c>
      <c r="AC272" s="61">
        <v>0</v>
      </c>
      <c r="AD272" s="61">
        <v>-15769</v>
      </c>
      <c r="AE272" s="61">
        <v>-24632</v>
      </c>
      <c r="AF272" s="61">
        <v>0</v>
      </c>
      <c r="AG272" s="61">
        <v>-24632</v>
      </c>
      <c r="AH272" s="61">
        <v>-2475</v>
      </c>
      <c r="AI272" s="61">
        <v>0</v>
      </c>
      <c r="AJ272" s="61">
        <v>-2475</v>
      </c>
      <c r="AK272" s="61">
        <v>0</v>
      </c>
      <c r="AL272" s="61">
        <v>0</v>
      </c>
      <c r="AM272" s="61">
        <v>0</v>
      </c>
      <c r="AN272" s="61">
        <v>-10881</v>
      </c>
      <c r="AO272" s="61">
        <v>0</v>
      </c>
      <c r="AP272" s="61">
        <v>-10881</v>
      </c>
      <c r="AQ272" s="61">
        <v>0</v>
      </c>
      <c r="AR272" s="61">
        <v>0</v>
      </c>
      <c r="AS272" s="61">
        <v>0</v>
      </c>
      <c r="AT272" s="61">
        <v>-11276</v>
      </c>
      <c r="AU272" s="61">
        <v>0</v>
      </c>
      <c r="AV272" s="61">
        <v>-11276</v>
      </c>
      <c r="AW272" s="61">
        <v>-203</v>
      </c>
      <c r="AX272" s="61">
        <v>0</v>
      </c>
      <c r="AY272" s="61">
        <v>-203</v>
      </c>
      <c r="AZ272" s="61">
        <v>3277247</v>
      </c>
      <c r="BA272" s="61">
        <v>0</v>
      </c>
      <c r="BB272" s="61">
        <v>3277247</v>
      </c>
      <c r="BC272" s="61">
        <v>71631</v>
      </c>
      <c r="BD272" s="61">
        <v>0</v>
      </c>
      <c r="BE272" s="61">
        <v>71631</v>
      </c>
      <c r="BF272" s="61">
        <v>-4829508</v>
      </c>
      <c r="BG272" s="61">
        <v>0</v>
      </c>
      <c r="BH272" s="61">
        <v>-4829508</v>
      </c>
      <c r="BI272" s="61">
        <v>13425</v>
      </c>
      <c r="BJ272" s="61">
        <v>0</v>
      </c>
      <c r="BK272" s="61">
        <v>13425</v>
      </c>
      <c r="BL272" s="61">
        <v>-43182</v>
      </c>
      <c r="BM272" s="61">
        <v>0</v>
      </c>
      <c r="BN272" s="61">
        <v>-43182</v>
      </c>
      <c r="BO272" s="61">
        <v>0</v>
      </c>
      <c r="BP272" s="61">
        <v>0</v>
      </c>
      <c r="BQ272" s="61">
        <v>0</v>
      </c>
      <c r="BR272" s="61">
        <v>0</v>
      </c>
      <c r="BS272" s="61">
        <v>0</v>
      </c>
      <c r="BT272" s="61">
        <v>0</v>
      </c>
      <c r="BU272" s="61">
        <v>0</v>
      </c>
      <c r="BV272" s="61">
        <v>0</v>
      </c>
      <c r="BW272" s="61">
        <v>0</v>
      </c>
      <c r="BX272" s="61">
        <v>0</v>
      </c>
      <c r="BY272" s="61">
        <v>0</v>
      </c>
      <c r="BZ272" s="61">
        <v>0</v>
      </c>
      <c r="CA272" s="61">
        <v>0</v>
      </c>
      <c r="CB272" s="61">
        <v>0</v>
      </c>
      <c r="CC272" s="61">
        <v>0</v>
      </c>
      <c r="CD272" s="61">
        <v>0</v>
      </c>
      <c r="CE272" s="61">
        <v>0</v>
      </c>
      <c r="CF272" s="61">
        <v>0</v>
      </c>
      <c r="CG272" s="61">
        <v>0</v>
      </c>
      <c r="CH272" s="61">
        <v>0</v>
      </c>
      <c r="CI272" s="61">
        <v>0</v>
      </c>
      <c r="CJ272" s="61">
        <v>-5868479</v>
      </c>
      <c r="CK272" s="61">
        <v>0</v>
      </c>
      <c r="CL272" s="61">
        <v>-5868479</v>
      </c>
      <c r="CM272" s="61">
        <v>-83786</v>
      </c>
      <c r="CN272" s="61">
        <v>0</v>
      </c>
      <c r="CO272" s="61">
        <v>-83786</v>
      </c>
      <c r="CP272" s="61">
        <v>-10647</v>
      </c>
      <c r="CQ272" s="61">
        <v>0</v>
      </c>
      <c r="CR272" s="61">
        <v>-10647</v>
      </c>
      <c r="CS272" s="61">
        <v>-6178145</v>
      </c>
      <c r="CT272" s="61">
        <v>0</v>
      </c>
      <c r="CU272" s="61">
        <v>-6178145</v>
      </c>
      <c r="CV272" s="61">
        <v>302488</v>
      </c>
      <c r="CW272" s="61">
        <v>0</v>
      </c>
      <c r="CX272" s="61">
        <v>302488</v>
      </c>
      <c r="CY272" s="61">
        <v>-5970090</v>
      </c>
      <c r="CZ272" s="61">
        <v>0</v>
      </c>
      <c r="DA272" s="61">
        <v>-5970090</v>
      </c>
      <c r="DB272" s="61">
        <v>-42967</v>
      </c>
      <c r="DC272" s="61">
        <v>0</v>
      </c>
      <c r="DD272" s="61">
        <v>-42967</v>
      </c>
      <c r="DE272" s="61">
        <v>782</v>
      </c>
      <c r="DF272" s="61">
        <v>0</v>
      </c>
      <c r="DG272" s="61">
        <v>782</v>
      </c>
      <c r="DH272" s="61">
        <v>-27753</v>
      </c>
      <c r="DI272" s="61">
        <v>0</v>
      </c>
      <c r="DJ272" s="61">
        <v>-27753</v>
      </c>
      <c r="DK272" s="61">
        <v>132</v>
      </c>
      <c r="DL272" s="61">
        <v>0</v>
      </c>
      <c r="DM272" s="61">
        <v>132</v>
      </c>
      <c r="DN272" s="61">
        <v>-1419</v>
      </c>
      <c r="DO272" s="61">
        <v>0</v>
      </c>
      <c r="DP272" s="61">
        <v>-1419</v>
      </c>
      <c r="DQ272" s="61">
        <v>0</v>
      </c>
      <c r="DR272" s="61">
        <v>0</v>
      </c>
      <c r="DS272" s="61">
        <v>0</v>
      </c>
      <c r="DT272" s="61">
        <v>0</v>
      </c>
      <c r="DU272" s="61">
        <v>0</v>
      </c>
      <c r="DV272" s="61">
        <v>0</v>
      </c>
      <c r="DW272" s="61">
        <v>0</v>
      </c>
      <c r="DX272" s="61">
        <v>0</v>
      </c>
      <c r="DY272" s="61">
        <v>0</v>
      </c>
      <c r="DZ272" s="61">
        <v>0</v>
      </c>
      <c r="EA272" s="61">
        <v>0</v>
      </c>
      <c r="EB272" s="61">
        <v>0</v>
      </c>
      <c r="EC272" s="61">
        <v>0</v>
      </c>
      <c r="ED272" s="61">
        <v>0</v>
      </c>
      <c r="EE272" s="61">
        <v>0</v>
      </c>
      <c r="EF272" s="61">
        <v>0</v>
      </c>
      <c r="EG272" s="61">
        <v>0</v>
      </c>
      <c r="EH272" s="61">
        <v>0</v>
      </c>
      <c r="EI272" s="61">
        <v>0</v>
      </c>
      <c r="EJ272" s="61">
        <v>0</v>
      </c>
      <c r="EK272" s="61">
        <v>0</v>
      </c>
      <c r="EL272" s="61">
        <v>0</v>
      </c>
      <c r="EM272" s="61">
        <v>0</v>
      </c>
      <c r="EN272" s="61">
        <v>0</v>
      </c>
      <c r="EO272" s="61">
        <v>-71225</v>
      </c>
      <c r="EP272" s="61">
        <v>0</v>
      </c>
      <c r="EQ272" s="61">
        <v>-71225</v>
      </c>
      <c r="ER272" s="61">
        <v>0</v>
      </c>
      <c r="ES272" s="61">
        <v>0</v>
      </c>
      <c r="ET272" s="61">
        <v>0</v>
      </c>
      <c r="EU272" s="61">
        <v>0</v>
      </c>
      <c r="EV272" s="61">
        <v>0</v>
      </c>
      <c r="EW272" s="61">
        <v>0</v>
      </c>
      <c r="EX272" s="61">
        <v>1044</v>
      </c>
      <c r="EY272" s="61">
        <v>0</v>
      </c>
      <c r="EZ272" s="61">
        <v>1044</v>
      </c>
      <c r="FA272" s="61">
        <v>0</v>
      </c>
      <c r="FB272" s="61">
        <v>0</v>
      </c>
      <c r="FC272" s="61">
        <v>0</v>
      </c>
      <c r="FD272" s="61">
        <v>0</v>
      </c>
      <c r="FE272" s="61">
        <v>0</v>
      </c>
      <c r="FF272" s="61">
        <v>0</v>
      </c>
      <c r="FG272" s="61">
        <v>0</v>
      </c>
      <c r="FH272" s="61">
        <v>0</v>
      </c>
      <c r="FI272" s="61">
        <v>0</v>
      </c>
      <c r="FJ272" s="61">
        <v>0</v>
      </c>
      <c r="FK272" s="61">
        <v>0</v>
      </c>
      <c r="FL272" s="61">
        <v>0</v>
      </c>
      <c r="FM272" s="61">
        <v>0</v>
      </c>
      <c r="FN272" s="61">
        <v>0</v>
      </c>
      <c r="FO272" s="61">
        <v>0</v>
      </c>
      <c r="FP272" s="61">
        <v>0</v>
      </c>
      <c r="FQ272" s="61">
        <v>0</v>
      </c>
      <c r="FR272" s="61">
        <v>0</v>
      </c>
      <c r="FS272" s="61">
        <v>0</v>
      </c>
      <c r="FT272" s="61">
        <v>0</v>
      </c>
      <c r="FU272" s="61">
        <v>0</v>
      </c>
      <c r="FV272" s="61">
        <v>-3449</v>
      </c>
      <c r="FW272" s="61">
        <v>0</v>
      </c>
      <c r="FX272" s="61">
        <v>-3449</v>
      </c>
      <c r="FY272" s="61">
        <v>355</v>
      </c>
      <c r="FZ272" s="61">
        <v>0</v>
      </c>
      <c r="GA272" s="61">
        <v>355</v>
      </c>
      <c r="GB272" s="61">
        <v>6390</v>
      </c>
      <c r="GC272" s="61">
        <v>0</v>
      </c>
      <c r="GD272" s="61">
        <v>6390</v>
      </c>
      <c r="GE272" s="61">
        <v>1923</v>
      </c>
      <c r="GF272" s="61">
        <v>0</v>
      </c>
      <c r="GG272" s="61">
        <v>1923</v>
      </c>
      <c r="GH272" s="61">
        <v>-20602569</v>
      </c>
      <c r="GI272" s="61">
        <v>0</v>
      </c>
      <c r="GJ272" s="61">
        <v>-20602569</v>
      </c>
      <c r="GK272" s="61">
        <v>-394370</v>
      </c>
      <c r="GL272" s="61">
        <v>0</v>
      </c>
      <c r="GM272" s="61">
        <v>-394370</v>
      </c>
      <c r="GN272" s="61">
        <v>-69267</v>
      </c>
      <c r="GO272" s="61">
        <v>0</v>
      </c>
      <c r="GP272" s="61">
        <v>-69267</v>
      </c>
      <c r="GQ272" s="61">
        <v>0</v>
      </c>
      <c r="GR272" s="61">
        <v>0</v>
      </c>
      <c r="GS272" s="61">
        <v>0</v>
      </c>
      <c r="GT272" s="61">
        <v>0</v>
      </c>
      <c r="GU272" s="61">
        <v>0</v>
      </c>
      <c r="GV272" s="61">
        <v>0</v>
      </c>
      <c r="GW272" s="61">
        <v>-21059943</v>
      </c>
      <c r="GX272" s="61">
        <v>0</v>
      </c>
      <c r="GY272" s="61">
        <v>-21059943</v>
      </c>
      <c r="GZ272" s="61">
        <v>0</v>
      </c>
      <c r="HA272" s="61">
        <v>0</v>
      </c>
      <c r="HB272" s="61">
        <v>0</v>
      </c>
      <c r="HC272" s="61">
        <v>0</v>
      </c>
      <c r="HD272" s="61">
        <v>0</v>
      </c>
      <c r="HE272" s="61">
        <v>0</v>
      </c>
      <c r="HF272" s="61">
        <v>0</v>
      </c>
      <c r="HG272" s="61">
        <v>0</v>
      </c>
      <c r="HH272" s="61">
        <v>0</v>
      </c>
      <c r="HI272" s="61">
        <v>144351609</v>
      </c>
      <c r="HJ272" s="61">
        <v>0</v>
      </c>
      <c r="HK272" s="61">
        <v>144351609</v>
      </c>
      <c r="HL272" s="61">
        <v>1358932</v>
      </c>
      <c r="HM272" s="61">
        <v>0</v>
      </c>
      <c r="HN272" s="61">
        <v>1358932</v>
      </c>
      <c r="HO272" s="61">
        <v>-5868479</v>
      </c>
      <c r="HP272" s="61">
        <v>0</v>
      </c>
      <c r="HQ272" s="61">
        <v>-5868479</v>
      </c>
      <c r="HR272" s="61">
        <v>-5970090</v>
      </c>
      <c r="HS272" s="61">
        <v>0</v>
      </c>
      <c r="HT272" s="61">
        <v>-5970090</v>
      </c>
      <c r="HU272" s="61">
        <v>-71225</v>
      </c>
      <c r="HV272" s="61">
        <v>0</v>
      </c>
      <c r="HW272" s="61">
        <v>-71225</v>
      </c>
      <c r="HX272" s="61">
        <v>-21059943</v>
      </c>
      <c r="HY272" s="61">
        <v>0</v>
      </c>
      <c r="HZ272" s="61">
        <v>-21059943</v>
      </c>
      <c r="IA272" s="61">
        <v>0</v>
      </c>
      <c r="IB272" s="61">
        <v>0</v>
      </c>
      <c r="IC272" s="61">
        <v>0</v>
      </c>
      <c r="ID272" s="61">
        <v>-31610805</v>
      </c>
      <c r="IE272" s="61">
        <v>0</v>
      </c>
      <c r="IF272" s="61">
        <v>-31610805</v>
      </c>
      <c r="IG272" s="61">
        <v>112740804</v>
      </c>
      <c r="IH272" s="61">
        <v>0</v>
      </c>
      <c r="II272" s="61">
        <v>112740804</v>
      </c>
      <c r="IJ272" s="58" t="s">
        <v>536</v>
      </c>
      <c r="IK272" s="58" t="s">
        <v>522</v>
      </c>
      <c r="IL272" s="58" t="s">
        <v>536</v>
      </c>
      <c r="IM272" s="58" t="s">
        <v>497</v>
      </c>
      <c r="IN272" s="58" t="s">
        <v>1345</v>
      </c>
    </row>
    <row r="273" spans="1:248">
      <c r="A273" s="58" t="s">
        <v>461</v>
      </c>
      <c r="B273" s="59" t="s">
        <v>1346</v>
      </c>
      <c r="C273" s="59" t="s">
        <v>1347</v>
      </c>
      <c r="D273" s="61">
        <v>68728564</v>
      </c>
      <c r="E273" s="61">
        <v>0</v>
      </c>
      <c r="F273" s="61">
        <v>68728564</v>
      </c>
      <c r="G273" s="61">
        <v>-1818250</v>
      </c>
      <c r="H273" s="61">
        <v>0</v>
      </c>
      <c r="I273" s="61">
        <v>-1818250</v>
      </c>
      <c r="J273" s="61">
        <v>-128769</v>
      </c>
      <c r="K273" s="61">
        <v>0</v>
      </c>
      <c r="L273" s="61">
        <v>-128769</v>
      </c>
      <c r="M273" s="61">
        <v>30796</v>
      </c>
      <c r="N273" s="61">
        <v>0</v>
      </c>
      <c r="O273" s="61">
        <v>30796</v>
      </c>
      <c r="P273" s="61">
        <v>31697</v>
      </c>
      <c r="Q273" s="61">
        <v>0</v>
      </c>
      <c r="R273" s="61">
        <v>31697</v>
      </c>
      <c r="S273" s="61">
        <v>74258</v>
      </c>
      <c r="T273" s="61">
        <v>0</v>
      </c>
      <c r="U273" s="61">
        <v>74258</v>
      </c>
      <c r="V273" s="61">
        <v>7982</v>
      </c>
      <c r="W273" s="61">
        <v>0</v>
      </c>
      <c r="X273" s="61">
        <v>7982</v>
      </c>
      <c r="Y273" s="61">
        <v>-3429033</v>
      </c>
      <c r="Z273" s="61">
        <v>0</v>
      </c>
      <c r="AA273" s="61">
        <v>-3429033</v>
      </c>
      <c r="AB273" s="61">
        <v>0</v>
      </c>
      <c r="AC273" s="61">
        <v>0</v>
      </c>
      <c r="AD273" s="61">
        <v>0</v>
      </c>
      <c r="AE273" s="61">
        <v>-99388</v>
      </c>
      <c r="AF273" s="61">
        <v>0</v>
      </c>
      <c r="AG273" s="61">
        <v>-99388</v>
      </c>
      <c r="AH273" s="61">
        <v>0</v>
      </c>
      <c r="AI273" s="61">
        <v>0</v>
      </c>
      <c r="AJ273" s="61">
        <v>0</v>
      </c>
      <c r="AK273" s="61">
        <v>0</v>
      </c>
      <c r="AL273" s="61">
        <v>0</v>
      </c>
      <c r="AM273" s="61">
        <v>0</v>
      </c>
      <c r="AN273" s="61">
        <v>-7126</v>
      </c>
      <c r="AO273" s="61">
        <v>0</v>
      </c>
      <c r="AP273" s="61">
        <v>-7126</v>
      </c>
      <c r="AQ273" s="61">
        <v>0</v>
      </c>
      <c r="AR273" s="61">
        <v>0</v>
      </c>
      <c r="AS273" s="61">
        <v>0</v>
      </c>
      <c r="AT273" s="61">
        <v>-92262</v>
      </c>
      <c r="AU273" s="61">
        <v>0</v>
      </c>
      <c r="AV273" s="61">
        <v>-92262</v>
      </c>
      <c r="AW273" s="61">
        <v>0</v>
      </c>
      <c r="AX273" s="61">
        <v>0</v>
      </c>
      <c r="AY273" s="61">
        <v>0</v>
      </c>
      <c r="AZ273" s="61">
        <v>1353163</v>
      </c>
      <c r="BA273" s="61">
        <v>0</v>
      </c>
      <c r="BB273" s="61">
        <v>1353163</v>
      </c>
      <c r="BC273" s="61">
        <v>77683</v>
      </c>
      <c r="BD273" s="61">
        <v>0</v>
      </c>
      <c r="BE273" s="61">
        <v>77683</v>
      </c>
      <c r="BF273" s="61">
        <v>-5476928</v>
      </c>
      <c r="BG273" s="61">
        <v>0</v>
      </c>
      <c r="BH273" s="61">
        <v>-5476928</v>
      </c>
      <c r="BI273" s="61">
        <v>-97019</v>
      </c>
      <c r="BJ273" s="61">
        <v>0</v>
      </c>
      <c r="BK273" s="61">
        <v>-97019</v>
      </c>
      <c r="BL273" s="61">
        <v>-71025</v>
      </c>
      <c r="BM273" s="61">
        <v>0</v>
      </c>
      <c r="BN273" s="61">
        <v>-71025</v>
      </c>
      <c r="BO273" s="61">
        <v>0</v>
      </c>
      <c r="BP273" s="61">
        <v>0</v>
      </c>
      <c r="BQ273" s="61">
        <v>0</v>
      </c>
      <c r="BR273" s="61">
        <v>-2274</v>
      </c>
      <c r="BS273" s="61">
        <v>0</v>
      </c>
      <c r="BT273" s="61">
        <v>-2274</v>
      </c>
      <c r="BU273" s="61">
        <v>0</v>
      </c>
      <c r="BV273" s="61">
        <v>0</v>
      </c>
      <c r="BW273" s="61">
        <v>0</v>
      </c>
      <c r="BX273" s="61">
        <v>0</v>
      </c>
      <c r="BY273" s="61">
        <v>0</v>
      </c>
      <c r="BZ273" s="61">
        <v>0</v>
      </c>
      <c r="CA273" s="61">
        <v>0</v>
      </c>
      <c r="CB273" s="61">
        <v>0</v>
      </c>
      <c r="CC273" s="61">
        <v>0</v>
      </c>
      <c r="CD273" s="61">
        <v>-19379</v>
      </c>
      <c r="CE273" s="61">
        <v>0</v>
      </c>
      <c r="CF273" s="61">
        <v>-19379</v>
      </c>
      <c r="CG273" s="61">
        <v>-19379</v>
      </c>
      <c r="CH273" s="61">
        <v>0</v>
      </c>
      <c r="CI273" s="61">
        <v>-19379</v>
      </c>
      <c r="CJ273" s="61">
        <v>-7783579</v>
      </c>
      <c r="CK273" s="61">
        <v>0</v>
      </c>
      <c r="CL273" s="61">
        <v>-7783579</v>
      </c>
      <c r="CM273" s="61">
        <v>-80990</v>
      </c>
      <c r="CN273" s="61">
        <v>0</v>
      </c>
      <c r="CO273" s="61">
        <v>-80990</v>
      </c>
      <c r="CP273" s="61">
        <v>-10060</v>
      </c>
      <c r="CQ273" s="61">
        <v>0</v>
      </c>
      <c r="CR273" s="61">
        <v>-10060</v>
      </c>
      <c r="CS273" s="61">
        <v>-1598022</v>
      </c>
      <c r="CT273" s="61">
        <v>0</v>
      </c>
      <c r="CU273" s="61">
        <v>-1598022</v>
      </c>
      <c r="CV273" s="61">
        <v>37389</v>
      </c>
      <c r="CW273" s="61">
        <v>0</v>
      </c>
      <c r="CX273" s="61">
        <v>37389</v>
      </c>
      <c r="CY273" s="61">
        <v>-1651683</v>
      </c>
      <c r="CZ273" s="61">
        <v>0</v>
      </c>
      <c r="DA273" s="61">
        <v>-1651683</v>
      </c>
      <c r="DB273" s="61">
        <v>-108105</v>
      </c>
      <c r="DC273" s="61">
        <v>0</v>
      </c>
      <c r="DD273" s="61">
        <v>-108105</v>
      </c>
      <c r="DE273" s="61">
        <v>0</v>
      </c>
      <c r="DF273" s="61">
        <v>0</v>
      </c>
      <c r="DG273" s="61">
        <v>0</v>
      </c>
      <c r="DH273" s="61">
        <v>-40483</v>
      </c>
      <c r="DI273" s="61">
        <v>0</v>
      </c>
      <c r="DJ273" s="61">
        <v>-40483</v>
      </c>
      <c r="DK273" s="61">
        <v>0</v>
      </c>
      <c r="DL273" s="61">
        <v>0</v>
      </c>
      <c r="DM273" s="61">
        <v>0</v>
      </c>
      <c r="DN273" s="61">
        <v>-9708</v>
      </c>
      <c r="DO273" s="61">
        <v>0</v>
      </c>
      <c r="DP273" s="61">
        <v>-9708</v>
      </c>
      <c r="DQ273" s="61">
        <v>0</v>
      </c>
      <c r="DR273" s="61">
        <v>0</v>
      </c>
      <c r="DS273" s="61">
        <v>0</v>
      </c>
      <c r="DT273" s="61">
        <v>-6743</v>
      </c>
      <c r="DU273" s="61">
        <v>0</v>
      </c>
      <c r="DV273" s="61">
        <v>-6743</v>
      </c>
      <c r="DW273" s="61">
        <v>0</v>
      </c>
      <c r="DX273" s="61">
        <v>0</v>
      </c>
      <c r="DY273" s="61">
        <v>0</v>
      </c>
      <c r="DZ273" s="61">
        <v>-1470</v>
      </c>
      <c r="EA273" s="61">
        <v>0</v>
      </c>
      <c r="EB273" s="61">
        <v>-1470</v>
      </c>
      <c r="EC273" s="61">
        <v>0</v>
      </c>
      <c r="ED273" s="61">
        <v>0</v>
      </c>
      <c r="EE273" s="61">
        <v>0</v>
      </c>
      <c r="EF273" s="61">
        <v>0</v>
      </c>
      <c r="EG273" s="61">
        <v>0</v>
      </c>
      <c r="EH273" s="61">
        <v>0</v>
      </c>
      <c r="EI273" s="61">
        <v>0</v>
      </c>
      <c r="EJ273" s="61">
        <v>0</v>
      </c>
      <c r="EK273" s="61">
        <v>0</v>
      </c>
      <c r="EL273" s="61">
        <v>0</v>
      </c>
      <c r="EM273" s="61">
        <v>0</v>
      </c>
      <c r="EN273" s="61">
        <v>0</v>
      </c>
      <c r="EO273" s="61">
        <v>-166509</v>
      </c>
      <c r="EP273" s="61">
        <v>0</v>
      </c>
      <c r="EQ273" s="61">
        <v>-166509</v>
      </c>
      <c r="ER273" s="61">
        <v>0</v>
      </c>
      <c r="ES273" s="61">
        <v>0</v>
      </c>
      <c r="ET273" s="61">
        <v>0</v>
      </c>
      <c r="EU273" s="61">
        <v>0</v>
      </c>
      <c r="EV273" s="61">
        <v>0</v>
      </c>
      <c r="EW273" s="61">
        <v>0</v>
      </c>
      <c r="EX273" s="61">
        <v>957</v>
      </c>
      <c r="EY273" s="61">
        <v>0</v>
      </c>
      <c r="EZ273" s="61">
        <v>957</v>
      </c>
      <c r="FA273" s="61">
        <v>0</v>
      </c>
      <c r="FB273" s="61">
        <v>0</v>
      </c>
      <c r="FC273" s="61">
        <v>0</v>
      </c>
      <c r="FD273" s="61">
        <v>0</v>
      </c>
      <c r="FE273" s="61">
        <v>0</v>
      </c>
      <c r="FF273" s="61">
        <v>0</v>
      </c>
      <c r="FG273" s="61">
        <v>0</v>
      </c>
      <c r="FH273" s="61">
        <v>0</v>
      </c>
      <c r="FI273" s="61">
        <v>0</v>
      </c>
      <c r="FJ273" s="61">
        <v>0</v>
      </c>
      <c r="FK273" s="61">
        <v>0</v>
      </c>
      <c r="FL273" s="61">
        <v>0</v>
      </c>
      <c r="FM273" s="61">
        <v>667</v>
      </c>
      <c r="FN273" s="61">
        <v>0</v>
      </c>
      <c r="FO273" s="61">
        <v>667</v>
      </c>
      <c r="FP273" s="61">
        <v>0</v>
      </c>
      <c r="FQ273" s="61">
        <v>0</v>
      </c>
      <c r="FR273" s="61">
        <v>0</v>
      </c>
      <c r="FS273" s="61">
        <v>0</v>
      </c>
      <c r="FT273" s="61">
        <v>0</v>
      </c>
      <c r="FU273" s="61">
        <v>0</v>
      </c>
      <c r="FV273" s="61">
        <v>-20495</v>
      </c>
      <c r="FW273" s="61">
        <v>0</v>
      </c>
      <c r="FX273" s="61">
        <v>-20495</v>
      </c>
      <c r="FY273" s="61">
        <v>-13</v>
      </c>
      <c r="FZ273" s="61">
        <v>0</v>
      </c>
      <c r="GA273" s="61">
        <v>-13</v>
      </c>
      <c r="GB273" s="61">
        <v>0</v>
      </c>
      <c r="GC273" s="61">
        <v>0</v>
      </c>
      <c r="GD273" s="61">
        <v>0</v>
      </c>
      <c r="GE273" s="61">
        <v>1822</v>
      </c>
      <c r="GF273" s="61">
        <v>0</v>
      </c>
      <c r="GG273" s="61">
        <v>1822</v>
      </c>
      <c r="GH273" s="61">
        <v>-8145305</v>
      </c>
      <c r="GI273" s="61">
        <v>0</v>
      </c>
      <c r="GJ273" s="61">
        <v>-8145305</v>
      </c>
      <c r="GK273" s="61">
        <v>0</v>
      </c>
      <c r="GL273" s="61">
        <v>0</v>
      </c>
      <c r="GM273" s="61">
        <v>0</v>
      </c>
      <c r="GN273" s="61">
        <v>-82904</v>
      </c>
      <c r="GO273" s="61">
        <v>0</v>
      </c>
      <c r="GP273" s="61">
        <v>-82904</v>
      </c>
      <c r="GQ273" s="61">
        <v>0</v>
      </c>
      <c r="GR273" s="61">
        <v>0</v>
      </c>
      <c r="GS273" s="61">
        <v>0</v>
      </c>
      <c r="GT273" s="61">
        <v>-3768135</v>
      </c>
      <c r="GU273" s="61">
        <v>0</v>
      </c>
      <c r="GV273" s="61">
        <v>-3768135</v>
      </c>
      <c r="GW273" s="61">
        <v>-12013406</v>
      </c>
      <c r="GX273" s="61">
        <v>0</v>
      </c>
      <c r="GY273" s="61">
        <v>-12013406</v>
      </c>
      <c r="GZ273" s="61">
        <v>0</v>
      </c>
      <c r="HA273" s="61">
        <v>0</v>
      </c>
      <c r="HB273" s="61">
        <v>0</v>
      </c>
      <c r="HC273" s="61">
        <v>0</v>
      </c>
      <c r="HD273" s="61">
        <v>0</v>
      </c>
      <c r="HE273" s="61">
        <v>0</v>
      </c>
      <c r="HF273" s="61">
        <v>0</v>
      </c>
      <c r="HG273" s="61">
        <v>0</v>
      </c>
      <c r="HH273" s="61">
        <v>0</v>
      </c>
      <c r="HI273" s="61">
        <v>66910314</v>
      </c>
      <c r="HJ273" s="61">
        <v>0</v>
      </c>
      <c r="HK273" s="61">
        <v>66910314</v>
      </c>
      <c r="HL273" s="61">
        <v>7982</v>
      </c>
      <c r="HM273" s="61">
        <v>0</v>
      </c>
      <c r="HN273" s="61">
        <v>7982</v>
      </c>
      <c r="HO273" s="61">
        <v>-7783579</v>
      </c>
      <c r="HP273" s="61">
        <v>0</v>
      </c>
      <c r="HQ273" s="61">
        <v>-7783579</v>
      </c>
      <c r="HR273" s="61">
        <v>-1651683</v>
      </c>
      <c r="HS273" s="61">
        <v>0</v>
      </c>
      <c r="HT273" s="61">
        <v>-1651683</v>
      </c>
      <c r="HU273" s="61">
        <v>-166509</v>
      </c>
      <c r="HV273" s="61">
        <v>0</v>
      </c>
      <c r="HW273" s="61">
        <v>-166509</v>
      </c>
      <c r="HX273" s="61">
        <v>-12013406</v>
      </c>
      <c r="HY273" s="61">
        <v>0</v>
      </c>
      <c r="HZ273" s="61">
        <v>-12013406</v>
      </c>
      <c r="IA273" s="61">
        <v>0</v>
      </c>
      <c r="IB273" s="61">
        <v>0</v>
      </c>
      <c r="IC273" s="61">
        <v>0</v>
      </c>
      <c r="ID273" s="61">
        <v>-21607195</v>
      </c>
      <c r="IE273" s="61">
        <v>0</v>
      </c>
      <c r="IF273" s="61">
        <v>-21607195</v>
      </c>
      <c r="IG273" s="61">
        <v>45303119</v>
      </c>
      <c r="IH273" s="61">
        <v>0</v>
      </c>
      <c r="II273" s="61">
        <v>45303119</v>
      </c>
      <c r="IJ273" s="58" t="s">
        <v>491</v>
      </c>
      <c r="IK273" s="58" t="s">
        <v>492</v>
      </c>
      <c r="IL273" s="58" t="s">
        <v>466</v>
      </c>
      <c r="IM273" s="58" t="s">
        <v>467</v>
      </c>
      <c r="IN273" s="58" t="s">
        <v>1348</v>
      </c>
    </row>
    <row r="274" spans="1:248">
      <c r="A274" s="58" t="s">
        <v>469</v>
      </c>
      <c r="B274" s="59" t="s">
        <v>1349</v>
      </c>
      <c r="C274" s="59" t="s">
        <v>1350</v>
      </c>
      <c r="D274" s="61">
        <v>47063661</v>
      </c>
      <c r="E274" s="61">
        <v>0</v>
      </c>
      <c r="F274" s="61">
        <v>47063661</v>
      </c>
      <c r="G274" s="61">
        <v>-552116</v>
      </c>
      <c r="H274" s="61">
        <v>0</v>
      </c>
      <c r="I274" s="61">
        <v>-552116</v>
      </c>
      <c r="J274" s="61">
        <v>-56941</v>
      </c>
      <c r="K274" s="61">
        <v>0</v>
      </c>
      <c r="L274" s="61">
        <v>-56941</v>
      </c>
      <c r="M274" s="61">
        <v>34775</v>
      </c>
      <c r="N274" s="61">
        <v>0</v>
      </c>
      <c r="O274" s="61">
        <v>34775</v>
      </c>
      <c r="P274" s="61">
        <v>686407</v>
      </c>
      <c r="Q274" s="61">
        <v>0</v>
      </c>
      <c r="R274" s="61">
        <v>686407</v>
      </c>
      <c r="S274" s="61">
        <v>38445</v>
      </c>
      <c r="T274" s="61">
        <v>0</v>
      </c>
      <c r="U274" s="61">
        <v>38445</v>
      </c>
      <c r="V274" s="61">
        <v>702686</v>
      </c>
      <c r="W274" s="61">
        <v>0</v>
      </c>
      <c r="X274" s="61">
        <v>702686</v>
      </c>
      <c r="Y274" s="61">
        <v>-7523491</v>
      </c>
      <c r="Z274" s="61">
        <v>0</v>
      </c>
      <c r="AA274" s="61">
        <v>-7523491</v>
      </c>
      <c r="AB274" s="61">
        <v>-50433</v>
      </c>
      <c r="AC274" s="61">
        <v>0</v>
      </c>
      <c r="AD274" s="61">
        <v>-50433</v>
      </c>
      <c r="AE274" s="61">
        <v>-110805</v>
      </c>
      <c r="AF274" s="61">
        <v>0</v>
      </c>
      <c r="AG274" s="61">
        <v>-110805</v>
      </c>
      <c r="AH274" s="61">
        <v>0</v>
      </c>
      <c r="AI274" s="61">
        <v>0</v>
      </c>
      <c r="AJ274" s="61">
        <v>0</v>
      </c>
      <c r="AK274" s="61">
        <v>0</v>
      </c>
      <c r="AL274" s="61">
        <v>0</v>
      </c>
      <c r="AM274" s="61">
        <v>0</v>
      </c>
      <c r="AN274" s="61">
        <v>-15084</v>
      </c>
      <c r="AO274" s="61">
        <v>0</v>
      </c>
      <c r="AP274" s="61">
        <v>-15084</v>
      </c>
      <c r="AQ274" s="61">
        <v>0</v>
      </c>
      <c r="AR274" s="61">
        <v>0</v>
      </c>
      <c r="AS274" s="61">
        <v>0</v>
      </c>
      <c r="AT274" s="61">
        <v>-95721</v>
      </c>
      <c r="AU274" s="61">
        <v>0</v>
      </c>
      <c r="AV274" s="61">
        <v>-95721</v>
      </c>
      <c r="AW274" s="61">
        <v>-5835</v>
      </c>
      <c r="AX274" s="61">
        <v>0</v>
      </c>
      <c r="AY274" s="61">
        <v>-5835</v>
      </c>
      <c r="AZ274" s="61">
        <v>734234</v>
      </c>
      <c r="BA274" s="61">
        <v>0</v>
      </c>
      <c r="BB274" s="61">
        <v>734234</v>
      </c>
      <c r="BC274" s="61">
        <v>-7848</v>
      </c>
      <c r="BD274" s="61">
        <v>0</v>
      </c>
      <c r="BE274" s="61">
        <v>-7848</v>
      </c>
      <c r="BF274" s="61">
        <v>-4254767</v>
      </c>
      <c r="BG274" s="61">
        <v>0</v>
      </c>
      <c r="BH274" s="61">
        <v>-4254767</v>
      </c>
      <c r="BI274" s="61">
        <v>-62779</v>
      </c>
      <c r="BJ274" s="61">
        <v>0</v>
      </c>
      <c r="BK274" s="61">
        <v>-62779</v>
      </c>
      <c r="BL274" s="61">
        <v>-124856</v>
      </c>
      <c r="BM274" s="61">
        <v>0</v>
      </c>
      <c r="BN274" s="61">
        <v>-124856</v>
      </c>
      <c r="BO274" s="61">
        <v>0</v>
      </c>
      <c r="BP274" s="61">
        <v>0</v>
      </c>
      <c r="BQ274" s="61">
        <v>0</v>
      </c>
      <c r="BR274" s="61">
        <v>0</v>
      </c>
      <c r="BS274" s="61">
        <v>0</v>
      </c>
      <c r="BT274" s="61">
        <v>0</v>
      </c>
      <c r="BU274" s="61">
        <v>0</v>
      </c>
      <c r="BV274" s="61">
        <v>0</v>
      </c>
      <c r="BW274" s="61">
        <v>0</v>
      </c>
      <c r="BX274" s="61">
        <v>0</v>
      </c>
      <c r="BY274" s="61">
        <v>0</v>
      </c>
      <c r="BZ274" s="61">
        <v>0</v>
      </c>
      <c r="CA274" s="61">
        <v>0</v>
      </c>
      <c r="CB274" s="61">
        <v>0</v>
      </c>
      <c r="CC274" s="61">
        <v>0</v>
      </c>
      <c r="CD274" s="61">
        <v>-26519</v>
      </c>
      <c r="CE274" s="61">
        <v>0</v>
      </c>
      <c r="CF274" s="61">
        <v>-26519</v>
      </c>
      <c r="CG274" s="61">
        <v>-26519</v>
      </c>
      <c r="CH274" s="61">
        <v>0</v>
      </c>
      <c r="CI274" s="61">
        <v>-26519</v>
      </c>
      <c r="CJ274" s="61">
        <v>-11403350</v>
      </c>
      <c r="CK274" s="61">
        <v>0</v>
      </c>
      <c r="CL274" s="61">
        <v>-11403350</v>
      </c>
      <c r="CM274" s="61">
        <v>0</v>
      </c>
      <c r="CN274" s="61">
        <v>0</v>
      </c>
      <c r="CO274" s="61">
        <v>0</v>
      </c>
      <c r="CP274" s="61">
        <v>0</v>
      </c>
      <c r="CQ274" s="61">
        <v>0</v>
      </c>
      <c r="CR274" s="61">
        <v>0</v>
      </c>
      <c r="CS274" s="61">
        <v>-1261367</v>
      </c>
      <c r="CT274" s="61">
        <v>0</v>
      </c>
      <c r="CU274" s="61">
        <v>-1261367</v>
      </c>
      <c r="CV274" s="61">
        <v>-177041</v>
      </c>
      <c r="CW274" s="61">
        <v>0</v>
      </c>
      <c r="CX274" s="61">
        <v>-177041</v>
      </c>
      <c r="CY274" s="61">
        <v>-1438408</v>
      </c>
      <c r="CZ274" s="61">
        <v>0</v>
      </c>
      <c r="DA274" s="61">
        <v>-1438408</v>
      </c>
      <c r="DB274" s="61">
        <v>-45592</v>
      </c>
      <c r="DC274" s="61">
        <v>0</v>
      </c>
      <c r="DD274" s="61">
        <v>-45592</v>
      </c>
      <c r="DE274" s="61">
        <v>0</v>
      </c>
      <c r="DF274" s="61">
        <v>0</v>
      </c>
      <c r="DG274" s="61">
        <v>0</v>
      </c>
      <c r="DH274" s="61">
        <v>-61524</v>
      </c>
      <c r="DI274" s="61">
        <v>0</v>
      </c>
      <c r="DJ274" s="61">
        <v>-61524</v>
      </c>
      <c r="DK274" s="61">
        <v>0</v>
      </c>
      <c r="DL274" s="61">
        <v>0</v>
      </c>
      <c r="DM274" s="61">
        <v>0</v>
      </c>
      <c r="DN274" s="61">
        <v>-483</v>
      </c>
      <c r="DO274" s="61">
        <v>0</v>
      </c>
      <c r="DP274" s="61">
        <v>-483</v>
      </c>
      <c r="DQ274" s="61">
        <v>0</v>
      </c>
      <c r="DR274" s="61">
        <v>0</v>
      </c>
      <c r="DS274" s="61">
        <v>0</v>
      </c>
      <c r="DT274" s="61">
        <v>0</v>
      </c>
      <c r="DU274" s="61">
        <v>0</v>
      </c>
      <c r="DV274" s="61">
        <v>0</v>
      </c>
      <c r="DW274" s="61">
        <v>0</v>
      </c>
      <c r="DX274" s="61">
        <v>0</v>
      </c>
      <c r="DY274" s="61">
        <v>0</v>
      </c>
      <c r="DZ274" s="61">
        <v>0</v>
      </c>
      <c r="EA274" s="61">
        <v>0</v>
      </c>
      <c r="EB274" s="61">
        <v>0</v>
      </c>
      <c r="EC274" s="61">
        <v>0</v>
      </c>
      <c r="ED274" s="61">
        <v>0</v>
      </c>
      <c r="EE274" s="61">
        <v>0</v>
      </c>
      <c r="EF274" s="61">
        <v>0</v>
      </c>
      <c r="EG274" s="61">
        <v>0</v>
      </c>
      <c r="EH274" s="61">
        <v>0</v>
      </c>
      <c r="EI274" s="61">
        <v>0</v>
      </c>
      <c r="EJ274" s="61">
        <v>0</v>
      </c>
      <c r="EK274" s="61">
        <v>0</v>
      </c>
      <c r="EL274" s="61">
        <v>0</v>
      </c>
      <c r="EM274" s="61">
        <v>0</v>
      </c>
      <c r="EN274" s="61">
        <v>0</v>
      </c>
      <c r="EO274" s="61">
        <v>-107599</v>
      </c>
      <c r="EP274" s="61">
        <v>0</v>
      </c>
      <c r="EQ274" s="61">
        <v>-107599</v>
      </c>
      <c r="ER274" s="61">
        <v>0</v>
      </c>
      <c r="ES274" s="61">
        <v>0</v>
      </c>
      <c r="ET274" s="61">
        <v>0</v>
      </c>
      <c r="EU274" s="61">
        <v>0</v>
      </c>
      <c r="EV274" s="61">
        <v>0</v>
      </c>
      <c r="EW274" s="61">
        <v>0</v>
      </c>
      <c r="EX274" s="61">
        <v>0</v>
      </c>
      <c r="EY274" s="61">
        <v>0</v>
      </c>
      <c r="EZ274" s="61">
        <v>0</v>
      </c>
      <c r="FA274" s="61">
        <v>0</v>
      </c>
      <c r="FB274" s="61">
        <v>0</v>
      </c>
      <c r="FC274" s="61">
        <v>0</v>
      </c>
      <c r="FD274" s="61">
        <v>0</v>
      </c>
      <c r="FE274" s="61">
        <v>0</v>
      </c>
      <c r="FF274" s="61">
        <v>0</v>
      </c>
      <c r="FG274" s="61">
        <v>0</v>
      </c>
      <c r="FH274" s="61">
        <v>0</v>
      </c>
      <c r="FI274" s="61">
        <v>0</v>
      </c>
      <c r="FJ274" s="61">
        <v>0</v>
      </c>
      <c r="FK274" s="61">
        <v>0</v>
      </c>
      <c r="FL274" s="61">
        <v>0</v>
      </c>
      <c r="FM274" s="61">
        <v>0</v>
      </c>
      <c r="FN274" s="61">
        <v>0</v>
      </c>
      <c r="FO274" s="61">
        <v>0</v>
      </c>
      <c r="FP274" s="61">
        <v>0</v>
      </c>
      <c r="FQ274" s="61">
        <v>0</v>
      </c>
      <c r="FR274" s="61">
        <v>0</v>
      </c>
      <c r="FS274" s="61">
        <v>0</v>
      </c>
      <c r="FT274" s="61">
        <v>0</v>
      </c>
      <c r="FU274" s="61">
        <v>0</v>
      </c>
      <c r="FV274" s="61">
        <v>-6310</v>
      </c>
      <c r="FW274" s="61">
        <v>0</v>
      </c>
      <c r="FX274" s="61">
        <v>-6310</v>
      </c>
      <c r="FY274" s="61">
        <v>0</v>
      </c>
      <c r="FZ274" s="61">
        <v>0</v>
      </c>
      <c r="GA274" s="61">
        <v>0</v>
      </c>
      <c r="GB274" s="61">
        <v>359</v>
      </c>
      <c r="GC274" s="61">
        <v>0</v>
      </c>
      <c r="GD274" s="61">
        <v>359</v>
      </c>
      <c r="GE274" s="61">
        <v>-1419</v>
      </c>
      <c r="GF274" s="61">
        <v>0</v>
      </c>
      <c r="GG274" s="61">
        <v>-1419</v>
      </c>
      <c r="GH274" s="61">
        <v>-11945965</v>
      </c>
      <c r="GI274" s="61">
        <v>0</v>
      </c>
      <c r="GJ274" s="61">
        <v>-11945965</v>
      </c>
      <c r="GK274" s="61">
        <v>141372</v>
      </c>
      <c r="GL274" s="61">
        <v>0</v>
      </c>
      <c r="GM274" s="61">
        <v>141372</v>
      </c>
      <c r="GN274" s="61">
        <v>-65501</v>
      </c>
      <c r="GO274" s="61">
        <v>0</v>
      </c>
      <c r="GP274" s="61">
        <v>-65501</v>
      </c>
      <c r="GQ274" s="61">
        <v>7735</v>
      </c>
      <c r="GR274" s="61">
        <v>0</v>
      </c>
      <c r="GS274" s="61">
        <v>7735</v>
      </c>
      <c r="GT274" s="61">
        <v>0</v>
      </c>
      <c r="GU274" s="61">
        <v>0</v>
      </c>
      <c r="GV274" s="61">
        <v>0</v>
      </c>
      <c r="GW274" s="61">
        <v>-11869729</v>
      </c>
      <c r="GX274" s="61">
        <v>0</v>
      </c>
      <c r="GY274" s="61">
        <v>-11869729</v>
      </c>
      <c r="GZ274" s="61">
        <v>0</v>
      </c>
      <c r="HA274" s="61">
        <v>0</v>
      </c>
      <c r="HB274" s="61">
        <v>0</v>
      </c>
      <c r="HC274" s="61">
        <v>0</v>
      </c>
      <c r="HD274" s="61">
        <v>0</v>
      </c>
      <c r="HE274" s="61">
        <v>0</v>
      </c>
      <c r="HF274" s="61">
        <v>0</v>
      </c>
      <c r="HG274" s="61">
        <v>0</v>
      </c>
      <c r="HH274" s="61">
        <v>0</v>
      </c>
      <c r="HI274" s="61">
        <v>46511545</v>
      </c>
      <c r="HJ274" s="61">
        <v>0</v>
      </c>
      <c r="HK274" s="61">
        <v>46511545</v>
      </c>
      <c r="HL274" s="61">
        <v>702686</v>
      </c>
      <c r="HM274" s="61">
        <v>0</v>
      </c>
      <c r="HN274" s="61">
        <v>702686</v>
      </c>
      <c r="HO274" s="61">
        <v>-11403350</v>
      </c>
      <c r="HP274" s="61">
        <v>0</v>
      </c>
      <c r="HQ274" s="61">
        <v>-11403350</v>
      </c>
      <c r="HR274" s="61">
        <v>-1438408</v>
      </c>
      <c r="HS274" s="61">
        <v>0</v>
      </c>
      <c r="HT274" s="61">
        <v>-1438408</v>
      </c>
      <c r="HU274" s="61">
        <v>-107599</v>
      </c>
      <c r="HV274" s="61">
        <v>0</v>
      </c>
      <c r="HW274" s="61">
        <v>-107599</v>
      </c>
      <c r="HX274" s="61">
        <v>-11869729</v>
      </c>
      <c r="HY274" s="61">
        <v>0</v>
      </c>
      <c r="HZ274" s="61">
        <v>-11869729</v>
      </c>
      <c r="IA274" s="61">
        <v>0</v>
      </c>
      <c r="IB274" s="61">
        <v>0</v>
      </c>
      <c r="IC274" s="61">
        <v>0</v>
      </c>
      <c r="ID274" s="61">
        <v>-24116400</v>
      </c>
      <c r="IE274" s="61">
        <v>0</v>
      </c>
      <c r="IF274" s="61">
        <v>-24116400</v>
      </c>
      <c r="IG274" s="61">
        <v>22395145</v>
      </c>
      <c r="IH274" s="61">
        <v>0</v>
      </c>
      <c r="II274" s="61">
        <v>22395145</v>
      </c>
      <c r="IJ274" s="58" t="s">
        <v>536</v>
      </c>
      <c r="IK274" s="58" t="s">
        <v>765</v>
      </c>
      <c r="IL274" s="58" t="s">
        <v>536</v>
      </c>
      <c r="IM274" s="58" t="s">
        <v>537</v>
      </c>
      <c r="IN274" s="58" t="s">
        <v>1351</v>
      </c>
    </row>
    <row r="275" spans="1:248">
      <c r="A275" s="58" t="s">
        <v>469</v>
      </c>
      <c r="B275" s="59" t="s">
        <v>1352</v>
      </c>
      <c r="C275" s="59" t="s">
        <v>1353</v>
      </c>
      <c r="D275" s="61">
        <v>20380973</v>
      </c>
      <c r="E275" s="61">
        <v>0</v>
      </c>
      <c r="F275" s="61">
        <v>20380973</v>
      </c>
      <c r="G275" s="61">
        <v>-17179</v>
      </c>
      <c r="H275" s="61">
        <v>0</v>
      </c>
      <c r="I275" s="61">
        <v>-17179</v>
      </c>
      <c r="J275" s="61">
        <v>-166633</v>
      </c>
      <c r="K275" s="61">
        <v>0</v>
      </c>
      <c r="L275" s="61">
        <v>-166633</v>
      </c>
      <c r="M275" s="61">
        <v>-27998</v>
      </c>
      <c r="N275" s="61">
        <v>0</v>
      </c>
      <c r="O275" s="61">
        <v>-27998</v>
      </c>
      <c r="P275" s="61">
        <v>106485</v>
      </c>
      <c r="Q275" s="61">
        <v>0</v>
      </c>
      <c r="R275" s="61">
        <v>106485</v>
      </c>
      <c r="S275" s="61">
        <v>-29006</v>
      </c>
      <c r="T275" s="61">
        <v>0</v>
      </c>
      <c r="U275" s="61">
        <v>-29006</v>
      </c>
      <c r="V275" s="61">
        <v>-117152</v>
      </c>
      <c r="W275" s="61">
        <v>0</v>
      </c>
      <c r="X275" s="61">
        <v>-117152</v>
      </c>
      <c r="Y275" s="61">
        <v>-5384417</v>
      </c>
      <c r="Z275" s="61">
        <v>0</v>
      </c>
      <c r="AA275" s="61">
        <v>-5384417</v>
      </c>
      <c r="AB275" s="61">
        <v>-1207</v>
      </c>
      <c r="AC275" s="61">
        <v>0</v>
      </c>
      <c r="AD275" s="61">
        <v>-1207</v>
      </c>
      <c r="AE275" s="61">
        <v>-127664</v>
      </c>
      <c r="AF275" s="61">
        <v>0</v>
      </c>
      <c r="AG275" s="61">
        <v>-127664</v>
      </c>
      <c r="AH275" s="61">
        <v>0</v>
      </c>
      <c r="AI275" s="61">
        <v>0</v>
      </c>
      <c r="AJ275" s="61">
        <v>0</v>
      </c>
      <c r="AK275" s="61">
        <v>0</v>
      </c>
      <c r="AL275" s="61">
        <v>0</v>
      </c>
      <c r="AM275" s="61">
        <v>0</v>
      </c>
      <c r="AN275" s="61">
        <v>-217</v>
      </c>
      <c r="AO275" s="61">
        <v>0</v>
      </c>
      <c r="AP275" s="61">
        <v>-217</v>
      </c>
      <c r="AQ275" s="61">
        <v>0</v>
      </c>
      <c r="AR275" s="61">
        <v>0</v>
      </c>
      <c r="AS275" s="61">
        <v>0</v>
      </c>
      <c r="AT275" s="61">
        <v>-127447</v>
      </c>
      <c r="AU275" s="61">
        <v>0</v>
      </c>
      <c r="AV275" s="61">
        <v>-127447</v>
      </c>
      <c r="AW275" s="61">
        <v>0</v>
      </c>
      <c r="AX275" s="61">
        <v>0</v>
      </c>
      <c r="AY275" s="61">
        <v>0</v>
      </c>
      <c r="AZ275" s="61">
        <v>231469</v>
      </c>
      <c r="BA275" s="61">
        <v>0</v>
      </c>
      <c r="BB275" s="61">
        <v>231469</v>
      </c>
      <c r="BC275" s="61">
        <v>-1360</v>
      </c>
      <c r="BD275" s="61">
        <v>0</v>
      </c>
      <c r="BE275" s="61">
        <v>-1360</v>
      </c>
      <c r="BF275" s="61">
        <v>-1597803</v>
      </c>
      <c r="BG275" s="61">
        <v>0</v>
      </c>
      <c r="BH275" s="61">
        <v>-1597803</v>
      </c>
      <c r="BI275" s="61">
        <v>16524</v>
      </c>
      <c r="BJ275" s="61">
        <v>0</v>
      </c>
      <c r="BK275" s="61">
        <v>16524</v>
      </c>
      <c r="BL275" s="61">
        <v>-16712</v>
      </c>
      <c r="BM275" s="61">
        <v>0</v>
      </c>
      <c r="BN275" s="61">
        <v>-16712</v>
      </c>
      <c r="BO275" s="61">
        <v>0</v>
      </c>
      <c r="BP275" s="61">
        <v>0</v>
      </c>
      <c r="BQ275" s="61">
        <v>0</v>
      </c>
      <c r="BR275" s="61">
        <v>-43911</v>
      </c>
      <c r="BS275" s="61">
        <v>0</v>
      </c>
      <c r="BT275" s="61">
        <v>-43911</v>
      </c>
      <c r="BU275" s="61">
        <v>0</v>
      </c>
      <c r="BV275" s="61">
        <v>0</v>
      </c>
      <c r="BW275" s="61">
        <v>0</v>
      </c>
      <c r="BX275" s="61">
        <v>0</v>
      </c>
      <c r="BY275" s="61">
        <v>0</v>
      </c>
      <c r="BZ275" s="61">
        <v>0</v>
      </c>
      <c r="CA275" s="61">
        <v>0</v>
      </c>
      <c r="CB275" s="61">
        <v>0</v>
      </c>
      <c r="CC275" s="61">
        <v>0</v>
      </c>
      <c r="CD275" s="61">
        <v>-19287</v>
      </c>
      <c r="CE275" s="61">
        <v>0</v>
      </c>
      <c r="CF275" s="61">
        <v>-19287</v>
      </c>
      <c r="CG275" s="61">
        <v>-19287</v>
      </c>
      <c r="CH275" s="61">
        <v>0</v>
      </c>
      <c r="CI275" s="61">
        <v>-19287</v>
      </c>
      <c r="CJ275" s="61">
        <v>-6962448</v>
      </c>
      <c r="CK275" s="61">
        <v>0</v>
      </c>
      <c r="CL275" s="61">
        <v>-6962448</v>
      </c>
      <c r="CM275" s="61">
        <v>0</v>
      </c>
      <c r="CN275" s="61">
        <v>0</v>
      </c>
      <c r="CO275" s="61">
        <v>0</v>
      </c>
      <c r="CP275" s="61">
        <v>0</v>
      </c>
      <c r="CQ275" s="61">
        <v>0</v>
      </c>
      <c r="CR275" s="61">
        <v>0</v>
      </c>
      <c r="CS275" s="61">
        <v>-401622</v>
      </c>
      <c r="CT275" s="61">
        <v>0</v>
      </c>
      <c r="CU275" s="61">
        <v>-401622</v>
      </c>
      <c r="CV275" s="61">
        <v>-4137</v>
      </c>
      <c r="CW275" s="61">
        <v>0</v>
      </c>
      <c r="CX275" s="61">
        <v>-4137</v>
      </c>
      <c r="CY275" s="61">
        <v>-405759</v>
      </c>
      <c r="CZ275" s="61">
        <v>0</v>
      </c>
      <c r="DA275" s="61">
        <v>-405759</v>
      </c>
      <c r="DB275" s="61">
        <v>-121504</v>
      </c>
      <c r="DC275" s="61">
        <v>0</v>
      </c>
      <c r="DD275" s="61">
        <v>-121504</v>
      </c>
      <c r="DE275" s="61">
        <v>290</v>
      </c>
      <c r="DF275" s="61">
        <v>0</v>
      </c>
      <c r="DG275" s="61">
        <v>290</v>
      </c>
      <c r="DH275" s="61">
        <v>-6542</v>
      </c>
      <c r="DI275" s="61">
        <v>0</v>
      </c>
      <c r="DJ275" s="61">
        <v>-6542</v>
      </c>
      <c r="DK275" s="61">
        <v>183</v>
      </c>
      <c r="DL275" s="61">
        <v>0</v>
      </c>
      <c r="DM275" s="61">
        <v>183</v>
      </c>
      <c r="DN275" s="61">
        <v>-3592</v>
      </c>
      <c r="DO275" s="61">
        <v>0</v>
      </c>
      <c r="DP275" s="61">
        <v>-3592</v>
      </c>
      <c r="DQ275" s="61">
        <v>0</v>
      </c>
      <c r="DR275" s="61">
        <v>0</v>
      </c>
      <c r="DS275" s="61">
        <v>0</v>
      </c>
      <c r="DT275" s="61">
        <v>0</v>
      </c>
      <c r="DU275" s="61">
        <v>0</v>
      </c>
      <c r="DV275" s="61">
        <v>0</v>
      </c>
      <c r="DW275" s="61">
        <v>0</v>
      </c>
      <c r="DX275" s="61">
        <v>0</v>
      </c>
      <c r="DY275" s="61">
        <v>0</v>
      </c>
      <c r="DZ275" s="61">
        <v>-9070</v>
      </c>
      <c r="EA275" s="61">
        <v>0</v>
      </c>
      <c r="EB275" s="61">
        <v>-9070</v>
      </c>
      <c r="EC275" s="61">
        <v>0</v>
      </c>
      <c r="ED275" s="61">
        <v>0</v>
      </c>
      <c r="EE275" s="61">
        <v>0</v>
      </c>
      <c r="EF275" s="61">
        <v>0</v>
      </c>
      <c r="EG275" s="61">
        <v>0</v>
      </c>
      <c r="EH275" s="61">
        <v>0</v>
      </c>
      <c r="EI275" s="61">
        <v>0</v>
      </c>
      <c r="EJ275" s="61">
        <v>0</v>
      </c>
      <c r="EK275" s="61">
        <v>0</v>
      </c>
      <c r="EL275" s="61">
        <v>0</v>
      </c>
      <c r="EM275" s="61">
        <v>0</v>
      </c>
      <c r="EN275" s="61">
        <v>0</v>
      </c>
      <c r="EO275" s="61">
        <v>-140235</v>
      </c>
      <c r="EP275" s="61">
        <v>0</v>
      </c>
      <c r="EQ275" s="61">
        <v>-140235</v>
      </c>
      <c r="ER275" s="61">
        <v>0</v>
      </c>
      <c r="ES275" s="61">
        <v>0</v>
      </c>
      <c r="ET275" s="61">
        <v>0</v>
      </c>
      <c r="EU275" s="61">
        <v>0</v>
      </c>
      <c r="EV275" s="61">
        <v>0</v>
      </c>
      <c r="EW275" s="61">
        <v>0</v>
      </c>
      <c r="EX275" s="61">
        <v>552</v>
      </c>
      <c r="EY275" s="61">
        <v>0</v>
      </c>
      <c r="EZ275" s="61">
        <v>552</v>
      </c>
      <c r="FA275" s="61">
        <v>0</v>
      </c>
      <c r="FB275" s="61">
        <v>0</v>
      </c>
      <c r="FC275" s="61">
        <v>0</v>
      </c>
      <c r="FD275" s="61">
        <v>0</v>
      </c>
      <c r="FE275" s="61">
        <v>0</v>
      </c>
      <c r="FF275" s="61">
        <v>0</v>
      </c>
      <c r="FG275" s="61">
        <v>0</v>
      </c>
      <c r="FH275" s="61">
        <v>0</v>
      </c>
      <c r="FI275" s="61">
        <v>0</v>
      </c>
      <c r="FJ275" s="61">
        <v>-51321</v>
      </c>
      <c r="FK275" s="61">
        <v>0</v>
      </c>
      <c r="FL275" s="61">
        <v>-51321</v>
      </c>
      <c r="FM275" s="61">
        <v>0</v>
      </c>
      <c r="FN275" s="61">
        <v>0</v>
      </c>
      <c r="FO275" s="61">
        <v>0</v>
      </c>
      <c r="FP275" s="61">
        <v>0</v>
      </c>
      <c r="FQ275" s="61">
        <v>0</v>
      </c>
      <c r="FR275" s="61">
        <v>0</v>
      </c>
      <c r="FS275" s="61">
        <v>0</v>
      </c>
      <c r="FT275" s="61">
        <v>0</v>
      </c>
      <c r="FU275" s="61">
        <v>0</v>
      </c>
      <c r="FV275" s="61">
        <v>-44616</v>
      </c>
      <c r="FW275" s="61">
        <v>0</v>
      </c>
      <c r="FX275" s="61">
        <v>-44616</v>
      </c>
      <c r="FY275" s="61">
        <v>0</v>
      </c>
      <c r="FZ275" s="61">
        <v>0</v>
      </c>
      <c r="GA275" s="61">
        <v>0</v>
      </c>
      <c r="GB275" s="61">
        <v>102</v>
      </c>
      <c r="GC275" s="61">
        <v>0</v>
      </c>
      <c r="GD275" s="61">
        <v>102</v>
      </c>
      <c r="GE275" s="61">
        <v>0</v>
      </c>
      <c r="GF275" s="61">
        <v>0</v>
      </c>
      <c r="GG275" s="61">
        <v>0</v>
      </c>
      <c r="GH275" s="61">
        <v>-3230377</v>
      </c>
      <c r="GI275" s="61">
        <v>0</v>
      </c>
      <c r="GJ275" s="61">
        <v>-3230377</v>
      </c>
      <c r="GK275" s="61">
        <v>-14703</v>
      </c>
      <c r="GL275" s="61">
        <v>0</v>
      </c>
      <c r="GM275" s="61">
        <v>-14703</v>
      </c>
      <c r="GN275" s="61">
        <v>-13170</v>
      </c>
      <c r="GO275" s="61">
        <v>0</v>
      </c>
      <c r="GP275" s="61">
        <v>-13170</v>
      </c>
      <c r="GQ275" s="61">
        <v>-9107</v>
      </c>
      <c r="GR275" s="61">
        <v>0</v>
      </c>
      <c r="GS275" s="61">
        <v>-9107</v>
      </c>
      <c r="GT275" s="61">
        <v>-708479</v>
      </c>
      <c r="GU275" s="61">
        <v>0</v>
      </c>
      <c r="GV275" s="61">
        <v>-708479</v>
      </c>
      <c r="GW275" s="61">
        <v>-4071119</v>
      </c>
      <c r="GX275" s="61">
        <v>0</v>
      </c>
      <c r="GY275" s="61">
        <v>-4071119</v>
      </c>
      <c r="GZ275" s="61">
        <v>0</v>
      </c>
      <c r="HA275" s="61">
        <v>0</v>
      </c>
      <c r="HB275" s="61">
        <v>0</v>
      </c>
      <c r="HC275" s="61">
        <v>0</v>
      </c>
      <c r="HD275" s="61">
        <v>0</v>
      </c>
      <c r="HE275" s="61">
        <v>0</v>
      </c>
      <c r="HF275" s="61">
        <v>0</v>
      </c>
      <c r="HG275" s="61">
        <v>0</v>
      </c>
      <c r="HH275" s="61">
        <v>0</v>
      </c>
      <c r="HI275" s="61">
        <v>20363794</v>
      </c>
      <c r="HJ275" s="61">
        <v>0</v>
      </c>
      <c r="HK275" s="61">
        <v>20363794</v>
      </c>
      <c r="HL275" s="61">
        <v>-117152</v>
      </c>
      <c r="HM275" s="61">
        <v>0</v>
      </c>
      <c r="HN275" s="61">
        <v>-117152</v>
      </c>
      <c r="HO275" s="61">
        <v>-6962448</v>
      </c>
      <c r="HP275" s="61">
        <v>0</v>
      </c>
      <c r="HQ275" s="61">
        <v>-6962448</v>
      </c>
      <c r="HR275" s="61">
        <v>-405759</v>
      </c>
      <c r="HS275" s="61">
        <v>0</v>
      </c>
      <c r="HT275" s="61">
        <v>-405759</v>
      </c>
      <c r="HU275" s="61">
        <v>-140235</v>
      </c>
      <c r="HV275" s="61">
        <v>0</v>
      </c>
      <c r="HW275" s="61">
        <v>-140235</v>
      </c>
      <c r="HX275" s="61">
        <v>-4071119</v>
      </c>
      <c r="HY275" s="61">
        <v>0</v>
      </c>
      <c r="HZ275" s="61">
        <v>-4071119</v>
      </c>
      <c r="IA275" s="61">
        <v>0</v>
      </c>
      <c r="IB275" s="61">
        <v>0</v>
      </c>
      <c r="IC275" s="61">
        <v>0</v>
      </c>
      <c r="ID275" s="61">
        <v>-11696713</v>
      </c>
      <c r="IE275" s="61">
        <v>0</v>
      </c>
      <c r="IF275" s="61">
        <v>-11696713</v>
      </c>
      <c r="IG275" s="61">
        <v>8667081</v>
      </c>
      <c r="IH275" s="61">
        <v>0</v>
      </c>
      <c r="II275" s="61">
        <v>8667081</v>
      </c>
      <c r="IJ275" s="58" t="s">
        <v>764</v>
      </c>
      <c r="IK275" s="58" t="s">
        <v>765</v>
      </c>
      <c r="IL275" s="58" t="s">
        <v>466</v>
      </c>
      <c r="IM275" s="58" t="s">
        <v>537</v>
      </c>
      <c r="IN275" s="58" t="s">
        <v>1354</v>
      </c>
    </row>
    <row r="276" spans="1:248">
      <c r="A276" s="58" t="s">
        <v>469</v>
      </c>
      <c r="B276" s="59" t="s">
        <v>1355</v>
      </c>
      <c r="C276" s="59" t="s">
        <v>1356</v>
      </c>
      <c r="D276" s="61">
        <v>496959374</v>
      </c>
      <c r="E276" s="61">
        <v>0</v>
      </c>
      <c r="F276" s="61">
        <v>496959374</v>
      </c>
      <c r="G276" s="61">
        <v>-20350075</v>
      </c>
      <c r="H276" s="61">
        <v>0</v>
      </c>
      <c r="I276" s="61">
        <v>-20350075</v>
      </c>
      <c r="J276" s="61">
        <v>-3706786</v>
      </c>
      <c r="K276" s="61">
        <v>0</v>
      </c>
      <c r="L276" s="61">
        <v>-3706786</v>
      </c>
      <c r="M276" s="61">
        <v>978318</v>
      </c>
      <c r="N276" s="61">
        <v>0</v>
      </c>
      <c r="O276" s="61">
        <v>978318</v>
      </c>
      <c r="P276" s="61">
        <v>375526</v>
      </c>
      <c r="Q276" s="61">
        <v>0</v>
      </c>
      <c r="R276" s="61">
        <v>375526</v>
      </c>
      <c r="S276" s="61">
        <v>309923</v>
      </c>
      <c r="T276" s="61">
        <v>0</v>
      </c>
      <c r="U276" s="61">
        <v>309923</v>
      </c>
      <c r="V276" s="61">
        <v>-2043019</v>
      </c>
      <c r="W276" s="61">
        <v>0</v>
      </c>
      <c r="X276" s="61">
        <v>-2043019</v>
      </c>
      <c r="Y276" s="61">
        <v>-12888353</v>
      </c>
      <c r="Z276" s="61">
        <v>0</v>
      </c>
      <c r="AA276" s="61">
        <v>-12888353</v>
      </c>
      <c r="AB276" s="61">
        <v>0</v>
      </c>
      <c r="AC276" s="61">
        <v>0</v>
      </c>
      <c r="AD276" s="61">
        <v>0</v>
      </c>
      <c r="AE276" s="61">
        <v>-989501</v>
      </c>
      <c r="AF276" s="61">
        <v>0</v>
      </c>
      <c r="AG276" s="61">
        <v>-989501</v>
      </c>
      <c r="AH276" s="61">
        <v>0</v>
      </c>
      <c r="AI276" s="61">
        <v>0</v>
      </c>
      <c r="AJ276" s="61">
        <v>0</v>
      </c>
      <c r="AK276" s="61">
        <v>0</v>
      </c>
      <c r="AL276" s="61">
        <v>0</v>
      </c>
      <c r="AM276" s="61">
        <v>0</v>
      </c>
      <c r="AN276" s="61">
        <v>-5722</v>
      </c>
      <c r="AO276" s="61">
        <v>0</v>
      </c>
      <c r="AP276" s="61">
        <v>-5722</v>
      </c>
      <c r="AQ276" s="61">
        <v>0</v>
      </c>
      <c r="AR276" s="61">
        <v>0</v>
      </c>
      <c r="AS276" s="61">
        <v>0</v>
      </c>
      <c r="AT276" s="61">
        <v>-983779</v>
      </c>
      <c r="AU276" s="61">
        <v>0</v>
      </c>
      <c r="AV276" s="61">
        <v>-983779</v>
      </c>
      <c r="AW276" s="61">
        <v>0</v>
      </c>
      <c r="AX276" s="61">
        <v>0</v>
      </c>
      <c r="AY276" s="61">
        <v>0</v>
      </c>
      <c r="AZ276" s="61">
        <v>11138770</v>
      </c>
      <c r="BA276" s="61">
        <v>0</v>
      </c>
      <c r="BB276" s="61">
        <v>11138770</v>
      </c>
      <c r="BC276" s="61">
        <v>-518503</v>
      </c>
      <c r="BD276" s="61">
        <v>0</v>
      </c>
      <c r="BE276" s="61">
        <v>-518503</v>
      </c>
      <c r="BF276" s="61">
        <v>-21203041</v>
      </c>
      <c r="BG276" s="61">
        <v>0</v>
      </c>
      <c r="BH276" s="61">
        <v>-21203041</v>
      </c>
      <c r="BI276" s="61">
        <v>-163869</v>
      </c>
      <c r="BJ276" s="61">
        <v>0</v>
      </c>
      <c r="BK276" s="61">
        <v>-163869</v>
      </c>
      <c r="BL276" s="61">
        <v>0</v>
      </c>
      <c r="BM276" s="61">
        <v>0</v>
      </c>
      <c r="BN276" s="61">
        <v>0</v>
      </c>
      <c r="BO276" s="61">
        <v>0</v>
      </c>
      <c r="BP276" s="61">
        <v>0</v>
      </c>
      <c r="BQ276" s="61">
        <v>0</v>
      </c>
      <c r="BR276" s="61">
        <v>0</v>
      </c>
      <c r="BS276" s="61">
        <v>0</v>
      </c>
      <c r="BT276" s="61">
        <v>0</v>
      </c>
      <c r="BU276" s="61">
        <v>0</v>
      </c>
      <c r="BV276" s="61">
        <v>0</v>
      </c>
      <c r="BW276" s="61">
        <v>0</v>
      </c>
      <c r="BX276" s="61">
        <v>-46788</v>
      </c>
      <c r="BY276" s="61">
        <v>0</v>
      </c>
      <c r="BZ276" s="61">
        <v>-46788</v>
      </c>
      <c r="CA276" s="61">
        <v>-37085</v>
      </c>
      <c r="CB276" s="61">
        <v>0</v>
      </c>
      <c r="CC276" s="61">
        <v>-37085</v>
      </c>
      <c r="CD276" s="61">
        <v>-3584</v>
      </c>
      <c r="CE276" s="61">
        <v>0</v>
      </c>
      <c r="CF276" s="61">
        <v>-3584</v>
      </c>
      <c r="CG276" s="61">
        <v>-3584</v>
      </c>
      <c r="CH276" s="61">
        <v>0</v>
      </c>
      <c r="CI276" s="61">
        <v>-3584</v>
      </c>
      <c r="CJ276" s="61">
        <v>-24715538</v>
      </c>
      <c r="CK276" s="61">
        <v>0</v>
      </c>
      <c r="CL276" s="61">
        <v>-24715538</v>
      </c>
      <c r="CM276" s="61">
        <v>0</v>
      </c>
      <c r="CN276" s="61">
        <v>0</v>
      </c>
      <c r="CO276" s="61">
        <v>0</v>
      </c>
      <c r="CP276" s="61">
        <v>0</v>
      </c>
      <c r="CQ276" s="61">
        <v>0</v>
      </c>
      <c r="CR276" s="61">
        <v>0</v>
      </c>
      <c r="CS276" s="61">
        <v>-16208683</v>
      </c>
      <c r="CT276" s="61">
        <v>0</v>
      </c>
      <c r="CU276" s="61">
        <v>-16208683</v>
      </c>
      <c r="CV276" s="61">
        <v>-3276665</v>
      </c>
      <c r="CW276" s="61">
        <v>0</v>
      </c>
      <c r="CX276" s="61">
        <v>-3276665</v>
      </c>
      <c r="CY276" s="61">
        <v>-19485348</v>
      </c>
      <c r="CZ276" s="61">
        <v>0</v>
      </c>
      <c r="DA276" s="61">
        <v>-19485348</v>
      </c>
      <c r="DB276" s="61">
        <v>-472384</v>
      </c>
      <c r="DC276" s="61">
        <v>0</v>
      </c>
      <c r="DD276" s="61">
        <v>-472384</v>
      </c>
      <c r="DE276" s="61">
        <v>2574</v>
      </c>
      <c r="DF276" s="61">
        <v>0</v>
      </c>
      <c r="DG276" s="61">
        <v>2574</v>
      </c>
      <c r="DH276" s="61">
        <v>-108955</v>
      </c>
      <c r="DI276" s="61">
        <v>0</v>
      </c>
      <c r="DJ276" s="61">
        <v>-108955</v>
      </c>
      <c r="DK276" s="61">
        <v>-20555</v>
      </c>
      <c r="DL276" s="61">
        <v>0</v>
      </c>
      <c r="DM276" s="61">
        <v>-20555</v>
      </c>
      <c r="DN276" s="61">
        <v>0</v>
      </c>
      <c r="DO276" s="61">
        <v>0</v>
      </c>
      <c r="DP276" s="61">
        <v>0</v>
      </c>
      <c r="DQ276" s="61">
        <v>0</v>
      </c>
      <c r="DR276" s="61">
        <v>0</v>
      </c>
      <c r="DS276" s="61">
        <v>0</v>
      </c>
      <c r="DT276" s="61">
        <v>0</v>
      </c>
      <c r="DU276" s="61">
        <v>0</v>
      </c>
      <c r="DV276" s="61">
        <v>0</v>
      </c>
      <c r="DW276" s="61">
        <v>0</v>
      </c>
      <c r="DX276" s="61">
        <v>0</v>
      </c>
      <c r="DY276" s="61">
        <v>0</v>
      </c>
      <c r="DZ276" s="61">
        <v>0</v>
      </c>
      <c r="EA276" s="61">
        <v>0</v>
      </c>
      <c r="EB276" s="61">
        <v>0</v>
      </c>
      <c r="EC276" s="61">
        <v>0</v>
      </c>
      <c r="ED276" s="61">
        <v>0</v>
      </c>
      <c r="EE276" s="61">
        <v>0</v>
      </c>
      <c r="EF276" s="61">
        <v>0</v>
      </c>
      <c r="EG276" s="61">
        <v>0</v>
      </c>
      <c r="EH276" s="61">
        <v>0</v>
      </c>
      <c r="EI276" s="61">
        <v>0</v>
      </c>
      <c r="EJ276" s="61">
        <v>0</v>
      </c>
      <c r="EK276" s="61">
        <v>0</v>
      </c>
      <c r="EL276" s="61">
        <v>0</v>
      </c>
      <c r="EM276" s="61">
        <v>0</v>
      </c>
      <c r="EN276" s="61">
        <v>0</v>
      </c>
      <c r="EO276" s="61">
        <v>-599320</v>
      </c>
      <c r="EP276" s="61">
        <v>0</v>
      </c>
      <c r="EQ276" s="61">
        <v>-599320</v>
      </c>
      <c r="ER276" s="61">
        <v>0</v>
      </c>
      <c r="ES276" s="61">
        <v>0</v>
      </c>
      <c r="ET276" s="61">
        <v>0</v>
      </c>
      <c r="EU276" s="61">
        <v>0</v>
      </c>
      <c r="EV276" s="61">
        <v>0</v>
      </c>
      <c r="EW276" s="61">
        <v>0</v>
      </c>
      <c r="EX276" s="61">
        <v>-2492</v>
      </c>
      <c r="EY276" s="61">
        <v>0</v>
      </c>
      <c r="EZ276" s="61">
        <v>-2492</v>
      </c>
      <c r="FA276" s="61">
        <v>0</v>
      </c>
      <c r="FB276" s="61">
        <v>0</v>
      </c>
      <c r="FC276" s="61">
        <v>0</v>
      </c>
      <c r="FD276" s="61">
        <v>0</v>
      </c>
      <c r="FE276" s="61">
        <v>0</v>
      </c>
      <c r="FF276" s="61">
        <v>0</v>
      </c>
      <c r="FG276" s="61">
        <v>0</v>
      </c>
      <c r="FH276" s="61">
        <v>0</v>
      </c>
      <c r="FI276" s="61">
        <v>0</v>
      </c>
      <c r="FJ276" s="61">
        <v>0</v>
      </c>
      <c r="FK276" s="61">
        <v>0</v>
      </c>
      <c r="FL276" s="61">
        <v>0</v>
      </c>
      <c r="FM276" s="61">
        <v>0</v>
      </c>
      <c r="FN276" s="61">
        <v>0</v>
      </c>
      <c r="FO276" s="61">
        <v>0</v>
      </c>
      <c r="FP276" s="61">
        <v>0</v>
      </c>
      <c r="FQ276" s="61">
        <v>0</v>
      </c>
      <c r="FR276" s="61">
        <v>0</v>
      </c>
      <c r="FS276" s="61">
        <v>0</v>
      </c>
      <c r="FT276" s="61">
        <v>0</v>
      </c>
      <c r="FU276" s="61">
        <v>0</v>
      </c>
      <c r="FV276" s="61">
        <v>-385126</v>
      </c>
      <c r="FW276" s="61">
        <v>0</v>
      </c>
      <c r="FX276" s="61">
        <v>-385126</v>
      </c>
      <c r="FY276" s="61">
        <v>21622</v>
      </c>
      <c r="FZ276" s="61">
        <v>0</v>
      </c>
      <c r="GA276" s="61">
        <v>21622</v>
      </c>
      <c r="GB276" s="61">
        <v>74197</v>
      </c>
      <c r="GC276" s="61">
        <v>0</v>
      </c>
      <c r="GD276" s="61">
        <v>74197</v>
      </c>
      <c r="GE276" s="61">
        <v>3921</v>
      </c>
      <c r="GF276" s="61">
        <v>0</v>
      </c>
      <c r="GG276" s="61">
        <v>3921</v>
      </c>
      <c r="GH276" s="61">
        <v>-57595974</v>
      </c>
      <c r="GI276" s="61">
        <v>0</v>
      </c>
      <c r="GJ276" s="61">
        <v>-57595974</v>
      </c>
      <c r="GK276" s="61">
        <v>551916</v>
      </c>
      <c r="GL276" s="61">
        <v>0</v>
      </c>
      <c r="GM276" s="61">
        <v>551916</v>
      </c>
      <c r="GN276" s="61">
        <v>-450794</v>
      </c>
      <c r="GO276" s="61">
        <v>0</v>
      </c>
      <c r="GP276" s="61">
        <v>-450794</v>
      </c>
      <c r="GQ276" s="61">
        <v>17271</v>
      </c>
      <c r="GR276" s="61">
        <v>0</v>
      </c>
      <c r="GS276" s="61">
        <v>17271</v>
      </c>
      <c r="GT276" s="61">
        <v>0</v>
      </c>
      <c r="GU276" s="61">
        <v>0</v>
      </c>
      <c r="GV276" s="61">
        <v>0</v>
      </c>
      <c r="GW276" s="61">
        <v>-57765459</v>
      </c>
      <c r="GX276" s="61">
        <v>0</v>
      </c>
      <c r="GY276" s="61">
        <v>-57765459</v>
      </c>
      <c r="GZ276" s="61">
        <v>0</v>
      </c>
      <c r="HA276" s="61">
        <v>0</v>
      </c>
      <c r="HB276" s="61">
        <v>0</v>
      </c>
      <c r="HC276" s="61">
        <v>0</v>
      </c>
      <c r="HD276" s="61">
        <v>0</v>
      </c>
      <c r="HE276" s="61">
        <v>0</v>
      </c>
      <c r="HF276" s="61">
        <v>0</v>
      </c>
      <c r="HG276" s="61">
        <v>0</v>
      </c>
      <c r="HH276" s="61">
        <v>0</v>
      </c>
      <c r="HI276" s="61">
        <v>476609299</v>
      </c>
      <c r="HJ276" s="61">
        <v>0</v>
      </c>
      <c r="HK276" s="61">
        <v>476609299</v>
      </c>
      <c r="HL276" s="61">
        <v>-2043019</v>
      </c>
      <c r="HM276" s="61">
        <v>0</v>
      </c>
      <c r="HN276" s="61">
        <v>-2043019</v>
      </c>
      <c r="HO276" s="61">
        <v>-24715538</v>
      </c>
      <c r="HP276" s="61">
        <v>0</v>
      </c>
      <c r="HQ276" s="61">
        <v>-24715538</v>
      </c>
      <c r="HR276" s="61">
        <v>-19485348</v>
      </c>
      <c r="HS276" s="61">
        <v>0</v>
      </c>
      <c r="HT276" s="61">
        <v>-19485348</v>
      </c>
      <c r="HU276" s="61">
        <v>-599320</v>
      </c>
      <c r="HV276" s="61">
        <v>0</v>
      </c>
      <c r="HW276" s="61">
        <v>-599320</v>
      </c>
      <c r="HX276" s="61">
        <v>-57765459</v>
      </c>
      <c r="HY276" s="61">
        <v>0</v>
      </c>
      <c r="HZ276" s="61">
        <v>-57765459</v>
      </c>
      <c r="IA276" s="61">
        <v>0</v>
      </c>
      <c r="IB276" s="61">
        <v>0</v>
      </c>
      <c r="IC276" s="61">
        <v>0</v>
      </c>
      <c r="ID276" s="61">
        <v>-104608684</v>
      </c>
      <c r="IE276" s="61">
        <v>0</v>
      </c>
      <c r="IF276" s="61">
        <v>-104608684</v>
      </c>
      <c r="IG276" s="61">
        <v>372000615</v>
      </c>
      <c r="IH276" s="61">
        <v>0</v>
      </c>
      <c r="II276" s="61">
        <v>372000615</v>
      </c>
      <c r="IJ276" s="58" t="s">
        <v>501</v>
      </c>
      <c r="IK276" s="58" t="s">
        <v>502</v>
      </c>
      <c r="IL276" s="58" t="s">
        <v>645</v>
      </c>
      <c r="IM276" s="58" t="s">
        <v>504</v>
      </c>
      <c r="IN276" s="58" t="s">
        <v>1357</v>
      </c>
    </row>
    <row r="277" spans="1:248">
      <c r="A277" s="58" t="s">
        <v>469</v>
      </c>
      <c r="B277" s="59" t="s">
        <v>1358</v>
      </c>
      <c r="C277" s="59" t="s">
        <v>1359</v>
      </c>
      <c r="D277" s="61">
        <v>182231950</v>
      </c>
      <c r="E277" s="61">
        <v>0</v>
      </c>
      <c r="F277" s="61">
        <v>182231950</v>
      </c>
      <c r="G277" s="61">
        <v>-3061671</v>
      </c>
      <c r="H277" s="61">
        <v>0</v>
      </c>
      <c r="I277" s="61">
        <v>-3061671</v>
      </c>
      <c r="J277" s="61">
        <v>-286219</v>
      </c>
      <c r="K277" s="61">
        <v>0</v>
      </c>
      <c r="L277" s="61">
        <v>-286219</v>
      </c>
      <c r="M277" s="61">
        <v>248</v>
      </c>
      <c r="N277" s="61">
        <v>0</v>
      </c>
      <c r="O277" s="61">
        <v>248</v>
      </c>
      <c r="P277" s="61">
        <v>477651</v>
      </c>
      <c r="Q277" s="61">
        <v>0</v>
      </c>
      <c r="R277" s="61">
        <v>477651</v>
      </c>
      <c r="S277" s="61">
        <v>293211</v>
      </c>
      <c r="T277" s="61">
        <v>0</v>
      </c>
      <c r="U277" s="61">
        <v>293211</v>
      </c>
      <c r="V277" s="61">
        <v>484891</v>
      </c>
      <c r="W277" s="61">
        <v>0</v>
      </c>
      <c r="X277" s="61">
        <v>484891</v>
      </c>
      <c r="Y277" s="61">
        <v>-9065549</v>
      </c>
      <c r="Z277" s="61">
        <v>0</v>
      </c>
      <c r="AA277" s="61">
        <v>-9065549</v>
      </c>
      <c r="AB277" s="61">
        <v>0</v>
      </c>
      <c r="AC277" s="61">
        <v>0</v>
      </c>
      <c r="AD277" s="61">
        <v>0</v>
      </c>
      <c r="AE277" s="61">
        <v>-678</v>
      </c>
      <c r="AF277" s="61">
        <v>0</v>
      </c>
      <c r="AG277" s="61">
        <v>-678</v>
      </c>
      <c r="AH277" s="61">
        <v>0</v>
      </c>
      <c r="AI277" s="61">
        <v>0</v>
      </c>
      <c r="AJ277" s="61">
        <v>0</v>
      </c>
      <c r="AK277" s="61">
        <v>0</v>
      </c>
      <c r="AL277" s="61">
        <v>0</v>
      </c>
      <c r="AM277" s="61">
        <v>0</v>
      </c>
      <c r="AN277" s="61">
        <v>5362</v>
      </c>
      <c r="AO277" s="61">
        <v>0</v>
      </c>
      <c r="AP277" s="61">
        <v>5362</v>
      </c>
      <c r="AQ277" s="61">
        <v>0</v>
      </c>
      <c r="AR277" s="61">
        <v>0</v>
      </c>
      <c r="AS277" s="61">
        <v>0</v>
      </c>
      <c r="AT277" s="61">
        <v>-6040</v>
      </c>
      <c r="AU277" s="61">
        <v>0</v>
      </c>
      <c r="AV277" s="61">
        <v>-6040</v>
      </c>
      <c r="AW277" s="61">
        <v>0</v>
      </c>
      <c r="AX277" s="61">
        <v>0</v>
      </c>
      <c r="AY277" s="61">
        <v>0</v>
      </c>
      <c r="AZ277" s="61">
        <v>3804958</v>
      </c>
      <c r="BA277" s="61">
        <v>0</v>
      </c>
      <c r="BB277" s="61">
        <v>3804958</v>
      </c>
      <c r="BC277" s="61">
        <v>-83696</v>
      </c>
      <c r="BD277" s="61">
        <v>0</v>
      </c>
      <c r="BE277" s="61">
        <v>-83696</v>
      </c>
      <c r="BF277" s="61">
        <v>-5018719</v>
      </c>
      <c r="BG277" s="61">
        <v>0</v>
      </c>
      <c r="BH277" s="61">
        <v>-5018719</v>
      </c>
      <c r="BI277" s="61">
        <v>-30187</v>
      </c>
      <c r="BJ277" s="61">
        <v>0</v>
      </c>
      <c r="BK277" s="61">
        <v>-30187</v>
      </c>
      <c r="BL277" s="61">
        <v>-130325</v>
      </c>
      <c r="BM277" s="61">
        <v>0</v>
      </c>
      <c r="BN277" s="61">
        <v>-130325</v>
      </c>
      <c r="BO277" s="61">
        <v>0</v>
      </c>
      <c r="BP277" s="61">
        <v>0</v>
      </c>
      <c r="BQ277" s="61">
        <v>0</v>
      </c>
      <c r="BR277" s="61">
        <v>-653</v>
      </c>
      <c r="BS277" s="61">
        <v>0</v>
      </c>
      <c r="BT277" s="61">
        <v>-653</v>
      </c>
      <c r="BU277" s="61">
        <v>0</v>
      </c>
      <c r="BV277" s="61">
        <v>0</v>
      </c>
      <c r="BW277" s="61">
        <v>0</v>
      </c>
      <c r="BX277" s="61">
        <v>0</v>
      </c>
      <c r="BY277" s="61">
        <v>0</v>
      </c>
      <c r="BZ277" s="61">
        <v>0</v>
      </c>
      <c r="CA277" s="61">
        <v>0</v>
      </c>
      <c r="CB277" s="61">
        <v>0</v>
      </c>
      <c r="CC277" s="61">
        <v>0</v>
      </c>
      <c r="CD277" s="61">
        <v>-7386</v>
      </c>
      <c r="CE277" s="61">
        <v>0</v>
      </c>
      <c r="CF277" s="61">
        <v>-7386</v>
      </c>
      <c r="CG277" s="61">
        <v>0</v>
      </c>
      <c r="CH277" s="61">
        <v>0</v>
      </c>
      <c r="CI277" s="61">
        <v>0</v>
      </c>
      <c r="CJ277" s="61">
        <v>-10532235</v>
      </c>
      <c r="CK277" s="61">
        <v>0</v>
      </c>
      <c r="CL277" s="61">
        <v>-10532235</v>
      </c>
      <c r="CM277" s="61">
        <v>0</v>
      </c>
      <c r="CN277" s="61">
        <v>0</v>
      </c>
      <c r="CO277" s="61">
        <v>0</v>
      </c>
      <c r="CP277" s="61">
        <v>0</v>
      </c>
      <c r="CQ277" s="61">
        <v>0</v>
      </c>
      <c r="CR277" s="61">
        <v>0</v>
      </c>
      <c r="CS277" s="61">
        <v>-9415061</v>
      </c>
      <c r="CT277" s="61">
        <v>0</v>
      </c>
      <c r="CU277" s="61">
        <v>-9415061</v>
      </c>
      <c r="CV277" s="61">
        <v>-650845</v>
      </c>
      <c r="CW277" s="61">
        <v>0</v>
      </c>
      <c r="CX277" s="61">
        <v>-650845</v>
      </c>
      <c r="CY277" s="61">
        <v>-10065906</v>
      </c>
      <c r="CZ277" s="61">
        <v>0</v>
      </c>
      <c r="DA277" s="61">
        <v>-10065906</v>
      </c>
      <c r="DB277" s="61">
        <v>-54709</v>
      </c>
      <c r="DC277" s="61">
        <v>0</v>
      </c>
      <c r="DD277" s="61">
        <v>-54709</v>
      </c>
      <c r="DE277" s="61">
        <v>2804</v>
      </c>
      <c r="DF277" s="61">
        <v>0</v>
      </c>
      <c r="DG277" s="61">
        <v>2804</v>
      </c>
      <c r="DH277" s="61">
        <v>-904481</v>
      </c>
      <c r="DI277" s="61">
        <v>0</v>
      </c>
      <c r="DJ277" s="61">
        <v>-904481</v>
      </c>
      <c r="DK277" s="61">
        <v>-32442</v>
      </c>
      <c r="DL277" s="61">
        <v>0</v>
      </c>
      <c r="DM277" s="61">
        <v>-32442</v>
      </c>
      <c r="DN277" s="61">
        <v>-28409</v>
      </c>
      <c r="DO277" s="61">
        <v>0</v>
      </c>
      <c r="DP277" s="61">
        <v>-28409</v>
      </c>
      <c r="DQ277" s="61">
        <v>0</v>
      </c>
      <c r="DR277" s="61">
        <v>0</v>
      </c>
      <c r="DS277" s="61">
        <v>0</v>
      </c>
      <c r="DT277" s="61">
        <v>-653</v>
      </c>
      <c r="DU277" s="61">
        <v>0</v>
      </c>
      <c r="DV277" s="61">
        <v>-653</v>
      </c>
      <c r="DW277" s="61">
        <v>0</v>
      </c>
      <c r="DX277" s="61">
        <v>0</v>
      </c>
      <c r="DY277" s="61">
        <v>0</v>
      </c>
      <c r="DZ277" s="61">
        <v>0</v>
      </c>
      <c r="EA277" s="61">
        <v>0</v>
      </c>
      <c r="EB277" s="61">
        <v>0</v>
      </c>
      <c r="EC277" s="61">
        <v>0</v>
      </c>
      <c r="ED277" s="61">
        <v>0</v>
      </c>
      <c r="EE277" s="61">
        <v>0</v>
      </c>
      <c r="EF277" s="61">
        <v>0</v>
      </c>
      <c r="EG277" s="61">
        <v>0</v>
      </c>
      <c r="EH277" s="61">
        <v>0</v>
      </c>
      <c r="EI277" s="61">
        <v>0</v>
      </c>
      <c r="EJ277" s="61">
        <v>0</v>
      </c>
      <c r="EK277" s="61">
        <v>0</v>
      </c>
      <c r="EL277" s="61">
        <v>0</v>
      </c>
      <c r="EM277" s="61">
        <v>0</v>
      </c>
      <c r="EN277" s="61">
        <v>0</v>
      </c>
      <c r="EO277" s="61">
        <v>-1017890</v>
      </c>
      <c r="EP277" s="61">
        <v>0</v>
      </c>
      <c r="EQ277" s="61">
        <v>-1017890</v>
      </c>
      <c r="ER277" s="61">
        <v>0</v>
      </c>
      <c r="ES277" s="61">
        <v>0</v>
      </c>
      <c r="ET277" s="61">
        <v>0</v>
      </c>
      <c r="EU277" s="61">
        <v>0</v>
      </c>
      <c r="EV277" s="61">
        <v>0</v>
      </c>
      <c r="EW277" s="61">
        <v>0</v>
      </c>
      <c r="EX277" s="61">
        <v>-3078</v>
      </c>
      <c r="EY277" s="61">
        <v>0</v>
      </c>
      <c r="EZ277" s="61">
        <v>-3078</v>
      </c>
      <c r="FA277" s="61">
        <v>0</v>
      </c>
      <c r="FB277" s="61">
        <v>0</v>
      </c>
      <c r="FC277" s="61">
        <v>0</v>
      </c>
      <c r="FD277" s="61">
        <v>0</v>
      </c>
      <c r="FE277" s="61">
        <v>0</v>
      </c>
      <c r="FF277" s="61">
        <v>0</v>
      </c>
      <c r="FG277" s="61">
        <v>0</v>
      </c>
      <c r="FH277" s="61">
        <v>0</v>
      </c>
      <c r="FI277" s="61">
        <v>0</v>
      </c>
      <c r="FJ277" s="61">
        <v>0</v>
      </c>
      <c r="FK277" s="61">
        <v>0</v>
      </c>
      <c r="FL277" s="61">
        <v>0</v>
      </c>
      <c r="FM277" s="61">
        <v>0</v>
      </c>
      <c r="FN277" s="61">
        <v>0</v>
      </c>
      <c r="FO277" s="61">
        <v>0</v>
      </c>
      <c r="FP277" s="61">
        <v>0</v>
      </c>
      <c r="FQ277" s="61">
        <v>0</v>
      </c>
      <c r="FR277" s="61">
        <v>0</v>
      </c>
      <c r="FS277" s="61">
        <v>0</v>
      </c>
      <c r="FT277" s="61">
        <v>0</v>
      </c>
      <c r="FU277" s="61">
        <v>0</v>
      </c>
      <c r="FV277" s="61">
        <v>-15291</v>
      </c>
      <c r="FW277" s="61">
        <v>0</v>
      </c>
      <c r="FX277" s="61">
        <v>-15291</v>
      </c>
      <c r="FY277" s="61">
        <v>1477</v>
      </c>
      <c r="FZ277" s="61">
        <v>0</v>
      </c>
      <c r="GA277" s="61">
        <v>1477</v>
      </c>
      <c r="GB277" s="61">
        <v>3134</v>
      </c>
      <c r="GC277" s="61">
        <v>0</v>
      </c>
      <c r="GD277" s="61">
        <v>3134</v>
      </c>
      <c r="GE277" s="61">
        <v>0</v>
      </c>
      <c r="GF277" s="61">
        <v>0</v>
      </c>
      <c r="GG277" s="61">
        <v>0</v>
      </c>
      <c r="GH277" s="61">
        <v>-40474556</v>
      </c>
      <c r="GI277" s="61">
        <v>0</v>
      </c>
      <c r="GJ277" s="61">
        <v>-40474556</v>
      </c>
      <c r="GK277" s="61">
        <v>481456</v>
      </c>
      <c r="GL277" s="61">
        <v>0</v>
      </c>
      <c r="GM277" s="61">
        <v>481456</v>
      </c>
      <c r="GN277" s="61">
        <v>-446785</v>
      </c>
      <c r="GO277" s="61">
        <v>0</v>
      </c>
      <c r="GP277" s="61">
        <v>-446785</v>
      </c>
      <c r="GQ277" s="61">
        <v>570</v>
      </c>
      <c r="GR277" s="61">
        <v>0</v>
      </c>
      <c r="GS277" s="61">
        <v>570</v>
      </c>
      <c r="GT277" s="61">
        <v>0</v>
      </c>
      <c r="GU277" s="61">
        <v>0</v>
      </c>
      <c r="GV277" s="61">
        <v>0</v>
      </c>
      <c r="GW277" s="61">
        <v>-40453074</v>
      </c>
      <c r="GX277" s="61">
        <v>0</v>
      </c>
      <c r="GY277" s="61">
        <v>-40453074</v>
      </c>
      <c r="GZ277" s="61">
        <v>0</v>
      </c>
      <c r="HA277" s="61">
        <v>0</v>
      </c>
      <c r="HB277" s="61">
        <v>0</v>
      </c>
      <c r="HC277" s="61">
        <v>0</v>
      </c>
      <c r="HD277" s="61">
        <v>0</v>
      </c>
      <c r="HE277" s="61">
        <v>0</v>
      </c>
      <c r="HF277" s="61">
        <v>0</v>
      </c>
      <c r="HG277" s="61">
        <v>0</v>
      </c>
      <c r="HH277" s="61">
        <v>0</v>
      </c>
      <c r="HI277" s="61">
        <v>179170279</v>
      </c>
      <c r="HJ277" s="61">
        <v>0</v>
      </c>
      <c r="HK277" s="61">
        <v>179170279</v>
      </c>
      <c r="HL277" s="61">
        <v>484891</v>
      </c>
      <c r="HM277" s="61">
        <v>0</v>
      </c>
      <c r="HN277" s="61">
        <v>484891</v>
      </c>
      <c r="HO277" s="61">
        <v>-10532235</v>
      </c>
      <c r="HP277" s="61">
        <v>0</v>
      </c>
      <c r="HQ277" s="61">
        <v>-10532235</v>
      </c>
      <c r="HR277" s="61">
        <v>-10065906</v>
      </c>
      <c r="HS277" s="61">
        <v>0</v>
      </c>
      <c r="HT277" s="61">
        <v>-10065906</v>
      </c>
      <c r="HU277" s="61">
        <v>-1017890</v>
      </c>
      <c r="HV277" s="61">
        <v>0</v>
      </c>
      <c r="HW277" s="61">
        <v>-1017890</v>
      </c>
      <c r="HX277" s="61">
        <v>-40453074</v>
      </c>
      <c r="HY277" s="61">
        <v>0</v>
      </c>
      <c r="HZ277" s="61">
        <v>-40453074</v>
      </c>
      <c r="IA277" s="61">
        <v>0</v>
      </c>
      <c r="IB277" s="61">
        <v>0</v>
      </c>
      <c r="IC277" s="61">
        <v>0</v>
      </c>
      <c r="ID277" s="61">
        <v>-61584214</v>
      </c>
      <c r="IE277" s="61">
        <v>0</v>
      </c>
      <c r="IF277" s="61">
        <v>-61584214</v>
      </c>
      <c r="IG277" s="61">
        <v>117586065</v>
      </c>
      <c r="IH277" s="61">
        <v>0</v>
      </c>
      <c r="II277" s="61">
        <v>117586065</v>
      </c>
      <c r="IJ277" s="58" t="s">
        <v>511</v>
      </c>
      <c r="IK277" s="58" t="s">
        <v>568</v>
      </c>
      <c r="IL277" s="58" t="s">
        <v>513</v>
      </c>
      <c r="IM277" s="58" t="s">
        <v>473</v>
      </c>
      <c r="IN277" s="58" t="s">
        <v>1360</v>
      </c>
    </row>
    <row r="278" spans="1:248">
      <c r="A278" s="58" t="s">
        <v>461</v>
      </c>
      <c r="B278" s="59" t="s">
        <v>1361</v>
      </c>
      <c r="C278" s="59" t="s">
        <v>1362</v>
      </c>
      <c r="D278" s="61">
        <v>67731813</v>
      </c>
      <c r="E278" s="61">
        <v>0</v>
      </c>
      <c r="F278" s="61">
        <v>67731813</v>
      </c>
      <c r="G278" s="61">
        <v>637771</v>
      </c>
      <c r="H278" s="61">
        <v>0</v>
      </c>
      <c r="I278" s="61">
        <v>637771</v>
      </c>
      <c r="J278" s="61">
        <v>-115421</v>
      </c>
      <c r="K278" s="61">
        <v>0</v>
      </c>
      <c r="L278" s="61">
        <v>-115421</v>
      </c>
      <c r="M278" s="61">
        <v>76</v>
      </c>
      <c r="N278" s="61">
        <v>0</v>
      </c>
      <c r="O278" s="61">
        <v>76</v>
      </c>
      <c r="P278" s="61">
        <v>186931</v>
      </c>
      <c r="Q278" s="61">
        <v>0</v>
      </c>
      <c r="R278" s="61">
        <v>186931</v>
      </c>
      <c r="S278" s="61">
        <v>-19174</v>
      </c>
      <c r="T278" s="61">
        <v>0</v>
      </c>
      <c r="U278" s="61">
        <v>-19174</v>
      </c>
      <c r="V278" s="61">
        <v>52412</v>
      </c>
      <c r="W278" s="61">
        <v>0</v>
      </c>
      <c r="X278" s="61">
        <v>52412</v>
      </c>
      <c r="Y278" s="61">
        <v>-4520598</v>
      </c>
      <c r="Z278" s="61">
        <v>0</v>
      </c>
      <c r="AA278" s="61">
        <v>-4520598</v>
      </c>
      <c r="AB278" s="61">
        <v>-911</v>
      </c>
      <c r="AC278" s="61">
        <v>0</v>
      </c>
      <c r="AD278" s="61">
        <v>-911</v>
      </c>
      <c r="AE278" s="61">
        <v>-125161</v>
      </c>
      <c r="AF278" s="61">
        <v>0</v>
      </c>
      <c r="AG278" s="61">
        <v>-125161</v>
      </c>
      <c r="AH278" s="61">
        <v>-2202</v>
      </c>
      <c r="AI278" s="61">
        <v>0</v>
      </c>
      <c r="AJ278" s="61">
        <v>-2202</v>
      </c>
      <c r="AK278" s="61">
        <v>0</v>
      </c>
      <c r="AL278" s="61">
        <v>0</v>
      </c>
      <c r="AM278" s="61">
        <v>0</v>
      </c>
      <c r="AN278" s="61">
        <v>-12187</v>
      </c>
      <c r="AO278" s="61">
        <v>0</v>
      </c>
      <c r="AP278" s="61">
        <v>-12187</v>
      </c>
      <c r="AQ278" s="61">
        <v>0</v>
      </c>
      <c r="AR278" s="61">
        <v>0</v>
      </c>
      <c r="AS278" s="61">
        <v>0</v>
      </c>
      <c r="AT278" s="61">
        <v>-110772</v>
      </c>
      <c r="AU278" s="61">
        <v>0</v>
      </c>
      <c r="AV278" s="61">
        <v>-110772</v>
      </c>
      <c r="AW278" s="61">
        <v>4179</v>
      </c>
      <c r="AX278" s="61">
        <v>0</v>
      </c>
      <c r="AY278" s="61">
        <v>4179</v>
      </c>
      <c r="AZ278" s="61">
        <v>1268755</v>
      </c>
      <c r="BA278" s="61">
        <v>0</v>
      </c>
      <c r="BB278" s="61">
        <v>1268755</v>
      </c>
      <c r="BC278" s="61">
        <v>24746</v>
      </c>
      <c r="BD278" s="61">
        <v>0</v>
      </c>
      <c r="BE278" s="61">
        <v>24746</v>
      </c>
      <c r="BF278" s="61">
        <v>-5346333</v>
      </c>
      <c r="BG278" s="61">
        <v>0</v>
      </c>
      <c r="BH278" s="61">
        <v>-5346333</v>
      </c>
      <c r="BI278" s="61">
        <v>-401961</v>
      </c>
      <c r="BJ278" s="61">
        <v>0</v>
      </c>
      <c r="BK278" s="61">
        <v>-401961</v>
      </c>
      <c r="BL278" s="61">
        <v>-26184</v>
      </c>
      <c r="BM278" s="61">
        <v>0</v>
      </c>
      <c r="BN278" s="61">
        <v>-26184</v>
      </c>
      <c r="BO278" s="61">
        <v>0</v>
      </c>
      <c r="BP278" s="61">
        <v>0</v>
      </c>
      <c r="BQ278" s="61">
        <v>0</v>
      </c>
      <c r="BR278" s="61">
        <v>-7778</v>
      </c>
      <c r="BS278" s="61">
        <v>0</v>
      </c>
      <c r="BT278" s="61">
        <v>-7778</v>
      </c>
      <c r="BU278" s="61">
        <v>0</v>
      </c>
      <c r="BV278" s="61">
        <v>0</v>
      </c>
      <c r="BW278" s="61">
        <v>0</v>
      </c>
      <c r="BX278" s="61">
        <v>0</v>
      </c>
      <c r="BY278" s="61">
        <v>0</v>
      </c>
      <c r="BZ278" s="61">
        <v>0</v>
      </c>
      <c r="CA278" s="61">
        <v>0</v>
      </c>
      <c r="CB278" s="61">
        <v>0</v>
      </c>
      <c r="CC278" s="61">
        <v>0</v>
      </c>
      <c r="CD278" s="61">
        <v>-11840</v>
      </c>
      <c r="CE278" s="61">
        <v>0</v>
      </c>
      <c r="CF278" s="61">
        <v>-11840</v>
      </c>
      <c r="CG278" s="61">
        <v>-11708</v>
      </c>
      <c r="CH278" s="61">
        <v>0</v>
      </c>
      <c r="CI278" s="61">
        <v>-11708</v>
      </c>
      <c r="CJ278" s="61">
        <v>-9158062</v>
      </c>
      <c r="CK278" s="61">
        <v>0</v>
      </c>
      <c r="CL278" s="61">
        <v>-9158062</v>
      </c>
      <c r="CM278" s="61">
        <v>-3536</v>
      </c>
      <c r="CN278" s="61">
        <v>0</v>
      </c>
      <c r="CO278" s="61">
        <v>-3536</v>
      </c>
      <c r="CP278" s="61">
        <v>0</v>
      </c>
      <c r="CQ278" s="61">
        <v>0</v>
      </c>
      <c r="CR278" s="61">
        <v>0</v>
      </c>
      <c r="CS278" s="61">
        <v>-2600997</v>
      </c>
      <c r="CT278" s="61">
        <v>0</v>
      </c>
      <c r="CU278" s="61">
        <v>-2600997</v>
      </c>
      <c r="CV278" s="61">
        <v>-289591</v>
      </c>
      <c r="CW278" s="61">
        <v>0</v>
      </c>
      <c r="CX278" s="61">
        <v>-289591</v>
      </c>
      <c r="CY278" s="61">
        <v>-2894124</v>
      </c>
      <c r="CZ278" s="61">
        <v>0</v>
      </c>
      <c r="DA278" s="61">
        <v>-2894124</v>
      </c>
      <c r="DB278" s="61">
        <v>-70043</v>
      </c>
      <c r="DC278" s="61">
        <v>0</v>
      </c>
      <c r="DD278" s="61">
        <v>-70043</v>
      </c>
      <c r="DE278" s="61">
        <v>-1889</v>
      </c>
      <c r="DF278" s="61">
        <v>0</v>
      </c>
      <c r="DG278" s="61">
        <v>-1889</v>
      </c>
      <c r="DH278" s="61">
        <v>-11041</v>
      </c>
      <c r="DI278" s="61">
        <v>0</v>
      </c>
      <c r="DJ278" s="61">
        <v>-11041</v>
      </c>
      <c r="DK278" s="61">
        <v>20769</v>
      </c>
      <c r="DL278" s="61">
        <v>0</v>
      </c>
      <c r="DM278" s="61">
        <v>20769</v>
      </c>
      <c r="DN278" s="61">
        <v>-1129</v>
      </c>
      <c r="DO278" s="61">
        <v>0</v>
      </c>
      <c r="DP278" s="61">
        <v>-1129</v>
      </c>
      <c r="DQ278" s="61">
        <v>0</v>
      </c>
      <c r="DR278" s="61">
        <v>0</v>
      </c>
      <c r="DS278" s="61">
        <v>0</v>
      </c>
      <c r="DT278" s="61">
        <v>-7778</v>
      </c>
      <c r="DU278" s="61">
        <v>0</v>
      </c>
      <c r="DV278" s="61">
        <v>-7778</v>
      </c>
      <c r="DW278" s="61">
        <v>0</v>
      </c>
      <c r="DX278" s="61">
        <v>0</v>
      </c>
      <c r="DY278" s="61">
        <v>0</v>
      </c>
      <c r="DZ278" s="61">
        <v>-23328</v>
      </c>
      <c r="EA278" s="61">
        <v>0</v>
      </c>
      <c r="EB278" s="61">
        <v>-23328</v>
      </c>
      <c r="EC278" s="61">
        <v>0</v>
      </c>
      <c r="ED278" s="61">
        <v>0</v>
      </c>
      <c r="EE278" s="61">
        <v>0</v>
      </c>
      <c r="EF278" s="61">
        <v>0</v>
      </c>
      <c r="EG278" s="61">
        <v>0</v>
      </c>
      <c r="EH278" s="61">
        <v>0</v>
      </c>
      <c r="EI278" s="61">
        <v>0</v>
      </c>
      <c r="EJ278" s="61">
        <v>0</v>
      </c>
      <c r="EK278" s="61">
        <v>0</v>
      </c>
      <c r="EL278" s="61">
        <v>0</v>
      </c>
      <c r="EM278" s="61">
        <v>0</v>
      </c>
      <c r="EN278" s="61">
        <v>0</v>
      </c>
      <c r="EO278" s="61">
        <v>-94439</v>
      </c>
      <c r="EP278" s="61">
        <v>0</v>
      </c>
      <c r="EQ278" s="61">
        <v>-94439</v>
      </c>
      <c r="ER278" s="61">
        <v>0</v>
      </c>
      <c r="ES278" s="61">
        <v>0</v>
      </c>
      <c r="ET278" s="61">
        <v>0</v>
      </c>
      <c r="EU278" s="61">
        <v>0</v>
      </c>
      <c r="EV278" s="61">
        <v>0</v>
      </c>
      <c r="EW278" s="61">
        <v>0</v>
      </c>
      <c r="EX278" s="61">
        <v>3536</v>
      </c>
      <c r="EY278" s="61">
        <v>0</v>
      </c>
      <c r="EZ278" s="61">
        <v>3536</v>
      </c>
      <c r="FA278" s="61">
        <v>0</v>
      </c>
      <c r="FB278" s="61">
        <v>0</v>
      </c>
      <c r="FC278" s="61">
        <v>0</v>
      </c>
      <c r="FD278" s="61">
        <v>0</v>
      </c>
      <c r="FE278" s="61">
        <v>0</v>
      </c>
      <c r="FF278" s="61">
        <v>0</v>
      </c>
      <c r="FG278" s="61">
        <v>0</v>
      </c>
      <c r="FH278" s="61">
        <v>0</v>
      </c>
      <c r="FI278" s="61">
        <v>0</v>
      </c>
      <c r="FJ278" s="61">
        <v>0</v>
      </c>
      <c r="FK278" s="61">
        <v>0</v>
      </c>
      <c r="FL278" s="61">
        <v>0</v>
      </c>
      <c r="FM278" s="61">
        <v>0</v>
      </c>
      <c r="FN278" s="61">
        <v>0</v>
      </c>
      <c r="FO278" s="61">
        <v>0</v>
      </c>
      <c r="FP278" s="61">
        <v>-49</v>
      </c>
      <c r="FQ278" s="61">
        <v>0</v>
      </c>
      <c r="FR278" s="61">
        <v>-49</v>
      </c>
      <c r="FS278" s="61">
        <v>0</v>
      </c>
      <c r="FT278" s="61">
        <v>0</v>
      </c>
      <c r="FU278" s="61">
        <v>0</v>
      </c>
      <c r="FV278" s="61">
        <v>-16072</v>
      </c>
      <c r="FW278" s="61">
        <v>0</v>
      </c>
      <c r="FX278" s="61">
        <v>-16072</v>
      </c>
      <c r="FY278" s="61">
        <v>0</v>
      </c>
      <c r="FZ278" s="61">
        <v>0</v>
      </c>
      <c r="GA278" s="61">
        <v>0</v>
      </c>
      <c r="GB278" s="61">
        <v>0</v>
      </c>
      <c r="GC278" s="61">
        <v>0</v>
      </c>
      <c r="GD278" s="61">
        <v>0</v>
      </c>
      <c r="GE278" s="61">
        <v>0</v>
      </c>
      <c r="GF278" s="61">
        <v>0</v>
      </c>
      <c r="GG278" s="61">
        <v>0</v>
      </c>
      <c r="GH278" s="61">
        <v>-13602690</v>
      </c>
      <c r="GI278" s="61">
        <v>0</v>
      </c>
      <c r="GJ278" s="61">
        <v>-13602690</v>
      </c>
      <c r="GK278" s="61">
        <v>137992</v>
      </c>
      <c r="GL278" s="61">
        <v>0</v>
      </c>
      <c r="GM278" s="61">
        <v>137992</v>
      </c>
      <c r="GN278" s="61">
        <v>-124680</v>
      </c>
      <c r="GO278" s="61">
        <v>0</v>
      </c>
      <c r="GP278" s="61">
        <v>-124680</v>
      </c>
      <c r="GQ278" s="61">
        <v>3481</v>
      </c>
      <c r="GR278" s="61">
        <v>0</v>
      </c>
      <c r="GS278" s="61">
        <v>3481</v>
      </c>
      <c r="GT278" s="61">
        <v>-2884944</v>
      </c>
      <c r="GU278" s="61">
        <v>0</v>
      </c>
      <c r="GV278" s="61">
        <v>-2884944</v>
      </c>
      <c r="GW278" s="61">
        <v>-16483426</v>
      </c>
      <c r="GX278" s="61">
        <v>0</v>
      </c>
      <c r="GY278" s="61">
        <v>-16483426</v>
      </c>
      <c r="GZ278" s="61">
        <v>0</v>
      </c>
      <c r="HA278" s="61">
        <v>0</v>
      </c>
      <c r="HB278" s="61">
        <v>0</v>
      </c>
      <c r="HC278" s="61">
        <v>0</v>
      </c>
      <c r="HD278" s="61">
        <v>0</v>
      </c>
      <c r="HE278" s="61">
        <v>0</v>
      </c>
      <c r="HF278" s="61">
        <v>0</v>
      </c>
      <c r="HG278" s="61">
        <v>0</v>
      </c>
      <c r="HH278" s="61">
        <v>0</v>
      </c>
      <c r="HI278" s="61">
        <v>68369584</v>
      </c>
      <c r="HJ278" s="61">
        <v>0</v>
      </c>
      <c r="HK278" s="61">
        <v>68369584</v>
      </c>
      <c r="HL278" s="61">
        <v>52412</v>
      </c>
      <c r="HM278" s="61">
        <v>0</v>
      </c>
      <c r="HN278" s="61">
        <v>52412</v>
      </c>
      <c r="HO278" s="61">
        <v>-9158062</v>
      </c>
      <c r="HP278" s="61">
        <v>0</v>
      </c>
      <c r="HQ278" s="61">
        <v>-9158062</v>
      </c>
      <c r="HR278" s="61">
        <v>-2894124</v>
      </c>
      <c r="HS278" s="61">
        <v>0</v>
      </c>
      <c r="HT278" s="61">
        <v>-2894124</v>
      </c>
      <c r="HU278" s="61">
        <v>-94439</v>
      </c>
      <c r="HV278" s="61">
        <v>0</v>
      </c>
      <c r="HW278" s="61">
        <v>-94439</v>
      </c>
      <c r="HX278" s="61">
        <v>-16483426</v>
      </c>
      <c r="HY278" s="61">
        <v>0</v>
      </c>
      <c r="HZ278" s="61">
        <v>-16483426</v>
      </c>
      <c r="IA278" s="61">
        <v>0</v>
      </c>
      <c r="IB278" s="61">
        <v>0</v>
      </c>
      <c r="IC278" s="61">
        <v>0</v>
      </c>
      <c r="ID278" s="61">
        <v>-28577639</v>
      </c>
      <c r="IE278" s="61">
        <v>0</v>
      </c>
      <c r="IF278" s="61">
        <v>-28577639</v>
      </c>
      <c r="IG278" s="61">
        <v>39791945</v>
      </c>
      <c r="IH278" s="61">
        <v>0</v>
      </c>
      <c r="II278" s="61">
        <v>39791945</v>
      </c>
      <c r="IJ278" s="58" t="s">
        <v>491</v>
      </c>
      <c r="IK278" s="58" t="s">
        <v>492</v>
      </c>
      <c r="IL278" s="58" t="s">
        <v>466</v>
      </c>
      <c r="IM278" s="58" t="s">
        <v>467</v>
      </c>
      <c r="IN278" s="58" t="s">
        <v>1363</v>
      </c>
    </row>
    <row r="279" spans="1:248">
      <c r="A279" s="58" t="s">
        <v>469</v>
      </c>
      <c r="B279" s="59" t="s">
        <v>1364</v>
      </c>
      <c r="C279" s="59" t="s">
        <v>1365</v>
      </c>
      <c r="D279" s="61">
        <v>55402580</v>
      </c>
      <c r="E279" s="61">
        <v>0</v>
      </c>
      <c r="F279" s="61">
        <v>55402580</v>
      </c>
      <c r="G279" s="61">
        <v>877283</v>
      </c>
      <c r="H279" s="61">
        <v>0</v>
      </c>
      <c r="I279" s="61">
        <v>877283</v>
      </c>
      <c r="J279" s="61">
        <v>-140910</v>
      </c>
      <c r="K279" s="61">
        <v>0</v>
      </c>
      <c r="L279" s="61">
        <v>-140910</v>
      </c>
      <c r="M279" s="61">
        <v>3476</v>
      </c>
      <c r="N279" s="61">
        <v>0</v>
      </c>
      <c r="O279" s="61">
        <v>3476</v>
      </c>
      <c r="P279" s="61">
        <v>68434</v>
      </c>
      <c r="Q279" s="61">
        <v>0</v>
      </c>
      <c r="R279" s="61">
        <v>68434</v>
      </c>
      <c r="S279" s="61">
        <v>-10569</v>
      </c>
      <c r="T279" s="61">
        <v>0</v>
      </c>
      <c r="U279" s="61">
        <v>-10569</v>
      </c>
      <c r="V279" s="61">
        <v>-79569</v>
      </c>
      <c r="W279" s="61">
        <v>0</v>
      </c>
      <c r="X279" s="61">
        <v>-79569</v>
      </c>
      <c r="Y279" s="61">
        <v>-4185171</v>
      </c>
      <c r="Z279" s="61">
        <v>0</v>
      </c>
      <c r="AA279" s="61">
        <v>-4185171</v>
      </c>
      <c r="AB279" s="61">
        <v>-8761</v>
      </c>
      <c r="AC279" s="61">
        <v>0</v>
      </c>
      <c r="AD279" s="61">
        <v>-8761</v>
      </c>
      <c r="AE279" s="61">
        <v>-198383</v>
      </c>
      <c r="AF279" s="61">
        <v>0</v>
      </c>
      <c r="AG279" s="61">
        <v>-198383</v>
      </c>
      <c r="AH279" s="61">
        <v>0</v>
      </c>
      <c r="AI279" s="61">
        <v>0</v>
      </c>
      <c r="AJ279" s="61">
        <v>0</v>
      </c>
      <c r="AK279" s="61">
        <v>0</v>
      </c>
      <c r="AL279" s="61">
        <v>0</v>
      </c>
      <c r="AM279" s="61">
        <v>0</v>
      </c>
      <c r="AN279" s="61">
        <v>-10935</v>
      </c>
      <c r="AO279" s="61">
        <v>0</v>
      </c>
      <c r="AP279" s="61">
        <v>-10935</v>
      </c>
      <c r="AQ279" s="61">
        <v>-633</v>
      </c>
      <c r="AR279" s="61">
        <v>0</v>
      </c>
      <c r="AS279" s="61">
        <v>-633</v>
      </c>
      <c r="AT279" s="61">
        <v>-187448</v>
      </c>
      <c r="AU279" s="61">
        <v>0</v>
      </c>
      <c r="AV279" s="61">
        <v>-187448</v>
      </c>
      <c r="AW279" s="61">
        <v>1957</v>
      </c>
      <c r="AX279" s="61">
        <v>0</v>
      </c>
      <c r="AY279" s="61">
        <v>1957</v>
      </c>
      <c r="AZ279" s="61">
        <v>1076846</v>
      </c>
      <c r="BA279" s="61">
        <v>0</v>
      </c>
      <c r="BB279" s="61">
        <v>1076846</v>
      </c>
      <c r="BC279" s="61">
        <v>91925</v>
      </c>
      <c r="BD279" s="61">
        <v>0</v>
      </c>
      <c r="BE279" s="61">
        <v>91925</v>
      </c>
      <c r="BF279" s="61">
        <v>-2178379</v>
      </c>
      <c r="BG279" s="61">
        <v>0</v>
      </c>
      <c r="BH279" s="61">
        <v>-2178379</v>
      </c>
      <c r="BI279" s="61">
        <v>8335</v>
      </c>
      <c r="BJ279" s="61">
        <v>0</v>
      </c>
      <c r="BK279" s="61">
        <v>8335</v>
      </c>
      <c r="BL279" s="61">
        <v>-16732</v>
      </c>
      <c r="BM279" s="61">
        <v>0</v>
      </c>
      <c r="BN279" s="61">
        <v>-16732</v>
      </c>
      <c r="BO279" s="61">
        <v>0</v>
      </c>
      <c r="BP279" s="61">
        <v>0</v>
      </c>
      <c r="BQ279" s="61">
        <v>0</v>
      </c>
      <c r="BR279" s="61">
        <v>-31910</v>
      </c>
      <c r="BS279" s="61">
        <v>0</v>
      </c>
      <c r="BT279" s="61">
        <v>-31910</v>
      </c>
      <c r="BU279" s="61">
        <v>0</v>
      </c>
      <c r="BV279" s="61">
        <v>0</v>
      </c>
      <c r="BW279" s="61">
        <v>0</v>
      </c>
      <c r="BX279" s="61">
        <v>0</v>
      </c>
      <c r="BY279" s="61">
        <v>0</v>
      </c>
      <c r="BZ279" s="61">
        <v>0</v>
      </c>
      <c r="CA279" s="61">
        <v>0</v>
      </c>
      <c r="CB279" s="61">
        <v>0</v>
      </c>
      <c r="CC279" s="61">
        <v>0</v>
      </c>
      <c r="CD279" s="61">
        <v>-7809</v>
      </c>
      <c r="CE279" s="61">
        <v>0</v>
      </c>
      <c r="CF279" s="61">
        <v>-7809</v>
      </c>
      <c r="CG279" s="61">
        <v>-7809</v>
      </c>
      <c r="CH279" s="61">
        <v>0</v>
      </c>
      <c r="CI279" s="61">
        <v>-7809</v>
      </c>
      <c r="CJ279" s="61">
        <v>-5449087</v>
      </c>
      <c r="CK279" s="61">
        <v>0</v>
      </c>
      <c r="CL279" s="61">
        <v>-5449087</v>
      </c>
      <c r="CM279" s="61">
        <v>0</v>
      </c>
      <c r="CN279" s="61">
        <v>0</v>
      </c>
      <c r="CO279" s="61">
        <v>0</v>
      </c>
      <c r="CP279" s="61">
        <v>0</v>
      </c>
      <c r="CQ279" s="61">
        <v>0</v>
      </c>
      <c r="CR279" s="61">
        <v>0</v>
      </c>
      <c r="CS279" s="61">
        <v>-1114356</v>
      </c>
      <c r="CT279" s="61">
        <v>0</v>
      </c>
      <c r="CU279" s="61">
        <v>-1114356</v>
      </c>
      <c r="CV279" s="61">
        <v>-39257</v>
      </c>
      <c r="CW279" s="61">
        <v>0</v>
      </c>
      <c r="CX279" s="61">
        <v>-39257</v>
      </c>
      <c r="CY279" s="61">
        <v>-1153613</v>
      </c>
      <c r="CZ279" s="61">
        <v>0</v>
      </c>
      <c r="DA279" s="61">
        <v>-1153613</v>
      </c>
      <c r="DB279" s="61">
        <v>-51220</v>
      </c>
      <c r="DC279" s="61">
        <v>0</v>
      </c>
      <c r="DD279" s="61">
        <v>-51220</v>
      </c>
      <c r="DE279" s="61">
        <v>0</v>
      </c>
      <c r="DF279" s="61">
        <v>0</v>
      </c>
      <c r="DG279" s="61">
        <v>0</v>
      </c>
      <c r="DH279" s="61">
        <v>-115813</v>
      </c>
      <c r="DI279" s="61">
        <v>0</v>
      </c>
      <c r="DJ279" s="61">
        <v>-115813</v>
      </c>
      <c r="DK279" s="61">
        <v>0</v>
      </c>
      <c r="DL279" s="61">
        <v>0</v>
      </c>
      <c r="DM279" s="61">
        <v>0</v>
      </c>
      <c r="DN279" s="61">
        <v>-174</v>
      </c>
      <c r="DO279" s="61">
        <v>0</v>
      </c>
      <c r="DP279" s="61">
        <v>-174</v>
      </c>
      <c r="DQ279" s="61">
        <v>0</v>
      </c>
      <c r="DR279" s="61">
        <v>0</v>
      </c>
      <c r="DS279" s="61">
        <v>0</v>
      </c>
      <c r="DT279" s="61">
        <v>0</v>
      </c>
      <c r="DU279" s="61">
        <v>0</v>
      </c>
      <c r="DV279" s="61">
        <v>0</v>
      </c>
      <c r="DW279" s="61">
        <v>0</v>
      </c>
      <c r="DX279" s="61">
        <v>0</v>
      </c>
      <c r="DY279" s="61">
        <v>0</v>
      </c>
      <c r="DZ279" s="61">
        <v>-63900</v>
      </c>
      <c r="EA279" s="61">
        <v>0</v>
      </c>
      <c r="EB279" s="61">
        <v>-63900</v>
      </c>
      <c r="EC279" s="61">
        <v>0</v>
      </c>
      <c r="ED279" s="61">
        <v>0</v>
      </c>
      <c r="EE279" s="61">
        <v>0</v>
      </c>
      <c r="EF279" s="61">
        <v>-12991</v>
      </c>
      <c r="EG279" s="61">
        <v>0</v>
      </c>
      <c r="EH279" s="61">
        <v>-12991</v>
      </c>
      <c r="EI279" s="61">
        <v>0</v>
      </c>
      <c r="EJ279" s="61">
        <v>0</v>
      </c>
      <c r="EK279" s="61">
        <v>0</v>
      </c>
      <c r="EL279" s="61">
        <v>0</v>
      </c>
      <c r="EM279" s="61">
        <v>0</v>
      </c>
      <c r="EN279" s="61">
        <v>0</v>
      </c>
      <c r="EO279" s="61">
        <v>-244098</v>
      </c>
      <c r="EP279" s="61">
        <v>0</v>
      </c>
      <c r="EQ279" s="61">
        <v>-244098</v>
      </c>
      <c r="ER279" s="61">
        <v>0</v>
      </c>
      <c r="ES279" s="61">
        <v>0</v>
      </c>
      <c r="ET279" s="61">
        <v>0</v>
      </c>
      <c r="EU279" s="61">
        <v>0</v>
      </c>
      <c r="EV279" s="61">
        <v>0</v>
      </c>
      <c r="EW279" s="61">
        <v>0</v>
      </c>
      <c r="EX279" s="61">
        <v>0</v>
      </c>
      <c r="EY279" s="61">
        <v>0</v>
      </c>
      <c r="EZ279" s="61">
        <v>0</v>
      </c>
      <c r="FA279" s="61">
        <v>0</v>
      </c>
      <c r="FB279" s="61">
        <v>0</v>
      </c>
      <c r="FC279" s="61">
        <v>0</v>
      </c>
      <c r="FD279" s="61">
        <v>0</v>
      </c>
      <c r="FE279" s="61">
        <v>0</v>
      </c>
      <c r="FF279" s="61">
        <v>0</v>
      </c>
      <c r="FG279" s="61">
        <v>0</v>
      </c>
      <c r="FH279" s="61">
        <v>0</v>
      </c>
      <c r="FI279" s="61">
        <v>0</v>
      </c>
      <c r="FJ279" s="61">
        <v>-31910</v>
      </c>
      <c r="FK279" s="61">
        <v>0</v>
      </c>
      <c r="FL279" s="61">
        <v>-31910</v>
      </c>
      <c r="FM279" s="61">
        <v>0</v>
      </c>
      <c r="FN279" s="61">
        <v>0</v>
      </c>
      <c r="FO279" s="61">
        <v>0</v>
      </c>
      <c r="FP279" s="61">
        <v>0</v>
      </c>
      <c r="FQ279" s="61">
        <v>0</v>
      </c>
      <c r="FR279" s="61">
        <v>0</v>
      </c>
      <c r="FS279" s="61">
        <v>0</v>
      </c>
      <c r="FT279" s="61">
        <v>0</v>
      </c>
      <c r="FU279" s="61">
        <v>0</v>
      </c>
      <c r="FV279" s="61">
        <v>-143063</v>
      </c>
      <c r="FW279" s="61">
        <v>0</v>
      </c>
      <c r="FX279" s="61">
        <v>-143063</v>
      </c>
      <c r="FY279" s="61">
        <v>347</v>
      </c>
      <c r="FZ279" s="61">
        <v>0</v>
      </c>
      <c r="GA279" s="61">
        <v>347</v>
      </c>
      <c r="GB279" s="61">
        <v>0</v>
      </c>
      <c r="GC279" s="61">
        <v>0</v>
      </c>
      <c r="GD279" s="61">
        <v>0</v>
      </c>
      <c r="GE279" s="61">
        <v>0</v>
      </c>
      <c r="GF279" s="61">
        <v>0</v>
      </c>
      <c r="GG279" s="61">
        <v>0</v>
      </c>
      <c r="GH279" s="61">
        <v>-5193875</v>
      </c>
      <c r="GI279" s="61">
        <v>0</v>
      </c>
      <c r="GJ279" s="61">
        <v>-5193875</v>
      </c>
      <c r="GK279" s="61">
        <v>273713</v>
      </c>
      <c r="GL279" s="61">
        <v>0</v>
      </c>
      <c r="GM279" s="61">
        <v>273713</v>
      </c>
      <c r="GN279" s="61">
        <v>-84504</v>
      </c>
      <c r="GO279" s="61">
        <v>0</v>
      </c>
      <c r="GP279" s="61">
        <v>-84504</v>
      </c>
      <c r="GQ279" s="61">
        <v>0</v>
      </c>
      <c r="GR279" s="61">
        <v>0</v>
      </c>
      <c r="GS279" s="61">
        <v>0</v>
      </c>
      <c r="GT279" s="61">
        <v>0</v>
      </c>
      <c r="GU279" s="61">
        <v>0</v>
      </c>
      <c r="GV279" s="61">
        <v>0</v>
      </c>
      <c r="GW279" s="61">
        <v>-5179292</v>
      </c>
      <c r="GX279" s="61">
        <v>0</v>
      </c>
      <c r="GY279" s="61">
        <v>-5179292</v>
      </c>
      <c r="GZ279" s="61">
        <v>0</v>
      </c>
      <c r="HA279" s="61">
        <v>0</v>
      </c>
      <c r="HB279" s="61">
        <v>0</v>
      </c>
      <c r="HC279" s="61">
        <v>0</v>
      </c>
      <c r="HD279" s="61">
        <v>0</v>
      </c>
      <c r="HE279" s="61">
        <v>0</v>
      </c>
      <c r="HF279" s="61">
        <v>0</v>
      </c>
      <c r="HG279" s="61">
        <v>0</v>
      </c>
      <c r="HH279" s="61">
        <v>0</v>
      </c>
      <c r="HI279" s="61">
        <v>56279863</v>
      </c>
      <c r="HJ279" s="61">
        <v>0</v>
      </c>
      <c r="HK279" s="61">
        <v>56279863</v>
      </c>
      <c r="HL279" s="61">
        <v>-79569</v>
      </c>
      <c r="HM279" s="61">
        <v>0</v>
      </c>
      <c r="HN279" s="61">
        <v>-79569</v>
      </c>
      <c r="HO279" s="61">
        <v>-5449087</v>
      </c>
      <c r="HP279" s="61">
        <v>0</v>
      </c>
      <c r="HQ279" s="61">
        <v>-5449087</v>
      </c>
      <c r="HR279" s="61">
        <v>-1153613</v>
      </c>
      <c r="HS279" s="61">
        <v>0</v>
      </c>
      <c r="HT279" s="61">
        <v>-1153613</v>
      </c>
      <c r="HU279" s="61">
        <v>-244098</v>
      </c>
      <c r="HV279" s="61">
        <v>0</v>
      </c>
      <c r="HW279" s="61">
        <v>-244098</v>
      </c>
      <c r="HX279" s="61">
        <v>-5179292</v>
      </c>
      <c r="HY279" s="61">
        <v>0</v>
      </c>
      <c r="HZ279" s="61">
        <v>-5179292</v>
      </c>
      <c r="IA279" s="61">
        <v>0</v>
      </c>
      <c r="IB279" s="61">
        <v>0</v>
      </c>
      <c r="IC279" s="61">
        <v>0</v>
      </c>
      <c r="ID279" s="61">
        <v>-12105659</v>
      </c>
      <c r="IE279" s="61">
        <v>0</v>
      </c>
      <c r="IF279" s="61">
        <v>-12105659</v>
      </c>
      <c r="IG279" s="61">
        <v>44174204</v>
      </c>
      <c r="IH279" s="61">
        <v>0</v>
      </c>
      <c r="II279" s="61">
        <v>44174204</v>
      </c>
      <c r="IJ279" s="58" t="s">
        <v>521</v>
      </c>
      <c r="IK279" s="58" t="s">
        <v>522</v>
      </c>
      <c r="IL279" s="58" t="s">
        <v>466</v>
      </c>
      <c r="IM279" s="58" t="s">
        <v>497</v>
      </c>
      <c r="IN279" s="58" t="s">
        <v>1366</v>
      </c>
    </row>
    <row r="280" spans="1:248">
      <c r="A280" s="58" t="s">
        <v>469</v>
      </c>
      <c r="B280" s="59" t="s">
        <v>1367</v>
      </c>
      <c r="C280" s="59" t="s">
        <v>1368</v>
      </c>
      <c r="D280" s="61">
        <v>69453283</v>
      </c>
      <c r="E280" s="61">
        <v>5713109</v>
      </c>
      <c r="F280" s="61">
        <v>75166392</v>
      </c>
      <c r="G280" s="61">
        <v>1043696</v>
      </c>
      <c r="H280" s="61">
        <v>53407</v>
      </c>
      <c r="I280" s="61">
        <v>1097103</v>
      </c>
      <c r="J280" s="61">
        <v>-126574</v>
      </c>
      <c r="K280" s="61">
        <v>-43</v>
      </c>
      <c r="L280" s="61">
        <v>-126617</v>
      </c>
      <c r="M280" s="61">
        <v>20111</v>
      </c>
      <c r="N280" s="61">
        <v>0</v>
      </c>
      <c r="O280" s="61">
        <v>20111</v>
      </c>
      <c r="P280" s="61">
        <v>2309893</v>
      </c>
      <c r="Q280" s="61">
        <v>0</v>
      </c>
      <c r="R280" s="61">
        <v>2309893</v>
      </c>
      <c r="S280" s="61">
        <v>516243</v>
      </c>
      <c r="T280" s="61">
        <v>0</v>
      </c>
      <c r="U280" s="61">
        <v>516243</v>
      </c>
      <c r="V280" s="61">
        <v>2719673</v>
      </c>
      <c r="W280" s="61">
        <v>-43</v>
      </c>
      <c r="X280" s="61">
        <v>2719630</v>
      </c>
      <c r="Y280" s="61">
        <v>-2796675</v>
      </c>
      <c r="Z280" s="61">
        <v>-43886</v>
      </c>
      <c r="AA280" s="61">
        <v>-2840561</v>
      </c>
      <c r="AB280" s="61">
        <v>0</v>
      </c>
      <c r="AC280" s="61">
        <v>0</v>
      </c>
      <c r="AD280" s="61">
        <v>0</v>
      </c>
      <c r="AE280" s="61">
        <v>-193929</v>
      </c>
      <c r="AF280" s="61">
        <v>5442</v>
      </c>
      <c r="AG280" s="61">
        <v>-188487</v>
      </c>
      <c r="AH280" s="61">
        <v>0</v>
      </c>
      <c r="AI280" s="61">
        <v>0</v>
      </c>
      <c r="AJ280" s="61">
        <v>0</v>
      </c>
      <c r="AK280" s="61">
        <v>0</v>
      </c>
      <c r="AL280" s="61">
        <v>0</v>
      </c>
      <c r="AM280" s="61">
        <v>0</v>
      </c>
      <c r="AN280" s="61">
        <v>-1827</v>
      </c>
      <c r="AO280" s="61">
        <v>0</v>
      </c>
      <c r="AP280" s="61">
        <v>-1827</v>
      </c>
      <c r="AQ280" s="61">
        <v>0</v>
      </c>
      <c r="AR280" s="61">
        <v>0</v>
      </c>
      <c r="AS280" s="61">
        <v>0</v>
      </c>
      <c r="AT280" s="61">
        <v>-192102</v>
      </c>
      <c r="AU280" s="61">
        <v>5442</v>
      </c>
      <c r="AV280" s="61">
        <v>-186660</v>
      </c>
      <c r="AW280" s="61">
        <v>0</v>
      </c>
      <c r="AX280" s="61">
        <v>0</v>
      </c>
      <c r="AY280" s="61">
        <v>0</v>
      </c>
      <c r="AZ280" s="61">
        <v>1397812</v>
      </c>
      <c r="BA280" s="61">
        <v>130653</v>
      </c>
      <c r="BB280" s="61">
        <v>1528465</v>
      </c>
      <c r="BC280" s="61">
        <v>25053</v>
      </c>
      <c r="BD280" s="61">
        <v>550</v>
      </c>
      <c r="BE280" s="61">
        <v>25603</v>
      </c>
      <c r="BF280" s="61">
        <v>-6446212</v>
      </c>
      <c r="BG280" s="61">
        <v>-88535</v>
      </c>
      <c r="BH280" s="61">
        <v>-6534747</v>
      </c>
      <c r="BI280" s="61">
        <v>-215934</v>
      </c>
      <c r="BJ280" s="61">
        <v>-1997</v>
      </c>
      <c r="BK280" s="61">
        <v>-217931</v>
      </c>
      <c r="BL280" s="61">
        <v>-105431</v>
      </c>
      <c r="BM280" s="61">
        <v>0</v>
      </c>
      <c r="BN280" s="61">
        <v>-105431</v>
      </c>
      <c r="BO280" s="61">
        <v>0</v>
      </c>
      <c r="BP280" s="61">
        <v>0</v>
      </c>
      <c r="BQ280" s="61">
        <v>0</v>
      </c>
      <c r="BR280" s="61">
        <v>-20914</v>
      </c>
      <c r="BS280" s="61">
        <v>0</v>
      </c>
      <c r="BT280" s="61">
        <v>-20914</v>
      </c>
      <c r="BU280" s="61">
        <v>1905</v>
      </c>
      <c r="BV280" s="61">
        <v>0</v>
      </c>
      <c r="BW280" s="61">
        <v>1905</v>
      </c>
      <c r="BX280" s="61">
        <v>0</v>
      </c>
      <c r="BY280" s="61">
        <v>0</v>
      </c>
      <c r="BZ280" s="61">
        <v>0</v>
      </c>
      <c r="CA280" s="61">
        <v>0</v>
      </c>
      <c r="CB280" s="61">
        <v>0</v>
      </c>
      <c r="CC280" s="61">
        <v>0</v>
      </c>
      <c r="CD280" s="61">
        <v>-3456</v>
      </c>
      <c r="CE280" s="61">
        <v>0</v>
      </c>
      <c r="CF280" s="61">
        <v>-3456</v>
      </c>
      <c r="CG280" s="61">
        <v>-3456</v>
      </c>
      <c r="CH280" s="61">
        <v>0</v>
      </c>
      <c r="CI280" s="61">
        <v>-3456</v>
      </c>
      <c r="CJ280" s="61">
        <v>-8361237</v>
      </c>
      <c r="CK280" s="61">
        <v>2227</v>
      </c>
      <c r="CL280" s="61">
        <v>-8359010</v>
      </c>
      <c r="CM280" s="61">
        <v>0</v>
      </c>
      <c r="CN280" s="61">
        <v>0</v>
      </c>
      <c r="CO280" s="61">
        <v>0</v>
      </c>
      <c r="CP280" s="61">
        <v>0</v>
      </c>
      <c r="CQ280" s="61">
        <v>0</v>
      </c>
      <c r="CR280" s="61">
        <v>0</v>
      </c>
      <c r="CS280" s="61">
        <v>-1103066</v>
      </c>
      <c r="CT280" s="61">
        <v>-42470</v>
      </c>
      <c r="CU280" s="61">
        <v>-1145536</v>
      </c>
      <c r="CV280" s="61">
        <v>-84931</v>
      </c>
      <c r="CW280" s="61">
        <v>-40</v>
      </c>
      <c r="CX280" s="61">
        <v>-84971</v>
      </c>
      <c r="CY280" s="61">
        <v>-1187997</v>
      </c>
      <c r="CZ280" s="61">
        <v>-42510</v>
      </c>
      <c r="DA280" s="61">
        <v>-1230507</v>
      </c>
      <c r="DB280" s="61">
        <v>-173985</v>
      </c>
      <c r="DC280" s="61">
        <v>-348</v>
      </c>
      <c r="DD280" s="61">
        <v>-174333</v>
      </c>
      <c r="DE280" s="61">
        <v>-1618</v>
      </c>
      <c r="DF280" s="61">
        <v>0</v>
      </c>
      <c r="DG280" s="61">
        <v>-1618</v>
      </c>
      <c r="DH280" s="61">
        <v>-6290</v>
      </c>
      <c r="DI280" s="61">
        <v>0</v>
      </c>
      <c r="DJ280" s="61">
        <v>-6290</v>
      </c>
      <c r="DK280" s="61">
        <v>0</v>
      </c>
      <c r="DL280" s="61">
        <v>0</v>
      </c>
      <c r="DM280" s="61">
        <v>0</v>
      </c>
      <c r="DN280" s="61">
        <v>-6589</v>
      </c>
      <c r="DO280" s="61">
        <v>0</v>
      </c>
      <c r="DP280" s="61">
        <v>-6589</v>
      </c>
      <c r="DQ280" s="61">
        <v>0</v>
      </c>
      <c r="DR280" s="61">
        <v>0</v>
      </c>
      <c r="DS280" s="61">
        <v>0</v>
      </c>
      <c r="DT280" s="61">
        <v>0</v>
      </c>
      <c r="DU280" s="61">
        <v>0</v>
      </c>
      <c r="DV280" s="61">
        <v>0</v>
      </c>
      <c r="DW280" s="61">
        <v>0</v>
      </c>
      <c r="DX280" s="61">
        <v>0</v>
      </c>
      <c r="DY280" s="61">
        <v>0</v>
      </c>
      <c r="DZ280" s="61">
        <v>0</v>
      </c>
      <c r="EA280" s="61">
        <v>0</v>
      </c>
      <c r="EB280" s="61">
        <v>0</v>
      </c>
      <c r="EC280" s="61">
        <v>0</v>
      </c>
      <c r="ED280" s="61">
        <v>0</v>
      </c>
      <c r="EE280" s="61">
        <v>0</v>
      </c>
      <c r="EF280" s="61">
        <v>0</v>
      </c>
      <c r="EG280" s="61">
        <v>-591475</v>
      </c>
      <c r="EH280" s="61">
        <v>-591475</v>
      </c>
      <c r="EI280" s="61">
        <v>0</v>
      </c>
      <c r="EJ280" s="61">
        <v>128</v>
      </c>
      <c r="EK280" s="61">
        <v>128</v>
      </c>
      <c r="EL280" s="61">
        <v>-591347</v>
      </c>
      <c r="EM280" s="61">
        <v>0</v>
      </c>
      <c r="EN280" s="61">
        <v>0</v>
      </c>
      <c r="EO280" s="61">
        <v>-188482</v>
      </c>
      <c r="EP280" s="61">
        <v>-591695</v>
      </c>
      <c r="EQ280" s="61">
        <v>-780177</v>
      </c>
      <c r="ER280" s="61">
        <v>0</v>
      </c>
      <c r="ES280" s="61">
        <v>0</v>
      </c>
      <c r="ET280" s="61">
        <v>0</v>
      </c>
      <c r="EU280" s="61">
        <v>0</v>
      </c>
      <c r="EV280" s="61">
        <v>0</v>
      </c>
      <c r="EW280" s="61">
        <v>0</v>
      </c>
      <c r="EX280" s="61">
        <v>0</v>
      </c>
      <c r="EY280" s="61">
        <v>0</v>
      </c>
      <c r="EZ280" s="61">
        <v>0</v>
      </c>
      <c r="FA280" s="61">
        <v>0</v>
      </c>
      <c r="FB280" s="61">
        <v>0</v>
      </c>
      <c r="FC280" s="61">
        <v>0</v>
      </c>
      <c r="FD280" s="61">
        <v>0</v>
      </c>
      <c r="FE280" s="61">
        <v>0</v>
      </c>
      <c r="FF280" s="61">
        <v>0</v>
      </c>
      <c r="FG280" s="61">
        <v>0</v>
      </c>
      <c r="FH280" s="61">
        <v>0</v>
      </c>
      <c r="FI280" s="61">
        <v>0</v>
      </c>
      <c r="FJ280" s="61">
        <v>-20914</v>
      </c>
      <c r="FK280" s="61">
        <v>0</v>
      </c>
      <c r="FL280" s="61">
        <v>-20914</v>
      </c>
      <c r="FM280" s="61">
        <v>1905</v>
      </c>
      <c r="FN280" s="61">
        <v>0</v>
      </c>
      <c r="FO280" s="61">
        <v>1905</v>
      </c>
      <c r="FP280" s="61">
        <v>0</v>
      </c>
      <c r="FQ280" s="61">
        <v>0</v>
      </c>
      <c r="FR280" s="61">
        <v>0</v>
      </c>
      <c r="FS280" s="61">
        <v>0</v>
      </c>
      <c r="FT280" s="61">
        <v>0</v>
      </c>
      <c r="FU280" s="61">
        <v>0</v>
      </c>
      <c r="FV280" s="61">
        <v>-24217</v>
      </c>
      <c r="FW280" s="61">
        <v>0</v>
      </c>
      <c r="FX280" s="61">
        <v>-24217</v>
      </c>
      <c r="FY280" s="61">
        <v>0</v>
      </c>
      <c r="FZ280" s="61">
        <v>0</v>
      </c>
      <c r="GA280" s="61">
        <v>0</v>
      </c>
      <c r="GB280" s="61">
        <v>2179</v>
      </c>
      <c r="GC280" s="61">
        <v>-448</v>
      </c>
      <c r="GD280" s="61">
        <v>1731</v>
      </c>
      <c r="GE280" s="61">
        <v>0</v>
      </c>
      <c r="GF280" s="61">
        <v>0</v>
      </c>
      <c r="GG280" s="61">
        <v>0</v>
      </c>
      <c r="GH280" s="61">
        <v>-7232225</v>
      </c>
      <c r="GI280" s="61">
        <v>-178776</v>
      </c>
      <c r="GJ280" s="61">
        <v>-7411001</v>
      </c>
      <c r="GK280" s="61">
        <v>-437302</v>
      </c>
      <c r="GL280" s="61">
        <v>1550</v>
      </c>
      <c r="GM280" s="61">
        <v>-435752</v>
      </c>
      <c r="GN280" s="61">
        <v>-92504</v>
      </c>
      <c r="GO280" s="61">
        <v>-5972</v>
      </c>
      <c r="GP280" s="61">
        <v>-98476</v>
      </c>
      <c r="GQ280" s="61">
        <v>-5446</v>
      </c>
      <c r="GR280" s="61">
        <v>0</v>
      </c>
      <c r="GS280" s="61">
        <v>-5446</v>
      </c>
      <c r="GT280" s="61">
        <v>0</v>
      </c>
      <c r="GU280" s="61">
        <v>0</v>
      </c>
      <c r="GV280" s="61">
        <v>0</v>
      </c>
      <c r="GW280" s="61">
        <v>-7808524</v>
      </c>
      <c r="GX280" s="61">
        <v>-183646</v>
      </c>
      <c r="GY280" s="61">
        <v>-7992170</v>
      </c>
      <c r="GZ280" s="61">
        <v>0</v>
      </c>
      <c r="HA280" s="61">
        <v>0</v>
      </c>
      <c r="HB280" s="61">
        <v>0</v>
      </c>
      <c r="HC280" s="61">
        <v>0</v>
      </c>
      <c r="HD280" s="61">
        <v>0</v>
      </c>
      <c r="HE280" s="61">
        <v>0</v>
      </c>
      <c r="HF280" s="61">
        <v>0</v>
      </c>
      <c r="HG280" s="61">
        <v>0</v>
      </c>
      <c r="HH280" s="61">
        <v>0</v>
      </c>
      <c r="HI280" s="61">
        <v>70496979</v>
      </c>
      <c r="HJ280" s="61">
        <v>5766516</v>
      </c>
      <c r="HK280" s="61">
        <v>76263495</v>
      </c>
      <c r="HL280" s="61">
        <v>2719673</v>
      </c>
      <c r="HM280" s="61">
        <v>-43</v>
      </c>
      <c r="HN280" s="61">
        <v>2719630</v>
      </c>
      <c r="HO280" s="61">
        <v>-8361237</v>
      </c>
      <c r="HP280" s="61">
        <v>2227</v>
      </c>
      <c r="HQ280" s="61">
        <v>-8359010</v>
      </c>
      <c r="HR280" s="61">
        <v>-1187997</v>
      </c>
      <c r="HS280" s="61">
        <v>-42510</v>
      </c>
      <c r="HT280" s="61">
        <v>-1230507</v>
      </c>
      <c r="HU280" s="61">
        <v>-188482</v>
      </c>
      <c r="HV280" s="61">
        <v>-591695</v>
      </c>
      <c r="HW280" s="61">
        <v>-780177</v>
      </c>
      <c r="HX280" s="61">
        <v>-7808524</v>
      </c>
      <c r="HY280" s="61">
        <v>-183646</v>
      </c>
      <c r="HZ280" s="61">
        <v>-7992170</v>
      </c>
      <c r="IA280" s="61">
        <v>0</v>
      </c>
      <c r="IB280" s="61">
        <v>0</v>
      </c>
      <c r="IC280" s="61">
        <v>0</v>
      </c>
      <c r="ID280" s="61">
        <v>-14826567</v>
      </c>
      <c r="IE280" s="61">
        <v>-815667</v>
      </c>
      <c r="IF280" s="61">
        <v>-15642234</v>
      </c>
      <c r="IG280" s="61">
        <v>55670412</v>
      </c>
      <c r="IH280" s="61">
        <v>4950849</v>
      </c>
      <c r="II280" s="61">
        <v>60621261</v>
      </c>
      <c r="IJ280" s="58" t="s">
        <v>676</v>
      </c>
      <c r="IK280" s="58" t="s">
        <v>465</v>
      </c>
      <c r="IL280" s="58" t="s">
        <v>466</v>
      </c>
      <c r="IM280" s="58" t="s">
        <v>467</v>
      </c>
      <c r="IN280" s="58" t="s">
        <v>1369</v>
      </c>
    </row>
    <row r="281" spans="1:248">
      <c r="A281" s="58" t="s">
        <v>469</v>
      </c>
      <c r="B281" s="59" t="s">
        <v>1370</v>
      </c>
      <c r="C281" s="59" t="s">
        <v>1371</v>
      </c>
      <c r="D281" s="61">
        <v>166449082</v>
      </c>
      <c r="E281" s="61">
        <v>193458</v>
      </c>
      <c r="F281" s="61">
        <v>166642540</v>
      </c>
      <c r="G281" s="61">
        <v>-2964023</v>
      </c>
      <c r="H281" s="61">
        <v>-4</v>
      </c>
      <c r="I281" s="61">
        <v>-2964027</v>
      </c>
      <c r="J281" s="61">
        <v>-105400</v>
      </c>
      <c r="K281" s="61">
        <v>0</v>
      </c>
      <c r="L281" s="61">
        <v>-105400</v>
      </c>
      <c r="M281" s="61">
        <v>0</v>
      </c>
      <c r="N281" s="61">
        <v>0</v>
      </c>
      <c r="O281" s="61">
        <v>0</v>
      </c>
      <c r="P281" s="61">
        <v>1546122</v>
      </c>
      <c r="Q281" s="61">
        <v>0</v>
      </c>
      <c r="R281" s="61">
        <v>1546122</v>
      </c>
      <c r="S281" s="61">
        <v>0</v>
      </c>
      <c r="T281" s="61">
        <v>0</v>
      </c>
      <c r="U281" s="61">
        <v>0</v>
      </c>
      <c r="V281" s="61">
        <v>1440722</v>
      </c>
      <c r="W281" s="61">
        <v>0</v>
      </c>
      <c r="X281" s="61">
        <v>1440722</v>
      </c>
      <c r="Y281" s="61">
        <v>-14581418</v>
      </c>
      <c r="Z281" s="61">
        <v>0</v>
      </c>
      <c r="AA281" s="61">
        <v>-14581418</v>
      </c>
      <c r="AB281" s="61">
        <v>0</v>
      </c>
      <c r="AC281" s="61">
        <v>0</v>
      </c>
      <c r="AD281" s="61">
        <v>0</v>
      </c>
      <c r="AE281" s="61">
        <v>-180133</v>
      </c>
      <c r="AF281" s="61">
        <v>0</v>
      </c>
      <c r="AG281" s="61">
        <v>-180133</v>
      </c>
      <c r="AH281" s="61">
        <v>20753</v>
      </c>
      <c r="AI281" s="61">
        <v>0</v>
      </c>
      <c r="AJ281" s="61">
        <v>20753</v>
      </c>
      <c r="AK281" s="61">
        <v>0</v>
      </c>
      <c r="AL281" s="61">
        <v>0</v>
      </c>
      <c r="AM281" s="61">
        <v>0</v>
      </c>
      <c r="AN281" s="61">
        <v>78693</v>
      </c>
      <c r="AO281" s="61">
        <v>0</v>
      </c>
      <c r="AP281" s="61">
        <v>78693</v>
      </c>
      <c r="AQ281" s="61">
        <v>0</v>
      </c>
      <c r="AR281" s="61">
        <v>0</v>
      </c>
      <c r="AS281" s="61">
        <v>0</v>
      </c>
      <c r="AT281" s="61">
        <v>-279579</v>
      </c>
      <c r="AU281" s="61">
        <v>0</v>
      </c>
      <c r="AV281" s="61">
        <v>-279579</v>
      </c>
      <c r="AW281" s="61">
        <v>0</v>
      </c>
      <c r="AX281" s="61">
        <v>0</v>
      </c>
      <c r="AY281" s="61">
        <v>0</v>
      </c>
      <c r="AZ281" s="61">
        <v>3200551</v>
      </c>
      <c r="BA281" s="61">
        <v>0</v>
      </c>
      <c r="BB281" s="61">
        <v>3200551</v>
      </c>
      <c r="BC281" s="61">
        <v>88229</v>
      </c>
      <c r="BD281" s="61">
        <v>0</v>
      </c>
      <c r="BE281" s="61">
        <v>88229</v>
      </c>
      <c r="BF281" s="61">
        <v>-8402780</v>
      </c>
      <c r="BG281" s="61">
        <v>0</v>
      </c>
      <c r="BH281" s="61">
        <v>-8402780</v>
      </c>
      <c r="BI281" s="61">
        <v>27035</v>
      </c>
      <c r="BJ281" s="61">
        <v>0</v>
      </c>
      <c r="BK281" s="61">
        <v>27035</v>
      </c>
      <c r="BL281" s="61">
        <v>-18340</v>
      </c>
      <c r="BM281" s="61">
        <v>0</v>
      </c>
      <c r="BN281" s="61">
        <v>-18340</v>
      </c>
      <c r="BO281" s="61">
        <v>0</v>
      </c>
      <c r="BP281" s="61">
        <v>0</v>
      </c>
      <c r="BQ281" s="61">
        <v>0</v>
      </c>
      <c r="BR281" s="61">
        <v>-1945</v>
      </c>
      <c r="BS281" s="61">
        <v>0</v>
      </c>
      <c r="BT281" s="61">
        <v>-1945</v>
      </c>
      <c r="BU281" s="61">
        <v>0</v>
      </c>
      <c r="BV281" s="61">
        <v>0</v>
      </c>
      <c r="BW281" s="61">
        <v>0</v>
      </c>
      <c r="BX281" s="61">
        <v>0</v>
      </c>
      <c r="BY281" s="61">
        <v>0</v>
      </c>
      <c r="BZ281" s="61">
        <v>0</v>
      </c>
      <c r="CA281" s="61">
        <v>0</v>
      </c>
      <c r="CB281" s="61">
        <v>0</v>
      </c>
      <c r="CC281" s="61">
        <v>0</v>
      </c>
      <c r="CD281" s="61">
        <v>0</v>
      </c>
      <c r="CE281" s="61">
        <v>0</v>
      </c>
      <c r="CF281" s="61">
        <v>0</v>
      </c>
      <c r="CG281" s="61">
        <v>0</v>
      </c>
      <c r="CH281" s="61">
        <v>0</v>
      </c>
      <c r="CI281" s="61">
        <v>0</v>
      </c>
      <c r="CJ281" s="61">
        <v>-19868801</v>
      </c>
      <c r="CK281" s="61">
        <v>0</v>
      </c>
      <c r="CL281" s="61">
        <v>-19868801</v>
      </c>
      <c r="CM281" s="61">
        <v>-372294</v>
      </c>
      <c r="CN281" s="61">
        <v>0</v>
      </c>
      <c r="CO281" s="61">
        <v>-372294</v>
      </c>
      <c r="CP281" s="61">
        <v>-3821854</v>
      </c>
      <c r="CQ281" s="61">
        <v>0</v>
      </c>
      <c r="CR281" s="61">
        <v>-3821854</v>
      </c>
      <c r="CS281" s="61">
        <v>-4550074</v>
      </c>
      <c r="CT281" s="61">
        <v>0</v>
      </c>
      <c r="CU281" s="61">
        <v>-4550074</v>
      </c>
      <c r="CV281" s="61">
        <v>2346526</v>
      </c>
      <c r="CW281" s="61">
        <v>0</v>
      </c>
      <c r="CX281" s="61">
        <v>2346526</v>
      </c>
      <c r="CY281" s="61">
        <v>-6397696</v>
      </c>
      <c r="CZ281" s="61">
        <v>0</v>
      </c>
      <c r="DA281" s="61">
        <v>-6397696</v>
      </c>
      <c r="DB281" s="61">
        <v>-687183</v>
      </c>
      <c r="DC281" s="61">
        <v>0</v>
      </c>
      <c r="DD281" s="61">
        <v>-687183</v>
      </c>
      <c r="DE281" s="61">
        <v>-12948</v>
      </c>
      <c r="DF281" s="61">
        <v>0</v>
      </c>
      <c r="DG281" s="61">
        <v>-12948</v>
      </c>
      <c r="DH281" s="61">
        <v>-429780</v>
      </c>
      <c r="DI281" s="61">
        <v>0</v>
      </c>
      <c r="DJ281" s="61">
        <v>-429780</v>
      </c>
      <c r="DK281" s="61">
        <v>-628</v>
      </c>
      <c r="DL281" s="61">
        <v>0</v>
      </c>
      <c r="DM281" s="61">
        <v>-628</v>
      </c>
      <c r="DN281" s="61">
        <v>-1002</v>
      </c>
      <c r="DO281" s="61">
        <v>0</v>
      </c>
      <c r="DP281" s="61">
        <v>-1002</v>
      </c>
      <c r="DQ281" s="61">
        <v>0</v>
      </c>
      <c r="DR281" s="61">
        <v>0</v>
      </c>
      <c r="DS281" s="61">
        <v>0</v>
      </c>
      <c r="DT281" s="61">
        <v>-5934</v>
      </c>
      <c r="DU281" s="61">
        <v>0</v>
      </c>
      <c r="DV281" s="61">
        <v>-5934</v>
      </c>
      <c r="DW281" s="61">
        <v>-3988</v>
      </c>
      <c r="DX281" s="61">
        <v>0</v>
      </c>
      <c r="DY281" s="61">
        <v>-3988</v>
      </c>
      <c r="DZ281" s="61">
        <v>0</v>
      </c>
      <c r="EA281" s="61">
        <v>0</v>
      </c>
      <c r="EB281" s="61">
        <v>0</v>
      </c>
      <c r="EC281" s="61">
        <v>0</v>
      </c>
      <c r="ED281" s="61">
        <v>0</v>
      </c>
      <c r="EE281" s="61">
        <v>0</v>
      </c>
      <c r="EF281" s="61">
        <v>0</v>
      </c>
      <c r="EG281" s="61">
        <v>-172682</v>
      </c>
      <c r="EH281" s="61">
        <v>-172682</v>
      </c>
      <c r="EI281" s="61">
        <v>0</v>
      </c>
      <c r="EJ281" s="61">
        <v>4</v>
      </c>
      <c r="EK281" s="61">
        <v>4</v>
      </c>
      <c r="EL281" s="61">
        <v>-172678</v>
      </c>
      <c r="EM281" s="61">
        <v>0</v>
      </c>
      <c r="EN281" s="61">
        <v>0</v>
      </c>
      <c r="EO281" s="61">
        <v>-1141463</v>
      </c>
      <c r="EP281" s="61">
        <v>-172678</v>
      </c>
      <c r="EQ281" s="61">
        <v>-1314141</v>
      </c>
      <c r="ER281" s="61">
        <v>0</v>
      </c>
      <c r="ES281" s="61">
        <v>0</v>
      </c>
      <c r="ET281" s="61">
        <v>0</v>
      </c>
      <c r="EU281" s="61">
        <v>0</v>
      </c>
      <c r="EV281" s="61">
        <v>0</v>
      </c>
      <c r="EW281" s="61">
        <v>0</v>
      </c>
      <c r="EX281" s="61">
        <v>-2114</v>
      </c>
      <c r="EY281" s="61">
        <v>0</v>
      </c>
      <c r="EZ281" s="61">
        <v>-2114</v>
      </c>
      <c r="FA281" s="61">
        <v>0</v>
      </c>
      <c r="FB281" s="61">
        <v>0</v>
      </c>
      <c r="FC281" s="61">
        <v>0</v>
      </c>
      <c r="FD281" s="61">
        <v>-23149</v>
      </c>
      <c r="FE281" s="61">
        <v>0</v>
      </c>
      <c r="FF281" s="61">
        <v>-23149</v>
      </c>
      <c r="FG281" s="61">
        <v>0</v>
      </c>
      <c r="FH281" s="61">
        <v>0</v>
      </c>
      <c r="FI281" s="61">
        <v>0</v>
      </c>
      <c r="FJ281" s="61">
        <v>0</v>
      </c>
      <c r="FK281" s="61">
        <v>0</v>
      </c>
      <c r="FL281" s="61">
        <v>0</v>
      </c>
      <c r="FM281" s="61">
        <v>0</v>
      </c>
      <c r="FN281" s="61">
        <v>0</v>
      </c>
      <c r="FO281" s="61">
        <v>0</v>
      </c>
      <c r="FP281" s="61">
        <v>0</v>
      </c>
      <c r="FQ281" s="61">
        <v>0</v>
      </c>
      <c r="FR281" s="61">
        <v>0</v>
      </c>
      <c r="FS281" s="61">
        <v>0</v>
      </c>
      <c r="FT281" s="61">
        <v>0</v>
      </c>
      <c r="FU281" s="61">
        <v>0</v>
      </c>
      <c r="FV281" s="61">
        <v>-58095</v>
      </c>
      <c r="FW281" s="61">
        <v>0</v>
      </c>
      <c r="FX281" s="61">
        <v>-58095</v>
      </c>
      <c r="FY281" s="61">
        <v>17032</v>
      </c>
      <c r="FZ281" s="61">
        <v>0</v>
      </c>
      <c r="GA281" s="61">
        <v>17032</v>
      </c>
      <c r="GB281" s="61">
        <v>0</v>
      </c>
      <c r="GC281" s="61">
        <v>0</v>
      </c>
      <c r="GD281" s="61">
        <v>0</v>
      </c>
      <c r="GE281" s="61">
        <v>0</v>
      </c>
      <c r="GF281" s="61">
        <v>0</v>
      </c>
      <c r="GG281" s="61">
        <v>0</v>
      </c>
      <c r="GH281" s="61">
        <v>-17695048</v>
      </c>
      <c r="GI281" s="61">
        <v>0</v>
      </c>
      <c r="GJ281" s="61">
        <v>-17695048</v>
      </c>
      <c r="GK281" s="61">
        <v>346391</v>
      </c>
      <c r="GL281" s="61">
        <v>0</v>
      </c>
      <c r="GM281" s="61">
        <v>346391</v>
      </c>
      <c r="GN281" s="61">
        <v>-259533</v>
      </c>
      <c r="GO281" s="61">
        <v>0</v>
      </c>
      <c r="GP281" s="61">
        <v>-259533</v>
      </c>
      <c r="GQ281" s="61">
        <v>2819</v>
      </c>
      <c r="GR281" s="61">
        <v>0</v>
      </c>
      <c r="GS281" s="61">
        <v>2819</v>
      </c>
      <c r="GT281" s="61">
        <v>-571135</v>
      </c>
      <c r="GU281" s="61">
        <v>0</v>
      </c>
      <c r="GV281" s="61">
        <v>-571135</v>
      </c>
      <c r="GW281" s="61">
        <v>-18242832</v>
      </c>
      <c r="GX281" s="61">
        <v>0</v>
      </c>
      <c r="GY281" s="61">
        <v>-18242832</v>
      </c>
      <c r="GZ281" s="61">
        <v>0</v>
      </c>
      <c r="HA281" s="61">
        <v>0</v>
      </c>
      <c r="HB281" s="61">
        <v>0</v>
      </c>
      <c r="HC281" s="61">
        <v>0</v>
      </c>
      <c r="HD281" s="61">
        <v>0</v>
      </c>
      <c r="HE281" s="61">
        <v>0</v>
      </c>
      <c r="HF281" s="61">
        <v>0</v>
      </c>
      <c r="HG281" s="61">
        <v>0</v>
      </c>
      <c r="HH281" s="61">
        <v>0</v>
      </c>
      <c r="HI281" s="61">
        <v>163485059</v>
      </c>
      <c r="HJ281" s="61">
        <v>193454</v>
      </c>
      <c r="HK281" s="61">
        <v>163678513</v>
      </c>
      <c r="HL281" s="61">
        <v>1440722</v>
      </c>
      <c r="HM281" s="61">
        <v>0</v>
      </c>
      <c r="HN281" s="61">
        <v>1440722</v>
      </c>
      <c r="HO281" s="61">
        <v>-19868801</v>
      </c>
      <c r="HP281" s="61">
        <v>0</v>
      </c>
      <c r="HQ281" s="61">
        <v>-19868801</v>
      </c>
      <c r="HR281" s="61">
        <v>-6397696</v>
      </c>
      <c r="HS281" s="61">
        <v>0</v>
      </c>
      <c r="HT281" s="61">
        <v>-6397696</v>
      </c>
      <c r="HU281" s="61">
        <v>-1141463</v>
      </c>
      <c r="HV281" s="61">
        <v>-172678</v>
      </c>
      <c r="HW281" s="61">
        <v>-1314141</v>
      </c>
      <c r="HX281" s="61">
        <v>-18242832</v>
      </c>
      <c r="HY281" s="61">
        <v>0</v>
      </c>
      <c r="HZ281" s="61">
        <v>-18242832</v>
      </c>
      <c r="IA281" s="61">
        <v>0</v>
      </c>
      <c r="IB281" s="61">
        <v>0</v>
      </c>
      <c r="IC281" s="61">
        <v>0</v>
      </c>
      <c r="ID281" s="61">
        <v>-44210070</v>
      </c>
      <c r="IE281" s="61">
        <v>-172678</v>
      </c>
      <c r="IF281" s="61">
        <v>-44382748</v>
      </c>
      <c r="IG281" s="61">
        <v>119274989</v>
      </c>
      <c r="IH281" s="61">
        <v>20776</v>
      </c>
      <c r="II281" s="61">
        <v>119295765</v>
      </c>
      <c r="IJ281" s="58" t="s">
        <v>511</v>
      </c>
      <c r="IK281" s="58" t="s">
        <v>584</v>
      </c>
      <c r="IL281" s="58" t="s">
        <v>513</v>
      </c>
      <c r="IM281" s="58" t="s">
        <v>514</v>
      </c>
      <c r="IN281" s="58" t="s">
        <v>1372</v>
      </c>
    </row>
    <row r="282" spans="1:248">
      <c r="A282" s="58" t="s">
        <v>469</v>
      </c>
      <c r="B282" s="59" t="s">
        <v>1373</v>
      </c>
      <c r="C282" s="59" t="s">
        <v>1374</v>
      </c>
      <c r="D282" s="61">
        <v>93671753</v>
      </c>
      <c r="E282" s="61">
        <v>246621</v>
      </c>
      <c r="F282" s="61">
        <v>93918374</v>
      </c>
      <c r="G282" s="61">
        <v>-4138095</v>
      </c>
      <c r="H282" s="61">
        <v>0</v>
      </c>
      <c r="I282" s="61">
        <v>-4138095</v>
      </c>
      <c r="J282" s="61">
        <v>-205028</v>
      </c>
      <c r="K282" s="61">
        <v>-1467</v>
      </c>
      <c r="L282" s="61">
        <v>-206495</v>
      </c>
      <c r="M282" s="61">
        <v>52003</v>
      </c>
      <c r="N282" s="61">
        <v>0</v>
      </c>
      <c r="O282" s="61">
        <v>52003</v>
      </c>
      <c r="P282" s="61">
        <v>345961</v>
      </c>
      <c r="Q282" s="61">
        <v>0</v>
      </c>
      <c r="R282" s="61">
        <v>345961</v>
      </c>
      <c r="S282" s="61">
        <v>548024</v>
      </c>
      <c r="T282" s="61">
        <v>0</v>
      </c>
      <c r="U282" s="61">
        <v>548024</v>
      </c>
      <c r="V282" s="61">
        <v>740960</v>
      </c>
      <c r="W282" s="61">
        <v>-1467</v>
      </c>
      <c r="X282" s="61">
        <v>739493</v>
      </c>
      <c r="Y282" s="61">
        <v>-10733901</v>
      </c>
      <c r="Z282" s="61">
        <v>-1627</v>
      </c>
      <c r="AA282" s="61">
        <v>-10735528</v>
      </c>
      <c r="AB282" s="61">
        <v>-66518</v>
      </c>
      <c r="AC282" s="61">
        <v>0</v>
      </c>
      <c r="AD282" s="61">
        <v>-66518</v>
      </c>
      <c r="AE282" s="61">
        <v>-169981</v>
      </c>
      <c r="AF282" s="61">
        <v>0</v>
      </c>
      <c r="AG282" s="61">
        <v>-169981</v>
      </c>
      <c r="AH282" s="61">
        <v>-825</v>
      </c>
      <c r="AI282" s="61">
        <v>0</v>
      </c>
      <c r="AJ282" s="61">
        <v>-825</v>
      </c>
      <c r="AK282" s="61">
        <v>0</v>
      </c>
      <c r="AL282" s="61">
        <v>0</v>
      </c>
      <c r="AM282" s="61">
        <v>0</v>
      </c>
      <c r="AN282" s="61">
        <v>-8355</v>
      </c>
      <c r="AO282" s="61">
        <v>0</v>
      </c>
      <c r="AP282" s="61">
        <v>-8355</v>
      </c>
      <c r="AQ282" s="61">
        <v>0</v>
      </c>
      <c r="AR282" s="61">
        <v>0</v>
      </c>
      <c r="AS282" s="61">
        <v>0</v>
      </c>
      <c r="AT282" s="61">
        <v>-160801</v>
      </c>
      <c r="AU282" s="61">
        <v>0</v>
      </c>
      <c r="AV282" s="61">
        <v>-160801</v>
      </c>
      <c r="AW282" s="61">
        <v>-24216</v>
      </c>
      <c r="AX282" s="61">
        <v>0</v>
      </c>
      <c r="AY282" s="61">
        <v>-24216</v>
      </c>
      <c r="AZ282" s="61">
        <v>1658730</v>
      </c>
      <c r="BA282" s="61">
        <v>2132</v>
      </c>
      <c r="BB282" s="61">
        <v>1660862</v>
      </c>
      <c r="BC282" s="61">
        <v>-52080</v>
      </c>
      <c r="BD282" s="61">
        <v>0</v>
      </c>
      <c r="BE282" s="61">
        <v>-52080</v>
      </c>
      <c r="BF282" s="61">
        <v>-5930575</v>
      </c>
      <c r="BG282" s="61">
        <v>0</v>
      </c>
      <c r="BH282" s="61">
        <v>-5930575</v>
      </c>
      <c r="BI282" s="61">
        <v>66829</v>
      </c>
      <c r="BJ282" s="61">
        <v>0</v>
      </c>
      <c r="BK282" s="61">
        <v>66829</v>
      </c>
      <c r="BL282" s="61">
        <v>-54555</v>
      </c>
      <c r="BM282" s="61">
        <v>0</v>
      </c>
      <c r="BN282" s="61">
        <v>-54555</v>
      </c>
      <c r="BO282" s="61">
        <v>0</v>
      </c>
      <c r="BP282" s="61">
        <v>0</v>
      </c>
      <c r="BQ282" s="61">
        <v>0</v>
      </c>
      <c r="BR282" s="61">
        <v>0</v>
      </c>
      <c r="BS282" s="61">
        <v>0</v>
      </c>
      <c r="BT282" s="61">
        <v>0</v>
      </c>
      <c r="BU282" s="61">
        <v>0</v>
      </c>
      <c r="BV282" s="61">
        <v>0</v>
      </c>
      <c r="BW282" s="61">
        <v>0</v>
      </c>
      <c r="BX282" s="61">
        <v>0</v>
      </c>
      <c r="BY282" s="61">
        <v>0</v>
      </c>
      <c r="BZ282" s="61">
        <v>0</v>
      </c>
      <c r="CA282" s="61">
        <v>0</v>
      </c>
      <c r="CB282" s="61">
        <v>0</v>
      </c>
      <c r="CC282" s="61">
        <v>0</v>
      </c>
      <c r="CD282" s="61">
        <v>0</v>
      </c>
      <c r="CE282" s="61">
        <v>0</v>
      </c>
      <c r="CF282" s="61">
        <v>0</v>
      </c>
      <c r="CG282" s="61">
        <v>0</v>
      </c>
      <c r="CH282" s="61">
        <v>0</v>
      </c>
      <c r="CI282" s="61">
        <v>0</v>
      </c>
      <c r="CJ282" s="61">
        <v>-15215533</v>
      </c>
      <c r="CK282" s="61">
        <v>505</v>
      </c>
      <c r="CL282" s="61">
        <v>-15215028</v>
      </c>
      <c r="CM282" s="61">
        <v>0</v>
      </c>
      <c r="CN282" s="61">
        <v>0</v>
      </c>
      <c r="CO282" s="61">
        <v>0</v>
      </c>
      <c r="CP282" s="61">
        <v>0</v>
      </c>
      <c r="CQ282" s="61">
        <v>0</v>
      </c>
      <c r="CR282" s="61">
        <v>0</v>
      </c>
      <c r="CS282" s="61">
        <v>-3100103</v>
      </c>
      <c r="CT282" s="61">
        <v>0</v>
      </c>
      <c r="CU282" s="61">
        <v>-3100103</v>
      </c>
      <c r="CV282" s="61">
        <v>-24552</v>
      </c>
      <c r="CW282" s="61">
        <v>0</v>
      </c>
      <c r="CX282" s="61">
        <v>-24552</v>
      </c>
      <c r="CY282" s="61">
        <v>-3124655</v>
      </c>
      <c r="CZ282" s="61">
        <v>0</v>
      </c>
      <c r="DA282" s="61">
        <v>-3124655</v>
      </c>
      <c r="DB282" s="61">
        <v>-155154</v>
      </c>
      <c r="DC282" s="61">
        <v>0</v>
      </c>
      <c r="DD282" s="61">
        <v>-155154</v>
      </c>
      <c r="DE282" s="61">
        <v>-4133</v>
      </c>
      <c r="DF282" s="61">
        <v>0</v>
      </c>
      <c r="DG282" s="61">
        <v>-4133</v>
      </c>
      <c r="DH282" s="61">
        <v>-29561</v>
      </c>
      <c r="DI282" s="61">
        <v>0</v>
      </c>
      <c r="DJ282" s="61">
        <v>-29561</v>
      </c>
      <c r="DK282" s="61">
        <v>0</v>
      </c>
      <c r="DL282" s="61">
        <v>0</v>
      </c>
      <c r="DM282" s="61">
        <v>0</v>
      </c>
      <c r="DN282" s="61">
        <v>-3590</v>
      </c>
      <c r="DO282" s="61">
        <v>0</v>
      </c>
      <c r="DP282" s="61">
        <v>-3590</v>
      </c>
      <c r="DQ282" s="61">
        <v>0</v>
      </c>
      <c r="DR282" s="61">
        <v>0</v>
      </c>
      <c r="DS282" s="61">
        <v>0</v>
      </c>
      <c r="DT282" s="61">
        <v>0</v>
      </c>
      <c r="DU282" s="61">
        <v>0</v>
      </c>
      <c r="DV282" s="61">
        <v>0</v>
      </c>
      <c r="DW282" s="61">
        <v>0</v>
      </c>
      <c r="DX282" s="61">
        <v>0</v>
      </c>
      <c r="DY282" s="61">
        <v>0</v>
      </c>
      <c r="DZ282" s="61">
        <v>0</v>
      </c>
      <c r="EA282" s="61">
        <v>0</v>
      </c>
      <c r="EB282" s="61">
        <v>0</v>
      </c>
      <c r="EC282" s="61">
        <v>0</v>
      </c>
      <c r="ED282" s="61">
        <v>0</v>
      </c>
      <c r="EE282" s="61">
        <v>0</v>
      </c>
      <c r="EF282" s="61">
        <v>0</v>
      </c>
      <c r="EG282" s="61">
        <v>-45882</v>
      </c>
      <c r="EH282" s="61">
        <v>-45882</v>
      </c>
      <c r="EI282" s="61">
        <v>0</v>
      </c>
      <c r="EJ282" s="61">
        <v>0</v>
      </c>
      <c r="EK282" s="61">
        <v>0</v>
      </c>
      <c r="EL282" s="61">
        <v>-45882</v>
      </c>
      <c r="EM282" s="61">
        <v>0</v>
      </c>
      <c r="EN282" s="61">
        <v>0</v>
      </c>
      <c r="EO282" s="61">
        <v>-192438</v>
      </c>
      <c r="EP282" s="61">
        <v>-45882</v>
      </c>
      <c r="EQ282" s="61">
        <v>-238320</v>
      </c>
      <c r="ER282" s="61">
        <v>0</v>
      </c>
      <c r="ES282" s="61">
        <v>0</v>
      </c>
      <c r="ET282" s="61">
        <v>0</v>
      </c>
      <c r="EU282" s="61">
        <v>0</v>
      </c>
      <c r="EV282" s="61">
        <v>0</v>
      </c>
      <c r="EW282" s="61">
        <v>0</v>
      </c>
      <c r="EX282" s="61">
        <v>-600</v>
      </c>
      <c r="EY282" s="61">
        <v>0</v>
      </c>
      <c r="EZ282" s="61">
        <v>-600</v>
      </c>
      <c r="FA282" s="61">
        <v>0</v>
      </c>
      <c r="FB282" s="61">
        <v>0</v>
      </c>
      <c r="FC282" s="61">
        <v>0</v>
      </c>
      <c r="FD282" s="61">
        <v>0</v>
      </c>
      <c r="FE282" s="61">
        <v>0</v>
      </c>
      <c r="FF282" s="61">
        <v>0</v>
      </c>
      <c r="FG282" s="61">
        <v>0</v>
      </c>
      <c r="FH282" s="61">
        <v>0</v>
      </c>
      <c r="FI282" s="61">
        <v>0</v>
      </c>
      <c r="FJ282" s="61">
        <v>0</v>
      </c>
      <c r="FK282" s="61">
        <v>0</v>
      </c>
      <c r="FL282" s="61">
        <v>0</v>
      </c>
      <c r="FM282" s="61">
        <v>0</v>
      </c>
      <c r="FN282" s="61">
        <v>0</v>
      </c>
      <c r="FO282" s="61">
        <v>0</v>
      </c>
      <c r="FP282" s="61">
        <v>0</v>
      </c>
      <c r="FQ282" s="61">
        <v>0</v>
      </c>
      <c r="FR282" s="61">
        <v>0</v>
      </c>
      <c r="FS282" s="61">
        <v>0</v>
      </c>
      <c r="FT282" s="61">
        <v>0</v>
      </c>
      <c r="FU282" s="61">
        <v>0</v>
      </c>
      <c r="FV282" s="61">
        <v>-16035</v>
      </c>
      <c r="FW282" s="61">
        <v>0</v>
      </c>
      <c r="FX282" s="61">
        <v>-16035</v>
      </c>
      <c r="FY282" s="61">
        <v>2145</v>
      </c>
      <c r="FZ282" s="61">
        <v>0</v>
      </c>
      <c r="GA282" s="61">
        <v>2145</v>
      </c>
      <c r="GB282" s="61">
        <v>0</v>
      </c>
      <c r="GC282" s="61">
        <v>0</v>
      </c>
      <c r="GD282" s="61">
        <v>0</v>
      </c>
      <c r="GE282" s="61">
        <v>0</v>
      </c>
      <c r="GF282" s="61">
        <v>0</v>
      </c>
      <c r="GG282" s="61">
        <v>0</v>
      </c>
      <c r="GH282" s="61">
        <v>-7957706</v>
      </c>
      <c r="GI282" s="61">
        <v>0</v>
      </c>
      <c r="GJ282" s="61">
        <v>-7957706</v>
      </c>
      <c r="GK282" s="61">
        <v>73089</v>
      </c>
      <c r="GL282" s="61">
        <v>0</v>
      </c>
      <c r="GM282" s="61">
        <v>73089</v>
      </c>
      <c r="GN282" s="61">
        <v>-54839</v>
      </c>
      <c r="GO282" s="61">
        <v>0</v>
      </c>
      <c r="GP282" s="61">
        <v>-54839</v>
      </c>
      <c r="GQ282" s="61">
        <v>0</v>
      </c>
      <c r="GR282" s="61">
        <v>0</v>
      </c>
      <c r="GS282" s="61">
        <v>0</v>
      </c>
      <c r="GT282" s="61">
        <v>-1410025</v>
      </c>
      <c r="GU282" s="61">
        <v>-23702</v>
      </c>
      <c r="GV282" s="61">
        <v>-1433727</v>
      </c>
      <c r="GW282" s="61">
        <v>-9363971</v>
      </c>
      <c r="GX282" s="61">
        <v>-23702</v>
      </c>
      <c r="GY282" s="61">
        <v>-9387673</v>
      </c>
      <c r="GZ282" s="61">
        <v>0</v>
      </c>
      <c r="HA282" s="61">
        <v>0</v>
      </c>
      <c r="HB282" s="61">
        <v>0</v>
      </c>
      <c r="HC282" s="61">
        <v>0</v>
      </c>
      <c r="HD282" s="61">
        <v>0</v>
      </c>
      <c r="HE282" s="61">
        <v>0</v>
      </c>
      <c r="HF282" s="61">
        <v>0</v>
      </c>
      <c r="HG282" s="61">
        <v>0</v>
      </c>
      <c r="HH282" s="61">
        <v>0</v>
      </c>
      <c r="HI282" s="61">
        <v>89533658</v>
      </c>
      <c r="HJ282" s="61">
        <v>246621</v>
      </c>
      <c r="HK282" s="61">
        <v>89780279</v>
      </c>
      <c r="HL282" s="61">
        <v>740960</v>
      </c>
      <c r="HM282" s="61">
        <v>-1467</v>
      </c>
      <c r="HN282" s="61">
        <v>739493</v>
      </c>
      <c r="HO282" s="61">
        <v>-15215533</v>
      </c>
      <c r="HP282" s="61">
        <v>505</v>
      </c>
      <c r="HQ282" s="61">
        <v>-15215028</v>
      </c>
      <c r="HR282" s="61">
        <v>-3124655</v>
      </c>
      <c r="HS282" s="61">
        <v>0</v>
      </c>
      <c r="HT282" s="61">
        <v>-3124655</v>
      </c>
      <c r="HU282" s="61">
        <v>-192438</v>
      </c>
      <c r="HV282" s="61">
        <v>-45882</v>
      </c>
      <c r="HW282" s="61">
        <v>-238320</v>
      </c>
      <c r="HX282" s="61">
        <v>-9363971</v>
      </c>
      <c r="HY282" s="61">
        <v>-23702</v>
      </c>
      <c r="HZ282" s="61">
        <v>-9387673</v>
      </c>
      <c r="IA282" s="61">
        <v>0</v>
      </c>
      <c r="IB282" s="61">
        <v>0</v>
      </c>
      <c r="IC282" s="61">
        <v>0</v>
      </c>
      <c r="ID282" s="61">
        <v>-27155637</v>
      </c>
      <c r="IE282" s="61">
        <v>-70546</v>
      </c>
      <c r="IF282" s="61">
        <v>-27226183</v>
      </c>
      <c r="IG282" s="61">
        <v>62378021</v>
      </c>
      <c r="IH282" s="61">
        <v>176075</v>
      </c>
      <c r="II282" s="61">
        <v>62554096</v>
      </c>
      <c r="IJ282" s="58" t="s">
        <v>511</v>
      </c>
      <c r="IK282" s="58" t="s">
        <v>548</v>
      </c>
      <c r="IL282" s="58" t="s">
        <v>513</v>
      </c>
      <c r="IM282" s="58" t="s">
        <v>549</v>
      </c>
      <c r="IN282" s="58" t="s">
        <v>1375</v>
      </c>
    </row>
    <row r="283" spans="1:248">
      <c r="A283" s="58" t="s">
        <v>469</v>
      </c>
      <c r="B283" s="59" t="s">
        <v>1376</v>
      </c>
      <c r="C283" s="59" t="s">
        <v>1377</v>
      </c>
      <c r="D283" s="61">
        <v>88572442</v>
      </c>
      <c r="E283" s="61">
        <v>0</v>
      </c>
      <c r="F283" s="61">
        <v>88572442</v>
      </c>
      <c r="G283" s="61">
        <v>-1019524</v>
      </c>
      <c r="H283" s="61">
        <v>0</v>
      </c>
      <c r="I283" s="61">
        <v>-1019524</v>
      </c>
      <c r="J283" s="61">
        <v>-397208</v>
      </c>
      <c r="K283" s="61">
        <v>0</v>
      </c>
      <c r="L283" s="61">
        <v>-397208</v>
      </c>
      <c r="M283" s="61">
        <v>124684</v>
      </c>
      <c r="N283" s="61">
        <v>0</v>
      </c>
      <c r="O283" s="61">
        <v>124684</v>
      </c>
      <c r="P283" s="61">
        <v>160757</v>
      </c>
      <c r="Q283" s="61">
        <v>0</v>
      </c>
      <c r="R283" s="61">
        <v>160757</v>
      </c>
      <c r="S283" s="61">
        <v>143267</v>
      </c>
      <c r="T283" s="61">
        <v>0</v>
      </c>
      <c r="U283" s="61">
        <v>143267</v>
      </c>
      <c r="V283" s="61">
        <v>31500</v>
      </c>
      <c r="W283" s="61">
        <v>0</v>
      </c>
      <c r="X283" s="61">
        <v>31500</v>
      </c>
      <c r="Y283" s="61">
        <v>-9728896</v>
      </c>
      <c r="Z283" s="61">
        <v>0</v>
      </c>
      <c r="AA283" s="61">
        <v>-9728896</v>
      </c>
      <c r="AB283" s="61">
        <v>0</v>
      </c>
      <c r="AC283" s="61">
        <v>0</v>
      </c>
      <c r="AD283" s="61">
        <v>0</v>
      </c>
      <c r="AE283" s="61">
        <v>-738985</v>
      </c>
      <c r="AF283" s="61">
        <v>0</v>
      </c>
      <c r="AG283" s="61">
        <v>-738985</v>
      </c>
      <c r="AH283" s="61">
        <v>11746</v>
      </c>
      <c r="AI283" s="61">
        <v>0</v>
      </c>
      <c r="AJ283" s="61">
        <v>11746</v>
      </c>
      <c r="AK283" s="61">
        <v>0</v>
      </c>
      <c r="AL283" s="61">
        <v>0</v>
      </c>
      <c r="AM283" s="61">
        <v>0</v>
      </c>
      <c r="AN283" s="61">
        <v>-2005</v>
      </c>
      <c r="AO283" s="61">
        <v>0</v>
      </c>
      <c r="AP283" s="61">
        <v>-2005</v>
      </c>
      <c r="AQ283" s="61">
        <v>0</v>
      </c>
      <c r="AR283" s="61">
        <v>0</v>
      </c>
      <c r="AS283" s="61">
        <v>0</v>
      </c>
      <c r="AT283" s="61">
        <v>-748726</v>
      </c>
      <c r="AU283" s="61">
        <v>0</v>
      </c>
      <c r="AV283" s="61">
        <v>-748726</v>
      </c>
      <c r="AW283" s="61">
        <v>0</v>
      </c>
      <c r="AX283" s="61">
        <v>0</v>
      </c>
      <c r="AY283" s="61">
        <v>0</v>
      </c>
      <c r="AZ283" s="61">
        <v>1426140</v>
      </c>
      <c r="BA283" s="61">
        <v>0</v>
      </c>
      <c r="BB283" s="61">
        <v>1426140</v>
      </c>
      <c r="BC283" s="61">
        <v>-15252</v>
      </c>
      <c r="BD283" s="61">
        <v>0</v>
      </c>
      <c r="BE283" s="61">
        <v>-15252</v>
      </c>
      <c r="BF283" s="61">
        <v>-6876522</v>
      </c>
      <c r="BG283" s="61">
        <v>0</v>
      </c>
      <c r="BH283" s="61">
        <v>-6876522</v>
      </c>
      <c r="BI283" s="61">
        <v>-309984</v>
      </c>
      <c r="BJ283" s="61">
        <v>0</v>
      </c>
      <c r="BK283" s="61">
        <v>-309984</v>
      </c>
      <c r="BL283" s="61">
        <v>-65188</v>
      </c>
      <c r="BM283" s="61">
        <v>0</v>
      </c>
      <c r="BN283" s="61">
        <v>-65188</v>
      </c>
      <c r="BO283" s="61">
        <v>-38957</v>
      </c>
      <c r="BP283" s="61">
        <v>0</v>
      </c>
      <c r="BQ283" s="61">
        <v>-38957</v>
      </c>
      <c r="BR283" s="61">
        <v>0</v>
      </c>
      <c r="BS283" s="61">
        <v>0</v>
      </c>
      <c r="BT283" s="61">
        <v>0</v>
      </c>
      <c r="BU283" s="61">
        <v>0</v>
      </c>
      <c r="BV283" s="61">
        <v>0</v>
      </c>
      <c r="BW283" s="61">
        <v>0</v>
      </c>
      <c r="BX283" s="61">
        <v>0</v>
      </c>
      <c r="BY283" s="61">
        <v>0</v>
      </c>
      <c r="BZ283" s="61">
        <v>0</v>
      </c>
      <c r="CA283" s="61">
        <v>0</v>
      </c>
      <c r="CB283" s="61">
        <v>0</v>
      </c>
      <c r="CC283" s="61">
        <v>0</v>
      </c>
      <c r="CD283" s="61">
        <v>0</v>
      </c>
      <c r="CE283" s="61">
        <v>0</v>
      </c>
      <c r="CF283" s="61">
        <v>0</v>
      </c>
      <c r="CG283" s="61">
        <v>0</v>
      </c>
      <c r="CH283" s="61">
        <v>0</v>
      </c>
      <c r="CI283" s="61">
        <v>0</v>
      </c>
      <c r="CJ283" s="61">
        <v>-16347644</v>
      </c>
      <c r="CK283" s="61">
        <v>0</v>
      </c>
      <c r="CL283" s="61">
        <v>-16347644</v>
      </c>
      <c r="CM283" s="61">
        <v>0</v>
      </c>
      <c r="CN283" s="61">
        <v>0</v>
      </c>
      <c r="CO283" s="61">
        <v>0</v>
      </c>
      <c r="CP283" s="61">
        <v>0</v>
      </c>
      <c r="CQ283" s="61">
        <v>0</v>
      </c>
      <c r="CR283" s="61">
        <v>0</v>
      </c>
      <c r="CS283" s="61">
        <v>-1360596</v>
      </c>
      <c r="CT283" s="61">
        <v>0</v>
      </c>
      <c r="CU283" s="61">
        <v>-1360596</v>
      </c>
      <c r="CV283" s="61">
        <v>-404866</v>
      </c>
      <c r="CW283" s="61">
        <v>0</v>
      </c>
      <c r="CX283" s="61">
        <v>-404866</v>
      </c>
      <c r="CY283" s="61">
        <v>-1765462</v>
      </c>
      <c r="CZ283" s="61">
        <v>0</v>
      </c>
      <c r="DA283" s="61">
        <v>-1765462</v>
      </c>
      <c r="DB283" s="61">
        <v>-186106</v>
      </c>
      <c r="DC283" s="61">
        <v>0</v>
      </c>
      <c r="DD283" s="61">
        <v>-186106</v>
      </c>
      <c r="DE283" s="61">
        <v>-6979</v>
      </c>
      <c r="DF283" s="61">
        <v>0</v>
      </c>
      <c r="DG283" s="61">
        <v>-6979</v>
      </c>
      <c r="DH283" s="61">
        <v>-181803</v>
      </c>
      <c r="DI283" s="61">
        <v>0</v>
      </c>
      <c r="DJ283" s="61">
        <v>-181803</v>
      </c>
      <c r="DK283" s="61">
        <v>-28930</v>
      </c>
      <c r="DL283" s="61">
        <v>0</v>
      </c>
      <c r="DM283" s="61">
        <v>-28930</v>
      </c>
      <c r="DN283" s="61">
        <v>-4773</v>
      </c>
      <c r="DO283" s="61">
        <v>0</v>
      </c>
      <c r="DP283" s="61">
        <v>-4773</v>
      </c>
      <c r="DQ283" s="61">
        <v>0</v>
      </c>
      <c r="DR283" s="61">
        <v>0</v>
      </c>
      <c r="DS283" s="61">
        <v>0</v>
      </c>
      <c r="DT283" s="61">
        <v>0</v>
      </c>
      <c r="DU283" s="61">
        <v>0</v>
      </c>
      <c r="DV283" s="61">
        <v>0</v>
      </c>
      <c r="DW283" s="61">
        <v>0</v>
      </c>
      <c r="DX283" s="61">
        <v>0</v>
      </c>
      <c r="DY283" s="61">
        <v>0</v>
      </c>
      <c r="DZ283" s="61">
        <v>0</v>
      </c>
      <c r="EA283" s="61">
        <v>0</v>
      </c>
      <c r="EB283" s="61">
        <v>0</v>
      </c>
      <c r="EC283" s="61">
        <v>0</v>
      </c>
      <c r="ED283" s="61">
        <v>0</v>
      </c>
      <c r="EE283" s="61">
        <v>0</v>
      </c>
      <c r="EF283" s="61">
        <v>0</v>
      </c>
      <c r="EG283" s="61">
        <v>0</v>
      </c>
      <c r="EH283" s="61">
        <v>0</v>
      </c>
      <c r="EI283" s="61">
        <v>0</v>
      </c>
      <c r="EJ283" s="61">
        <v>0</v>
      </c>
      <c r="EK283" s="61">
        <v>0</v>
      </c>
      <c r="EL283" s="61">
        <v>0</v>
      </c>
      <c r="EM283" s="61">
        <v>0</v>
      </c>
      <c r="EN283" s="61">
        <v>0</v>
      </c>
      <c r="EO283" s="61">
        <v>-408591</v>
      </c>
      <c r="EP283" s="61">
        <v>0</v>
      </c>
      <c r="EQ283" s="61">
        <v>-408591</v>
      </c>
      <c r="ER283" s="61">
        <v>0</v>
      </c>
      <c r="ES283" s="61">
        <v>0</v>
      </c>
      <c r="ET283" s="61">
        <v>0</v>
      </c>
      <c r="EU283" s="61">
        <v>0</v>
      </c>
      <c r="EV283" s="61">
        <v>0</v>
      </c>
      <c r="EW283" s="61">
        <v>0</v>
      </c>
      <c r="EX283" s="61">
        <v>8706</v>
      </c>
      <c r="EY283" s="61">
        <v>0</v>
      </c>
      <c r="EZ283" s="61">
        <v>8706</v>
      </c>
      <c r="FA283" s="61">
        <v>0</v>
      </c>
      <c r="FB283" s="61">
        <v>0</v>
      </c>
      <c r="FC283" s="61">
        <v>0</v>
      </c>
      <c r="FD283" s="61">
        <v>0</v>
      </c>
      <c r="FE283" s="61">
        <v>0</v>
      </c>
      <c r="FF283" s="61">
        <v>0</v>
      </c>
      <c r="FG283" s="61">
        <v>0</v>
      </c>
      <c r="FH283" s="61">
        <v>0</v>
      </c>
      <c r="FI283" s="61">
        <v>0</v>
      </c>
      <c r="FJ283" s="61">
        <v>0</v>
      </c>
      <c r="FK283" s="61">
        <v>0</v>
      </c>
      <c r="FL283" s="61">
        <v>0</v>
      </c>
      <c r="FM283" s="61">
        <v>0</v>
      </c>
      <c r="FN283" s="61">
        <v>0</v>
      </c>
      <c r="FO283" s="61">
        <v>0</v>
      </c>
      <c r="FP283" s="61">
        <v>0</v>
      </c>
      <c r="FQ283" s="61">
        <v>0</v>
      </c>
      <c r="FR283" s="61">
        <v>0</v>
      </c>
      <c r="FS283" s="61">
        <v>0</v>
      </c>
      <c r="FT283" s="61">
        <v>0</v>
      </c>
      <c r="FU283" s="61">
        <v>0</v>
      </c>
      <c r="FV283" s="61">
        <v>-169464</v>
      </c>
      <c r="FW283" s="61">
        <v>0</v>
      </c>
      <c r="FX283" s="61">
        <v>-169464</v>
      </c>
      <c r="FY283" s="61">
        <v>11178</v>
      </c>
      <c r="FZ283" s="61">
        <v>0</v>
      </c>
      <c r="GA283" s="61">
        <v>11178</v>
      </c>
      <c r="GB283" s="61">
        <v>7371</v>
      </c>
      <c r="GC283" s="61">
        <v>0</v>
      </c>
      <c r="GD283" s="61">
        <v>7371</v>
      </c>
      <c r="GE283" s="61">
        <v>2565</v>
      </c>
      <c r="GF283" s="61">
        <v>0</v>
      </c>
      <c r="GG283" s="61">
        <v>2565</v>
      </c>
      <c r="GH283" s="61">
        <v>-14552299</v>
      </c>
      <c r="GI283" s="61">
        <v>0</v>
      </c>
      <c r="GJ283" s="61">
        <v>-14552299</v>
      </c>
      <c r="GK283" s="61">
        <v>-370626</v>
      </c>
      <c r="GL283" s="61">
        <v>0</v>
      </c>
      <c r="GM283" s="61">
        <v>-370626</v>
      </c>
      <c r="GN283" s="61">
        <v>-498492</v>
      </c>
      <c r="GO283" s="61">
        <v>0</v>
      </c>
      <c r="GP283" s="61">
        <v>-498492</v>
      </c>
      <c r="GQ283" s="61">
        <v>-59803</v>
      </c>
      <c r="GR283" s="61">
        <v>0</v>
      </c>
      <c r="GS283" s="61">
        <v>-59803</v>
      </c>
      <c r="GT283" s="61">
        <v>-366798</v>
      </c>
      <c r="GU283" s="61">
        <v>0</v>
      </c>
      <c r="GV283" s="61">
        <v>-366798</v>
      </c>
      <c r="GW283" s="61">
        <v>-15987662</v>
      </c>
      <c r="GX283" s="61">
        <v>0</v>
      </c>
      <c r="GY283" s="61">
        <v>-15987662</v>
      </c>
      <c r="GZ283" s="61">
        <v>0</v>
      </c>
      <c r="HA283" s="61">
        <v>0</v>
      </c>
      <c r="HB283" s="61">
        <v>0</v>
      </c>
      <c r="HC283" s="61">
        <v>0</v>
      </c>
      <c r="HD283" s="61">
        <v>0</v>
      </c>
      <c r="HE283" s="61">
        <v>0</v>
      </c>
      <c r="HF283" s="61">
        <v>0</v>
      </c>
      <c r="HG283" s="61">
        <v>0</v>
      </c>
      <c r="HH283" s="61">
        <v>0</v>
      </c>
      <c r="HI283" s="61">
        <v>87552918</v>
      </c>
      <c r="HJ283" s="61">
        <v>0</v>
      </c>
      <c r="HK283" s="61">
        <v>87552918</v>
      </c>
      <c r="HL283" s="61">
        <v>31500</v>
      </c>
      <c r="HM283" s="61">
        <v>0</v>
      </c>
      <c r="HN283" s="61">
        <v>31500</v>
      </c>
      <c r="HO283" s="61">
        <v>-16347644</v>
      </c>
      <c r="HP283" s="61">
        <v>0</v>
      </c>
      <c r="HQ283" s="61">
        <v>-16347644</v>
      </c>
      <c r="HR283" s="61">
        <v>-1765462</v>
      </c>
      <c r="HS283" s="61">
        <v>0</v>
      </c>
      <c r="HT283" s="61">
        <v>-1765462</v>
      </c>
      <c r="HU283" s="61">
        <v>-408591</v>
      </c>
      <c r="HV283" s="61">
        <v>0</v>
      </c>
      <c r="HW283" s="61">
        <v>-408591</v>
      </c>
      <c r="HX283" s="61">
        <v>-15987662</v>
      </c>
      <c r="HY283" s="61">
        <v>0</v>
      </c>
      <c r="HZ283" s="61">
        <v>-15987662</v>
      </c>
      <c r="IA283" s="61">
        <v>0</v>
      </c>
      <c r="IB283" s="61">
        <v>0</v>
      </c>
      <c r="IC283" s="61">
        <v>0</v>
      </c>
      <c r="ID283" s="61">
        <v>-34477859</v>
      </c>
      <c r="IE283" s="61">
        <v>0</v>
      </c>
      <c r="IF283" s="61">
        <v>-34477859</v>
      </c>
      <c r="IG283" s="61">
        <v>53075059</v>
      </c>
      <c r="IH283" s="61">
        <v>0</v>
      </c>
      <c r="II283" s="61">
        <v>53075059</v>
      </c>
      <c r="IJ283" s="58" t="s">
        <v>501</v>
      </c>
      <c r="IK283" s="58" t="s">
        <v>502</v>
      </c>
      <c r="IL283" s="58" t="s">
        <v>503</v>
      </c>
      <c r="IM283" s="58" t="s">
        <v>504</v>
      </c>
      <c r="IN283" s="58" t="s">
        <v>1378</v>
      </c>
    </row>
    <row r="284" spans="1:248">
      <c r="A284" s="58" t="s">
        <v>469</v>
      </c>
      <c r="B284" s="59" t="s">
        <v>1379</v>
      </c>
      <c r="C284" s="59" t="s">
        <v>1380</v>
      </c>
      <c r="D284" s="61">
        <v>141580566</v>
      </c>
      <c r="E284" s="61">
        <v>13594078</v>
      </c>
      <c r="F284" s="61">
        <v>155174644</v>
      </c>
      <c r="G284" s="61">
        <v>-3521618</v>
      </c>
      <c r="H284" s="61">
        <v>757791</v>
      </c>
      <c r="I284" s="61">
        <v>-2763827</v>
      </c>
      <c r="J284" s="61">
        <v>-342605</v>
      </c>
      <c r="K284" s="61">
        <v>-14216</v>
      </c>
      <c r="L284" s="61">
        <v>-356821</v>
      </c>
      <c r="M284" s="61">
        <v>119615</v>
      </c>
      <c r="N284" s="61">
        <v>-6503</v>
      </c>
      <c r="O284" s="61">
        <v>113112</v>
      </c>
      <c r="P284" s="61">
        <v>37187</v>
      </c>
      <c r="Q284" s="61">
        <v>0</v>
      </c>
      <c r="R284" s="61">
        <v>37187</v>
      </c>
      <c r="S284" s="61">
        <v>24055</v>
      </c>
      <c r="T284" s="61">
        <v>0</v>
      </c>
      <c r="U284" s="61">
        <v>24055</v>
      </c>
      <c r="V284" s="61">
        <v>-161748</v>
      </c>
      <c r="W284" s="61">
        <v>-20719</v>
      </c>
      <c r="X284" s="61">
        <v>-182467</v>
      </c>
      <c r="Y284" s="61">
        <v>-7983581</v>
      </c>
      <c r="Z284" s="61">
        <v>-245000</v>
      </c>
      <c r="AA284" s="61">
        <v>-8228581</v>
      </c>
      <c r="AB284" s="61">
        <v>0</v>
      </c>
      <c r="AC284" s="61">
        <v>0</v>
      </c>
      <c r="AD284" s="61">
        <v>0</v>
      </c>
      <c r="AE284" s="61">
        <v>-319962</v>
      </c>
      <c r="AF284" s="61">
        <v>-12707</v>
      </c>
      <c r="AG284" s="61">
        <v>-332669</v>
      </c>
      <c r="AH284" s="61">
        <v>0</v>
      </c>
      <c r="AI284" s="61">
        <v>0</v>
      </c>
      <c r="AJ284" s="61">
        <v>0</v>
      </c>
      <c r="AK284" s="61">
        <v>0</v>
      </c>
      <c r="AL284" s="61">
        <v>0</v>
      </c>
      <c r="AM284" s="61">
        <v>0</v>
      </c>
      <c r="AN284" s="61">
        <v>0</v>
      </c>
      <c r="AO284" s="61">
        <v>0</v>
      </c>
      <c r="AP284" s="61">
        <v>0</v>
      </c>
      <c r="AQ284" s="61">
        <v>0</v>
      </c>
      <c r="AR284" s="61">
        <v>0</v>
      </c>
      <c r="AS284" s="61">
        <v>0</v>
      </c>
      <c r="AT284" s="61">
        <v>-319962</v>
      </c>
      <c r="AU284" s="61">
        <v>-12707</v>
      </c>
      <c r="AV284" s="61">
        <v>-332669</v>
      </c>
      <c r="AW284" s="61">
        <v>0</v>
      </c>
      <c r="AX284" s="61">
        <v>0</v>
      </c>
      <c r="AY284" s="61">
        <v>0</v>
      </c>
      <c r="AZ284" s="61">
        <v>2554494</v>
      </c>
      <c r="BA284" s="61">
        <v>306388</v>
      </c>
      <c r="BB284" s="61">
        <v>2860882</v>
      </c>
      <c r="BC284" s="61">
        <v>-11269</v>
      </c>
      <c r="BD284" s="61">
        <v>-18582</v>
      </c>
      <c r="BE284" s="61">
        <v>-29851</v>
      </c>
      <c r="BF284" s="61">
        <v>-13711642</v>
      </c>
      <c r="BG284" s="61">
        <v>-48334</v>
      </c>
      <c r="BH284" s="61">
        <v>-13759976</v>
      </c>
      <c r="BI284" s="61">
        <v>-404675</v>
      </c>
      <c r="BJ284" s="61">
        <v>0</v>
      </c>
      <c r="BK284" s="61">
        <v>-404675</v>
      </c>
      <c r="BL284" s="61">
        <v>-23470</v>
      </c>
      <c r="BM284" s="61">
        <v>0</v>
      </c>
      <c r="BN284" s="61">
        <v>-23470</v>
      </c>
      <c r="BO284" s="61">
        <v>0</v>
      </c>
      <c r="BP284" s="61">
        <v>0</v>
      </c>
      <c r="BQ284" s="61">
        <v>0</v>
      </c>
      <c r="BR284" s="61">
        <v>0</v>
      </c>
      <c r="BS284" s="61">
        <v>0</v>
      </c>
      <c r="BT284" s="61">
        <v>0</v>
      </c>
      <c r="BU284" s="61">
        <v>0</v>
      </c>
      <c r="BV284" s="61">
        <v>0</v>
      </c>
      <c r="BW284" s="61">
        <v>0</v>
      </c>
      <c r="BX284" s="61">
        <v>0</v>
      </c>
      <c r="BY284" s="61">
        <v>0</v>
      </c>
      <c r="BZ284" s="61">
        <v>0</v>
      </c>
      <c r="CA284" s="61">
        <v>0</v>
      </c>
      <c r="CB284" s="61">
        <v>0</v>
      </c>
      <c r="CC284" s="61">
        <v>0</v>
      </c>
      <c r="CD284" s="61">
        <v>0</v>
      </c>
      <c r="CE284" s="61">
        <v>0</v>
      </c>
      <c r="CF284" s="61">
        <v>0</v>
      </c>
      <c r="CG284" s="61">
        <v>0</v>
      </c>
      <c r="CH284" s="61">
        <v>0</v>
      </c>
      <c r="CI284" s="61">
        <v>0</v>
      </c>
      <c r="CJ284" s="61">
        <v>-19900105</v>
      </c>
      <c r="CK284" s="61">
        <v>-18235</v>
      </c>
      <c r="CL284" s="61">
        <v>-19918340</v>
      </c>
      <c r="CM284" s="61">
        <v>0</v>
      </c>
      <c r="CN284" s="61">
        <v>0</v>
      </c>
      <c r="CO284" s="61">
        <v>0</v>
      </c>
      <c r="CP284" s="61">
        <v>0</v>
      </c>
      <c r="CQ284" s="61">
        <v>0</v>
      </c>
      <c r="CR284" s="61">
        <v>0</v>
      </c>
      <c r="CS284" s="61">
        <v>-3676029</v>
      </c>
      <c r="CT284" s="61">
        <v>-166148</v>
      </c>
      <c r="CU284" s="61">
        <v>-3842177</v>
      </c>
      <c r="CV284" s="61">
        <v>-765281</v>
      </c>
      <c r="CW284" s="61">
        <v>-16927</v>
      </c>
      <c r="CX284" s="61">
        <v>-782208</v>
      </c>
      <c r="CY284" s="61">
        <v>-4441310</v>
      </c>
      <c r="CZ284" s="61">
        <v>-183075</v>
      </c>
      <c r="DA284" s="61">
        <v>-4624385</v>
      </c>
      <c r="DB284" s="61">
        <v>-210944</v>
      </c>
      <c r="DC284" s="61">
        <v>0</v>
      </c>
      <c r="DD284" s="61">
        <v>-210944</v>
      </c>
      <c r="DE284" s="61">
        <v>-36534</v>
      </c>
      <c r="DF284" s="61">
        <v>0</v>
      </c>
      <c r="DG284" s="61">
        <v>-36534</v>
      </c>
      <c r="DH284" s="61">
        <v>-947451</v>
      </c>
      <c r="DI284" s="61">
        <v>0</v>
      </c>
      <c r="DJ284" s="61">
        <v>-947451</v>
      </c>
      <c r="DK284" s="61">
        <v>2847</v>
      </c>
      <c r="DL284" s="61">
        <v>0</v>
      </c>
      <c r="DM284" s="61">
        <v>2847</v>
      </c>
      <c r="DN284" s="61">
        <v>-863</v>
      </c>
      <c r="DO284" s="61">
        <v>0</v>
      </c>
      <c r="DP284" s="61">
        <v>-863</v>
      </c>
      <c r="DQ284" s="61">
        <v>-7</v>
      </c>
      <c r="DR284" s="61">
        <v>6</v>
      </c>
      <c r="DS284" s="61">
        <v>-1</v>
      </c>
      <c r="DT284" s="61">
        <v>0</v>
      </c>
      <c r="DU284" s="61">
        <v>0</v>
      </c>
      <c r="DV284" s="61">
        <v>0</v>
      </c>
      <c r="DW284" s="61">
        <v>0</v>
      </c>
      <c r="DX284" s="61">
        <v>0</v>
      </c>
      <c r="DY284" s="61">
        <v>0</v>
      </c>
      <c r="DZ284" s="61">
        <v>0</v>
      </c>
      <c r="EA284" s="61">
        <v>0</v>
      </c>
      <c r="EB284" s="61">
        <v>0</v>
      </c>
      <c r="EC284" s="61">
        <v>0</v>
      </c>
      <c r="ED284" s="61">
        <v>0</v>
      </c>
      <c r="EE284" s="61">
        <v>0</v>
      </c>
      <c r="EF284" s="61">
        <v>0</v>
      </c>
      <c r="EG284" s="61">
        <v>0</v>
      </c>
      <c r="EH284" s="61">
        <v>0</v>
      </c>
      <c r="EI284" s="61">
        <v>0</v>
      </c>
      <c r="EJ284" s="61">
        <v>0</v>
      </c>
      <c r="EK284" s="61">
        <v>0</v>
      </c>
      <c r="EL284" s="61">
        <v>0</v>
      </c>
      <c r="EM284" s="61">
        <v>0</v>
      </c>
      <c r="EN284" s="61">
        <v>0</v>
      </c>
      <c r="EO284" s="61">
        <v>-1192952</v>
      </c>
      <c r="EP284" s="61">
        <v>6</v>
      </c>
      <c r="EQ284" s="61">
        <v>-1192946</v>
      </c>
      <c r="ER284" s="61">
        <v>0</v>
      </c>
      <c r="ES284" s="61">
        <v>0</v>
      </c>
      <c r="ET284" s="61">
        <v>0</v>
      </c>
      <c r="EU284" s="61">
        <v>0</v>
      </c>
      <c r="EV284" s="61">
        <v>0</v>
      </c>
      <c r="EW284" s="61">
        <v>0</v>
      </c>
      <c r="EX284" s="61">
        <v>0</v>
      </c>
      <c r="EY284" s="61">
        <v>0</v>
      </c>
      <c r="EZ284" s="61">
        <v>0</v>
      </c>
      <c r="FA284" s="61">
        <v>0</v>
      </c>
      <c r="FB284" s="61">
        <v>0</v>
      </c>
      <c r="FC284" s="61">
        <v>0</v>
      </c>
      <c r="FD284" s="61">
        <v>0</v>
      </c>
      <c r="FE284" s="61">
        <v>0</v>
      </c>
      <c r="FF284" s="61">
        <v>0</v>
      </c>
      <c r="FG284" s="61">
        <v>0</v>
      </c>
      <c r="FH284" s="61">
        <v>0</v>
      </c>
      <c r="FI284" s="61">
        <v>0</v>
      </c>
      <c r="FJ284" s="61">
        <v>0</v>
      </c>
      <c r="FK284" s="61">
        <v>0</v>
      </c>
      <c r="FL284" s="61">
        <v>0</v>
      </c>
      <c r="FM284" s="61">
        <v>0</v>
      </c>
      <c r="FN284" s="61">
        <v>0</v>
      </c>
      <c r="FO284" s="61">
        <v>0</v>
      </c>
      <c r="FP284" s="61">
        <v>0</v>
      </c>
      <c r="FQ284" s="61">
        <v>0</v>
      </c>
      <c r="FR284" s="61">
        <v>0</v>
      </c>
      <c r="FS284" s="61">
        <v>0</v>
      </c>
      <c r="FT284" s="61">
        <v>0</v>
      </c>
      <c r="FU284" s="61">
        <v>0</v>
      </c>
      <c r="FV284" s="61">
        <v>-50023</v>
      </c>
      <c r="FW284" s="61">
        <v>-963</v>
      </c>
      <c r="FX284" s="61">
        <v>-50986</v>
      </c>
      <c r="FY284" s="61">
        <v>6413</v>
      </c>
      <c r="FZ284" s="61">
        <v>0</v>
      </c>
      <c r="GA284" s="61">
        <v>6413</v>
      </c>
      <c r="GB284" s="61">
        <v>12579</v>
      </c>
      <c r="GC284" s="61">
        <v>6</v>
      </c>
      <c r="GD284" s="61">
        <v>12585</v>
      </c>
      <c r="GE284" s="61">
        <v>0</v>
      </c>
      <c r="GF284" s="61">
        <v>0</v>
      </c>
      <c r="GG284" s="61">
        <v>0</v>
      </c>
      <c r="GH284" s="61">
        <v>-31945370</v>
      </c>
      <c r="GI284" s="61">
        <v>-1046009</v>
      </c>
      <c r="GJ284" s="61">
        <v>-32991379</v>
      </c>
      <c r="GK284" s="61">
        <v>1209604</v>
      </c>
      <c r="GL284" s="61">
        <v>-151184</v>
      </c>
      <c r="GM284" s="61">
        <v>1058420</v>
      </c>
      <c r="GN284" s="61">
        <v>-1491456</v>
      </c>
      <c r="GO284" s="61">
        <v>-15317</v>
      </c>
      <c r="GP284" s="61">
        <v>-1506773</v>
      </c>
      <c r="GQ284" s="61">
        <v>3090</v>
      </c>
      <c r="GR284" s="61">
        <v>0</v>
      </c>
      <c r="GS284" s="61">
        <v>3090</v>
      </c>
      <c r="GT284" s="61">
        <v>0</v>
      </c>
      <c r="GU284" s="61">
        <v>0</v>
      </c>
      <c r="GV284" s="61">
        <v>0</v>
      </c>
      <c r="GW284" s="61">
        <v>-32255163</v>
      </c>
      <c r="GX284" s="61">
        <v>-1213467</v>
      </c>
      <c r="GY284" s="61">
        <v>-33468630</v>
      </c>
      <c r="GZ284" s="61">
        <v>0</v>
      </c>
      <c r="HA284" s="61">
        <v>0</v>
      </c>
      <c r="HB284" s="61">
        <v>0</v>
      </c>
      <c r="HC284" s="61">
        <v>0</v>
      </c>
      <c r="HD284" s="61">
        <v>0</v>
      </c>
      <c r="HE284" s="61">
        <v>0</v>
      </c>
      <c r="HF284" s="61">
        <v>0</v>
      </c>
      <c r="HG284" s="61">
        <v>0</v>
      </c>
      <c r="HH284" s="61">
        <v>0</v>
      </c>
      <c r="HI284" s="61">
        <v>138058948</v>
      </c>
      <c r="HJ284" s="61">
        <v>14351869</v>
      </c>
      <c r="HK284" s="61">
        <v>152410817</v>
      </c>
      <c r="HL284" s="61">
        <v>-161748</v>
      </c>
      <c r="HM284" s="61">
        <v>-20719</v>
      </c>
      <c r="HN284" s="61">
        <v>-182467</v>
      </c>
      <c r="HO284" s="61">
        <v>-19900105</v>
      </c>
      <c r="HP284" s="61">
        <v>-18235</v>
      </c>
      <c r="HQ284" s="61">
        <v>-19918340</v>
      </c>
      <c r="HR284" s="61">
        <v>-4441310</v>
      </c>
      <c r="HS284" s="61">
        <v>-183075</v>
      </c>
      <c r="HT284" s="61">
        <v>-4624385</v>
      </c>
      <c r="HU284" s="61">
        <v>-1192952</v>
      </c>
      <c r="HV284" s="61">
        <v>6</v>
      </c>
      <c r="HW284" s="61">
        <v>-1192946</v>
      </c>
      <c r="HX284" s="61">
        <v>-32255163</v>
      </c>
      <c r="HY284" s="61">
        <v>-1213467</v>
      </c>
      <c r="HZ284" s="61">
        <v>-33468630</v>
      </c>
      <c r="IA284" s="61">
        <v>0</v>
      </c>
      <c r="IB284" s="61">
        <v>0</v>
      </c>
      <c r="IC284" s="61">
        <v>0</v>
      </c>
      <c r="ID284" s="61">
        <v>-57951278</v>
      </c>
      <c r="IE284" s="61">
        <v>-1435490</v>
      </c>
      <c r="IF284" s="61">
        <v>-59386768</v>
      </c>
      <c r="IG284" s="61">
        <v>80107670</v>
      </c>
      <c r="IH284" s="61">
        <v>12916379</v>
      </c>
      <c r="II284" s="61">
        <v>93024049</v>
      </c>
      <c r="IJ284" s="58" t="s">
        <v>501</v>
      </c>
      <c r="IK284" s="58" t="s">
        <v>502</v>
      </c>
      <c r="IL284" s="58" t="s">
        <v>645</v>
      </c>
      <c r="IM284" s="58" t="s">
        <v>504</v>
      </c>
      <c r="IN284" s="58" t="s">
        <v>1381</v>
      </c>
    </row>
    <row r="285" spans="1:248">
      <c r="A285" s="58" t="s">
        <v>469</v>
      </c>
      <c r="B285" s="59" t="s">
        <v>1382</v>
      </c>
      <c r="C285" s="59" t="s">
        <v>1383</v>
      </c>
      <c r="D285" s="61">
        <v>120168402</v>
      </c>
      <c r="E285" s="61">
        <v>1838693</v>
      </c>
      <c r="F285" s="61">
        <v>122007095</v>
      </c>
      <c r="G285" s="61">
        <v>-3198201</v>
      </c>
      <c r="H285" s="61">
        <v>-109295</v>
      </c>
      <c r="I285" s="61">
        <v>-3307496</v>
      </c>
      <c r="J285" s="61">
        <v>-135523</v>
      </c>
      <c r="K285" s="61">
        <v>0</v>
      </c>
      <c r="L285" s="61">
        <v>-135523</v>
      </c>
      <c r="M285" s="61">
        <v>9652</v>
      </c>
      <c r="N285" s="61">
        <v>0</v>
      </c>
      <c r="O285" s="61">
        <v>9652</v>
      </c>
      <c r="P285" s="61">
        <v>648200</v>
      </c>
      <c r="Q285" s="61">
        <v>0</v>
      </c>
      <c r="R285" s="61">
        <v>648200</v>
      </c>
      <c r="S285" s="61">
        <v>223526</v>
      </c>
      <c r="T285" s="61">
        <v>0</v>
      </c>
      <c r="U285" s="61">
        <v>223526</v>
      </c>
      <c r="V285" s="61">
        <v>745855</v>
      </c>
      <c r="W285" s="61">
        <v>0</v>
      </c>
      <c r="X285" s="61">
        <v>745855</v>
      </c>
      <c r="Y285" s="61">
        <v>-7063565</v>
      </c>
      <c r="Z285" s="61">
        <v>-22044</v>
      </c>
      <c r="AA285" s="61">
        <v>-7085609</v>
      </c>
      <c r="AB285" s="61">
        <v>0</v>
      </c>
      <c r="AC285" s="61">
        <v>0</v>
      </c>
      <c r="AD285" s="61">
        <v>0</v>
      </c>
      <c r="AE285" s="61">
        <v>-430732</v>
      </c>
      <c r="AF285" s="61">
        <v>609</v>
      </c>
      <c r="AG285" s="61">
        <v>-430123</v>
      </c>
      <c r="AH285" s="61">
        <v>-277916</v>
      </c>
      <c r="AI285" s="61">
        <v>674</v>
      </c>
      <c r="AJ285" s="61">
        <v>-277242</v>
      </c>
      <c r="AK285" s="61">
        <v>0</v>
      </c>
      <c r="AL285" s="61">
        <v>0</v>
      </c>
      <c r="AM285" s="61">
        <v>0</v>
      </c>
      <c r="AN285" s="61">
        <v>-10002</v>
      </c>
      <c r="AO285" s="61">
        <v>0</v>
      </c>
      <c r="AP285" s="61">
        <v>-10002</v>
      </c>
      <c r="AQ285" s="61">
        <v>0</v>
      </c>
      <c r="AR285" s="61">
        <v>0</v>
      </c>
      <c r="AS285" s="61">
        <v>0</v>
      </c>
      <c r="AT285" s="61">
        <v>-142814</v>
      </c>
      <c r="AU285" s="61">
        <v>-65</v>
      </c>
      <c r="AV285" s="61">
        <v>-142879</v>
      </c>
      <c r="AW285" s="61">
        <v>0</v>
      </c>
      <c r="AX285" s="61">
        <v>0</v>
      </c>
      <c r="AY285" s="61">
        <v>0</v>
      </c>
      <c r="AZ285" s="61">
        <v>2380777</v>
      </c>
      <c r="BA285" s="61">
        <v>42259</v>
      </c>
      <c r="BB285" s="61">
        <v>2423036</v>
      </c>
      <c r="BC285" s="61">
        <v>-78312</v>
      </c>
      <c r="BD285" s="61">
        <v>-2656</v>
      </c>
      <c r="BE285" s="61">
        <v>-80968</v>
      </c>
      <c r="BF285" s="61">
        <v>-5249087</v>
      </c>
      <c r="BG285" s="61">
        <v>0</v>
      </c>
      <c r="BH285" s="61">
        <v>-5249087</v>
      </c>
      <c r="BI285" s="61">
        <v>-175205</v>
      </c>
      <c r="BJ285" s="61">
        <v>0</v>
      </c>
      <c r="BK285" s="61">
        <v>-175205</v>
      </c>
      <c r="BL285" s="61">
        <v>-137216</v>
      </c>
      <c r="BM285" s="61">
        <v>0</v>
      </c>
      <c r="BN285" s="61">
        <v>-137216</v>
      </c>
      <c r="BO285" s="61">
        <v>0</v>
      </c>
      <c r="BP285" s="61">
        <v>0</v>
      </c>
      <c r="BQ285" s="61">
        <v>0</v>
      </c>
      <c r="BR285" s="61">
        <v>0</v>
      </c>
      <c r="BS285" s="61">
        <v>0</v>
      </c>
      <c r="BT285" s="61">
        <v>0</v>
      </c>
      <c r="BU285" s="61">
        <v>0</v>
      </c>
      <c r="BV285" s="61">
        <v>0</v>
      </c>
      <c r="BW285" s="61">
        <v>0</v>
      </c>
      <c r="BX285" s="61">
        <v>0</v>
      </c>
      <c r="BY285" s="61">
        <v>0</v>
      </c>
      <c r="BZ285" s="61">
        <v>0</v>
      </c>
      <c r="CA285" s="61">
        <v>0</v>
      </c>
      <c r="CB285" s="61">
        <v>0</v>
      </c>
      <c r="CC285" s="61">
        <v>0</v>
      </c>
      <c r="CD285" s="61">
        <v>0</v>
      </c>
      <c r="CE285" s="61">
        <v>0</v>
      </c>
      <c r="CF285" s="61">
        <v>0</v>
      </c>
      <c r="CG285" s="61">
        <v>0</v>
      </c>
      <c r="CH285" s="61">
        <v>0</v>
      </c>
      <c r="CI285" s="61">
        <v>0</v>
      </c>
      <c r="CJ285" s="61">
        <v>-10753340</v>
      </c>
      <c r="CK285" s="61">
        <v>18168</v>
      </c>
      <c r="CL285" s="61">
        <v>-10735172</v>
      </c>
      <c r="CM285" s="61">
        <v>-621715</v>
      </c>
      <c r="CN285" s="61">
        <v>0</v>
      </c>
      <c r="CO285" s="61">
        <v>-621715</v>
      </c>
      <c r="CP285" s="61">
        <v>-98805</v>
      </c>
      <c r="CQ285" s="61">
        <v>0</v>
      </c>
      <c r="CR285" s="61">
        <v>-98805</v>
      </c>
      <c r="CS285" s="61">
        <v>-4162060</v>
      </c>
      <c r="CT285" s="61">
        <v>-158149</v>
      </c>
      <c r="CU285" s="61">
        <v>-4320209</v>
      </c>
      <c r="CV285" s="61">
        <v>153346</v>
      </c>
      <c r="CW285" s="61">
        <v>-1203</v>
      </c>
      <c r="CX285" s="61">
        <v>152143</v>
      </c>
      <c r="CY285" s="61">
        <v>-4729234</v>
      </c>
      <c r="CZ285" s="61">
        <v>-159352</v>
      </c>
      <c r="DA285" s="61">
        <v>-4888586</v>
      </c>
      <c r="DB285" s="61">
        <v>-200751</v>
      </c>
      <c r="DC285" s="61">
        <v>0</v>
      </c>
      <c r="DD285" s="61">
        <v>-200751</v>
      </c>
      <c r="DE285" s="61">
        <v>-2945</v>
      </c>
      <c r="DF285" s="61">
        <v>0</v>
      </c>
      <c r="DG285" s="61">
        <v>-2945</v>
      </c>
      <c r="DH285" s="61">
        <v>-1016138</v>
      </c>
      <c r="DI285" s="61">
        <v>0</v>
      </c>
      <c r="DJ285" s="61">
        <v>-1016138</v>
      </c>
      <c r="DK285" s="61">
        <v>-525261</v>
      </c>
      <c r="DL285" s="61">
        <v>0</v>
      </c>
      <c r="DM285" s="61">
        <v>-525261</v>
      </c>
      <c r="DN285" s="61">
        <v>-3922</v>
      </c>
      <c r="DO285" s="61">
        <v>0</v>
      </c>
      <c r="DP285" s="61">
        <v>-3922</v>
      </c>
      <c r="DQ285" s="61">
        <v>0</v>
      </c>
      <c r="DR285" s="61">
        <v>0</v>
      </c>
      <c r="DS285" s="61">
        <v>0</v>
      </c>
      <c r="DT285" s="61">
        <v>0</v>
      </c>
      <c r="DU285" s="61">
        <v>0</v>
      </c>
      <c r="DV285" s="61">
        <v>0</v>
      </c>
      <c r="DW285" s="61">
        <v>0</v>
      </c>
      <c r="DX285" s="61">
        <v>0</v>
      </c>
      <c r="DY285" s="61">
        <v>0</v>
      </c>
      <c r="DZ285" s="61">
        <v>-4210</v>
      </c>
      <c r="EA285" s="61">
        <v>0</v>
      </c>
      <c r="EB285" s="61">
        <v>-4210</v>
      </c>
      <c r="EC285" s="61">
        <v>0</v>
      </c>
      <c r="ED285" s="61">
        <v>0</v>
      </c>
      <c r="EE285" s="61">
        <v>0</v>
      </c>
      <c r="EF285" s="61">
        <v>0</v>
      </c>
      <c r="EG285" s="61">
        <v>-559157</v>
      </c>
      <c r="EH285" s="61">
        <v>-559157</v>
      </c>
      <c r="EI285" s="61">
        <v>0</v>
      </c>
      <c r="EJ285" s="61">
        <v>-55108</v>
      </c>
      <c r="EK285" s="61">
        <v>-55108</v>
      </c>
      <c r="EL285" s="61">
        <v>-614265</v>
      </c>
      <c r="EM285" s="61">
        <v>0</v>
      </c>
      <c r="EN285" s="61">
        <v>0</v>
      </c>
      <c r="EO285" s="61">
        <v>-1753227</v>
      </c>
      <c r="EP285" s="61">
        <v>-614265</v>
      </c>
      <c r="EQ285" s="61">
        <v>-2367492</v>
      </c>
      <c r="ER285" s="61">
        <v>0</v>
      </c>
      <c r="ES285" s="61">
        <v>0</v>
      </c>
      <c r="ET285" s="61">
        <v>0</v>
      </c>
      <c r="EU285" s="61">
        <v>0</v>
      </c>
      <c r="EV285" s="61">
        <v>0</v>
      </c>
      <c r="EW285" s="61">
        <v>0</v>
      </c>
      <c r="EX285" s="61">
        <v>-17151</v>
      </c>
      <c r="EY285" s="61">
        <v>0</v>
      </c>
      <c r="EZ285" s="61">
        <v>-17151</v>
      </c>
      <c r="FA285" s="61">
        <v>0</v>
      </c>
      <c r="FB285" s="61">
        <v>0</v>
      </c>
      <c r="FC285" s="61">
        <v>0</v>
      </c>
      <c r="FD285" s="61">
        <v>0</v>
      </c>
      <c r="FE285" s="61">
        <v>0</v>
      </c>
      <c r="FF285" s="61">
        <v>0</v>
      </c>
      <c r="FG285" s="61">
        <v>0</v>
      </c>
      <c r="FH285" s="61">
        <v>0</v>
      </c>
      <c r="FI285" s="61">
        <v>0</v>
      </c>
      <c r="FJ285" s="61">
        <v>-674</v>
      </c>
      <c r="FK285" s="61">
        <v>0</v>
      </c>
      <c r="FL285" s="61">
        <v>-674</v>
      </c>
      <c r="FM285" s="61">
        <v>651</v>
      </c>
      <c r="FN285" s="61">
        <v>0</v>
      </c>
      <c r="FO285" s="61">
        <v>651</v>
      </c>
      <c r="FP285" s="61">
        <v>0</v>
      </c>
      <c r="FQ285" s="61">
        <v>0</v>
      </c>
      <c r="FR285" s="61">
        <v>0</v>
      </c>
      <c r="FS285" s="61">
        <v>0</v>
      </c>
      <c r="FT285" s="61">
        <v>0</v>
      </c>
      <c r="FU285" s="61">
        <v>0</v>
      </c>
      <c r="FV285" s="61">
        <v>-17609</v>
      </c>
      <c r="FW285" s="61">
        <v>0</v>
      </c>
      <c r="FX285" s="61">
        <v>-17609</v>
      </c>
      <c r="FY285" s="61">
        <v>0</v>
      </c>
      <c r="FZ285" s="61">
        <v>0</v>
      </c>
      <c r="GA285" s="61">
        <v>0</v>
      </c>
      <c r="GB285" s="61">
        <v>0</v>
      </c>
      <c r="GC285" s="61">
        <v>0</v>
      </c>
      <c r="GD285" s="61">
        <v>0</v>
      </c>
      <c r="GE285" s="61">
        <v>0</v>
      </c>
      <c r="GF285" s="61">
        <v>0</v>
      </c>
      <c r="GG285" s="61">
        <v>0</v>
      </c>
      <c r="GH285" s="61">
        <v>-18433794</v>
      </c>
      <c r="GI285" s="61">
        <v>-4560</v>
      </c>
      <c r="GJ285" s="61">
        <v>-18438354</v>
      </c>
      <c r="GK285" s="61">
        <v>201737</v>
      </c>
      <c r="GL285" s="61">
        <v>0</v>
      </c>
      <c r="GM285" s="61">
        <v>201737</v>
      </c>
      <c r="GN285" s="61">
        <v>-411305</v>
      </c>
      <c r="GO285" s="61">
        <v>0</v>
      </c>
      <c r="GP285" s="61">
        <v>-411305</v>
      </c>
      <c r="GQ285" s="61">
        <v>-15818</v>
      </c>
      <c r="GR285" s="61">
        <v>0</v>
      </c>
      <c r="GS285" s="61">
        <v>-15818</v>
      </c>
      <c r="GT285" s="61">
        <v>0</v>
      </c>
      <c r="GU285" s="61">
        <v>0</v>
      </c>
      <c r="GV285" s="61">
        <v>0</v>
      </c>
      <c r="GW285" s="61">
        <v>-18693963</v>
      </c>
      <c r="GX285" s="61">
        <v>-4560</v>
      </c>
      <c r="GY285" s="61">
        <v>-18698523</v>
      </c>
      <c r="GZ285" s="61">
        <v>-10093</v>
      </c>
      <c r="HA285" s="61">
        <v>0</v>
      </c>
      <c r="HB285" s="61">
        <v>-10093</v>
      </c>
      <c r="HC285" s="61">
        <v>0</v>
      </c>
      <c r="HD285" s="61">
        <v>0</v>
      </c>
      <c r="HE285" s="61">
        <v>0</v>
      </c>
      <c r="HF285" s="61">
        <v>-10093</v>
      </c>
      <c r="HG285" s="61">
        <v>0</v>
      </c>
      <c r="HH285" s="61">
        <v>-10093</v>
      </c>
      <c r="HI285" s="61">
        <v>116970201</v>
      </c>
      <c r="HJ285" s="61">
        <v>1729398</v>
      </c>
      <c r="HK285" s="61">
        <v>118699599</v>
      </c>
      <c r="HL285" s="61">
        <v>745855</v>
      </c>
      <c r="HM285" s="61">
        <v>0</v>
      </c>
      <c r="HN285" s="61">
        <v>745855</v>
      </c>
      <c r="HO285" s="61">
        <v>-10753340</v>
      </c>
      <c r="HP285" s="61">
        <v>18168</v>
      </c>
      <c r="HQ285" s="61">
        <v>-10735172</v>
      </c>
      <c r="HR285" s="61">
        <v>-4729234</v>
      </c>
      <c r="HS285" s="61">
        <v>-159352</v>
      </c>
      <c r="HT285" s="61">
        <v>-4888586</v>
      </c>
      <c r="HU285" s="61">
        <v>-1753227</v>
      </c>
      <c r="HV285" s="61">
        <v>-614265</v>
      </c>
      <c r="HW285" s="61">
        <v>-2367492</v>
      </c>
      <c r="HX285" s="61">
        <v>-18693963</v>
      </c>
      <c r="HY285" s="61">
        <v>-4560</v>
      </c>
      <c r="HZ285" s="61">
        <v>-18698523</v>
      </c>
      <c r="IA285" s="61">
        <v>-10093</v>
      </c>
      <c r="IB285" s="61">
        <v>0</v>
      </c>
      <c r="IC285" s="61">
        <v>-10093</v>
      </c>
      <c r="ID285" s="61">
        <v>-35194002</v>
      </c>
      <c r="IE285" s="61">
        <v>-760009</v>
      </c>
      <c r="IF285" s="61">
        <v>-35954011</v>
      </c>
      <c r="IG285" s="61">
        <v>81776199</v>
      </c>
      <c r="IH285" s="61">
        <v>969389</v>
      </c>
      <c r="II285" s="61">
        <v>82745588</v>
      </c>
      <c r="IJ285" s="58" t="s">
        <v>536</v>
      </c>
      <c r="IK285" s="58" t="s">
        <v>680</v>
      </c>
      <c r="IL285" s="58" t="s">
        <v>536</v>
      </c>
      <c r="IM285" s="58" t="s">
        <v>473</v>
      </c>
      <c r="IN285" s="58" t="s">
        <v>1384</v>
      </c>
    </row>
    <row r="286" spans="1:248">
      <c r="A286" s="58" t="s">
        <v>469</v>
      </c>
      <c r="B286" s="59" t="s">
        <v>1385</v>
      </c>
      <c r="C286" s="59" t="s">
        <v>1386</v>
      </c>
      <c r="D286" s="61">
        <v>85796076</v>
      </c>
      <c r="E286" s="61">
        <v>0</v>
      </c>
      <c r="F286" s="61">
        <v>85796076</v>
      </c>
      <c r="G286" s="61">
        <v>-1137085</v>
      </c>
      <c r="H286" s="61">
        <v>0</v>
      </c>
      <c r="I286" s="61">
        <v>-1137085</v>
      </c>
      <c r="J286" s="61">
        <v>-127883</v>
      </c>
      <c r="K286" s="61">
        <v>0</v>
      </c>
      <c r="L286" s="61">
        <v>-127883</v>
      </c>
      <c r="M286" s="61">
        <v>-47601</v>
      </c>
      <c r="N286" s="61">
        <v>0</v>
      </c>
      <c r="O286" s="61">
        <v>-47601</v>
      </c>
      <c r="P286" s="61">
        <v>132693</v>
      </c>
      <c r="Q286" s="61">
        <v>0</v>
      </c>
      <c r="R286" s="61">
        <v>132693</v>
      </c>
      <c r="S286" s="61">
        <v>102673</v>
      </c>
      <c r="T286" s="61">
        <v>0</v>
      </c>
      <c r="U286" s="61">
        <v>102673</v>
      </c>
      <c r="V286" s="61">
        <v>59882</v>
      </c>
      <c r="W286" s="61">
        <v>0</v>
      </c>
      <c r="X286" s="61">
        <v>59882</v>
      </c>
      <c r="Y286" s="61">
        <v>-5656761</v>
      </c>
      <c r="Z286" s="61">
        <v>0</v>
      </c>
      <c r="AA286" s="61">
        <v>-5656761</v>
      </c>
      <c r="AB286" s="61">
        <v>0</v>
      </c>
      <c r="AC286" s="61">
        <v>0</v>
      </c>
      <c r="AD286" s="61">
        <v>0</v>
      </c>
      <c r="AE286" s="61">
        <v>-174066</v>
      </c>
      <c r="AF286" s="61">
        <v>0</v>
      </c>
      <c r="AG286" s="61">
        <v>-174066</v>
      </c>
      <c r="AH286" s="61">
        <v>0</v>
      </c>
      <c r="AI286" s="61">
        <v>0</v>
      </c>
      <c r="AJ286" s="61">
        <v>0</v>
      </c>
      <c r="AK286" s="61">
        <v>0</v>
      </c>
      <c r="AL286" s="61">
        <v>0</v>
      </c>
      <c r="AM286" s="61">
        <v>0</v>
      </c>
      <c r="AN286" s="61">
        <v>-20966</v>
      </c>
      <c r="AO286" s="61">
        <v>0</v>
      </c>
      <c r="AP286" s="61">
        <v>-20966</v>
      </c>
      <c r="AQ286" s="61">
        <v>0</v>
      </c>
      <c r="AR286" s="61">
        <v>0</v>
      </c>
      <c r="AS286" s="61">
        <v>0</v>
      </c>
      <c r="AT286" s="61">
        <v>-153100</v>
      </c>
      <c r="AU286" s="61">
        <v>0</v>
      </c>
      <c r="AV286" s="61">
        <v>-153100</v>
      </c>
      <c r="AW286" s="61">
        <v>0</v>
      </c>
      <c r="AX286" s="61">
        <v>0</v>
      </c>
      <c r="AY286" s="61">
        <v>0</v>
      </c>
      <c r="AZ286" s="61">
        <v>1646167</v>
      </c>
      <c r="BA286" s="61">
        <v>0</v>
      </c>
      <c r="BB286" s="61">
        <v>1646167</v>
      </c>
      <c r="BC286" s="61">
        <v>-28415</v>
      </c>
      <c r="BD286" s="61">
        <v>0</v>
      </c>
      <c r="BE286" s="61">
        <v>-28415</v>
      </c>
      <c r="BF286" s="61">
        <v>-5101618</v>
      </c>
      <c r="BG286" s="61">
        <v>0</v>
      </c>
      <c r="BH286" s="61">
        <v>-5101618</v>
      </c>
      <c r="BI286" s="61">
        <v>209813</v>
      </c>
      <c r="BJ286" s="61">
        <v>0</v>
      </c>
      <c r="BK286" s="61">
        <v>209813</v>
      </c>
      <c r="BL286" s="61">
        <v>-61420</v>
      </c>
      <c r="BM286" s="61">
        <v>0</v>
      </c>
      <c r="BN286" s="61">
        <v>-61420</v>
      </c>
      <c r="BO286" s="61">
        <v>0</v>
      </c>
      <c r="BP286" s="61">
        <v>0</v>
      </c>
      <c r="BQ286" s="61">
        <v>0</v>
      </c>
      <c r="BR286" s="61">
        <v>-7360</v>
      </c>
      <c r="BS286" s="61">
        <v>0</v>
      </c>
      <c r="BT286" s="61">
        <v>-7360</v>
      </c>
      <c r="BU286" s="61">
        <v>0</v>
      </c>
      <c r="BV286" s="61">
        <v>0</v>
      </c>
      <c r="BW286" s="61">
        <v>0</v>
      </c>
      <c r="BX286" s="61">
        <v>-33623</v>
      </c>
      <c r="BY286" s="61">
        <v>0</v>
      </c>
      <c r="BZ286" s="61">
        <v>-33623</v>
      </c>
      <c r="CA286" s="61">
        <v>0</v>
      </c>
      <c r="CB286" s="61">
        <v>0</v>
      </c>
      <c r="CC286" s="61">
        <v>0</v>
      </c>
      <c r="CD286" s="61">
        <v>-15526</v>
      </c>
      <c r="CE286" s="61">
        <v>0</v>
      </c>
      <c r="CF286" s="61">
        <v>-15526</v>
      </c>
      <c r="CG286" s="61">
        <v>-15526</v>
      </c>
      <c r="CH286" s="61">
        <v>0</v>
      </c>
      <c r="CI286" s="61">
        <v>-15526</v>
      </c>
      <c r="CJ286" s="61">
        <v>-9238335</v>
      </c>
      <c r="CK286" s="61">
        <v>0</v>
      </c>
      <c r="CL286" s="61">
        <v>-9238335</v>
      </c>
      <c r="CM286" s="61">
        <v>0</v>
      </c>
      <c r="CN286" s="61">
        <v>0</v>
      </c>
      <c r="CO286" s="61">
        <v>0</v>
      </c>
      <c r="CP286" s="61">
        <v>0</v>
      </c>
      <c r="CQ286" s="61">
        <v>0</v>
      </c>
      <c r="CR286" s="61">
        <v>0</v>
      </c>
      <c r="CS286" s="61">
        <v>-2859901</v>
      </c>
      <c r="CT286" s="61">
        <v>0</v>
      </c>
      <c r="CU286" s="61">
        <v>-2859901</v>
      </c>
      <c r="CV286" s="61">
        <v>-341671</v>
      </c>
      <c r="CW286" s="61">
        <v>0</v>
      </c>
      <c r="CX286" s="61">
        <v>-341671</v>
      </c>
      <c r="CY286" s="61">
        <v>-3201572</v>
      </c>
      <c r="CZ286" s="61">
        <v>0</v>
      </c>
      <c r="DA286" s="61">
        <v>-3201572</v>
      </c>
      <c r="DB286" s="61">
        <v>-6683</v>
      </c>
      <c r="DC286" s="61">
        <v>0</v>
      </c>
      <c r="DD286" s="61">
        <v>-6683</v>
      </c>
      <c r="DE286" s="61">
        <v>0</v>
      </c>
      <c r="DF286" s="61">
        <v>0</v>
      </c>
      <c r="DG286" s="61">
        <v>0</v>
      </c>
      <c r="DH286" s="61">
        <v>-90818</v>
      </c>
      <c r="DI286" s="61">
        <v>0</v>
      </c>
      <c r="DJ286" s="61">
        <v>-90818</v>
      </c>
      <c r="DK286" s="61">
        <v>0</v>
      </c>
      <c r="DL286" s="61">
        <v>0</v>
      </c>
      <c r="DM286" s="61">
        <v>0</v>
      </c>
      <c r="DN286" s="61">
        <v>0</v>
      </c>
      <c r="DO286" s="61">
        <v>0</v>
      </c>
      <c r="DP286" s="61">
        <v>0</v>
      </c>
      <c r="DQ286" s="61">
        <v>0</v>
      </c>
      <c r="DR286" s="61">
        <v>0</v>
      </c>
      <c r="DS286" s="61">
        <v>0</v>
      </c>
      <c r="DT286" s="61">
        <v>-11477</v>
      </c>
      <c r="DU286" s="61">
        <v>0</v>
      </c>
      <c r="DV286" s="61">
        <v>-11477</v>
      </c>
      <c r="DW286" s="61">
        <v>0</v>
      </c>
      <c r="DX286" s="61">
        <v>0</v>
      </c>
      <c r="DY286" s="61">
        <v>0</v>
      </c>
      <c r="DZ286" s="61">
        <v>0</v>
      </c>
      <c r="EA286" s="61">
        <v>0</v>
      </c>
      <c r="EB286" s="61">
        <v>0</v>
      </c>
      <c r="EC286" s="61">
        <v>0</v>
      </c>
      <c r="ED286" s="61">
        <v>0</v>
      </c>
      <c r="EE286" s="61">
        <v>0</v>
      </c>
      <c r="EF286" s="61">
        <v>0</v>
      </c>
      <c r="EG286" s="61">
        <v>0</v>
      </c>
      <c r="EH286" s="61">
        <v>0</v>
      </c>
      <c r="EI286" s="61">
        <v>0</v>
      </c>
      <c r="EJ286" s="61">
        <v>0</v>
      </c>
      <c r="EK286" s="61">
        <v>0</v>
      </c>
      <c r="EL286" s="61">
        <v>0</v>
      </c>
      <c r="EM286" s="61">
        <v>0</v>
      </c>
      <c r="EN286" s="61">
        <v>0</v>
      </c>
      <c r="EO286" s="61">
        <v>-108978</v>
      </c>
      <c r="EP286" s="61">
        <v>0</v>
      </c>
      <c r="EQ286" s="61">
        <v>-108978</v>
      </c>
      <c r="ER286" s="61">
        <v>0</v>
      </c>
      <c r="ES286" s="61">
        <v>0</v>
      </c>
      <c r="ET286" s="61">
        <v>0</v>
      </c>
      <c r="EU286" s="61">
        <v>0</v>
      </c>
      <c r="EV286" s="61">
        <v>0</v>
      </c>
      <c r="EW286" s="61">
        <v>0</v>
      </c>
      <c r="EX286" s="61">
        <v>0</v>
      </c>
      <c r="EY286" s="61">
        <v>0</v>
      </c>
      <c r="EZ286" s="61">
        <v>0</v>
      </c>
      <c r="FA286" s="61">
        <v>0</v>
      </c>
      <c r="FB286" s="61">
        <v>0</v>
      </c>
      <c r="FC286" s="61">
        <v>0</v>
      </c>
      <c r="FD286" s="61">
        <v>0</v>
      </c>
      <c r="FE286" s="61">
        <v>0</v>
      </c>
      <c r="FF286" s="61">
        <v>0</v>
      </c>
      <c r="FG286" s="61">
        <v>0</v>
      </c>
      <c r="FH286" s="61">
        <v>0</v>
      </c>
      <c r="FI286" s="61">
        <v>0</v>
      </c>
      <c r="FJ286" s="61">
        <v>0</v>
      </c>
      <c r="FK286" s="61">
        <v>0</v>
      </c>
      <c r="FL286" s="61">
        <v>0</v>
      </c>
      <c r="FM286" s="61">
        <v>-350</v>
      </c>
      <c r="FN286" s="61">
        <v>0</v>
      </c>
      <c r="FO286" s="61">
        <v>-350</v>
      </c>
      <c r="FP286" s="61">
        <v>0</v>
      </c>
      <c r="FQ286" s="61">
        <v>0</v>
      </c>
      <c r="FR286" s="61">
        <v>0</v>
      </c>
      <c r="FS286" s="61">
        <v>0</v>
      </c>
      <c r="FT286" s="61">
        <v>0</v>
      </c>
      <c r="FU286" s="61">
        <v>0</v>
      </c>
      <c r="FV286" s="61">
        <v>-17261</v>
      </c>
      <c r="FW286" s="61">
        <v>0</v>
      </c>
      <c r="FX286" s="61">
        <v>-17261</v>
      </c>
      <c r="FY286" s="61">
        <v>0</v>
      </c>
      <c r="FZ286" s="61">
        <v>0</v>
      </c>
      <c r="GA286" s="61">
        <v>0</v>
      </c>
      <c r="GB286" s="61">
        <v>17047</v>
      </c>
      <c r="GC286" s="61">
        <v>0</v>
      </c>
      <c r="GD286" s="61">
        <v>17047</v>
      </c>
      <c r="GE286" s="61">
        <v>0</v>
      </c>
      <c r="GF286" s="61">
        <v>0</v>
      </c>
      <c r="GG286" s="61">
        <v>0</v>
      </c>
      <c r="GH286" s="61">
        <v>-12226119</v>
      </c>
      <c r="GI286" s="61">
        <v>0</v>
      </c>
      <c r="GJ286" s="61">
        <v>-12226119</v>
      </c>
      <c r="GK286" s="61">
        <v>-94385</v>
      </c>
      <c r="GL286" s="61">
        <v>0</v>
      </c>
      <c r="GM286" s="61">
        <v>-94385</v>
      </c>
      <c r="GN286" s="61">
        <v>-281260</v>
      </c>
      <c r="GO286" s="61">
        <v>0</v>
      </c>
      <c r="GP286" s="61">
        <v>-281260</v>
      </c>
      <c r="GQ286" s="61">
        <v>5385</v>
      </c>
      <c r="GR286" s="61">
        <v>0</v>
      </c>
      <c r="GS286" s="61">
        <v>5385</v>
      </c>
      <c r="GT286" s="61">
        <v>0</v>
      </c>
      <c r="GU286" s="61">
        <v>0</v>
      </c>
      <c r="GV286" s="61">
        <v>0</v>
      </c>
      <c r="GW286" s="61">
        <v>-12596943</v>
      </c>
      <c r="GX286" s="61">
        <v>0</v>
      </c>
      <c r="GY286" s="61">
        <v>-12596943</v>
      </c>
      <c r="GZ286" s="61">
        <v>0</v>
      </c>
      <c r="HA286" s="61">
        <v>0</v>
      </c>
      <c r="HB286" s="61">
        <v>0</v>
      </c>
      <c r="HC286" s="61">
        <v>0</v>
      </c>
      <c r="HD286" s="61">
        <v>0</v>
      </c>
      <c r="HE286" s="61">
        <v>0</v>
      </c>
      <c r="HF286" s="61">
        <v>0</v>
      </c>
      <c r="HG286" s="61">
        <v>0</v>
      </c>
      <c r="HH286" s="61">
        <v>0</v>
      </c>
      <c r="HI286" s="61">
        <v>84658991</v>
      </c>
      <c r="HJ286" s="61">
        <v>0</v>
      </c>
      <c r="HK286" s="61">
        <v>84658991</v>
      </c>
      <c r="HL286" s="61">
        <v>59882</v>
      </c>
      <c r="HM286" s="61">
        <v>0</v>
      </c>
      <c r="HN286" s="61">
        <v>59882</v>
      </c>
      <c r="HO286" s="61">
        <v>-9238335</v>
      </c>
      <c r="HP286" s="61">
        <v>0</v>
      </c>
      <c r="HQ286" s="61">
        <v>-9238335</v>
      </c>
      <c r="HR286" s="61">
        <v>-3201572</v>
      </c>
      <c r="HS286" s="61">
        <v>0</v>
      </c>
      <c r="HT286" s="61">
        <v>-3201572</v>
      </c>
      <c r="HU286" s="61">
        <v>-108978</v>
      </c>
      <c r="HV286" s="61">
        <v>0</v>
      </c>
      <c r="HW286" s="61">
        <v>-108978</v>
      </c>
      <c r="HX286" s="61">
        <v>-12596943</v>
      </c>
      <c r="HY286" s="61">
        <v>0</v>
      </c>
      <c r="HZ286" s="61">
        <v>-12596943</v>
      </c>
      <c r="IA286" s="61">
        <v>0</v>
      </c>
      <c r="IB286" s="61">
        <v>0</v>
      </c>
      <c r="IC286" s="61">
        <v>0</v>
      </c>
      <c r="ID286" s="61">
        <v>-25085946</v>
      </c>
      <c r="IE286" s="61">
        <v>0</v>
      </c>
      <c r="IF286" s="61">
        <v>-25085946</v>
      </c>
      <c r="IG286" s="61">
        <v>59573045</v>
      </c>
      <c r="IH286" s="61">
        <v>0</v>
      </c>
      <c r="II286" s="61">
        <v>59573045</v>
      </c>
      <c r="IJ286" s="58" t="s">
        <v>1081</v>
      </c>
      <c r="IK286" s="58" t="s">
        <v>465</v>
      </c>
      <c r="IL286" s="58" t="s">
        <v>466</v>
      </c>
      <c r="IM286" s="58" t="s">
        <v>549</v>
      </c>
      <c r="IN286" s="58" t="s">
        <v>1387</v>
      </c>
    </row>
    <row r="287" spans="1:248">
      <c r="A287" s="58" t="s">
        <v>469</v>
      </c>
      <c r="B287" s="59" t="s">
        <v>1388</v>
      </c>
      <c r="C287" s="59" t="s">
        <v>1389</v>
      </c>
      <c r="D287" s="61">
        <v>72807721</v>
      </c>
      <c r="E287" s="61">
        <v>0</v>
      </c>
      <c r="F287" s="61">
        <v>72807721</v>
      </c>
      <c r="G287" s="61">
        <v>-2095480</v>
      </c>
      <c r="H287" s="61">
        <v>0</v>
      </c>
      <c r="I287" s="61">
        <v>-2095480</v>
      </c>
      <c r="J287" s="61">
        <v>-31291</v>
      </c>
      <c r="K287" s="61">
        <v>0</v>
      </c>
      <c r="L287" s="61">
        <v>-31291</v>
      </c>
      <c r="M287" s="61">
        <v>31682</v>
      </c>
      <c r="N287" s="61">
        <v>0</v>
      </c>
      <c r="O287" s="61">
        <v>31682</v>
      </c>
      <c r="P287" s="61">
        <v>1336385</v>
      </c>
      <c r="Q287" s="61">
        <v>0</v>
      </c>
      <c r="R287" s="61">
        <v>1336385</v>
      </c>
      <c r="S287" s="61">
        <v>310737</v>
      </c>
      <c r="T287" s="61">
        <v>0</v>
      </c>
      <c r="U287" s="61">
        <v>310737</v>
      </c>
      <c r="V287" s="61">
        <v>1647513</v>
      </c>
      <c r="W287" s="61">
        <v>0</v>
      </c>
      <c r="X287" s="61">
        <v>1647513</v>
      </c>
      <c r="Y287" s="61">
        <v>-2926203</v>
      </c>
      <c r="Z287" s="61">
        <v>0</v>
      </c>
      <c r="AA287" s="61">
        <v>-2926203</v>
      </c>
      <c r="AB287" s="61">
        <v>-10545</v>
      </c>
      <c r="AC287" s="61">
        <v>0</v>
      </c>
      <c r="AD287" s="61">
        <v>-10545</v>
      </c>
      <c r="AE287" s="61">
        <v>-97040</v>
      </c>
      <c r="AF287" s="61">
        <v>0</v>
      </c>
      <c r="AG287" s="61">
        <v>-97040</v>
      </c>
      <c r="AH287" s="61">
        <v>-13226</v>
      </c>
      <c r="AI287" s="61">
        <v>0</v>
      </c>
      <c r="AJ287" s="61">
        <v>-13226</v>
      </c>
      <c r="AK287" s="61">
        <v>0</v>
      </c>
      <c r="AL287" s="61">
        <v>0</v>
      </c>
      <c r="AM287" s="61">
        <v>0</v>
      </c>
      <c r="AN287" s="61">
        <v>0</v>
      </c>
      <c r="AO287" s="61">
        <v>0</v>
      </c>
      <c r="AP287" s="61">
        <v>0</v>
      </c>
      <c r="AQ287" s="61">
        <v>0</v>
      </c>
      <c r="AR287" s="61">
        <v>0</v>
      </c>
      <c r="AS287" s="61">
        <v>0</v>
      </c>
      <c r="AT287" s="61">
        <v>-83814</v>
      </c>
      <c r="AU287" s="61">
        <v>0</v>
      </c>
      <c r="AV287" s="61">
        <v>-83814</v>
      </c>
      <c r="AW287" s="61">
        <v>0</v>
      </c>
      <c r="AX287" s="61">
        <v>0</v>
      </c>
      <c r="AY287" s="61">
        <v>0</v>
      </c>
      <c r="AZ287" s="61">
        <v>1536442</v>
      </c>
      <c r="BA287" s="61">
        <v>0</v>
      </c>
      <c r="BB287" s="61">
        <v>1536442</v>
      </c>
      <c r="BC287" s="61">
        <v>-54886</v>
      </c>
      <c r="BD287" s="61">
        <v>0</v>
      </c>
      <c r="BE287" s="61">
        <v>-54886</v>
      </c>
      <c r="BF287" s="61">
        <v>-3348154</v>
      </c>
      <c r="BG287" s="61">
        <v>0</v>
      </c>
      <c r="BH287" s="61">
        <v>-3348154</v>
      </c>
      <c r="BI287" s="61">
        <v>41379</v>
      </c>
      <c r="BJ287" s="61">
        <v>0</v>
      </c>
      <c r="BK287" s="61">
        <v>41379</v>
      </c>
      <c r="BL287" s="61">
        <v>-448061</v>
      </c>
      <c r="BM287" s="61">
        <v>0</v>
      </c>
      <c r="BN287" s="61">
        <v>-448061</v>
      </c>
      <c r="BO287" s="61">
        <v>-26844</v>
      </c>
      <c r="BP287" s="61">
        <v>0</v>
      </c>
      <c r="BQ287" s="61">
        <v>-26844</v>
      </c>
      <c r="BR287" s="61">
        <v>0</v>
      </c>
      <c r="BS287" s="61">
        <v>0</v>
      </c>
      <c r="BT287" s="61">
        <v>0</v>
      </c>
      <c r="BU287" s="61">
        <v>0</v>
      </c>
      <c r="BV287" s="61">
        <v>0</v>
      </c>
      <c r="BW287" s="61">
        <v>0</v>
      </c>
      <c r="BX287" s="61">
        <v>0</v>
      </c>
      <c r="BY287" s="61">
        <v>0</v>
      </c>
      <c r="BZ287" s="61">
        <v>0</v>
      </c>
      <c r="CA287" s="61">
        <v>0</v>
      </c>
      <c r="CB287" s="61">
        <v>0</v>
      </c>
      <c r="CC287" s="61">
        <v>0</v>
      </c>
      <c r="CD287" s="61">
        <v>0</v>
      </c>
      <c r="CE287" s="61">
        <v>0</v>
      </c>
      <c r="CF287" s="61">
        <v>0</v>
      </c>
      <c r="CG287" s="61">
        <v>0</v>
      </c>
      <c r="CH287" s="61">
        <v>0</v>
      </c>
      <c r="CI287" s="61">
        <v>0</v>
      </c>
      <c r="CJ287" s="61">
        <v>-5323367</v>
      </c>
      <c r="CK287" s="61">
        <v>0</v>
      </c>
      <c r="CL287" s="61">
        <v>-5323367</v>
      </c>
      <c r="CM287" s="61">
        <v>-84181</v>
      </c>
      <c r="CN287" s="61">
        <v>0</v>
      </c>
      <c r="CO287" s="61">
        <v>-84181</v>
      </c>
      <c r="CP287" s="61">
        <v>-16360</v>
      </c>
      <c r="CQ287" s="61">
        <v>0</v>
      </c>
      <c r="CR287" s="61">
        <v>-16360</v>
      </c>
      <c r="CS287" s="61">
        <v>-2661839</v>
      </c>
      <c r="CT287" s="61">
        <v>0</v>
      </c>
      <c r="CU287" s="61">
        <v>-2661839</v>
      </c>
      <c r="CV287" s="61">
        <v>-171823</v>
      </c>
      <c r="CW287" s="61">
        <v>0</v>
      </c>
      <c r="CX287" s="61">
        <v>-171823</v>
      </c>
      <c r="CY287" s="61">
        <v>-2934203</v>
      </c>
      <c r="CZ287" s="61">
        <v>0</v>
      </c>
      <c r="DA287" s="61">
        <v>-2934203</v>
      </c>
      <c r="DB287" s="61">
        <v>-132502</v>
      </c>
      <c r="DC287" s="61">
        <v>0</v>
      </c>
      <c r="DD287" s="61">
        <v>-132502</v>
      </c>
      <c r="DE287" s="61">
        <v>490</v>
      </c>
      <c r="DF287" s="61">
        <v>0</v>
      </c>
      <c r="DG287" s="61">
        <v>490</v>
      </c>
      <c r="DH287" s="61">
        <v>0</v>
      </c>
      <c r="DI287" s="61">
        <v>0</v>
      </c>
      <c r="DJ287" s="61">
        <v>0</v>
      </c>
      <c r="DK287" s="61">
        <v>0</v>
      </c>
      <c r="DL287" s="61">
        <v>0</v>
      </c>
      <c r="DM287" s="61">
        <v>0</v>
      </c>
      <c r="DN287" s="61">
        <v>0</v>
      </c>
      <c r="DO287" s="61">
        <v>0</v>
      </c>
      <c r="DP287" s="61">
        <v>0</v>
      </c>
      <c r="DQ287" s="61">
        <v>0</v>
      </c>
      <c r="DR287" s="61">
        <v>0</v>
      </c>
      <c r="DS287" s="61">
        <v>0</v>
      </c>
      <c r="DT287" s="61">
        <v>0</v>
      </c>
      <c r="DU287" s="61">
        <v>0</v>
      </c>
      <c r="DV287" s="61">
        <v>0</v>
      </c>
      <c r="DW287" s="61">
        <v>0</v>
      </c>
      <c r="DX287" s="61">
        <v>0</v>
      </c>
      <c r="DY287" s="61">
        <v>0</v>
      </c>
      <c r="DZ287" s="61">
        <v>0</v>
      </c>
      <c r="EA287" s="61">
        <v>0</v>
      </c>
      <c r="EB287" s="61">
        <v>0</v>
      </c>
      <c r="EC287" s="61">
        <v>0</v>
      </c>
      <c r="ED287" s="61">
        <v>0</v>
      </c>
      <c r="EE287" s="61">
        <v>0</v>
      </c>
      <c r="EF287" s="61">
        <v>0</v>
      </c>
      <c r="EG287" s="61">
        <v>0</v>
      </c>
      <c r="EH287" s="61">
        <v>0</v>
      </c>
      <c r="EI287" s="61">
        <v>0</v>
      </c>
      <c r="EJ287" s="61">
        <v>0</v>
      </c>
      <c r="EK287" s="61">
        <v>0</v>
      </c>
      <c r="EL287" s="61">
        <v>0</v>
      </c>
      <c r="EM287" s="61">
        <v>0</v>
      </c>
      <c r="EN287" s="61">
        <v>0</v>
      </c>
      <c r="EO287" s="61">
        <v>-132012</v>
      </c>
      <c r="EP287" s="61">
        <v>0</v>
      </c>
      <c r="EQ287" s="61">
        <v>-132012</v>
      </c>
      <c r="ER287" s="61">
        <v>0</v>
      </c>
      <c r="ES287" s="61">
        <v>0</v>
      </c>
      <c r="ET287" s="61">
        <v>0</v>
      </c>
      <c r="EU287" s="61">
        <v>50</v>
      </c>
      <c r="EV287" s="61">
        <v>0</v>
      </c>
      <c r="EW287" s="61">
        <v>50</v>
      </c>
      <c r="EX287" s="61">
        <v>0</v>
      </c>
      <c r="EY287" s="61">
        <v>0</v>
      </c>
      <c r="EZ287" s="61">
        <v>0</v>
      </c>
      <c r="FA287" s="61">
        <v>0</v>
      </c>
      <c r="FB287" s="61">
        <v>0</v>
      </c>
      <c r="FC287" s="61">
        <v>0</v>
      </c>
      <c r="FD287" s="61">
        <v>0</v>
      </c>
      <c r="FE287" s="61">
        <v>0</v>
      </c>
      <c r="FF287" s="61">
        <v>0</v>
      </c>
      <c r="FG287" s="61">
        <v>0</v>
      </c>
      <c r="FH287" s="61">
        <v>0</v>
      </c>
      <c r="FI287" s="61">
        <v>0</v>
      </c>
      <c r="FJ287" s="61">
        <v>0</v>
      </c>
      <c r="FK287" s="61">
        <v>0</v>
      </c>
      <c r="FL287" s="61">
        <v>0</v>
      </c>
      <c r="FM287" s="61">
        <v>0</v>
      </c>
      <c r="FN287" s="61">
        <v>0</v>
      </c>
      <c r="FO287" s="61">
        <v>0</v>
      </c>
      <c r="FP287" s="61">
        <v>0</v>
      </c>
      <c r="FQ287" s="61">
        <v>0</v>
      </c>
      <c r="FR287" s="61">
        <v>0</v>
      </c>
      <c r="FS287" s="61">
        <v>0</v>
      </c>
      <c r="FT287" s="61">
        <v>0</v>
      </c>
      <c r="FU287" s="61">
        <v>0</v>
      </c>
      <c r="FV287" s="61">
        <v>-13488</v>
      </c>
      <c r="FW287" s="61">
        <v>0</v>
      </c>
      <c r="FX287" s="61">
        <v>-13488</v>
      </c>
      <c r="FY287" s="61">
        <v>0</v>
      </c>
      <c r="FZ287" s="61">
        <v>0</v>
      </c>
      <c r="GA287" s="61">
        <v>0</v>
      </c>
      <c r="GB287" s="61">
        <v>0</v>
      </c>
      <c r="GC287" s="61">
        <v>0</v>
      </c>
      <c r="GD287" s="61">
        <v>0</v>
      </c>
      <c r="GE287" s="61">
        <v>0</v>
      </c>
      <c r="GF287" s="61">
        <v>0</v>
      </c>
      <c r="GG287" s="61">
        <v>0</v>
      </c>
      <c r="GH287" s="61">
        <v>-13402089</v>
      </c>
      <c r="GI287" s="61">
        <v>0</v>
      </c>
      <c r="GJ287" s="61">
        <v>-13402089</v>
      </c>
      <c r="GK287" s="61">
        <v>666324</v>
      </c>
      <c r="GL287" s="61">
        <v>0</v>
      </c>
      <c r="GM287" s="61">
        <v>666324</v>
      </c>
      <c r="GN287" s="61">
        <v>-178608</v>
      </c>
      <c r="GO287" s="61">
        <v>0</v>
      </c>
      <c r="GP287" s="61">
        <v>-178608</v>
      </c>
      <c r="GQ287" s="61">
        <v>-12101</v>
      </c>
      <c r="GR287" s="61">
        <v>0</v>
      </c>
      <c r="GS287" s="61">
        <v>-12101</v>
      </c>
      <c r="GT287" s="61">
        <v>0</v>
      </c>
      <c r="GU287" s="61">
        <v>0</v>
      </c>
      <c r="GV287" s="61">
        <v>0</v>
      </c>
      <c r="GW287" s="61">
        <v>-12939912</v>
      </c>
      <c r="GX287" s="61">
        <v>0</v>
      </c>
      <c r="GY287" s="61">
        <v>-12939912</v>
      </c>
      <c r="GZ287" s="61">
        <v>0</v>
      </c>
      <c r="HA287" s="61">
        <v>0</v>
      </c>
      <c r="HB287" s="61">
        <v>0</v>
      </c>
      <c r="HC287" s="61">
        <v>0</v>
      </c>
      <c r="HD287" s="61">
        <v>0</v>
      </c>
      <c r="HE287" s="61">
        <v>0</v>
      </c>
      <c r="HF287" s="61">
        <v>0</v>
      </c>
      <c r="HG287" s="61">
        <v>0</v>
      </c>
      <c r="HH287" s="61">
        <v>0</v>
      </c>
      <c r="HI287" s="61">
        <v>70712241</v>
      </c>
      <c r="HJ287" s="61">
        <v>0</v>
      </c>
      <c r="HK287" s="61">
        <v>70712241</v>
      </c>
      <c r="HL287" s="61">
        <v>1647513</v>
      </c>
      <c r="HM287" s="61">
        <v>0</v>
      </c>
      <c r="HN287" s="61">
        <v>1647513</v>
      </c>
      <c r="HO287" s="61">
        <v>-5323367</v>
      </c>
      <c r="HP287" s="61">
        <v>0</v>
      </c>
      <c r="HQ287" s="61">
        <v>-5323367</v>
      </c>
      <c r="HR287" s="61">
        <v>-2934203</v>
      </c>
      <c r="HS287" s="61">
        <v>0</v>
      </c>
      <c r="HT287" s="61">
        <v>-2934203</v>
      </c>
      <c r="HU287" s="61">
        <v>-132012</v>
      </c>
      <c r="HV287" s="61">
        <v>0</v>
      </c>
      <c r="HW287" s="61">
        <v>-132012</v>
      </c>
      <c r="HX287" s="61">
        <v>-12939912</v>
      </c>
      <c r="HY287" s="61">
        <v>0</v>
      </c>
      <c r="HZ287" s="61">
        <v>-12939912</v>
      </c>
      <c r="IA287" s="61">
        <v>0</v>
      </c>
      <c r="IB287" s="61">
        <v>0</v>
      </c>
      <c r="IC287" s="61">
        <v>0</v>
      </c>
      <c r="ID287" s="61">
        <v>-19681981</v>
      </c>
      <c r="IE287" s="61">
        <v>0</v>
      </c>
      <c r="IF287" s="61">
        <v>-19681981</v>
      </c>
      <c r="IG287" s="61">
        <v>51030260</v>
      </c>
      <c r="IH287" s="61">
        <v>0</v>
      </c>
      <c r="II287" s="61">
        <v>51030260</v>
      </c>
      <c r="IJ287" s="58" t="s">
        <v>619</v>
      </c>
      <c r="IK287" s="58" t="s">
        <v>465</v>
      </c>
      <c r="IL287" s="58" t="s">
        <v>466</v>
      </c>
      <c r="IM287" s="58" t="s">
        <v>497</v>
      </c>
      <c r="IN287" s="58" t="s">
        <v>1390</v>
      </c>
    </row>
    <row r="288" spans="1:248">
      <c r="A288" s="58" t="s">
        <v>469</v>
      </c>
      <c r="B288" s="59" t="s">
        <v>1391</v>
      </c>
      <c r="C288" s="59" t="s">
        <v>1392</v>
      </c>
      <c r="D288" s="61">
        <v>51730037</v>
      </c>
      <c r="E288" s="61">
        <v>0</v>
      </c>
      <c r="F288" s="61">
        <v>51730037</v>
      </c>
      <c r="G288" s="61">
        <v>-733669</v>
      </c>
      <c r="H288" s="61">
        <v>0</v>
      </c>
      <c r="I288" s="61">
        <v>-733669</v>
      </c>
      <c r="J288" s="61">
        <v>-274047</v>
      </c>
      <c r="K288" s="61">
        <v>0</v>
      </c>
      <c r="L288" s="61">
        <v>-274047</v>
      </c>
      <c r="M288" s="61">
        <v>57808</v>
      </c>
      <c r="N288" s="61">
        <v>0</v>
      </c>
      <c r="O288" s="61">
        <v>57808</v>
      </c>
      <c r="P288" s="61">
        <v>14332</v>
      </c>
      <c r="Q288" s="61">
        <v>0</v>
      </c>
      <c r="R288" s="61">
        <v>14332</v>
      </c>
      <c r="S288" s="61">
        <v>19379</v>
      </c>
      <c r="T288" s="61">
        <v>0</v>
      </c>
      <c r="U288" s="61">
        <v>19379</v>
      </c>
      <c r="V288" s="61">
        <v>-182528</v>
      </c>
      <c r="W288" s="61">
        <v>0</v>
      </c>
      <c r="X288" s="61">
        <v>-182528</v>
      </c>
      <c r="Y288" s="61">
        <v>-4551813</v>
      </c>
      <c r="Z288" s="61">
        <v>0</v>
      </c>
      <c r="AA288" s="61">
        <v>-4551813</v>
      </c>
      <c r="AB288" s="61">
        <v>-4183</v>
      </c>
      <c r="AC288" s="61">
        <v>0</v>
      </c>
      <c r="AD288" s="61">
        <v>-4183</v>
      </c>
      <c r="AE288" s="61">
        <v>-99807</v>
      </c>
      <c r="AF288" s="61">
        <v>0</v>
      </c>
      <c r="AG288" s="61">
        <v>-99807</v>
      </c>
      <c r="AH288" s="61">
        <v>-1305</v>
      </c>
      <c r="AI288" s="61">
        <v>0</v>
      </c>
      <c r="AJ288" s="61">
        <v>-1305</v>
      </c>
      <c r="AK288" s="61">
        <v>0</v>
      </c>
      <c r="AL288" s="61">
        <v>0</v>
      </c>
      <c r="AM288" s="61">
        <v>0</v>
      </c>
      <c r="AN288" s="61">
        <v>-8116</v>
      </c>
      <c r="AO288" s="61">
        <v>0</v>
      </c>
      <c r="AP288" s="61">
        <v>-8116</v>
      </c>
      <c r="AQ288" s="61">
        <v>0</v>
      </c>
      <c r="AR288" s="61">
        <v>0</v>
      </c>
      <c r="AS288" s="61">
        <v>0</v>
      </c>
      <c r="AT288" s="61">
        <v>-90386</v>
      </c>
      <c r="AU288" s="61">
        <v>0</v>
      </c>
      <c r="AV288" s="61">
        <v>-90386</v>
      </c>
      <c r="AW288" s="61">
        <v>0</v>
      </c>
      <c r="AX288" s="61">
        <v>0</v>
      </c>
      <c r="AY288" s="61">
        <v>0</v>
      </c>
      <c r="AZ288" s="61">
        <v>864753</v>
      </c>
      <c r="BA288" s="61">
        <v>0</v>
      </c>
      <c r="BB288" s="61">
        <v>864753</v>
      </c>
      <c r="BC288" s="61">
        <v>-15499</v>
      </c>
      <c r="BD288" s="61">
        <v>0</v>
      </c>
      <c r="BE288" s="61">
        <v>-15499</v>
      </c>
      <c r="BF288" s="61">
        <v>-6700666</v>
      </c>
      <c r="BG288" s="61">
        <v>0</v>
      </c>
      <c r="BH288" s="61">
        <v>-6700666</v>
      </c>
      <c r="BI288" s="61">
        <v>-9195</v>
      </c>
      <c r="BJ288" s="61">
        <v>0</v>
      </c>
      <c r="BK288" s="61">
        <v>-9195</v>
      </c>
      <c r="BL288" s="61">
        <v>-42496</v>
      </c>
      <c r="BM288" s="61">
        <v>0</v>
      </c>
      <c r="BN288" s="61">
        <v>-42496</v>
      </c>
      <c r="BO288" s="61">
        <v>-133</v>
      </c>
      <c r="BP288" s="61">
        <v>0</v>
      </c>
      <c r="BQ288" s="61">
        <v>-133</v>
      </c>
      <c r="BR288" s="61">
        <v>-3942</v>
      </c>
      <c r="BS288" s="61">
        <v>0</v>
      </c>
      <c r="BT288" s="61">
        <v>-3942</v>
      </c>
      <c r="BU288" s="61">
        <v>0</v>
      </c>
      <c r="BV288" s="61">
        <v>0</v>
      </c>
      <c r="BW288" s="61">
        <v>0</v>
      </c>
      <c r="BX288" s="61">
        <v>0</v>
      </c>
      <c r="BY288" s="61">
        <v>0</v>
      </c>
      <c r="BZ288" s="61">
        <v>0</v>
      </c>
      <c r="CA288" s="61">
        <v>0</v>
      </c>
      <c r="CB288" s="61">
        <v>0</v>
      </c>
      <c r="CC288" s="61">
        <v>0</v>
      </c>
      <c r="CD288" s="61">
        <v>-11840</v>
      </c>
      <c r="CE288" s="61">
        <v>0</v>
      </c>
      <c r="CF288" s="61">
        <v>-11840</v>
      </c>
      <c r="CG288" s="61">
        <v>-11840</v>
      </c>
      <c r="CH288" s="61">
        <v>0</v>
      </c>
      <c r="CI288" s="61">
        <v>-11840</v>
      </c>
      <c r="CJ288" s="61">
        <v>-10582478</v>
      </c>
      <c r="CK288" s="61">
        <v>0</v>
      </c>
      <c r="CL288" s="61">
        <v>-10582478</v>
      </c>
      <c r="CM288" s="61">
        <v>-6147</v>
      </c>
      <c r="CN288" s="61">
        <v>0</v>
      </c>
      <c r="CO288" s="61">
        <v>-6147</v>
      </c>
      <c r="CP288" s="61">
        <v>0</v>
      </c>
      <c r="CQ288" s="61">
        <v>0</v>
      </c>
      <c r="CR288" s="61">
        <v>0</v>
      </c>
      <c r="CS288" s="61">
        <v>-1701704</v>
      </c>
      <c r="CT288" s="61">
        <v>0</v>
      </c>
      <c r="CU288" s="61">
        <v>-1701704</v>
      </c>
      <c r="CV288" s="61">
        <v>-130427</v>
      </c>
      <c r="CW288" s="61">
        <v>0</v>
      </c>
      <c r="CX288" s="61">
        <v>-130427</v>
      </c>
      <c r="CY288" s="61">
        <v>-1838278</v>
      </c>
      <c r="CZ288" s="61">
        <v>0</v>
      </c>
      <c r="DA288" s="61">
        <v>-1838278</v>
      </c>
      <c r="DB288" s="61">
        <v>-76877</v>
      </c>
      <c r="DC288" s="61">
        <v>0</v>
      </c>
      <c r="DD288" s="61">
        <v>-76877</v>
      </c>
      <c r="DE288" s="61">
        <v>0</v>
      </c>
      <c r="DF288" s="61">
        <v>0</v>
      </c>
      <c r="DG288" s="61">
        <v>0</v>
      </c>
      <c r="DH288" s="61">
        <v>-388642</v>
      </c>
      <c r="DI288" s="61">
        <v>0</v>
      </c>
      <c r="DJ288" s="61">
        <v>-388642</v>
      </c>
      <c r="DK288" s="61">
        <v>18586</v>
      </c>
      <c r="DL288" s="61">
        <v>0</v>
      </c>
      <c r="DM288" s="61">
        <v>18586</v>
      </c>
      <c r="DN288" s="61">
        <v>0</v>
      </c>
      <c r="DO288" s="61">
        <v>0</v>
      </c>
      <c r="DP288" s="61">
        <v>0</v>
      </c>
      <c r="DQ288" s="61">
        <v>0</v>
      </c>
      <c r="DR288" s="61">
        <v>0</v>
      </c>
      <c r="DS288" s="61">
        <v>0</v>
      </c>
      <c r="DT288" s="61">
        <v>0</v>
      </c>
      <c r="DU288" s="61">
        <v>0</v>
      </c>
      <c r="DV288" s="61">
        <v>0</v>
      </c>
      <c r="DW288" s="61">
        <v>0</v>
      </c>
      <c r="DX288" s="61">
        <v>0</v>
      </c>
      <c r="DY288" s="61">
        <v>0</v>
      </c>
      <c r="DZ288" s="61">
        <v>-5649</v>
      </c>
      <c r="EA288" s="61">
        <v>0</v>
      </c>
      <c r="EB288" s="61">
        <v>-5649</v>
      </c>
      <c r="EC288" s="61">
        <v>0</v>
      </c>
      <c r="ED288" s="61">
        <v>0</v>
      </c>
      <c r="EE288" s="61">
        <v>0</v>
      </c>
      <c r="EF288" s="61">
        <v>0</v>
      </c>
      <c r="EG288" s="61">
        <v>0</v>
      </c>
      <c r="EH288" s="61">
        <v>0</v>
      </c>
      <c r="EI288" s="61">
        <v>0</v>
      </c>
      <c r="EJ288" s="61">
        <v>0</v>
      </c>
      <c r="EK288" s="61">
        <v>0</v>
      </c>
      <c r="EL288" s="61">
        <v>0</v>
      </c>
      <c r="EM288" s="61">
        <v>0</v>
      </c>
      <c r="EN288" s="61">
        <v>0</v>
      </c>
      <c r="EO288" s="61">
        <v>-452582</v>
      </c>
      <c r="EP288" s="61">
        <v>0</v>
      </c>
      <c r="EQ288" s="61">
        <v>-452582</v>
      </c>
      <c r="ER288" s="61">
        <v>0</v>
      </c>
      <c r="ES288" s="61">
        <v>0</v>
      </c>
      <c r="ET288" s="61">
        <v>0</v>
      </c>
      <c r="EU288" s="61">
        <v>0</v>
      </c>
      <c r="EV288" s="61">
        <v>0</v>
      </c>
      <c r="EW288" s="61">
        <v>0</v>
      </c>
      <c r="EX288" s="61">
        <v>0</v>
      </c>
      <c r="EY288" s="61">
        <v>0</v>
      </c>
      <c r="EZ288" s="61">
        <v>0</v>
      </c>
      <c r="FA288" s="61">
        <v>0</v>
      </c>
      <c r="FB288" s="61">
        <v>0</v>
      </c>
      <c r="FC288" s="61">
        <v>0</v>
      </c>
      <c r="FD288" s="61">
        <v>0</v>
      </c>
      <c r="FE288" s="61">
        <v>0</v>
      </c>
      <c r="FF288" s="61">
        <v>0</v>
      </c>
      <c r="FG288" s="61">
        <v>0</v>
      </c>
      <c r="FH288" s="61">
        <v>0</v>
      </c>
      <c r="FI288" s="61">
        <v>0</v>
      </c>
      <c r="FJ288" s="61">
        <v>-3942</v>
      </c>
      <c r="FK288" s="61">
        <v>0</v>
      </c>
      <c r="FL288" s="61">
        <v>-3942</v>
      </c>
      <c r="FM288" s="61">
        <v>0</v>
      </c>
      <c r="FN288" s="61">
        <v>0</v>
      </c>
      <c r="FO288" s="61">
        <v>0</v>
      </c>
      <c r="FP288" s="61">
        <v>-3205</v>
      </c>
      <c r="FQ288" s="61">
        <v>0</v>
      </c>
      <c r="FR288" s="61">
        <v>-3205</v>
      </c>
      <c r="FS288" s="61">
        <v>0</v>
      </c>
      <c r="FT288" s="61">
        <v>0</v>
      </c>
      <c r="FU288" s="61">
        <v>0</v>
      </c>
      <c r="FV288" s="61">
        <v>-38915</v>
      </c>
      <c r="FW288" s="61">
        <v>0</v>
      </c>
      <c r="FX288" s="61">
        <v>-38915</v>
      </c>
      <c r="FY288" s="61">
        <v>3542</v>
      </c>
      <c r="FZ288" s="61">
        <v>0</v>
      </c>
      <c r="GA288" s="61">
        <v>3542</v>
      </c>
      <c r="GB288" s="61">
        <v>18351</v>
      </c>
      <c r="GC288" s="61">
        <v>0</v>
      </c>
      <c r="GD288" s="61">
        <v>18351</v>
      </c>
      <c r="GE288" s="61">
        <v>0</v>
      </c>
      <c r="GF288" s="61">
        <v>0</v>
      </c>
      <c r="GG288" s="61">
        <v>0</v>
      </c>
      <c r="GH288" s="61">
        <v>-9962771</v>
      </c>
      <c r="GI288" s="61">
        <v>0</v>
      </c>
      <c r="GJ288" s="61">
        <v>-9962771</v>
      </c>
      <c r="GK288" s="61">
        <v>72773</v>
      </c>
      <c r="GL288" s="61">
        <v>0</v>
      </c>
      <c r="GM288" s="61">
        <v>72773</v>
      </c>
      <c r="GN288" s="61">
        <v>-363718</v>
      </c>
      <c r="GO288" s="61">
        <v>0</v>
      </c>
      <c r="GP288" s="61">
        <v>-363718</v>
      </c>
      <c r="GQ288" s="61">
        <v>0</v>
      </c>
      <c r="GR288" s="61">
        <v>0</v>
      </c>
      <c r="GS288" s="61">
        <v>0</v>
      </c>
      <c r="GT288" s="61">
        <v>0</v>
      </c>
      <c r="GU288" s="61">
        <v>0</v>
      </c>
      <c r="GV288" s="61">
        <v>0</v>
      </c>
      <c r="GW288" s="61">
        <v>-10277885</v>
      </c>
      <c r="GX288" s="61">
        <v>0</v>
      </c>
      <c r="GY288" s="61">
        <v>-10277885</v>
      </c>
      <c r="GZ288" s="61">
        <v>0</v>
      </c>
      <c r="HA288" s="61">
        <v>0</v>
      </c>
      <c r="HB288" s="61">
        <v>0</v>
      </c>
      <c r="HC288" s="61">
        <v>0</v>
      </c>
      <c r="HD288" s="61">
        <v>0</v>
      </c>
      <c r="HE288" s="61">
        <v>0</v>
      </c>
      <c r="HF288" s="61">
        <v>0</v>
      </c>
      <c r="HG288" s="61">
        <v>0</v>
      </c>
      <c r="HH288" s="61">
        <v>0</v>
      </c>
      <c r="HI288" s="61">
        <v>50996368</v>
      </c>
      <c r="HJ288" s="61">
        <v>0</v>
      </c>
      <c r="HK288" s="61">
        <v>50996368</v>
      </c>
      <c r="HL288" s="61">
        <v>-182528</v>
      </c>
      <c r="HM288" s="61">
        <v>0</v>
      </c>
      <c r="HN288" s="61">
        <v>-182528</v>
      </c>
      <c r="HO288" s="61">
        <v>-10582478</v>
      </c>
      <c r="HP288" s="61">
        <v>0</v>
      </c>
      <c r="HQ288" s="61">
        <v>-10582478</v>
      </c>
      <c r="HR288" s="61">
        <v>-1838278</v>
      </c>
      <c r="HS288" s="61">
        <v>0</v>
      </c>
      <c r="HT288" s="61">
        <v>-1838278</v>
      </c>
      <c r="HU288" s="61">
        <v>-452582</v>
      </c>
      <c r="HV288" s="61">
        <v>0</v>
      </c>
      <c r="HW288" s="61">
        <v>-452582</v>
      </c>
      <c r="HX288" s="61">
        <v>-10277885</v>
      </c>
      <c r="HY288" s="61">
        <v>0</v>
      </c>
      <c r="HZ288" s="61">
        <v>-10277885</v>
      </c>
      <c r="IA288" s="61">
        <v>0</v>
      </c>
      <c r="IB288" s="61">
        <v>0</v>
      </c>
      <c r="IC288" s="61">
        <v>0</v>
      </c>
      <c r="ID288" s="61">
        <v>-23333751</v>
      </c>
      <c r="IE288" s="61">
        <v>0</v>
      </c>
      <c r="IF288" s="61">
        <v>-23333751</v>
      </c>
      <c r="IG288" s="61">
        <v>27662617</v>
      </c>
      <c r="IH288" s="61">
        <v>0</v>
      </c>
      <c r="II288" s="61">
        <v>27662617</v>
      </c>
      <c r="IJ288" s="58" t="s">
        <v>798</v>
      </c>
      <c r="IK288" s="58" t="s">
        <v>465</v>
      </c>
      <c r="IL288" s="58" t="s">
        <v>466</v>
      </c>
      <c r="IM288" s="58" t="s">
        <v>467</v>
      </c>
      <c r="IN288" s="58" t="s">
        <v>1393</v>
      </c>
    </row>
    <row r="289" spans="1:248">
      <c r="A289" s="58" t="s">
        <v>469</v>
      </c>
      <c r="B289" s="59" t="s">
        <v>1394</v>
      </c>
      <c r="C289" s="59" t="s">
        <v>1395</v>
      </c>
      <c r="D289" s="61">
        <v>48166936</v>
      </c>
      <c r="E289" s="61">
        <v>0</v>
      </c>
      <c r="F289" s="61">
        <v>48166936</v>
      </c>
      <c r="G289" s="61">
        <v>64031</v>
      </c>
      <c r="H289" s="61">
        <v>0</v>
      </c>
      <c r="I289" s="61">
        <v>64031</v>
      </c>
      <c r="J289" s="61">
        <v>-190346</v>
      </c>
      <c r="K289" s="61">
        <v>0</v>
      </c>
      <c r="L289" s="61">
        <v>-190346</v>
      </c>
      <c r="M289" s="61">
        <v>10801</v>
      </c>
      <c r="N289" s="61">
        <v>0</v>
      </c>
      <c r="O289" s="61">
        <v>10801</v>
      </c>
      <c r="P289" s="61">
        <v>42008</v>
      </c>
      <c r="Q289" s="61">
        <v>0</v>
      </c>
      <c r="R289" s="61">
        <v>42008</v>
      </c>
      <c r="S289" s="61">
        <v>-25366</v>
      </c>
      <c r="T289" s="61">
        <v>0</v>
      </c>
      <c r="U289" s="61">
        <v>-25366</v>
      </c>
      <c r="V289" s="61">
        <v>-162903</v>
      </c>
      <c r="W289" s="61">
        <v>0</v>
      </c>
      <c r="X289" s="61">
        <v>-162903</v>
      </c>
      <c r="Y289" s="61">
        <v>-9343532</v>
      </c>
      <c r="Z289" s="61">
        <v>0</v>
      </c>
      <c r="AA289" s="61">
        <v>-9343532</v>
      </c>
      <c r="AB289" s="61">
        <v>-11217</v>
      </c>
      <c r="AC289" s="61">
        <v>0</v>
      </c>
      <c r="AD289" s="61">
        <v>-11217</v>
      </c>
      <c r="AE289" s="61">
        <v>-303584</v>
      </c>
      <c r="AF289" s="61">
        <v>0</v>
      </c>
      <c r="AG289" s="61">
        <v>-303584</v>
      </c>
      <c r="AH289" s="61">
        <v>0</v>
      </c>
      <c r="AI289" s="61">
        <v>0</v>
      </c>
      <c r="AJ289" s="61">
        <v>0</v>
      </c>
      <c r="AK289" s="61">
        <v>0</v>
      </c>
      <c r="AL289" s="61">
        <v>0</v>
      </c>
      <c r="AM289" s="61">
        <v>0</v>
      </c>
      <c r="AN289" s="61">
        <v>-6455</v>
      </c>
      <c r="AO289" s="61">
        <v>0</v>
      </c>
      <c r="AP289" s="61">
        <v>-6455</v>
      </c>
      <c r="AQ289" s="61">
        <v>0</v>
      </c>
      <c r="AR289" s="61">
        <v>0</v>
      </c>
      <c r="AS289" s="61">
        <v>0</v>
      </c>
      <c r="AT289" s="61">
        <v>-297129</v>
      </c>
      <c r="AU289" s="61">
        <v>0</v>
      </c>
      <c r="AV289" s="61">
        <v>-297129</v>
      </c>
      <c r="AW289" s="61">
        <v>809</v>
      </c>
      <c r="AX289" s="61">
        <v>0</v>
      </c>
      <c r="AY289" s="61">
        <v>809</v>
      </c>
      <c r="AZ289" s="61">
        <v>609164</v>
      </c>
      <c r="BA289" s="61">
        <v>0</v>
      </c>
      <c r="BB289" s="61">
        <v>609164</v>
      </c>
      <c r="BC289" s="61">
        <v>-8133</v>
      </c>
      <c r="BD289" s="61">
        <v>0</v>
      </c>
      <c r="BE289" s="61">
        <v>-8133</v>
      </c>
      <c r="BF289" s="61">
        <v>-3357883</v>
      </c>
      <c r="BG289" s="61">
        <v>0</v>
      </c>
      <c r="BH289" s="61">
        <v>-3357883</v>
      </c>
      <c r="BI289" s="61">
        <v>-761</v>
      </c>
      <c r="BJ289" s="61">
        <v>0</v>
      </c>
      <c r="BK289" s="61">
        <v>-761</v>
      </c>
      <c r="BL289" s="61">
        <v>-194641</v>
      </c>
      <c r="BM289" s="61">
        <v>0</v>
      </c>
      <c r="BN289" s="61">
        <v>-194641</v>
      </c>
      <c r="BO289" s="61">
        <v>-1433</v>
      </c>
      <c r="BP289" s="61">
        <v>0</v>
      </c>
      <c r="BQ289" s="61">
        <v>-1433</v>
      </c>
      <c r="BR289" s="61">
        <v>-33477</v>
      </c>
      <c r="BS289" s="61">
        <v>0</v>
      </c>
      <c r="BT289" s="61">
        <v>-33477</v>
      </c>
      <c r="BU289" s="61">
        <v>148</v>
      </c>
      <c r="BV289" s="61">
        <v>0</v>
      </c>
      <c r="BW289" s="61">
        <v>148</v>
      </c>
      <c r="BX289" s="61">
        <v>-11750</v>
      </c>
      <c r="BY289" s="61">
        <v>0</v>
      </c>
      <c r="BZ289" s="61">
        <v>-11750</v>
      </c>
      <c r="CA289" s="61">
        <v>-11750</v>
      </c>
      <c r="CB289" s="61">
        <v>0</v>
      </c>
      <c r="CC289" s="61">
        <v>-11750</v>
      </c>
      <c r="CD289" s="61">
        <v>0</v>
      </c>
      <c r="CE289" s="61">
        <v>0</v>
      </c>
      <c r="CF289" s="61">
        <v>0</v>
      </c>
      <c r="CG289" s="61">
        <v>0</v>
      </c>
      <c r="CH289" s="61">
        <v>0</v>
      </c>
      <c r="CI289" s="61">
        <v>0</v>
      </c>
      <c r="CJ289" s="61">
        <v>-12657632</v>
      </c>
      <c r="CK289" s="61">
        <v>0</v>
      </c>
      <c r="CL289" s="61">
        <v>-12657632</v>
      </c>
      <c r="CM289" s="61">
        <v>0</v>
      </c>
      <c r="CN289" s="61">
        <v>0</v>
      </c>
      <c r="CO289" s="61">
        <v>0</v>
      </c>
      <c r="CP289" s="61">
        <v>0</v>
      </c>
      <c r="CQ289" s="61">
        <v>0</v>
      </c>
      <c r="CR289" s="61">
        <v>0</v>
      </c>
      <c r="CS289" s="61">
        <v>-606325</v>
      </c>
      <c r="CT289" s="61">
        <v>0</v>
      </c>
      <c r="CU289" s="61">
        <v>-606325</v>
      </c>
      <c r="CV289" s="61">
        <v>-113338</v>
      </c>
      <c r="CW289" s="61">
        <v>0</v>
      </c>
      <c r="CX289" s="61">
        <v>-113338</v>
      </c>
      <c r="CY289" s="61">
        <v>-719663</v>
      </c>
      <c r="CZ289" s="61">
        <v>0</v>
      </c>
      <c r="DA289" s="61">
        <v>-719663</v>
      </c>
      <c r="DB289" s="61">
        <v>-111382</v>
      </c>
      <c r="DC289" s="61">
        <v>0</v>
      </c>
      <c r="DD289" s="61">
        <v>-111382</v>
      </c>
      <c r="DE289" s="61">
        <v>453</v>
      </c>
      <c r="DF289" s="61">
        <v>0</v>
      </c>
      <c r="DG289" s="61">
        <v>453</v>
      </c>
      <c r="DH289" s="61">
        <v>-7934</v>
      </c>
      <c r="DI289" s="61">
        <v>0</v>
      </c>
      <c r="DJ289" s="61">
        <v>-7934</v>
      </c>
      <c r="DK289" s="61">
        <v>0</v>
      </c>
      <c r="DL289" s="61">
        <v>0</v>
      </c>
      <c r="DM289" s="61">
        <v>0</v>
      </c>
      <c r="DN289" s="61">
        <v>0</v>
      </c>
      <c r="DO289" s="61">
        <v>0</v>
      </c>
      <c r="DP289" s="61">
        <v>0</v>
      </c>
      <c r="DQ289" s="61">
        <v>0</v>
      </c>
      <c r="DR289" s="61">
        <v>0</v>
      </c>
      <c r="DS289" s="61">
        <v>0</v>
      </c>
      <c r="DT289" s="61">
        <v>0</v>
      </c>
      <c r="DU289" s="61">
        <v>0</v>
      </c>
      <c r="DV289" s="61">
        <v>0</v>
      </c>
      <c r="DW289" s="61">
        <v>0</v>
      </c>
      <c r="DX289" s="61">
        <v>0</v>
      </c>
      <c r="DY289" s="61">
        <v>0</v>
      </c>
      <c r="DZ289" s="61">
        <v>0</v>
      </c>
      <c r="EA289" s="61">
        <v>0</v>
      </c>
      <c r="EB289" s="61">
        <v>0</v>
      </c>
      <c r="EC289" s="61">
        <v>0</v>
      </c>
      <c r="ED289" s="61">
        <v>0</v>
      </c>
      <c r="EE289" s="61">
        <v>0</v>
      </c>
      <c r="EF289" s="61">
        <v>0</v>
      </c>
      <c r="EG289" s="61">
        <v>0</v>
      </c>
      <c r="EH289" s="61">
        <v>0</v>
      </c>
      <c r="EI289" s="61">
        <v>0</v>
      </c>
      <c r="EJ289" s="61">
        <v>0</v>
      </c>
      <c r="EK289" s="61">
        <v>0</v>
      </c>
      <c r="EL289" s="61">
        <v>0</v>
      </c>
      <c r="EM289" s="61">
        <v>0</v>
      </c>
      <c r="EN289" s="61">
        <v>0</v>
      </c>
      <c r="EO289" s="61">
        <v>-118863</v>
      </c>
      <c r="EP289" s="61">
        <v>0</v>
      </c>
      <c r="EQ289" s="61">
        <v>-118863</v>
      </c>
      <c r="ER289" s="61">
        <v>0</v>
      </c>
      <c r="ES289" s="61">
        <v>0</v>
      </c>
      <c r="ET289" s="61">
        <v>0</v>
      </c>
      <c r="EU289" s="61">
        <v>0</v>
      </c>
      <c r="EV289" s="61">
        <v>0</v>
      </c>
      <c r="EW289" s="61">
        <v>0</v>
      </c>
      <c r="EX289" s="61">
        <v>4112</v>
      </c>
      <c r="EY289" s="61">
        <v>0</v>
      </c>
      <c r="EZ289" s="61">
        <v>4112</v>
      </c>
      <c r="FA289" s="61">
        <v>0</v>
      </c>
      <c r="FB289" s="61">
        <v>0</v>
      </c>
      <c r="FC289" s="61">
        <v>0</v>
      </c>
      <c r="FD289" s="61">
        <v>0</v>
      </c>
      <c r="FE289" s="61">
        <v>0</v>
      </c>
      <c r="FF289" s="61">
        <v>0</v>
      </c>
      <c r="FG289" s="61">
        <v>20</v>
      </c>
      <c r="FH289" s="61">
        <v>0</v>
      </c>
      <c r="FI289" s="61">
        <v>20</v>
      </c>
      <c r="FJ289" s="61">
        <v>-33477</v>
      </c>
      <c r="FK289" s="61">
        <v>0</v>
      </c>
      <c r="FL289" s="61">
        <v>-33477</v>
      </c>
      <c r="FM289" s="61">
        <v>148</v>
      </c>
      <c r="FN289" s="61">
        <v>0</v>
      </c>
      <c r="FO289" s="61">
        <v>148</v>
      </c>
      <c r="FP289" s="61">
        <v>0</v>
      </c>
      <c r="FQ289" s="61">
        <v>0</v>
      </c>
      <c r="FR289" s="61">
        <v>0</v>
      </c>
      <c r="FS289" s="61">
        <v>0</v>
      </c>
      <c r="FT289" s="61">
        <v>0</v>
      </c>
      <c r="FU289" s="61">
        <v>0</v>
      </c>
      <c r="FV289" s="61">
        <v>-55718</v>
      </c>
      <c r="FW289" s="61">
        <v>0</v>
      </c>
      <c r="FX289" s="61">
        <v>-55718</v>
      </c>
      <c r="FY289" s="61">
        <v>4388</v>
      </c>
      <c r="FZ289" s="61">
        <v>0</v>
      </c>
      <c r="GA289" s="61">
        <v>4388</v>
      </c>
      <c r="GB289" s="61">
        <v>-7019</v>
      </c>
      <c r="GC289" s="61">
        <v>0</v>
      </c>
      <c r="GD289" s="61">
        <v>-7019</v>
      </c>
      <c r="GE289" s="61">
        <v>0</v>
      </c>
      <c r="GF289" s="61">
        <v>0</v>
      </c>
      <c r="GG289" s="61">
        <v>0</v>
      </c>
      <c r="GH289" s="61">
        <v>-6998203</v>
      </c>
      <c r="GI289" s="61">
        <v>0</v>
      </c>
      <c r="GJ289" s="61">
        <v>-6998203</v>
      </c>
      <c r="GK289" s="61">
        <v>10427</v>
      </c>
      <c r="GL289" s="61">
        <v>0</v>
      </c>
      <c r="GM289" s="61">
        <v>10427</v>
      </c>
      <c r="GN289" s="61">
        <v>-148334</v>
      </c>
      <c r="GO289" s="61">
        <v>0</v>
      </c>
      <c r="GP289" s="61">
        <v>-148334</v>
      </c>
      <c r="GQ289" s="61">
        <v>-3119</v>
      </c>
      <c r="GR289" s="61">
        <v>0</v>
      </c>
      <c r="GS289" s="61">
        <v>-3119</v>
      </c>
      <c r="GT289" s="61">
        <v>0</v>
      </c>
      <c r="GU289" s="61">
        <v>0</v>
      </c>
      <c r="GV289" s="61">
        <v>0</v>
      </c>
      <c r="GW289" s="61">
        <v>-7226775</v>
      </c>
      <c r="GX289" s="61">
        <v>0</v>
      </c>
      <c r="GY289" s="61">
        <v>-7226775</v>
      </c>
      <c r="GZ289" s="61">
        <v>0</v>
      </c>
      <c r="HA289" s="61">
        <v>0</v>
      </c>
      <c r="HB289" s="61">
        <v>0</v>
      </c>
      <c r="HC289" s="61">
        <v>0</v>
      </c>
      <c r="HD289" s="61">
        <v>0</v>
      </c>
      <c r="HE289" s="61">
        <v>0</v>
      </c>
      <c r="HF289" s="61">
        <v>0</v>
      </c>
      <c r="HG289" s="61">
        <v>0</v>
      </c>
      <c r="HH289" s="61">
        <v>0</v>
      </c>
      <c r="HI289" s="61">
        <v>48230967</v>
      </c>
      <c r="HJ289" s="61">
        <v>0</v>
      </c>
      <c r="HK289" s="61">
        <v>48230967</v>
      </c>
      <c r="HL289" s="61">
        <v>-162903</v>
      </c>
      <c r="HM289" s="61">
        <v>0</v>
      </c>
      <c r="HN289" s="61">
        <v>-162903</v>
      </c>
      <c r="HO289" s="61">
        <v>-12657632</v>
      </c>
      <c r="HP289" s="61">
        <v>0</v>
      </c>
      <c r="HQ289" s="61">
        <v>-12657632</v>
      </c>
      <c r="HR289" s="61">
        <v>-719663</v>
      </c>
      <c r="HS289" s="61">
        <v>0</v>
      </c>
      <c r="HT289" s="61">
        <v>-719663</v>
      </c>
      <c r="HU289" s="61">
        <v>-118863</v>
      </c>
      <c r="HV289" s="61">
        <v>0</v>
      </c>
      <c r="HW289" s="61">
        <v>-118863</v>
      </c>
      <c r="HX289" s="61">
        <v>-7226775</v>
      </c>
      <c r="HY289" s="61">
        <v>0</v>
      </c>
      <c r="HZ289" s="61">
        <v>-7226775</v>
      </c>
      <c r="IA289" s="61">
        <v>0</v>
      </c>
      <c r="IB289" s="61">
        <v>0</v>
      </c>
      <c r="IC289" s="61">
        <v>0</v>
      </c>
      <c r="ID289" s="61">
        <v>-20885836</v>
      </c>
      <c r="IE289" s="61">
        <v>0</v>
      </c>
      <c r="IF289" s="61">
        <v>-20885836</v>
      </c>
      <c r="IG289" s="61">
        <v>27345131</v>
      </c>
      <c r="IH289" s="61">
        <v>0</v>
      </c>
      <c r="II289" s="61">
        <v>27345131</v>
      </c>
      <c r="IJ289" s="58" t="s">
        <v>788</v>
      </c>
      <c r="IK289" s="58" t="s">
        <v>601</v>
      </c>
      <c r="IL289" s="58" t="s">
        <v>466</v>
      </c>
      <c r="IM289" s="58" t="s">
        <v>467</v>
      </c>
      <c r="IN289" s="58" t="s">
        <v>1396</v>
      </c>
    </row>
    <row r="290" spans="1:248">
      <c r="A290" s="58" t="s">
        <v>469</v>
      </c>
      <c r="B290" s="59" t="s">
        <v>1397</v>
      </c>
      <c r="C290" s="59" t="s">
        <v>1398</v>
      </c>
      <c r="D290" s="61">
        <v>72916093</v>
      </c>
      <c r="E290" s="61">
        <v>0</v>
      </c>
      <c r="F290" s="61">
        <v>72916093</v>
      </c>
      <c r="G290" s="61">
        <v>-3827726</v>
      </c>
      <c r="H290" s="61">
        <v>0</v>
      </c>
      <c r="I290" s="61">
        <v>-3827726</v>
      </c>
      <c r="J290" s="61">
        <v>-181330</v>
      </c>
      <c r="K290" s="61">
        <v>0</v>
      </c>
      <c r="L290" s="61">
        <v>-181330</v>
      </c>
      <c r="M290" s="61">
        <v>27633</v>
      </c>
      <c r="N290" s="61">
        <v>0</v>
      </c>
      <c r="O290" s="61">
        <v>27633</v>
      </c>
      <c r="P290" s="61">
        <v>101219</v>
      </c>
      <c r="Q290" s="61">
        <v>0</v>
      </c>
      <c r="R290" s="61">
        <v>101219</v>
      </c>
      <c r="S290" s="61">
        <v>-2004289</v>
      </c>
      <c r="T290" s="61">
        <v>0</v>
      </c>
      <c r="U290" s="61">
        <v>-2004289</v>
      </c>
      <c r="V290" s="61">
        <v>-2056767</v>
      </c>
      <c r="W290" s="61">
        <v>0</v>
      </c>
      <c r="X290" s="61">
        <v>-2056767</v>
      </c>
      <c r="Y290" s="61">
        <v>-2584631</v>
      </c>
      <c r="Z290" s="61">
        <v>0</v>
      </c>
      <c r="AA290" s="61">
        <v>-2584631</v>
      </c>
      <c r="AB290" s="61">
        <v>0</v>
      </c>
      <c r="AC290" s="61">
        <v>0</v>
      </c>
      <c r="AD290" s="61">
        <v>0</v>
      </c>
      <c r="AE290" s="61">
        <v>-92376</v>
      </c>
      <c r="AF290" s="61">
        <v>0</v>
      </c>
      <c r="AG290" s="61">
        <v>-92376</v>
      </c>
      <c r="AH290" s="61">
        <v>0</v>
      </c>
      <c r="AI290" s="61">
        <v>0</v>
      </c>
      <c r="AJ290" s="61">
        <v>0</v>
      </c>
      <c r="AK290" s="61">
        <v>0</v>
      </c>
      <c r="AL290" s="61">
        <v>0</v>
      </c>
      <c r="AM290" s="61">
        <v>0</v>
      </c>
      <c r="AN290" s="61">
        <v>-3484</v>
      </c>
      <c r="AO290" s="61">
        <v>0</v>
      </c>
      <c r="AP290" s="61">
        <v>-3484</v>
      </c>
      <c r="AQ290" s="61">
        <v>0</v>
      </c>
      <c r="AR290" s="61">
        <v>0</v>
      </c>
      <c r="AS290" s="61">
        <v>0</v>
      </c>
      <c r="AT290" s="61">
        <v>-88892</v>
      </c>
      <c r="AU290" s="61">
        <v>0</v>
      </c>
      <c r="AV290" s="61">
        <v>-88892</v>
      </c>
      <c r="AW290" s="61">
        <v>0</v>
      </c>
      <c r="AX290" s="61">
        <v>0</v>
      </c>
      <c r="AY290" s="61">
        <v>0</v>
      </c>
      <c r="AZ290" s="61">
        <v>1545081</v>
      </c>
      <c r="BA290" s="61">
        <v>0</v>
      </c>
      <c r="BB290" s="61">
        <v>1545081</v>
      </c>
      <c r="BC290" s="61">
        <v>-90426</v>
      </c>
      <c r="BD290" s="61">
        <v>0</v>
      </c>
      <c r="BE290" s="61">
        <v>-90426</v>
      </c>
      <c r="BF290" s="61">
        <v>-6719999</v>
      </c>
      <c r="BG290" s="61">
        <v>0</v>
      </c>
      <c r="BH290" s="61">
        <v>-6719999</v>
      </c>
      <c r="BI290" s="61">
        <v>1448688</v>
      </c>
      <c r="BJ290" s="61">
        <v>0</v>
      </c>
      <c r="BK290" s="61">
        <v>1448688</v>
      </c>
      <c r="BL290" s="61">
        <v>-63836</v>
      </c>
      <c r="BM290" s="61">
        <v>0</v>
      </c>
      <c r="BN290" s="61">
        <v>-63836</v>
      </c>
      <c r="BO290" s="61">
        <v>-2</v>
      </c>
      <c r="BP290" s="61">
        <v>0</v>
      </c>
      <c r="BQ290" s="61">
        <v>-2</v>
      </c>
      <c r="BR290" s="61">
        <v>0</v>
      </c>
      <c r="BS290" s="61">
        <v>0</v>
      </c>
      <c r="BT290" s="61">
        <v>0</v>
      </c>
      <c r="BU290" s="61">
        <v>0</v>
      </c>
      <c r="BV290" s="61">
        <v>0</v>
      </c>
      <c r="BW290" s="61">
        <v>0</v>
      </c>
      <c r="BX290" s="61">
        <v>0</v>
      </c>
      <c r="BY290" s="61">
        <v>0</v>
      </c>
      <c r="BZ290" s="61">
        <v>0</v>
      </c>
      <c r="CA290" s="61">
        <v>0</v>
      </c>
      <c r="CB290" s="61">
        <v>0</v>
      </c>
      <c r="CC290" s="61">
        <v>0</v>
      </c>
      <c r="CD290" s="61">
        <v>-1771</v>
      </c>
      <c r="CE290" s="61">
        <v>0</v>
      </c>
      <c r="CF290" s="61">
        <v>-1771</v>
      </c>
      <c r="CG290" s="61">
        <v>-1771</v>
      </c>
      <c r="CH290" s="61">
        <v>0</v>
      </c>
      <c r="CI290" s="61">
        <v>-1771</v>
      </c>
      <c r="CJ290" s="61">
        <v>-6561043</v>
      </c>
      <c r="CK290" s="61">
        <v>0</v>
      </c>
      <c r="CL290" s="61">
        <v>-6561043</v>
      </c>
      <c r="CM290" s="61">
        <v>0</v>
      </c>
      <c r="CN290" s="61">
        <v>0</v>
      </c>
      <c r="CO290" s="61">
        <v>0</v>
      </c>
      <c r="CP290" s="61">
        <v>-371163</v>
      </c>
      <c r="CQ290" s="61">
        <v>0</v>
      </c>
      <c r="CR290" s="61">
        <v>-371163</v>
      </c>
      <c r="CS290" s="61">
        <v>-1203475</v>
      </c>
      <c r="CT290" s="61">
        <v>0</v>
      </c>
      <c r="CU290" s="61">
        <v>-1203475</v>
      </c>
      <c r="CV290" s="61">
        <v>-205862</v>
      </c>
      <c r="CW290" s="61">
        <v>0</v>
      </c>
      <c r="CX290" s="61">
        <v>-205862</v>
      </c>
      <c r="CY290" s="61">
        <v>-1780500</v>
      </c>
      <c r="CZ290" s="61">
        <v>0</v>
      </c>
      <c r="DA290" s="61">
        <v>-1780500</v>
      </c>
      <c r="DB290" s="61">
        <v>-212454</v>
      </c>
      <c r="DC290" s="61">
        <v>0</v>
      </c>
      <c r="DD290" s="61">
        <v>-212454</v>
      </c>
      <c r="DE290" s="61">
        <v>5716</v>
      </c>
      <c r="DF290" s="61">
        <v>0</v>
      </c>
      <c r="DG290" s="61">
        <v>5716</v>
      </c>
      <c r="DH290" s="61">
        <v>-41422</v>
      </c>
      <c r="DI290" s="61">
        <v>0</v>
      </c>
      <c r="DJ290" s="61">
        <v>-41422</v>
      </c>
      <c r="DK290" s="61">
        <v>0</v>
      </c>
      <c r="DL290" s="61">
        <v>0</v>
      </c>
      <c r="DM290" s="61">
        <v>0</v>
      </c>
      <c r="DN290" s="61">
        <v>-9793</v>
      </c>
      <c r="DO290" s="61">
        <v>0</v>
      </c>
      <c r="DP290" s="61">
        <v>-9793</v>
      </c>
      <c r="DQ290" s="61">
        <v>0</v>
      </c>
      <c r="DR290" s="61">
        <v>0</v>
      </c>
      <c r="DS290" s="61">
        <v>0</v>
      </c>
      <c r="DT290" s="61">
        <v>0</v>
      </c>
      <c r="DU290" s="61">
        <v>0</v>
      </c>
      <c r="DV290" s="61">
        <v>0</v>
      </c>
      <c r="DW290" s="61">
        <v>0</v>
      </c>
      <c r="DX290" s="61">
        <v>0</v>
      </c>
      <c r="DY290" s="61">
        <v>0</v>
      </c>
      <c r="DZ290" s="61">
        <v>0</v>
      </c>
      <c r="EA290" s="61">
        <v>0</v>
      </c>
      <c r="EB290" s="61">
        <v>0</v>
      </c>
      <c r="EC290" s="61">
        <v>0</v>
      </c>
      <c r="ED290" s="61">
        <v>0</v>
      </c>
      <c r="EE290" s="61">
        <v>0</v>
      </c>
      <c r="EF290" s="61">
        <v>0</v>
      </c>
      <c r="EG290" s="61">
        <v>0</v>
      </c>
      <c r="EH290" s="61">
        <v>0</v>
      </c>
      <c r="EI290" s="61">
        <v>0</v>
      </c>
      <c r="EJ290" s="61">
        <v>0</v>
      </c>
      <c r="EK290" s="61">
        <v>0</v>
      </c>
      <c r="EL290" s="61">
        <v>0</v>
      </c>
      <c r="EM290" s="61">
        <v>0</v>
      </c>
      <c r="EN290" s="61">
        <v>0</v>
      </c>
      <c r="EO290" s="61">
        <v>-257953</v>
      </c>
      <c r="EP290" s="61">
        <v>0</v>
      </c>
      <c r="EQ290" s="61">
        <v>-257953</v>
      </c>
      <c r="ER290" s="61">
        <v>0</v>
      </c>
      <c r="ES290" s="61">
        <v>0</v>
      </c>
      <c r="ET290" s="61">
        <v>0</v>
      </c>
      <c r="EU290" s="61">
        <v>0</v>
      </c>
      <c r="EV290" s="61">
        <v>0</v>
      </c>
      <c r="EW290" s="61">
        <v>0</v>
      </c>
      <c r="EX290" s="61">
        <v>0</v>
      </c>
      <c r="EY290" s="61">
        <v>0</v>
      </c>
      <c r="EZ290" s="61">
        <v>0</v>
      </c>
      <c r="FA290" s="61">
        <v>0</v>
      </c>
      <c r="FB290" s="61">
        <v>0</v>
      </c>
      <c r="FC290" s="61">
        <v>0</v>
      </c>
      <c r="FD290" s="61">
        <v>0</v>
      </c>
      <c r="FE290" s="61">
        <v>0</v>
      </c>
      <c r="FF290" s="61">
        <v>0</v>
      </c>
      <c r="FG290" s="61">
        <v>0</v>
      </c>
      <c r="FH290" s="61">
        <v>0</v>
      </c>
      <c r="FI290" s="61">
        <v>0</v>
      </c>
      <c r="FJ290" s="61">
        <v>0</v>
      </c>
      <c r="FK290" s="61">
        <v>0</v>
      </c>
      <c r="FL290" s="61">
        <v>0</v>
      </c>
      <c r="FM290" s="61">
        <v>0</v>
      </c>
      <c r="FN290" s="61">
        <v>0</v>
      </c>
      <c r="FO290" s="61">
        <v>0</v>
      </c>
      <c r="FP290" s="61">
        <v>0</v>
      </c>
      <c r="FQ290" s="61">
        <v>0</v>
      </c>
      <c r="FR290" s="61">
        <v>0</v>
      </c>
      <c r="FS290" s="61">
        <v>0</v>
      </c>
      <c r="FT290" s="61">
        <v>0</v>
      </c>
      <c r="FU290" s="61">
        <v>0</v>
      </c>
      <c r="FV290" s="61">
        <v>-42307</v>
      </c>
      <c r="FW290" s="61">
        <v>0</v>
      </c>
      <c r="FX290" s="61">
        <v>-42307</v>
      </c>
      <c r="FY290" s="61">
        <v>-2751</v>
      </c>
      <c r="FZ290" s="61">
        <v>0</v>
      </c>
      <c r="GA290" s="61">
        <v>-2751</v>
      </c>
      <c r="GB290" s="61">
        <v>37633</v>
      </c>
      <c r="GC290" s="61">
        <v>0</v>
      </c>
      <c r="GD290" s="61">
        <v>37633</v>
      </c>
      <c r="GE290" s="61">
        <v>0</v>
      </c>
      <c r="GF290" s="61">
        <v>0</v>
      </c>
      <c r="GG290" s="61">
        <v>0</v>
      </c>
      <c r="GH290" s="61">
        <v>-7782151</v>
      </c>
      <c r="GI290" s="61">
        <v>0</v>
      </c>
      <c r="GJ290" s="61">
        <v>-7782151</v>
      </c>
      <c r="GK290" s="61">
        <v>402133</v>
      </c>
      <c r="GL290" s="61">
        <v>0</v>
      </c>
      <c r="GM290" s="61">
        <v>402133</v>
      </c>
      <c r="GN290" s="61">
        <v>-111334</v>
      </c>
      <c r="GO290" s="61">
        <v>0</v>
      </c>
      <c r="GP290" s="61">
        <v>-111334</v>
      </c>
      <c r="GQ290" s="61">
        <v>0</v>
      </c>
      <c r="GR290" s="61">
        <v>0</v>
      </c>
      <c r="GS290" s="61">
        <v>0</v>
      </c>
      <c r="GT290" s="61">
        <v>-599870</v>
      </c>
      <c r="GU290" s="61">
        <v>0</v>
      </c>
      <c r="GV290" s="61">
        <v>-599870</v>
      </c>
      <c r="GW290" s="61">
        <v>-8098647</v>
      </c>
      <c r="GX290" s="61">
        <v>0</v>
      </c>
      <c r="GY290" s="61">
        <v>-8098647</v>
      </c>
      <c r="GZ290" s="61">
        <v>0</v>
      </c>
      <c r="HA290" s="61">
        <v>0</v>
      </c>
      <c r="HB290" s="61">
        <v>0</v>
      </c>
      <c r="HC290" s="61">
        <v>0</v>
      </c>
      <c r="HD290" s="61">
        <v>0</v>
      </c>
      <c r="HE290" s="61">
        <v>0</v>
      </c>
      <c r="HF290" s="61">
        <v>0</v>
      </c>
      <c r="HG290" s="61">
        <v>0</v>
      </c>
      <c r="HH290" s="61">
        <v>0</v>
      </c>
      <c r="HI290" s="61">
        <v>69088367</v>
      </c>
      <c r="HJ290" s="61">
        <v>0</v>
      </c>
      <c r="HK290" s="61">
        <v>69088367</v>
      </c>
      <c r="HL290" s="61">
        <v>-2056767</v>
      </c>
      <c r="HM290" s="61">
        <v>0</v>
      </c>
      <c r="HN290" s="61">
        <v>-2056767</v>
      </c>
      <c r="HO290" s="61">
        <v>-6561043</v>
      </c>
      <c r="HP290" s="61">
        <v>0</v>
      </c>
      <c r="HQ290" s="61">
        <v>-6561043</v>
      </c>
      <c r="HR290" s="61">
        <v>-1780500</v>
      </c>
      <c r="HS290" s="61">
        <v>0</v>
      </c>
      <c r="HT290" s="61">
        <v>-1780500</v>
      </c>
      <c r="HU290" s="61">
        <v>-257953</v>
      </c>
      <c r="HV290" s="61">
        <v>0</v>
      </c>
      <c r="HW290" s="61">
        <v>-257953</v>
      </c>
      <c r="HX290" s="61">
        <v>-8098647</v>
      </c>
      <c r="HY290" s="61">
        <v>0</v>
      </c>
      <c r="HZ290" s="61">
        <v>-8098647</v>
      </c>
      <c r="IA290" s="61">
        <v>0</v>
      </c>
      <c r="IB290" s="61">
        <v>0</v>
      </c>
      <c r="IC290" s="61">
        <v>0</v>
      </c>
      <c r="ID290" s="61">
        <v>-18754910</v>
      </c>
      <c r="IE290" s="61">
        <v>0</v>
      </c>
      <c r="IF290" s="61">
        <v>-18754910</v>
      </c>
      <c r="IG290" s="61">
        <v>50333457</v>
      </c>
      <c r="IH290" s="61">
        <v>0</v>
      </c>
      <c r="II290" s="61">
        <v>50333457</v>
      </c>
      <c r="IJ290" s="58" t="s">
        <v>619</v>
      </c>
      <c r="IK290" s="58" t="s">
        <v>465</v>
      </c>
      <c r="IL290" s="58" t="s">
        <v>466</v>
      </c>
      <c r="IM290" s="58" t="s">
        <v>497</v>
      </c>
      <c r="IN290" s="58" t="s">
        <v>1399</v>
      </c>
    </row>
    <row r="291" spans="1:248">
      <c r="A291" s="58" t="s">
        <v>469</v>
      </c>
      <c r="B291" s="59" t="s">
        <v>1400</v>
      </c>
      <c r="C291" s="59" t="s">
        <v>1401</v>
      </c>
      <c r="D291" s="61">
        <v>101884819</v>
      </c>
      <c r="E291" s="61">
        <v>0</v>
      </c>
      <c r="F291" s="61">
        <v>101884819</v>
      </c>
      <c r="G291" s="61">
        <v>-2090780</v>
      </c>
      <c r="H291" s="61">
        <v>0</v>
      </c>
      <c r="I291" s="61">
        <v>-2090780</v>
      </c>
      <c r="J291" s="61">
        <v>-381684</v>
      </c>
      <c r="K291" s="61">
        <v>0</v>
      </c>
      <c r="L291" s="61">
        <v>-381684</v>
      </c>
      <c r="M291" s="61">
        <v>210740</v>
      </c>
      <c r="N291" s="61">
        <v>0</v>
      </c>
      <c r="O291" s="61">
        <v>210740</v>
      </c>
      <c r="P291" s="61">
        <v>523567</v>
      </c>
      <c r="Q291" s="61">
        <v>0</v>
      </c>
      <c r="R291" s="61">
        <v>523567</v>
      </c>
      <c r="S291" s="61">
        <v>-80328</v>
      </c>
      <c r="T291" s="61">
        <v>0</v>
      </c>
      <c r="U291" s="61">
        <v>-80328</v>
      </c>
      <c r="V291" s="61">
        <v>272295</v>
      </c>
      <c r="W291" s="61">
        <v>0</v>
      </c>
      <c r="X291" s="61">
        <v>272295</v>
      </c>
      <c r="Y291" s="61">
        <v>-5902085</v>
      </c>
      <c r="Z291" s="61">
        <v>0</v>
      </c>
      <c r="AA291" s="61">
        <v>-5902085</v>
      </c>
      <c r="AB291" s="61">
        <v>-19029</v>
      </c>
      <c r="AC291" s="61">
        <v>0</v>
      </c>
      <c r="AD291" s="61">
        <v>-19029</v>
      </c>
      <c r="AE291" s="61">
        <v>-159045</v>
      </c>
      <c r="AF291" s="61">
        <v>0</v>
      </c>
      <c r="AG291" s="61">
        <v>-159045</v>
      </c>
      <c r="AH291" s="61">
        <v>0</v>
      </c>
      <c r="AI291" s="61">
        <v>0</v>
      </c>
      <c r="AJ291" s="61">
        <v>0</v>
      </c>
      <c r="AK291" s="61">
        <v>0</v>
      </c>
      <c r="AL291" s="61">
        <v>0</v>
      </c>
      <c r="AM291" s="61">
        <v>0</v>
      </c>
      <c r="AN291" s="61">
        <v>-4229</v>
      </c>
      <c r="AO291" s="61">
        <v>0</v>
      </c>
      <c r="AP291" s="61">
        <v>-4229</v>
      </c>
      <c r="AQ291" s="61">
        <v>0</v>
      </c>
      <c r="AR291" s="61">
        <v>0</v>
      </c>
      <c r="AS291" s="61">
        <v>0</v>
      </c>
      <c r="AT291" s="61">
        <v>-154816</v>
      </c>
      <c r="AU291" s="61">
        <v>0</v>
      </c>
      <c r="AV291" s="61">
        <v>-154816</v>
      </c>
      <c r="AW291" s="61">
        <v>-11213</v>
      </c>
      <c r="AX291" s="61">
        <v>0</v>
      </c>
      <c r="AY291" s="61">
        <v>-11213</v>
      </c>
      <c r="AZ291" s="61">
        <v>1940729</v>
      </c>
      <c r="BA291" s="61">
        <v>0</v>
      </c>
      <c r="BB291" s="61">
        <v>1940729</v>
      </c>
      <c r="BC291" s="61">
        <v>-24268</v>
      </c>
      <c r="BD291" s="61">
        <v>0</v>
      </c>
      <c r="BE291" s="61">
        <v>-24268</v>
      </c>
      <c r="BF291" s="61">
        <v>-5078904</v>
      </c>
      <c r="BG291" s="61">
        <v>0</v>
      </c>
      <c r="BH291" s="61">
        <v>-5078904</v>
      </c>
      <c r="BI291" s="61">
        <v>4568</v>
      </c>
      <c r="BJ291" s="61">
        <v>0</v>
      </c>
      <c r="BK291" s="61">
        <v>4568</v>
      </c>
      <c r="BL291" s="61">
        <v>-78220</v>
      </c>
      <c r="BM291" s="61">
        <v>0</v>
      </c>
      <c r="BN291" s="61">
        <v>-78220</v>
      </c>
      <c r="BO291" s="61">
        <v>11</v>
      </c>
      <c r="BP291" s="61">
        <v>0</v>
      </c>
      <c r="BQ291" s="61">
        <v>11</v>
      </c>
      <c r="BR291" s="61">
        <v>-3734</v>
      </c>
      <c r="BS291" s="61">
        <v>0</v>
      </c>
      <c r="BT291" s="61">
        <v>-3734</v>
      </c>
      <c r="BU291" s="61">
        <v>-59</v>
      </c>
      <c r="BV291" s="61">
        <v>0</v>
      </c>
      <c r="BW291" s="61">
        <v>-59</v>
      </c>
      <c r="BX291" s="61">
        <v>0</v>
      </c>
      <c r="BY291" s="61">
        <v>0</v>
      </c>
      <c r="BZ291" s="61">
        <v>0</v>
      </c>
      <c r="CA291" s="61">
        <v>0</v>
      </c>
      <c r="CB291" s="61">
        <v>0</v>
      </c>
      <c r="CC291" s="61">
        <v>0</v>
      </c>
      <c r="CD291" s="61">
        <v>-15181</v>
      </c>
      <c r="CE291" s="61">
        <v>0</v>
      </c>
      <c r="CF291" s="61">
        <v>-15181</v>
      </c>
      <c r="CG291" s="61">
        <v>-15181</v>
      </c>
      <c r="CH291" s="61">
        <v>0</v>
      </c>
      <c r="CI291" s="61">
        <v>-15181</v>
      </c>
      <c r="CJ291" s="61">
        <v>-9331369</v>
      </c>
      <c r="CK291" s="61">
        <v>0</v>
      </c>
      <c r="CL291" s="61">
        <v>-9331369</v>
      </c>
      <c r="CM291" s="61">
        <v>-30942</v>
      </c>
      <c r="CN291" s="61">
        <v>0</v>
      </c>
      <c r="CO291" s="61">
        <v>-30942</v>
      </c>
      <c r="CP291" s="61">
        <v>-1305</v>
      </c>
      <c r="CQ291" s="61">
        <v>0</v>
      </c>
      <c r="CR291" s="61">
        <v>-1305</v>
      </c>
      <c r="CS291" s="61">
        <v>-2977553</v>
      </c>
      <c r="CT291" s="61">
        <v>0</v>
      </c>
      <c r="CU291" s="61">
        <v>-2977553</v>
      </c>
      <c r="CV291" s="61">
        <v>-229622</v>
      </c>
      <c r="CW291" s="61">
        <v>0</v>
      </c>
      <c r="CX291" s="61">
        <v>-229622</v>
      </c>
      <c r="CY291" s="61">
        <v>-3239422</v>
      </c>
      <c r="CZ291" s="61">
        <v>0</v>
      </c>
      <c r="DA291" s="61">
        <v>-3239422</v>
      </c>
      <c r="DB291" s="61">
        <v>-60887</v>
      </c>
      <c r="DC291" s="61">
        <v>0</v>
      </c>
      <c r="DD291" s="61">
        <v>-60887</v>
      </c>
      <c r="DE291" s="61">
        <v>-676</v>
      </c>
      <c r="DF291" s="61">
        <v>0</v>
      </c>
      <c r="DG291" s="61">
        <v>-676</v>
      </c>
      <c r="DH291" s="61">
        <v>0</v>
      </c>
      <c r="DI291" s="61">
        <v>0</v>
      </c>
      <c r="DJ291" s="61">
        <v>0</v>
      </c>
      <c r="DK291" s="61">
        <v>0</v>
      </c>
      <c r="DL291" s="61">
        <v>0</v>
      </c>
      <c r="DM291" s="61">
        <v>0</v>
      </c>
      <c r="DN291" s="61">
        <v>-5368</v>
      </c>
      <c r="DO291" s="61">
        <v>0</v>
      </c>
      <c r="DP291" s="61">
        <v>-5368</v>
      </c>
      <c r="DQ291" s="61">
        <v>0</v>
      </c>
      <c r="DR291" s="61">
        <v>0</v>
      </c>
      <c r="DS291" s="61">
        <v>0</v>
      </c>
      <c r="DT291" s="61">
        <v>-720</v>
      </c>
      <c r="DU291" s="61">
        <v>0</v>
      </c>
      <c r="DV291" s="61">
        <v>-720</v>
      </c>
      <c r="DW291" s="61">
        <v>-171</v>
      </c>
      <c r="DX291" s="61">
        <v>0</v>
      </c>
      <c r="DY291" s="61">
        <v>-171</v>
      </c>
      <c r="DZ291" s="61">
        <v>0</v>
      </c>
      <c r="EA291" s="61">
        <v>0</v>
      </c>
      <c r="EB291" s="61">
        <v>0</v>
      </c>
      <c r="EC291" s="61">
        <v>0</v>
      </c>
      <c r="ED291" s="61">
        <v>0</v>
      </c>
      <c r="EE291" s="61">
        <v>0</v>
      </c>
      <c r="EF291" s="61">
        <v>-3734</v>
      </c>
      <c r="EG291" s="61">
        <v>0</v>
      </c>
      <c r="EH291" s="61">
        <v>-3734</v>
      </c>
      <c r="EI291" s="61">
        <v>-59</v>
      </c>
      <c r="EJ291" s="61">
        <v>0</v>
      </c>
      <c r="EK291" s="61">
        <v>-59</v>
      </c>
      <c r="EL291" s="61">
        <v>0</v>
      </c>
      <c r="EM291" s="61">
        <v>0</v>
      </c>
      <c r="EN291" s="61">
        <v>0</v>
      </c>
      <c r="EO291" s="61">
        <v>-71615</v>
      </c>
      <c r="EP291" s="61">
        <v>0</v>
      </c>
      <c r="EQ291" s="61">
        <v>-71615</v>
      </c>
      <c r="ER291" s="61">
        <v>0</v>
      </c>
      <c r="ES291" s="61">
        <v>0</v>
      </c>
      <c r="ET291" s="61">
        <v>0</v>
      </c>
      <c r="EU291" s="61">
        <v>0</v>
      </c>
      <c r="EV291" s="61">
        <v>0</v>
      </c>
      <c r="EW291" s="61">
        <v>0</v>
      </c>
      <c r="EX291" s="61">
        <v>0</v>
      </c>
      <c r="EY291" s="61">
        <v>0</v>
      </c>
      <c r="EZ291" s="61">
        <v>0</v>
      </c>
      <c r="FA291" s="61">
        <v>0</v>
      </c>
      <c r="FB291" s="61">
        <v>0</v>
      </c>
      <c r="FC291" s="61">
        <v>0</v>
      </c>
      <c r="FD291" s="61">
        <v>0</v>
      </c>
      <c r="FE291" s="61">
        <v>0</v>
      </c>
      <c r="FF291" s="61">
        <v>0</v>
      </c>
      <c r="FG291" s="61">
        <v>0</v>
      </c>
      <c r="FH291" s="61">
        <v>0</v>
      </c>
      <c r="FI291" s="61">
        <v>0</v>
      </c>
      <c r="FJ291" s="61">
        <v>0</v>
      </c>
      <c r="FK291" s="61">
        <v>0</v>
      </c>
      <c r="FL291" s="61">
        <v>0</v>
      </c>
      <c r="FM291" s="61">
        <v>0</v>
      </c>
      <c r="FN291" s="61">
        <v>0</v>
      </c>
      <c r="FO291" s="61">
        <v>0</v>
      </c>
      <c r="FP291" s="61">
        <v>0</v>
      </c>
      <c r="FQ291" s="61">
        <v>0</v>
      </c>
      <c r="FR291" s="61">
        <v>0</v>
      </c>
      <c r="FS291" s="61">
        <v>0</v>
      </c>
      <c r="FT291" s="61">
        <v>0</v>
      </c>
      <c r="FU291" s="61">
        <v>0</v>
      </c>
      <c r="FV291" s="61">
        <v>-48389</v>
      </c>
      <c r="FW291" s="61">
        <v>0</v>
      </c>
      <c r="FX291" s="61">
        <v>-48389</v>
      </c>
      <c r="FY291" s="61">
        <v>0</v>
      </c>
      <c r="FZ291" s="61">
        <v>0</v>
      </c>
      <c r="GA291" s="61">
        <v>0</v>
      </c>
      <c r="GB291" s="61">
        <v>3679</v>
      </c>
      <c r="GC291" s="61">
        <v>0</v>
      </c>
      <c r="GD291" s="61">
        <v>3679</v>
      </c>
      <c r="GE291" s="61">
        <v>0</v>
      </c>
      <c r="GF291" s="61">
        <v>0</v>
      </c>
      <c r="GG291" s="61">
        <v>0</v>
      </c>
      <c r="GH291" s="61">
        <v>-15310639</v>
      </c>
      <c r="GI291" s="61">
        <v>0</v>
      </c>
      <c r="GJ291" s="61">
        <v>-15310639</v>
      </c>
      <c r="GK291" s="61">
        <v>-62581</v>
      </c>
      <c r="GL291" s="61">
        <v>0</v>
      </c>
      <c r="GM291" s="61">
        <v>-62581</v>
      </c>
      <c r="GN291" s="61">
        <v>-323830</v>
      </c>
      <c r="GO291" s="61">
        <v>0</v>
      </c>
      <c r="GP291" s="61">
        <v>-323830</v>
      </c>
      <c r="GQ291" s="61">
        <v>-12849</v>
      </c>
      <c r="GR291" s="61">
        <v>0</v>
      </c>
      <c r="GS291" s="61">
        <v>-12849</v>
      </c>
      <c r="GT291" s="61">
        <v>0</v>
      </c>
      <c r="GU291" s="61">
        <v>0</v>
      </c>
      <c r="GV291" s="61">
        <v>0</v>
      </c>
      <c r="GW291" s="61">
        <v>-15754609</v>
      </c>
      <c r="GX291" s="61">
        <v>0</v>
      </c>
      <c r="GY291" s="61">
        <v>-15754609</v>
      </c>
      <c r="GZ291" s="61">
        <v>-25594</v>
      </c>
      <c r="HA291" s="61">
        <v>0</v>
      </c>
      <c r="HB291" s="61">
        <v>-25594</v>
      </c>
      <c r="HC291" s="61">
        <v>-40831</v>
      </c>
      <c r="HD291" s="61">
        <v>0</v>
      </c>
      <c r="HE291" s="61">
        <v>-40831</v>
      </c>
      <c r="HF291" s="61">
        <v>-66425</v>
      </c>
      <c r="HG291" s="61">
        <v>0</v>
      </c>
      <c r="HH291" s="61">
        <v>-66425</v>
      </c>
      <c r="HI291" s="61">
        <v>99794039</v>
      </c>
      <c r="HJ291" s="61">
        <v>0</v>
      </c>
      <c r="HK291" s="61">
        <v>99794039</v>
      </c>
      <c r="HL291" s="61">
        <v>272295</v>
      </c>
      <c r="HM291" s="61">
        <v>0</v>
      </c>
      <c r="HN291" s="61">
        <v>272295</v>
      </c>
      <c r="HO291" s="61">
        <v>-9331369</v>
      </c>
      <c r="HP291" s="61">
        <v>0</v>
      </c>
      <c r="HQ291" s="61">
        <v>-9331369</v>
      </c>
      <c r="HR291" s="61">
        <v>-3239422</v>
      </c>
      <c r="HS291" s="61">
        <v>0</v>
      </c>
      <c r="HT291" s="61">
        <v>-3239422</v>
      </c>
      <c r="HU291" s="61">
        <v>-71615</v>
      </c>
      <c r="HV291" s="61">
        <v>0</v>
      </c>
      <c r="HW291" s="61">
        <v>-71615</v>
      </c>
      <c r="HX291" s="61">
        <v>-15754609</v>
      </c>
      <c r="HY291" s="61">
        <v>0</v>
      </c>
      <c r="HZ291" s="61">
        <v>-15754609</v>
      </c>
      <c r="IA291" s="61">
        <v>-66425</v>
      </c>
      <c r="IB291" s="61">
        <v>0</v>
      </c>
      <c r="IC291" s="61">
        <v>-66425</v>
      </c>
      <c r="ID291" s="61">
        <v>-28191145</v>
      </c>
      <c r="IE291" s="61">
        <v>0</v>
      </c>
      <c r="IF291" s="61">
        <v>-28191145</v>
      </c>
      <c r="IG291" s="61">
        <v>71602894</v>
      </c>
      <c r="IH291" s="61">
        <v>0</v>
      </c>
      <c r="II291" s="61">
        <v>71602894</v>
      </c>
      <c r="IJ291" s="58" t="s">
        <v>536</v>
      </c>
      <c r="IK291" s="58" t="s">
        <v>580</v>
      </c>
      <c r="IL291" s="58" t="s">
        <v>536</v>
      </c>
      <c r="IM291" s="58" t="s">
        <v>467</v>
      </c>
      <c r="IN291" s="58" t="s">
        <v>1402</v>
      </c>
    </row>
    <row r="292" spans="1:248">
      <c r="A292" s="58" t="s">
        <v>461</v>
      </c>
      <c r="B292" s="59" t="s">
        <v>1403</v>
      </c>
      <c r="C292" s="59" t="s">
        <v>1404</v>
      </c>
      <c r="D292" s="61">
        <v>16397433</v>
      </c>
      <c r="E292" s="61">
        <v>0</v>
      </c>
      <c r="F292" s="61">
        <v>16397433</v>
      </c>
      <c r="G292" s="61">
        <v>22297</v>
      </c>
      <c r="H292" s="61">
        <v>0</v>
      </c>
      <c r="I292" s="61">
        <v>22297</v>
      </c>
      <c r="J292" s="61">
        <v>-79577</v>
      </c>
      <c r="K292" s="61">
        <v>0</v>
      </c>
      <c r="L292" s="61">
        <v>-79577</v>
      </c>
      <c r="M292" s="61">
        <v>16988</v>
      </c>
      <c r="N292" s="61">
        <v>0</v>
      </c>
      <c r="O292" s="61">
        <v>16988</v>
      </c>
      <c r="P292" s="61">
        <v>150</v>
      </c>
      <c r="Q292" s="61">
        <v>0</v>
      </c>
      <c r="R292" s="61">
        <v>150</v>
      </c>
      <c r="S292" s="61">
        <v>2248</v>
      </c>
      <c r="T292" s="61">
        <v>0</v>
      </c>
      <c r="U292" s="61">
        <v>2248</v>
      </c>
      <c r="V292" s="61">
        <v>-60191</v>
      </c>
      <c r="W292" s="61">
        <v>0</v>
      </c>
      <c r="X292" s="61">
        <v>-60191</v>
      </c>
      <c r="Y292" s="61">
        <v>-2988113</v>
      </c>
      <c r="Z292" s="61">
        <v>0</v>
      </c>
      <c r="AA292" s="61">
        <v>-2988113</v>
      </c>
      <c r="AB292" s="61">
        <v>0</v>
      </c>
      <c r="AC292" s="61">
        <v>0</v>
      </c>
      <c r="AD292" s="61">
        <v>0</v>
      </c>
      <c r="AE292" s="61">
        <v>-70589</v>
      </c>
      <c r="AF292" s="61">
        <v>0</v>
      </c>
      <c r="AG292" s="61">
        <v>-70589</v>
      </c>
      <c r="AH292" s="61">
        <v>-484</v>
      </c>
      <c r="AI292" s="61">
        <v>0</v>
      </c>
      <c r="AJ292" s="61">
        <v>-484</v>
      </c>
      <c r="AK292" s="61">
        <v>0</v>
      </c>
      <c r="AL292" s="61">
        <v>0</v>
      </c>
      <c r="AM292" s="61">
        <v>0</v>
      </c>
      <c r="AN292" s="61">
        <v>-3640</v>
      </c>
      <c r="AO292" s="61">
        <v>0</v>
      </c>
      <c r="AP292" s="61">
        <v>-3640</v>
      </c>
      <c r="AQ292" s="61">
        <v>0</v>
      </c>
      <c r="AR292" s="61">
        <v>0</v>
      </c>
      <c r="AS292" s="61">
        <v>0</v>
      </c>
      <c r="AT292" s="61">
        <v>-66465</v>
      </c>
      <c r="AU292" s="61">
        <v>0</v>
      </c>
      <c r="AV292" s="61">
        <v>-66465</v>
      </c>
      <c r="AW292" s="61">
        <v>0</v>
      </c>
      <c r="AX292" s="61">
        <v>0</v>
      </c>
      <c r="AY292" s="61">
        <v>0</v>
      </c>
      <c r="AZ292" s="61">
        <v>207986</v>
      </c>
      <c r="BA292" s="61">
        <v>0</v>
      </c>
      <c r="BB292" s="61">
        <v>207986</v>
      </c>
      <c r="BC292" s="61">
        <v>7893</v>
      </c>
      <c r="BD292" s="61">
        <v>0</v>
      </c>
      <c r="BE292" s="61">
        <v>7893</v>
      </c>
      <c r="BF292" s="61">
        <v>-1477959</v>
      </c>
      <c r="BG292" s="61">
        <v>0</v>
      </c>
      <c r="BH292" s="61">
        <v>-1477959</v>
      </c>
      <c r="BI292" s="61">
        <v>79</v>
      </c>
      <c r="BJ292" s="61">
        <v>0</v>
      </c>
      <c r="BK292" s="61">
        <v>79</v>
      </c>
      <c r="BL292" s="61">
        <v>-78893</v>
      </c>
      <c r="BM292" s="61">
        <v>0</v>
      </c>
      <c r="BN292" s="61">
        <v>-78893</v>
      </c>
      <c r="BO292" s="61">
        <v>0</v>
      </c>
      <c r="BP292" s="61">
        <v>0</v>
      </c>
      <c r="BQ292" s="61">
        <v>0</v>
      </c>
      <c r="BR292" s="61">
        <v>-36443</v>
      </c>
      <c r="BS292" s="61">
        <v>0</v>
      </c>
      <c r="BT292" s="61">
        <v>-36443</v>
      </c>
      <c r="BU292" s="61">
        <v>247</v>
      </c>
      <c r="BV292" s="61">
        <v>0</v>
      </c>
      <c r="BW292" s="61">
        <v>247</v>
      </c>
      <c r="BX292" s="61">
        <v>0</v>
      </c>
      <c r="BY292" s="61">
        <v>0</v>
      </c>
      <c r="BZ292" s="61">
        <v>0</v>
      </c>
      <c r="CA292" s="61">
        <v>0</v>
      </c>
      <c r="CB292" s="61">
        <v>0</v>
      </c>
      <c r="CC292" s="61">
        <v>0</v>
      </c>
      <c r="CD292" s="61">
        <v>-29798</v>
      </c>
      <c r="CE292" s="61">
        <v>0</v>
      </c>
      <c r="CF292" s="61">
        <v>-29798</v>
      </c>
      <c r="CG292" s="61">
        <v>-29733</v>
      </c>
      <c r="CH292" s="61">
        <v>0</v>
      </c>
      <c r="CI292" s="61">
        <v>-29733</v>
      </c>
      <c r="CJ292" s="61">
        <v>-4495323</v>
      </c>
      <c r="CK292" s="61">
        <v>0</v>
      </c>
      <c r="CL292" s="61">
        <v>-4495323</v>
      </c>
      <c r="CM292" s="61">
        <v>0</v>
      </c>
      <c r="CN292" s="61">
        <v>0</v>
      </c>
      <c r="CO292" s="61">
        <v>0</v>
      </c>
      <c r="CP292" s="61">
        <v>0</v>
      </c>
      <c r="CQ292" s="61">
        <v>0</v>
      </c>
      <c r="CR292" s="61">
        <v>0</v>
      </c>
      <c r="CS292" s="61">
        <v>-253720</v>
      </c>
      <c r="CT292" s="61">
        <v>0</v>
      </c>
      <c r="CU292" s="61">
        <v>-253720</v>
      </c>
      <c r="CV292" s="61">
        <v>-48706</v>
      </c>
      <c r="CW292" s="61">
        <v>0</v>
      </c>
      <c r="CX292" s="61">
        <v>-48706</v>
      </c>
      <c r="CY292" s="61">
        <v>-302426</v>
      </c>
      <c r="CZ292" s="61">
        <v>0</v>
      </c>
      <c r="DA292" s="61">
        <v>-302426</v>
      </c>
      <c r="DB292" s="61">
        <v>-42732</v>
      </c>
      <c r="DC292" s="61">
        <v>0</v>
      </c>
      <c r="DD292" s="61">
        <v>-42732</v>
      </c>
      <c r="DE292" s="61">
        <v>-839</v>
      </c>
      <c r="DF292" s="61">
        <v>0</v>
      </c>
      <c r="DG292" s="61">
        <v>-839</v>
      </c>
      <c r="DH292" s="61">
        <v>-10793</v>
      </c>
      <c r="DI292" s="61">
        <v>0</v>
      </c>
      <c r="DJ292" s="61">
        <v>-10793</v>
      </c>
      <c r="DK292" s="61">
        <v>0</v>
      </c>
      <c r="DL292" s="61">
        <v>0</v>
      </c>
      <c r="DM292" s="61">
        <v>0</v>
      </c>
      <c r="DN292" s="61">
        <v>-4656</v>
      </c>
      <c r="DO292" s="61">
        <v>0</v>
      </c>
      <c r="DP292" s="61">
        <v>-4656</v>
      </c>
      <c r="DQ292" s="61">
        <v>0</v>
      </c>
      <c r="DR292" s="61">
        <v>0</v>
      </c>
      <c r="DS292" s="61">
        <v>0</v>
      </c>
      <c r="DT292" s="61">
        <v>0</v>
      </c>
      <c r="DU292" s="61">
        <v>0</v>
      </c>
      <c r="DV292" s="61">
        <v>0</v>
      </c>
      <c r="DW292" s="61">
        <v>0</v>
      </c>
      <c r="DX292" s="61">
        <v>0</v>
      </c>
      <c r="DY292" s="61">
        <v>0</v>
      </c>
      <c r="DZ292" s="61">
        <v>0</v>
      </c>
      <c r="EA292" s="61">
        <v>0</v>
      </c>
      <c r="EB292" s="61">
        <v>0</v>
      </c>
      <c r="EC292" s="61">
        <v>0</v>
      </c>
      <c r="ED292" s="61">
        <v>0</v>
      </c>
      <c r="EE292" s="61">
        <v>0</v>
      </c>
      <c r="EF292" s="61">
        <v>0</v>
      </c>
      <c r="EG292" s="61">
        <v>0</v>
      </c>
      <c r="EH292" s="61">
        <v>0</v>
      </c>
      <c r="EI292" s="61">
        <v>0</v>
      </c>
      <c r="EJ292" s="61">
        <v>0</v>
      </c>
      <c r="EK292" s="61">
        <v>0</v>
      </c>
      <c r="EL292" s="61">
        <v>0</v>
      </c>
      <c r="EM292" s="61">
        <v>0</v>
      </c>
      <c r="EN292" s="61">
        <v>0</v>
      </c>
      <c r="EO292" s="61">
        <v>-59020</v>
      </c>
      <c r="EP292" s="61">
        <v>0</v>
      </c>
      <c r="EQ292" s="61">
        <v>-59020</v>
      </c>
      <c r="ER292" s="61">
        <v>0</v>
      </c>
      <c r="ES292" s="61">
        <v>0</v>
      </c>
      <c r="ET292" s="61">
        <v>0</v>
      </c>
      <c r="EU292" s="61">
        <v>0</v>
      </c>
      <c r="EV292" s="61">
        <v>0</v>
      </c>
      <c r="EW292" s="61">
        <v>0</v>
      </c>
      <c r="EX292" s="61">
        <v>0</v>
      </c>
      <c r="EY292" s="61">
        <v>0</v>
      </c>
      <c r="EZ292" s="61">
        <v>0</v>
      </c>
      <c r="FA292" s="61">
        <v>0</v>
      </c>
      <c r="FB292" s="61">
        <v>0</v>
      </c>
      <c r="FC292" s="61">
        <v>0</v>
      </c>
      <c r="FD292" s="61">
        <v>0</v>
      </c>
      <c r="FE292" s="61">
        <v>0</v>
      </c>
      <c r="FF292" s="61">
        <v>0</v>
      </c>
      <c r="FG292" s="61">
        <v>0</v>
      </c>
      <c r="FH292" s="61">
        <v>0</v>
      </c>
      <c r="FI292" s="61">
        <v>0</v>
      </c>
      <c r="FJ292" s="61">
        <v>-36443</v>
      </c>
      <c r="FK292" s="61">
        <v>0</v>
      </c>
      <c r="FL292" s="61">
        <v>-36443</v>
      </c>
      <c r="FM292" s="61">
        <v>247</v>
      </c>
      <c r="FN292" s="61">
        <v>0</v>
      </c>
      <c r="FO292" s="61">
        <v>247</v>
      </c>
      <c r="FP292" s="61">
        <v>0</v>
      </c>
      <c r="FQ292" s="61">
        <v>0</v>
      </c>
      <c r="FR292" s="61">
        <v>0</v>
      </c>
      <c r="FS292" s="61">
        <v>0</v>
      </c>
      <c r="FT292" s="61">
        <v>0</v>
      </c>
      <c r="FU292" s="61">
        <v>0</v>
      </c>
      <c r="FV292" s="61">
        <v>-19631</v>
      </c>
      <c r="FW292" s="61">
        <v>0</v>
      </c>
      <c r="FX292" s="61">
        <v>-19631</v>
      </c>
      <c r="FY292" s="61">
        <v>0</v>
      </c>
      <c r="FZ292" s="61">
        <v>0</v>
      </c>
      <c r="GA292" s="61">
        <v>0</v>
      </c>
      <c r="GB292" s="61">
        <v>0</v>
      </c>
      <c r="GC292" s="61">
        <v>0</v>
      </c>
      <c r="GD292" s="61">
        <v>0</v>
      </c>
      <c r="GE292" s="61">
        <v>0</v>
      </c>
      <c r="GF292" s="61">
        <v>0</v>
      </c>
      <c r="GG292" s="61">
        <v>0</v>
      </c>
      <c r="GH292" s="61">
        <v>-3294499</v>
      </c>
      <c r="GI292" s="61">
        <v>0</v>
      </c>
      <c r="GJ292" s="61">
        <v>-3294499</v>
      </c>
      <c r="GK292" s="61">
        <v>-10408</v>
      </c>
      <c r="GL292" s="61">
        <v>0</v>
      </c>
      <c r="GM292" s="61">
        <v>-10408</v>
      </c>
      <c r="GN292" s="61">
        <v>-6622</v>
      </c>
      <c r="GO292" s="61">
        <v>0</v>
      </c>
      <c r="GP292" s="61">
        <v>-6622</v>
      </c>
      <c r="GQ292" s="61">
        <v>0</v>
      </c>
      <c r="GR292" s="61">
        <v>0</v>
      </c>
      <c r="GS292" s="61">
        <v>0</v>
      </c>
      <c r="GT292" s="61">
        <v>0</v>
      </c>
      <c r="GU292" s="61">
        <v>0</v>
      </c>
      <c r="GV292" s="61">
        <v>0</v>
      </c>
      <c r="GW292" s="61">
        <v>-3367356</v>
      </c>
      <c r="GX292" s="61">
        <v>0</v>
      </c>
      <c r="GY292" s="61">
        <v>-3367356</v>
      </c>
      <c r="GZ292" s="61">
        <v>0</v>
      </c>
      <c r="HA292" s="61">
        <v>0</v>
      </c>
      <c r="HB292" s="61">
        <v>0</v>
      </c>
      <c r="HC292" s="61">
        <v>450</v>
      </c>
      <c r="HD292" s="61">
        <v>0</v>
      </c>
      <c r="HE292" s="61">
        <v>450</v>
      </c>
      <c r="HF292" s="61">
        <v>450</v>
      </c>
      <c r="HG292" s="61">
        <v>0</v>
      </c>
      <c r="HH292" s="61">
        <v>450</v>
      </c>
      <c r="HI292" s="61">
        <v>16419730</v>
      </c>
      <c r="HJ292" s="61">
        <v>0</v>
      </c>
      <c r="HK292" s="61">
        <v>16419730</v>
      </c>
      <c r="HL292" s="61">
        <v>-60191</v>
      </c>
      <c r="HM292" s="61">
        <v>0</v>
      </c>
      <c r="HN292" s="61">
        <v>-60191</v>
      </c>
      <c r="HO292" s="61">
        <v>-4495323</v>
      </c>
      <c r="HP292" s="61">
        <v>0</v>
      </c>
      <c r="HQ292" s="61">
        <v>-4495323</v>
      </c>
      <c r="HR292" s="61">
        <v>-302426</v>
      </c>
      <c r="HS292" s="61">
        <v>0</v>
      </c>
      <c r="HT292" s="61">
        <v>-302426</v>
      </c>
      <c r="HU292" s="61">
        <v>-59020</v>
      </c>
      <c r="HV292" s="61">
        <v>0</v>
      </c>
      <c r="HW292" s="61">
        <v>-59020</v>
      </c>
      <c r="HX292" s="61">
        <v>-3367356</v>
      </c>
      <c r="HY292" s="61">
        <v>0</v>
      </c>
      <c r="HZ292" s="61">
        <v>-3367356</v>
      </c>
      <c r="IA292" s="61">
        <v>450</v>
      </c>
      <c r="IB292" s="61">
        <v>0</v>
      </c>
      <c r="IC292" s="61">
        <v>450</v>
      </c>
      <c r="ID292" s="61">
        <v>-8283866</v>
      </c>
      <c r="IE292" s="61">
        <v>0</v>
      </c>
      <c r="IF292" s="61">
        <v>-8283866</v>
      </c>
      <c r="IG292" s="61">
        <v>8135864</v>
      </c>
      <c r="IH292" s="61">
        <v>0</v>
      </c>
      <c r="II292" s="61">
        <v>8135864</v>
      </c>
      <c r="IJ292" s="58" t="s">
        <v>764</v>
      </c>
      <c r="IK292" s="58" t="s">
        <v>765</v>
      </c>
      <c r="IL292" s="58" t="s">
        <v>466</v>
      </c>
      <c r="IM292" s="58" t="s">
        <v>537</v>
      </c>
      <c r="IN292" s="58" t="s">
        <v>1405</v>
      </c>
    </row>
    <row r="293" spans="1:248">
      <c r="A293" s="58" t="s">
        <v>469</v>
      </c>
      <c r="B293" s="59" t="s">
        <v>1406</v>
      </c>
      <c r="C293" s="59" t="s">
        <v>1407</v>
      </c>
      <c r="D293" s="61">
        <v>40074466</v>
      </c>
      <c r="E293" s="61">
        <v>0</v>
      </c>
      <c r="F293" s="61">
        <v>40074466</v>
      </c>
      <c r="G293" s="61">
        <v>-515034</v>
      </c>
      <c r="H293" s="61">
        <v>0</v>
      </c>
      <c r="I293" s="61">
        <v>-515034</v>
      </c>
      <c r="J293" s="61">
        <v>-70336</v>
      </c>
      <c r="K293" s="61">
        <v>0</v>
      </c>
      <c r="L293" s="61">
        <v>-70336</v>
      </c>
      <c r="M293" s="61">
        <v>26626</v>
      </c>
      <c r="N293" s="61">
        <v>0</v>
      </c>
      <c r="O293" s="61">
        <v>26626</v>
      </c>
      <c r="P293" s="61">
        <v>65826</v>
      </c>
      <c r="Q293" s="61">
        <v>0</v>
      </c>
      <c r="R293" s="61">
        <v>65826</v>
      </c>
      <c r="S293" s="61">
        <v>60472</v>
      </c>
      <c r="T293" s="61">
        <v>0</v>
      </c>
      <c r="U293" s="61">
        <v>60472</v>
      </c>
      <c r="V293" s="61">
        <v>82588</v>
      </c>
      <c r="W293" s="61">
        <v>0</v>
      </c>
      <c r="X293" s="61">
        <v>82588</v>
      </c>
      <c r="Y293" s="61">
        <v>-4312471</v>
      </c>
      <c r="Z293" s="61">
        <v>0</v>
      </c>
      <c r="AA293" s="61">
        <v>-4312471</v>
      </c>
      <c r="AB293" s="61">
        <v>-13217</v>
      </c>
      <c r="AC293" s="61">
        <v>0</v>
      </c>
      <c r="AD293" s="61">
        <v>-13217</v>
      </c>
      <c r="AE293" s="61">
        <v>-163116</v>
      </c>
      <c r="AF293" s="61">
        <v>0</v>
      </c>
      <c r="AG293" s="61">
        <v>-163116</v>
      </c>
      <c r="AH293" s="61">
        <v>-709</v>
      </c>
      <c r="AI293" s="61">
        <v>0</v>
      </c>
      <c r="AJ293" s="61">
        <v>-709</v>
      </c>
      <c r="AK293" s="61">
        <v>0</v>
      </c>
      <c r="AL293" s="61">
        <v>0</v>
      </c>
      <c r="AM293" s="61">
        <v>0</v>
      </c>
      <c r="AN293" s="61">
        <v>-626</v>
      </c>
      <c r="AO293" s="61">
        <v>0</v>
      </c>
      <c r="AP293" s="61">
        <v>-626</v>
      </c>
      <c r="AQ293" s="61">
        <v>0</v>
      </c>
      <c r="AR293" s="61">
        <v>0</v>
      </c>
      <c r="AS293" s="61">
        <v>0</v>
      </c>
      <c r="AT293" s="61">
        <v>-161781</v>
      </c>
      <c r="AU293" s="61">
        <v>0</v>
      </c>
      <c r="AV293" s="61">
        <v>-161781</v>
      </c>
      <c r="AW293" s="61">
        <v>-729</v>
      </c>
      <c r="AX293" s="61">
        <v>0</v>
      </c>
      <c r="AY293" s="61">
        <v>-729</v>
      </c>
      <c r="AZ293" s="61">
        <v>693864</v>
      </c>
      <c r="BA293" s="61">
        <v>0</v>
      </c>
      <c r="BB293" s="61">
        <v>693864</v>
      </c>
      <c r="BC293" s="61">
        <v>-1071</v>
      </c>
      <c r="BD293" s="61">
        <v>0</v>
      </c>
      <c r="BE293" s="61">
        <v>-1071</v>
      </c>
      <c r="BF293" s="61">
        <v>-2972230</v>
      </c>
      <c r="BG293" s="61">
        <v>0</v>
      </c>
      <c r="BH293" s="61">
        <v>-2972230</v>
      </c>
      <c r="BI293" s="61">
        <v>5397</v>
      </c>
      <c r="BJ293" s="61">
        <v>0</v>
      </c>
      <c r="BK293" s="61">
        <v>5397</v>
      </c>
      <c r="BL293" s="61">
        <v>0</v>
      </c>
      <c r="BM293" s="61">
        <v>0</v>
      </c>
      <c r="BN293" s="61">
        <v>0</v>
      </c>
      <c r="BO293" s="61">
        <v>0</v>
      </c>
      <c r="BP293" s="61">
        <v>0</v>
      </c>
      <c r="BQ293" s="61">
        <v>0</v>
      </c>
      <c r="BR293" s="61">
        <v>-1523</v>
      </c>
      <c r="BS293" s="61">
        <v>0</v>
      </c>
      <c r="BT293" s="61">
        <v>-1523</v>
      </c>
      <c r="BU293" s="61">
        <v>0</v>
      </c>
      <c r="BV293" s="61">
        <v>0</v>
      </c>
      <c r="BW293" s="61">
        <v>0</v>
      </c>
      <c r="BX293" s="61">
        <v>0</v>
      </c>
      <c r="BY293" s="61">
        <v>0</v>
      </c>
      <c r="BZ293" s="61">
        <v>0</v>
      </c>
      <c r="CA293" s="61">
        <v>0</v>
      </c>
      <c r="CB293" s="61">
        <v>0</v>
      </c>
      <c r="CC293" s="61">
        <v>0</v>
      </c>
      <c r="CD293" s="61">
        <v>-6787</v>
      </c>
      <c r="CE293" s="61">
        <v>0</v>
      </c>
      <c r="CF293" s="61">
        <v>-6787</v>
      </c>
      <c r="CG293" s="61">
        <v>-6070</v>
      </c>
      <c r="CH293" s="61">
        <v>0</v>
      </c>
      <c r="CI293" s="61">
        <v>-6070</v>
      </c>
      <c r="CJ293" s="61">
        <v>-6764007</v>
      </c>
      <c r="CK293" s="61">
        <v>0</v>
      </c>
      <c r="CL293" s="61">
        <v>-6764007</v>
      </c>
      <c r="CM293" s="61">
        <v>0</v>
      </c>
      <c r="CN293" s="61">
        <v>0</v>
      </c>
      <c r="CO293" s="61">
        <v>0</v>
      </c>
      <c r="CP293" s="61">
        <v>0</v>
      </c>
      <c r="CQ293" s="61">
        <v>0</v>
      </c>
      <c r="CR293" s="61">
        <v>0</v>
      </c>
      <c r="CS293" s="61">
        <v>-693938</v>
      </c>
      <c r="CT293" s="61">
        <v>0</v>
      </c>
      <c r="CU293" s="61">
        <v>-693938</v>
      </c>
      <c r="CV293" s="61">
        <v>-186677</v>
      </c>
      <c r="CW293" s="61">
        <v>0</v>
      </c>
      <c r="CX293" s="61">
        <v>-186677</v>
      </c>
      <c r="CY293" s="61">
        <v>-880615</v>
      </c>
      <c r="CZ293" s="61">
        <v>0</v>
      </c>
      <c r="DA293" s="61">
        <v>-880615</v>
      </c>
      <c r="DB293" s="61">
        <v>-15449</v>
      </c>
      <c r="DC293" s="61">
        <v>0</v>
      </c>
      <c r="DD293" s="61">
        <v>-15449</v>
      </c>
      <c r="DE293" s="61">
        <v>225</v>
      </c>
      <c r="DF293" s="61">
        <v>0</v>
      </c>
      <c r="DG293" s="61">
        <v>225</v>
      </c>
      <c r="DH293" s="61">
        <v>-15758</v>
      </c>
      <c r="DI293" s="61">
        <v>0</v>
      </c>
      <c r="DJ293" s="61">
        <v>-15758</v>
      </c>
      <c r="DK293" s="61">
        <v>0</v>
      </c>
      <c r="DL293" s="61">
        <v>0</v>
      </c>
      <c r="DM293" s="61">
        <v>0</v>
      </c>
      <c r="DN293" s="61">
        <v>0</v>
      </c>
      <c r="DO293" s="61">
        <v>0</v>
      </c>
      <c r="DP293" s="61">
        <v>0</v>
      </c>
      <c r="DQ293" s="61">
        <v>0</v>
      </c>
      <c r="DR293" s="61">
        <v>0</v>
      </c>
      <c r="DS293" s="61">
        <v>0</v>
      </c>
      <c r="DT293" s="61">
        <v>0</v>
      </c>
      <c r="DU293" s="61">
        <v>0</v>
      </c>
      <c r="DV293" s="61">
        <v>0</v>
      </c>
      <c r="DW293" s="61">
        <v>0</v>
      </c>
      <c r="DX293" s="61">
        <v>0</v>
      </c>
      <c r="DY293" s="61">
        <v>0</v>
      </c>
      <c r="DZ293" s="61">
        <v>0</v>
      </c>
      <c r="EA293" s="61">
        <v>0</v>
      </c>
      <c r="EB293" s="61">
        <v>0</v>
      </c>
      <c r="EC293" s="61">
        <v>0</v>
      </c>
      <c r="ED293" s="61">
        <v>0</v>
      </c>
      <c r="EE293" s="61">
        <v>0</v>
      </c>
      <c r="EF293" s="61">
        <v>0</v>
      </c>
      <c r="EG293" s="61">
        <v>0</v>
      </c>
      <c r="EH293" s="61">
        <v>0</v>
      </c>
      <c r="EI293" s="61">
        <v>0</v>
      </c>
      <c r="EJ293" s="61">
        <v>0</v>
      </c>
      <c r="EK293" s="61">
        <v>0</v>
      </c>
      <c r="EL293" s="61">
        <v>0</v>
      </c>
      <c r="EM293" s="61">
        <v>0</v>
      </c>
      <c r="EN293" s="61">
        <v>0</v>
      </c>
      <c r="EO293" s="61">
        <v>-30982</v>
      </c>
      <c r="EP293" s="61">
        <v>0</v>
      </c>
      <c r="EQ293" s="61">
        <v>-30982</v>
      </c>
      <c r="ER293" s="61">
        <v>0</v>
      </c>
      <c r="ES293" s="61">
        <v>0</v>
      </c>
      <c r="ET293" s="61">
        <v>0</v>
      </c>
      <c r="EU293" s="61">
        <v>0</v>
      </c>
      <c r="EV293" s="61">
        <v>0</v>
      </c>
      <c r="EW293" s="61">
        <v>0</v>
      </c>
      <c r="EX293" s="61">
        <v>0</v>
      </c>
      <c r="EY293" s="61">
        <v>0</v>
      </c>
      <c r="EZ293" s="61">
        <v>0</v>
      </c>
      <c r="FA293" s="61">
        <v>0</v>
      </c>
      <c r="FB293" s="61">
        <v>0</v>
      </c>
      <c r="FC293" s="61">
        <v>0</v>
      </c>
      <c r="FD293" s="61">
        <v>0</v>
      </c>
      <c r="FE293" s="61">
        <v>0</v>
      </c>
      <c r="FF293" s="61">
        <v>0</v>
      </c>
      <c r="FG293" s="61">
        <v>0</v>
      </c>
      <c r="FH293" s="61">
        <v>0</v>
      </c>
      <c r="FI293" s="61">
        <v>0</v>
      </c>
      <c r="FJ293" s="61">
        <v>-1523</v>
      </c>
      <c r="FK293" s="61">
        <v>0</v>
      </c>
      <c r="FL293" s="61">
        <v>-1523</v>
      </c>
      <c r="FM293" s="61">
        <v>0</v>
      </c>
      <c r="FN293" s="61">
        <v>0</v>
      </c>
      <c r="FO293" s="61">
        <v>0</v>
      </c>
      <c r="FP293" s="61">
        <v>0</v>
      </c>
      <c r="FQ293" s="61">
        <v>0</v>
      </c>
      <c r="FR293" s="61">
        <v>0</v>
      </c>
      <c r="FS293" s="61">
        <v>0</v>
      </c>
      <c r="FT293" s="61">
        <v>0</v>
      </c>
      <c r="FU293" s="61">
        <v>0</v>
      </c>
      <c r="FV293" s="61">
        <v>-2532</v>
      </c>
      <c r="FW293" s="61">
        <v>0</v>
      </c>
      <c r="FX293" s="61">
        <v>-2532</v>
      </c>
      <c r="FY293" s="61">
        <v>0</v>
      </c>
      <c r="FZ293" s="61">
        <v>0</v>
      </c>
      <c r="GA293" s="61">
        <v>0</v>
      </c>
      <c r="GB293" s="61">
        <v>0</v>
      </c>
      <c r="GC293" s="61">
        <v>0</v>
      </c>
      <c r="GD293" s="61">
        <v>0</v>
      </c>
      <c r="GE293" s="61">
        <v>0</v>
      </c>
      <c r="GF293" s="61">
        <v>0</v>
      </c>
      <c r="GG293" s="61">
        <v>0</v>
      </c>
      <c r="GH293" s="61">
        <v>-4628683</v>
      </c>
      <c r="GI293" s="61">
        <v>0</v>
      </c>
      <c r="GJ293" s="61">
        <v>-4628683</v>
      </c>
      <c r="GK293" s="61">
        <v>-74092</v>
      </c>
      <c r="GL293" s="61">
        <v>0</v>
      </c>
      <c r="GM293" s="61">
        <v>-74092</v>
      </c>
      <c r="GN293" s="61">
        <v>-57738</v>
      </c>
      <c r="GO293" s="61">
        <v>0</v>
      </c>
      <c r="GP293" s="61">
        <v>-57738</v>
      </c>
      <c r="GQ293" s="61">
        <v>0</v>
      </c>
      <c r="GR293" s="61">
        <v>0</v>
      </c>
      <c r="GS293" s="61">
        <v>0</v>
      </c>
      <c r="GT293" s="61">
        <v>0</v>
      </c>
      <c r="GU293" s="61">
        <v>0</v>
      </c>
      <c r="GV293" s="61">
        <v>0</v>
      </c>
      <c r="GW293" s="61">
        <v>-4764568</v>
      </c>
      <c r="GX293" s="61">
        <v>0</v>
      </c>
      <c r="GY293" s="61">
        <v>-4764568</v>
      </c>
      <c r="GZ293" s="61">
        <v>-8733</v>
      </c>
      <c r="HA293" s="61">
        <v>0</v>
      </c>
      <c r="HB293" s="61">
        <v>-8733</v>
      </c>
      <c r="HC293" s="61">
        <v>0</v>
      </c>
      <c r="HD293" s="61">
        <v>0</v>
      </c>
      <c r="HE293" s="61">
        <v>0</v>
      </c>
      <c r="HF293" s="61">
        <v>-8733</v>
      </c>
      <c r="HG293" s="61">
        <v>0</v>
      </c>
      <c r="HH293" s="61">
        <v>-8733</v>
      </c>
      <c r="HI293" s="61">
        <v>39559432</v>
      </c>
      <c r="HJ293" s="61">
        <v>0</v>
      </c>
      <c r="HK293" s="61">
        <v>39559432</v>
      </c>
      <c r="HL293" s="61">
        <v>82588</v>
      </c>
      <c r="HM293" s="61">
        <v>0</v>
      </c>
      <c r="HN293" s="61">
        <v>82588</v>
      </c>
      <c r="HO293" s="61">
        <v>-6764007</v>
      </c>
      <c r="HP293" s="61">
        <v>0</v>
      </c>
      <c r="HQ293" s="61">
        <v>-6764007</v>
      </c>
      <c r="HR293" s="61">
        <v>-880615</v>
      </c>
      <c r="HS293" s="61">
        <v>0</v>
      </c>
      <c r="HT293" s="61">
        <v>-880615</v>
      </c>
      <c r="HU293" s="61">
        <v>-30982</v>
      </c>
      <c r="HV293" s="61">
        <v>0</v>
      </c>
      <c r="HW293" s="61">
        <v>-30982</v>
      </c>
      <c r="HX293" s="61">
        <v>-4764568</v>
      </c>
      <c r="HY293" s="61">
        <v>0</v>
      </c>
      <c r="HZ293" s="61">
        <v>-4764568</v>
      </c>
      <c r="IA293" s="61">
        <v>-8733</v>
      </c>
      <c r="IB293" s="61">
        <v>0</v>
      </c>
      <c r="IC293" s="61">
        <v>-8733</v>
      </c>
      <c r="ID293" s="61">
        <v>-12366317</v>
      </c>
      <c r="IE293" s="61">
        <v>0</v>
      </c>
      <c r="IF293" s="61">
        <v>-12366317</v>
      </c>
      <c r="IG293" s="61">
        <v>27193115</v>
      </c>
      <c r="IH293" s="61">
        <v>0</v>
      </c>
      <c r="II293" s="61">
        <v>27193115</v>
      </c>
      <c r="IJ293" s="58" t="s">
        <v>630</v>
      </c>
      <c r="IK293" s="58" t="s">
        <v>558</v>
      </c>
      <c r="IL293" s="58" t="s">
        <v>466</v>
      </c>
      <c r="IM293" s="58" t="s">
        <v>473</v>
      </c>
      <c r="IN293" s="58" t="s">
        <v>1408</v>
      </c>
    </row>
    <row r="294" spans="1:248">
      <c r="A294" s="58" t="s">
        <v>461</v>
      </c>
      <c r="B294" s="59" t="s">
        <v>1409</v>
      </c>
      <c r="C294" s="59" t="s">
        <v>1410</v>
      </c>
      <c r="D294" s="61">
        <v>24483155</v>
      </c>
      <c r="E294" s="61">
        <v>0</v>
      </c>
      <c r="F294" s="61">
        <v>24483155</v>
      </c>
      <c r="G294" s="61">
        <v>-941863</v>
      </c>
      <c r="H294" s="61">
        <v>0</v>
      </c>
      <c r="I294" s="61">
        <v>-941863</v>
      </c>
      <c r="J294" s="61">
        <v>-236104</v>
      </c>
      <c r="K294" s="61">
        <v>0</v>
      </c>
      <c r="L294" s="61">
        <v>-236104</v>
      </c>
      <c r="M294" s="61">
        <v>55608</v>
      </c>
      <c r="N294" s="61">
        <v>0</v>
      </c>
      <c r="O294" s="61">
        <v>55608</v>
      </c>
      <c r="P294" s="61">
        <v>22798</v>
      </c>
      <c r="Q294" s="61">
        <v>0</v>
      </c>
      <c r="R294" s="61">
        <v>22798</v>
      </c>
      <c r="S294" s="61">
        <v>5570</v>
      </c>
      <c r="T294" s="61">
        <v>0</v>
      </c>
      <c r="U294" s="61">
        <v>5570</v>
      </c>
      <c r="V294" s="61">
        <v>-152128</v>
      </c>
      <c r="W294" s="61">
        <v>0</v>
      </c>
      <c r="X294" s="61">
        <v>-152128</v>
      </c>
      <c r="Y294" s="61">
        <v>-3260420</v>
      </c>
      <c r="Z294" s="61">
        <v>0</v>
      </c>
      <c r="AA294" s="61">
        <v>-3260420</v>
      </c>
      <c r="AB294" s="61">
        <v>-19864</v>
      </c>
      <c r="AC294" s="61">
        <v>0</v>
      </c>
      <c r="AD294" s="61">
        <v>-19864</v>
      </c>
      <c r="AE294" s="61">
        <v>-97229</v>
      </c>
      <c r="AF294" s="61">
        <v>0</v>
      </c>
      <c r="AG294" s="61">
        <v>-97229</v>
      </c>
      <c r="AH294" s="61">
        <v>-546</v>
      </c>
      <c r="AI294" s="61">
        <v>0</v>
      </c>
      <c r="AJ294" s="61">
        <v>-546</v>
      </c>
      <c r="AK294" s="61">
        <v>0</v>
      </c>
      <c r="AL294" s="61">
        <v>0</v>
      </c>
      <c r="AM294" s="61">
        <v>0</v>
      </c>
      <c r="AN294" s="61">
        <v>-472</v>
      </c>
      <c r="AO294" s="61">
        <v>0</v>
      </c>
      <c r="AP294" s="61">
        <v>-472</v>
      </c>
      <c r="AQ294" s="61">
        <v>0</v>
      </c>
      <c r="AR294" s="61">
        <v>0</v>
      </c>
      <c r="AS294" s="61">
        <v>0</v>
      </c>
      <c r="AT294" s="61">
        <v>-96211</v>
      </c>
      <c r="AU294" s="61">
        <v>0</v>
      </c>
      <c r="AV294" s="61">
        <v>-96211</v>
      </c>
      <c r="AW294" s="61">
        <v>903</v>
      </c>
      <c r="AX294" s="61">
        <v>0</v>
      </c>
      <c r="AY294" s="61">
        <v>903</v>
      </c>
      <c r="AZ294" s="61">
        <v>382203</v>
      </c>
      <c r="BA294" s="61">
        <v>0</v>
      </c>
      <c r="BB294" s="61">
        <v>382203</v>
      </c>
      <c r="BC294" s="61">
        <v>15894</v>
      </c>
      <c r="BD294" s="61">
        <v>0</v>
      </c>
      <c r="BE294" s="61">
        <v>15894</v>
      </c>
      <c r="BF294" s="61">
        <v>-1900430</v>
      </c>
      <c r="BG294" s="61">
        <v>0</v>
      </c>
      <c r="BH294" s="61">
        <v>-1900430</v>
      </c>
      <c r="BI294" s="61">
        <v>-57255</v>
      </c>
      <c r="BJ294" s="61">
        <v>0</v>
      </c>
      <c r="BK294" s="61">
        <v>-57255</v>
      </c>
      <c r="BL294" s="61">
        <v>-45005</v>
      </c>
      <c r="BM294" s="61">
        <v>0</v>
      </c>
      <c r="BN294" s="61">
        <v>-45005</v>
      </c>
      <c r="BO294" s="61">
        <v>0</v>
      </c>
      <c r="BP294" s="61">
        <v>0</v>
      </c>
      <c r="BQ294" s="61">
        <v>0</v>
      </c>
      <c r="BR294" s="61">
        <v>-34323</v>
      </c>
      <c r="BS294" s="61">
        <v>0</v>
      </c>
      <c r="BT294" s="61">
        <v>-34323</v>
      </c>
      <c r="BU294" s="61">
        <v>0</v>
      </c>
      <c r="BV294" s="61">
        <v>0</v>
      </c>
      <c r="BW294" s="61">
        <v>0</v>
      </c>
      <c r="BX294" s="61">
        <v>0</v>
      </c>
      <c r="BY294" s="61">
        <v>0</v>
      </c>
      <c r="BZ294" s="61">
        <v>0</v>
      </c>
      <c r="CA294" s="61">
        <v>0</v>
      </c>
      <c r="CB294" s="61">
        <v>0</v>
      </c>
      <c r="CC294" s="61">
        <v>0</v>
      </c>
      <c r="CD294" s="61">
        <v>-11738</v>
      </c>
      <c r="CE294" s="61">
        <v>0</v>
      </c>
      <c r="CF294" s="61">
        <v>-11738</v>
      </c>
      <c r="CG294" s="61">
        <v>-11738</v>
      </c>
      <c r="CH294" s="61">
        <v>0</v>
      </c>
      <c r="CI294" s="61">
        <v>-11738</v>
      </c>
      <c r="CJ294" s="61">
        <v>-5020041</v>
      </c>
      <c r="CK294" s="61">
        <v>0</v>
      </c>
      <c r="CL294" s="61">
        <v>-5020041</v>
      </c>
      <c r="CM294" s="61">
        <v>0</v>
      </c>
      <c r="CN294" s="61">
        <v>0</v>
      </c>
      <c r="CO294" s="61">
        <v>0</v>
      </c>
      <c r="CP294" s="61">
        <v>0</v>
      </c>
      <c r="CQ294" s="61">
        <v>0</v>
      </c>
      <c r="CR294" s="61">
        <v>0</v>
      </c>
      <c r="CS294" s="61">
        <v>-738763</v>
      </c>
      <c r="CT294" s="61">
        <v>0</v>
      </c>
      <c r="CU294" s="61">
        <v>-738763</v>
      </c>
      <c r="CV294" s="61">
        <v>-69633</v>
      </c>
      <c r="CW294" s="61">
        <v>0</v>
      </c>
      <c r="CX294" s="61">
        <v>-69633</v>
      </c>
      <c r="CY294" s="61">
        <v>-808396</v>
      </c>
      <c r="CZ294" s="61">
        <v>0</v>
      </c>
      <c r="DA294" s="61">
        <v>-808396</v>
      </c>
      <c r="DB294" s="61">
        <v>-64516</v>
      </c>
      <c r="DC294" s="61">
        <v>0</v>
      </c>
      <c r="DD294" s="61">
        <v>-64516</v>
      </c>
      <c r="DE294" s="61">
        <v>-377</v>
      </c>
      <c r="DF294" s="61">
        <v>0</v>
      </c>
      <c r="DG294" s="61">
        <v>-377</v>
      </c>
      <c r="DH294" s="61">
        <v>-5027</v>
      </c>
      <c r="DI294" s="61">
        <v>0</v>
      </c>
      <c r="DJ294" s="61">
        <v>-5027</v>
      </c>
      <c r="DK294" s="61">
        <v>0</v>
      </c>
      <c r="DL294" s="61">
        <v>0</v>
      </c>
      <c r="DM294" s="61">
        <v>0</v>
      </c>
      <c r="DN294" s="61">
        <v>-1498</v>
      </c>
      <c r="DO294" s="61">
        <v>0</v>
      </c>
      <c r="DP294" s="61">
        <v>-1498</v>
      </c>
      <c r="DQ294" s="61">
        <v>0</v>
      </c>
      <c r="DR294" s="61">
        <v>0</v>
      </c>
      <c r="DS294" s="61">
        <v>0</v>
      </c>
      <c r="DT294" s="61">
        <v>0</v>
      </c>
      <c r="DU294" s="61">
        <v>0</v>
      </c>
      <c r="DV294" s="61">
        <v>0</v>
      </c>
      <c r="DW294" s="61">
        <v>0</v>
      </c>
      <c r="DX294" s="61">
        <v>0</v>
      </c>
      <c r="DY294" s="61">
        <v>0</v>
      </c>
      <c r="DZ294" s="61">
        <v>0</v>
      </c>
      <c r="EA294" s="61">
        <v>0</v>
      </c>
      <c r="EB294" s="61">
        <v>0</v>
      </c>
      <c r="EC294" s="61">
        <v>0</v>
      </c>
      <c r="ED294" s="61">
        <v>0</v>
      </c>
      <c r="EE294" s="61">
        <v>0</v>
      </c>
      <c r="EF294" s="61">
        <v>0</v>
      </c>
      <c r="EG294" s="61">
        <v>0</v>
      </c>
      <c r="EH294" s="61">
        <v>0</v>
      </c>
      <c r="EI294" s="61">
        <v>0</v>
      </c>
      <c r="EJ294" s="61">
        <v>0</v>
      </c>
      <c r="EK294" s="61">
        <v>0</v>
      </c>
      <c r="EL294" s="61">
        <v>0</v>
      </c>
      <c r="EM294" s="61">
        <v>0</v>
      </c>
      <c r="EN294" s="61">
        <v>0</v>
      </c>
      <c r="EO294" s="61">
        <v>-71418</v>
      </c>
      <c r="EP294" s="61">
        <v>0</v>
      </c>
      <c r="EQ294" s="61">
        <v>-71418</v>
      </c>
      <c r="ER294" s="61">
        <v>0</v>
      </c>
      <c r="ES294" s="61">
        <v>0</v>
      </c>
      <c r="ET294" s="61">
        <v>0</v>
      </c>
      <c r="EU294" s="61">
        <v>0</v>
      </c>
      <c r="EV294" s="61">
        <v>0</v>
      </c>
      <c r="EW294" s="61">
        <v>0</v>
      </c>
      <c r="EX294" s="61">
        <v>111079</v>
      </c>
      <c r="EY294" s="61">
        <v>0</v>
      </c>
      <c r="EZ294" s="61">
        <v>111079</v>
      </c>
      <c r="FA294" s="61">
        <v>0</v>
      </c>
      <c r="FB294" s="61">
        <v>0</v>
      </c>
      <c r="FC294" s="61">
        <v>0</v>
      </c>
      <c r="FD294" s="61">
        <v>0</v>
      </c>
      <c r="FE294" s="61">
        <v>0</v>
      </c>
      <c r="FF294" s="61">
        <v>0</v>
      </c>
      <c r="FG294" s="61">
        <v>0</v>
      </c>
      <c r="FH294" s="61">
        <v>0</v>
      </c>
      <c r="FI294" s="61">
        <v>0</v>
      </c>
      <c r="FJ294" s="61">
        <v>-34323</v>
      </c>
      <c r="FK294" s="61">
        <v>0</v>
      </c>
      <c r="FL294" s="61">
        <v>-34323</v>
      </c>
      <c r="FM294" s="61">
        <v>0</v>
      </c>
      <c r="FN294" s="61">
        <v>0</v>
      </c>
      <c r="FO294" s="61">
        <v>0</v>
      </c>
      <c r="FP294" s="61">
        <v>0</v>
      </c>
      <c r="FQ294" s="61">
        <v>0</v>
      </c>
      <c r="FR294" s="61">
        <v>0</v>
      </c>
      <c r="FS294" s="61">
        <v>0</v>
      </c>
      <c r="FT294" s="61">
        <v>0</v>
      </c>
      <c r="FU294" s="61">
        <v>0</v>
      </c>
      <c r="FV294" s="61">
        <v>-26841</v>
      </c>
      <c r="FW294" s="61">
        <v>0</v>
      </c>
      <c r="FX294" s="61">
        <v>-26841</v>
      </c>
      <c r="FY294" s="61">
        <v>6240</v>
      </c>
      <c r="FZ294" s="61">
        <v>0</v>
      </c>
      <c r="GA294" s="61">
        <v>6240</v>
      </c>
      <c r="GB294" s="61">
        <v>0</v>
      </c>
      <c r="GC294" s="61">
        <v>0</v>
      </c>
      <c r="GD294" s="61">
        <v>0</v>
      </c>
      <c r="GE294" s="61">
        <v>0</v>
      </c>
      <c r="GF294" s="61">
        <v>0</v>
      </c>
      <c r="GG294" s="61">
        <v>0</v>
      </c>
      <c r="GH294" s="61">
        <v>-2301352</v>
      </c>
      <c r="GI294" s="61">
        <v>0</v>
      </c>
      <c r="GJ294" s="61">
        <v>-2301352</v>
      </c>
      <c r="GK294" s="61">
        <v>0</v>
      </c>
      <c r="GL294" s="61">
        <v>0</v>
      </c>
      <c r="GM294" s="61">
        <v>0</v>
      </c>
      <c r="GN294" s="61">
        <v>-28727</v>
      </c>
      <c r="GO294" s="61">
        <v>0</v>
      </c>
      <c r="GP294" s="61">
        <v>-28727</v>
      </c>
      <c r="GQ294" s="61">
        <v>0</v>
      </c>
      <c r="GR294" s="61">
        <v>0</v>
      </c>
      <c r="GS294" s="61">
        <v>0</v>
      </c>
      <c r="GT294" s="61">
        <v>0</v>
      </c>
      <c r="GU294" s="61">
        <v>0</v>
      </c>
      <c r="GV294" s="61">
        <v>0</v>
      </c>
      <c r="GW294" s="61">
        <v>-2273924</v>
      </c>
      <c r="GX294" s="61">
        <v>0</v>
      </c>
      <c r="GY294" s="61">
        <v>-2273924</v>
      </c>
      <c r="GZ294" s="61">
        <v>0</v>
      </c>
      <c r="HA294" s="61">
        <v>0</v>
      </c>
      <c r="HB294" s="61">
        <v>0</v>
      </c>
      <c r="HC294" s="61">
        <v>0</v>
      </c>
      <c r="HD294" s="61">
        <v>0</v>
      </c>
      <c r="HE294" s="61">
        <v>0</v>
      </c>
      <c r="HF294" s="61">
        <v>0</v>
      </c>
      <c r="HG294" s="61">
        <v>0</v>
      </c>
      <c r="HH294" s="61">
        <v>0</v>
      </c>
      <c r="HI294" s="61">
        <v>23541292</v>
      </c>
      <c r="HJ294" s="61">
        <v>0</v>
      </c>
      <c r="HK294" s="61">
        <v>23541292</v>
      </c>
      <c r="HL294" s="61">
        <v>-152128</v>
      </c>
      <c r="HM294" s="61">
        <v>0</v>
      </c>
      <c r="HN294" s="61">
        <v>-152128</v>
      </c>
      <c r="HO294" s="61">
        <v>-5020041</v>
      </c>
      <c r="HP294" s="61">
        <v>0</v>
      </c>
      <c r="HQ294" s="61">
        <v>-5020041</v>
      </c>
      <c r="HR294" s="61">
        <v>-808396</v>
      </c>
      <c r="HS294" s="61">
        <v>0</v>
      </c>
      <c r="HT294" s="61">
        <v>-808396</v>
      </c>
      <c r="HU294" s="61">
        <v>-71418</v>
      </c>
      <c r="HV294" s="61">
        <v>0</v>
      </c>
      <c r="HW294" s="61">
        <v>-71418</v>
      </c>
      <c r="HX294" s="61">
        <v>-2273924</v>
      </c>
      <c r="HY294" s="61">
        <v>0</v>
      </c>
      <c r="HZ294" s="61">
        <v>-2273924</v>
      </c>
      <c r="IA294" s="61">
        <v>0</v>
      </c>
      <c r="IB294" s="61">
        <v>0</v>
      </c>
      <c r="IC294" s="61">
        <v>0</v>
      </c>
      <c r="ID294" s="61">
        <v>-8325907</v>
      </c>
      <c r="IE294" s="61">
        <v>0</v>
      </c>
      <c r="IF294" s="61">
        <v>-8325907</v>
      </c>
      <c r="IG294" s="61">
        <v>15215385</v>
      </c>
      <c r="IH294" s="61">
        <v>0</v>
      </c>
      <c r="II294" s="61">
        <v>15215385</v>
      </c>
      <c r="IJ294" s="58" t="s">
        <v>572</v>
      </c>
      <c r="IK294" s="58" t="s">
        <v>465</v>
      </c>
      <c r="IL294" s="58" t="s">
        <v>466</v>
      </c>
      <c r="IM294" s="58" t="s">
        <v>479</v>
      </c>
      <c r="IN294" s="58" t="s">
        <v>1411</v>
      </c>
    </row>
    <row r="295" spans="1:248">
      <c r="A295" s="58" t="s">
        <v>469</v>
      </c>
      <c r="B295" s="59" t="s">
        <v>1412</v>
      </c>
      <c r="C295" s="59" t="s">
        <v>1413</v>
      </c>
      <c r="D295" s="61">
        <v>212378938</v>
      </c>
      <c r="E295" s="61">
        <v>5645291</v>
      </c>
      <c r="F295" s="61">
        <v>218024229</v>
      </c>
      <c r="G295" s="61">
        <v>2472210</v>
      </c>
      <c r="H295" s="61">
        <v>-49</v>
      </c>
      <c r="I295" s="61">
        <v>2472161</v>
      </c>
      <c r="J295" s="61">
        <v>-226669</v>
      </c>
      <c r="K295" s="61">
        <v>0</v>
      </c>
      <c r="L295" s="61">
        <v>-226669</v>
      </c>
      <c r="M295" s="61">
        <v>86508</v>
      </c>
      <c r="N295" s="61">
        <v>0</v>
      </c>
      <c r="O295" s="61">
        <v>86508</v>
      </c>
      <c r="P295" s="61">
        <v>375235</v>
      </c>
      <c r="Q295" s="61">
        <v>3975</v>
      </c>
      <c r="R295" s="61">
        <v>379210</v>
      </c>
      <c r="S295" s="61">
        <v>106317</v>
      </c>
      <c r="T295" s="61">
        <v>0</v>
      </c>
      <c r="U295" s="61">
        <v>106317</v>
      </c>
      <c r="V295" s="61">
        <v>341391</v>
      </c>
      <c r="W295" s="61">
        <v>3975</v>
      </c>
      <c r="X295" s="61">
        <v>345366</v>
      </c>
      <c r="Y295" s="61">
        <v>-12970654</v>
      </c>
      <c r="Z295" s="61">
        <v>-159411</v>
      </c>
      <c r="AA295" s="61">
        <v>-13130065</v>
      </c>
      <c r="AB295" s="61">
        <v>-3343</v>
      </c>
      <c r="AC295" s="61">
        <v>0</v>
      </c>
      <c r="AD295" s="61">
        <v>-3343</v>
      </c>
      <c r="AE295" s="61">
        <v>-431636</v>
      </c>
      <c r="AF295" s="61">
        <v>-3181</v>
      </c>
      <c r="AG295" s="61">
        <v>-434817</v>
      </c>
      <c r="AH295" s="61">
        <v>-14351</v>
      </c>
      <c r="AI295" s="61">
        <v>0</v>
      </c>
      <c r="AJ295" s="61">
        <v>-14351</v>
      </c>
      <c r="AK295" s="61">
        <v>0</v>
      </c>
      <c r="AL295" s="61">
        <v>0</v>
      </c>
      <c r="AM295" s="61">
        <v>0</v>
      </c>
      <c r="AN295" s="61">
        <v>-3414</v>
      </c>
      <c r="AO295" s="61">
        <v>0</v>
      </c>
      <c r="AP295" s="61">
        <v>-3414</v>
      </c>
      <c r="AQ295" s="61">
        <v>0</v>
      </c>
      <c r="AR295" s="61">
        <v>0</v>
      </c>
      <c r="AS295" s="61">
        <v>0</v>
      </c>
      <c r="AT295" s="61">
        <v>-413871</v>
      </c>
      <c r="AU295" s="61">
        <v>-3181</v>
      </c>
      <c r="AV295" s="61">
        <v>-417052</v>
      </c>
      <c r="AW295" s="61">
        <v>-1438</v>
      </c>
      <c r="AX295" s="61">
        <v>0</v>
      </c>
      <c r="AY295" s="61">
        <v>-1438</v>
      </c>
      <c r="AZ295" s="61">
        <v>4259678</v>
      </c>
      <c r="BA295" s="61">
        <v>116357</v>
      </c>
      <c r="BB295" s="61">
        <v>4376035</v>
      </c>
      <c r="BC295" s="61">
        <v>77529</v>
      </c>
      <c r="BD295" s="61">
        <v>326</v>
      </c>
      <c r="BE295" s="61">
        <v>77855</v>
      </c>
      <c r="BF295" s="61">
        <v>-14006133</v>
      </c>
      <c r="BG295" s="61">
        <v>-58060</v>
      </c>
      <c r="BH295" s="61">
        <v>-14064193</v>
      </c>
      <c r="BI295" s="61">
        <v>-173119</v>
      </c>
      <c r="BJ295" s="61">
        <v>0</v>
      </c>
      <c r="BK295" s="61">
        <v>-173119</v>
      </c>
      <c r="BL295" s="61">
        <v>-115446</v>
      </c>
      <c r="BM295" s="61">
        <v>0</v>
      </c>
      <c r="BN295" s="61">
        <v>-115446</v>
      </c>
      <c r="BO295" s="61">
        <v>-1787</v>
      </c>
      <c r="BP295" s="61">
        <v>0</v>
      </c>
      <c r="BQ295" s="61">
        <v>-1787</v>
      </c>
      <c r="BR295" s="61">
        <v>-46878</v>
      </c>
      <c r="BS295" s="61">
        <v>0</v>
      </c>
      <c r="BT295" s="61">
        <v>-46878</v>
      </c>
      <c r="BU295" s="61">
        <v>555</v>
      </c>
      <c r="BV295" s="61">
        <v>0</v>
      </c>
      <c r="BW295" s="61">
        <v>555</v>
      </c>
      <c r="BX295" s="61">
        <v>0</v>
      </c>
      <c r="BY295" s="61">
        <v>0</v>
      </c>
      <c r="BZ295" s="61">
        <v>0</v>
      </c>
      <c r="CA295" s="61">
        <v>0</v>
      </c>
      <c r="CB295" s="61">
        <v>0</v>
      </c>
      <c r="CC295" s="61">
        <v>0</v>
      </c>
      <c r="CD295" s="61">
        <v>-9303</v>
      </c>
      <c r="CE295" s="61">
        <v>0</v>
      </c>
      <c r="CF295" s="61">
        <v>-9303</v>
      </c>
      <c r="CG295" s="61">
        <v>-6775</v>
      </c>
      <c r="CH295" s="61">
        <v>0</v>
      </c>
      <c r="CI295" s="61">
        <v>-6775</v>
      </c>
      <c r="CJ295" s="61">
        <v>-23423969</v>
      </c>
      <c r="CK295" s="61">
        <v>-103969</v>
      </c>
      <c r="CL295" s="61">
        <v>-23527938</v>
      </c>
      <c r="CM295" s="61">
        <v>-921045</v>
      </c>
      <c r="CN295" s="61">
        <v>0</v>
      </c>
      <c r="CO295" s="61">
        <v>-921045</v>
      </c>
      <c r="CP295" s="61">
        <v>-80627</v>
      </c>
      <c r="CQ295" s="61">
        <v>0</v>
      </c>
      <c r="CR295" s="61">
        <v>-80627</v>
      </c>
      <c r="CS295" s="61">
        <v>-3783901</v>
      </c>
      <c r="CT295" s="61">
        <v>-52210</v>
      </c>
      <c r="CU295" s="61">
        <v>-3836111</v>
      </c>
      <c r="CV295" s="61">
        <v>399871</v>
      </c>
      <c r="CW295" s="61">
        <v>-18298</v>
      </c>
      <c r="CX295" s="61">
        <v>381573</v>
      </c>
      <c r="CY295" s="61">
        <v>-4385702</v>
      </c>
      <c r="CZ295" s="61">
        <v>-70508</v>
      </c>
      <c r="DA295" s="61">
        <v>-4456210</v>
      </c>
      <c r="DB295" s="61">
        <v>-355309</v>
      </c>
      <c r="DC295" s="61">
        <v>-2285</v>
      </c>
      <c r="DD295" s="61">
        <v>-357594</v>
      </c>
      <c r="DE295" s="61">
        <v>17414</v>
      </c>
      <c r="DF295" s="61">
        <v>0</v>
      </c>
      <c r="DG295" s="61">
        <v>17414</v>
      </c>
      <c r="DH295" s="61">
        <v>-194858</v>
      </c>
      <c r="DI295" s="61">
        <v>0</v>
      </c>
      <c r="DJ295" s="61">
        <v>-194858</v>
      </c>
      <c r="DK295" s="61">
        <v>0</v>
      </c>
      <c r="DL295" s="61">
        <v>0</v>
      </c>
      <c r="DM295" s="61">
        <v>0</v>
      </c>
      <c r="DN295" s="61">
        <v>-7122</v>
      </c>
      <c r="DO295" s="61">
        <v>0</v>
      </c>
      <c r="DP295" s="61">
        <v>-7122</v>
      </c>
      <c r="DQ295" s="61">
        <v>-338</v>
      </c>
      <c r="DR295" s="61">
        <v>0</v>
      </c>
      <c r="DS295" s="61">
        <v>-338</v>
      </c>
      <c r="DT295" s="61">
        <v>-4682</v>
      </c>
      <c r="DU295" s="61">
        <v>0</v>
      </c>
      <c r="DV295" s="61">
        <v>-4682</v>
      </c>
      <c r="DW295" s="61">
        <v>-1962</v>
      </c>
      <c r="DX295" s="61">
        <v>0</v>
      </c>
      <c r="DY295" s="61">
        <v>-1962</v>
      </c>
      <c r="DZ295" s="61">
        <v>0</v>
      </c>
      <c r="EA295" s="61">
        <v>0</v>
      </c>
      <c r="EB295" s="61">
        <v>0</v>
      </c>
      <c r="EC295" s="61">
        <v>0</v>
      </c>
      <c r="ED295" s="61">
        <v>0</v>
      </c>
      <c r="EE295" s="61">
        <v>0</v>
      </c>
      <c r="EF295" s="61">
        <v>0</v>
      </c>
      <c r="EG295" s="61">
        <v>-216100</v>
      </c>
      <c r="EH295" s="61">
        <v>-216100</v>
      </c>
      <c r="EI295" s="61">
        <v>0</v>
      </c>
      <c r="EJ295" s="61">
        <v>-67</v>
      </c>
      <c r="EK295" s="61">
        <v>-67</v>
      </c>
      <c r="EL295" s="61">
        <v>-216167</v>
      </c>
      <c r="EM295" s="61">
        <v>0</v>
      </c>
      <c r="EN295" s="61">
        <v>0</v>
      </c>
      <c r="EO295" s="61">
        <v>-546857</v>
      </c>
      <c r="EP295" s="61">
        <v>-218452</v>
      </c>
      <c r="EQ295" s="61">
        <v>-765309</v>
      </c>
      <c r="ER295" s="61">
        <v>0</v>
      </c>
      <c r="ES295" s="61">
        <v>0</v>
      </c>
      <c r="ET295" s="61">
        <v>0</v>
      </c>
      <c r="EU295" s="61">
        <v>0</v>
      </c>
      <c r="EV295" s="61">
        <v>0</v>
      </c>
      <c r="EW295" s="61">
        <v>0</v>
      </c>
      <c r="EX295" s="61">
        <v>-25921</v>
      </c>
      <c r="EY295" s="61">
        <v>0</v>
      </c>
      <c r="EZ295" s="61">
        <v>-25921</v>
      </c>
      <c r="FA295" s="61">
        <v>0</v>
      </c>
      <c r="FB295" s="61">
        <v>0</v>
      </c>
      <c r="FC295" s="61">
        <v>0</v>
      </c>
      <c r="FD295" s="61">
        <v>0</v>
      </c>
      <c r="FE295" s="61">
        <v>0</v>
      </c>
      <c r="FF295" s="61">
        <v>0</v>
      </c>
      <c r="FG295" s="61">
        <v>0</v>
      </c>
      <c r="FH295" s="61">
        <v>0</v>
      </c>
      <c r="FI295" s="61">
        <v>0</v>
      </c>
      <c r="FJ295" s="61">
        <v>-133216</v>
      </c>
      <c r="FK295" s="61">
        <v>0</v>
      </c>
      <c r="FL295" s="61">
        <v>-133216</v>
      </c>
      <c r="FM295" s="61">
        <v>-12130</v>
      </c>
      <c r="FN295" s="61">
        <v>0</v>
      </c>
      <c r="FO295" s="61">
        <v>-12130</v>
      </c>
      <c r="FP295" s="61">
        <v>0</v>
      </c>
      <c r="FQ295" s="61">
        <v>0</v>
      </c>
      <c r="FR295" s="61">
        <v>0</v>
      </c>
      <c r="FS295" s="61">
        <v>0</v>
      </c>
      <c r="FT295" s="61">
        <v>0</v>
      </c>
      <c r="FU295" s="61">
        <v>0</v>
      </c>
      <c r="FV295" s="61">
        <v>-64715</v>
      </c>
      <c r="FW295" s="61">
        <v>0</v>
      </c>
      <c r="FX295" s="61">
        <v>-64715</v>
      </c>
      <c r="FY295" s="61">
        <v>0</v>
      </c>
      <c r="FZ295" s="61">
        <v>0</v>
      </c>
      <c r="GA295" s="61">
        <v>0</v>
      </c>
      <c r="GB295" s="61">
        <v>3493</v>
      </c>
      <c r="GC295" s="61">
        <v>0</v>
      </c>
      <c r="GD295" s="61">
        <v>3493</v>
      </c>
      <c r="GE295" s="61">
        <v>0</v>
      </c>
      <c r="GF295" s="61">
        <v>0</v>
      </c>
      <c r="GG295" s="61">
        <v>0</v>
      </c>
      <c r="GH295" s="61">
        <v>-22331234</v>
      </c>
      <c r="GI295" s="61">
        <v>-648039</v>
      </c>
      <c r="GJ295" s="61">
        <v>-22979273</v>
      </c>
      <c r="GK295" s="61">
        <v>-218671</v>
      </c>
      <c r="GL295" s="61">
        <v>3232</v>
      </c>
      <c r="GM295" s="61">
        <v>-215439</v>
      </c>
      <c r="GN295" s="61">
        <v>-490920</v>
      </c>
      <c r="GO295" s="61">
        <v>0</v>
      </c>
      <c r="GP295" s="61">
        <v>-490920</v>
      </c>
      <c r="GQ295" s="61">
        <v>12006</v>
      </c>
      <c r="GR295" s="61">
        <v>0</v>
      </c>
      <c r="GS295" s="61">
        <v>12006</v>
      </c>
      <c r="GT295" s="61">
        <v>-8072692</v>
      </c>
      <c r="GU295" s="61">
        <v>-178882</v>
      </c>
      <c r="GV295" s="61">
        <v>-8251574</v>
      </c>
      <c r="GW295" s="61">
        <v>-31334000</v>
      </c>
      <c r="GX295" s="61">
        <v>-823689</v>
      </c>
      <c r="GY295" s="61">
        <v>-32157689</v>
      </c>
      <c r="GZ295" s="61">
        <v>0</v>
      </c>
      <c r="HA295" s="61">
        <v>0</v>
      </c>
      <c r="HB295" s="61">
        <v>0</v>
      </c>
      <c r="HC295" s="61">
        <v>0</v>
      </c>
      <c r="HD295" s="61">
        <v>0</v>
      </c>
      <c r="HE295" s="61">
        <v>0</v>
      </c>
      <c r="HF295" s="61">
        <v>0</v>
      </c>
      <c r="HG295" s="61">
        <v>0</v>
      </c>
      <c r="HH295" s="61">
        <v>0</v>
      </c>
      <c r="HI295" s="61">
        <v>214851148</v>
      </c>
      <c r="HJ295" s="61">
        <v>5645242</v>
      </c>
      <c r="HK295" s="61">
        <v>220496390</v>
      </c>
      <c r="HL295" s="61">
        <v>341391</v>
      </c>
      <c r="HM295" s="61">
        <v>3975</v>
      </c>
      <c r="HN295" s="61">
        <v>345366</v>
      </c>
      <c r="HO295" s="61">
        <v>-23423969</v>
      </c>
      <c r="HP295" s="61">
        <v>-103969</v>
      </c>
      <c r="HQ295" s="61">
        <v>-23527938</v>
      </c>
      <c r="HR295" s="61">
        <v>-4385702</v>
      </c>
      <c r="HS295" s="61">
        <v>-70508</v>
      </c>
      <c r="HT295" s="61">
        <v>-4456210</v>
      </c>
      <c r="HU295" s="61">
        <v>-546857</v>
      </c>
      <c r="HV295" s="61">
        <v>-218452</v>
      </c>
      <c r="HW295" s="61">
        <v>-765309</v>
      </c>
      <c r="HX295" s="61">
        <v>-31334000</v>
      </c>
      <c r="HY295" s="61">
        <v>-823689</v>
      </c>
      <c r="HZ295" s="61">
        <v>-32157689</v>
      </c>
      <c r="IA295" s="61">
        <v>0</v>
      </c>
      <c r="IB295" s="61">
        <v>0</v>
      </c>
      <c r="IC295" s="61">
        <v>0</v>
      </c>
      <c r="ID295" s="61">
        <v>-59349137</v>
      </c>
      <c r="IE295" s="61">
        <v>-1212643</v>
      </c>
      <c r="IF295" s="61">
        <v>-60561780</v>
      </c>
      <c r="IG295" s="61">
        <v>155502011</v>
      </c>
      <c r="IH295" s="61">
        <v>4432599</v>
      </c>
      <c r="II295" s="61">
        <v>159934610</v>
      </c>
      <c r="IJ295" s="58" t="s">
        <v>1070</v>
      </c>
      <c r="IK295" s="58" t="s">
        <v>1414</v>
      </c>
      <c r="IL295" s="58" t="s">
        <v>536</v>
      </c>
      <c r="IM295" s="58" t="s">
        <v>479</v>
      </c>
      <c r="IN295" s="58" t="s">
        <v>1415</v>
      </c>
    </row>
    <row r="296" spans="1:248">
      <c r="A296" s="58" t="s">
        <v>469</v>
      </c>
      <c r="B296" s="59" t="s">
        <v>1416</v>
      </c>
      <c r="C296" s="59" t="s">
        <v>1417</v>
      </c>
      <c r="D296" s="61">
        <v>50723581</v>
      </c>
      <c r="E296" s="61">
        <v>0</v>
      </c>
      <c r="F296" s="61">
        <v>50723581</v>
      </c>
      <c r="G296" s="61">
        <v>-1378045</v>
      </c>
      <c r="H296" s="61">
        <v>0</v>
      </c>
      <c r="I296" s="61">
        <v>-1378045</v>
      </c>
      <c r="J296" s="61">
        <v>-210113</v>
      </c>
      <c r="K296" s="61">
        <v>0</v>
      </c>
      <c r="L296" s="61">
        <v>-210113</v>
      </c>
      <c r="M296" s="61">
        <v>98346</v>
      </c>
      <c r="N296" s="61">
        <v>0</v>
      </c>
      <c r="O296" s="61">
        <v>98346</v>
      </c>
      <c r="P296" s="61">
        <v>0</v>
      </c>
      <c r="Q296" s="61">
        <v>0</v>
      </c>
      <c r="R296" s="61">
        <v>0</v>
      </c>
      <c r="S296" s="61">
        <v>22977</v>
      </c>
      <c r="T296" s="61">
        <v>0</v>
      </c>
      <c r="U296" s="61">
        <v>22977</v>
      </c>
      <c r="V296" s="61">
        <v>-88790</v>
      </c>
      <c r="W296" s="61">
        <v>0</v>
      </c>
      <c r="X296" s="61">
        <v>-88790</v>
      </c>
      <c r="Y296" s="61">
        <v>-4711936</v>
      </c>
      <c r="Z296" s="61">
        <v>0</v>
      </c>
      <c r="AA296" s="61">
        <v>-4711936</v>
      </c>
      <c r="AB296" s="61">
        <v>-23924</v>
      </c>
      <c r="AC296" s="61">
        <v>0</v>
      </c>
      <c r="AD296" s="61">
        <v>-23924</v>
      </c>
      <c r="AE296" s="61">
        <v>-197165</v>
      </c>
      <c r="AF296" s="61">
        <v>0</v>
      </c>
      <c r="AG296" s="61">
        <v>-197165</v>
      </c>
      <c r="AH296" s="61">
        <v>0</v>
      </c>
      <c r="AI296" s="61">
        <v>0</v>
      </c>
      <c r="AJ296" s="61">
        <v>0</v>
      </c>
      <c r="AK296" s="61">
        <v>0</v>
      </c>
      <c r="AL296" s="61">
        <v>0</v>
      </c>
      <c r="AM296" s="61">
        <v>0</v>
      </c>
      <c r="AN296" s="61">
        <v>0</v>
      </c>
      <c r="AO296" s="61">
        <v>0</v>
      </c>
      <c r="AP296" s="61">
        <v>0</v>
      </c>
      <c r="AQ296" s="61">
        <v>0</v>
      </c>
      <c r="AR296" s="61">
        <v>0</v>
      </c>
      <c r="AS296" s="61">
        <v>0</v>
      </c>
      <c r="AT296" s="61">
        <v>-197165</v>
      </c>
      <c r="AU296" s="61">
        <v>0</v>
      </c>
      <c r="AV296" s="61">
        <v>-197165</v>
      </c>
      <c r="AW296" s="61">
        <v>0</v>
      </c>
      <c r="AX296" s="61">
        <v>0</v>
      </c>
      <c r="AY296" s="61">
        <v>0</v>
      </c>
      <c r="AZ296" s="61">
        <v>817875</v>
      </c>
      <c r="BA296" s="61">
        <v>0</v>
      </c>
      <c r="BB296" s="61">
        <v>817875</v>
      </c>
      <c r="BC296" s="61">
        <v>-34563</v>
      </c>
      <c r="BD296" s="61">
        <v>0</v>
      </c>
      <c r="BE296" s="61">
        <v>-34563</v>
      </c>
      <c r="BF296" s="61">
        <v>-3545474</v>
      </c>
      <c r="BG296" s="61">
        <v>0</v>
      </c>
      <c r="BH296" s="61">
        <v>-3545474</v>
      </c>
      <c r="BI296" s="61">
        <v>-10960</v>
      </c>
      <c r="BJ296" s="61">
        <v>0</v>
      </c>
      <c r="BK296" s="61">
        <v>-10960</v>
      </c>
      <c r="BL296" s="61">
        <v>-57190</v>
      </c>
      <c r="BM296" s="61">
        <v>0</v>
      </c>
      <c r="BN296" s="61">
        <v>-57190</v>
      </c>
      <c r="BO296" s="61">
        <v>0</v>
      </c>
      <c r="BP296" s="61">
        <v>0</v>
      </c>
      <c r="BQ296" s="61">
        <v>0</v>
      </c>
      <c r="BR296" s="61">
        <v>-29928</v>
      </c>
      <c r="BS296" s="61">
        <v>0</v>
      </c>
      <c r="BT296" s="61">
        <v>-29928</v>
      </c>
      <c r="BU296" s="61">
        <v>0</v>
      </c>
      <c r="BV296" s="61">
        <v>0</v>
      </c>
      <c r="BW296" s="61">
        <v>0</v>
      </c>
      <c r="BX296" s="61">
        <v>0</v>
      </c>
      <c r="BY296" s="61">
        <v>0</v>
      </c>
      <c r="BZ296" s="61">
        <v>0</v>
      </c>
      <c r="CA296" s="61">
        <v>0</v>
      </c>
      <c r="CB296" s="61">
        <v>0</v>
      </c>
      <c r="CC296" s="61">
        <v>0</v>
      </c>
      <c r="CD296" s="61">
        <v>-13114</v>
      </c>
      <c r="CE296" s="61">
        <v>0</v>
      </c>
      <c r="CF296" s="61">
        <v>-13114</v>
      </c>
      <c r="CG296" s="61">
        <v>-12930</v>
      </c>
      <c r="CH296" s="61">
        <v>0</v>
      </c>
      <c r="CI296" s="61">
        <v>-12930</v>
      </c>
      <c r="CJ296" s="61">
        <v>-7795385</v>
      </c>
      <c r="CK296" s="61">
        <v>0</v>
      </c>
      <c r="CL296" s="61">
        <v>-7795385</v>
      </c>
      <c r="CM296" s="61">
        <v>0</v>
      </c>
      <c r="CN296" s="61">
        <v>0</v>
      </c>
      <c r="CO296" s="61">
        <v>0</v>
      </c>
      <c r="CP296" s="61">
        <v>-53686</v>
      </c>
      <c r="CQ296" s="61">
        <v>0</v>
      </c>
      <c r="CR296" s="61">
        <v>-53686</v>
      </c>
      <c r="CS296" s="61">
        <v>-1374060</v>
      </c>
      <c r="CT296" s="61">
        <v>0</v>
      </c>
      <c r="CU296" s="61">
        <v>-1374060</v>
      </c>
      <c r="CV296" s="61">
        <v>-114129</v>
      </c>
      <c r="CW296" s="61">
        <v>0</v>
      </c>
      <c r="CX296" s="61">
        <v>-114129</v>
      </c>
      <c r="CY296" s="61">
        <v>-1541875</v>
      </c>
      <c r="CZ296" s="61">
        <v>0</v>
      </c>
      <c r="DA296" s="61">
        <v>-1541875</v>
      </c>
      <c r="DB296" s="61">
        <v>-96021</v>
      </c>
      <c r="DC296" s="61">
        <v>0</v>
      </c>
      <c r="DD296" s="61">
        <v>-96021</v>
      </c>
      <c r="DE296" s="61">
        <v>0</v>
      </c>
      <c r="DF296" s="61">
        <v>0</v>
      </c>
      <c r="DG296" s="61">
        <v>0</v>
      </c>
      <c r="DH296" s="61">
        <v>0</v>
      </c>
      <c r="DI296" s="61">
        <v>0</v>
      </c>
      <c r="DJ296" s="61">
        <v>0</v>
      </c>
      <c r="DK296" s="61">
        <v>0</v>
      </c>
      <c r="DL296" s="61">
        <v>0</v>
      </c>
      <c r="DM296" s="61">
        <v>0</v>
      </c>
      <c r="DN296" s="61">
        <v>-123</v>
      </c>
      <c r="DO296" s="61">
        <v>0</v>
      </c>
      <c r="DP296" s="61">
        <v>-123</v>
      </c>
      <c r="DQ296" s="61">
        <v>0</v>
      </c>
      <c r="DR296" s="61">
        <v>0</v>
      </c>
      <c r="DS296" s="61">
        <v>0</v>
      </c>
      <c r="DT296" s="61">
        <v>0</v>
      </c>
      <c r="DU296" s="61">
        <v>0</v>
      </c>
      <c r="DV296" s="61">
        <v>0</v>
      </c>
      <c r="DW296" s="61">
        <v>0</v>
      </c>
      <c r="DX296" s="61">
        <v>0</v>
      </c>
      <c r="DY296" s="61">
        <v>0</v>
      </c>
      <c r="DZ296" s="61">
        <v>0</v>
      </c>
      <c r="EA296" s="61">
        <v>0</v>
      </c>
      <c r="EB296" s="61">
        <v>0</v>
      </c>
      <c r="EC296" s="61">
        <v>0</v>
      </c>
      <c r="ED296" s="61">
        <v>0</v>
      </c>
      <c r="EE296" s="61">
        <v>0</v>
      </c>
      <c r="EF296" s="61">
        <v>0</v>
      </c>
      <c r="EG296" s="61">
        <v>0</v>
      </c>
      <c r="EH296" s="61">
        <v>0</v>
      </c>
      <c r="EI296" s="61">
        <v>0</v>
      </c>
      <c r="EJ296" s="61">
        <v>0</v>
      </c>
      <c r="EK296" s="61">
        <v>0</v>
      </c>
      <c r="EL296" s="61">
        <v>0</v>
      </c>
      <c r="EM296" s="61">
        <v>0</v>
      </c>
      <c r="EN296" s="61">
        <v>0</v>
      </c>
      <c r="EO296" s="61">
        <v>-96144</v>
      </c>
      <c r="EP296" s="61">
        <v>0</v>
      </c>
      <c r="EQ296" s="61">
        <v>-96144</v>
      </c>
      <c r="ER296" s="61">
        <v>0</v>
      </c>
      <c r="ES296" s="61">
        <v>0</v>
      </c>
      <c r="ET296" s="61">
        <v>0</v>
      </c>
      <c r="EU296" s="61">
        <v>0</v>
      </c>
      <c r="EV296" s="61">
        <v>0</v>
      </c>
      <c r="EW296" s="61">
        <v>0</v>
      </c>
      <c r="EX296" s="61">
        <v>0</v>
      </c>
      <c r="EY296" s="61">
        <v>0</v>
      </c>
      <c r="EZ296" s="61">
        <v>0</v>
      </c>
      <c r="FA296" s="61">
        <v>0</v>
      </c>
      <c r="FB296" s="61">
        <v>0</v>
      </c>
      <c r="FC296" s="61">
        <v>0</v>
      </c>
      <c r="FD296" s="61">
        <v>0</v>
      </c>
      <c r="FE296" s="61">
        <v>0</v>
      </c>
      <c r="FF296" s="61">
        <v>0</v>
      </c>
      <c r="FG296" s="61">
        <v>0</v>
      </c>
      <c r="FH296" s="61">
        <v>0</v>
      </c>
      <c r="FI296" s="61">
        <v>0</v>
      </c>
      <c r="FJ296" s="61">
        <v>-29928</v>
      </c>
      <c r="FK296" s="61">
        <v>0</v>
      </c>
      <c r="FL296" s="61">
        <v>-29928</v>
      </c>
      <c r="FM296" s="61">
        <v>0</v>
      </c>
      <c r="FN296" s="61">
        <v>0</v>
      </c>
      <c r="FO296" s="61">
        <v>0</v>
      </c>
      <c r="FP296" s="61">
        <v>0</v>
      </c>
      <c r="FQ296" s="61">
        <v>0</v>
      </c>
      <c r="FR296" s="61">
        <v>0</v>
      </c>
      <c r="FS296" s="61">
        <v>0</v>
      </c>
      <c r="FT296" s="61">
        <v>0</v>
      </c>
      <c r="FU296" s="61">
        <v>0</v>
      </c>
      <c r="FV296" s="61">
        <v>-36546</v>
      </c>
      <c r="FW296" s="61">
        <v>0</v>
      </c>
      <c r="FX296" s="61">
        <v>-36546</v>
      </c>
      <c r="FY296" s="61">
        <v>15498</v>
      </c>
      <c r="FZ296" s="61">
        <v>0</v>
      </c>
      <c r="GA296" s="61">
        <v>15498</v>
      </c>
      <c r="GB296" s="61">
        <v>5402</v>
      </c>
      <c r="GC296" s="61">
        <v>0</v>
      </c>
      <c r="GD296" s="61">
        <v>5402</v>
      </c>
      <c r="GE296" s="61">
        <v>0</v>
      </c>
      <c r="GF296" s="61">
        <v>0</v>
      </c>
      <c r="GG296" s="61">
        <v>0</v>
      </c>
      <c r="GH296" s="61">
        <v>-9342116</v>
      </c>
      <c r="GI296" s="61">
        <v>0</v>
      </c>
      <c r="GJ296" s="61">
        <v>-9342116</v>
      </c>
      <c r="GK296" s="61">
        <v>-31324</v>
      </c>
      <c r="GL296" s="61">
        <v>0</v>
      </c>
      <c r="GM296" s="61">
        <v>-31324</v>
      </c>
      <c r="GN296" s="61">
        <v>-140986</v>
      </c>
      <c r="GO296" s="61">
        <v>0</v>
      </c>
      <c r="GP296" s="61">
        <v>-140986</v>
      </c>
      <c r="GQ296" s="61">
        <v>4317</v>
      </c>
      <c r="GR296" s="61">
        <v>0</v>
      </c>
      <c r="GS296" s="61">
        <v>4317</v>
      </c>
      <c r="GT296" s="61">
        <v>0</v>
      </c>
      <c r="GU296" s="61">
        <v>0</v>
      </c>
      <c r="GV296" s="61">
        <v>0</v>
      </c>
      <c r="GW296" s="61">
        <v>-9555683</v>
      </c>
      <c r="GX296" s="61">
        <v>0</v>
      </c>
      <c r="GY296" s="61">
        <v>-9555683</v>
      </c>
      <c r="GZ296" s="61">
        <v>0</v>
      </c>
      <c r="HA296" s="61">
        <v>0</v>
      </c>
      <c r="HB296" s="61">
        <v>0</v>
      </c>
      <c r="HC296" s="61">
        <v>0</v>
      </c>
      <c r="HD296" s="61">
        <v>0</v>
      </c>
      <c r="HE296" s="61">
        <v>0</v>
      </c>
      <c r="HF296" s="61">
        <v>0</v>
      </c>
      <c r="HG296" s="61">
        <v>0</v>
      </c>
      <c r="HH296" s="61">
        <v>0</v>
      </c>
      <c r="HI296" s="61">
        <v>49345536</v>
      </c>
      <c r="HJ296" s="61">
        <v>0</v>
      </c>
      <c r="HK296" s="61">
        <v>49345536</v>
      </c>
      <c r="HL296" s="61">
        <v>-88790</v>
      </c>
      <c r="HM296" s="61">
        <v>0</v>
      </c>
      <c r="HN296" s="61">
        <v>-88790</v>
      </c>
      <c r="HO296" s="61">
        <v>-7795385</v>
      </c>
      <c r="HP296" s="61">
        <v>0</v>
      </c>
      <c r="HQ296" s="61">
        <v>-7795385</v>
      </c>
      <c r="HR296" s="61">
        <v>-1541875</v>
      </c>
      <c r="HS296" s="61">
        <v>0</v>
      </c>
      <c r="HT296" s="61">
        <v>-1541875</v>
      </c>
      <c r="HU296" s="61">
        <v>-96144</v>
      </c>
      <c r="HV296" s="61">
        <v>0</v>
      </c>
      <c r="HW296" s="61">
        <v>-96144</v>
      </c>
      <c r="HX296" s="61">
        <v>-9555683</v>
      </c>
      <c r="HY296" s="61">
        <v>0</v>
      </c>
      <c r="HZ296" s="61">
        <v>-9555683</v>
      </c>
      <c r="IA296" s="61">
        <v>0</v>
      </c>
      <c r="IB296" s="61">
        <v>0</v>
      </c>
      <c r="IC296" s="61">
        <v>0</v>
      </c>
      <c r="ID296" s="61">
        <v>-19077877</v>
      </c>
      <c r="IE296" s="61">
        <v>0</v>
      </c>
      <c r="IF296" s="61">
        <v>-19077877</v>
      </c>
      <c r="IG296" s="61">
        <v>30267659</v>
      </c>
      <c r="IH296" s="61">
        <v>0</v>
      </c>
      <c r="II296" s="61">
        <v>30267659</v>
      </c>
      <c r="IJ296" s="58" t="s">
        <v>676</v>
      </c>
      <c r="IK296" s="58" t="s">
        <v>465</v>
      </c>
      <c r="IL296" s="58" t="s">
        <v>466</v>
      </c>
      <c r="IM296" s="58" t="s">
        <v>467</v>
      </c>
      <c r="IN296" s="58" t="s">
        <v>1418</v>
      </c>
    </row>
    <row r="297" spans="1:248">
      <c r="A297" s="58" t="s">
        <v>469</v>
      </c>
      <c r="B297" s="59" t="s">
        <v>1419</v>
      </c>
      <c r="C297" s="59" t="s">
        <v>1420</v>
      </c>
      <c r="D297" s="61">
        <v>89238839</v>
      </c>
      <c r="E297" s="61">
        <v>873275</v>
      </c>
      <c r="F297" s="61">
        <v>90112114</v>
      </c>
      <c r="G297" s="61">
        <v>-2515067</v>
      </c>
      <c r="H297" s="61">
        <v>-4366</v>
      </c>
      <c r="I297" s="61">
        <v>-2519433</v>
      </c>
      <c r="J297" s="61">
        <v>-115661</v>
      </c>
      <c r="K297" s="61">
        <v>0</v>
      </c>
      <c r="L297" s="61">
        <v>-115661</v>
      </c>
      <c r="M297" s="61">
        <v>120389</v>
      </c>
      <c r="N297" s="61">
        <v>0</v>
      </c>
      <c r="O297" s="61">
        <v>120389</v>
      </c>
      <c r="P297" s="61">
        <v>82977</v>
      </c>
      <c r="Q297" s="61">
        <v>0</v>
      </c>
      <c r="R297" s="61">
        <v>82977</v>
      </c>
      <c r="S297" s="61">
        <v>245844</v>
      </c>
      <c r="T297" s="61">
        <v>0</v>
      </c>
      <c r="U297" s="61">
        <v>245844</v>
      </c>
      <c r="V297" s="61">
        <v>333549</v>
      </c>
      <c r="W297" s="61">
        <v>0</v>
      </c>
      <c r="X297" s="61">
        <v>333549</v>
      </c>
      <c r="Y297" s="61">
        <v>-6526627</v>
      </c>
      <c r="Z297" s="61">
        <v>-4061</v>
      </c>
      <c r="AA297" s="61">
        <v>-6530688</v>
      </c>
      <c r="AB297" s="61">
        <v>0</v>
      </c>
      <c r="AC297" s="61">
        <v>0</v>
      </c>
      <c r="AD297" s="61">
        <v>0</v>
      </c>
      <c r="AE297" s="61">
        <v>-252554</v>
      </c>
      <c r="AF297" s="61">
        <v>-213</v>
      </c>
      <c r="AG297" s="61">
        <v>-252767</v>
      </c>
      <c r="AH297" s="61">
        <v>-1287</v>
      </c>
      <c r="AI297" s="61">
        <v>0</v>
      </c>
      <c r="AJ297" s="61">
        <v>-1287</v>
      </c>
      <c r="AK297" s="61">
        <v>0</v>
      </c>
      <c r="AL297" s="61">
        <v>0</v>
      </c>
      <c r="AM297" s="61">
        <v>0</v>
      </c>
      <c r="AN297" s="61">
        <v>-14914</v>
      </c>
      <c r="AO297" s="61">
        <v>0</v>
      </c>
      <c r="AP297" s="61">
        <v>-14914</v>
      </c>
      <c r="AQ297" s="61">
        <v>0</v>
      </c>
      <c r="AR297" s="61">
        <v>0</v>
      </c>
      <c r="AS297" s="61">
        <v>0</v>
      </c>
      <c r="AT297" s="61">
        <v>-236353</v>
      </c>
      <c r="AU297" s="61">
        <v>-213</v>
      </c>
      <c r="AV297" s="61">
        <v>-236566</v>
      </c>
      <c r="AW297" s="61">
        <v>0</v>
      </c>
      <c r="AX297" s="61">
        <v>0</v>
      </c>
      <c r="AY297" s="61">
        <v>0</v>
      </c>
      <c r="AZ297" s="61">
        <v>1606988</v>
      </c>
      <c r="BA297" s="61">
        <v>21626</v>
      </c>
      <c r="BB297" s="61">
        <v>1628614</v>
      </c>
      <c r="BC297" s="61">
        <v>-65073</v>
      </c>
      <c r="BD297" s="61">
        <v>-343</v>
      </c>
      <c r="BE297" s="61">
        <v>-65416</v>
      </c>
      <c r="BF297" s="61">
        <v>-5462031</v>
      </c>
      <c r="BG297" s="61">
        <v>0</v>
      </c>
      <c r="BH297" s="61">
        <v>-5462031</v>
      </c>
      <c r="BI297" s="61">
        <v>-97600</v>
      </c>
      <c r="BJ297" s="61">
        <v>0</v>
      </c>
      <c r="BK297" s="61">
        <v>-97600</v>
      </c>
      <c r="BL297" s="61">
        <v>-70912</v>
      </c>
      <c r="BM297" s="61">
        <v>0</v>
      </c>
      <c r="BN297" s="61">
        <v>-70912</v>
      </c>
      <c r="BO297" s="61">
        <v>0</v>
      </c>
      <c r="BP297" s="61">
        <v>0</v>
      </c>
      <c r="BQ297" s="61">
        <v>0</v>
      </c>
      <c r="BR297" s="61">
        <v>-48083</v>
      </c>
      <c r="BS297" s="61">
        <v>0</v>
      </c>
      <c r="BT297" s="61">
        <v>-48083</v>
      </c>
      <c r="BU297" s="61">
        <v>1105</v>
      </c>
      <c r="BV297" s="61">
        <v>0</v>
      </c>
      <c r="BW297" s="61">
        <v>1105</v>
      </c>
      <c r="BX297" s="61">
        <v>0</v>
      </c>
      <c r="BY297" s="61">
        <v>0</v>
      </c>
      <c r="BZ297" s="61">
        <v>0</v>
      </c>
      <c r="CA297" s="61">
        <v>0</v>
      </c>
      <c r="CB297" s="61">
        <v>0</v>
      </c>
      <c r="CC297" s="61">
        <v>0</v>
      </c>
      <c r="CD297" s="61">
        <v>-25299</v>
      </c>
      <c r="CE297" s="61">
        <v>0</v>
      </c>
      <c r="CF297" s="61">
        <v>-25299</v>
      </c>
      <c r="CG297" s="61">
        <v>-25299</v>
      </c>
      <c r="CH297" s="61">
        <v>0</v>
      </c>
      <c r="CI297" s="61">
        <v>-25299</v>
      </c>
      <c r="CJ297" s="61">
        <v>-10965385</v>
      </c>
      <c r="CK297" s="61">
        <v>17009</v>
      </c>
      <c r="CL297" s="61">
        <v>-10948376</v>
      </c>
      <c r="CM297" s="61">
        <v>-4230</v>
      </c>
      <c r="CN297" s="61">
        <v>0</v>
      </c>
      <c r="CO297" s="61">
        <v>-4230</v>
      </c>
      <c r="CP297" s="61">
        <v>36982</v>
      </c>
      <c r="CQ297" s="61">
        <v>0</v>
      </c>
      <c r="CR297" s="61">
        <v>36982</v>
      </c>
      <c r="CS297" s="61">
        <v>-2047792</v>
      </c>
      <c r="CT297" s="61">
        <v>0</v>
      </c>
      <c r="CU297" s="61">
        <v>-2047792</v>
      </c>
      <c r="CV297" s="61">
        <v>-194001</v>
      </c>
      <c r="CW297" s="61">
        <v>7584</v>
      </c>
      <c r="CX297" s="61">
        <v>-186417</v>
      </c>
      <c r="CY297" s="61">
        <v>-2209041</v>
      </c>
      <c r="CZ297" s="61">
        <v>7584</v>
      </c>
      <c r="DA297" s="61">
        <v>-2201457</v>
      </c>
      <c r="DB297" s="61">
        <v>-74305</v>
      </c>
      <c r="DC297" s="61">
        <v>0</v>
      </c>
      <c r="DD297" s="61">
        <v>-74305</v>
      </c>
      <c r="DE297" s="61">
        <v>-10413</v>
      </c>
      <c r="DF297" s="61">
        <v>0</v>
      </c>
      <c r="DG297" s="61">
        <v>-10413</v>
      </c>
      <c r="DH297" s="61">
        <v>-70355</v>
      </c>
      <c r="DI297" s="61">
        <v>0</v>
      </c>
      <c r="DJ297" s="61">
        <v>-70355</v>
      </c>
      <c r="DK297" s="61">
        <v>-3953</v>
      </c>
      <c r="DL297" s="61">
        <v>0</v>
      </c>
      <c r="DM297" s="61">
        <v>-3953</v>
      </c>
      <c r="DN297" s="61">
        <v>-6861</v>
      </c>
      <c r="DO297" s="61">
        <v>0</v>
      </c>
      <c r="DP297" s="61">
        <v>-6861</v>
      </c>
      <c r="DQ297" s="61">
        <v>0</v>
      </c>
      <c r="DR297" s="61">
        <v>0</v>
      </c>
      <c r="DS297" s="61">
        <v>0</v>
      </c>
      <c r="DT297" s="61">
        <v>0</v>
      </c>
      <c r="DU297" s="61">
        <v>0</v>
      </c>
      <c r="DV297" s="61">
        <v>0</v>
      </c>
      <c r="DW297" s="61">
        <v>0</v>
      </c>
      <c r="DX297" s="61">
        <v>0</v>
      </c>
      <c r="DY297" s="61">
        <v>0</v>
      </c>
      <c r="DZ297" s="61">
        <v>0</v>
      </c>
      <c r="EA297" s="61">
        <v>0</v>
      </c>
      <c r="EB297" s="61">
        <v>0</v>
      </c>
      <c r="EC297" s="61">
        <v>0</v>
      </c>
      <c r="ED297" s="61">
        <v>0</v>
      </c>
      <c r="EE297" s="61">
        <v>0</v>
      </c>
      <c r="EF297" s="61">
        <v>0</v>
      </c>
      <c r="EG297" s="61">
        <v>-32161</v>
      </c>
      <c r="EH297" s="61">
        <v>-32161</v>
      </c>
      <c r="EI297" s="61">
        <v>0</v>
      </c>
      <c r="EJ297" s="61">
        <v>-8839</v>
      </c>
      <c r="EK297" s="61">
        <v>-8839</v>
      </c>
      <c r="EL297" s="61">
        <v>-41000</v>
      </c>
      <c r="EM297" s="61">
        <v>0</v>
      </c>
      <c r="EN297" s="61">
        <v>0</v>
      </c>
      <c r="EO297" s="61">
        <v>-165887</v>
      </c>
      <c r="EP297" s="61">
        <v>-41000</v>
      </c>
      <c r="EQ297" s="61">
        <v>-206887</v>
      </c>
      <c r="ER297" s="61">
        <v>0</v>
      </c>
      <c r="ES297" s="61">
        <v>0</v>
      </c>
      <c r="ET297" s="61">
        <v>0</v>
      </c>
      <c r="EU297" s="61">
        <v>0</v>
      </c>
      <c r="EV297" s="61">
        <v>0</v>
      </c>
      <c r="EW297" s="61">
        <v>0</v>
      </c>
      <c r="EX297" s="61">
        <v>-14088</v>
      </c>
      <c r="EY297" s="61">
        <v>0</v>
      </c>
      <c r="EZ297" s="61">
        <v>-14088</v>
      </c>
      <c r="FA297" s="61">
        <v>0</v>
      </c>
      <c r="FB297" s="61">
        <v>0</v>
      </c>
      <c r="FC297" s="61">
        <v>0</v>
      </c>
      <c r="FD297" s="61">
        <v>0</v>
      </c>
      <c r="FE297" s="61">
        <v>0</v>
      </c>
      <c r="FF297" s="61">
        <v>0</v>
      </c>
      <c r="FG297" s="61">
        <v>0</v>
      </c>
      <c r="FH297" s="61">
        <v>0</v>
      </c>
      <c r="FI297" s="61">
        <v>0</v>
      </c>
      <c r="FJ297" s="61">
        <v>-50578</v>
      </c>
      <c r="FK297" s="61">
        <v>0</v>
      </c>
      <c r="FL297" s="61">
        <v>-50578</v>
      </c>
      <c r="FM297" s="61">
        <v>-132</v>
      </c>
      <c r="FN297" s="61">
        <v>0</v>
      </c>
      <c r="FO297" s="61">
        <v>-132</v>
      </c>
      <c r="FP297" s="61">
        <v>-3000</v>
      </c>
      <c r="FQ297" s="61">
        <v>0</v>
      </c>
      <c r="FR297" s="61">
        <v>-3000</v>
      </c>
      <c r="FS297" s="61">
        <v>-921</v>
      </c>
      <c r="FT297" s="61">
        <v>0</v>
      </c>
      <c r="FU297" s="61">
        <v>-921</v>
      </c>
      <c r="FV297" s="61">
        <v>-12796</v>
      </c>
      <c r="FW297" s="61">
        <v>0</v>
      </c>
      <c r="FX297" s="61">
        <v>-12796</v>
      </c>
      <c r="FY297" s="61">
        <v>5</v>
      </c>
      <c r="FZ297" s="61">
        <v>0</v>
      </c>
      <c r="GA297" s="61">
        <v>5</v>
      </c>
      <c r="GB297" s="61">
        <v>4250</v>
      </c>
      <c r="GC297" s="61">
        <v>0</v>
      </c>
      <c r="GD297" s="61">
        <v>4250</v>
      </c>
      <c r="GE297" s="61">
        <v>0</v>
      </c>
      <c r="GF297" s="61">
        <v>0</v>
      </c>
      <c r="GG297" s="61">
        <v>0</v>
      </c>
      <c r="GH297" s="61">
        <v>-15948969</v>
      </c>
      <c r="GI297" s="61">
        <v>0</v>
      </c>
      <c r="GJ297" s="61">
        <v>-15948969</v>
      </c>
      <c r="GK297" s="61">
        <v>255655</v>
      </c>
      <c r="GL297" s="61">
        <v>0</v>
      </c>
      <c r="GM297" s="61">
        <v>255655</v>
      </c>
      <c r="GN297" s="61">
        <v>-170290</v>
      </c>
      <c r="GO297" s="61">
        <v>0</v>
      </c>
      <c r="GP297" s="61">
        <v>-170290</v>
      </c>
      <c r="GQ297" s="61">
        <v>-39160</v>
      </c>
      <c r="GR297" s="61">
        <v>0</v>
      </c>
      <c r="GS297" s="61">
        <v>-39160</v>
      </c>
      <c r="GT297" s="61">
        <v>-886817</v>
      </c>
      <c r="GU297" s="61">
        <v>-599</v>
      </c>
      <c r="GV297" s="61">
        <v>-887416</v>
      </c>
      <c r="GW297" s="61">
        <v>-16866841</v>
      </c>
      <c r="GX297" s="61">
        <v>-599</v>
      </c>
      <c r="GY297" s="61">
        <v>-16867440</v>
      </c>
      <c r="GZ297" s="61">
        <v>0</v>
      </c>
      <c r="HA297" s="61">
        <v>0</v>
      </c>
      <c r="HB297" s="61">
        <v>0</v>
      </c>
      <c r="HC297" s="61">
        <v>-915</v>
      </c>
      <c r="HD297" s="61">
        <v>0</v>
      </c>
      <c r="HE297" s="61">
        <v>-915</v>
      </c>
      <c r="HF297" s="61">
        <v>-915</v>
      </c>
      <c r="HG297" s="61">
        <v>0</v>
      </c>
      <c r="HH297" s="61">
        <v>-915</v>
      </c>
      <c r="HI297" s="61">
        <v>86723772</v>
      </c>
      <c r="HJ297" s="61">
        <v>868909</v>
      </c>
      <c r="HK297" s="61">
        <v>87592681</v>
      </c>
      <c r="HL297" s="61">
        <v>333549</v>
      </c>
      <c r="HM297" s="61">
        <v>0</v>
      </c>
      <c r="HN297" s="61">
        <v>333549</v>
      </c>
      <c r="HO297" s="61">
        <v>-10965385</v>
      </c>
      <c r="HP297" s="61">
        <v>17009</v>
      </c>
      <c r="HQ297" s="61">
        <v>-10948376</v>
      </c>
      <c r="HR297" s="61">
        <v>-2209041</v>
      </c>
      <c r="HS297" s="61">
        <v>7584</v>
      </c>
      <c r="HT297" s="61">
        <v>-2201457</v>
      </c>
      <c r="HU297" s="61">
        <v>-165887</v>
      </c>
      <c r="HV297" s="61">
        <v>-41000</v>
      </c>
      <c r="HW297" s="61">
        <v>-206887</v>
      </c>
      <c r="HX297" s="61">
        <v>-16866841</v>
      </c>
      <c r="HY297" s="61">
        <v>-599</v>
      </c>
      <c r="HZ297" s="61">
        <v>-16867440</v>
      </c>
      <c r="IA297" s="61">
        <v>-915</v>
      </c>
      <c r="IB297" s="61">
        <v>0</v>
      </c>
      <c r="IC297" s="61">
        <v>-915</v>
      </c>
      <c r="ID297" s="61">
        <v>-29874520</v>
      </c>
      <c r="IE297" s="61">
        <v>-17006</v>
      </c>
      <c r="IF297" s="61">
        <v>-29891526</v>
      </c>
      <c r="IG297" s="61">
        <v>56849252</v>
      </c>
      <c r="IH297" s="61">
        <v>851903</v>
      </c>
      <c r="II297" s="61">
        <v>57701155</v>
      </c>
      <c r="IJ297" s="58" t="s">
        <v>496</v>
      </c>
      <c r="IK297" s="58" t="s">
        <v>465</v>
      </c>
      <c r="IL297" s="58" t="s">
        <v>466</v>
      </c>
      <c r="IM297" s="58" t="s">
        <v>497</v>
      </c>
      <c r="IN297" s="58" t="s">
        <v>1421</v>
      </c>
    </row>
    <row r="298" spans="1:248">
      <c r="A298" s="58" t="s">
        <v>461</v>
      </c>
      <c r="B298" s="59" t="s">
        <v>1422</v>
      </c>
      <c r="C298" s="59" t="s">
        <v>1423</v>
      </c>
      <c r="D298" s="61">
        <v>2457731673</v>
      </c>
      <c r="E298" s="61">
        <v>0</v>
      </c>
      <c r="F298" s="61">
        <v>2457731673</v>
      </c>
      <c r="G298" s="61">
        <v>-69634467</v>
      </c>
      <c r="H298" s="61">
        <v>0</v>
      </c>
      <c r="I298" s="61">
        <v>-69634467</v>
      </c>
      <c r="J298" s="61">
        <v>-1933609</v>
      </c>
      <c r="K298" s="61">
        <v>0</v>
      </c>
      <c r="L298" s="61">
        <v>-1933609</v>
      </c>
      <c r="M298" s="61">
        <v>9308975</v>
      </c>
      <c r="N298" s="61">
        <v>0</v>
      </c>
      <c r="O298" s="61">
        <v>9308975</v>
      </c>
      <c r="P298" s="61">
        <v>746893</v>
      </c>
      <c r="Q298" s="61">
        <v>0</v>
      </c>
      <c r="R298" s="61">
        <v>746893</v>
      </c>
      <c r="S298" s="61">
        <v>1614428</v>
      </c>
      <c r="T298" s="61">
        <v>0</v>
      </c>
      <c r="U298" s="61">
        <v>1614428</v>
      </c>
      <c r="V298" s="61">
        <v>9736687</v>
      </c>
      <c r="W298" s="61">
        <v>0</v>
      </c>
      <c r="X298" s="61">
        <v>9736687</v>
      </c>
      <c r="Y298" s="61">
        <v>-7524512</v>
      </c>
      <c r="Z298" s="61">
        <v>0</v>
      </c>
      <c r="AA298" s="61">
        <v>-7524512</v>
      </c>
      <c r="AB298" s="61">
        <v>0</v>
      </c>
      <c r="AC298" s="61">
        <v>0</v>
      </c>
      <c r="AD298" s="61">
        <v>0</v>
      </c>
      <c r="AE298" s="61">
        <v>-852559</v>
      </c>
      <c r="AF298" s="61">
        <v>0</v>
      </c>
      <c r="AG298" s="61">
        <v>-852559</v>
      </c>
      <c r="AH298" s="61">
        <v>0</v>
      </c>
      <c r="AI298" s="61">
        <v>0</v>
      </c>
      <c r="AJ298" s="61">
        <v>0</v>
      </c>
      <c r="AK298" s="61">
        <v>0</v>
      </c>
      <c r="AL298" s="61">
        <v>0</v>
      </c>
      <c r="AM298" s="61">
        <v>0</v>
      </c>
      <c r="AN298" s="61">
        <v>-8334</v>
      </c>
      <c r="AO298" s="61">
        <v>0</v>
      </c>
      <c r="AP298" s="61">
        <v>-8334</v>
      </c>
      <c r="AQ298" s="61">
        <v>0</v>
      </c>
      <c r="AR298" s="61">
        <v>0</v>
      </c>
      <c r="AS298" s="61">
        <v>0</v>
      </c>
      <c r="AT298" s="61">
        <v>-844225</v>
      </c>
      <c r="AU298" s="61">
        <v>0</v>
      </c>
      <c r="AV298" s="61">
        <v>-844225</v>
      </c>
      <c r="AW298" s="61">
        <v>0</v>
      </c>
      <c r="AX298" s="61">
        <v>0</v>
      </c>
      <c r="AY298" s="61">
        <v>0</v>
      </c>
      <c r="AZ298" s="61">
        <v>60290167</v>
      </c>
      <c r="BA298" s="61">
        <v>0</v>
      </c>
      <c r="BB298" s="61">
        <v>60290167</v>
      </c>
      <c r="BC298" s="61">
        <v>-1800478</v>
      </c>
      <c r="BD298" s="61">
        <v>0</v>
      </c>
      <c r="BE298" s="61">
        <v>-1800478</v>
      </c>
      <c r="BF298" s="61">
        <v>-83396755</v>
      </c>
      <c r="BG298" s="61">
        <v>0</v>
      </c>
      <c r="BH298" s="61">
        <v>-83396755</v>
      </c>
      <c r="BI298" s="61">
        <v>-2578976</v>
      </c>
      <c r="BJ298" s="61">
        <v>0</v>
      </c>
      <c r="BK298" s="61">
        <v>-2578976</v>
      </c>
      <c r="BL298" s="61">
        <v>-24166</v>
      </c>
      <c r="BM298" s="61">
        <v>0</v>
      </c>
      <c r="BN298" s="61">
        <v>-24166</v>
      </c>
      <c r="BO298" s="61">
        <v>0</v>
      </c>
      <c r="BP298" s="61">
        <v>0</v>
      </c>
      <c r="BQ298" s="61">
        <v>0</v>
      </c>
      <c r="BR298" s="61">
        <v>0</v>
      </c>
      <c r="BS298" s="61">
        <v>0</v>
      </c>
      <c r="BT298" s="61">
        <v>0</v>
      </c>
      <c r="BU298" s="61">
        <v>0</v>
      </c>
      <c r="BV298" s="61">
        <v>0</v>
      </c>
      <c r="BW298" s="61">
        <v>0</v>
      </c>
      <c r="BX298" s="61">
        <v>-67066</v>
      </c>
      <c r="BY298" s="61">
        <v>0</v>
      </c>
      <c r="BZ298" s="61">
        <v>-67066</v>
      </c>
      <c r="CA298" s="61">
        <v>-102548</v>
      </c>
      <c r="CB298" s="61">
        <v>0</v>
      </c>
      <c r="CC298" s="61">
        <v>-102548</v>
      </c>
      <c r="CD298" s="61">
        <v>-131861</v>
      </c>
      <c r="CE298" s="61">
        <v>0</v>
      </c>
      <c r="CF298" s="61">
        <v>-131861</v>
      </c>
      <c r="CG298" s="61">
        <v>-131861</v>
      </c>
      <c r="CH298" s="61">
        <v>0</v>
      </c>
      <c r="CI298" s="61">
        <v>-131861</v>
      </c>
      <c r="CJ298" s="61">
        <v>-36320615</v>
      </c>
      <c r="CK298" s="61">
        <v>0</v>
      </c>
      <c r="CL298" s="61">
        <v>-36320615</v>
      </c>
      <c r="CM298" s="61">
        <v>-2469177</v>
      </c>
      <c r="CN298" s="61">
        <v>0</v>
      </c>
      <c r="CO298" s="61">
        <v>-2469177</v>
      </c>
      <c r="CP298" s="61">
        <v>-603594</v>
      </c>
      <c r="CQ298" s="61">
        <v>0</v>
      </c>
      <c r="CR298" s="61">
        <v>-603594</v>
      </c>
      <c r="CS298" s="61">
        <v>-200940739</v>
      </c>
      <c r="CT298" s="61">
        <v>0</v>
      </c>
      <c r="CU298" s="61">
        <v>-200940739</v>
      </c>
      <c r="CV298" s="61">
        <v>-8700252</v>
      </c>
      <c r="CW298" s="61">
        <v>0</v>
      </c>
      <c r="CX298" s="61">
        <v>-8700252</v>
      </c>
      <c r="CY298" s="61">
        <v>-212713762</v>
      </c>
      <c r="CZ298" s="61">
        <v>0</v>
      </c>
      <c r="DA298" s="61">
        <v>-212713762</v>
      </c>
      <c r="DB298" s="61">
        <v>-272130</v>
      </c>
      <c r="DC298" s="61">
        <v>0</v>
      </c>
      <c r="DD298" s="61">
        <v>-272130</v>
      </c>
      <c r="DE298" s="61">
        <v>-51069</v>
      </c>
      <c r="DF298" s="61">
        <v>0</v>
      </c>
      <c r="DG298" s="61">
        <v>-51069</v>
      </c>
      <c r="DH298" s="61">
        <v>-14743</v>
      </c>
      <c r="DI298" s="61">
        <v>0</v>
      </c>
      <c r="DJ298" s="61">
        <v>-14743</v>
      </c>
      <c r="DK298" s="61">
        <v>-1391</v>
      </c>
      <c r="DL298" s="61">
        <v>0</v>
      </c>
      <c r="DM298" s="61">
        <v>-1391</v>
      </c>
      <c r="DN298" s="61">
        <v>-1510</v>
      </c>
      <c r="DO298" s="61">
        <v>0</v>
      </c>
      <c r="DP298" s="61">
        <v>-1510</v>
      </c>
      <c r="DQ298" s="61">
        <v>0</v>
      </c>
      <c r="DR298" s="61">
        <v>0</v>
      </c>
      <c r="DS298" s="61">
        <v>0</v>
      </c>
      <c r="DT298" s="61">
        <v>0</v>
      </c>
      <c r="DU298" s="61">
        <v>0</v>
      </c>
      <c r="DV298" s="61">
        <v>0</v>
      </c>
      <c r="DW298" s="61">
        <v>0</v>
      </c>
      <c r="DX298" s="61">
        <v>0</v>
      </c>
      <c r="DY298" s="61">
        <v>0</v>
      </c>
      <c r="DZ298" s="61">
        <v>0</v>
      </c>
      <c r="EA298" s="61">
        <v>0</v>
      </c>
      <c r="EB298" s="61">
        <v>0</v>
      </c>
      <c r="EC298" s="61">
        <v>0</v>
      </c>
      <c r="ED298" s="61">
        <v>0</v>
      </c>
      <c r="EE298" s="61">
        <v>0</v>
      </c>
      <c r="EF298" s="61">
        <v>-301506</v>
      </c>
      <c r="EG298" s="61">
        <v>0</v>
      </c>
      <c r="EH298" s="61">
        <v>-301506</v>
      </c>
      <c r="EI298" s="61">
        <v>0</v>
      </c>
      <c r="EJ298" s="61">
        <v>0</v>
      </c>
      <c r="EK298" s="61">
        <v>0</v>
      </c>
      <c r="EL298" s="61">
        <v>0</v>
      </c>
      <c r="EM298" s="61">
        <v>0</v>
      </c>
      <c r="EN298" s="61">
        <v>0</v>
      </c>
      <c r="EO298" s="61">
        <v>-642349</v>
      </c>
      <c r="EP298" s="61">
        <v>0</v>
      </c>
      <c r="EQ298" s="61">
        <v>-642349</v>
      </c>
      <c r="ER298" s="61">
        <v>0</v>
      </c>
      <c r="ES298" s="61">
        <v>0</v>
      </c>
      <c r="ET298" s="61">
        <v>0</v>
      </c>
      <c r="EU298" s="61">
        <v>0</v>
      </c>
      <c r="EV298" s="61">
        <v>0</v>
      </c>
      <c r="EW298" s="61">
        <v>0</v>
      </c>
      <c r="EX298" s="61">
        <v>0</v>
      </c>
      <c r="EY298" s="61">
        <v>0</v>
      </c>
      <c r="EZ298" s="61">
        <v>0</v>
      </c>
      <c r="FA298" s="61">
        <v>0</v>
      </c>
      <c r="FB298" s="61">
        <v>0</v>
      </c>
      <c r="FC298" s="61">
        <v>0</v>
      </c>
      <c r="FD298" s="61">
        <v>0</v>
      </c>
      <c r="FE298" s="61">
        <v>0</v>
      </c>
      <c r="FF298" s="61">
        <v>0</v>
      </c>
      <c r="FG298" s="61">
        <v>0</v>
      </c>
      <c r="FH298" s="61">
        <v>0</v>
      </c>
      <c r="FI298" s="61">
        <v>0</v>
      </c>
      <c r="FJ298" s="61">
        <v>0</v>
      </c>
      <c r="FK298" s="61">
        <v>0</v>
      </c>
      <c r="FL298" s="61">
        <v>0</v>
      </c>
      <c r="FM298" s="61">
        <v>0</v>
      </c>
      <c r="FN298" s="61">
        <v>0</v>
      </c>
      <c r="FO298" s="61">
        <v>0</v>
      </c>
      <c r="FP298" s="61">
        <v>0</v>
      </c>
      <c r="FQ298" s="61">
        <v>0</v>
      </c>
      <c r="FR298" s="61">
        <v>0</v>
      </c>
      <c r="FS298" s="61">
        <v>0</v>
      </c>
      <c r="FT298" s="61">
        <v>0</v>
      </c>
      <c r="FU298" s="61">
        <v>0</v>
      </c>
      <c r="FV298" s="61">
        <v>-39126</v>
      </c>
      <c r="FW298" s="61">
        <v>0</v>
      </c>
      <c r="FX298" s="61">
        <v>-39126</v>
      </c>
      <c r="FY298" s="61">
        <v>6793</v>
      </c>
      <c r="FZ298" s="61">
        <v>0</v>
      </c>
      <c r="GA298" s="61">
        <v>6793</v>
      </c>
      <c r="GB298" s="61">
        <v>78730</v>
      </c>
      <c r="GC298" s="61">
        <v>0</v>
      </c>
      <c r="GD298" s="61">
        <v>78730</v>
      </c>
      <c r="GE298" s="61">
        <v>0</v>
      </c>
      <c r="GF298" s="61">
        <v>0</v>
      </c>
      <c r="GG298" s="61">
        <v>0</v>
      </c>
      <c r="GH298" s="61">
        <v>-580883109</v>
      </c>
      <c r="GI298" s="61">
        <v>0</v>
      </c>
      <c r="GJ298" s="61">
        <v>-580883109</v>
      </c>
      <c r="GK298" s="61">
        <v>3403652</v>
      </c>
      <c r="GL298" s="61">
        <v>0</v>
      </c>
      <c r="GM298" s="61">
        <v>3403652</v>
      </c>
      <c r="GN298" s="61">
        <v>-337136</v>
      </c>
      <c r="GO298" s="61">
        <v>0</v>
      </c>
      <c r="GP298" s="61">
        <v>-337136</v>
      </c>
      <c r="GQ298" s="61">
        <v>-83008</v>
      </c>
      <c r="GR298" s="61">
        <v>0</v>
      </c>
      <c r="GS298" s="61">
        <v>-83008</v>
      </c>
      <c r="GT298" s="61">
        <v>0</v>
      </c>
      <c r="GU298" s="61">
        <v>0</v>
      </c>
      <c r="GV298" s="61">
        <v>0</v>
      </c>
      <c r="GW298" s="61">
        <v>-577853204</v>
      </c>
      <c r="GX298" s="61">
        <v>0</v>
      </c>
      <c r="GY298" s="61">
        <v>-577853204</v>
      </c>
      <c r="GZ298" s="61">
        <v>-16575</v>
      </c>
      <c r="HA298" s="61">
        <v>0</v>
      </c>
      <c r="HB298" s="61">
        <v>-16575</v>
      </c>
      <c r="HC298" s="61">
        <v>-619217</v>
      </c>
      <c r="HD298" s="61">
        <v>0</v>
      </c>
      <c r="HE298" s="61">
        <v>-619217</v>
      </c>
      <c r="HF298" s="61">
        <v>-635792</v>
      </c>
      <c r="HG298" s="61">
        <v>0</v>
      </c>
      <c r="HH298" s="61">
        <v>-635792</v>
      </c>
      <c r="HI298" s="61">
        <v>2388097206</v>
      </c>
      <c r="HJ298" s="61">
        <v>0</v>
      </c>
      <c r="HK298" s="61">
        <v>2388097206</v>
      </c>
      <c r="HL298" s="61">
        <v>9736687</v>
      </c>
      <c r="HM298" s="61">
        <v>0</v>
      </c>
      <c r="HN298" s="61">
        <v>9736687</v>
      </c>
      <c r="HO298" s="61">
        <v>-36320615</v>
      </c>
      <c r="HP298" s="61">
        <v>0</v>
      </c>
      <c r="HQ298" s="61">
        <v>-36320615</v>
      </c>
      <c r="HR298" s="61">
        <v>-212713762</v>
      </c>
      <c r="HS298" s="61">
        <v>0</v>
      </c>
      <c r="HT298" s="61">
        <v>-212713762</v>
      </c>
      <c r="HU298" s="61">
        <v>-642349</v>
      </c>
      <c r="HV298" s="61">
        <v>0</v>
      </c>
      <c r="HW298" s="61">
        <v>-642349</v>
      </c>
      <c r="HX298" s="61">
        <v>-577853204</v>
      </c>
      <c r="HY298" s="61">
        <v>0</v>
      </c>
      <c r="HZ298" s="61">
        <v>-577853204</v>
      </c>
      <c r="IA298" s="61">
        <v>-635792</v>
      </c>
      <c r="IB298" s="61">
        <v>0</v>
      </c>
      <c r="IC298" s="61">
        <v>-635792</v>
      </c>
      <c r="ID298" s="61">
        <v>-818429035</v>
      </c>
      <c r="IE298" s="61">
        <v>0</v>
      </c>
      <c r="IF298" s="61">
        <v>-818429035</v>
      </c>
      <c r="IG298" s="61">
        <v>1569668171</v>
      </c>
      <c r="IH298" s="61">
        <v>0</v>
      </c>
      <c r="II298" s="61">
        <v>1569668171</v>
      </c>
      <c r="IJ298" s="58" t="s">
        <v>501</v>
      </c>
      <c r="IK298" s="58" t="s">
        <v>502</v>
      </c>
      <c r="IL298" s="58" t="s">
        <v>645</v>
      </c>
      <c r="IM298" s="58" t="s">
        <v>504</v>
      </c>
      <c r="IN298" s="58" t="s">
        <v>1424</v>
      </c>
    </row>
    <row r="299" spans="1:248">
      <c r="A299" s="58" t="s">
        <v>469</v>
      </c>
      <c r="B299" s="59" t="s">
        <v>1425</v>
      </c>
      <c r="C299" s="59" t="s">
        <v>1426</v>
      </c>
      <c r="D299" s="61">
        <v>107064672</v>
      </c>
      <c r="E299" s="61">
        <v>0</v>
      </c>
      <c r="F299" s="61">
        <v>107064672</v>
      </c>
      <c r="G299" s="61">
        <v>-2168409</v>
      </c>
      <c r="H299" s="61">
        <v>0</v>
      </c>
      <c r="I299" s="61">
        <v>-2168409</v>
      </c>
      <c r="J299" s="61">
        <v>-195199</v>
      </c>
      <c r="K299" s="61">
        <v>0</v>
      </c>
      <c r="L299" s="61">
        <v>-195199</v>
      </c>
      <c r="M299" s="61">
        <v>0</v>
      </c>
      <c r="N299" s="61">
        <v>0</v>
      </c>
      <c r="O299" s="61">
        <v>0</v>
      </c>
      <c r="P299" s="61">
        <v>885368</v>
      </c>
      <c r="Q299" s="61">
        <v>0</v>
      </c>
      <c r="R299" s="61">
        <v>885368</v>
      </c>
      <c r="S299" s="61">
        <v>45812</v>
      </c>
      <c r="T299" s="61">
        <v>0</v>
      </c>
      <c r="U299" s="61">
        <v>45812</v>
      </c>
      <c r="V299" s="61">
        <v>735981</v>
      </c>
      <c r="W299" s="61">
        <v>0</v>
      </c>
      <c r="X299" s="61">
        <v>735981</v>
      </c>
      <c r="Y299" s="61">
        <v>-12579598</v>
      </c>
      <c r="Z299" s="61">
        <v>0</v>
      </c>
      <c r="AA299" s="61">
        <v>-12579598</v>
      </c>
      <c r="AB299" s="61">
        <v>-30124</v>
      </c>
      <c r="AC299" s="61">
        <v>0</v>
      </c>
      <c r="AD299" s="61">
        <v>-30124</v>
      </c>
      <c r="AE299" s="61">
        <v>0</v>
      </c>
      <c r="AF299" s="61">
        <v>0</v>
      </c>
      <c r="AG299" s="61">
        <v>0</v>
      </c>
      <c r="AH299" s="61">
        <v>0</v>
      </c>
      <c r="AI299" s="61">
        <v>0</v>
      </c>
      <c r="AJ299" s="61">
        <v>0</v>
      </c>
      <c r="AK299" s="61">
        <v>0</v>
      </c>
      <c r="AL299" s="61">
        <v>0</v>
      </c>
      <c r="AM299" s="61">
        <v>0</v>
      </c>
      <c r="AN299" s="61">
        <v>0</v>
      </c>
      <c r="AO299" s="61">
        <v>0</v>
      </c>
      <c r="AP299" s="61">
        <v>0</v>
      </c>
      <c r="AQ299" s="61">
        <v>0</v>
      </c>
      <c r="AR299" s="61">
        <v>0</v>
      </c>
      <c r="AS299" s="61">
        <v>0</v>
      </c>
      <c r="AT299" s="61">
        <v>0</v>
      </c>
      <c r="AU299" s="61">
        <v>0</v>
      </c>
      <c r="AV299" s="61">
        <v>0</v>
      </c>
      <c r="AW299" s="61">
        <v>0</v>
      </c>
      <c r="AX299" s="61">
        <v>0</v>
      </c>
      <c r="AY299" s="61">
        <v>0</v>
      </c>
      <c r="AZ299" s="61">
        <v>1794689</v>
      </c>
      <c r="BA299" s="61">
        <v>0</v>
      </c>
      <c r="BB299" s="61">
        <v>1794689</v>
      </c>
      <c r="BC299" s="61">
        <v>0</v>
      </c>
      <c r="BD299" s="61">
        <v>0</v>
      </c>
      <c r="BE299" s="61">
        <v>0</v>
      </c>
      <c r="BF299" s="61">
        <v>-5666220</v>
      </c>
      <c r="BG299" s="61">
        <v>0</v>
      </c>
      <c r="BH299" s="61">
        <v>-5666220</v>
      </c>
      <c r="BI299" s="61">
        <v>150130</v>
      </c>
      <c r="BJ299" s="61">
        <v>0</v>
      </c>
      <c r="BK299" s="61">
        <v>150130</v>
      </c>
      <c r="BL299" s="61">
        <v>-160194</v>
      </c>
      <c r="BM299" s="61">
        <v>0</v>
      </c>
      <c r="BN299" s="61">
        <v>-160194</v>
      </c>
      <c r="BO299" s="61">
        <v>0</v>
      </c>
      <c r="BP299" s="61">
        <v>0</v>
      </c>
      <c r="BQ299" s="61">
        <v>0</v>
      </c>
      <c r="BR299" s="61">
        <v>0</v>
      </c>
      <c r="BS299" s="61">
        <v>0</v>
      </c>
      <c r="BT299" s="61">
        <v>0</v>
      </c>
      <c r="BU299" s="61">
        <v>0</v>
      </c>
      <c r="BV299" s="61">
        <v>0</v>
      </c>
      <c r="BW299" s="61">
        <v>0</v>
      </c>
      <c r="BX299" s="61">
        <v>0</v>
      </c>
      <c r="BY299" s="61">
        <v>0</v>
      </c>
      <c r="BZ299" s="61">
        <v>0</v>
      </c>
      <c r="CA299" s="61">
        <v>0</v>
      </c>
      <c r="CB299" s="61">
        <v>0</v>
      </c>
      <c r="CC299" s="61">
        <v>0</v>
      </c>
      <c r="CD299" s="61">
        <v>0</v>
      </c>
      <c r="CE299" s="61">
        <v>0</v>
      </c>
      <c r="CF299" s="61">
        <v>0</v>
      </c>
      <c r="CG299" s="61">
        <v>0</v>
      </c>
      <c r="CH299" s="61">
        <v>0</v>
      </c>
      <c r="CI299" s="61">
        <v>0</v>
      </c>
      <c r="CJ299" s="61">
        <v>-16461193</v>
      </c>
      <c r="CK299" s="61">
        <v>0</v>
      </c>
      <c r="CL299" s="61">
        <v>-16461193</v>
      </c>
      <c r="CM299" s="61">
        <v>-472</v>
      </c>
      <c r="CN299" s="61">
        <v>0</v>
      </c>
      <c r="CO299" s="61">
        <v>-472</v>
      </c>
      <c r="CP299" s="61">
        <v>0</v>
      </c>
      <c r="CQ299" s="61">
        <v>0</v>
      </c>
      <c r="CR299" s="61">
        <v>0</v>
      </c>
      <c r="CS299" s="61">
        <v>-2967282</v>
      </c>
      <c r="CT299" s="61">
        <v>0</v>
      </c>
      <c r="CU299" s="61">
        <v>-2967282</v>
      </c>
      <c r="CV299" s="61">
        <v>165194</v>
      </c>
      <c r="CW299" s="61">
        <v>0</v>
      </c>
      <c r="CX299" s="61">
        <v>165194</v>
      </c>
      <c r="CY299" s="61">
        <v>-2802560</v>
      </c>
      <c r="CZ299" s="61">
        <v>0</v>
      </c>
      <c r="DA299" s="61">
        <v>-2802560</v>
      </c>
      <c r="DB299" s="61">
        <v>-529131</v>
      </c>
      <c r="DC299" s="61">
        <v>0</v>
      </c>
      <c r="DD299" s="61">
        <v>-529131</v>
      </c>
      <c r="DE299" s="61">
        <v>17763</v>
      </c>
      <c r="DF299" s="61">
        <v>0</v>
      </c>
      <c r="DG299" s="61">
        <v>17763</v>
      </c>
      <c r="DH299" s="61">
        <v>-142935</v>
      </c>
      <c r="DI299" s="61">
        <v>0</v>
      </c>
      <c r="DJ299" s="61">
        <v>-142935</v>
      </c>
      <c r="DK299" s="61">
        <v>7546</v>
      </c>
      <c r="DL299" s="61">
        <v>0</v>
      </c>
      <c r="DM299" s="61">
        <v>7546</v>
      </c>
      <c r="DN299" s="61">
        <v>-7313</v>
      </c>
      <c r="DO299" s="61">
        <v>0</v>
      </c>
      <c r="DP299" s="61">
        <v>-7313</v>
      </c>
      <c r="DQ299" s="61">
        <v>0</v>
      </c>
      <c r="DR299" s="61">
        <v>0</v>
      </c>
      <c r="DS299" s="61">
        <v>0</v>
      </c>
      <c r="DT299" s="61">
        <v>0</v>
      </c>
      <c r="DU299" s="61">
        <v>0</v>
      </c>
      <c r="DV299" s="61">
        <v>0</v>
      </c>
      <c r="DW299" s="61">
        <v>0</v>
      </c>
      <c r="DX299" s="61">
        <v>0</v>
      </c>
      <c r="DY299" s="61">
        <v>0</v>
      </c>
      <c r="DZ299" s="61">
        <v>0</v>
      </c>
      <c r="EA299" s="61">
        <v>0</v>
      </c>
      <c r="EB299" s="61">
        <v>0</v>
      </c>
      <c r="EC299" s="61">
        <v>0</v>
      </c>
      <c r="ED299" s="61">
        <v>0</v>
      </c>
      <c r="EE299" s="61">
        <v>0</v>
      </c>
      <c r="EF299" s="61">
        <v>0</v>
      </c>
      <c r="EG299" s="61">
        <v>0</v>
      </c>
      <c r="EH299" s="61">
        <v>0</v>
      </c>
      <c r="EI299" s="61">
        <v>0</v>
      </c>
      <c r="EJ299" s="61">
        <v>0</v>
      </c>
      <c r="EK299" s="61">
        <v>0</v>
      </c>
      <c r="EL299" s="61">
        <v>0</v>
      </c>
      <c r="EM299" s="61">
        <v>0</v>
      </c>
      <c r="EN299" s="61">
        <v>0</v>
      </c>
      <c r="EO299" s="61">
        <v>-654070</v>
      </c>
      <c r="EP299" s="61">
        <v>0</v>
      </c>
      <c r="EQ299" s="61">
        <v>-654070</v>
      </c>
      <c r="ER299" s="61">
        <v>0</v>
      </c>
      <c r="ES299" s="61">
        <v>0</v>
      </c>
      <c r="ET299" s="61">
        <v>0</v>
      </c>
      <c r="EU299" s="61">
        <v>0</v>
      </c>
      <c r="EV299" s="61">
        <v>0</v>
      </c>
      <c r="EW299" s="61">
        <v>0</v>
      </c>
      <c r="EX299" s="61">
        <v>0</v>
      </c>
      <c r="EY299" s="61">
        <v>0</v>
      </c>
      <c r="EZ299" s="61">
        <v>0</v>
      </c>
      <c r="FA299" s="61">
        <v>0</v>
      </c>
      <c r="FB299" s="61">
        <v>0</v>
      </c>
      <c r="FC299" s="61">
        <v>0</v>
      </c>
      <c r="FD299" s="61">
        <v>0</v>
      </c>
      <c r="FE299" s="61">
        <v>0</v>
      </c>
      <c r="FF299" s="61">
        <v>0</v>
      </c>
      <c r="FG299" s="61">
        <v>0</v>
      </c>
      <c r="FH299" s="61">
        <v>0</v>
      </c>
      <c r="FI299" s="61">
        <v>0</v>
      </c>
      <c r="FJ299" s="61">
        <v>0</v>
      </c>
      <c r="FK299" s="61">
        <v>0</v>
      </c>
      <c r="FL299" s="61">
        <v>0</v>
      </c>
      <c r="FM299" s="61">
        <v>0</v>
      </c>
      <c r="FN299" s="61">
        <v>0</v>
      </c>
      <c r="FO299" s="61">
        <v>0</v>
      </c>
      <c r="FP299" s="61">
        <v>0</v>
      </c>
      <c r="FQ299" s="61">
        <v>0</v>
      </c>
      <c r="FR299" s="61">
        <v>0</v>
      </c>
      <c r="FS299" s="61">
        <v>0</v>
      </c>
      <c r="FT299" s="61">
        <v>0</v>
      </c>
      <c r="FU299" s="61">
        <v>0</v>
      </c>
      <c r="FV299" s="61">
        <v>0</v>
      </c>
      <c r="FW299" s="61">
        <v>0</v>
      </c>
      <c r="FX299" s="61">
        <v>0</v>
      </c>
      <c r="FY299" s="61">
        <v>0</v>
      </c>
      <c r="FZ299" s="61">
        <v>0</v>
      </c>
      <c r="GA299" s="61">
        <v>0</v>
      </c>
      <c r="GB299" s="61">
        <v>0</v>
      </c>
      <c r="GC299" s="61">
        <v>0</v>
      </c>
      <c r="GD299" s="61">
        <v>0</v>
      </c>
      <c r="GE299" s="61">
        <v>0</v>
      </c>
      <c r="GF299" s="61">
        <v>0</v>
      </c>
      <c r="GG299" s="61">
        <v>0</v>
      </c>
      <c r="GH299" s="61">
        <v>-14365129</v>
      </c>
      <c r="GI299" s="61">
        <v>0</v>
      </c>
      <c r="GJ299" s="61">
        <v>-14365129</v>
      </c>
      <c r="GK299" s="61">
        <v>-109512</v>
      </c>
      <c r="GL299" s="61">
        <v>0</v>
      </c>
      <c r="GM299" s="61">
        <v>-109512</v>
      </c>
      <c r="GN299" s="61">
        <v>-256185</v>
      </c>
      <c r="GO299" s="61">
        <v>0</v>
      </c>
      <c r="GP299" s="61">
        <v>-256185</v>
      </c>
      <c r="GQ299" s="61">
        <v>0</v>
      </c>
      <c r="GR299" s="61">
        <v>0</v>
      </c>
      <c r="GS299" s="61">
        <v>0</v>
      </c>
      <c r="GT299" s="61">
        <v>0</v>
      </c>
      <c r="GU299" s="61">
        <v>0</v>
      </c>
      <c r="GV299" s="61">
        <v>0</v>
      </c>
      <c r="GW299" s="61">
        <v>-14730826</v>
      </c>
      <c r="GX299" s="61">
        <v>0</v>
      </c>
      <c r="GY299" s="61">
        <v>-14730826</v>
      </c>
      <c r="GZ299" s="61">
        <v>0</v>
      </c>
      <c r="HA299" s="61">
        <v>0</v>
      </c>
      <c r="HB299" s="61">
        <v>0</v>
      </c>
      <c r="HC299" s="61">
        <v>0</v>
      </c>
      <c r="HD299" s="61">
        <v>0</v>
      </c>
      <c r="HE299" s="61">
        <v>0</v>
      </c>
      <c r="HF299" s="61">
        <v>0</v>
      </c>
      <c r="HG299" s="61">
        <v>0</v>
      </c>
      <c r="HH299" s="61">
        <v>0</v>
      </c>
      <c r="HI299" s="61">
        <v>104896263</v>
      </c>
      <c r="HJ299" s="61">
        <v>0</v>
      </c>
      <c r="HK299" s="61">
        <v>104896263</v>
      </c>
      <c r="HL299" s="61">
        <v>735981</v>
      </c>
      <c r="HM299" s="61">
        <v>0</v>
      </c>
      <c r="HN299" s="61">
        <v>735981</v>
      </c>
      <c r="HO299" s="61">
        <v>-16461193</v>
      </c>
      <c r="HP299" s="61">
        <v>0</v>
      </c>
      <c r="HQ299" s="61">
        <v>-16461193</v>
      </c>
      <c r="HR299" s="61">
        <v>-2802560</v>
      </c>
      <c r="HS299" s="61">
        <v>0</v>
      </c>
      <c r="HT299" s="61">
        <v>-2802560</v>
      </c>
      <c r="HU299" s="61">
        <v>-654070</v>
      </c>
      <c r="HV299" s="61">
        <v>0</v>
      </c>
      <c r="HW299" s="61">
        <v>-654070</v>
      </c>
      <c r="HX299" s="61">
        <v>-14730826</v>
      </c>
      <c r="HY299" s="61">
        <v>0</v>
      </c>
      <c r="HZ299" s="61">
        <v>-14730826</v>
      </c>
      <c r="IA299" s="61">
        <v>0</v>
      </c>
      <c r="IB299" s="61">
        <v>0</v>
      </c>
      <c r="IC299" s="61">
        <v>0</v>
      </c>
      <c r="ID299" s="61">
        <v>-33912668</v>
      </c>
      <c r="IE299" s="61">
        <v>0</v>
      </c>
      <c r="IF299" s="61">
        <v>-33912668</v>
      </c>
      <c r="IG299" s="61">
        <v>70983595</v>
      </c>
      <c r="IH299" s="61">
        <v>0</v>
      </c>
      <c r="II299" s="61">
        <v>70983595</v>
      </c>
      <c r="IJ299" s="58" t="s">
        <v>511</v>
      </c>
      <c r="IK299" s="58" t="s">
        <v>568</v>
      </c>
      <c r="IL299" s="58" t="s">
        <v>513</v>
      </c>
      <c r="IM299" s="58" t="s">
        <v>473</v>
      </c>
      <c r="IN299" s="58" t="s">
        <v>1427</v>
      </c>
    </row>
    <row r="300" spans="1:248">
      <c r="A300" s="58" t="s">
        <v>469</v>
      </c>
      <c r="B300" s="59" t="s">
        <v>1428</v>
      </c>
      <c r="C300" s="59" t="s">
        <v>1429</v>
      </c>
      <c r="D300" s="61">
        <v>195155829</v>
      </c>
      <c r="E300" s="61">
        <v>0</v>
      </c>
      <c r="F300" s="61">
        <v>195155829</v>
      </c>
      <c r="G300" s="61">
        <v>-3025961</v>
      </c>
      <c r="H300" s="61">
        <v>0</v>
      </c>
      <c r="I300" s="61">
        <v>-3025961</v>
      </c>
      <c r="J300" s="61">
        <v>-558943</v>
      </c>
      <c r="K300" s="61">
        <v>0</v>
      </c>
      <c r="L300" s="61">
        <v>-558943</v>
      </c>
      <c r="M300" s="61">
        <v>916852</v>
      </c>
      <c r="N300" s="61">
        <v>0</v>
      </c>
      <c r="O300" s="61">
        <v>916852</v>
      </c>
      <c r="P300" s="61">
        <v>904279</v>
      </c>
      <c r="Q300" s="61">
        <v>0</v>
      </c>
      <c r="R300" s="61">
        <v>904279</v>
      </c>
      <c r="S300" s="61">
        <v>812154</v>
      </c>
      <c r="T300" s="61">
        <v>0</v>
      </c>
      <c r="U300" s="61">
        <v>812154</v>
      </c>
      <c r="V300" s="61">
        <v>2074342</v>
      </c>
      <c r="W300" s="61">
        <v>0</v>
      </c>
      <c r="X300" s="61">
        <v>2074342</v>
      </c>
      <c r="Y300" s="61">
        <v>-19985503</v>
      </c>
      <c r="Z300" s="61">
        <v>0</v>
      </c>
      <c r="AA300" s="61">
        <v>-19985503</v>
      </c>
      <c r="AB300" s="61">
        <v>-96363</v>
      </c>
      <c r="AC300" s="61">
        <v>0</v>
      </c>
      <c r="AD300" s="61">
        <v>-96363</v>
      </c>
      <c r="AE300" s="61">
        <v>-429689</v>
      </c>
      <c r="AF300" s="61">
        <v>0</v>
      </c>
      <c r="AG300" s="61">
        <v>-429689</v>
      </c>
      <c r="AH300" s="61">
        <v>-854</v>
      </c>
      <c r="AI300" s="61">
        <v>0</v>
      </c>
      <c r="AJ300" s="61">
        <v>-854</v>
      </c>
      <c r="AK300" s="61">
        <v>0</v>
      </c>
      <c r="AL300" s="61">
        <v>0</v>
      </c>
      <c r="AM300" s="61">
        <v>0</v>
      </c>
      <c r="AN300" s="61">
        <v>-1222</v>
      </c>
      <c r="AO300" s="61">
        <v>0</v>
      </c>
      <c r="AP300" s="61">
        <v>-1222</v>
      </c>
      <c r="AQ300" s="61">
        <v>0</v>
      </c>
      <c r="AR300" s="61">
        <v>0</v>
      </c>
      <c r="AS300" s="61">
        <v>0</v>
      </c>
      <c r="AT300" s="61">
        <v>-427613</v>
      </c>
      <c r="AU300" s="61">
        <v>0</v>
      </c>
      <c r="AV300" s="61">
        <v>-427613</v>
      </c>
      <c r="AW300" s="61">
        <v>1766</v>
      </c>
      <c r="AX300" s="61">
        <v>0</v>
      </c>
      <c r="AY300" s="61">
        <v>1766</v>
      </c>
      <c r="AZ300" s="61">
        <v>3416517</v>
      </c>
      <c r="BA300" s="61">
        <v>0</v>
      </c>
      <c r="BB300" s="61">
        <v>3416517</v>
      </c>
      <c r="BC300" s="61">
        <v>162429</v>
      </c>
      <c r="BD300" s="61">
        <v>0</v>
      </c>
      <c r="BE300" s="61">
        <v>162429</v>
      </c>
      <c r="BF300" s="61">
        <v>-12306072</v>
      </c>
      <c r="BG300" s="61">
        <v>0</v>
      </c>
      <c r="BH300" s="61">
        <v>-12306072</v>
      </c>
      <c r="BI300" s="61">
        <v>18688</v>
      </c>
      <c r="BJ300" s="61">
        <v>0</v>
      </c>
      <c r="BK300" s="61">
        <v>18688</v>
      </c>
      <c r="BL300" s="61">
        <v>-106171</v>
      </c>
      <c r="BM300" s="61">
        <v>0</v>
      </c>
      <c r="BN300" s="61">
        <v>-106171</v>
      </c>
      <c r="BO300" s="61">
        <v>96</v>
      </c>
      <c r="BP300" s="61">
        <v>0</v>
      </c>
      <c r="BQ300" s="61">
        <v>96</v>
      </c>
      <c r="BR300" s="61">
        <v>-156486</v>
      </c>
      <c r="BS300" s="61">
        <v>0</v>
      </c>
      <c r="BT300" s="61">
        <v>-156486</v>
      </c>
      <c r="BU300" s="61">
        <v>-1325</v>
      </c>
      <c r="BV300" s="61">
        <v>0</v>
      </c>
      <c r="BW300" s="61">
        <v>-1325</v>
      </c>
      <c r="BX300" s="61">
        <v>-6308</v>
      </c>
      <c r="BY300" s="61">
        <v>0</v>
      </c>
      <c r="BZ300" s="61">
        <v>-6308</v>
      </c>
      <c r="CA300" s="61">
        <v>-17683</v>
      </c>
      <c r="CB300" s="61">
        <v>0</v>
      </c>
      <c r="CC300" s="61">
        <v>-17683</v>
      </c>
      <c r="CD300" s="61">
        <v>-85573</v>
      </c>
      <c r="CE300" s="61">
        <v>0</v>
      </c>
      <c r="CF300" s="61">
        <v>-85573</v>
      </c>
      <c r="CG300" s="61">
        <v>-84228</v>
      </c>
      <c r="CH300" s="61">
        <v>0</v>
      </c>
      <c r="CI300" s="61">
        <v>-84228</v>
      </c>
      <c r="CJ300" s="61">
        <v>-29581308</v>
      </c>
      <c r="CK300" s="61">
        <v>0</v>
      </c>
      <c r="CL300" s="61">
        <v>-29581308</v>
      </c>
      <c r="CM300" s="61">
        <v>-15360</v>
      </c>
      <c r="CN300" s="61">
        <v>0</v>
      </c>
      <c r="CO300" s="61">
        <v>-15360</v>
      </c>
      <c r="CP300" s="61">
        <v>194043</v>
      </c>
      <c r="CQ300" s="61">
        <v>0</v>
      </c>
      <c r="CR300" s="61">
        <v>194043</v>
      </c>
      <c r="CS300" s="61">
        <v>-5146477</v>
      </c>
      <c r="CT300" s="61">
        <v>0</v>
      </c>
      <c r="CU300" s="61">
        <v>-5146477</v>
      </c>
      <c r="CV300" s="61">
        <v>-704244</v>
      </c>
      <c r="CW300" s="61">
        <v>0</v>
      </c>
      <c r="CX300" s="61">
        <v>-704244</v>
      </c>
      <c r="CY300" s="61">
        <v>-5672038</v>
      </c>
      <c r="CZ300" s="61">
        <v>0</v>
      </c>
      <c r="DA300" s="61">
        <v>-5672038</v>
      </c>
      <c r="DB300" s="61">
        <v>-262999</v>
      </c>
      <c r="DC300" s="61">
        <v>0</v>
      </c>
      <c r="DD300" s="61">
        <v>-262999</v>
      </c>
      <c r="DE300" s="61">
        <v>-3792</v>
      </c>
      <c r="DF300" s="61">
        <v>0</v>
      </c>
      <c r="DG300" s="61">
        <v>-3792</v>
      </c>
      <c r="DH300" s="61">
        <v>-278402</v>
      </c>
      <c r="DI300" s="61">
        <v>0</v>
      </c>
      <c r="DJ300" s="61">
        <v>-278402</v>
      </c>
      <c r="DK300" s="61">
        <v>0</v>
      </c>
      <c r="DL300" s="61">
        <v>0</v>
      </c>
      <c r="DM300" s="61">
        <v>0</v>
      </c>
      <c r="DN300" s="61">
        <v>-1599</v>
      </c>
      <c r="DO300" s="61">
        <v>0</v>
      </c>
      <c r="DP300" s="61">
        <v>-1599</v>
      </c>
      <c r="DQ300" s="61">
        <v>0</v>
      </c>
      <c r="DR300" s="61">
        <v>0</v>
      </c>
      <c r="DS300" s="61">
        <v>0</v>
      </c>
      <c r="DT300" s="61">
        <v>0</v>
      </c>
      <c r="DU300" s="61">
        <v>0</v>
      </c>
      <c r="DV300" s="61">
        <v>0</v>
      </c>
      <c r="DW300" s="61">
        <v>0</v>
      </c>
      <c r="DX300" s="61">
        <v>0</v>
      </c>
      <c r="DY300" s="61">
        <v>0</v>
      </c>
      <c r="DZ300" s="61">
        <v>0</v>
      </c>
      <c r="EA300" s="61">
        <v>0</v>
      </c>
      <c r="EB300" s="61">
        <v>0</v>
      </c>
      <c r="EC300" s="61">
        <v>0</v>
      </c>
      <c r="ED300" s="61">
        <v>0</v>
      </c>
      <c r="EE300" s="61">
        <v>0</v>
      </c>
      <c r="EF300" s="61">
        <v>0</v>
      </c>
      <c r="EG300" s="61">
        <v>0</v>
      </c>
      <c r="EH300" s="61">
        <v>0</v>
      </c>
      <c r="EI300" s="61">
        <v>0</v>
      </c>
      <c r="EJ300" s="61">
        <v>0</v>
      </c>
      <c r="EK300" s="61">
        <v>0</v>
      </c>
      <c r="EL300" s="61">
        <v>0</v>
      </c>
      <c r="EM300" s="61">
        <v>0</v>
      </c>
      <c r="EN300" s="61">
        <v>0</v>
      </c>
      <c r="EO300" s="61">
        <v>-546792</v>
      </c>
      <c r="EP300" s="61">
        <v>0</v>
      </c>
      <c r="EQ300" s="61">
        <v>-546792</v>
      </c>
      <c r="ER300" s="61">
        <v>0</v>
      </c>
      <c r="ES300" s="61">
        <v>0</v>
      </c>
      <c r="ET300" s="61">
        <v>0</v>
      </c>
      <c r="EU300" s="61">
        <v>0</v>
      </c>
      <c r="EV300" s="61">
        <v>0</v>
      </c>
      <c r="EW300" s="61">
        <v>0</v>
      </c>
      <c r="EX300" s="61">
        <v>0</v>
      </c>
      <c r="EY300" s="61">
        <v>0</v>
      </c>
      <c r="EZ300" s="61">
        <v>0</v>
      </c>
      <c r="FA300" s="61">
        <v>0</v>
      </c>
      <c r="FB300" s="61">
        <v>0</v>
      </c>
      <c r="FC300" s="61">
        <v>0</v>
      </c>
      <c r="FD300" s="61">
        <v>0</v>
      </c>
      <c r="FE300" s="61">
        <v>0</v>
      </c>
      <c r="FF300" s="61">
        <v>0</v>
      </c>
      <c r="FG300" s="61">
        <v>-6658</v>
      </c>
      <c r="FH300" s="61">
        <v>0</v>
      </c>
      <c r="FI300" s="61">
        <v>-6658</v>
      </c>
      <c r="FJ300" s="61">
        <v>-142136</v>
      </c>
      <c r="FK300" s="61">
        <v>0</v>
      </c>
      <c r="FL300" s="61">
        <v>-142136</v>
      </c>
      <c r="FM300" s="61">
        <v>-1325</v>
      </c>
      <c r="FN300" s="61">
        <v>0</v>
      </c>
      <c r="FO300" s="61">
        <v>-1325</v>
      </c>
      <c r="FP300" s="61">
        <v>0</v>
      </c>
      <c r="FQ300" s="61">
        <v>0</v>
      </c>
      <c r="FR300" s="61">
        <v>0</v>
      </c>
      <c r="FS300" s="61">
        <v>0</v>
      </c>
      <c r="FT300" s="61">
        <v>0</v>
      </c>
      <c r="FU300" s="61">
        <v>0</v>
      </c>
      <c r="FV300" s="61">
        <v>-156280</v>
      </c>
      <c r="FW300" s="61">
        <v>0</v>
      </c>
      <c r="FX300" s="61">
        <v>-156280</v>
      </c>
      <c r="FY300" s="61">
        <v>-548</v>
      </c>
      <c r="FZ300" s="61">
        <v>0</v>
      </c>
      <c r="GA300" s="61">
        <v>-548</v>
      </c>
      <c r="GB300" s="61">
        <v>-2506</v>
      </c>
      <c r="GC300" s="61">
        <v>0</v>
      </c>
      <c r="GD300" s="61">
        <v>-2506</v>
      </c>
      <c r="GE300" s="61">
        <v>0</v>
      </c>
      <c r="GF300" s="61">
        <v>0</v>
      </c>
      <c r="GG300" s="61">
        <v>0</v>
      </c>
      <c r="GH300" s="61">
        <v>-26672328</v>
      </c>
      <c r="GI300" s="61">
        <v>0</v>
      </c>
      <c r="GJ300" s="61">
        <v>-26672328</v>
      </c>
      <c r="GK300" s="61">
        <v>10601</v>
      </c>
      <c r="GL300" s="61">
        <v>0</v>
      </c>
      <c r="GM300" s="61">
        <v>10601</v>
      </c>
      <c r="GN300" s="61">
        <v>-172746</v>
      </c>
      <c r="GO300" s="61">
        <v>0</v>
      </c>
      <c r="GP300" s="61">
        <v>-172746</v>
      </c>
      <c r="GQ300" s="61">
        <v>1681</v>
      </c>
      <c r="GR300" s="61">
        <v>0</v>
      </c>
      <c r="GS300" s="61">
        <v>1681</v>
      </c>
      <c r="GT300" s="61">
        <v>-188780</v>
      </c>
      <c r="GU300" s="61">
        <v>0</v>
      </c>
      <c r="GV300" s="61">
        <v>-188780</v>
      </c>
      <c r="GW300" s="61">
        <v>-27331025</v>
      </c>
      <c r="GX300" s="61">
        <v>0</v>
      </c>
      <c r="GY300" s="61">
        <v>-27331025</v>
      </c>
      <c r="GZ300" s="61">
        <v>-1255</v>
      </c>
      <c r="HA300" s="61">
        <v>0</v>
      </c>
      <c r="HB300" s="61">
        <v>-1255</v>
      </c>
      <c r="HC300" s="61">
        <v>-14520</v>
      </c>
      <c r="HD300" s="61">
        <v>0</v>
      </c>
      <c r="HE300" s="61">
        <v>-14520</v>
      </c>
      <c r="HF300" s="61">
        <v>-15775</v>
      </c>
      <c r="HG300" s="61">
        <v>0</v>
      </c>
      <c r="HH300" s="61">
        <v>-15775</v>
      </c>
      <c r="HI300" s="61">
        <v>192129868</v>
      </c>
      <c r="HJ300" s="61">
        <v>0</v>
      </c>
      <c r="HK300" s="61">
        <v>192129868</v>
      </c>
      <c r="HL300" s="61">
        <v>2074342</v>
      </c>
      <c r="HM300" s="61">
        <v>0</v>
      </c>
      <c r="HN300" s="61">
        <v>2074342</v>
      </c>
      <c r="HO300" s="61">
        <v>-29581308</v>
      </c>
      <c r="HP300" s="61">
        <v>0</v>
      </c>
      <c r="HQ300" s="61">
        <v>-29581308</v>
      </c>
      <c r="HR300" s="61">
        <v>-5672038</v>
      </c>
      <c r="HS300" s="61">
        <v>0</v>
      </c>
      <c r="HT300" s="61">
        <v>-5672038</v>
      </c>
      <c r="HU300" s="61">
        <v>-546792</v>
      </c>
      <c r="HV300" s="61">
        <v>0</v>
      </c>
      <c r="HW300" s="61">
        <v>-546792</v>
      </c>
      <c r="HX300" s="61">
        <v>-27331025</v>
      </c>
      <c r="HY300" s="61">
        <v>0</v>
      </c>
      <c r="HZ300" s="61">
        <v>-27331025</v>
      </c>
      <c r="IA300" s="61">
        <v>-15775</v>
      </c>
      <c r="IB300" s="61">
        <v>0</v>
      </c>
      <c r="IC300" s="61">
        <v>-15775</v>
      </c>
      <c r="ID300" s="61">
        <v>-61072596</v>
      </c>
      <c r="IE300" s="61">
        <v>0</v>
      </c>
      <c r="IF300" s="61">
        <v>-61072596</v>
      </c>
      <c r="IG300" s="61">
        <v>131057272</v>
      </c>
      <c r="IH300" s="61">
        <v>0</v>
      </c>
      <c r="II300" s="61">
        <v>131057272</v>
      </c>
      <c r="IJ300" s="58" t="s">
        <v>536</v>
      </c>
      <c r="IK300" s="58" t="s">
        <v>1311</v>
      </c>
      <c r="IL300" s="58" t="s">
        <v>536</v>
      </c>
      <c r="IM300" s="58" t="s">
        <v>537</v>
      </c>
      <c r="IN300" s="58" t="s">
        <v>1430</v>
      </c>
    </row>
    <row r="301" spans="1:248">
      <c r="A301" s="58" t="s">
        <v>469</v>
      </c>
      <c r="B301" s="59" t="s">
        <v>1431</v>
      </c>
      <c r="C301" s="59" t="s">
        <v>1432</v>
      </c>
      <c r="D301" s="61">
        <v>80439636</v>
      </c>
      <c r="E301" s="61">
        <v>0</v>
      </c>
      <c r="F301" s="61">
        <v>80439636</v>
      </c>
      <c r="G301" s="61">
        <v>-2476261</v>
      </c>
      <c r="H301" s="61">
        <v>0</v>
      </c>
      <c r="I301" s="61">
        <v>-2476261</v>
      </c>
      <c r="J301" s="61">
        <v>-245763</v>
      </c>
      <c r="K301" s="61">
        <v>0</v>
      </c>
      <c r="L301" s="61">
        <v>-245763</v>
      </c>
      <c r="M301" s="61">
        <v>44386</v>
      </c>
      <c r="N301" s="61">
        <v>0</v>
      </c>
      <c r="O301" s="61">
        <v>44386</v>
      </c>
      <c r="P301" s="61">
        <v>295734</v>
      </c>
      <c r="Q301" s="61">
        <v>0</v>
      </c>
      <c r="R301" s="61">
        <v>295734</v>
      </c>
      <c r="S301" s="61">
        <v>14997</v>
      </c>
      <c r="T301" s="61">
        <v>0</v>
      </c>
      <c r="U301" s="61">
        <v>14997</v>
      </c>
      <c r="V301" s="61">
        <v>109354</v>
      </c>
      <c r="W301" s="61">
        <v>0</v>
      </c>
      <c r="X301" s="61">
        <v>109354</v>
      </c>
      <c r="Y301" s="61">
        <v>-5237912</v>
      </c>
      <c r="Z301" s="61">
        <v>0</v>
      </c>
      <c r="AA301" s="61">
        <v>-5237912</v>
      </c>
      <c r="AB301" s="61">
        <v>-34229</v>
      </c>
      <c r="AC301" s="61">
        <v>0</v>
      </c>
      <c r="AD301" s="61">
        <v>-34229</v>
      </c>
      <c r="AE301" s="61">
        <v>-176121</v>
      </c>
      <c r="AF301" s="61">
        <v>0</v>
      </c>
      <c r="AG301" s="61">
        <v>-176121</v>
      </c>
      <c r="AH301" s="61">
        <v>-596</v>
      </c>
      <c r="AI301" s="61">
        <v>0</v>
      </c>
      <c r="AJ301" s="61">
        <v>-596</v>
      </c>
      <c r="AK301" s="61">
        <v>0</v>
      </c>
      <c r="AL301" s="61">
        <v>0</v>
      </c>
      <c r="AM301" s="61">
        <v>0</v>
      </c>
      <c r="AN301" s="61">
        <v>-4771</v>
      </c>
      <c r="AO301" s="61">
        <v>0</v>
      </c>
      <c r="AP301" s="61">
        <v>-4771</v>
      </c>
      <c r="AQ301" s="61">
        <v>-1812</v>
      </c>
      <c r="AR301" s="61">
        <v>0</v>
      </c>
      <c r="AS301" s="61">
        <v>-1812</v>
      </c>
      <c r="AT301" s="61">
        <v>-170754</v>
      </c>
      <c r="AU301" s="61">
        <v>0</v>
      </c>
      <c r="AV301" s="61">
        <v>-170754</v>
      </c>
      <c r="AW301" s="61">
        <v>2470</v>
      </c>
      <c r="AX301" s="61">
        <v>0</v>
      </c>
      <c r="AY301" s="61">
        <v>2470</v>
      </c>
      <c r="AZ301" s="61">
        <v>1464583</v>
      </c>
      <c r="BA301" s="61">
        <v>0</v>
      </c>
      <c r="BB301" s="61">
        <v>1464583</v>
      </c>
      <c r="BC301" s="61">
        <v>-10772</v>
      </c>
      <c r="BD301" s="61">
        <v>0</v>
      </c>
      <c r="BE301" s="61">
        <v>-10772</v>
      </c>
      <c r="BF301" s="61">
        <v>-4935182</v>
      </c>
      <c r="BG301" s="61">
        <v>0</v>
      </c>
      <c r="BH301" s="61">
        <v>-4935182</v>
      </c>
      <c r="BI301" s="61">
        <v>6887</v>
      </c>
      <c r="BJ301" s="61">
        <v>0</v>
      </c>
      <c r="BK301" s="61">
        <v>6887</v>
      </c>
      <c r="BL301" s="61">
        <v>-47210</v>
      </c>
      <c r="BM301" s="61">
        <v>0</v>
      </c>
      <c r="BN301" s="61">
        <v>-47210</v>
      </c>
      <c r="BO301" s="61">
        <v>0</v>
      </c>
      <c r="BP301" s="61">
        <v>0</v>
      </c>
      <c r="BQ301" s="61">
        <v>0</v>
      </c>
      <c r="BR301" s="61">
        <v>-9132</v>
      </c>
      <c r="BS301" s="61">
        <v>0</v>
      </c>
      <c r="BT301" s="61">
        <v>-9132</v>
      </c>
      <c r="BU301" s="61">
        <v>0</v>
      </c>
      <c r="BV301" s="61">
        <v>0</v>
      </c>
      <c r="BW301" s="61">
        <v>0</v>
      </c>
      <c r="BX301" s="61">
        <v>0</v>
      </c>
      <c r="BY301" s="61">
        <v>0</v>
      </c>
      <c r="BZ301" s="61">
        <v>0</v>
      </c>
      <c r="CA301" s="61">
        <v>0</v>
      </c>
      <c r="CB301" s="61">
        <v>0</v>
      </c>
      <c r="CC301" s="61">
        <v>0</v>
      </c>
      <c r="CD301" s="61">
        <v>-22477</v>
      </c>
      <c r="CE301" s="61">
        <v>0</v>
      </c>
      <c r="CF301" s="61">
        <v>-22477</v>
      </c>
      <c r="CG301" s="61">
        <v>-22477</v>
      </c>
      <c r="CH301" s="61">
        <v>0</v>
      </c>
      <c r="CI301" s="61">
        <v>-22477</v>
      </c>
      <c r="CJ301" s="61">
        <v>-8989813</v>
      </c>
      <c r="CK301" s="61">
        <v>0</v>
      </c>
      <c r="CL301" s="61">
        <v>-8989813</v>
      </c>
      <c r="CM301" s="61">
        <v>-37384</v>
      </c>
      <c r="CN301" s="61">
        <v>0</v>
      </c>
      <c r="CO301" s="61">
        <v>-37384</v>
      </c>
      <c r="CP301" s="61">
        <v>0</v>
      </c>
      <c r="CQ301" s="61">
        <v>0</v>
      </c>
      <c r="CR301" s="61">
        <v>0</v>
      </c>
      <c r="CS301" s="61">
        <v>-2280800</v>
      </c>
      <c r="CT301" s="61">
        <v>0</v>
      </c>
      <c r="CU301" s="61">
        <v>-2280800</v>
      </c>
      <c r="CV301" s="61">
        <v>-167916</v>
      </c>
      <c r="CW301" s="61">
        <v>0</v>
      </c>
      <c r="CX301" s="61">
        <v>-167916</v>
      </c>
      <c r="CY301" s="61">
        <v>-2486100</v>
      </c>
      <c r="CZ301" s="61">
        <v>0</v>
      </c>
      <c r="DA301" s="61">
        <v>-2486100</v>
      </c>
      <c r="DB301" s="61">
        <v>-58493</v>
      </c>
      <c r="DC301" s="61">
        <v>0</v>
      </c>
      <c r="DD301" s="61">
        <v>-58493</v>
      </c>
      <c r="DE301" s="61">
        <v>0</v>
      </c>
      <c r="DF301" s="61">
        <v>0</v>
      </c>
      <c r="DG301" s="61">
        <v>0</v>
      </c>
      <c r="DH301" s="61">
        <v>-399157</v>
      </c>
      <c r="DI301" s="61">
        <v>0</v>
      </c>
      <c r="DJ301" s="61">
        <v>-399157</v>
      </c>
      <c r="DK301" s="61">
        <v>0</v>
      </c>
      <c r="DL301" s="61">
        <v>0</v>
      </c>
      <c r="DM301" s="61">
        <v>0</v>
      </c>
      <c r="DN301" s="61">
        <v>-4270</v>
      </c>
      <c r="DO301" s="61">
        <v>0</v>
      </c>
      <c r="DP301" s="61">
        <v>-4270</v>
      </c>
      <c r="DQ301" s="61">
        <v>0</v>
      </c>
      <c r="DR301" s="61">
        <v>0</v>
      </c>
      <c r="DS301" s="61">
        <v>0</v>
      </c>
      <c r="DT301" s="61">
        <v>0</v>
      </c>
      <c r="DU301" s="61">
        <v>0</v>
      </c>
      <c r="DV301" s="61">
        <v>0</v>
      </c>
      <c r="DW301" s="61">
        <v>0</v>
      </c>
      <c r="DX301" s="61">
        <v>0</v>
      </c>
      <c r="DY301" s="61">
        <v>0</v>
      </c>
      <c r="DZ301" s="61">
        <v>0</v>
      </c>
      <c r="EA301" s="61">
        <v>0</v>
      </c>
      <c r="EB301" s="61">
        <v>0</v>
      </c>
      <c r="EC301" s="61">
        <v>0</v>
      </c>
      <c r="ED301" s="61">
        <v>0</v>
      </c>
      <c r="EE301" s="61">
        <v>0</v>
      </c>
      <c r="EF301" s="61">
        <v>0</v>
      </c>
      <c r="EG301" s="61">
        <v>0</v>
      </c>
      <c r="EH301" s="61">
        <v>0</v>
      </c>
      <c r="EI301" s="61">
        <v>0</v>
      </c>
      <c r="EJ301" s="61">
        <v>0</v>
      </c>
      <c r="EK301" s="61">
        <v>0</v>
      </c>
      <c r="EL301" s="61">
        <v>0</v>
      </c>
      <c r="EM301" s="61">
        <v>0</v>
      </c>
      <c r="EN301" s="61">
        <v>0</v>
      </c>
      <c r="EO301" s="61">
        <v>-461920</v>
      </c>
      <c r="EP301" s="61">
        <v>0</v>
      </c>
      <c r="EQ301" s="61">
        <v>-461920</v>
      </c>
      <c r="ER301" s="61">
        <v>0</v>
      </c>
      <c r="ES301" s="61">
        <v>0</v>
      </c>
      <c r="ET301" s="61">
        <v>0</v>
      </c>
      <c r="EU301" s="61">
        <v>0</v>
      </c>
      <c r="EV301" s="61">
        <v>0</v>
      </c>
      <c r="EW301" s="61">
        <v>0</v>
      </c>
      <c r="EX301" s="61">
        <v>4870</v>
      </c>
      <c r="EY301" s="61">
        <v>0</v>
      </c>
      <c r="EZ301" s="61">
        <v>4870</v>
      </c>
      <c r="FA301" s="61">
        <v>0</v>
      </c>
      <c r="FB301" s="61">
        <v>0</v>
      </c>
      <c r="FC301" s="61">
        <v>0</v>
      </c>
      <c r="FD301" s="61">
        <v>0</v>
      </c>
      <c r="FE301" s="61">
        <v>0</v>
      </c>
      <c r="FF301" s="61">
        <v>0</v>
      </c>
      <c r="FG301" s="61">
        <v>0</v>
      </c>
      <c r="FH301" s="61">
        <v>0</v>
      </c>
      <c r="FI301" s="61">
        <v>0</v>
      </c>
      <c r="FJ301" s="61">
        <v>-6123</v>
      </c>
      <c r="FK301" s="61">
        <v>0</v>
      </c>
      <c r="FL301" s="61">
        <v>-6123</v>
      </c>
      <c r="FM301" s="61">
        <v>0</v>
      </c>
      <c r="FN301" s="61">
        <v>0</v>
      </c>
      <c r="FO301" s="61">
        <v>0</v>
      </c>
      <c r="FP301" s="61">
        <v>-1500</v>
      </c>
      <c r="FQ301" s="61">
        <v>0</v>
      </c>
      <c r="FR301" s="61">
        <v>-1500</v>
      </c>
      <c r="FS301" s="61">
        <v>0</v>
      </c>
      <c r="FT301" s="61">
        <v>0</v>
      </c>
      <c r="FU301" s="61">
        <v>0</v>
      </c>
      <c r="FV301" s="61">
        <v>-56136</v>
      </c>
      <c r="FW301" s="61">
        <v>0</v>
      </c>
      <c r="FX301" s="61">
        <v>-56136</v>
      </c>
      <c r="FY301" s="61">
        <v>426</v>
      </c>
      <c r="FZ301" s="61">
        <v>0</v>
      </c>
      <c r="GA301" s="61">
        <v>426</v>
      </c>
      <c r="GB301" s="61">
        <v>0</v>
      </c>
      <c r="GC301" s="61">
        <v>0</v>
      </c>
      <c r="GD301" s="61">
        <v>0</v>
      </c>
      <c r="GE301" s="61">
        <v>0</v>
      </c>
      <c r="GF301" s="61">
        <v>0</v>
      </c>
      <c r="GG301" s="61">
        <v>0</v>
      </c>
      <c r="GH301" s="61">
        <v>-13307883</v>
      </c>
      <c r="GI301" s="61">
        <v>0</v>
      </c>
      <c r="GJ301" s="61">
        <v>-13307883</v>
      </c>
      <c r="GK301" s="61">
        <v>0</v>
      </c>
      <c r="GL301" s="61">
        <v>0</v>
      </c>
      <c r="GM301" s="61">
        <v>0</v>
      </c>
      <c r="GN301" s="61">
        <v>-196380</v>
      </c>
      <c r="GO301" s="61">
        <v>0</v>
      </c>
      <c r="GP301" s="61">
        <v>-196380</v>
      </c>
      <c r="GQ301" s="61">
        <v>0</v>
      </c>
      <c r="GR301" s="61">
        <v>0</v>
      </c>
      <c r="GS301" s="61">
        <v>0</v>
      </c>
      <c r="GT301" s="61">
        <v>-3213429</v>
      </c>
      <c r="GU301" s="61">
        <v>0</v>
      </c>
      <c r="GV301" s="61">
        <v>-3213429</v>
      </c>
      <c r="GW301" s="61">
        <v>-16776155</v>
      </c>
      <c r="GX301" s="61">
        <v>0</v>
      </c>
      <c r="GY301" s="61">
        <v>-16776155</v>
      </c>
      <c r="GZ301" s="61">
        <v>0</v>
      </c>
      <c r="HA301" s="61">
        <v>0</v>
      </c>
      <c r="HB301" s="61">
        <v>0</v>
      </c>
      <c r="HC301" s="61">
        <v>0</v>
      </c>
      <c r="HD301" s="61">
        <v>0</v>
      </c>
      <c r="HE301" s="61">
        <v>0</v>
      </c>
      <c r="HF301" s="61">
        <v>0</v>
      </c>
      <c r="HG301" s="61">
        <v>0</v>
      </c>
      <c r="HH301" s="61">
        <v>0</v>
      </c>
      <c r="HI301" s="61">
        <v>77963375</v>
      </c>
      <c r="HJ301" s="61">
        <v>0</v>
      </c>
      <c r="HK301" s="61">
        <v>77963375</v>
      </c>
      <c r="HL301" s="61">
        <v>109354</v>
      </c>
      <c r="HM301" s="61">
        <v>0</v>
      </c>
      <c r="HN301" s="61">
        <v>109354</v>
      </c>
      <c r="HO301" s="61">
        <v>-8989813</v>
      </c>
      <c r="HP301" s="61">
        <v>0</v>
      </c>
      <c r="HQ301" s="61">
        <v>-8989813</v>
      </c>
      <c r="HR301" s="61">
        <v>-2486100</v>
      </c>
      <c r="HS301" s="61">
        <v>0</v>
      </c>
      <c r="HT301" s="61">
        <v>-2486100</v>
      </c>
      <c r="HU301" s="61">
        <v>-461920</v>
      </c>
      <c r="HV301" s="61">
        <v>0</v>
      </c>
      <c r="HW301" s="61">
        <v>-461920</v>
      </c>
      <c r="HX301" s="61">
        <v>-16776155</v>
      </c>
      <c r="HY301" s="61">
        <v>0</v>
      </c>
      <c r="HZ301" s="61">
        <v>-16776155</v>
      </c>
      <c r="IA301" s="61">
        <v>0</v>
      </c>
      <c r="IB301" s="61">
        <v>0</v>
      </c>
      <c r="IC301" s="61">
        <v>0</v>
      </c>
      <c r="ID301" s="61">
        <v>-28604634</v>
      </c>
      <c r="IE301" s="61">
        <v>0</v>
      </c>
      <c r="IF301" s="61">
        <v>-28604634</v>
      </c>
      <c r="IG301" s="61">
        <v>49358741</v>
      </c>
      <c r="IH301" s="61">
        <v>0</v>
      </c>
      <c r="II301" s="61">
        <v>49358741</v>
      </c>
      <c r="IJ301" s="58" t="s">
        <v>526</v>
      </c>
      <c r="IK301" s="58" t="s">
        <v>527</v>
      </c>
      <c r="IL301" s="58" t="s">
        <v>466</v>
      </c>
      <c r="IM301" s="58" t="s">
        <v>467</v>
      </c>
      <c r="IN301" s="58" t="s">
        <v>1433</v>
      </c>
    </row>
    <row r="302" spans="1:248">
      <c r="A302" s="58" t="s">
        <v>469</v>
      </c>
      <c r="B302" s="59" t="s">
        <v>1434</v>
      </c>
      <c r="C302" s="59" t="s">
        <v>1435</v>
      </c>
      <c r="D302" s="61">
        <v>102607603</v>
      </c>
      <c r="E302" s="61">
        <v>0</v>
      </c>
      <c r="F302" s="61">
        <v>102607603</v>
      </c>
      <c r="G302" s="61">
        <v>-3714648</v>
      </c>
      <c r="H302" s="61">
        <v>0</v>
      </c>
      <c r="I302" s="61">
        <v>-3714648</v>
      </c>
      <c r="J302" s="61">
        <v>-242420</v>
      </c>
      <c r="K302" s="61">
        <v>0</v>
      </c>
      <c r="L302" s="61">
        <v>-242420</v>
      </c>
      <c r="M302" s="61">
        <v>173060</v>
      </c>
      <c r="N302" s="61">
        <v>0</v>
      </c>
      <c r="O302" s="61">
        <v>173060</v>
      </c>
      <c r="P302" s="61">
        <v>256056</v>
      </c>
      <c r="Q302" s="61">
        <v>0</v>
      </c>
      <c r="R302" s="61">
        <v>256056</v>
      </c>
      <c r="S302" s="61">
        <v>362612</v>
      </c>
      <c r="T302" s="61">
        <v>0</v>
      </c>
      <c r="U302" s="61">
        <v>362612</v>
      </c>
      <c r="V302" s="61">
        <v>549308</v>
      </c>
      <c r="W302" s="61">
        <v>0</v>
      </c>
      <c r="X302" s="61">
        <v>549308</v>
      </c>
      <c r="Y302" s="61">
        <v>-4152257</v>
      </c>
      <c r="Z302" s="61">
        <v>0</v>
      </c>
      <c r="AA302" s="61">
        <v>-4152257</v>
      </c>
      <c r="AB302" s="61">
        <v>0</v>
      </c>
      <c r="AC302" s="61">
        <v>0</v>
      </c>
      <c r="AD302" s="61">
        <v>0</v>
      </c>
      <c r="AE302" s="61">
        <v>-190732</v>
      </c>
      <c r="AF302" s="61">
        <v>0</v>
      </c>
      <c r="AG302" s="61">
        <v>-190732</v>
      </c>
      <c r="AH302" s="61">
        <v>-773</v>
      </c>
      <c r="AI302" s="61">
        <v>0</v>
      </c>
      <c r="AJ302" s="61">
        <v>-773</v>
      </c>
      <c r="AK302" s="61">
        <v>0</v>
      </c>
      <c r="AL302" s="61">
        <v>0</v>
      </c>
      <c r="AM302" s="61">
        <v>0</v>
      </c>
      <c r="AN302" s="61">
        <v>-11072</v>
      </c>
      <c r="AO302" s="61">
        <v>0</v>
      </c>
      <c r="AP302" s="61">
        <v>-11072</v>
      </c>
      <c r="AQ302" s="61">
        <v>0</v>
      </c>
      <c r="AR302" s="61">
        <v>0</v>
      </c>
      <c r="AS302" s="61">
        <v>0</v>
      </c>
      <c r="AT302" s="61">
        <v>-178887</v>
      </c>
      <c r="AU302" s="61">
        <v>0</v>
      </c>
      <c r="AV302" s="61">
        <v>-178887</v>
      </c>
      <c r="AW302" s="61">
        <v>0</v>
      </c>
      <c r="AX302" s="61">
        <v>0</v>
      </c>
      <c r="AY302" s="61">
        <v>0</v>
      </c>
      <c r="AZ302" s="61">
        <v>2068073</v>
      </c>
      <c r="BA302" s="61">
        <v>0</v>
      </c>
      <c r="BB302" s="61">
        <v>2068073</v>
      </c>
      <c r="BC302" s="61">
        <v>-106193</v>
      </c>
      <c r="BD302" s="61">
        <v>0</v>
      </c>
      <c r="BE302" s="61">
        <v>-106193</v>
      </c>
      <c r="BF302" s="61">
        <v>-8378951</v>
      </c>
      <c r="BG302" s="61">
        <v>0</v>
      </c>
      <c r="BH302" s="61">
        <v>-8378951</v>
      </c>
      <c r="BI302" s="61">
        <v>-104889</v>
      </c>
      <c r="BJ302" s="61">
        <v>0</v>
      </c>
      <c r="BK302" s="61">
        <v>-104889</v>
      </c>
      <c r="BL302" s="61">
        <v>0</v>
      </c>
      <c r="BM302" s="61">
        <v>0</v>
      </c>
      <c r="BN302" s="61">
        <v>0</v>
      </c>
      <c r="BO302" s="61">
        <v>0</v>
      </c>
      <c r="BP302" s="61">
        <v>0</v>
      </c>
      <c r="BQ302" s="61">
        <v>0</v>
      </c>
      <c r="BR302" s="61">
        <v>0</v>
      </c>
      <c r="BS302" s="61">
        <v>0</v>
      </c>
      <c r="BT302" s="61">
        <v>0</v>
      </c>
      <c r="BU302" s="61">
        <v>0</v>
      </c>
      <c r="BV302" s="61">
        <v>0</v>
      </c>
      <c r="BW302" s="61">
        <v>0</v>
      </c>
      <c r="BX302" s="61">
        <v>0</v>
      </c>
      <c r="BY302" s="61">
        <v>0</v>
      </c>
      <c r="BZ302" s="61">
        <v>0</v>
      </c>
      <c r="CA302" s="61">
        <v>0</v>
      </c>
      <c r="CB302" s="61">
        <v>0</v>
      </c>
      <c r="CC302" s="61">
        <v>0</v>
      </c>
      <c r="CD302" s="61">
        <v>-33608</v>
      </c>
      <c r="CE302" s="61">
        <v>0</v>
      </c>
      <c r="CF302" s="61">
        <v>-33608</v>
      </c>
      <c r="CG302" s="61">
        <v>-33608</v>
      </c>
      <c r="CH302" s="61">
        <v>0</v>
      </c>
      <c r="CI302" s="61">
        <v>-33608</v>
      </c>
      <c r="CJ302" s="61">
        <v>-10932165</v>
      </c>
      <c r="CK302" s="61">
        <v>0</v>
      </c>
      <c r="CL302" s="61">
        <v>-10932165</v>
      </c>
      <c r="CM302" s="61">
        <v>-8527</v>
      </c>
      <c r="CN302" s="61">
        <v>0</v>
      </c>
      <c r="CO302" s="61">
        <v>-8527</v>
      </c>
      <c r="CP302" s="61">
        <v>-179842</v>
      </c>
      <c r="CQ302" s="61">
        <v>0</v>
      </c>
      <c r="CR302" s="61">
        <v>-179842</v>
      </c>
      <c r="CS302" s="61">
        <v>-6123331</v>
      </c>
      <c r="CT302" s="61">
        <v>0</v>
      </c>
      <c r="CU302" s="61">
        <v>-6123331</v>
      </c>
      <c r="CV302" s="61">
        <v>-614840</v>
      </c>
      <c r="CW302" s="61">
        <v>0</v>
      </c>
      <c r="CX302" s="61">
        <v>-614840</v>
      </c>
      <c r="CY302" s="61">
        <v>-6926540</v>
      </c>
      <c r="CZ302" s="61">
        <v>0</v>
      </c>
      <c r="DA302" s="61">
        <v>-6926540</v>
      </c>
      <c r="DB302" s="61">
        <v>-581594</v>
      </c>
      <c r="DC302" s="61">
        <v>0</v>
      </c>
      <c r="DD302" s="61">
        <v>-581594</v>
      </c>
      <c r="DE302" s="61">
        <v>-61063</v>
      </c>
      <c r="DF302" s="61">
        <v>0</v>
      </c>
      <c r="DG302" s="61">
        <v>-61063</v>
      </c>
      <c r="DH302" s="61">
        <v>-165626</v>
      </c>
      <c r="DI302" s="61">
        <v>0</v>
      </c>
      <c r="DJ302" s="61">
        <v>-165626</v>
      </c>
      <c r="DK302" s="61">
        <v>0</v>
      </c>
      <c r="DL302" s="61">
        <v>0</v>
      </c>
      <c r="DM302" s="61">
        <v>0</v>
      </c>
      <c r="DN302" s="61">
        <v>0</v>
      </c>
      <c r="DO302" s="61">
        <v>0</v>
      </c>
      <c r="DP302" s="61">
        <v>0</v>
      </c>
      <c r="DQ302" s="61">
        <v>0</v>
      </c>
      <c r="DR302" s="61">
        <v>0</v>
      </c>
      <c r="DS302" s="61">
        <v>0</v>
      </c>
      <c r="DT302" s="61">
        <v>0</v>
      </c>
      <c r="DU302" s="61">
        <v>0</v>
      </c>
      <c r="DV302" s="61">
        <v>0</v>
      </c>
      <c r="DW302" s="61">
        <v>0</v>
      </c>
      <c r="DX302" s="61">
        <v>0</v>
      </c>
      <c r="DY302" s="61">
        <v>0</v>
      </c>
      <c r="DZ302" s="61">
        <v>-8071</v>
      </c>
      <c r="EA302" s="61">
        <v>0</v>
      </c>
      <c r="EB302" s="61">
        <v>-8071</v>
      </c>
      <c r="EC302" s="61">
        <v>899</v>
      </c>
      <c r="ED302" s="61">
        <v>0</v>
      </c>
      <c r="EE302" s="61">
        <v>899</v>
      </c>
      <c r="EF302" s="61">
        <v>-37538</v>
      </c>
      <c r="EG302" s="61">
        <v>0</v>
      </c>
      <c r="EH302" s="61">
        <v>-37538</v>
      </c>
      <c r="EI302" s="61">
        <v>-2340</v>
      </c>
      <c r="EJ302" s="61">
        <v>0</v>
      </c>
      <c r="EK302" s="61">
        <v>-2340</v>
      </c>
      <c r="EL302" s="61">
        <v>0</v>
      </c>
      <c r="EM302" s="61">
        <v>0</v>
      </c>
      <c r="EN302" s="61">
        <v>0</v>
      </c>
      <c r="EO302" s="61">
        <v>-855333</v>
      </c>
      <c r="EP302" s="61">
        <v>0</v>
      </c>
      <c r="EQ302" s="61">
        <v>-855333</v>
      </c>
      <c r="ER302" s="61">
        <v>0</v>
      </c>
      <c r="ES302" s="61">
        <v>0</v>
      </c>
      <c r="ET302" s="61">
        <v>0</v>
      </c>
      <c r="EU302" s="61">
        <v>0</v>
      </c>
      <c r="EV302" s="61">
        <v>0</v>
      </c>
      <c r="EW302" s="61">
        <v>0</v>
      </c>
      <c r="EX302" s="61">
        <v>11714</v>
      </c>
      <c r="EY302" s="61">
        <v>0</v>
      </c>
      <c r="EZ302" s="61">
        <v>11714</v>
      </c>
      <c r="FA302" s="61">
        <v>0</v>
      </c>
      <c r="FB302" s="61">
        <v>0</v>
      </c>
      <c r="FC302" s="61">
        <v>0</v>
      </c>
      <c r="FD302" s="61">
        <v>0</v>
      </c>
      <c r="FE302" s="61">
        <v>0</v>
      </c>
      <c r="FF302" s="61">
        <v>0</v>
      </c>
      <c r="FG302" s="61">
        <v>0</v>
      </c>
      <c r="FH302" s="61">
        <v>0</v>
      </c>
      <c r="FI302" s="61">
        <v>0</v>
      </c>
      <c r="FJ302" s="61">
        <v>-8907</v>
      </c>
      <c r="FK302" s="61">
        <v>0</v>
      </c>
      <c r="FL302" s="61">
        <v>-8907</v>
      </c>
      <c r="FM302" s="61">
        <v>0</v>
      </c>
      <c r="FN302" s="61">
        <v>0</v>
      </c>
      <c r="FO302" s="61">
        <v>0</v>
      </c>
      <c r="FP302" s="61">
        <v>-1500</v>
      </c>
      <c r="FQ302" s="61">
        <v>0</v>
      </c>
      <c r="FR302" s="61">
        <v>-1500</v>
      </c>
      <c r="FS302" s="61">
        <v>0</v>
      </c>
      <c r="FT302" s="61">
        <v>0</v>
      </c>
      <c r="FU302" s="61">
        <v>0</v>
      </c>
      <c r="FV302" s="61">
        <v>0</v>
      </c>
      <c r="FW302" s="61">
        <v>0</v>
      </c>
      <c r="FX302" s="61">
        <v>0</v>
      </c>
      <c r="FY302" s="61">
        <v>390</v>
      </c>
      <c r="FZ302" s="61">
        <v>0</v>
      </c>
      <c r="GA302" s="61">
        <v>390</v>
      </c>
      <c r="GB302" s="61">
        <v>0</v>
      </c>
      <c r="GC302" s="61">
        <v>0</v>
      </c>
      <c r="GD302" s="61">
        <v>0</v>
      </c>
      <c r="GE302" s="61">
        <v>0</v>
      </c>
      <c r="GF302" s="61">
        <v>0</v>
      </c>
      <c r="GG302" s="61">
        <v>0</v>
      </c>
      <c r="GH302" s="61">
        <v>-20758710</v>
      </c>
      <c r="GI302" s="61">
        <v>0</v>
      </c>
      <c r="GJ302" s="61">
        <v>-20758710</v>
      </c>
      <c r="GK302" s="61">
        <v>291133</v>
      </c>
      <c r="GL302" s="61">
        <v>0</v>
      </c>
      <c r="GM302" s="61">
        <v>291133</v>
      </c>
      <c r="GN302" s="61">
        <v>-369273</v>
      </c>
      <c r="GO302" s="61">
        <v>0</v>
      </c>
      <c r="GP302" s="61">
        <v>-369273</v>
      </c>
      <c r="GQ302" s="61">
        <v>-27</v>
      </c>
      <c r="GR302" s="61">
        <v>0</v>
      </c>
      <c r="GS302" s="61">
        <v>-27</v>
      </c>
      <c r="GT302" s="61">
        <v>0</v>
      </c>
      <c r="GU302" s="61">
        <v>0</v>
      </c>
      <c r="GV302" s="61">
        <v>0</v>
      </c>
      <c r="GW302" s="61">
        <v>-20835180</v>
      </c>
      <c r="GX302" s="61">
        <v>0</v>
      </c>
      <c r="GY302" s="61">
        <v>-20835180</v>
      </c>
      <c r="GZ302" s="61">
        <v>-42809</v>
      </c>
      <c r="HA302" s="61">
        <v>0</v>
      </c>
      <c r="HB302" s="61">
        <v>-42809</v>
      </c>
      <c r="HC302" s="61">
        <v>0</v>
      </c>
      <c r="HD302" s="61">
        <v>0</v>
      </c>
      <c r="HE302" s="61">
        <v>0</v>
      </c>
      <c r="HF302" s="61">
        <v>-42809</v>
      </c>
      <c r="HG302" s="61">
        <v>0</v>
      </c>
      <c r="HH302" s="61">
        <v>-42809</v>
      </c>
      <c r="HI302" s="61">
        <v>98892955</v>
      </c>
      <c r="HJ302" s="61">
        <v>0</v>
      </c>
      <c r="HK302" s="61">
        <v>98892955</v>
      </c>
      <c r="HL302" s="61">
        <v>549308</v>
      </c>
      <c r="HM302" s="61">
        <v>0</v>
      </c>
      <c r="HN302" s="61">
        <v>549308</v>
      </c>
      <c r="HO302" s="61">
        <v>-10932165</v>
      </c>
      <c r="HP302" s="61">
        <v>0</v>
      </c>
      <c r="HQ302" s="61">
        <v>-10932165</v>
      </c>
      <c r="HR302" s="61">
        <v>-6926540</v>
      </c>
      <c r="HS302" s="61">
        <v>0</v>
      </c>
      <c r="HT302" s="61">
        <v>-6926540</v>
      </c>
      <c r="HU302" s="61">
        <v>-855333</v>
      </c>
      <c r="HV302" s="61">
        <v>0</v>
      </c>
      <c r="HW302" s="61">
        <v>-855333</v>
      </c>
      <c r="HX302" s="61">
        <v>-20835180</v>
      </c>
      <c r="HY302" s="61">
        <v>0</v>
      </c>
      <c r="HZ302" s="61">
        <v>-20835180</v>
      </c>
      <c r="IA302" s="61">
        <v>-42809</v>
      </c>
      <c r="IB302" s="61">
        <v>0</v>
      </c>
      <c r="IC302" s="61">
        <v>-42809</v>
      </c>
      <c r="ID302" s="61">
        <v>-39042719</v>
      </c>
      <c r="IE302" s="61">
        <v>0</v>
      </c>
      <c r="IF302" s="61">
        <v>-39042719</v>
      </c>
      <c r="IG302" s="61">
        <v>59850236</v>
      </c>
      <c r="IH302" s="61">
        <v>0</v>
      </c>
      <c r="II302" s="61">
        <v>59850236</v>
      </c>
      <c r="IJ302" s="58" t="s">
        <v>536</v>
      </c>
      <c r="IK302" s="58" t="s">
        <v>580</v>
      </c>
      <c r="IL302" s="58" t="s">
        <v>536</v>
      </c>
      <c r="IM302" s="58" t="s">
        <v>467</v>
      </c>
      <c r="IN302" s="58" t="s">
        <v>1436</v>
      </c>
    </row>
    <row r="303" spans="1:248">
      <c r="A303" s="58" t="s">
        <v>461</v>
      </c>
      <c r="B303" s="59" t="s">
        <v>1437</v>
      </c>
      <c r="C303" s="59" t="s">
        <v>1438</v>
      </c>
      <c r="D303" s="61">
        <v>91582279</v>
      </c>
      <c r="E303" s="61">
        <v>1350565</v>
      </c>
      <c r="F303" s="61">
        <v>92932844</v>
      </c>
      <c r="G303" s="61">
        <v>-3214828</v>
      </c>
      <c r="H303" s="61">
        <v>-1936</v>
      </c>
      <c r="I303" s="61">
        <v>-3216764</v>
      </c>
      <c r="J303" s="61">
        <v>-188055</v>
      </c>
      <c r="K303" s="61">
        <v>0</v>
      </c>
      <c r="L303" s="61">
        <v>-188055</v>
      </c>
      <c r="M303" s="61">
        <v>188141</v>
      </c>
      <c r="N303" s="61">
        <v>0</v>
      </c>
      <c r="O303" s="61">
        <v>188141</v>
      </c>
      <c r="P303" s="61">
        <v>609882</v>
      </c>
      <c r="Q303" s="61">
        <v>0</v>
      </c>
      <c r="R303" s="61">
        <v>609882</v>
      </c>
      <c r="S303" s="61">
        <v>291224</v>
      </c>
      <c r="T303" s="61">
        <v>0</v>
      </c>
      <c r="U303" s="61">
        <v>291224</v>
      </c>
      <c r="V303" s="61">
        <v>901192</v>
      </c>
      <c r="W303" s="61">
        <v>0</v>
      </c>
      <c r="X303" s="61">
        <v>901192</v>
      </c>
      <c r="Y303" s="61">
        <v>-10915456</v>
      </c>
      <c r="Z303" s="61">
        <v>-39902</v>
      </c>
      <c r="AA303" s="61">
        <v>-10955358</v>
      </c>
      <c r="AB303" s="61">
        <v>-26544</v>
      </c>
      <c r="AC303" s="61">
        <v>0</v>
      </c>
      <c r="AD303" s="61">
        <v>-26544</v>
      </c>
      <c r="AE303" s="61">
        <v>-419685</v>
      </c>
      <c r="AF303" s="61">
        <v>-560</v>
      </c>
      <c r="AG303" s="61">
        <v>-420245</v>
      </c>
      <c r="AH303" s="61">
        <v>-16324</v>
      </c>
      <c r="AI303" s="61">
        <v>0</v>
      </c>
      <c r="AJ303" s="61">
        <v>-16324</v>
      </c>
      <c r="AK303" s="61">
        <v>0</v>
      </c>
      <c r="AL303" s="61">
        <v>0</v>
      </c>
      <c r="AM303" s="61">
        <v>0</v>
      </c>
      <c r="AN303" s="61">
        <v>-23266</v>
      </c>
      <c r="AO303" s="61">
        <v>0</v>
      </c>
      <c r="AP303" s="61">
        <v>-23266</v>
      </c>
      <c r="AQ303" s="61">
        <v>0</v>
      </c>
      <c r="AR303" s="61">
        <v>0</v>
      </c>
      <c r="AS303" s="61">
        <v>0</v>
      </c>
      <c r="AT303" s="61">
        <v>-380095</v>
      </c>
      <c r="AU303" s="61">
        <v>-560</v>
      </c>
      <c r="AV303" s="61">
        <v>-380655</v>
      </c>
      <c r="AW303" s="61">
        <v>1058</v>
      </c>
      <c r="AX303" s="61">
        <v>0</v>
      </c>
      <c r="AY303" s="61">
        <v>1058</v>
      </c>
      <c r="AZ303" s="61">
        <v>1588771</v>
      </c>
      <c r="BA303" s="61">
        <v>29597</v>
      </c>
      <c r="BB303" s="61">
        <v>1618368</v>
      </c>
      <c r="BC303" s="61">
        <v>-79441</v>
      </c>
      <c r="BD303" s="61">
        <v>-1</v>
      </c>
      <c r="BE303" s="61">
        <v>-79442</v>
      </c>
      <c r="BF303" s="61">
        <v>-6025458</v>
      </c>
      <c r="BG303" s="61">
        <v>-98715</v>
      </c>
      <c r="BH303" s="61">
        <v>-6124173</v>
      </c>
      <c r="BI303" s="61">
        <v>-46193</v>
      </c>
      <c r="BJ303" s="61">
        <v>0</v>
      </c>
      <c r="BK303" s="61">
        <v>-46193</v>
      </c>
      <c r="BL303" s="61">
        <v>-27464</v>
      </c>
      <c r="BM303" s="61">
        <v>0</v>
      </c>
      <c r="BN303" s="61">
        <v>-27464</v>
      </c>
      <c r="BO303" s="61">
        <v>0</v>
      </c>
      <c r="BP303" s="61">
        <v>0</v>
      </c>
      <c r="BQ303" s="61">
        <v>0</v>
      </c>
      <c r="BR303" s="61">
        <v>0</v>
      </c>
      <c r="BS303" s="61">
        <v>0</v>
      </c>
      <c r="BT303" s="61">
        <v>0</v>
      </c>
      <c r="BU303" s="61">
        <v>0</v>
      </c>
      <c r="BV303" s="61">
        <v>0</v>
      </c>
      <c r="BW303" s="61">
        <v>0</v>
      </c>
      <c r="BX303" s="61">
        <v>-11519</v>
      </c>
      <c r="BY303" s="61">
        <v>0</v>
      </c>
      <c r="BZ303" s="61">
        <v>-11519</v>
      </c>
      <c r="CA303" s="61">
        <v>0</v>
      </c>
      <c r="CB303" s="61">
        <v>0</v>
      </c>
      <c r="CC303" s="61">
        <v>0</v>
      </c>
      <c r="CD303" s="61">
        <v>-14022</v>
      </c>
      <c r="CE303" s="61">
        <v>0</v>
      </c>
      <c r="CF303" s="61">
        <v>-14022</v>
      </c>
      <c r="CG303" s="61">
        <v>0</v>
      </c>
      <c r="CH303" s="61">
        <v>0</v>
      </c>
      <c r="CI303" s="61">
        <v>0</v>
      </c>
      <c r="CJ303" s="61">
        <v>-15950467</v>
      </c>
      <c r="CK303" s="61">
        <v>-109581</v>
      </c>
      <c r="CL303" s="61">
        <v>-16060048</v>
      </c>
      <c r="CM303" s="61">
        <v>-30302</v>
      </c>
      <c r="CN303" s="61">
        <v>-10023</v>
      </c>
      <c r="CO303" s="61">
        <v>-40325</v>
      </c>
      <c r="CP303" s="61">
        <v>-45125</v>
      </c>
      <c r="CQ303" s="61">
        <v>0</v>
      </c>
      <c r="CR303" s="61">
        <v>-45125</v>
      </c>
      <c r="CS303" s="61">
        <v>-3303144</v>
      </c>
      <c r="CT303" s="61">
        <v>-139451</v>
      </c>
      <c r="CU303" s="61">
        <v>-3442595</v>
      </c>
      <c r="CV303" s="61">
        <v>-366101</v>
      </c>
      <c r="CW303" s="61">
        <v>0</v>
      </c>
      <c r="CX303" s="61">
        <v>-366101</v>
      </c>
      <c r="CY303" s="61">
        <v>-3744672</v>
      </c>
      <c r="CZ303" s="61">
        <v>-149474</v>
      </c>
      <c r="DA303" s="61">
        <v>-3894146</v>
      </c>
      <c r="DB303" s="61">
        <v>-698846</v>
      </c>
      <c r="DC303" s="61">
        <v>-4199</v>
      </c>
      <c r="DD303" s="61">
        <v>-703045</v>
      </c>
      <c r="DE303" s="61">
        <v>-12590</v>
      </c>
      <c r="DF303" s="61">
        <v>0</v>
      </c>
      <c r="DG303" s="61">
        <v>-12590</v>
      </c>
      <c r="DH303" s="61">
        <v>-141206</v>
      </c>
      <c r="DI303" s="61">
        <v>0</v>
      </c>
      <c r="DJ303" s="61">
        <v>-141206</v>
      </c>
      <c r="DK303" s="61">
        <v>-57301</v>
      </c>
      <c r="DL303" s="61">
        <v>0</v>
      </c>
      <c r="DM303" s="61">
        <v>-57301</v>
      </c>
      <c r="DN303" s="61">
        <v>-6866</v>
      </c>
      <c r="DO303" s="61">
        <v>0</v>
      </c>
      <c r="DP303" s="61">
        <v>-6866</v>
      </c>
      <c r="DQ303" s="61">
        <v>0</v>
      </c>
      <c r="DR303" s="61">
        <v>0</v>
      </c>
      <c r="DS303" s="61">
        <v>0</v>
      </c>
      <c r="DT303" s="61">
        <v>0</v>
      </c>
      <c r="DU303" s="61">
        <v>0</v>
      </c>
      <c r="DV303" s="61">
        <v>0</v>
      </c>
      <c r="DW303" s="61">
        <v>0</v>
      </c>
      <c r="DX303" s="61">
        <v>0</v>
      </c>
      <c r="DY303" s="61">
        <v>0</v>
      </c>
      <c r="DZ303" s="61">
        <v>0</v>
      </c>
      <c r="EA303" s="61">
        <v>0</v>
      </c>
      <c r="EB303" s="61">
        <v>0</v>
      </c>
      <c r="EC303" s="61">
        <v>0</v>
      </c>
      <c r="ED303" s="61">
        <v>0</v>
      </c>
      <c r="EE303" s="61">
        <v>0</v>
      </c>
      <c r="EF303" s="61">
        <v>0</v>
      </c>
      <c r="EG303" s="61">
        <v>0</v>
      </c>
      <c r="EH303" s="61">
        <v>0</v>
      </c>
      <c r="EI303" s="61">
        <v>0</v>
      </c>
      <c r="EJ303" s="61">
        <v>0</v>
      </c>
      <c r="EK303" s="61">
        <v>0</v>
      </c>
      <c r="EL303" s="61">
        <v>0</v>
      </c>
      <c r="EM303" s="61">
        <v>0</v>
      </c>
      <c r="EN303" s="61">
        <v>0</v>
      </c>
      <c r="EO303" s="61">
        <v>-916809</v>
      </c>
      <c r="EP303" s="61">
        <v>-4199</v>
      </c>
      <c r="EQ303" s="61">
        <v>-921008</v>
      </c>
      <c r="ER303" s="61">
        <v>0</v>
      </c>
      <c r="ES303" s="61">
        <v>0</v>
      </c>
      <c r="ET303" s="61">
        <v>0</v>
      </c>
      <c r="EU303" s="61">
        <v>0</v>
      </c>
      <c r="EV303" s="61">
        <v>0</v>
      </c>
      <c r="EW303" s="61">
        <v>0</v>
      </c>
      <c r="EX303" s="61">
        <v>0</v>
      </c>
      <c r="EY303" s="61">
        <v>0</v>
      </c>
      <c r="EZ303" s="61">
        <v>0</v>
      </c>
      <c r="FA303" s="61">
        <v>0</v>
      </c>
      <c r="FB303" s="61">
        <v>0</v>
      </c>
      <c r="FC303" s="61">
        <v>0</v>
      </c>
      <c r="FD303" s="61">
        <v>0</v>
      </c>
      <c r="FE303" s="61">
        <v>0</v>
      </c>
      <c r="FF303" s="61">
        <v>0</v>
      </c>
      <c r="FG303" s="61">
        <v>0</v>
      </c>
      <c r="FH303" s="61">
        <v>0</v>
      </c>
      <c r="FI303" s="61">
        <v>0</v>
      </c>
      <c r="FJ303" s="61">
        <v>0</v>
      </c>
      <c r="FK303" s="61">
        <v>0</v>
      </c>
      <c r="FL303" s="61">
        <v>0</v>
      </c>
      <c r="FM303" s="61">
        <v>0</v>
      </c>
      <c r="FN303" s="61">
        <v>0</v>
      </c>
      <c r="FO303" s="61">
        <v>0</v>
      </c>
      <c r="FP303" s="61">
        <v>0</v>
      </c>
      <c r="FQ303" s="61">
        <v>0</v>
      </c>
      <c r="FR303" s="61">
        <v>0</v>
      </c>
      <c r="FS303" s="61">
        <v>0</v>
      </c>
      <c r="FT303" s="61">
        <v>0</v>
      </c>
      <c r="FU303" s="61">
        <v>0</v>
      </c>
      <c r="FV303" s="61">
        <v>-8481</v>
      </c>
      <c r="FW303" s="61">
        <v>0</v>
      </c>
      <c r="FX303" s="61">
        <v>-8481</v>
      </c>
      <c r="FY303" s="61">
        <v>0</v>
      </c>
      <c r="FZ303" s="61">
        <v>0</v>
      </c>
      <c r="GA303" s="61">
        <v>0</v>
      </c>
      <c r="GB303" s="61">
        <v>0</v>
      </c>
      <c r="GC303" s="61">
        <v>0</v>
      </c>
      <c r="GD303" s="61">
        <v>0</v>
      </c>
      <c r="GE303" s="61">
        <v>0</v>
      </c>
      <c r="GF303" s="61">
        <v>0</v>
      </c>
      <c r="GG303" s="61">
        <v>0</v>
      </c>
      <c r="GH303" s="61">
        <v>-11400522</v>
      </c>
      <c r="GI303" s="61">
        <v>-17914</v>
      </c>
      <c r="GJ303" s="61">
        <v>-11418436</v>
      </c>
      <c r="GK303" s="61">
        <v>337938</v>
      </c>
      <c r="GL303" s="61">
        <v>499</v>
      </c>
      <c r="GM303" s="61">
        <v>338437</v>
      </c>
      <c r="GN303" s="61">
        <v>-245025</v>
      </c>
      <c r="GO303" s="61">
        <v>0</v>
      </c>
      <c r="GP303" s="61">
        <v>-245025</v>
      </c>
      <c r="GQ303" s="61">
        <v>1592</v>
      </c>
      <c r="GR303" s="61">
        <v>0</v>
      </c>
      <c r="GS303" s="61">
        <v>1592</v>
      </c>
      <c r="GT303" s="61">
        <v>0</v>
      </c>
      <c r="GU303" s="61">
        <v>0</v>
      </c>
      <c r="GV303" s="61">
        <v>0</v>
      </c>
      <c r="GW303" s="61">
        <v>-11314498</v>
      </c>
      <c r="GX303" s="61">
        <v>-17415</v>
      </c>
      <c r="GY303" s="61">
        <v>-11331913</v>
      </c>
      <c r="GZ303" s="61">
        <v>0</v>
      </c>
      <c r="HA303" s="61">
        <v>0</v>
      </c>
      <c r="HB303" s="61">
        <v>0</v>
      </c>
      <c r="HC303" s="61">
        <v>-7651</v>
      </c>
      <c r="HD303" s="61">
        <v>0</v>
      </c>
      <c r="HE303" s="61">
        <v>-7651</v>
      </c>
      <c r="HF303" s="61">
        <v>-7651</v>
      </c>
      <c r="HG303" s="61">
        <v>0</v>
      </c>
      <c r="HH303" s="61">
        <v>-7651</v>
      </c>
      <c r="HI303" s="61">
        <v>88367451</v>
      </c>
      <c r="HJ303" s="61">
        <v>1348629</v>
      </c>
      <c r="HK303" s="61">
        <v>89716080</v>
      </c>
      <c r="HL303" s="61">
        <v>901192</v>
      </c>
      <c r="HM303" s="61">
        <v>0</v>
      </c>
      <c r="HN303" s="61">
        <v>901192</v>
      </c>
      <c r="HO303" s="61">
        <v>-15950467</v>
      </c>
      <c r="HP303" s="61">
        <v>-109581</v>
      </c>
      <c r="HQ303" s="61">
        <v>-16060048</v>
      </c>
      <c r="HR303" s="61">
        <v>-3744672</v>
      </c>
      <c r="HS303" s="61">
        <v>-149474</v>
      </c>
      <c r="HT303" s="61">
        <v>-3894146</v>
      </c>
      <c r="HU303" s="61">
        <v>-916809</v>
      </c>
      <c r="HV303" s="61">
        <v>-4199</v>
      </c>
      <c r="HW303" s="61">
        <v>-921008</v>
      </c>
      <c r="HX303" s="61">
        <v>-11314498</v>
      </c>
      <c r="HY303" s="61">
        <v>-17415</v>
      </c>
      <c r="HZ303" s="61">
        <v>-11331913</v>
      </c>
      <c r="IA303" s="61">
        <v>-7651</v>
      </c>
      <c r="IB303" s="61">
        <v>0</v>
      </c>
      <c r="IC303" s="61">
        <v>-7651</v>
      </c>
      <c r="ID303" s="61">
        <v>-31032905</v>
      </c>
      <c r="IE303" s="61">
        <v>-280669</v>
      </c>
      <c r="IF303" s="61">
        <v>-31313574</v>
      </c>
      <c r="IG303" s="61">
        <v>57334546</v>
      </c>
      <c r="IH303" s="61">
        <v>1067960</v>
      </c>
      <c r="II303" s="61">
        <v>58402506</v>
      </c>
      <c r="IJ303" s="58" t="s">
        <v>511</v>
      </c>
      <c r="IK303" s="58" t="s">
        <v>954</v>
      </c>
      <c r="IL303" s="58" t="s">
        <v>513</v>
      </c>
      <c r="IM303" s="58" t="s">
        <v>473</v>
      </c>
      <c r="IN303" s="58" t="s">
        <v>1439</v>
      </c>
    </row>
    <row r="304" spans="1:248">
      <c r="A304" s="58" t="s">
        <v>469</v>
      </c>
      <c r="B304" s="59" t="s">
        <v>1440</v>
      </c>
      <c r="C304" s="59" t="s">
        <v>1441</v>
      </c>
      <c r="D304" s="61">
        <v>56366029</v>
      </c>
      <c r="E304" s="61">
        <v>0</v>
      </c>
      <c r="F304" s="61">
        <v>56366029</v>
      </c>
      <c r="G304" s="61">
        <v>-708235</v>
      </c>
      <c r="H304" s="61">
        <v>0</v>
      </c>
      <c r="I304" s="61">
        <v>-708235</v>
      </c>
      <c r="J304" s="61">
        <v>-61357</v>
      </c>
      <c r="K304" s="61">
        <v>0</v>
      </c>
      <c r="L304" s="61">
        <v>-61357</v>
      </c>
      <c r="M304" s="61">
        <v>43190</v>
      </c>
      <c r="N304" s="61">
        <v>0</v>
      </c>
      <c r="O304" s="61">
        <v>43190</v>
      </c>
      <c r="P304" s="61">
        <v>88832</v>
      </c>
      <c r="Q304" s="61">
        <v>0</v>
      </c>
      <c r="R304" s="61">
        <v>88832</v>
      </c>
      <c r="S304" s="61">
        <v>-34278</v>
      </c>
      <c r="T304" s="61">
        <v>0</v>
      </c>
      <c r="U304" s="61">
        <v>-34278</v>
      </c>
      <c r="V304" s="61">
        <v>36387</v>
      </c>
      <c r="W304" s="61">
        <v>0</v>
      </c>
      <c r="X304" s="61">
        <v>36387</v>
      </c>
      <c r="Y304" s="61">
        <v>-2512568</v>
      </c>
      <c r="Z304" s="61">
        <v>0</v>
      </c>
      <c r="AA304" s="61">
        <v>-2512568</v>
      </c>
      <c r="AB304" s="61">
        <v>0</v>
      </c>
      <c r="AC304" s="61">
        <v>0</v>
      </c>
      <c r="AD304" s="61">
        <v>0</v>
      </c>
      <c r="AE304" s="61">
        <v>-71946</v>
      </c>
      <c r="AF304" s="61">
        <v>0</v>
      </c>
      <c r="AG304" s="61">
        <v>-71946</v>
      </c>
      <c r="AH304" s="61">
        <v>0</v>
      </c>
      <c r="AI304" s="61">
        <v>0</v>
      </c>
      <c r="AJ304" s="61">
        <v>0</v>
      </c>
      <c r="AK304" s="61">
        <v>0</v>
      </c>
      <c r="AL304" s="61">
        <v>0</v>
      </c>
      <c r="AM304" s="61">
        <v>0</v>
      </c>
      <c r="AN304" s="61">
        <v>0</v>
      </c>
      <c r="AO304" s="61">
        <v>0</v>
      </c>
      <c r="AP304" s="61">
        <v>0</v>
      </c>
      <c r="AQ304" s="61">
        <v>0</v>
      </c>
      <c r="AR304" s="61">
        <v>0</v>
      </c>
      <c r="AS304" s="61">
        <v>0</v>
      </c>
      <c r="AT304" s="61">
        <v>-71946</v>
      </c>
      <c r="AU304" s="61">
        <v>0</v>
      </c>
      <c r="AV304" s="61">
        <v>-71946</v>
      </c>
      <c r="AW304" s="61">
        <v>0</v>
      </c>
      <c r="AX304" s="61">
        <v>0</v>
      </c>
      <c r="AY304" s="61">
        <v>0</v>
      </c>
      <c r="AZ304" s="61">
        <v>1144293</v>
      </c>
      <c r="BA304" s="61">
        <v>0</v>
      </c>
      <c r="BB304" s="61">
        <v>1144293</v>
      </c>
      <c r="BC304" s="61">
        <v>-10570</v>
      </c>
      <c r="BD304" s="61">
        <v>0</v>
      </c>
      <c r="BE304" s="61">
        <v>-10570</v>
      </c>
      <c r="BF304" s="61">
        <v>-3984185</v>
      </c>
      <c r="BG304" s="61">
        <v>0</v>
      </c>
      <c r="BH304" s="61">
        <v>-3984185</v>
      </c>
      <c r="BI304" s="61">
        <v>8173</v>
      </c>
      <c r="BJ304" s="61">
        <v>0</v>
      </c>
      <c r="BK304" s="61">
        <v>8173</v>
      </c>
      <c r="BL304" s="61">
        <v>0</v>
      </c>
      <c r="BM304" s="61">
        <v>0</v>
      </c>
      <c r="BN304" s="61">
        <v>0</v>
      </c>
      <c r="BO304" s="61">
        <v>0</v>
      </c>
      <c r="BP304" s="61">
        <v>0</v>
      </c>
      <c r="BQ304" s="61">
        <v>0</v>
      </c>
      <c r="BR304" s="61">
        <v>-1024</v>
      </c>
      <c r="BS304" s="61">
        <v>0</v>
      </c>
      <c r="BT304" s="61">
        <v>-1024</v>
      </c>
      <c r="BU304" s="61">
        <v>0</v>
      </c>
      <c r="BV304" s="61">
        <v>0</v>
      </c>
      <c r="BW304" s="61">
        <v>0</v>
      </c>
      <c r="BX304" s="61">
        <v>0</v>
      </c>
      <c r="BY304" s="61">
        <v>0</v>
      </c>
      <c r="BZ304" s="61">
        <v>0</v>
      </c>
      <c r="CA304" s="61">
        <v>0</v>
      </c>
      <c r="CB304" s="61">
        <v>0</v>
      </c>
      <c r="CC304" s="61">
        <v>0</v>
      </c>
      <c r="CD304" s="61">
        <v>-6575</v>
      </c>
      <c r="CE304" s="61">
        <v>0</v>
      </c>
      <c r="CF304" s="61">
        <v>-6575</v>
      </c>
      <c r="CG304" s="61">
        <v>-6575</v>
      </c>
      <c r="CH304" s="61">
        <v>0</v>
      </c>
      <c r="CI304" s="61">
        <v>-6575</v>
      </c>
      <c r="CJ304" s="61">
        <v>-5440977</v>
      </c>
      <c r="CK304" s="61">
        <v>0</v>
      </c>
      <c r="CL304" s="61">
        <v>-5440977</v>
      </c>
      <c r="CM304" s="61">
        <v>0</v>
      </c>
      <c r="CN304" s="61">
        <v>0</v>
      </c>
      <c r="CO304" s="61">
        <v>0</v>
      </c>
      <c r="CP304" s="61">
        <v>0</v>
      </c>
      <c r="CQ304" s="61">
        <v>0</v>
      </c>
      <c r="CR304" s="61">
        <v>0</v>
      </c>
      <c r="CS304" s="61">
        <v>-2315268</v>
      </c>
      <c r="CT304" s="61">
        <v>0</v>
      </c>
      <c r="CU304" s="61">
        <v>-2315268</v>
      </c>
      <c r="CV304" s="61">
        <v>-119520</v>
      </c>
      <c r="CW304" s="61">
        <v>0</v>
      </c>
      <c r="CX304" s="61">
        <v>-119520</v>
      </c>
      <c r="CY304" s="61">
        <v>-2434788</v>
      </c>
      <c r="CZ304" s="61">
        <v>0</v>
      </c>
      <c r="DA304" s="61">
        <v>-2434788</v>
      </c>
      <c r="DB304" s="61">
        <v>-468990</v>
      </c>
      <c r="DC304" s="61">
        <v>0</v>
      </c>
      <c r="DD304" s="61">
        <v>-468990</v>
      </c>
      <c r="DE304" s="61">
        <v>-1700</v>
      </c>
      <c r="DF304" s="61">
        <v>0</v>
      </c>
      <c r="DG304" s="61">
        <v>-1700</v>
      </c>
      <c r="DH304" s="61">
        <v>-85106</v>
      </c>
      <c r="DI304" s="61">
        <v>0</v>
      </c>
      <c r="DJ304" s="61">
        <v>-85106</v>
      </c>
      <c r="DK304" s="61">
        <v>0</v>
      </c>
      <c r="DL304" s="61">
        <v>0</v>
      </c>
      <c r="DM304" s="61">
        <v>0</v>
      </c>
      <c r="DN304" s="61">
        <v>0</v>
      </c>
      <c r="DO304" s="61">
        <v>0</v>
      </c>
      <c r="DP304" s="61">
        <v>0</v>
      </c>
      <c r="DQ304" s="61">
        <v>0</v>
      </c>
      <c r="DR304" s="61">
        <v>0</v>
      </c>
      <c r="DS304" s="61">
        <v>0</v>
      </c>
      <c r="DT304" s="61">
        <v>0</v>
      </c>
      <c r="DU304" s="61">
        <v>0</v>
      </c>
      <c r="DV304" s="61">
        <v>0</v>
      </c>
      <c r="DW304" s="61">
        <v>0</v>
      </c>
      <c r="DX304" s="61">
        <v>0</v>
      </c>
      <c r="DY304" s="61">
        <v>0</v>
      </c>
      <c r="DZ304" s="61">
        <v>0</v>
      </c>
      <c r="EA304" s="61">
        <v>0</v>
      </c>
      <c r="EB304" s="61">
        <v>0</v>
      </c>
      <c r="EC304" s="61">
        <v>0</v>
      </c>
      <c r="ED304" s="61">
        <v>0</v>
      </c>
      <c r="EE304" s="61">
        <v>0</v>
      </c>
      <c r="EF304" s="61">
        <v>-96768</v>
      </c>
      <c r="EG304" s="61">
        <v>0</v>
      </c>
      <c r="EH304" s="61">
        <v>-96768</v>
      </c>
      <c r="EI304" s="61">
        <v>1523</v>
      </c>
      <c r="EJ304" s="61">
        <v>0</v>
      </c>
      <c r="EK304" s="61">
        <v>1523</v>
      </c>
      <c r="EL304" s="61">
        <v>0</v>
      </c>
      <c r="EM304" s="61">
        <v>0</v>
      </c>
      <c r="EN304" s="61">
        <v>0</v>
      </c>
      <c r="EO304" s="61">
        <v>-651041</v>
      </c>
      <c r="EP304" s="61">
        <v>0</v>
      </c>
      <c r="EQ304" s="61">
        <v>-651041</v>
      </c>
      <c r="ER304" s="61">
        <v>0</v>
      </c>
      <c r="ES304" s="61">
        <v>0</v>
      </c>
      <c r="ET304" s="61">
        <v>0</v>
      </c>
      <c r="EU304" s="61">
        <v>0</v>
      </c>
      <c r="EV304" s="61">
        <v>0</v>
      </c>
      <c r="EW304" s="61">
        <v>0</v>
      </c>
      <c r="EX304" s="61">
        <v>97</v>
      </c>
      <c r="EY304" s="61">
        <v>0</v>
      </c>
      <c r="EZ304" s="61">
        <v>97</v>
      </c>
      <c r="FA304" s="61">
        <v>0</v>
      </c>
      <c r="FB304" s="61">
        <v>0</v>
      </c>
      <c r="FC304" s="61">
        <v>0</v>
      </c>
      <c r="FD304" s="61">
        <v>0</v>
      </c>
      <c r="FE304" s="61">
        <v>0</v>
      </c>
      <c r="FF304" s="61">
        <v>0</v>
      </c>
      <c r="FG304" s="61">
        <v>0</v>
      </c>
      <c r="FH304" s="61">
        <v>0</v>
      </c>
      <c r="FI304" s="61">
        <v>0</v>
      </c>
      <c r="FJ304" s="61">
        <v>-1024</v>
      </c>
      <c r="FK304" s="61">
        <v>0</v>
      </c>
      <c r="FL304" s="61">
        <v>-1024</v>
      </c>
      <c r="FM304" s="61">
        <v>0</v>
      </c>
      <c r="FN304" s="61">
        <v>0</v>
      </c>
      <c r="FO304" s="61">
        <v>0</v>
      </c>
      <c r="FP304" s="61">
        <v>0</v>
      </c>
      <c r="FQ304" s="61">
        <v>0</v>
      </c>
      <c r="FR304" s="61">
        <v>0</v>
      </c>
      <c r="FS304" s="61">
        <v>0</v>
      </c>
      <c r="FT304" s="61">
        <v>0</v>
      </c>
      <c r="FU304" s="61">
        <v>0</v>
      </c>
      <c r="FV304" s="61">
        <v>-10828</v>
      </c>
      <c r="FW304" s="61">
        <v>0</v>
      </c>
      <c r="FX304" s="61">
        <v>-10828</v>
      </c>
      <c r="FY304" s="61">
        <v>0</v>
      </c>
      <c r="FZ304" s="61">
        <v>0</v>
      </c>
      <c r="GA304" s="61">
        <v>0</v>
      </c>
      <c r="GB304" s="61">
        <v>0</v>
      </c>
      <c r="GC304" s="61">
        <v>0</v>
      </c>
      <c r="GD304" s="61">
        <v>0</v>
      </c>
      <c r="GE304" s="61">
        <v>0</v>
      </c>
      <c r="GF304" s="61">
        <v>0</v>
      </c>
      <c r="GG304" s="61">
        <v>0</v>
      </c>
      <c r="GH304" s="61">
        <v>-7045277</v>
      </c>
      <c r="GI304" s="61">
        <v>0</v>
      </c>
      <c r="GJ304" s="61">
        <v>-7045277</v>
      </c>
      <c r="GK304" s="61">
        <v>65923</v>
      </c>
      <c r="GL304" s="61">
        <v>0</v>
      </c>
      <c r="GM304" s="61">
        <v>65923</v>
      </c>
      <c r="GN304" s="61">
        <v>-152996</v>
      </c>
      <c r="GO304" s="61">
        <v>0</v>
      </c>
      <c r="GP304" s="61">
        <v>-152996</v>
      </c>
      <c r="GQ304" s="61">
        <v>-2837</v>
      </c>
      <c r="GR304" s="61">
        <v>0</v>
      </c>
      <c r="GS304" s="61">
        <v>-2837</v>
      </c>
      <c r="GT304" s="61">
        <v>0</v>
      </c>
      <c r="GU304" s="61">
        <v>0</v>
      </c>
      <c r="GV304" s="61">
        <v>0</v>
      </c>
      <c r="GW304" s="61">
        <v>-7146942</v>
      </c>
      <c r="GX304" s="61">
        <v>0</v>
      </c>
      <c r="GY304" s="61">
        <v>-7146942</v>
      </c>
      <c r="GZ304" s="61">
        <v>0</v>
      </c>
      <c r="HA304" s="61">
        <v>0</v>
      </c>
      <c r="HB304" s="61">
        <v>0</v>
      </c>
      <c r="HC304" s="61">
        <v>-199852</v>
      </c>
      <c r="HD304" s="61">
        <v>0</v>
      </c>
      <c r="HE304" s="61">
        <v>-199852</v>
      </c>
      <c r="HF304" s="61">
        <v>-199852</v>
      </c>
      <c r="HG304" s="61">
        <v>0</v>
      </c>
      <c r="HH304" s="61">
        <v>-199852</v>
      </c>
      <c r="HI304" s="61">
        <v>55657794</v>
      </c>
      <c r="HJ304" s="61">
        <v>0</v>
      </c>
      <c r="HK304" s="61">
        <v>55657794</v>
      </c>
      <c r="HL304" s="61">
        <v>36387</v>
      </c>
      <c r="HM304" s="61">
        <v>0</v>
      </c>
      <c r="HN304" s="61">
        <v>36387</v>
      </c>
      <c r="HO304" s="61">
        <v>-5440977</v>
      </c>
      <c r="HP304" s="61">
        <v>0</v>
      </c>
      <c r="HQ304" s="61">
        <v>-5440977</v>
      </c>
      <c r="HR304" s="61">
        <v>-2434788</v>
      </c>
      <c r="HS304" s="61">
        <v>0</v>
      </c>
      <c r="HT304" s="61">
        <v>-2434788</v>
      </c>
      <c r="HU304" s="61">
        <v>-651041</v>
      </c>
      <c r="HV304" s="61">
        <v>0</v>
      </c>
      <c r="HW304" s="61">
        <v>-651041</v>
      </c>
      <c r="HX304" s="61">
        <v>-7146942</v>
      </c>
      <c r="HY304" s="61">
        <v>0</v>
      </c>
      <c r="HZ304" s="61">
        <v>-7146942</v>
      </c>
      <c r="IA304" s="61">
        <v>-199852</v>
      </c>
      <c r="IB304" s="61">
        <v>0</v>
      </c>
      <c r="IC304" s="61">
        <v>-199852</v>
      </c>
      <c r="ID304" s="61">
        <v>-15837213</v>
      </c>
      <c r="IE304" s="61">
        <v>0</v>
      </c>
      <c r="IF304" s="61">
        <v>-15837213</v>
      </c>
      <c r="IG304" s="61">
        <v>39820581</v>
      </c>
      <c r="IH304" s="61">
        <v>0</v>
      </c>
      <c r="II304" s="61">
        <v>39820581</v>
      </c>
      <c r="IJ304" s="58" t="s">
        <v>798</v>
      </c>
      <c r="IK304" s="58" t="s">
        <v>465</v>
      </c>
      <c r="IL304" s="58" t="s">
        <v>466</v>
      </c>
      <c r="IM304" s="58" t="s">
        <v>467</v>
      </c>
      <c r="IN304" s="58" t="s">
        <v>1442</v>
      </c>
    </row>
    <row r="305" spans="1:248">
      <c r="A305" s="58" t="s">
        <v>469</v>
      </c>
      <c r="B305" s="59" t="s">
        <v>1443</v>
      </c>
      <c r="C305" s="59" t="s">
        <v>1444</v>
      </c>
      <c r="D305" s="61">
        <v>87192422</v>
      </c>
      <c r="E305" s="61">
        <v>0</v>
      </c>
      <c r="F305" s="61">
        <v>87192422</v>
      </c>
      <c r="G305" s="61">
        <v>-2632091</v>
      </c>
      <c r="H305" s="61">
        <v>0</v>
      </c>
      <c r="I305" s="61">
        <v>-2632091</v>
      </c>
      <c r="J305" s="61">
        <v>-255060</v>
      </c>
      <c r="K305" s="61">
        <v>0</v>
      </c>
      <c r="L305" s="61">
        <v>-255060</v>
      </c>
      <c r="M305" s="61">
        <v>101281</v>
      </c>
      <c r="N305" s="61">
        <v>0</v>
      </c>
      <c r="O305" s="61">
        <v>101281</v>
      </c>
      <c r="P305" s="61">
        <v>8960</v>
      </c>
      <c r="Q305" s="61">
        <v>0</v>
      </c>
      <c r="R305" s="61">
        <v>8960</v>
      </c>
      <c r="S305" s="61">
        <v>79467</v>
      </c>
      <c r="T305" s="61">
        <v>0</v>
      </c>
      <c r="U305" s="61">
        <v>79467</v>
      </c>
      <c r="V305" s="61">
        <v>-65352</v>
      </c>
      <c r="W305" s="61">
        <v>0</v>
      </c>
      <c r="X305" s="61">
        <v>-65352</v>
      </c>
      <c r="Y305" s="61">
        <v>-3851513</v>
      </c>
      <c r="Z305" s="61">
        <v>0</v>
      </c>
      <c r="AA305" s="61">
        <v>-3851513</v>
      </c>
      <c r="AB305" s="61">
        <v>-7784</v>
      </c>
      <c r="AC305" s="61">
        <v>0</v>
      </c>
      <c r="AD305" s="61">
        <v>-7784</v>
      </c>
      <c r="AE305" s="61">
        <v>-202806</v>
      </c>
      <c r="AF305" s="61">
        <v>0</v>
      </c>
      <c r="AG305" s="61">
        <v>-202806</v>
      </c>
      <c r="AH305" s="61">
        <v>-4810</v>
      </c>
      <c r="AI305" s="61">
        <v>0</v>
      </c>
      <c r="AJ305" s="61">
        <v>-4810</v>
      </c>
      <c r="AK305" s="61">
        <v>0</v>
      </c>
      <c r="AL305" s="61">
        <v>0</v>
      </c>
      <c r="AM305" s="61">
        <v>0</v>
      </c>
      <c r="AN305" s="61">
        <v>-10728</v>
      </c>
      <c r="AO305" s="61">
        <v>0</v>
      </c>
      <c r="AP305" s="61">
        <v>-10728</v>
      </c>
      <c r="AQ305" s="61">
        <v>0</v>
      </c>
      <c r="AR305" s="61">
        <v>0</v>
      </c>
      <c r="AS305" s="61">
        <v>0</v>
      </c>
      <c r="AT305" s="61">
        <v>-187268</v>
      </c>
      <c r="AU305" s="61">
        <v>0</v>
      </c>
      <c r="AV305" s="61">
        <v>-187268</v>
      </c>
      <c r="AW305" s="61">
        <v>-2585</v>
      </c>
      <c r="AX305" s="61">
        <v>0</v>
      </c>
      <c r="AY305" s="61">
        <v>-2585</v>
      </c>
      <c r="AZ305" s="61">
        <v>1750613</v>
      </c>
      <c r="BA305" s="61">
        <v>0</v>
      </c>
      <c r="BB305" s="61">
        <v>1750613</v>
      </c>
      <c r="BC305" s="61">
        <v>26575</v>
      </c>
      <c r="BD305" s="61">
        <v>0</v>
      </c>
      <c r="BE305" s="61">
        <v>26575</v>
      </c>
      <c r="BF305" s="61">
        <v>-7962149</v>
      </c>
      <c r="BG305" s="61">
        <v>0</v>
      </c>
      <c r="BH305" s="61">
        <v>-7962149</v>
      </c>
      <c r="BI305" s="61">
        <v>-137766</v>
      </c>
      <c r="BJ305" s="61">
        <v>0</v>
      </c>
      <c r="BK305" s="61">
        <v>-137766</v>
      </c>
      <c r="BL305" s="61">
        <v>-56730</v>
      </c>
      <c r="BM305" s="61">
        <v>0</v>
      </c>
      <c r="BN305" s="61">
        <v>-56730</v>
      </c>
      <c r="BO305" s="61">
        <v>0</v>
      </c>
      <c r="BP305" s="61">
        <v>0</v>
      </c>
      <c r="BQ305" s="61">
        <v>0</v>
      </c>
      <c r="BR305" s="61">
        <v>-1928</v>
      </c>
      <c r="BS305" s="61">
        <v>0</v>
      </c>
      <c r="BT305" s="61">
        <v>-1928</v>
      </c>
      <c r="BU305" s="61">
        <v>0</v>
      </c>
      <c r="BV305" s="61">
        <v>0</v>
      </c>
      <c r="BW305" s="61">
        <v>0</v>
      </c>
      <c r="BX305" s="61">
        <v>0</v>
      </c>
      <c r="BY305" s="61">
        <v>0</v>
      </c>
      <c r="BZ305" s="61">
        <v>0</v>
      </c>
      <c r="CA305" s="61">
        <v>0</v>
      </c>
      <c r="CB305" s="61">
        <v>0</v>
      </c>
      <c r="CC305" s="61">
        <v>0</v>
      </c>
      <c r="CD305" s="61">
        <v>-13389</v>
      </c>
      <c r="CE305" s="61">
        <v>0</v>
      </c>
      <c r="CF305" s="61">
        <v>-13389</v>
      </c>
      <c r="CG305" s="61">
        <v>-13389</v>
      </c>
      <c r="CH305" s="61">
        <v>0</v>
      </c>
      <c r="CI305" s="61">
        <v>-13389</v>
      </c>
      <c r="CJ305" s="61">
        <v>-10462482</v>
      </c>
      <c r="CK305" s="61">
        <v>0</v>
      </c>
      <c r="CL305" s="61">
        <v>-10462482</v>
      </c>
      <c r="CM305" s="61">
        <v>-141920</v>
      </c>
      <c r="CN305" s="61">
        <v>0</v>
      </c>
      <c r="CO305" s="61">
        <v>-141920</v>
      </c>
      <c r="CP305" s="61">
        <v>271234</v>
      </c>
      <c r="CQ305" s="61">
        <v>0</v>
      </c>
      <c r="CR305" s="61">
        <v>271234</v>
      </c>
      <c r="CS305" s="61">
        <v>-4233998</v>
      </c>
      <c r="CT305" s="61">
        <v>0</v>
      </c>
      <c r="CU305" s="61">
        <v>-4233998</v>
      </c>
      <c r="CV305" s="61">
        <v>-131108</v>
      </c>
      <c r="CW305" s="61">
        <v>0</v>
      </c>
      <c r="CX305" s="61">
        <v>-131108</v>
      </c>
      <c r="CY305" s="61">
        <v>-4235792</v>
      </c>
      <c r="CZ305" s="61">
        <v>0</v>
      </c>
      <c r="DA305" s="61">
        <v>-4235792</v>
      </c>
      <c r="DB305" s="61">
        <v>-10129</v>
      </c>
      <c r="DC305" s="61">
        <v>0</v>
      </c>
      <c r="DD305" s="61">
        <v>-10129</v>
      </c>
      <c r="DE305" s="61">
        <v>-3157</v>
      </c>
      <c r="DF305" s="61">
        <v>0</v>
      </c>
      <c r="DG305" s="61">
        <v>-3157</v>
      </c>
      <c r="DH305" s="61">
        <v>-47612</v>
      </c>
      <c r="DI305" s="61">
        <v>0</v>
      </c>
      <c r="DJ305" s="61">
        <v>-47612</v>
      </c>
      <c r="DK305" s="61">
        <v>0</v>
      </c>
      <c r="DL305" s="61">
        <v>0</v>
      </c>
      <c r="DM305" s="61">
        <v>0</v>
      </c>
      <c r="DN305" s="61">
        <v>-466</v>
      </c>
      <c r="DO305" s="61">
        <v>0</v>
      </c>
      <c r="DP305" s="61">
        <v>-466</v>
      </c>
      <c r="DQ305" s="61">
        <v>0</v>
      </c>
      <c r="DR305" s="61">
        <v>0</v>
      </c>
      <c r="DS305" s="61">
        <v>0</v>
      </c>
      <c r="DT305" s="61">
        <v>0</v>
      </c>
      <c r="DU305" s="61">
        <v>0</v>
      </c>
      <c r="DV305" s="61">
        <v>0</v>
      </c>
      <c r="DW305" s="61">
        <v>0</v>
      </c>
      <c r="DX305" s="61">
        <v>0</v>
      </c>
      <c r="DY305" s="61">
        <v>0</v>
      </c>
      <c r="DZ305" s="61">
        <v>0</v>
      </c>
      <c r="EA305" s="61">
        <v>0</v>
      </c>
      <c r="EB305" s="61">
        <v>0</v>
      </c>
      <c r="EC305" s="61">
        <v>0</v>
      </c>
      <c r="ED305" s="61">
        <v>0</v>
      </c>
      <c r="EE305" s="61">
        <v>0</v>
      </c>
      <c r="EF305" s="61">
        <v>0</v>
      </c>
      <c r="EG305" s="61">
        <v>0</v>
      </c>
      <c r="EH305" s="61">
        <v>0</v>
      </c>
      <c r="EI305" s="61">
        <v>-31038</v>
      </c>
      <c r="EJ305" s="61">
        <v>0</v>
      </c>
      <c r="EK305" s="61">
        <v>-31038</v>
      </c>
      <c r="EL305" s="61">
        <v>0</v>
      </c>
      <c r="EM305" s="61">
        <v>0</v>
      </c>
      <c r="EN305" s="61">
        <v>0</v>
      </c>
      <c r="EO305" s="61">
        <v>-92402</v>
      </c>
      <c r="EP305" s="61">
        <v>0</v>
      </c>
      <c r="EQ305" s="61">
        <v>-92402</v>
      </c>
      <c r="ER305" s="61">
        <v>0</v>
      </c>
      <c r="ES305" s="61">
        <v>0</v>
      </c>
      <c r="ET305" s="61">
        <v>0</v>
      </c>
      <c r="EU305" s="61">
        <v>0</v>
      </c>
      <c r="EV305" s="61">
        <v>0</v>
      </c>
      <c r="EW305" s="61">
        <v>0</v>
      </c>
      <c r="EX305" s="61">
        <v>1146</v>
      </c>
      <c r="EY305" s="61">
        <v>0</v>
      </c>
      <c r="EZ305" s="61">
        <v>1146</v>
      </c>
      <c r="FA305" s="61">
        <v>0</v>
      </c>
      <c r="FB305" s="61">
        <v>0</v>
      </c>
      <c r="FC305" s="61">
        <v>0</v>
      </c>
      <c r="FD305" s="61">
        <v>0</v>
      </c>
      <c r="FE305" s="61">
        <v>0</v>
      </c>
      <c r="FF305" s="61">
        <v>0</v>
      </c>
      <c r="FG305" s="61">
        <v>0</v>
      </c>
      <c r="FH305" s="61">
        <v>0</v>
      </c>
      <c r="FI305" s="61">
        <v>0</v>
      </c>
      <c r="FJ305" s="61">
        <v>-1928</v>
      </c>
      <c r="FK305" s="61">
        <v>0</v>
      </c>
      <c r="FL305" s="61">
        <v>-1928</v>
      </c>
      <c r="FM305" s="61">
        <v>0</v>
      </c>
      <c r="FN305" s="61">
        <v>0</v>
      </c>
      <c r="FO305" s="61">
        <v>0</v>
      </c>
      <c r="FP305" s="61">
        <v>0</v>
      </c>
      <c r="FQ305" s="61">
        <v>0</v>
      </c>
      <c r="FR305" s="61">
        <v>0</v>
      </c>
      <c r="FS305" s="61">
        <v>0</v>
      </c>
      <c r="FT305" s="61">
        <v>0</v>
      </c>
      <c r="FU305" s="61">
        <v>0</v>
      </c>
      <c r="FV305" s="61">
        <v>-26358</v>
      </c>
      <c r="FW305" s="61">
        <v>0</v>
      </c>
      <c r="FX305" s="61">
        <v>-26358</v>
      </c>
      <c r="FY305" s="61">
        <v>0</v>
      </c>
      <c r="FZ305" s="61">
        <v>0</v>
      </c>
      <c r="GA305" s="61">
        <v>0</v>
      </c>
      <c r="GB305" s="61">
        <v>7447</v>
      </c>
      <c r="GC305" s="61">
        <v>0</v>
      </c>
      <c r="GD305" s="61">
        <v>7447</v>
      </c>
      <c r="GE305" s="61">
        <v>0</v>
      </c>
      <c r="GF305" s="61">
        <v>0</v>
      </c>
      <c r="GG305" s="61">
        <v>0</v>
      </c>
      <c r="GH305" s="61">
        <v>-9028205</v>
      </c>
      <c r="GI305" s="61">
        <v>0</v>
      </c>
      <c r="GJ305" s="61">
        <v>-9028205</v>
      </c>
      <c r="GK305" s="61">
        <v>-193704</v>
      </c>
      <c r="GL305" s="61">
        <v>0</v>
      </c>
      <c r="GM305" s="61">
        <v>-193704</v>
      </c>
      <c r="GN305" s="61">
        <v>-444941</v>
      </c>
      <c r="GO305" s="61">
        <v>0</v>
      </c>
      <c r="GP305" s="61">
        <v>-444941</v>
      </c>
      <c r="GQ305" s="61">
        <v>30518</v>
      </c>
      <c r="GR305" s="61">
        <v>0</v>
      </c>
      <c r="GS305" s="61">
        <v>30518</v>
      </c>
      <c r="GT305" s="61">
        <v>0</v>
      </c>
      <c r="GU305" s="61">
        <v>0</v>
      </c>
      <c r="GV305" s="61">
        <v>0</v>
      </c>
      <c r="GW305" s="61">
        <v>-9656025</v>
      </c>
      <c r="GX305" s="61">
        <v>0</v>
      </c>
      <c r="GY305" s="61">
        <v>-9656025</v>
      </c>
      <c r="GZ305" s="61">
        <v>0</v>
      </c>
      <c r="HA305" s="61">
        <v>0</v>
      </c>
      <c r="HB305" s="61">
        <v>0</v>
      </c>
      <c r="HC305" s="61">
        <v>0</v>
      </c>
      <c r="HD305" s="61">
        <v>0</v>
      </c>
      <c r="HE305" s="61">
        <v>0</v>
      </c>
      <c r="HF305" s="61">
        <v>0</v>
      </c>
      <c r="HG305" s="61">
        <v>0</v>
      </c>
      <c r="HH305" s="61">
        <v>0</v>
      </c>
      <c r="HI305" s="61">
        <v>84560331</v>
      </c>
      <c r="HJ305" s="61">
        <v>0</v>
      </c>
      <c r="HK305" s="61">
        <v>84560331</v>
      </c>
      <c r="HL305" s="61">
        <v>-65352</v>
      </c>
      <c r="HM305" s="61">
        <v>0</v>
      </c>
      <c r="HN305" s="61">
        <v>-65352</v>
      </c>
      <c r="HO305" s="61">
        <v>-10462482</v>
      </c>
      <c r="HP305" s="61">
        <v>0</v>
      </c>
      <c r="HQ305" s="61">
        <v>-10462482</v>
      </c>
      <c r="HR305" s="61">
        <v>-4235792</v>
      </c>
      <c r="HS305" s="61">
        <v>0</v>
      </c>
      <c r="HT305" s="61">
        <v>-4235792</v>
      </c>
      <c r="HU305" s="61">
        <v>-92402</v>
      </c>
      <c r="HV305" s="61">
        <v>0</v>
      </c>
      <c r="HW305" s="61">
        <v>-92402</v>
      </c>
      <c r="HX305" s="61">
        <v>-9656025</v>
      </c>
      <c r="HY305" s="61">
        <v>0</v>
      </c>
      <c r="HZ305" s="61">
        <v>-9656025</v>
      </c>
      <c r="IA305" s="61">
        <v>0</v>
      </c>
      <c r="IB305" s="61">
        <v>0</v>
      </c>
      <c r="IC305" s="61">
        <v>0</v>
      </c>
      <c r="ID305" s="61">
        <v>-24512053</v>
      </c>
      <c r="IE305" s="61">
        <v>0</v>
      </c>
      <c r="IF305" s="61">
        <v>-24512053</v>
      </c>
      <c r="IG305" s="61">
        <v>60048278</v>
      </c>
      <c r="IH305" s="61">
        <v>0</v>
      </c>
      <c r="II305" s="61">
        <v>60048278</v>
      </c>
      <c r="IJ305" s="58" t="s">
        <v>536</v>
      </c>
      <c r="IK305" s="58" t="s">
        <v>580</v>
      </c>
      <c r="IL305" s="58" t="s">
        <v>536</v>
      </c>
      <c r="IM305" s="58" t="s">
        <v>467</v>
      </c>
      <c r="IN305" s="58" t="s">
        <v>1445</v>
      </c>
    </row>
    <row r="306" spans="1:248">
      <c r="A306" s="58" t="s">
        <v>469</v>
      </c>
      <c r="B306" s="59" t="s">
        <v>1446</v>
      </c>
      <c r="C306" s="59" t="s">
        <v>1447</v>
      </c>
      <c r="D306" s="61">
        <v>96958167</v>
      </c>
      <c r="E306" s="61">
        <v>797549</v>
      </c>
      <c r="F306" s="61">
        <v>97755716</v>
      </c>
      <c r="G306" s="61">
        <v>-1951329</v>
      </c>
      <c r="H306" s="61">
        <v>0</v>
      </c>
      <c r="I306" s="61">
        <v>-1951329</v>
      </c>
      <c r="J306" s="61">
        <v>-256016</v>
      </c>
      <c r="K306" s="61">
        <v>0</v>
      </c>
      <c r="L306" s="61">
        <v>-256016</v>
      </c>
      <c r="M306" s="61">
        <v>33157</v>
      </c>
      <c r="N306" s="61">
        <v>0</v>
      </c>
      <c r="O306" s="61">
        <v>33157</v>
      </c>
      <c r="P306" s="61">
        <v>205643</v>
      </c>
      <c r="Q306" s="61">
        <v>0</v>
      </c>
      <c r="R306" s="61">
        <v>205643</v>
      </c>
      <c r="S306" s="61">
        <v>514348</v>
      </c>
      <c r="T306" s="61">
        <v>0</v>
      </c>
      <c r="U306" s="61">
        <v>514348</v>
      </c>
      <c r="V306" s="61">
        <v>497132</v>
      </c>
      <c r="W306" s="61">
        <v>0</v>
      </c>
      <c r="X306" s="61">
        <v>497132</v>
      </c>
      <c r="Y306" s="61">
        <v>-10905034</v>
      </c>
      <c r="Z306" s="61">
        <v>0</v>
      </c>
      <c r="AA306" s="61">
        <v>-10905034</v>
      </c>
      <c r="AB306" s="61">
        <v>-33572</v>
      </c>
      <c r="AC306" s="61">
        <v>0</v>
      </c>
      <c r="AD306" s="61">
        <v>-33572</v>
      </c>
      <c r="AE306" s="61">
        <v>-225400</v>
      </c>
      <c r="AF306" s="61">
        <v>0</v>
      </c>
      <c r="AG306" s="61">
        <v>-225400</v>
      </c>
      <c r="AH306" s="61">
        <v>0</v>
      </c>
      <c r="AI306" s="61">
        <v>0</v>
      </c>
      <c r="AJ306" s="61">
        <v>0</v>
      </c>
      <c r="AK306" s="61">
        <v>0</v>
      </c>
      <c r="AL306" s="61">
        <v>0</v>
      </c>
      <c r="AM306" s="61">
        <v>0</v>
      </c>
      <c r="AN306" s="61">
        <v>17</v>
      </c>
      <c r="AO306" s="61">
        <v>0</v>
      </c>
      <c r="AP306" s="61">
        <v>17</v>
      </c>
      <c r="AQ306" s="61">
        <v>-1877</v>
      </c>
      <c r="AR306" s="61">
        <v>0</v>
      </c>
      <c r="AS306" s="61">
        <v>-1877</v>
      </c>
      <c r="AT306" s="61">
        <v>-225417</v>
      </c>
      <c r="AU306" s="61">
        <v>0</v>
      </c>
      <c r="AV306" s="61">
        <v>-225417</v>
      </c>
      <c r="AW306" s="61">
        <v>-10894</v>
      </c>
      <c r="AX306" s="61">
        <v>0</v>
      </c>
      <c r="AY306" s="61">
        <v>-10894</v>
      </c>
      <c r="AZ306" s="61">
        <v>1706123</v>
      </c>
      <c r="BA306" s="61">
        <v>19920</v>
      </c>
      <c r="BB306" s="61">
        <v>1726043</v>
      </c>
      <c r="BC306" s="61">
        <v>18043</v>
      </c>
      <c r="BD306" s="61">
        <v>0</v>
      </c>
      <c r="BE306" s="61">
        <v>18043</v>
      </c>
      <c r="BF306" s="61">
        <v>-6941144</v>
      </c>
      <c r="BG306" s="61">
        <v>0</v>
      </c>
      <c r="BH306" s="61">
        <v>-6941144</v>
      </c>
      <c r="BI306" s="61">
        <v>-37140</v>
      </c>
      <c r="BJ306" s="61">
        <v>0</v>
      </c>
      <c r="BK306" s="61">
        <v>-37140</v>
      </c>
      <c r="BL306" s="61">
        <v>-13916</v>
      </c>
      <c r="BM306" s="61">
        <v>0</v>
      </c>
      <c r="BN306" s="61">
        <v>-13916</v>
      </c>
      <c r="BO306" s="61">
        <v>0</v>
      </c>
      <c r="BP306" s="61">
        <v>0</v>
      </c>
      <c r="BQ306" s="61">
        <v>0</v>
      </c>
      <c r="BR306" s="61">
        <v>0</v>
      </c>
      <c r="BS306" s="61">
        <v>0</v>
      </c>
      <c r="BT306" s="61">
        <v>0</v>
      </c>
      <c r="BU306" s="61">
        <v>0</v>
      </c>
      <c r="BV306" s="61">
        <v>0</v>
      </c>
      <c r="BW306" s="61">
        <v>0</v>
      </c>
      <c r="BX306" s="61">
        <v>-20326</v>
      </c>
      <c r="BY306" s="61">
        <v>0</v>
      </c>
      <c r="BZ306" s="61">
        <v>-20326</v>
      </c>
      <c r="CA306" s="61">
        <v>0</v>
      </c>
      <c r="CB306" s="61">
        <v>0</v>
      </c>
      <c r="CC306" s="61">
        <v>0</v>
      </c>
      <c r="CD306" s="61">
        <v>-20326</v>
      </c>
      <c r="CE306" s="61">
        <v>0</v>
      </c>
      <c r="CF306" s="61">
        <v>-20326</v>
      </c>
      <c r="CG306" s="61">
        <v>0</v>
      </c>
      <c r="CH306" s="61">
        <v>0</v>
      </c>
      <c r="CI306" s="61">
        <v>0</v>
      </c>
      <c r="CJ306" s="61">
        <v>-16439120</v>
      </c>
      <c r="CK306" s="61">
        <v>19920</v>
      </c>
      <c r="CL306" s="61">
        <v>-16419200</v>
      </c>
      <c r="CM306" s="61">
        <v>0</v>
      </c>
      <c r="CN306" s="61">
        <v>-12786</v>
      </c>
      <c r="CO306" s="61">
        <v>-12786</v>
      </c>
      <c r="CP306" s="61">
        <v>0</v>
      </c>
      <c r="CQ306" s="61">
        <v>0</v>
      </c>
      <c r="CR306" s="61">
        <v>0</v>
      </c>
      <c r="CS306" s="61">
        <v>-3157756</v>
      </c>
      <c r="CT306" s="61">
        <v>0</v>
      </c>
      <c r="CU306" s="61">
        <v>-3157756</v>
      </c>
      <c r="CV306" s="61">
        <v>-212522</v>
      </c>
      <c r="CW306" s="61">
        <v>0</v>
      </c>
      <c r="CX306" s="61">
        <v>-212522</v>
      </c>
      <c r="CY306" s="61">
        <v>-3370278</v>
      </c>
      <c r="CZ306" s="61">
        <v>-12786</v>
      </c>
      <c r="DA306" s="61">
        <v>-3383064</v>
      </c>
      <c r="DB306" s="61">
        <v>-226595</v>
      </c>
      <c r="DC306" s="61">
        <v>0</v>
      </c>
      <c r="DD306" s="61">
        <v>-226595</v>
      </c>
      <c r="DE306" s="61">
        <v>11</v>
      </c>
      <c r="DF306" s="61">
        <v>0</v>
      </c>
      <c r="DG306" s="61">
        <v>11</v>
      </c>
      <c r="DH306" s="61">
        <v>-410016</v>
      </c>
      <c r="DI306" s="61">
        <v>0</v>
      </c>
      <c r="DJ306" s="61">
        <v>-410016</v>
      </c>
      <c r="DK306" s="61">
        <v>-21428</v>
      </c>
      <c r="DL306" s="61">
        <v>0</v>
      </c>
      <c r="DM306" s="61">
        <v>-21428</v>
      </c>
      <c r="DN306" s="61">
        <v>-1841</v>
      </c>
      <c r="DO306" s="61">
        <v>0</v>
      </c>
      <c r="DP306" s="61">
        <v>-1841</v>
      </c>
      <c r="DQ306" s="61">
        <v>0</v>
      </c>
      <c r="DR306" s="61">
        <v>0</v>
      </c>
      <c r="DS306" s="61">
        <v>0</v>
      </c>
      <c r="DT306" s="61">
        <v>0</v>
      </c>
      <c r="DU306" s="61">
        <v>0</v>
      </c>
      <c r="DV306" s="61">
        <v>0</v>
      </c>
      <c r="DW306" s="61">
        <v>0</v>
      </c>
      <c r="DX306" s="61">
        <v>0</v>
      </c>
      <c r="DY306" s="61">
        <v>0</v>
      </c>
      <c r="DZ306" s="61">
        <v>0</v>
      </c>
      <c r="EA306" s="61">
        <v>0</v>
      </c>
      <c r="EB306" s="61">
        <v>0</v>
      </c>
      <c r="EC306" s="61">
        <v>0</v>
      </c>
      <c r="ED306" s="61">
        <v>0</v>
      </c>
      <c r="EE306" s="61">
        <v>0</v>
      </c>
      <c r="EF306" s="61">
        <v>0</v>
      </c>
      <c r="EG306" s="61">
        <v>0</v>
      </c>
      <c r="EH306" s="61">
        <v>0</v>
      </c>
      <c r="EI306" s="61">
        <v>0</v>
      </c>
      <c r="EJ306" s="61">
        <v>0</v>
      </c>
      <c r="EK306" s="61">
        <v>0</v>
      </c>
      <c r="EL306" s="61">
        <v>0</v>
      </c>
      <c r="EM306" s="61">
        <v>0</v>
      </c>
      <c r="EN306" s="61">
        <v>0</v>
      </c>
      <c r="EO306" s="61">
        <v>-659869</v>
      </c>
      <c r="EP306" s="61">
        <v>0</v>
      </c>
      <c r="EQ306" s="61">
        <v>-659869</v>
      </c>
      <c r="ER306" s="61">
        <v>0</v>
      </c>
      <c r="ES306" s="61">
        <v>0</v>
      </c>
      <c r="ET306" s="61">
        <v>0</v>
      </c>
      <c r="EU306" s="61">
        <v>0</v>
      </c>
      <c r="EV306" s="61">
        <v>0</v>
      </c>
      <c r="EW306" s="61">
        <v>0</v>
      </c>
      <c r="EX306" s="61">
        <v>0</v>
      </c>
      <c r="EY306" s="61">
        <v>0</v>
      </c>
      <c r="EZ306" s="61">
        <v>0</v>
      </c>
      <c r="FA306" s="61">
        <v>0</v>
      </c>
      <c r="FB306" s="61">
        <v>0</v>
      </c>
      <c r="FC306" s="61">
        <v>0</v>
      </c>
      <c r="FD306" s="61">
        <v>0</v>
      </c>
      <c r="FE306" s="61">
        <v>0</v>
      </c>
      <c r="FF306" s="61">
        <v>0</v>
      </c>
      <c r="FG306" s="61">
        <v>0</v>
      </c>
      <c r="FH306" s="61">
        <v>0</v>
      </c>
      <c r="FI306" s="61">
        <v>0</v>
      </c>
      <c r="FJ306" s="61">
        <v>0</v>
      </c>
      <c r="FK306" s="61">
        <v>0</v>
      </c>
      <c r="FL306" s="61">
        <v>0</v>
      </c>
      <c r="FM306" s="61">
        <v>0</v>
      </c>
      <c r="FN306" s="61">
        <v>0</v>
      </c>
      <c r="FO306" s="61">
        <v>0</v>
      </c>
      <c r="FP306" s="61">
        <v>-1500</v>
      </c>
      <c r="FQ306" s="61">
        <v>0</v>
      </c>
      <c r="FR306" s="61">
        <v>-1500</v>
      </c>
      <c r="FS306" s="61">
        <v>0</v>
      </c>
      <c r="FT306" s="61">
        <v>0</v>
      </c>
      <c r="FU306" s="61">
        <v>0</v>
      </c>
      <c r="FV306" s="61">
        <v>-20707</v>
      </c>
      <c r="FW306" s="61">
        <v>0</v>
      </c>
      <c r="FX306" s="61">
        <v>-20707</v>
      </c>
      <c r="FY306" s="61">
        <v>270</v>
      </c>
      <c r="FZ306" s="61">
        <v>0</v>
      </c>
      <c r="GA306" s="61">
        <v>270</v>
      </c>
      <c r="GB306" s="61">
        <v>6129</v>
      </c>
      <c r="GC306" s="61">
        <v>0</v>
      </c>
      <c r="GD306" s="61">
        <v>6129</v>
      </c>
      <c r="GE306" s="61">
        <v>0</v>
      </c>
      <c r="GF306" s="61">
        <v>0</v>
      </c>
      <c r="GG306" s="61">
        <v>0</v>
      </c>
      <c r="GH306" s="61">
        <v>-10973199</v>
      </c>
      <c r="GI306" s="61">
        <v>-59936</v>
      </c>
      <c r="GJ306" s="61">
        <v>-11033135</v>
      </c>
      <c r="GK306" s="61">
        <v>608465</v>
      </c>
      <c r="GL306" s="61">
        <v>0</v>
      </c>
      <c r="GM306" s="61">
        <v>608465</v>
      </c>
      <c r="GN306" s="61">
        <v>-125000</v>
      </c>
      <c r="GO306" s="61">
        <v>0</v>
      </c>
      <c r="GP306" s="61">
        <v>-125000</v>
      </c>
      <c r="GQ306" s="61">
        <v>-1311</v>
      </c>
      <c r="GR306" s="61">
        <v>0</v>
      </c>
      <c r="GS306" s="61">
        <v>-1311</v>
      </c>
      <c r="GT306" s="61">
        <v>-4797993</v>
      </c>
      <c r="GU306" s="61">
        <v>-92394</v>
      </c>
      <c r="GV306" s="61">
        <v>-4890387</v>
      </c>
      <c r="GW306" s="61">
        <v>-15304845</v>
      </c>
      <c r="GX306" s="61">
        <v>-152330</v>
      </c>
      <c r="GY306" s="61">
        <v>-15457175</v>
      </c>
      <c r="GZ306" s="61">
        <v>0</v>
      </c>
      <c r="HA306" s="61">
        <v>0</v>
      </c>
      <c r="HB306" s="61">
        <v>0</v>
      </c>
      <c r="HC306" s="61">
        <v>-873</v>
      </c>
      <c r="HD306" s="61">
        <v>0</v>
      </c>
      <c r="HE306" s="61">
        <v>-873</v>
      </c>
      <c r="HF306" s="61">
        <v>-873</v>
      </c>
      <c r="HG306" s="61">
        <v>0</v>
      </c>
      <c r="HH306" s="61">
        <v>-873</v>
      </c>
      <c r="HI306" s="61">
        <v>95006838</v>
      </c>
      <c r="HJ306" s="61">
        <v>797549</v>
      </c>
      <c r="HK306" s="61">
        <v>95804387</v>
      </c>
      <c r="HL306" s="61">
        <v>497132</v>
      </c>
      <c r="HM306" s="61">
        <v>0</v>
      </c>
      <c r="HN306" s="61">
        <v>497132</v>
      </c>
      <c r="HO306" s="61">
        <v>-16439120</v>
      </c>
      <c r="HP306" s="61">
        <v>19920</v>
      </c>
      <c r="HQ306" s="61">
        <v>-16419200</v>
      </c>
      <c r="HR306" s="61">
        <v>-3370278</v>
      </c>
      <c r="HS306" s="61">
        <v>-12786</v>
      </c>
      <c r="HT306" s="61">
        <v>-3383064</v>
      </c>
      <c r="HU306" s="61">
        <v>-659869</v>
      </c>
      <c r="HV306" s="61">
        <v>0</v>
      </c>
      <c r="HW306" s="61">
        <v>-659869</v>
      </c>
      <c r="HX306" s="61">
        <v>-15304845</v>
      </c>
      <c r="HY306" s="61">
        <v>-152330</v>
      </c>
      <c r="HZ306" s="61">
        <v>-15457175</v>
      </c>
      <c r="IA306" s="61">
        <v>-873</v>
      </c>
      <c r="IB306" s="61">
        <v>0</v>
      </c>
      <c r="IC306" s="61">
        <v>-873</v>
      </c>
      <c r="ID306" s="61">
        <v>-35277853</v>
      </c>
      <c r="IE306" s="61">
        <v>-145196</v>
      </c>
      <c r="IF306" s="61">
        <v>-35423049</v>
      </c>
      <c r="IG306" s="61">
        <v>59728985</v>
      </c>
      <c r="IH306" s="61">
        <v>652353</v>
      </c>
      <c r="II306" s="61">
        <v>60381338</v>
      </c>
      <c r="IJ306" s="58" t="s">
        <v>511</v>
      </c>
      <c r="IK306" s="58" t="s">
        <v>548</v>
      </c>
      <c r="IL306" s="58" t="s">
        <v>513</v>
      </c>
      <c r="IM306" s="58" t="s">
        <v>549</v>
      </c>
      <c r="IN306" s="58" t="s">
        <v>1448</v>
      </c>
    </row>
    <row r="307" spans="1:248">
      <c r="A307" s="58" t="s">
        <v>469</v>
      </c>
      <c r="B307" s="59" t="s">
        <v>1449</v>
      </c>
      <c r="C307" s="59" t="s">
        <v>1450</v>
      </c>
      <c r="D307" s="61">
        <v>52841695</v>
      </c>
      <c r="E307" s="61">
        <v>0</v>
      </c>
      <c r="F307" s="61">
        <v>52841695</v>
      </c>
      <c r="G307" s="61">
        <v>-3653463</v>
      </c>
      <c r="H307" s="61">
        <v>0</v>
      </c>
      <c r="I307" s="61">
        <v>-3653463</v>
      </c>
      <c r="J307" s="61">
        <v>-140090</v>
      </c>
      <c r="K307" s="61">
        <v>0</v>
      </c>
      <c r="L307" s="61">
        <v>-140090</v>
      </c>
      <c r="M307" s="61">
        <v>73225</v>
      </c>
      <c r="N307" s="61">
        <v>0</v>
      </c>
      <c r="O307" s="61">
        <v>73225</v>
      </c>
      <c r="P307" s="61">
        <v>211591</v>
      </c>
      <c r="Q307" s="61">
        <v>0</v>
      </c>
      <c r="R307" s="61">
        <v>211591</v>
      </c>
      <c r="S307" s="61">
        <v>-66543</v>
      </c>
      <c r="T307" s="61">
        <v>0</v>
      </c>
      <c r="U307" s="61">
        <v>-66543</v>
      </c>
      <c r="V307" s="61">
        <v>78183</v>
      </c>
      <c r="W307" s="61">
        <v>0</v>
      </c>
      <c r="X307" s="61">
        <v>78183</v>
      </c>
      <c r="Y307" s="61">
        <v>-3564457</v>
      </c>
      <c r="Z307" s="61">
        <v>0</v>
      </c>
      <c r="AA307" s="61">
        <v>-3564457</v>
      </c>
      <c r="AB307" s="61">
        <v>0</v>
      </c>
      <c r="AC307" s="61">
        <v>0</v>
      </c>
      <c r="AD307" s="61">
        <v>0</v>
      </c>
      <c r="AE307" s="61">
        <v>-46734</v>
      </c>
      <c r="AF307" s="61">
        <v>0</v>
      </c>
      <c r="AG307" s="61">
        <v>-46734</v>
      </c>
      <c r="AH307" s="61">
        <v>0</v>
      </c>
      <c r="AI307" s="61">
        <v>0</v>
      </c>
      <c r="AJ307" s="61">
        <v>0</v>
      </c>
      <c r="AK307" s="61">
        <v>0</v>
      </c>
      <c r="AL307" s="61">
        <v>0</v>
      </c>
      <c r="AM307" s="61">
        <v>0</v>
      </c>
      <c r="AN307" s="61">
        <v>-338</v>
      </c>
      <c r="AO307" s="61">
        <v>0</v>
      </c>
      <c r="AP307" s="61">
        <v>-338</v>
      </c>
      <c r="AQ307" s="61">
        <v>0</v>
      </c>
      <c r="AR307" s="61">
        <v>0</v>
      </c>
      <c r="AS307" s="61">
        <v>0</v>
      </c>
      <c r="AT307" s="61">
        <v>-46396</v>
      </c>
      <c r="AU307" s="61">
        <v>0</v>
      </c>
      <c r="AV307" s="61">
        <v>-46396</v>
      </c>
      <c r="AW307" s="61">
        <v>0</v>
      </c>
      <c r="AX307" s="61">
        <v>0</v>
      </c>
      <c r="AY307" s="61">
        <v>0</v>
      </c>
      <c r="AZ307" s="61">
        <v>1034288</v>
      </c>
      <c r="BA307" s="61">
        <v>0</v>
      </c>
      <c r="BB307" s="61">
        <v>1034288</v>
      </c>
      <c r="BC307" s="61">
        <v>-87803</v>
      </c>
      <c r="BD307" s="61">
        <v>0</v>
      </c>
      <c r="BE307" s="61">
        <v>-87803</v>
      </c>
      <c r="BF307" s="61">
        <v>-4515017</v>
      </c>
      <c r="BG307" s="61">
        <v>0</v>
      </c>
      <c r="BH307" s="61">
        <v>-4515017</v>
      </c>
      <c r="BI307" s="61">
        <v>678</v>
      </c>
      <c r="BJ307" s="61">
        <v>0</v>
      </c>
      <c r="BK307" s="61">
        <v>678</v>
      </c>
      <c r="BL307" s="61">
        <v>-19046</v>
      </c>
      <c r="BM307" s="61">
        <v>0</v>
      </c>
      <c r="BN307" s="61">
        <v>-19046</v>
      </c>
      <c r="BO307" s="61">
        <v>0</v>
      </c>
      <c r="BP307" s="61">
        <v>0</v>
      </c>
      <c r="BQ307" s="61">
        <v>0</v>
      </c>
      <c r="BR307" s="61">
        <v>0</v>
      </c>
      <c r="BS307" s="61">
        <v>0</v>
      </c>
      <c r="BT307" s="61">
        <v>0</v>
      </c>
      <c r="BU307" s="61">
        <v>0</v>
      </c>
      <c r="BV307" s="61">
        <v>0</v>
      </c>
      <c r="BW307" s="61">
        <v>0</v>
      </c>
      <c r="BX307" s="61">
        <v>0</v>
      </c>
      <c r="BY307" s="61">
        <v>0</v>
      </c>
      <c r="BZ307" s="61">
        <v>0</v>
      </c>
      <c r="CA307" s="61">
        <v>0</v>
      </c>
      <c r="CB307" s="61">
        <v>0</v>
      </c>
      <c r="CC307" s="61">
        <v>0</v>
      </c>
      <c r="CD307" s="61">
        <v>-16237</v>
      </c>
      <c r="CE307" s="61">
        <v>0</v>
      </c>
      <c r="CF307" s="61">
        <v>-16237</v>
      </c>
      <c r="CG307" s="61">
        <v>-14376</v>
      </c>
      <c r="CH307" s="61">
        <v>0</v>
      </c>
      <c r="CI307" s="61">
        <v>-14376</v>
      </c>
      <c r="CJ307" s="61">
        <v>-7228704</v>
      </c>
      <c r="CK307" s="61">
        <v>0</v>
      </c>
      <c r="CL307" s="61">
        <v>-7228704</v>
      </c>
      <c r="CM307" s="61">
        <v>0</v>
      </c>
      <c r="CN307" s="61">
        <v>0</v>
      </c>
      <c r="CO307" s="61">
        <v>0</v>
      </c>
      <c r="CP307" s="61">
        <v>464</v>
      </c>
      <c r="CQ307" s="61">
        <v>0</v>
      </c>
      <c r="CR307" s="61">
        <v>464</v>
      </c>
      <c r="CS307" s="61">
        <v>-2270158</v>
      </c>
      <c r="CT307" s="61">
        <v>0</v>
      </c>
      <c r="CU307" s="61">
        <v>-2270158</v>
      </c>
      <c r="CV307" s="61">
        <v>652701</v>
      </c>
      <c r="CW307" s="61">
        <v>0</v>
      </c>
      <c r="CX307" s="61">
        <v>652701</v>
      </c>
      <c r="CY307" s="61">
        <v>-1616993</v>
      </c>
      <c r="CZ307" s="61">
        <v>0</v>
      </c>
      <c r="DA307" s="61">
        <v>-1616993</v>
      </c>
      <c r="DB307" s="61">
        <v>-198323</v>
      </c>
      <c r="DC307" s="61">
        <v>0</v>
      </c>
      <c r="DD307" s="61">
        <v>-198323</v>
      </c>
      <c r="DE307" s="61">
        <v>-436</v>
      </c>
      <c r="DF307" s="61">
        <v>0</v>
      </c>
      <c r="DG307" s="61">
        <v>-436</v>
      </c>
      <c r="DH307" s="61">
        <v>-16328</v>
      </c>
      <c r="DI307" s="61">
        <v>0</v>
      </c>
      <c r="DJ307" s="61">
        <v>-16328</v>
      </c>
      <c r="DK307" s="61">
        <v>-5264</v>
      </c>
      <c r="DL307" s="61">
        <v>0</v>
      </c>
      <c r="DM307" s="61">
        <v>-5264</v>
      </c>
      <c r="DN307" s="61">
        <v>-4761</v>
      </c>
      <c r="DO307" s="61">
        <v>0</v>
      </c>
      <c r="DP307" s="61">
        <v>-4761</v>
      </c>
      <c r="DQ307" s="61">
        <v>0</v>
      </c>
      <c r="DR307" s="61">
        <v>0</v>
      </c>
      <c r="DS307" s="61">
        <v>0</v>
      </c>
      <c r="DT307" s="61">
        <v>0</v>
      </c>
      <c r="DU307" s="61">
        <v>0</v>
      </c>
      <c r="DV307" s="61">
        <v>0</v>
      </c>
      <c r="DW307" s="61">
        <v>0</v>
      </c>
      <c r="DX307" s="61">
        <v>0</v>
      </c>
      <c r="DY307" s="61">
        <v>0</v>
      </c>
      <c r="DZ307" s="61">
        <v>0</v>
      </c>
      <c r="EA307" s="61">
        <v>0</v>
      </c>
      <c r="EB307" s="61">
        <v>0</v>
      </c>
      <c r="EC307" s="61">
        <v>0</v>
      </c>
      <c r="ED307" s="61">
        <v>0</v>
      </c>
      <c r="EE307" s="61">
        <v>0</v>
      </c>
      <c r="EF307" s="61">
        <v>0</v>
      </c>
      <c r="EG307" s="61">
        <v>0</v>
      </c>
      <c r="EH307" s="61">
        <v>0</v>
      </c>
      <c r="EI307" s="61">
        <v>0</v>
      </c>
      <c r="EJ307" s="61">
        <v>0</v>
      </c>
      <c r="EK307" s="61">
        <v>0</v>
      </c>
      <c r="EL307" s="61">
        <v>0</v>
      </c>
      <c r="EM307" s="61">
        <v>0</v>
      </c>
      <c r="EN307" s="61">
        <v>0</v>
      </c>
      <c r="EO307" s="61">
        <v>-225112</v>
      </c>
      <c r="EP307" s="61">
        <v>0</v>
      </c>
      <c r="EQ307" s="61">
        <v>-225112</v>
      </c>
      <c r="ER307" s="61">
        <v>0</v>
      </c>
      <c r="ES307" s="61">
        <v>0</v>
      </c>
      <c r="ET307" s="61">
        <v>0</v>
      </c>
      <c r="EU307" s="61">
        <v>0</v>
      </c>
      <c r="EV307" s="61">
        <v>0</v>
      </c>
      <c r="EW307" s="61">
        <v>0</v>
      </c>
      <c r="EX307" s="61">
        <v>15908</v>
      </c>
      <c r="EY307" s="61">
        <v>0</v>
      </c>
      <c r="EZ307" s="61">
        <v>15908</v>
      </c>
      <c r="FA307" s="61">
        <v>0</v>
      </c>
      <c r="FB307" s="61">
        <v>0</v>
      </c>
      <c r="FC307" s="61">
        <v>0</v>
      </c>
      <c r="FD307" s="61">
        <v>516</v>
      </c>
      <c r="FE307" s="61">
        <v>0</v>
      </c>
      <c r="FF307" s="61">
        <v>516</v>
      </c>
      <c r="FG307" s="61">
        <v>0</v>
      </c>
      <c r="FH307" s="61">
        <v>0</v>
      </c>
      <c r="FI307" s="61">
        <v>0</v>
      </c>
      <c r="FJ307" s="61">
        <v>0</v>
      </c>
      <c r="FK307" s="61">
        <v>0</v>
      </c>
      <c r="FL307" s="61">
        <v>0</v>
      </c>
      <c r="FM307" s="61">
        <v>0</v>
      </c>
      <c r="FN307" s="61">
        <v>0</v>
      </c>
      <c r="FO307" s="61">
        <v>0</v>
      </c>
      <c r="FP307" s="61">
        <v>0</v>
      </c>
      <c r="FQ307" s="61">
        <v>0</v>
      </c>
      <c r="FR307" s="61">
        <v>0</v>
      </c>
      <c r="FS307" s="61">
        <v>0</v>
      </c>
      <c r="FT307" s="61">
        <v>0</v>
      </c>
      <c r="FU307" s="61">
        <v>0</v>
      </c>
      <c r="FV307" s="61">
        <v>-12015</v>
      </c>
      <c r="FW307" s="61">
        <v>0</v>
      </c>
      <c r="FX307" s="61">
        <v>-12015</v>
      </c>
      <c r="FY307" s="61">
        <v>3653</v>
      </c>
      <c r="FZ307" s="61">
        <v>0</v>
      </c>
      <c r="GA307" s="61">
        <v>3653</v>
      </c>
      <c r="GB307" s="61">
        <v>-719</v>
      </c>
      <c r="GC307" s="61">
        <v>0</v>
      </c>
      <c r="GD307" s="61">
        <v>-719</v>
      </c>
      <c r="GE307" s="61">
        <v>243</v>
      </c>
      <c r="GF307" s="61">
        <v>0</v>
      </c>
      <c r="GG307" s="61">
        <v>243</v>
      </c>
      <c r="GH307" s="61">
        <v>-8860612</v>
      </c>
      <c r="GI307" s="61">
        <v>0</v>
      </c>
      <c r="GJ307" s="61">
        <v>-8860612</v>
      </c>
      <c r="GK307" s="61">
        <v>35129</v>
      </c>
      <c r="GL307" s="61">
        <v>0</v>
      </c>
      <c r="GM307" s="61">
        <v>35129</v>
      </c>
      <c r="GN307" s="61">
        <v>-84084</v>
      </c>
      <c r="GO307" s="61">
        <v>0</v>
      </c>
      <c r="GP307" s="61">
        <v>-84084</v>
      </c>
      <c r="GQ307" s="61">
        <v>0</v>
      </c>
      <c r="GR307" s="61">
        <v>0</v>
      </c>
      <c r="GS307" s="61">
        <v>0</v>
      </c>
      <c r="GT307" s="61">
        <v>0</v>
      </c>
      <c r="GU307" s="61">
        <v>0</v>
      </c>
      <c r="GV307" s="61">
        <v>0</v>
      </c>
      <c r="GW307" s="61">
        <v>-8901981</v>
      </c>
      <c r="GX307" s="61">
        <v>0</v>
      </c>
      <c r="GY307" s="61">
        <v>-8901981</v>
      </c>
      <c r="GZ307" s="61">
        <v>0</v>
      </c>
      <c r="HA307" s="61">
        <v>0</v>
      </c>
      <c r="HB307" s="61">
        <v>0</v>
      </c>
      <c r="HC307" s="61">
        <v>0</v>
      </c>
      <c r="HD307" s="61">
        <v>0</v>
      </c>
      <c r="HE307" s="61">
        <v>0</v>
      </c>
      <c r="HF307" s="61">
        <v>0</v>
      </c>
      <c r="HG307" s="61">
        <v>0</v>
      </c>
      <c r="HH307" s="61">
        <v>0</v>
      </c>
      <c r="HI307" s="61">
        <v>49188232</v>
      </c>
      <c r="HJ307" s="61">
        <v>0</v>
      </c>
      <c r="HK307" s="61">
        <v>49188232</v>
      </c>
      <c r="HL307" s="61">
        <v>78183</v>
      </c>
      <c r="HM307" s="61">
        <v>0</v>
      </c>
      <c r="HN307" s="61">
        <v>78183</v>
      </c>
      <c r="HO307" s="61">
        <v>-7228704</v>
      </c>
      <c r="HP307" s="61">
        <v>0</v>
      </c>
      <c r="HQ307" s="61">
        <v>-7228704</v>
      </c>
      <c r="HR307" s="61">
        <v>-1616993</v>
      </c>
      <c r="HS307" s="61">
        <v>0</v>
      </c>
      <c r="HT307" s="61">
        <v>-1616993</v>
      </c>
      <c r="HU307" s="61">
        <v>-225112</v>
      </c>
      <c r="HV307" s="61">
        <v>0</v>
      </c>
      <c r="HW307" s="61">
        <v>-225112</v>
      </c>
      <c r="HX307" s="61">
        <v>-8901981</v>
      </c>
      <c r="HY307" s="61">
        <v>0</v>
      </c>
      <c r="HZ307" s="61">
        <v>-8901981</v>
      </c>
      <c r="IA307" s="61">
        <v>0</v>
      </c>
      <c r="IB307" s="61">
        <v>0</v>
      </c>
      <c r="IC307" s="61">
        <v>0</v>
      </c>
      <c r="ID307" s="61">
        <v>-17894607</v>
      </c>
      <c r="IE307" s="61">
        <v>0</v>
      </c>
      <c r="IF307" s="61">
        <v>-17894607</v>
      </c>
      <c r="IG307" s="61">
        <v>31293625</v>
      </c>
      <c r="IH307" s="61">
        <v>0</v>
      </c>
      <c r="II307" s="61">
        <v>31293625</v>
      </c>
      <c r="IJ307" s="58" t="s">
        <v>614</v>
      </c>
      <c r="IK307" s="58" t="s">
        <v>615</v>
      </c>
      <c r="IL307" s="58" t="s">
        <v>466</v>
      </c>
      <c r="IM307" s="58" t="s">
        <v>549</v>
      </c>
      <c r="IN307" s="58" t="s">
        <v>1451</v>
      </c>
    </row>
    <row r="308" spans="1:248">
      <c r="A308" s="58" t="s">
        <v>461</v>
      </c>
      <c r="B308" s="59" t="s">
        <v>1452</v>
      </c>
      <c r="C308" s="59" t="s">
        <v>1453</v>
      </c>
      <c r="D308" s="61">
        <v>40105465</v>
      </c>
      <c r="E308" s="61">
        <v>0</v>
      </c>
      <c r="F308" s="61">
        <v>40105465</v>
      </c>
      <c r="G308" s="61">
        <v>-399587</v>
      </c>
      <c r="H308" s="61">
        <v>0</v>
      </c>
      <c r="I308" s="61">
        <v>-399587</v>
      </c>
      <c r="J308" s="61">
        <v>-76018</v>
      </c>
      <c r="K308" s="61">
        <v>0</v>
      </c>
      <c r="L308" s="61">
        <v>-76018</v>
      </c>
      <c r="M308" s="61">
        <v>43083</v>
      </c>
      <c r="N308" s="61">
        <v>0</v>
      </c>
      <c r="O308" s="61">
        <v>43083</v>
      </c>
      <c r="P308" s="61">
        <v>0</v>
      </c>
      <c r="Q308" s="61">
        <v>0</v>
      </c>
      <c r="R308" s="61">
        <v>0</v>
      </c>
      <c r="S308" s="61">
        <v>0</v>
      </c>
      <c r="T308" s="61">
        <v>0</v>
      </c>
      <c r="U308" s="61">
        <v>0</v>
      </c>
      <c r="V308" s="61">
        <v>-32935</v>
      </c>
      <c r="W308" s="61">
        <v>0</v>
      </c>
      <c r="X308" s="61">
        <v>-32935</v>
      </c>
      <c r="Y308" s="61">
        <v>-3826035</v>
      </c>
      <c r="Z308" s="61">
        <v>0</v>
      </c>
      <c r="AA308" s="61">
        <v>-3826035</v>
      </c>
      <c r="AB308" s="61">
        <v>0</v>
      </c>
      <c r="AC308" s="61">
        <v>0</v>
      </c>
      <c r="AD308" s="61">
        <v>0</v>
      </c>
      <c r="AE308" s="61">
        <v>-90108</v>
      </c>
      <c r="AF308" s="61">
        <v>0</v>
      </c>
      <c r="AG308" s="61">
        <v>-90108</v>
      </c>
      <c r="AH308" s="61">
        <v>0</v>
      </c>
      <c r="AI308" s="61">
        <v>0</v>
      </c>
      <c r="AJ308" s="61">
        <v>0</v>
      </c>
      <c r="AK308" s="61">
        <v>0</v>
      </c>
      <c r="AL308" s="61">
        <v>0</v>
      </c>
      <c r="AM308" s="61">
        <v>0</v>
      </c>
      <c r="AN308" s="61">
        <v>-189</v>
      </c>
      <c r="AO308" s="61">
        <v>0</v>
      </c>
      <c r="AP308" s="61">
        <v>-189</v>
      </c>
      <c r="AQ308" s="61">
        <v>0</v>
      </c>
      <c r="AR308" s="61">
        <v>0</v>
      </c>
      <c r="AS308" s="61">
        <v>0</v>
      </c>
      <c r="AT308" s="61">
        <v>-89919</v>
      </c>
      <c r="AU308" s="61">
        <v>0</v>
      </c>
      <c r="AV308" s="61">
        <v>-89919</v>
      </c>
      <c r="AW308" s="61">
        <v>0</v>
      </c>
      <c r="AX308" s="61">
        <v>0</v>
      </c>
      <c r="AY308" s="61">
        <v>0</v>
      </c>
      <c r="AZ308" s="61">
        <v>717528</v>
      </c>
      <c r="BA308" s="61">
        <v>0</v>
      </c>
      <c r="BB308" s="61">
        <v>717528</v>
      </c>
      <c r="BC308" s="61">
        <v>-7721</v>
      </c>
      <c r="BD308" s="61">
        <v>0</v>
      </c>
      <c r="BE308" s="61">
        <v>-7721</v>
      </c>
      <c r="BF308" s="61">
        <v>-3251706</v>
      </c>
      <c r="BG308" s="61">
        <v>0</v>
      </c>
      <c r="BH308" s="61">
        <v>-3251706</v>
      </c>
      <c r="BI308" s="61">
        <v>925</v>
      </c>
      <c r="BJ308" s="61">
        <v>0</v>
      </c>
      <c r="BK308" s="61">
        <v>925</v>
      </c>
      <c r="BL308" s="61">
        <v>-53222</v>
      </c>
      <c r="BM308" s="61">
        <v>0</v>
      </c>
      <c r="BN308" s="61">
        <v>-53222</v>
      </c>
      <c r="BO308" s="61">
        <v>0</v>
      </c>
      <c r="BP308" s="61">
        <v>0</v>
      </c>
      <c r="BQ308" s="61">
        <v>0</v>
      </c>
      <c r="BR308" s="61">
        <v>0</v>
      </c>
      <c r="BS308" s="61">
        <v>0</v>
      </c>
      <c r="BT308" s="61">
        <v>0</v>
      </c>
      <c r="BU308" s="61">
        <v>0</v>
      </c>
      <c r="BV308" s="61">
        <v>0</v>
      </c>
      <c r="BW308" s="61">
        <v>0</v>
      </c>
      <c r="BX308" s="61">
        <v>0</v>
      </c>
      <c r="BY308" s="61">
        <v>0</v>
      </c>
      <c r="BZ308" s="61">
        <v>0</v>
      </c>
      <c r="CA308" s="61">
        <v>0</v>
      </c>
      <c r="CB308" s="61">
        <v>0</v>
      </c>
      <c r="CC308" s="61">
        <v>0</v>
      </c>
      <c r="CD308" s="61">
        <v>-11277</v>
      </c>
      <c r="CE308" s="61">
        <v>0</v>
      </c>
      <c r="CF308" s="61">
        <v>-11277</v>
      </c>
      <c r="CG308" s="61">
        <v>-11278</v>
      </c>
      <c r="CH308" s="61">
        <v>0</v>
      </c>
      <c r="CI308" s="61">
        <v>-11278</v>
      </c>
      <c r="CJ308" s="61">
        <v>-6532894</v>
      </c>
      <c r="CK308" s="61">
        <v>0</v>
      </c>
      <c r="CL308" s="61">
        <v>-6532894</v>
      </c>
      <c r="CM308" s="61">
        <v>-7322</v>
      </c>
      <c r="CN308" s="61">
        <v>0</v>
      </c>
      <c r="CO308" s="61">
        <v>-7322</v>
      </c>
      <c r="CP308" s="61">
        <v>0</v>
      </c>
      <c r="CQ308" s="61">
        <v>0</v>
      </c>
      <c r="CR308" s="61">
        <v>0</v>
      </c>
      <c r="CS308" s="61">
        <v>-1202055</v>
      </c>
      <c r="CT308" s="61">
        <v>0</v>
      </c>
      <c r="CU308" s="61">
        <v>-1202055</v>
      </c>
      <c r="CV308" s="61">
        <v>-76590</v>
      </c>
      <c r="CW308" s="61">
        <v>0</v>
      </c>
      <c r="CX308" s="61">
        <v>-76590</v>
      </c>
      <c r="CY308" s="61">
        <v>-1285967</v>
      </c>
      <c r="CZ308" s="61">
        <v>0</v>
      </c>
      <c r="DA308" s="61">
        <v>-1285967</v>
      </c>
      <c r="DB308" s="61">
        <v>-229104</v>
      </c>
      <c r="DC308" s="61">
        <v>0</v>
      </c>
      <c r="DD308" s="61">
        <v>-229104</v>
      </c>
      <c r="DE308" s="61">
        <v>-113</v>
      </c>
      <c r="DF308" s="61">
        <v>0</v>
      </c>
      <c r="DG308" s="61">
        <v>-113</v>
      </c>
      <c r="DH308" s="61">
        <v>-3221</v>
      </c>
      <c r="DI308" s="61">
        <v>0</v>
      </c>
      <c r="DJ308" s="61">
        <v>-3221</v>
      </c>
      <c r="DK308" s="61">
        <v>0</v>
      </c>
      <c r="DL308" s="61">
        <v>0</v>
      </c>
      <c r="DM308" s="61">
        <v>0</v>
      </c>
      <c r="DN308" s="61">
        <v>0</v>
      </c>
      <c r="DO308" s="61">
        <v>0</v>
      </c>
      <c r="DP308" s="61">
        <v>0</v>
      </c>
      <c r="DQ308" s="61">
        <v>0</v>
      </c>
      <c r="DR308" s="61">
        <v>0</v>
      </c>
      <c r="DS308" s="61">
        <v>0</v>
      </c>
      <c r="DT308" s="61">
        <v>0</v>
      </c>
      <c r="DU308" s="61">
        <v>0</v>
      </c>
      <c r="DV308" s="61">
        <v>0</v>
      </c>
      <c r="DW308" s="61">
        <v>0</v>
      </c>
      <c r="DX308" s="61">
        <v>0</v>
      </c>
      <c r="DY308" s="61">
        <v>0</v>
      </c>
      <c r="DZ308" s="61">
        <v>0</v>
      </c>
      <c r="EA308" s="61">
        <v>0</v>
      </c>
      <c r="EB308" s="61">
        <v>0</v>
      </c>
      <c r="EC308" s="61">
        <v>0</v>
      </c>
      <c r="ED308" s="61">
        <v>0</v>
      </c>
      <c r="EE308" s="61">
        <v>0</v>
      </c>
      <c r="EF308" s="61">
        <v>0</v>
      </c>
      <c r="EG308" s="61">
        <v>0</v>
      </c>
      <c r="EH308" s="61">
        <v>0</v>
      </c>
      <c r="EI308" s="61">
        <v>0</v>
      </c>
      <c r="EJ308" s="61">
        <v>0</v>
      </c>
      <c r="EK308" s="61">
        <v>0</v>
      </c>
      <c r="EL308" s="61">
        <v>0</v>
      </c>
      <c r="EM308" s="61">
        <v>0</v>
      </c>
      <c r="EN308" s="61">
        <v>0</v>
      </c>
      <c r="EO308" s="61">
        <v>-232438</v>
      </c>
      <c r="EP308" s="61">
        <v>0</v>
      </c>
      <c r="EQ308" s="61">
        <v>-232438</v>
      </c>
      <c r="ER308" s="61">
        <v>0</v>
      </c>
      <c r="ES308" s="61">
        <v>0</v>
      </c>
      <c r="ET308" s="61">
        <v>0</v>
      </c>
      <c r="EU308" s="61">
        <v>0</v>
      </c>
      <c r="EV308" s="61">
        <v>0</v>
      </c>
      <c r="EW308" s="61">
        <v>0</v>
      </c>
      <c r="EX308" s="61">
        <v>5601</v>
      </c>
      <c r="EY308" s="61">
        <v>0</v>
      </c>
      <c r="EZ308" s="61">
        <v>5601</v>
      </c>
      <c r="FA308" s="61">
        <v>0</v>
      </c>
      <c r="FB308" s="61">
        <v>0</v>
      </c>
      <c r="FC308" s="61">
        <v>0</v>
      </c>
      <c r="FD308" s="61">
        <v>0</v>
      </c>
      <c r="FE308" s="61">
        <v>0</v>
      </c>
      <c r="FF308" s="61">
        <v>0</v>
      </c>
      <c r="FG308" s="61">
        <v>0</v>
      </c>
      <c r="FH308" s="61">
        <v>0</v>
      </c>
      <c r="FI308" s="61">
        <v>0</v>
      </c>
      <c r="FJ308" s="61">
        <v>0</v>
      </c>
      <c r="FK308" s="61">
        <v>0</v>
      </c>
      <c r="FL308" s="61">
        <v>0</v>
      </c>
      <c r="FM308" s="61">
        <v>0</v>
      </c>
      <c r="FN308" s="61">
        <v>0</v>
      </c>
      <c r="FO308" s="61">
        <v>0</v>
      </c>
      <c r="FP308" s="61">
        <v>0</v>
      </c>
      <c r="FQ308" s="61">
        <v>0</v>
      </c>
      <c r="FR308" s="61">
        <v>0</v>
      </c>
      <c r="FS308" s="61">
        <v>0</v>
      </c>
      <c r="FT308" s="61">
        <v>0</v>
      </c>
      <c r="FU308" s="61">
        <v>0</v>
      </c>
      <c r="FV308" s="61">
        <v>-20284</v>
      </c>
      <c r="FW308" s="61">
        <v>0</v>
      </c>
      <c r="FX308" s="61">
        <v>-20284</v>
      </c>
      <c r="FY308" s="61">
        <v>0</v>
      </c>
      <c r="FZ308" s="61">
        <v>0</v>
      </c>
      <c r="GA308" s="61">
        <v>0</v>
      </c>
      <c r="GB308" s="61">
        <v>616</v>
      </c>
      <c r="GC308" s="61">
        <v>0</v>
      </c>
      <c r="GD308" s="61">
        <v>616</v>
      </c>
      <c r="GE308" s="61">
        <v>0</v>
      </c>
      <c r="GF308" s="61">
        <v>0</v>
      </c>
      <c r="GG308" s="61">
        <v>0</v>
      </c>
      <c r="GH308" s="61">
        <v>-5734404</v>
      </c>
      <c r="GI308" s="61">
        <v>0</v>
      </c>
      <c r="GJ308" s="61">
        <v>-5734404</v>
      </c>
      <c r="GK308" s="61">
        <v>36043</v>
      </c>
      <c r="GL308" s="61">
        <v>0</v>
      </c>
      <c r="GM308" s="61">
        <v>36043</v>
      </c>
      <c r="GN308" s="61">
        <v>-251628</v>
      </c>
      <c r="GO308" s="61">
        <v>0</v>
      </c>
      <c r="GP308" s="61">
        <v>-251628</v>
      </c>
      <c r="GQ308" s="61">
        <v>15555</v>
      </c>
      <c r="GR308" s="61">
        <v>0</v>
      </c>
      <c r="GS308" s="61">
        <v>15555</v>
      </c>
      <c r="GT308" s="61">
        <v>0</v>
      </c>
      <c r="GU308" s="61">
        <v>0</v>
      </c>
      <c r="GV308" s="61">
        <v>0</v>
      </c>
      <c r="GW308" s="61">
        <v>-5948501</v>
      </c>
      <c r="GX308" s="61">
        <v>0</v>
      </c>
      <c r="GY308" s="61">
        <v>-5948501</v>
      </c>
      <c r="GZ308" s="61">
        <v>0</v>
      </c>
      <c r="HA308" s="61">
        <v>0</v>
      </c>
      <c r="HB308" s="61">
        <v>0</v>
      </c>
      <c r="HC308" s="61">
        <v>0</v>
      </c>
      <c r="HD308" s="61">
        <v>0</v>
      </c>
      <c r="HE308" s="61">
        <v>0</v>
      </c>
      <c r="HF308" s="61">
        <v>0</v>
      </c>
      <c r="HG308" s="61">
        <v>0</v>
      </c>
      <c r="HH308" s="61">
        <v>0</v>
      </c>
      <c r="HI308" s="61">
        <v>39705878</v>
      </c>
      <c r="HJ308" s="61">
        <v>0</v>
      </c>
      <c r="HK308" s="61">
        <v>39705878</v>
      </c>
      <c r="HL308" s="61">
        <v>-32935</v>
      </c>
      <c r="HM308" s="61">
        <v>0</v>
      </c>
      <c r="HN308" s="61">
        <v>-32935</v>
      </c>
      <c r="HO308" s="61">
        <v>-6532894</v>
      </c>
      <c r="HP308" s="61">
        <v>0</v>
      </c>
      <c r="HQ308" s="61">
        <v>-6532894</v>
      </c>
      <c r="HR308" s="61">
        <v>-1285967</v>
      </c>
      <c r="HS308" s="61">
        <v>0</v>
      </c>
      <c r="HT308" s="61">
        <v>-1285967</v>
      </c>
      <c r="HU308" s="61">
        <v>-232438</v>
      </c>
      <c r="HV308" s="61">
        <v>0</v>
      </c>
      <c r="HW308" s="61">
        <v>-232438</v>
      </c>
      <c r="HX308" s="61">
        <v>-5948501</v>
      </c>
      <c r="HY308" s="61">
        <v>0</v>
      </c>
      <c r="HZ308" s="61">
        <v>-5948501</v>
      </c>
      <c r="IA308" s="61">
        <v>0</v>
      </c>
      <c r="IB308" s="61">
        <v>0</v>
      </c>
      <c r="IC308" s="61">
        <v>0</v>
      </c>
      <c r="ID308" s="61">
        <v>-14032735</v>
      </c>
      <c r="IE308" s="61">
        <v>0</v>
      </c>
      <c r="IF308" s="61">
        <v>-14032735</v>
      </c>
      <c r="IG308" s="61">
        <v>25673143</v>
      </c>
      <c r="IH308" s="61">
        <v>0</v>
      </c>
      <c r="II308" s="61">
        <v>25673143</v>
      </c>
      <c r="IJ308" s="58" t="s">
        <v>464</v>
      </c>
      <c r="IK308" s="58" t="s">
        <v>465</v>
      </c>
      <c r="IL308" s="58" t="s">
        <v>466</v>
      </c>
      <c r="IM308" s="58" t="s">
        <v>467</v>
      </c>
      <c r="IN308" s="58" t="s">
        <v>1454</v>
      </c>
    </row>
    <row r="309" spans="1:248">
      <c r="A309" s="58" t="s">
        <v>469</v>
      </c>
      <c r="B309" s="56" t="s">
        <v>1455</v>
      </c>
      <c r="C309" s="56" t="s">
        <v>1456</v>
      </c>
      <c r="D309" s="61">
        <v>56737761</v>
      </c>
      <c r="E309" s="61">
        <v>0</v>
      </c>
      <c r="F309" s="61">
        <v>56737761</v>
      </c>
      <c r="G309" s="61">
        <v>-950767</v>
      </c>
      <c r="H309" s="61">
        <v>0</v>
      </c>
      <c r="I309" s="61">
        <v>-950767</v>
      </c>
      <c r="J309" s="61">
        <v>-297813</v>
      </c>
      <c r="K309" s="61">
        <v>0</v>
      </c>
      <c r="L309" s="61">
        <v>-297813</v>
      </c>
      <c r="M309" s="61">
        <v>78569</v>
      </c>
      <c r="N309" s="61">
        <v>0</v>
      </c>
      <c r="O309" s="61">
        <v>78569</v>
      </c>
      <c r="P309" s="61">
        <v>232840</v>
      </c>
      <c r="Q309" s="61">
        <v>0</v>
      </c>
      <c r="R309" s="61">
        <v>232840</v>
      </c>
      <c r="S309" s="61">
        <v>267797</v>
      </c>
      <c r="T309" s="61">
        <v>0</v>
      </c>
      <c r="U309" s="61">
        <v>267797</v>
      </c>
      <c r="V309" s="61">
        <v>281393</v>
      </c>
      <c r="W309" s="61">
        <v>0</v>
      </c>
      <c r="X309" s="61">
        <v>281393</v>
      </c>
      <c r="Y309" s="61">
        <v>-6461866</v>
      </c>
      <c r="Z309" s="61">
        <v>0</v>
      </c>
      <c r="AA309" s="61">
        <v>-6461866</v>
      </c>
      <c r="AB309" s="61">
        <v>0</v>
      </c>
      <c r="AC309" s="61">
        <v>0</v>
      </c>
      <c r="AD309" s="61">
        <v>0</v>
      </c>
      <c r="AE309" s="61">
        <v>-251313</v>
      </c>
      <c r="AF309" s="61">
        <v>0</v>
      </c>
      <c r="AG309" s="61">
        <v>-251313</v>
      </c>
      <c r="AH309" s="61">
        <v>-120</v>
      </c>
      <c r="AI309" s="61">
        <v>0</v>
      </c>
      <c r="AJ309" s="61">
        <v>-120</v>
      </c>
      <c r="AK309" s="61">
        <v>0</v>
      </c>
      <c r="AL309" s="61">
        <v>0</v>
      </c>
      <c r="AM309" s="61">
        <v>0</v>
      </c>
      <c r="AN309" s="61">
        <v>-8851</v>
      </c>
      <c r="AO309" s="61">
        <v>0</v>
      </c>
      <c r="AP309" s="61">
        <v>-8851</v>
      </c>
      <c r="AQ309" s="61">
        <v>0</v>
      </c>
      <c r="AR309" s="61">
        <v>0</v>
      </c>
      <c r="AS309" s="61">
        <v>0</v>
      </c>
      <c r="AT309" s="61">
        <v>-242342</v>
      </c>
      <c r="AU309" s="61">
        <v>0</v>
      </c>
      <c r="AV309" s="61">
        <v>-242342</v>
      </c>
      <c r="AW309" s="61">
        <v>0</v>
      </c>
      <c r="AX309" s="61">
        <v>0</v>
      </c>
      <c r="AY309" s="61">
        <v>0</v>
      </c>
      <c r="AZ309" s="61">
        <v>992155</v>
      </c>
      <c r="BA309" s="61">
        <v>0</v>
      </c>
      <c r="BB309" s="61">
        <v>992155</v>
      </c>
      <c r="BC309" s="61">
        <v>-25564</v>
      </c>
      <c r="BD309" s="61">
        <v>0</v>
      </c>
      <c r="BE309" s="61">
        <v>-25564</v>
      </c>
      <c r="BF309" s="61">
        <v>-2511667</v>
      </c>
      <c r="BG309" s="61">
        <v>0</v>
      </c>
      <c r="BH309" s="61">
        <v>-2511667</v>
      </c>
      <c r="BI309" s="61">
        <v>-24212</v>
      </c>
      <c r="BJ309" s="61">
        <v>0</v>
      </c>
      <c r="BK309" s="61">
        <v>-24212</v>
      </c>
      <c r="BL309" s="61">
        <v>-61062</v>
      </c>
      <c r="BM309" s="61">
        <v>0</v>
      </c>
      <c r="BN309" s="61">
        <v>-61062</v>
      </c>
      <c r="BO309" s="61">
        <v>-744</v>
      </c>
      <c r="BP309" s="61">
        <v>0</v>
      </c>
      <c r="BQ309" s="61">
        <v>-744</v>
      </c>
      <c r="BR309" s="61">
        <v>-32474</v>
      </c>
      <c r="BS309" s="61">
        <v>0</v>
      </c>
      <c r="BT309" s="61">
        <v>-32474</v>
      </c>
      <c r="BU309" s="61">
        <v>0</v>
      </c>
      <c r="BV309" s="61">
        <v>0</v>
      </c>
      <c r="BW309" s="61">
        <v>0</v>
      </c>
      <c r="BX309" s="61">
        <v>0</v>
      </c>
      <c r="BY309" s="61">
        <v>0</v>
      </c>
      <c r="BZ309" s="61">
        <v>0</v>
      </c>
      <c r="CA309" s="61">
        <v>0</v>
      </c>
      <c r="CB309" s="61">
        <v>0</v>
      </c>
      <c r="CC309" s="61">
        <v>0</v>
      </c>
      <c r="CD309" s="61">
        <v>-26493</v>
      </c>
      <c r="CE309" s="61">
        <v>0</v>
      </c>
      <c r="CF309" s="61">
        <v>-26493</v>
      </c>
      <c r="CG309" s="61">
        <v>-24067</v>
      </c>
      <c r="CH309" s="61">
        <v>0</v>
      </c>
      <c r="CI309" s="61">
        <v>-24067</v>
      </c>
      <c r="CJ309" s="61">
        <v>-8427307</v>
      </c>
      <c r="CK309" s="61">
        <v>0</v>
      </c>
      <c r="CL309" s="61">
        <v>-8427307</v>
      </c>
      <c r="CM309" s="61">
        <v>-13223</v>
      </c>
      <c r="CN309" s="61">
        <v>0</v>
      </c>
      <c r="CO309" s="61">
        <v>-13223</v>
      </c>
      <c r="CP309" s="61">
        <v>-5628</v>
      </c>
      <c r="CQ309" s="61">
        <v>0</v>
      </c>
      <c r="CR309" s="61">
        <v>-5628</v>
      </c>
      <c r="CS309" s="61">
        <v>-1321580</v>
      </c>
      <c r="CT309" s="61">
        <v>0</v>
      </c>
      <c r="CU309" s="61">
        <v>-1321580</v>
      </c>
      <c r="CV309" s="61">
        <v>-231733</v>
      </c>
      <c r="CW309" s="61">
        <v>0</v>
      </c>
      <c r="CX309" s="61">
        <v>-231733</v>
      </c>
      <c r="CY309" s="61">
        <v>-1572164</v>
      </c>
      <c r="CZ309" s="61">
        <v>0</v>
      </c>
      <c r="DA309" s="61">
        <v>-1572164</v>
      </c>
      <c r="DB309" s="61">
        <v>-176453</v>
      </c>
      <c r="DC309" s="61">
        <v>0</v>
      </c>
      <c r="DD309" s="61">
        <v>-176453</v>
      </c>
      <c r="DE309" s="61">
        <v>-1733</v>
      </c>
      <c r="DF309" s="61">
        <v>0</v>
      </c>
      <c r="DG309" s="61">
        <v>-1733</v>
      </c>
      <c r="DH309" s="61">
        <v>-17859</v>
      </c>
      <c r="DI309" s="61">
        <v>0</v>
      </c>
      <c r="DJ309" s="61">
        <v>-17859</v>
      </c>
      <c r="DK309" s="61">
        <v>0</v>
      </c>
      <c r="DL309" s="61">
        <v>0</v>
      </c>
      <c r="DM309" s="61">
        <v>0</v>
      </c>
      <c r="DN309" s="61">
        <v>-11986</v>
      </c>
      <c r="DO309" s="61">
        <v>0</v>
      </c>
      <c r="DP309" s="61">
        <v>-11986</v>
      </c>
      <c r="DQ309" s="61">
        <v>0</v>
      </c>
      <c r="DR309" s="61">
        <v>0</v>
      </c>
      <c r="DS309" s="61">
        <v>0</v>
      </c>
      <c r="DT309" s="61">
        <v>0</v>
      </c>
      <c r="DU309" s="61">
        <v>0</v>
      </c>
      <c r="DV309" s="61">
        <v>0</v>
      </c>
      <c r="DW309" s="61">
        <v>0</v>
      </c>
      <c r="DX309" s="61">
        <v>0</v>
      </c>
      <c r="DY309" s="61">
        <v>0</v>
      </c>
      <c r="DZ309" s="61">
        <v>-4886</v>
      </c>
      <c r="EA309" s="61">
        <v>0</v>
      </c>
      <c r="EB309" s="61">
        <v>-4886</v>
      </c>
      <c r="EC309" s="61">
        <v>76</v>
      </c>
      <c r="ED309" s="61">
        <v>0</v>
      </c>
      <c r="EE309" s="61">
        <v>76</v>
      </c>
      <c r="EF309" s="61">
        <v>0</v>
      </c>
      <c r="EG309" s="61">
        <v>0</v>
      </c>
      <c r="EH309" s="61">
        <v>0</v>
      </c>
      <c r="EI309" s="61">
        <v>0</v>
      </c>
      <c r="EJ309" s="61">
        <v>0</v>
      </c>
      <c r="EK309" s="61">
        <v>0</v>
      </c>
      <c r="EL309" s="61">
        <v>0</v>
      </c>
      <c r="EM309" s="61">
        <v>0</v>
      </c>
      <c r="EN309" s="61">
        <v>0</v>
      </c>
      <c r="EO309" s="61">
        <v>-212841</v>
      </c>
      <c r="EP309" s="61">
        <v>0</v>
      </c>
      <c r="EQ309" s="61">
        <v>-212841</v>
      </c>
      <c r="ER309" s="61">
        <v>0</v>
      </c>
      <c r="ES309" s="61">
        <v>0</v>
      </c>
      <c r="ET309" s="61">
        <v>0</v>
      </c>
      <c r="EU309" s="61">
        <v>0</v>
      </c>
      <c r="EV309" s="61">
        <v>0</v>
      </c>
      <c r="EW309" s="61">
        <v>0</v>
      </c>
      <c r="EX309" s="61">
        <v>7209</v>
      </c>
      <c r="EY309" s="61">
        <v>0</v>
      </c>
      <c r="EZ309" s="61">
        <v>7209</v>
      </c>
      <c r="FA309" s="61">
        <v>0</v>
      </c>
      <c r="FB309" s="61">
        <v>0</v>
      </c>
      <c r="FC309" s="61">
        <v>0</v>
      </c>
      <c r="FD309" s="61">
        <v>0</v>
      </c>
      <c r="FE309" s="61">
        <v>0</v>
      </c>
      <c r="FF309" s="61">
        <v>0</v>
      </c>
      <c r="FG309" s="61">
        <v>0</v>
      </c>
      <c r="FH309" s="61">
        <v>0</v>
      </c>
      <c r="FI309" s="61">
        <v>0</v>
      </c>
      <c r="FJ309" s="61">
        <v>-41882</v>
      </c>
      <c r="FK309" s="61">
        <v>0</v>
      </c>
      <c r="FL309" s="61">
        <v>-41882</v>
      </c>
      <c r="FM309" s="61">
        <v>140</v>
      </c>
      <c r="FN309" s="61">
        <v>0</v>
      </c>
      <c r="FO309" s="61">
        <v>140</v>
      </c>
      <c r="FP309" s="61">
        <v>0</v>
      </c>
      <c r="FQ309" s="61">
        <v>0</v>
      </c>
      <c r="FR309" s="61">
        <v>0</v>
      </c>
      <c r="FS309" s="61">
        <v>0</v>
      </c>
      <c r="FT309" s="61">
        <v>0</v>
      </c>
      <c r="FU309" s="61">
        <v>0</v>
      </c>
      <c r="FV309" s="61">
        <v>-32338</v>
      </c>
      <c r="FW309" s="61">
        <v>0</v>
      </c>
      <c r="FX309" s="61">
        <v>-32338</v>
      </c>
      <c r="FY309" s="61">
        <v>-14388</v>
      </c>
      <c r="FZ309" s="61">
        <v>0</v>
      </c>
      <c r="GA309" s="61">
        <v>-14388</v>
      </c>
      <c r="GB309" s="61">
        <v>1513</v>
      </c>
      <c r="GC309" s="61">
        <v>0</v>
      </c>
      <c r="GD309" s="61">
        <v>1513</v>
      </c>
      <c r="GE309" s="61">
        <v>1348</v>
      </c>
      <c r="GF309" s="61">
        <v>0</v>
      </c>
      <c r="GG309" s="61">
        <v>1348</v>
      </c>
      <c r="GH309" s="61">
        <v>-8363905</v>
      </c>
      <c r="GI309" s="61">
        <v>0</v>
      </c>
      <c r="GJ309" s="61">
        <v>-8363905</v>
      </c>
      <c r="GK309" s="61">
        <v>-63990</v>
      </c>
      <c r="GL309" s="61">
        <v>0</v>
      </c>
      <c r="GM309" s="61">
        <v>-63990</v>
      </c>
      <c r="GN309" s="61">
        <v>-67910</v>
      </c>
      <c r="GO309" s="61">
        <v>0</v>
      </c>
      <c r="GP309" s="61">
        <v>-67910</v>
      </c>
      <c r="GQ309" s="61">
        <v>-2022</v>
      </c>
      <c r="GR309" s="61">
        <v>0</v>
      </c>
      <c r="GS309" s="61">
        <v>-2022</v>
      </c>
      <c r="GT309" s="61">
        <v>0</v>
      </c>
      <c r="GU309" s="61">
        <v>0</v>
      </c>
      <c r="GV309" s="61">
        <v>0</v>
      </c>
      <c r="GW309" s="61">
        <v>-8576225</v>
      </c>
      <c r="GX309" s="61">
        <v>0</v>
      </c>
      <c r="GY309" s="61">
        <v>-8576225</v>
      </c>
      <c r="GZ309" s="61">
        <v>0</v>
      </c>
      <c r="HA309" s="61">
        <v>0</v>
      </c>
      <c r="HB309" s="61">
        <v>0</v>
      </c>
      <c r="HC309" s="61">
        <v>0</v>
      </c>
      <c r="HD309" s="61">
        <v>0</v>
      </c>
      <c r="HE309" s="61">
        <v>0</v>
      </c>
      <c r="HF309" s="61">
        <v>0</v>
      </c>
      <c r="HG309" s="61">
        <v>0</v>
      </c>
      <c r="HH309" s="61">
        <v>0</v>
      </c>
      <c r="HI309" s="61">
        <v>55786994</v>
      </c>
      <c r="HJ309" s="61">
        <v>0</v>
      </c>
      <c r="HK309" s="61">
        <v>55786994</v>
      </c>
      <c r="HL309" s="61">
        <v>281393</v>
      </c>
      <c r="HM309" s="61">
        <v>0</v>
      </c>
      <c r="HN309" s="61">
        <v>281393</v>
      </c>
      <c r="HO309" s="61">
        <v>-8427307</v>
      </c>
      <c r="HP309" s="61">
        <v>0</v>
      </c>
      <c r="HQ309" s="61">
        <v>-8427307</v>
      </c>
      <c r="HR309" s="61">
        <v>-1572164</v>
      </c>
      <c r="HS309" s="61">
        <v>0</v>
      </c>
      <c r="HT309" s="61">
        <v>-1572164</v>
      </c>
      <c r="HU309" s="61">
        <v>-212841</v>
      </c>
      <c r="HV309" s="61">
        <v>0</v>
      </c>
      <c r="HW309" s="61">
        <v>-212841</v>
      </c>
      <c r="HX309" s="61">
        <v>-8576225</v>
      </c>
      <c r="HY309" s="61">
        <v>0</v>
      </c>
      <c r="HZ309" s="61">
        <v>-8576225</v>
      </c>
      <c r="IA309" s="61">
        <v>0</v>
      </c>
      <c r="IB309" s="61">
        <v>0</v>
      </c>
      <c r="IC309" s="61">
        <v>0</v>
      </c>
      <c r="ID309" s="61">
        <v>-18507144</v>
      </c>
      <c r="IE309" s="61">
        <v>0</v>
      </c>
      <c r="IF309" s="61">
        <v>-18507144</v>
      </c>
      <c r="IG309" s="61">
        <v>37279850</v>
      </c>
      <c r="IH309" s="61">
        <v>0</v>
      </c>
      <c r="II309" s="61">
        <v>37279850</v>
      </c>
      <c r="IJ309" s="58" t="s">
        <v>614</v>
      </c>
      <c r="IK309" s="58" t="s">
        <v>615</v>
      </c>
      <c r="IL309" s="58" t="s">
        <v>466</v>
      </c>
      <c r="IM309" s="58" t="s">
        <v>549</v>
      </c>
      <c r="IN309" s="58" t="s">
        <v>1457</v>
      </c>
    </row>
    <row r="310" spans="1:248">
      <c r="A310" s="58" t="s">
        <v>469</v>
      </c>
      <c r="B310" s="59" t="s">
        <v>1458</v>
      </c>
      <c r="C310" s="59" t="s">
        <v>1459</v>
      </c>
      <c r="D310" s="61">
        <v>31929011</v>
      </c>
      <c r="E310" s="61">
        <v>2783814</v>
      </c>
      <c r="F310" s="61">
        <v>34712825</v>
      </c>
      <c r="G310" s="61">
        <v>-876724</v>
      </c>
      <c r="H310" s="61">
        <v>-35835</v>
      </c>
      <c r="I310" s="61">
        <v>-912559</v>
      </c>
      <c r="J310" s="61">
        <v>-97470</v>
      </c>
      <c r="K310" s="61">
        <v>-186</v>
      </c>
      <c r="L310" s="61">
        <v>-97656</v>
      </c>
      <c r="M310" s="61">
        <v>7613</v>
      </c>
      <c r="N310" s="61">
        <v>0</v>
      </c>
      <c r="O310" s="61">
        <v>7613</v>
      </c>
      <c r="P310" s="61">
        <v>1022572</v>
      </c>
      <c r="Q310" s="61">
        <v>0</v>
      </c>
      <c r="R310" s="61">
        <v>1022572</v>
      </c>
      <c r="S310" s="61">
        <v>508457</v>
      </c>
      <c r="T310" s="61">
        <v>0</v>
      </c>
      <c r="U310" s="61">
        <v>508457</v>
      </c>
      <c r="V310" s="61">
        <v>1441172</v>
      </c>
      <c r="W310" s="61">
        <v>-186</v>
      </c>
      <c r="X310" s="61">
        <v>1440986</v>
      </c>
      <c r="Y310" s="61">
        <v>-5635889</v>
      </c>
      <c r="Z310" s="61">
        <v>-55247</v>
      </c>
      <c r="AA310" s="61">
        <v>-5691136</v>
      </c>
      <c r="AB310" s="61">
        <v>-25289</v>
      </c>
      <c r="AC310" s="61">
        <v>-1846</v>
      </c>
      <c r="AD310" s="61">
        <v>-27135</v>
      </c>
      <c r="AE310" s="61">
        <v>-280947</v>
      </c>
      <c r="AF310" s="61">
        <v>0</v>
      </c>
      <c r="AG310" s="61">
        <v>-280947</v>
      </c>
      <c r="AH310" s="61">
        <v>0</v>
      </c>
      <c r="AI310" s="61">
        <v>0</v>
      </c>
      <c r="AJ310" s="61">
        <v>0</v>
      </c>
      <c r="AK310" s="61">
        <v>0</v>
      </c>
      <c r="AL310" s="61">
        <v>0</v>
      </c>
      <c r="AM310" s="61">
        <v>0</v>
      </c>
      <c r="AN310" s="61">
        <v>-7164</v>
      </c>
      <c r="AO310" s="61">
        <v>0</v>
      </c>
      <c r="AP310" s="61">
        <v>-7164</v>
      </c>
      <c r="AQ310" s="61">
        <v>0</v>
      </c>
      <c r="AR310" s="61">
        <v>0</v>
      </c>
      <c r="AS310" s="61">
        <v>0</v>
      </c>
      <c r="AT310" s="61">
        <v>-273783</v>
      </c>
      <c r="AU310" s="61">
        <v>0</v>
      </c>
      <c r="AV310" s="61">
        <v>-273783</v>
      </c>
      <c r="AW310" s="61">
        <v>1132</v>
      </c>
      <c r="AX310" s="61">
        <v>0</v>
      </c>
      <c r="AY310" s="61">
        <v>1132</v>
      </c>
      <c r="AZ310" s="61">
        <v>451515</v>
      </c>
      <c r="BA310" s="61">
        <v>67999</v>
      </c>
      <c r="BB310" s="61">
        <v>519514</v>
      </c>
      <c r="BC310" s="61">
        <v>-11519</v>
      </c>
      <c r="BD310" s="61">
        <v>-934</v>
      </c>
      <c r="BE310" s="61">
        <v>-12453</v>
      </c>
      <c r="BF310" s="61">
        <v>-2088175</v>
      </c>
      <c r="BG310" s="61">
        <v>-18432</v>
      </c>
      <c r="BH310" s="61">
        <v>-2106607</v>
      </c>
      <c r="BI310" s="61">
        <v>-2720</v>
      </c>
      <c r="BJ310" s="61">
        <v>0</v>
      </c>
      <c r="BK310" s="61">
        <v>-2720</v>
      </c>
      <c r="BL310" s="61">
        <v>-30214</v>
      </c>
      <c r="BM310" s="61">
        <v>0</v>
      </c>
      <c r="BN310" s="61">
        <v>-30214</v>
      </c>
      <c r="BO310" s="61">
        <v>0</v>
      </c>
      <c r="BP310" s="61">
        <v>0</v>
      </c>
      <c r="BQ310" s="61">
        <v>0</v>
      </c>
      <c r="BR310" s="61">
        <v>-205</v>
      </c>
      <c r="BS310" s="61">
        <v>0</v>
      </c>
      <c r="BT310" s="61">
        <v>-205</v>
      </c>
      <c r="BU310" s="61">
        <v>0</v>
      </c>
      <c r="BV310" s="61">
        <v>0</v>
      </c>
      <c r="BW310" s="61">
        <v>0</v>
      </c>
      <c r="BX310" s="61">
        <v>0</v>
      </c>
      <c r="BY310" s="61">
        <v>0</v>
      </c>
      <c r="BZ310" s="61">
        <v>0</v>
      </c>
      <c r="CA310" s="61">
        <v>0</v>
      </c>
      <c r="CB310" s="61">
        <v>0</v>
      </c>
      <c r="CC310" s="61">
        <v>0</v>
      </c>
      <c r="CD310" s="61">
        <v>-29821</v>
      </c>
      <c r="CE310" s="61">
        <v>0</v>
      </c>
      <c r="CF310" s="61">
        <v>-29821</v>
      </c>
      <c r="CG310" s="61">
        <v>-29424</v>
      </c>
      <c r="CH310" s="61">
        <v>0</v>
      </c>
      <c r="CI310" s="61">
        <v>-29424</v>
      </c>
      <c r="CJ310" s="61">
        <v>-7657399</v>
      </c>
      <c r="CK310" s="61">
        <v>-6614</v>
      </c>
      <c r="CL310" s="61">
        <v>-7664013</v>
      </c>
      <c r="CM310" s="61">
        <v>0</v>
      </c>
      <c r="CN310" s="61">
        <v>0</v>
      </c>
      <c r="CO310" s="61">
        <v>0</v>
      </c>
      <c r="CP310" s="61">
        <v>0</v>
      </c>
      <c r="CQ310" s="61">
        <v>0</v>
      </c>
      <c r="CR310" s="61">
        <v>0</v>
      </c>
      <c r="CS310" s="61">
        <v>-467296</v>
      </c>
      <c r="CT310" s="61">
        <v>-17431</v>
      </c>
      <c r="CU310" s="61">
        <v>-484727</v>
      </c>
      <c r="CV310" s="61">
        <v>1166</v>
      </c>
      <c r="CW310" s="61">
        <v>0</v>
      </c>
      <c r="CX310" s="61">
        <v>1166</v>
      </c>
      <c r="CY310" s="61">
        <v>-466130</v>
      </c>
      <c r="CZ310" s="61">
        <v>-17431</v>
      </c>
      <c r="DA310" s="61">
        <v>-483561</v>
      </c>
      <c r="DB310" s="61">
        <v>-2866</v>
      </c>
      <c r="DC310" s="61">
        <v>0</v>
      </c>
      <c r="DD310" s="61">
        <v>-2866</v>
      </c>
      <c r="DE310" s="61">
        <v>0</v>
      </c>
      <c r="DF310" s="61">
        <v>0</v>
      </c>
      <c r="DG310" s="61">
        <v>0</v>
      </c>
      <c r="DH310" s="61">
        <v>-64291</v>
      </c>
      <c r="DI310" s="61">
        <v>0</v>
      </c>
      <c r="DJ310" s="61">
        <v>-64291</v>
      </c>
      <c r="DK310" s="61">
        <v>96</v>
      </c>
      <c r="DL310" s="61">
        <v>0</v>
      </c>
      <c r="DM310" s="61">
        <v>96</v>
      </c>
      <c r="DN310" s="61">
        <v>0</v>
      </c>
      <c r="DO310" s="61">
        <v>0</v>
      </c>
      <c r="DP310" s="61">
        <v>0</v>
      </c>
      <c r="DQ310" s="61">
        <v>0</v>
      </c>
      <c r="DR310" s="61">
        <v>0</v>
      </c>
      <c r="DS310" s="61">
        <v>0</v>
      </c>
      <c r="DT310" s="61">
        <v>0</v>
      </c>
      <c r="DU310" s="61">
        <v>0</v>
      </c>
      <c r="DV310" s="61">
        <v>0</v>
      </c>
      <c r="DW310" s="61">
        <v>0</v>
      </c>
      <c r="DX310" s="61">
        <v>0</v>
      </c>
      <c r="DY310" s="61">
        <v>0</v>
      </c>
      <c r="DZ310" s="61">
        <v>0</v>
      </c>
      <c r="EA310" s="61">
        <v>0</v>
      </c>
      <c r="EB310" s="61">
        <v>0</v>
      </c>
      <c r="EC310" s="61">
        <v>0</v>
      </c>
      <c r="ED310" s="61">
        <v>0</v>
      </c>
      <c r="EE310" s="61">
        <v>0</v>
      </c>
      <c r="EF310" s="61">
        <v>0</v>
      </c>
      <c r="EG310" s="61">
        <v>0</v>
      </c>
      <c r="EH310" s="61">
        <v>0</v>
      </c>
      <c r="EI310" s="61">
        <v>0</v>
      </c>
      <c r="EJ310" s="61">
        <v>0</v>
      </c>
      <c r="EK310" s="61">
        <v>0</v>
      </c>
      <c r="EL310" s="61">
        <v>0</v>
      </c>
      <c r="EM310" s="61">
        <v>0</v>
      </c>
      <c r="EN310" s="61">
        <v>0</v>
      </c>
      <c r="EO310" s="61">
        <v>-67061</v>
      </c>
      <c r="EP310" s="61">
        <v>0</v>
      </c>
      <c r="EQ310" s="61">
        <v>-67061</v>
      </c>
      <c r="ER310" s="61">
        <v>0</v>
      </c>
      <c r="ES310" s="61">
        <v>0</v>
      </c>
      <c r="ET310" s="61">
        <v>0</v>
      </c>
      <c r="EU310" s="61">
        <v>0</v>
      </c>
      <c r="EV310" s="61">
        <v>0</v>
      </c>
      <c r="EW310" s="61">
        <v>0</v>
      </c>
      <c r="EX310" s="61">
        <v>0</v>
      </c>
      <c r="EY310" s="61">
        <v>0</v>
      </c>
      <c r="EZ310" s="61">
        <v>0</v>
      </c>
      <c r="FA310" s="61">
        <v>0</v>
      </c>
      <c r="FB310" s="61">
        <v>0</v>
      </c>
      <c r="FC310" s="61">
        <v>0</v>
      </c>
      <c r="FD310" s="61">
        <v>0</v>
      </c>
      <c r="FE310" s="61">
        <v>0</v>
      </c>
      <c r="FF310" s="61">
        <v>0</v>
      </c>
      <c r="FG310" s="61">
        <v>0</v>
      </c>
      <c r="FH310" s="61">
        <v>0</v>
      </c>
      <c r="FI310" s="61">
        <v>0</v>
      </c>
      <c r="FJ310" s="61">
        <v>0</v>
      </c>
      <c r="FK310" s="61">
        <v>0</v>
      </c>
      <c r="FL310" s="61">
        <v>0</v>
      </c>
      <c r="FM310" s="61">
        <v>0</v>
      </c>
      <c r="FN310" s="61">
        <v>0</v>
      </c>
      <c r="FO310" s="61">
        <v>0</v>
      </c>
      <c r="FP310" s="61">
        <v>0</v>
      </c>
      <c r="FQ310" s="61">
        <v>0</v>
      </c>
      <c r="FR310" s="61">
        <v>0</v>
      </c>
      <c r="FS310" s="61">
        <v>0</v>
      </c>
      <c r="FT310" s="61">
        <v>0</v>
      </c>
      <c r="FU310" s="61">
        <v>0</v>
      </c>
      <c r="FV310" s="61">
        <v>-14044</v>
      </c>
      <c r="FW310" s="61">
        <v>0</v>
      </c>
      <c r="FX310" s="61">
        <v>-14044</v>
      </c>
      <c r="FY310" s="61">
        <v>0</v>
      </c>
      <c r="FZ310" s="61">
        <v>0</v>
      </c>
      <c r="GA310" s="61">
        <v>0</v>
      </c>
      <c r="GB310" s="61">
        <v>0</v>
      </c>
      <c r="GC310" s="61">
        <v>0</v>
      </c>
      <c r="GD310" s="61">
        <v>0</v>
      </c>
      <c r="GE310" s="61">
        <v>0</v>
      </c>
      <c r="GF310" s="61">
        <v>0</v>
      </c>
      <c r="GG310" s="61">
        <v>0</v>
      </c>
      <c r="GH310" s="61">
        <v>-6545336</v>
      </c>
      <c r="GI310" s="61">
        <v>-41183</v>
      </c>
      <c r="GJ310" s="61">
        <v>-6586519</v>
      </c>
      <c r="GK310" s="61">
        <v>43193</v>
      </c>
      <c r="GL310" s="61">
        <v>0</v>
      </c>
      <c r="GM310" s="61">
        <v>43193</v>
      </c>
      <c r="GN310" s="61">
        <v>-51793</v>
      </c>
      <c r="GO310" s="61">
        <v>0</v>
      </c>
      <c r="GP310" s="61">
        <v>-51793</v>
      </c>
      <c r="GQ310" s="61">
        <v>-8483</v>
      </c>
      <c r="GR310" s="61">
        <v>0</v>
      </c>
      <c r="GS310" s="61">
        <v>-8483</v>
      </c>
      <c r="GT310" s="61">
        <v>0</v>
      </c>
      <c r="GU310" s="61">
        <v>0</v>
      </c>
      <c r="GV310" s="61">
        <v>0</v>
      </c>
      <c r="GW310" s="61">
        <v>-6576463</v>
      </c>
      <c r="GX310" s="61">
        <v>-41183</v>
      </c>
      <c r="GY310" s="61">
        <v>-6617646</v>
      </c>
      <c r="GZ310" s="61">
        <v>0</v>
      </c>
      <c r="HA310" s="61">
        <v>0</v>
      </c>
      <c r="HB310" s="61">
        <v>0</v>
      </c>
      <c r="HC310" s="61">
        <v>0</v>
      </c>
      <c r="HD310" s="61">
        <v>0</v>
      </c>
      <c r="HE310" s="61">
        <v>0</v>
      </c>
      <c r="HF310" s="61">
        <v>0</v>
      </c>
      <c r="HG310" s="61">
        <v>0</v>
      </c>
      <c r="HH310" s="61">
        <v>0</v>
      </c>
      <c r="HI310" s="61">
        <v>31052287</v>
      </c>
      <c r="HJ310" s="61">
        <v>2747979</v>
      </c>
      <c r="HK310" s="61">
        <v>33800266</v>
      </c>
      <c r="HL310" s="61">
        <v>1441172</v>
      </c>
      <c r="HM310" s="61">
        <v>-186</v>
      </c>
      <c r="HN310" s="61">
        <v>1440986</v>
      </c>
      <c r="HO310" s="61">
        <v>-7657399</v>
      </c>
      <c r="HP310" s="61">
        <v>-6614</v>
      </c>
      <c r="HQ310" s="61">
        <v>-7664013</v>
      </c>
      <c r="HR310" s="61">
        <v>-466130</v>
      </c>
      <c r="HS310" s="61">
        <v>-17431</v>
      </c>
      <c r="HT310" s="61">
        <v>-483561</v>
      </c>
      <c r="HU310" s="61">
        <v>-67061</v>
      </c>
      <c r="HV310" s="61">
        <v>0</v>
      </c>
      <c r="HW310" s="61">
        <v>-67061</v>
      </c>
      <c r="HX310" s="61">
        <v>-6576463</v>
      </c>
      <c r="HY310" s="61">
        <v>-41183</v>
      </c>
      <c r="HZ310" s="61">
        <v>-6617646</v>
      </c>
      <c r="IA310" s="61">
        <v>0</v>
      </c>
      <c r="IB310" s="61">
        <v>0</v>
      </c>
      <c r="IC310" s="61">
        <v>0</v>
      </c>
      <c r="ID310" s="61">
        <v>-13325881</v>
      </c>
      <c r="IE310" s="61">
        <v>-65414</v>
      </c>
      <c r="IF310" s="61">
        <v>-13391295</v>
      </c>
      <c r="IG310" s="61">
        <v>17726406</v>
      </c>
      <c r="IH310" s="61">
        <v>2682565</v>
      </c>
      <c r="II310" s="61">
        <v>20408971</v>
      </c>
      <c r="IJ310" s="58" t="s">
        <v>630</v>
      </c>
      <c r="IK310" s="58" t="s">
        <v>558</v>
      </c>
      <c r="IL310" s="58" t="s">
        <v>466</v>
      </c>
      <c r="IM310" s="58" t="s">
        <v>473</v>
      </c>
      <c r="IN310" s="58" t="s">
        <v>1460</v>
      </c>
    </row>
    <row r="311" spans="1:248">
      <c r="A311" s="58" t="s">
        <v>461</v>
      </c>
      <c r="B311" s="59" t="s">
        <v>1461</v>
      </c>
      <c r="C311" s="59" t="s">
        <v>1462</v>
      </c>
      <c r="D311" s="61">
        <v>36913783</v>
      </c>
      <c r="E311" s="61">
        <v>0</v>
      </c>
      <c r="F311" s="61">
        <v>36913783</v>
      </c>
      <c r="G311" s="61">
        <v>-1364440</v>
      </c>
      <c r="H311" s="61">
        <v>0</v>
      </c>
      <c r="I311" s="61">
        <v>-1364440</v>
      </c>
      <c r="J311" s="61">
        <v>-88173</v>
      </c>
      <c r="K311" s="61">
        <v>0</v>
      </c>
      <c r="L311" s="61">
        <v>-88173</v>
      </c>
      <c r="M311" s="61">
        <v>119144</v>
      </c>
      <c r="N311" s="61">
        <v>0</v>
      </c>
      <c r="O311" s="61">
        <v>119144</v>
      </c>
      <c r="P311" s="61">
        <v>31609</v>
      </c>
      <c r="Q311" s="61">
        <v>0</v>
      </c>
      <c r="R311" s="61">
        <v>31609</v>
      </c>
      <c r="S311" s="61">
        <v>95248</v>
      </c>
      <c r="T311" s="61">
        <v>0</v>
      </c>
      <c r="U311" s="61">
        <v>95248</v>
      </c>
      <c r="V311" s="61">
        <v>157828</v>
      </c>
      <c r="W311" s="61">
        <v>0</v>
      </c>
      <c r="X311" s="61">
        <v>157828</v>
      </c>
      <c r="Y311" s="61">
        <v>-4198978</v>
      </c>
      <c r="Z311" s="61">
        <v>0</v>
      </c>
      <c r="AA311" s="61">
        <v>-4198978</v>
      </c>
      <c r="AB311" s="61">
        <v>0</v>
      </c>
      <c r="AC311" s="61">
        <v>0</v>
      </c>
      <c r="AD311" s="61">
        <v>0</v>
      </c>
      <c r="AE311" s="61">
        <v>-110686</v>
      </c>
      <c r="AF311" s="61">
        <v>0</v>
      </c>
      <c r="AG311" s="61">
        <v>-110686</v>
      </c>
      <c r="AH311" s="61">
        <v>-2655</v>
      </c>
      <c r="AI311" s="61">
        <v>0</v>
      </c>
      <c r="AJ311" s="61">
        <v>-2655</v>
      </c>
      <c r="AK311" s="61">
        <v>0</v>
      </c>
      <c r="AL311" s="61">
        <v>0</v>
      </c>
      <c r="AM311" s="61">
        <v>0</v>
      </c>
      <c r="AN311" s="61">
        <v>-14891</v>
      </c>
      <c r="AO311" s="61">
        <v>0</v>
      </c>
      <c r="AP311" s="61">
        <v>-14891</v>
      </c>
      <c r="AQ311" s="61">
        <v>0</v>
      </c>
      <c r="AR311" s="61">
        <v>0</v>
      </c>
      <c r="AS311" s="61">
        <v>0</v>
      </c>
      <c r="AT311" s="61">
        <v>-93140</v>
      </c>
      <c r="AU311" s="61">
        <v>0</v>
      </c>
      <c r="AV311" s="61">
        <v>-93140</v>
      </c>
      <c r="AW311" s="61">
        <v>0</v>
      </c>
      <c r="AX311" s="61">
        <v>0</v>
      </c>
      <c r="AY311" s="61">
        <v>0</v>
      </c>
      <c r="AZ311" s="61">
        <v>643095</v>
      </c>
      <c r="BA311" s="61">
        <v>0</v>
      </c>
      <c r="BB311" s="61">
        <v>643095</v>
      </c>
      <c r="BC311" s="61">
        <v>-44573</v>
      </c>
      <c r="BD311" s="61">
        <v>0</v>
      </c>
      <c r="BE311" s="61">
        <v>-44573</v>
      </c>
      <c r="BF311" s="61">
        <v>-2384745</v>
      </c>
      <c r="BG311" s="61">
        <v>0</v>
      </c>
      <c r="BH311" s="61">
        <v>-2384745</v>
      </c>
      <c r="BI311" s="61">
        <v>-7857</v>
      </c>
      <c r="BJ311" s="61">
        <v>0</v>
      </c>
      <c r="BK311" s="61">
        <v>-7857</v>
      </c>
      <c r="BL311" s="61">
        <v>-49197</v>
      </c>
      <c r="BM311" s="61">
        <v>0</v>
      </c>
      <c r="BN311" s="61">
        <v>-49197</v>
      </c>
      <c r="BO311" s="61">
        <v>0</v>
      </c>
      <c r="BP311" s="61">
        <v>0</v>
      </c>
      <c r="BQ311" s="61">
        <v>0</v>
      </c>
      <c r="BR311" s="61">
        <v>-9574</v>
      </c>
      <c r="BS311" s="61">
        <v>0</v>
      </c>
      <c r="BT311" s="61">
        <v>-9574</v>
      </c>
      <c r="BU311" s="61">
        <v>0</v>
      </c>
      <c r="BV311" s="61">
        <v>0</v>
      </c>
      <c r="BW311" s="61">
        <v>0</v>
      </c>
      <c r="BX311" s="61">
        <v>0</v>
      </c>
      <c r="BY311" s="61">
        <v>0</v>
      </c>
      <c r="BZ311" s="61">
        <v>0</v>
      </c>
      <c r="CA311" s="61">
        <v>0</v>
      </c>
      <c r="CB311" s="61">
        <v>0</v>
      </c>
      <c r="CC311" s="61">
        <v>0</v>
      </c>
      <c r="CD311" s="61">
        <v>-12199</v>
      </c>
      <c r="CE311" s="61">
        <v>0</v>
      </c>
      <c r="CF311" s="61">
        <v>-12199</v>
      </c>
      <c r="CG311" s="61">
        <v>-12199</v>
      </c>
      <c r="CH311" s="61">
        <v>0</v>
      </c>
      <c r="CI311" s="61">
        <v>-12199</v>
      </c>
      <c r="CJ311" s="61">
        <v>-6186913</v>
      </c>
      <c r="CK311" s="61">
        <v>0</v>
      </c>
      <c r="CL311" s="61">
        <v>-6186913</v>
      </c>
      <c r="CM311" s="61">
        <v>0</v>
      </c>
      <c r="CN311" s="61">
        <v>0</v>
      </c>
      <c r="CO311" s="61">
        <v>0</v>
      </c>
      <c r="CP311" s="61">
        <v>0</v>
      </c>
      <c r="CQ311" s="61">
        <v>0</v>
      </c>
      <c r="CR311" s="61">
        <v>0</v>
      </c>
      <c r="CS311" s="61">
        <v>-1430130</v>
      </c>
      <c r="CT311" s="61">
        <v>0</v>
      </c>
      <c r="CU311" s="61">
        <v>-1430130</v>
      </c>
      <c r="CV311" s="61">
        <v>-175644</v>
      </c>
      <c r="CW311" s="61">
        <v>0</v>
      </c>
      <c r="CX311" s="61">
        <v>-175644</v>
      </c>
      <c r="CY311" s="61">
        <v>-1605774</v>
      </c>
      <c r="CZ311" s="61">
        <v>0</v>
      </c>
      <c r="DA311" s="61">
        <v>-1605774</v>
      </c>
      <c r="DB311" s="61">
        <v>-90505</v>
      </c>
      <c r="DC311" s="61">
        <v>0</v>
      </c>
      <c r="DD311" s="61">
        <v>-90505</v>
      </c>
      <c r="DE311" s="61">
        <v>-737</v>
      </c>
      <c r="DF311" s="61">
        <v>0</v>
      </c>
      <c r="DG311" s="61">
        <v>-737</v>
      </c>
      <c r="DH311" s="61">
        <v>-93706</v>
      </c>
      <c r="DI311" s="61">
        <v>0</v>
      </c>
      <c r="DJ311" s="61">
        <v>-93706</v>
      </c>
      <c r="DK311" s="61">
        <v>0</v>
      </c>
      <c r="DL311" s="61">
        <v>0</v>
      </c>
      <c r="DM311" s="61">
        <v>0</v>
      </c>
      <c r="DN311" s="61">
        <v>0</v>
      </c>
      <c r="DO311" s="61">
        <v>0</v>
      </c>
      <c r="DP311" s="61">
        <v>0</v>
      </c>
      <c r="DQ311" s="61">
        <v>0</v>
      </c>
      <c r="DR311" s="61">
        <v>0</v>
      </c>
      <c r="DS311" s="61">
        <v>0</v>
      </c>
      <c r="DT311" s="61">
        <v>0</v>
      </c>
      <c r="DU311" s="61">
        <v>0</v>
      </c>
      <c r="DV311" s="61">
        <v>0</v>
      </c>
      <c r="DW311" s="61">
        <v>0</v>
      </c>
      <c r="DX311" s="61">
        <v>0</v>
      </c>
      <c r="DY311" s="61">
        <v>0</v>
      </c>
      <c r="DZ311" s="61">
        <v>0</v>
      </c>
      <c r="EA311" s="61">
        <v>0</v>
      </c>
      <c r="EB311" s="61">
        <v>0</v>
      </c>
      <c r="EC311" s="61">
        <v>0</v>
      </c>
      <c r="ED311" s="61">
        <v>0</v>
      </c>
      <c r="EE311" s="61">
        <v>0</v>
      </c>
      <c r="EF311" s="61">
        <v>0</v>
      </c>
      <c r="EG311" s="61">
        <v>0</v>
      </c>
      <c r="EH311" s="61">
        <v>0</v>
      </c>
      <c r="EI311" s="61">
        <v>0</v>
      </c>
      <c r="EJ311" s="61">
        <v>0</v>
      </c>
      <c r="EK311" s="61">
        <v>0</v>
      </c>
      <c r="EL311" s="61">
        <v>0</v>
      </c>
      <c r="EM311" s="61">
        <v>0</v>
      </c>
      <c r="EN311" s="61">
        <v>0</v>
      </c>
      <c r="EO311" s="61">
        <v>-184948</v>
      </c>
      <c r="EP311" s="61">
        <v>0</v>
      </c>
      <c r="EQ311" s="61">
        <v>-184948</v>
      </c>
      <c r="ER311" s="61">
        <v>0</v>
      </c>
      <c r="ES311" s="61">
        <v>0</v>
      </c>
      <c r="ET311" s="61">
        <v>0</v>
      </c>
      <c r="EU311" s="61">
        <v>0</v>
      </c>
      <c r="EV311" s="61">
        <v>0</v>
      </c>
      <c r="EW311" s="61">
        <v>0</v>
      </c>
      <c r="EX311" s="61">
        <v>0</v>
      </c>
      <c r="EY311" s="61">
        <v>0</v>
      </c>
      <c r="EZ311" s="61">
        <v>0</v>
      </c>
      <c r="FA311" s="61">
        <v>0</v>
      </c>
      <c r="FB311" s="61">
        <v>0</v>
      </c>
      <c r="FC311" s="61">
        <v>0</v>
      </c>
      <c r="FD311" s="61">
        <v>0</v>
      </c>
      <c r="FE311" s="61">
        <v>0</v>
      </c>
      <c r="FF311" s="61">
        <v>0</v>
      </c>
      <c r="FG311" s="61">
        <v>0</v>
      </c>
      <c r="FH311" s="61">
        <v>0</v>
      </c>
      <c r="FI311" s="61">
        <v>0</v>
      </c>
      <c r="FJ311" s="61">
        <v>-9574</v>
      </c>
      <c r="FK311" s="61">
        <v>0</v>
      </c>
      <c r="FL311" s="61">
        <v>-9574</v>
      </c>
      <c r="FM311" s="61">
        <v>0</v>
      </c>
      <c r="FN311" s="61">
        <v>0</v>
      </c>
      <c r="FO311" s="61">
        <v>0</v>
      </c>
      <c r="FP311" s="61">
        <v>0</v>
      </c>
      <c r="FQ311" s="61">
        <v>0</v>
      </c>
      <c r="FR311" s="61">
        <v>0</v>
      </c>
      <c r="FS311" s="61">
        <v>0</v>
      </c>
      <c r="FT311" s="61">
        <v>0</v>
      </c>
      <c r="FU311" s="61">
        <v>0</v>
      </c>
      <c r="FV311" s="61">
        <v>-18812</v>
      </c>
      <c r="FW311" s="61">
        <v>0</v>
      </c>
      <c r="FX311" s="61">
        <v>-18812</v>
      </c>
      <c r="FY311" s="61">
        <v>288</v>
      </c>
      <c r="FZ311" s="61">
        <v>0</v>
      </c>
      <c r="GA311" s="61">
        <v>288</v>
      </c>
      <c r="GB311" s="61">
        <v>0</v>
      </c>
      <c r="GC311" s="61">
        <v>0</v>
      </c>
      <c r="GD311" s="61">
        <v>0</v>
      </c>
      <c r="GE311" s="61">
        <v>0</v>
      </c>
      <c r="GF311" s="61">
        <v>0</v>
      </c>
      <c r="GG311" s="61">
        <v>0</v>
      </c>
      <c r="GH311" s="61">
        <v>-6316099</v>
      </c>
      <c r="GI311" s="61">
        <v>0</v>
      </c>
      <c r="GJ311" s="61">
        <v>-6316099</v>
      </c>
      <c r="GK311" s="61">
        <v>372719</v>
      </c>
      <c r="GL311" s="61">
        <v>0</v>
      </c>
      <c r="GM311" s="61">
        <v>372719</v>
      </c>
      <c r="GN311" s="61">
        <v>-23826</v>
      </c>
      <c r="GO311" s="61">
        <v>0</v>
      </c>
      <c r="GP311" s="61">
        <v>-23826</v>
      </c>
      <c r="GQ311" s="61">
        <v>780</v>
      </c>
      <c r="GR311" s="61">
        <v>0</v>
      </c>
      <c r="GS311" s="61">
        <v>780</v>
      </c>
      <c r="GT311" s="61">
        <v>-1017182</v>
      </c>
      <c r="GU311" s="61">
        <v>0</v>
      </c>
      <c r="GV311" s="61">
        <v>-1017182</v>
      </c>
      <c r="GW311" s="61">
        <v>-7011706</v>
      </c>
      <c r="GX311" s="61">
        <v>0</v>
      </c>
      <c r="GY311" s="61">
        <v>-7011706</v>
      </c>
      <c r="GZ311" s="61">
        <v>0</v>
      </c>
      <c r="HA311" s="61">
        <v>0</v>
      </c>
      <c r="HB311" s="61">
        <v>0</v>
      </c>
      <c r="HC311" s="61">
        <v>0</v>
      </c>
      <c r="HD311" s="61">
        <v>0</v>
      </c>
      <c r="HE311" s="61">
        <v>0</v>
      </c>
      <c r="HF311" s="61">
        <v>0</v>
      </c>
      <c r="HG311" s="61">
        <v>0</v>
      </c>
      <c r="HH311" s="61">
        <v>0</v>
      </c>
      <c r="HI311" s="61">
        <v>35549343</v>
      </c>
      <c r="HJ311" s="61">
        <v>0</v>
      </c>
      <c r="HK311" s="61">
        <v>35549343</v>
      </c>
      <c r="HL311" s="61">
        <v>157828</v>
      </c>
      <c r="HM311" s="61">
        <v>0</v>
      </c>
      <c r="HN311" s="61">
        <v>157828</v>
      </c>
      <c r="HO311" s="61">
        <v>-6186913</v>
      </c>
      <c r="HP311" s="61">
        <v>0</v>
      </c>
      <c r="HQ311" s="61">
        <v>-6186913</v>
      </c>
      <c r="HR311" s="61">
        <v>-1605774</v>
      </c>
      <c r="HS311" s="61">
        <v>0</v>
      </c>
      <c r="HT311" s="61">
        <v>-1605774</v>
      </c>
      <c r="HU311" s="61">
        <v>-184948</v>
      </c>
      <c r="HV311" s="61">
        <v>0</v>
      </c>
      <c r="HW311" s="61">
        <v>-184948</v>
      </c>
      <c r="HX311" s="61">
        <v>-7011706</v>
      </c>
      <c r="HY311" s="61">
        <v>0</v>
      </c>
      <c r="HZ311" s="61">
        <v>-7011706</v>
      </c>
      <c r="IA311" s="61">
        <v>0</v>
      </c>
      <c r="IB311" s="61">
        <v>0</v>
      </c>
      <c r="IC311" s="61">
        <v>0</v>
      </c>
      <c r="ID311" s="61">
        <v>-14831513</v>
      </c>
      <c r="IE311" s="61">
        <v>0</v>
      </c>
      <c r="IF311" s="61">
        <v>-14831513</v>
      </c>
      <c r="IG311" s="61">
        <v>20717830</v>
      </c>
      <c r="IH311" s="61">
        <v>0</v>
      </c>
      <c r="II311" s="61">
        <v>20717830</v>
      </c>
      <c r="IJ311" s="58" t="s">
        <v>614</v>
      </c>
      <c r="IK311" s="58" t="s">
        <v>615</v>
      </c>
      <c r="IL311" s="58" t="s">
        <v>466</v>
      </c>
      <c r="IM311" s="58" t="s">
        <v>549</v>
      </c>
      <c r="IN311" s="58" t="s">
        <v>1463</v>
      </c>
    </row>
    <row r="312" spans="1:248">
      <c r="A312" s="58" t="s">
        <v>469</v>
      </c>
      <c r="B312" s="59" t="s">
        <v>1464</v>
      </c>
      <c r="C312" s="59" t="s">
        <v>1465</v>
      </c>
      <c r="D312" s="61">
        <v>125664300</v>
      </c>
      <c r="E312" s="61">
        <v>1553814</v>
      </c>
      <c r="F312" s="61">
        <v>127218114</v>
      </c>
      <c r="G312" s="61">
        <v>-5472547</v>
      </c>
      <c r="H312" s="61">
        <v>783</v>
      </c>
      <c r="I312" s="61">
        <v>-5471764</v>
      </c>
      <c r="J312" s="61">
        <v>-220622</v>
      </c>
      <c r="K312" s="61">
        <v>-47781</v>
      </c>
      <c r="L312" s="61">
        <v>-268403</v>
      </c>
      <c r="M312" s="61">
        <v>319027</v>
      </c>
      <c r="N312" s="61">
        <v>0</v>
      </c>
      <c r="O312" s="61">
        <v>319027</v>
      </c>
      <c r="P312" s="61">
        <v>526440</v>
      </c>
      <c r="Q312" s="61">
        <v>12347</v>
      </c>
      <c r="R312" s="61">
        <v>538787</v>
      </c>
      <c r="S312" s="61">
        <v>891703</v>
      </c>
      <c r="T312" s="61">
        <v>0</v>
      </c>
      <c r="U312" s="61">
        <v>891703</v>
      </c>
      <c r="V312" s="61">
        <v>1516548</v>
      </c>
      <c r="W312" s="61">
        <v>-35434</v>
      </c>
      <c r="X312" s="61">
        <v>1481114</v>
      </c>
      <c r="Y312" s="61">
        <v>-7079703</v>
      </c>
      <c r="Z312" s="61">
        <v>-5635</v>
      </c>
      <c r="AA312" s="61">
        <v>-7085338</v>
      </c>
      <c r="AB312" s="61">
        <v>-32809</v>
      </c>
      <c r="AC312" s="61">
        <v>0</v>
      </c>
      <c r="AD312" s="61">
        <v>-32809</v>
      </c>
      <c r="AE312" s="61">
        <v>-403213</v>
      </c>
      <c r="AF312" s="61">
        <v>0</v>
      </c>
      <c r="AG312" s="61">
        <v>-403213</v>
      </c>
      <c r="AH312" s="61">
        <v>0</v>
      </c>
      <c r="AI312" s="61">
        <v>0</v>
      </c>
      <c r="AJ312" s="61">
        <v>0</v>
      </c>
      <c r="AK312" s="61">
        <v>0</v>
      </c>
      <c r="AL312" s="61">
        <v>0</v>
      </c>
      <c r="AM312" s="61">
        <v>0</v>
      </c>
      <c r="AN312" s="61">
        <v>-4694</v>
      </c>
      <c r="AO312" s="61">
        <v>0</v>
      </c>
      <c r="AP312" s="61">
        <v>-4694</v>
      </c>
      <c r="AQ312" s="61">
        <v>-466</v>
      </c>
      <c r="AR312" s="61">
        <v>0</v>
      </c>
      <c r="AS312" s="61">
        <v>-466</v>
      </c>
      <c r="AT312" s="61">
        <v>-398519</v>
      </c>
      <c r="AU312" s="61">
        <v>0</v>
      </c>
      <c r="AV312" s="61">
        <v>-398519</v>
      </c>
      <c r="AW312" s="61">
        <v>856</v>
      </c>
      <c r="AX312" s="61">
        <v>0</v>
      </c>
      <c r="AY312" s="61">
        <v>856</v>
      </c>
      <c r="AZ312" s="61">
        <v>2504572</v>
      </c>
      <c r="BA312" s="61">
        <v>33240</v>
      </c>
      <c r="BB312" s="61">
        <v>2537812</v>
      </c>
      <c r="BC312" s="61">
        <v>78596</v>
      </c>
      <c r="BD312" s="61">
        <v>-783</v>
      </c>
      <c r="BE312" s="61">
        <v>77813</v>
      </c>
      <c r="BF312" s="61">
        <v>-11075915</v>
      </c>
      <c r="BG312" s="61">
        <v>-661775</v>
      </c>
      <c r="BH312" s="61">
        <v>-11737690</v>
      </c>
      <c r="BI312" s="61">
        <v>992516</v>
      </c>
      <c r="BJ312" s="61">
        <v>0</v>
      </c>
      <c r="BK312" s="61">
        <v>992516</v>
      </c>
      <c r="BL312" s="61">
        <v>-95054</v>
      </c>
      <c r="BM312" s="61">
        <v>0</v>
      </c>
      <c r="BN312" s="61">
        <v>-95054</v>
      </c>
      <c r="BO312" s="61">
        <v>0</v>
      </c>
      <c r="BP312" s="61">
        <v>0</v>
      </c>
      <c r="BQ312" s="61">
        <v>0</v>
      </c>
      <c r="BR312" s="61">
        <v>-2875</v>
      </c>
      <c r="BS312" s="61">
        <v>0</v>
      </c>
      <c r="BT312" s="61">
        <v>-2875</v>
      </c>
      <c r="BU312" s="61">
        <v>0</v>
      </c>
      <c r="BV312" s="61">
        <v>0</v>
      </c>
      <c r="BW312" s="61">
        <v>0</v>
      </c>
      <c r="BX312" s="61">
        <v>0</v>
      </c>
      <c r="BY312" s="61">
        <v>0</v>
      </c>
      <c r="BZ312" s="61">
        <v>0</v>
      </c>
      <c r="CA312" s="61">
        <v>-1180</v>
      </c>
      <c r="CB312" s="61">
        <v>0</v>
      </c>
      <c r="CC312" s="61">
        <v>-1180</v>
      </c>
      <c r="CD312" s="61">
        <v>-31130</v>
      </c>
      <c r="CE312" s="61">
        <v>0</v>
      </c>
      <c r="CF312" s="61">
        <v>-31130</v>
      </c>
      <c r="CG312" s="61">
        <v>-31061</v>
      </c>
      <c r="CH312" s="61">
        <v>0</v>
      </c>
      <c r="CI312" s="61">
        <v>-31061</v>
      </c>
      <c r="CJ312" s="61">
        <v>-15144447</v>
      </c>
      <c r="CK312" s="61">
        <v>-634953</v>
      </c>
      <c r="CL312" s="61">
        <v>-15779400</v>
      </c>
      <c r="CM312" s="61">
        <v>-24625</v>
      </c>
      <c r="CN312" s="61">
        <v>0</v>
      </c>
      <c r="CO312" s="61">
        <v>-24625</v>
      </c>
      <c r="CP312" s="61">
        <v>0</v>
      </c>
      <c r="CQ312" s="61">
        <v>0</v>
      </c>
      <c r="CR312" s="61">
        <v>0</v>
      </c>
      <c r="CS312" s="61">
        <v>-4136401</v>
      </c>
      <c r="CT312" s="61">
        <v>-33411</v>
      </c>
      <c r="CU312" s="61">
        <v>-4169812</v>
      </c>
      <c r="CV312" s="61">
        <v>-307204</v>
      </c>
      <c r="CW312" s="61">
        <v>-20010</v>
      </c>
      <c r="CX312" s="61">
        <v>-327214</v>
      </c>
      <c r="CY312" s="61">
        <v>-4468230</v>
      </c>
      <c r="CZ312" s="61">
        <v>-53421</v>
      </c>
      <c r="DA312" s="61">
        <v>-4521651</v>
      </c>
      <c r="DB312" s="61">
        <v>-38089</v>
      </c>
      <c r="DC312" s="61">
        <v>-1548</v>
      </c>
      <c r="DD312" s="61">
        <v>-39637</v>
      </c>
      <c r="DE312" s="61">
        <v>0</v>
      </c>
      <c r="DF312" s="61">
        <v>0</v>
      </c>
      <c r="DG312" s="61">
        <v>0</v>
      </c>
      <c r="DH312" s="61">
        <v>-4579</v>
      </c>
      <c r="DI312" s="61">
        <v>0</v>
      </c>
      <c r="DJ312" s="61">
        <v>-4579</v>
      </c>
      <c r="DK312" s="61">
        <v>0</v>
      </c>
      <c r="DL312" s="61">
        <v>0</v>
      </c>
      <c r="DM312" s="61">
        <v>0</v>
      </c>
      <c r="DN312" s="61">
        <v>-8430</v>
      </c>
      <c r="DO312" s="61">
        <v>0</v>
      </c>
      <c r="DP312" s="61">
        <v>-8430</v>
      </c>
      <c r="DQ312" s="61">
        <v>-2136</v>
      </c>
      <c r="DR312" s="61">
        <v>0</v>
      </c>
      <c r="DS312" s="61">
        <v>-2136</v>
      </c>
      <c r="DT312" s="61">
        <v>0</v>
      </c>
      <c r="DU312" s="61">
        <v>0</v>
      </c>
      <c r="DV312" s="61">
        <v>0</v>
      </c>
      <c r="DW312" s="61">
        <v>0</v>
      </c>
      <c r="DX312" s="61">
        <v>0</v>
      </c>
      <c r="DY312" s="61">
        <v>0</v>
      </c>
      <c r="DZ312" s="61">
        <v>-12269</v>
      </c>
      <c r="EA312" s="61">
        <v>0</v>
      </c>
      <c r="EB312" s="61">
        <v>-12269</v>
      </c>
      <c r="EC312" s="61">
        <v>0</v>
      </c>
      <c r="ED312" s="61">
        <v>0</v>
      </c>
      <c r="EE312" s="61">
        <v>0</v>
      </c>
      <c r="EF312" s="61">
        <v>0</v>
      </c>
      <c r="EG312" s="61">
        <v>0</v>
      </c>
      <c r="EH312" s="61">
        <v>0</v>
      </c>
      <c r="EI312" s="61">
        <v>0</v>
      </c>
      <c r="EJ312" s="61">
        <v>0</v>
      </c>
      <c r="EK312" s="61">
        <v>0</v>
      </c>
      <c r="EL312" s="61">
        <v>0</v>
      </c>
      <c r="EM312" s="61">
        <v>0</v>
      </c>
      <c r="EN312" s="61">
        <v>0</v>
      </c>
      <c r="EO312" s="61">
        <v>-65503</v>
      </c>
      <c r="EP312" s="61">
        <v>-1548</v>
      </c>
      <c r="EQ312" s="61">
        <v>-67051</v>
      </c>
      <c r="ER312" s="61">
        <v>0</v>
      </c>
      <c r="ES312" s="61">
        <v>0</v>
      </c>
      <c r="ET312" s="61">
        <v>0</v>
      </c>
      <c r="EU312" s="61">
        <v>0</v>
      </c>
      <c r="EV312" s="61">
        <v>0</v>
      </c>
      <c r="EW312" s="61">
        <v>0</v>
      </c>
      <c r="EX312" s="61">
        <v>-9227</v>
      </c>
      <c r="EY312" s="61">
        <v>0</v>
      </c>
      <c r="EZ312" s="61">
        <v>-9227</v>
      </c>
      <c r="FA312" s="61">
        <v>0</v>
      </c>
      <c r="FB312" s="61">
        <v>0</v>
      </c>
      <c r="FC312" s="61">
        <v>0</v>
      </c>
      <c r="FD312" s="61">
        <v>0</v>
      </c>
      <c r="FE312" s="61">
        <v>0</v>
      </c>
      <c r="FF312" s="61">
        <v>0</v>
      </c>
      <c r="FG312" s="61">
        <v>0</v>
      </c>
      <c r="FH312" s="61">
        <v>0</v>
      </c>
      <c r="FI312" s="61">
        <v>0</v>
      </c>
      <c r="FJ312" s="61">
        <v>-2875</v>
      </c>
      <c r="FK312" s="61">
        <v>0</v>
      </c>
      <c r="FL312" s="61">
        <v>-2875</v>
      </c>
      <c r="FM312" s="61">
        <v>0</v>
      </c>
      <c r="FN312" s="61">
        <v>0</v>
      </c>
      <c r="FO312" s="61">
        <v>0</v>
      </c>
      <c r="FP312" s="61">
        <v>-1500</v>
      </c>
      <c r="FQ312" s="61">
        <v>0</v>
      </c>
      <c r="FR312" s="61">
        <v>-1500</v>
      </c>
      <c r="FS312" s="61">
        <v>0</v>
      </c>
      <c r="FT312" s="61">
        <v>0</v>
      </c>
      <c r="FU312" s="61">
        <v>0</v>
      </c>
      <c r="FV312" s="61">
        <v>0</v>
      </c>
      <c r="FW312" s="61">
        <v>0</v>
      </c>
      <c r="FX312" s="61">
        <v>0</v>
      </c>
      <c r="FY312" s="61">
        <v>2931</v>
      </c>
      <c r="FZ312" s="61">
        <v>0</v>
      </c>
      <c r="GA312" s="61">
        <v>2931</v>
      </c>
      <c r="GB312" s="61">
        <v>3873</v>
      </c>
      <c r="GC312" s="61">
        <v>0</v>
      </c>
      <c r="GD312" s="61">
        <v>3873</v>
      </c>
      <c r="GE312" s="61">
        <v>0</v>
      </c>
      <c r="GF312" s="61">
        <v>0</v>
      </c>
      <c r="GG312" s="61">
        <v>0</v>
      </c>
      <c r="GH312" s="61">
        <v>-28582095</v>
      </c>
      <c r="GI312" s="61">
        <v>-277797</v>
      </c>
      <c r="GJ312" s="61">
        <v>-28859892</v>
      </c>
      <c r="GK312" s="61">
        <v>216406</v>
      </c>
      <c r="GL312" s="61">
        <v>24882</v>
      </c>
      <c r="GM312" s="61">
        <v>241288</v>
      </c>
      <c r="GN312" s="61">
        <v>-241138</v>
      </c>
      <c r="GO312" s="61">
        <v>0</v>
      </c>
      <c r="GP312" s="61">
        <v>-241138</v>
      </c>
      <c r="GQ312" s="61">
        <v>-24456</v>
      </c>
      <c r="GR312" s="61">
        <v>0</v>
      </c>
      <c r="GS312" s="61">
        <v>-24456</v>
      </c>
      <c r="GT312" s="61">
        <v>0</v>
      </c>
      <c r="GU312" s="61">
        <v>0</v>
      </c>
      <c r="GV312" s="61">
        <v>0</v>
      </c>
      <c r="GW312" s="61">
        <v>-28638081</v>
      </c>
      <c r="GX312" s="61">
        <v>-252915</v>
      </c>
      <c r="GY312" s="61">
        <v>-28890996</v>
      </c>
      <c r="GZ312" s="61">
        <v>0</v>
      </c>
      <c r="HA312" s="61">
        <v>0</v>
      </c>
      <c r="HB312" s="61">
        <v>0</v>
      </c>
      <c r="HC312" s="61">
        <v>0</v>
      </c>
      <c r="HD312" s="61">
        <v>0</v>
      </c>
      <c r="HE312" s="61">
        <v>0</v>
      </c>
      <c r="HF312" s="61">
        <v>0</v>
      </c>
      <c r="HG312" s="61">
        <v>0</v>
      </c>
      <c r="HH312" s="61">
        <v>0</v>
      </c>
      <c r="HI312" s="61">
        <v>120191753</v>
      </c>
      <c r="HJ312" s="61">
        <v>1554597</v>
      </c>
      <c r="HK312" s="61">
        <v>121746350</v>
      </c>
      <c r="HL312" s="61">
        <v>1516548</v>
      </c>
      <c r="HM312" s="61">
        <v>-35434</v>
      </c>
      <c r="HN312" s="61">
        <v>1481114</v>
      </c>
      <c r="HO312" s="61">
        <v>-15144447</v>
      </c>
      <c r="HP312" s="61">
        <v>-634953</v>
      </c>
      <c r="HQ312" s="61">
        <v>-15779400</v>
      </c>
      <c r="HR312" s="61">
        <v>-4468230</v>
      </c>
      <c r="HS312" s="61">
        <v>-53421</v>
      </c>
      <c r="HT312" s="61">
        <v>-4521651</v>
      </c>
      <c r="HU312" s="61">
        <v>-65503</v>
      </c>
      <c r="HV312" s="61">
        <v>-1548</v>
      </c>
      <c r="HW312" s="61">
        <v>-67051</v>
      </c>
      <c r="HX312" s="61">
        <v>-28638081</v>
      </c>
      <c r="HY312" s="61">
        <v>-252915</v>
      </c>
      <c r="HZ312" s="61">
        <v>-28890996</v>
      </c>
      <c r="IA312" s="61">
        <v>0</v>
      </c>
      <c r="IB312" s="61">
        <v>0</v>
      </c>
      <c r="IC312" s="61">
        <v>0</v>
      </c>
      <c r="ID312" s="61">
        <v>-46799713</v>
      </c>
      <c r="IE312" s="61">
        <v>-978271</v>
      </c>
      <c r="IF312" s="61">
        <v>-47777984</v>
      </c>
      <c r="IG312" s="61">
        <v>73392040</v>
      </c>
      <c r="IH312" s="61">
        <v>576326</v>
      </c>
      <c r="II312" s="61">
        <v>73968366</v>
      </c>
      <c r="IJ312" s="58" t="s">
        <v>536</v>
      </c>
      <c r="IK312" s="58" t="s">
        <v>716</v>
      </c>
      <c r="IL312" s="58" t="s">
        <v>536</v>
      </c>
      <c r="IM312" s="58" t="s">
        <v>514</v>
      </c>
      <c r="IN312" s="58" t="s">
        <v>1466</v>
      </c>
    </row>
    <row r="313" spans="1:248">
      <c r="A313" s="88"/>
      <c r="B313" s="59" t="s">
        <v>1467</v>
      </c>
      <c r="C313" s="59" t="s">
        <v>1468</v>
      </c>
      <c r="D313" s="61">
        <v>31295970482</v>
      </c>
      <c r="E313" s="61">
        <v>371152511</v>
      </c>
      <c r="F313" s="61">
        <v>31667122993</v>
      </c>
      <c r="G313" s="61">
        <v>-873744419</v>
      </c>
      <c r="H313" s="61">
        <v>7295788</v>
      </c>
      <c r="I313" s="61">
        <v>-866448631</v>
      </c>
      <c r="J313" s="61">
        <v>-83094232</v>
      </c>
      <c r="K313" s="61">
        <v>-490614</v>
      </c>
      <c r="L313" s="61">
        <v>-83584846</v>
      </c>
      <c r="M313" s="61">
        <v>49644988</v>
      </c>
      <c r="N313" s="61">
        <v>229248</v>
      </c>
      <c r="O313" s="61">
        <v>49874236</v>
      </c>
      <c r="P313" s="61">
        <v>144814859</v>
      </c>
      <c r="Q313" s="61">
        <v>2251022</v>
      </c>
      <c r="R313" s="61">
        <v>147065881</v>
      </c>
      <c r="S313" s="61">
        <v>68216416</v>
      </c>
      <c r="T313" s="61">
        <v>620987</v>
      </c>
      <c r="U313" s="61">
        <v>68837403</v>
      </c>
      <c r="V313" s="61">
        <v>179582031</v>
      </c>
      <c r="W313" s="61">
        <v>2610643</v>
      </c>
      <c r="X313" s="61">
        <v>182192674</v>
      </c>
      <c r="Y313" s="61">
        <v>-2153034687</v>
      </c>
      <c r="Z313" s="61">
        <v>-8248208</v>
      </c>
      <c r="AA313" s="61">
        <v>-2161282895</v>
      </c>
      <c r="AB313" s="61">
        <v>-5010378</v>
      </c>
      <c r="AC313" s="61">
        <v>-39968</v>
      </c>
      <c r="AD313" s="61">
        <v>-5050346</v>
      </c>
      <c r="AE313" s="61">
        <v>-77136389</v>
      </c>
      <c r="AF313" s="61">
        <v>-156423</v>
      </c>
      <c r="AG313" s="61">
        <v>-77292812</v>
      </c>
      <c r="AH313" s="61">
        <v>-713265</v>
      </c>
      <c r="AI313" s="61">
        <v>674</v>
      </c>
      <c r="AJ313" s="61">
        <v>-712591</v>
      </c>
      <c r="AK313" s="61">
        <v>491</v>
      </c>
      <c r="AL313" s="61">
        <v>0</v>
      </c>
      <c r="AM313" s="61">
        <v>491</v>
      </c>
      <c r="AN313" s="61">
        <v>-1980479</v>
      </c>
      <c r="AO313" s="61">
        <v>-7129</v>
      </c>
      <c r="AP313" s="61">
        <v>-1987608</v>
      </c>
      <c r="AQ313" s="61">
        <v>-21911</v>
      </c>
      <c r="AR313" s="61">
        <v>-1012</v>
      </c>
      <c r="AS313" s="61">
        <v>-22923</v>
      </c>
      <c r="AT313" s="61">
        <v>-74442646</v>
      </c>
      <c r="AU313" s="61">
        <v>-149953</v>
      </c>
      <c r="AV313" s="61">
        <v>-74592599</v>
      </c>
      <c r="AW313" s="61">
        <v>-893854</v>
      </c>
      <c r="AX313" s="61">
        <v>2718</v>
      </c>
      <c r="AY313" s="61">
        <v>-891136</v>
      </c>
      <c r="AZ313" s="61">
        <v>618317700</v>
      </c>
      <c r="BA313" s="61">
        <v>8008549</v>
      </c>
      <c r="BB313" s="61">
        <v>626326250</v>
      </c>
      <c r="BC313" s="61">
        <v>-4508152</v>
      </c>
      <c r="BD313" s="61">
        <v>-29516</v>
      </c>
      <c r="BE313" s="61">
        <v>-4537668</v>
      </c>
      <c r="BF313" s="61">
        <v>-2025598995</v>
      </c>
      <c r="BG313" s="61">
        <v>-13967464</v>
      </c>
      <c r="BH313" s="61">
        <v>-2039566459</v>
      </c>
      <c r="BI313" s="61">
        <v>-1404051</v>
      </c>
      <c r="BJ313" s="61">
        <v>848454</v>
      </c>
      <c r="BK313" s="61">
        <v>-555597</v>
      </c>
      <c r="BL313" s="61">
        <v>-22498274</v>
      </c>
      <c r="BM313" s="61">
        <v>-19001</v>
      </c>
      <c r="BN313" s="61">
        <v>-22517275</v>
      </c>
      <c r="BO313" s="61">
        <v>147200</v>
      </c>
      <c r="BP313" s="61">
        <v>0</v>
      </c>
      <c r="BQ313" s="61">
        <v>147200</v>
      </c>
      <c r="BR313" s="61">
        <v>-3897839</v>
      </c>
      <c r="BS313" s="61">
        <v>0</v>
      </c>
      <c r="BT313" s="61">
        <v>-3897839</v>
      </c>
      <c r="BU313" s="61">
        <v>17219</v>
      </c>
      <c r="BV313" s="61">
        <v>0</v>
      </c>
      <c r="BW313" s="61">
        <v>17219</v>
      </c>
      <c r="BX313" s="61">
        <v>-1992529</v>
      </c>
      <c r="BY313" s="61">
        <v>0</v>
      </c>
      <c r="BZ313" s="61">
        <v>-1992529</v>
      </c>
      <c r="CA313" s="61">
        <v>-2181550</v>
      </c>
      <c r="CB313" s="61">
        <v>0</v>
      </c>
      <c r="CC313" s="61">
        <v>-2181550</v>
      </c>
      <c r="CD313" s="61">
        <v>-4625773</v>
      </c>
      <c r="CE313" s="61">
        <v>-3072</v>
      </c>
      <c r="CF313" s="61">
        <v>-4628845</v>
      </c>
      <c r="CG313" s="61">
        <v>-4285919</v>
      </c>
      <c r="CH313" s="61">
        <v>-3072</v>
      </c>
      <c r="CI313" s="61">
        <v>-4288991</v>
      </c>
      <c r="CJ313" s="61">
        <v>-3682682042</v>
      </c>
      <c r="CK313" s="61">
        <v>-13569753</v>
      </c>
      <c r="CL313" s="61">
        <v>-3696251795</v>
      </c>
      <c r="CM313" s="61">
        <v>-16090513</v>
      </c>
      <c r="CN313" s="61">
        <v>-56699</v>
      </c>
      <c r="CO313" s="61">
        <v>-16147212</v>
      </c>
      <c r="CP313" s="61">
        <v>-11666770</v>
      </c>
      <c r="CQ313" s="61">
        <v>-218088</v>
      </c>
      <c r="CR313" s="61">
        <v>-11884858</v>
      </c>
      <c r="CS313" s="61">
        <v>-1164298355</v>
      </c>
      <c r="CT313" s="61">
        <v>-22663766</v>
      </c>
      <c r="CU313" s="61">
        <v>-1186962122</v>
      </c>
      <c r="CV313" s="61">
        <v>-91302918</v>
      </c>
      <c r="CW313" s="61">
        <v>-2678268</v>
      </c>
      <c r="CX313" s="61">
        <v>-93981186</v>
      </c>
      <c r="CY313" s="61">
        <v>-1283358556</v>
      </c>
      <c r="CZ313" s="61">
        <v>-25616821</v>
      </c>
      <c r="DA313" s="61">
        <v>-1308975377</v>
      </c>
      <c r="DB313" s="61">
        <v>-45039700</v>
      </c>
      <c r="DC313" s="61">
        <v>-198461</v>
      </c>
      <c r="DD313" s="61">
        <v>-45238161</v>
      </c>
      <c r="DE313" s="61">
        <v>-1268819</v>
      </c>
      <c r="DF313" s="61">
        <v>3788</v>
      </c>
      <c r="DG313" s="61">
        <v>-1265031</v>
      </c>
      <c r="DH313" s="61">
        <v>-33298893</v>
      </c>
      <c r="DI313" s="61">
        <v>-37862</v>
      </c>
      <c r="DJ313" s="61">
        <v>-33336755</v>
      </c>
      <c r="DK313" s="61">
        <v>-1679526</v>
      </c>
      <c r="DL313" s="61">
        <v>-11916</v>
      </c>
      <c r="DM313" s="61">
        <v>-1691442</v>
      </c>
      <c r="DN313" s="61">
        <v>-1331602</v>
      </c>
      <c r="DO313" s="61">
        <v>0</v>
      </c>
      <c r="DP313" s="61">
        <v>-1331602</v>
      </c>
      <c r="DQ313" s="61">
        <v>-28510</v>
      </c>
      <c r="DR313" s="61">
        <v>6</v>
      </c>
      <c r="DS313" s="61">
        <v>-28504</v>
      </c>
      <c r="DT313" s="61">
        <v>-259191</v>
      </c>
      <c r="DU313" s="61">
        <v>0</v>
      </c>
      <c r="DV313" s="61">
        <v>-259191</v>
      </c>
      <c r="DW313" s="61">
        <v>-9581</v>
      </c>
      <c r="DX313" s="61">
        <v>0</v>
      </c>
      <c r="DY313" s="61">
        <v>-9581</v>
      </c>
      <c r="DZ313" s="61">
        <v>-739740</v>
      </c>
      <c r="EA313" s="61">
        <v>0</v>
      </c>
      <c r="EB313" s="61">
        <v>-739740</v>
      </c>
      <c r="EC313" s="61">
        <v>-2526</v>
      </c>
      <c r="ED313" s="61">
        <v>0</v>
      </c>
      <c r="EE313" s="61">
        <v>-2526</v>
      </c>
      <c r="EF313" s="61">
        <v>-5951017</v>
      </c>
      <c r="EG313" s="61">
        <v>-13703757</v>
      </c>
      <c r="EH313" s="61">
        <v>-19654774</v>
      </c>
      <c r="EI313" s="61">
        <v>-434659</v>
      </c>
      <c r="EJ313" s="61">
        <v>-726252</v>
      </c>
      <c r="EK313" s="61">
        <v>-1160911</v>
      </c>
      <c r="EL313" s="61">
        <v>-13875769</v>
      </c>
      <c r="EM313" s="61">
        <v>-2620225</v>
      </c>
      <c r="EN313" s="61">
        <v>0</v>
      </c>
      <c r="EO313" s="61">
        <v>-90043763</v>
      </c>
      <c r="EP313" s="61">
        <v>-14674454</v>
      </c>
      <c r="EQ313" s="61">
        <v>-104718217</v>
      </c>
      <c r="ER313" s="61">
        <v>-27658</v>
      </c>
      <c r="ES313" s="61">
        <v>77435</v>
      </c>
      <c r="ET313" s="61">
        <v>49777</v>
      </c>
      <c r="EU313" s="61">
        <v>5454</v>
      </c>
      <c r="EV313" s="61">
        <v>0</v>
      </c>
      <c r="EW313" s="61">
        <v>5454</v>
      </c>
      <c r="EX313" s="61">
        <v>-4709500</v>
      </c>
      <c r="EY313" s="61">
        <v>-1219494</v>
      </c>
      <c r="EZ313" s="61">
        <v>-5928994</v>
      </c>
      <c r="FA313" s="61">
        <v>-8109</v>
      </c>
      <c r="FB313" s="61">
        <v>0</v>
      </c>
      <c r="FC313" s="61">
        <v>-8109</v>
      </c>
      <c r="FD313" s="61">
        <v>53374</v>
      </c>
      <c r="FE313" s="61">
        <v>0</v>
      </c>
      <c r="FF313" s="61">
        <v>53374</v>
      </c>
      <c r="FG313" s="61">
        <v>17979</v>
      </c>
      <c r="FH313" s="61">
        <v>2285</v>
      </c>
      <c r="FI313" s="61">
        <v>20264</v>
      </c>
      <c r="FJ313" s="61">
        <v>-3973887</v>
      </c>
      <c r="FK313" s="61">
        <v>0</v>
      </c>
      <c r="FL313" s="61">
        <v>-3973887</v>
      </c>
      <c r="FM313" s="61">
        <v>11057</v>
      </c>
      <c r="FN313" s="61">
        <v>0</v>
      </c>
      <c r="FO313" s="61">
        <v>11057</v>
      </c>
      <c r="FP313" s="61">
        <v>-102432</v>
      </c>
      <c r="FQ313" s="61">
        <v>0</v>
      </c>
      <c r="FR313" s="61">
        <v>-102432</v>
      </c>
      <c r="FS313" s="61">
        <v>-5996</v>
      </c>
      <c r="FT313" s="61">
        <v>0</v>
      </c>
      <c r="FU313" s="61">
        <v>-5996</v>
      </c>
      <c r="FV313" s="61">
        <v>-11130201</v>
      </c>
      <c r="FW313" s="61">
        <v>-16701</v>
      </c>
      <c r="FX313" s="61">
        <v>-11146902</v>
      </c>
      <c r="FY313" s="61">
        <v>497952</v>
      </c>
      <c r="FZ313" s="61">
        <v>5676</v>
      </c>
      <c r="GA313" s="61">
        <v>503628</v>
      </c>
      <c r="GB313" s="61">
        <v>1394956</v>
      </c>
      <c r="GC313" s="61">
        <v>12059</v>
      </c>
      <c r="GD313" s="61">
        <v>1407015</v>
      </c>
      <c r="GE313" s="61">
        <v>39028</v>
      </c>
      <c r="GF313" s="61">
        <v>0</v>
      </c>
      <c r="GG313" s="61">
        <v>39028</v>
      </c>
      <c r="GH313" s="61">
        <v>-4901428747</v>
      </c>
      <c r="GI313" s="61">
        <v>-38197591</v>
      </c>
      <c r="GJ313" s="61">
        <v>-4939626338</v>
      </c>
      <c r="GK313" s="61">
        <v>31688916</v>
      </c>
      <c r="GL313" s="61">
        <v>-890235</v>
      </c>
      <c r="GM313" s="61">
        <v>30798681</v>
      </c>
      <c r="GN313" s="61">
        <v>-62483772</v>
      </c>
      <c r="GO313" s="61">
        <v>-114408</v>
      </c>
      <c r="GP313" s="61">
        <v>-62598180</v>
      </c>
      <c r="GQ313" s="61">
        <v>-1793578</v>
      </c>
      <c r="GR313" s="61">
        <v>1490</v>
      </c>
      <c r="GS313" s="61">
        <v>-1792088</v>
      </c>
      <c r="GT313" s="61">
        <v>-168570400</v>
      </c>
      <c r="GU313" s="61">
        <v>-2122416</v>
      </c>
      <c r="GV313" s="61">
        <v>-170692816</v>
      </c>
      <c r="GW313" s="61">
        <v>-5120525564</v>
      </c>
      <c r="GX313" s="61">
        <v>-42461900</v>
      </c>
      <c r="GY313" s="61">
        <v>-5162987464</v>
      </c>
      <c r="GZ313" s="61">
        <v>-578631</v>
      </c>
      <c r="HA313" s="61">
        <v>0</v>
      </c>
      <c r="HB313" s="61">
        <v>-578631</v>
      </c>
      <c r="HC313" s="61">
        <v>-1475784</v>
      </c>
      <c r="HD313" s="61">
        <v>0</v>
      </c>
      <c r="HE313" s="61">
        <v>-1475784</v>
      </c>
      <c r="HF313" s="61">
        <v>-2054415</v>
      </c>
      <c r="HG313" s="61">
        <v>0</v>
      </c>
      <c r="HH313" s="61">
        <v>-2054415</v>
      </c>
      <c r="HI313" s="61">
        <v>30422226063</v>
      </c>
      <c r="HJ313" s="61">
        <v>378448299</v>
      </c>
      <c r="HK313" s="61">
        <v>30800674362</v>
      </c>
      <c r="HL313" s="61">
        <v>179582031</v>
      </c>
      <c r="HM313" s="61">
        <v>2610643</v>
      </c>
      <c r="HN313" s="61">
        <v>182192674</v>
      </c>
      <c r="HO313" s="61">
        <v>-3682682042</v>
      </c>
      <c r="HP313" s="61">
        <v>-13569753</v>
      </c>
      <c r="HQ313" s="61">
        <v>-3696251795</v>
      </c>
      <c r="HR313" s="61">
        <v>-1283358556</v>
      </c>
      <c r="HS313" s="61">
        <v>-25616821</v>
      </c>
      <c r="HT313" s="61">
        <v>-1308975377</v>
      </c>
      <c r="HU313" s="61">
        <v>-90043763</v>
      </c>
      <c r="HV313" s="61">
        <v>-14674454</v>
      </c>
      <c r="HW313" s="61">
        <v>-104718217</v>
      </c>
      <c r="HX313" s="61">
        <v>-5120525564</v>
      </c>
      <c r="HY313" s="61">
        <v>-42461900</v>
      </c>
      <c r="HZ313" s="61">
        <v>-5162987464</v>
      </c>
      <c r="IA313" s="61">
        <v>-2054415</v>
      </c>
      <c r="IB313" s="61">
        <v>0</v>
      </c>
      <c r="IC313" s="61">
        <v>-2054415</v>
      </c>
      <c r="ID313" s="61">
        <v>-9999082309</v>
      </c>
      <c r="IE313" s="61">
        <v>-93712285</v>
      </c>
      <c r="IF313" s="61">
        <v>-10092794594</v>
      </c>
      <c r="IG313" s="61">
        <v>20423143754</v>
      </c>
      <c r="IH313" s="61">
        <v>284736014</v>
      </c>
      <c r="II313" s="61">
        <v>20707879768</v>
      </c>
      <c r="IJ313" s="61" t="s">
        <v>1469</v>
      </c>
      <c r="IK313" s="61" t="s">
        <v>1469</v>
      </c>
      <c r="IL313" s="61" t="s">
        <v>1469</v>
      </c>
      <c r="IM313" s="61" t="s">
        <v>1469</v>
      </c>
    </row>
    <row r="315" spans="1:248">
      <c r="C315" s="59" t="s">
        <v>1470</v>
      </c>
    </row>
  </sheetData>
  <autoFilter ref="A3:IN3" xr:uid="{806BE4D1-715D-4A3C-AFDF-17A8A7967EBD}"/>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P315"/>
  <sheetViews>
    <sheetView workbookViewId="0">
      <pane xSplit="3" ySplit="1" topLeftCell="D2" activePane="bottomRight" state="frozen"/>
      <selection pane="bottomRight"/>
      <selection pane="bottomLeft" activeCell="A2" sqref="A2"/>
      <selection pane="topRight" activeCell="D1" sqref="D1"/>
    </sheetView>
  </sheetViews>
  <sheetFormatPr defaultColWidth="9.140625" defaultRowHeight="12.75"/>
  <cols>
    <col min="1" max="1" width="3.85546875" customWidth="1"/>
    <col min="3" max="3" width="31.5703125" style="58" customWidth="1"/>
    <col min="4" max="4" width="14.7109375" bestFit="1" customWidth="1"/>
    <col min="5" max="5" width="12.28515625" bestFit="1" customWidth="1"/>
    <col min="6" max="6" width="14.7109375" bestFit="1" customWidth="1"/>
    <col min="7" max="7" width="10.85546875" customWidth="1"/>
    <col min="8" max="8" width="12.28515625" bestFit="1" customWidth="1"/>
    <col min="9" max="9" width="14.7109375" bestFit="1" customWidth="1"/>
    <col min="10" max="10" width="14.42578125" bestFit="1" customWidth="1"/>
    <col min="11" max="11" width="12.28515625" bestFit="1" customWidth="1"/>
    <col min="12" max="16" width="12.140625" customWidth="1"/>
    <col min="17" max="17" width="11.85546875" customWidth="1"/>
    <col min="18" max="18" width="12.7109375" bestFit="1" customWidth="1"/>
    <col min="19" max="19" width="10.42578125" customWidth="1"/>
    <col min="20" max="20" width="11.85546875" customWidth="1"/>
    <col min="21" max="21" width="11" customWidth="1"/>
    <col min="22" max="22" width="12" customWidth="1"/>
    <col min="23" max="23" width="13.5703125" bestFit="1" customWidth="1"/>
    <col min="24" max="24" width="12.42578125" bestFit="1" customWidth="1"/>
    <col min="25" max="25" width="13.5703125" bestFit="1" customWidth="1"/>
    <col min="26" max="26" width="11.7109375" bestFit="1" customWidth="1"/>
    <col min="27" max="27" width="12.7109375" bestFit="1" customWidth="1"/>
    <col min="28" max="37" width="10.140625" customWidth="1"/>
    <col min="38" max="39" width="12.7109375" bestFit="1" customWidth="1"/>
    <col min="40" max="41" width="10.5703125" bestFit="1" customWidth="1"/>
    <col min="42" max="43" width="12.7109375" bestFit="1" customWidth="1"/>
    <col min="44" max="45" width="10.5703125" bestFit="1" customWidth="1"/>
    <col min="46" max="47" width="11.7109375" bestFit="1" customWidth="1"/>
    <col min="48" max="49" width="10.5703125" bestFit="1" customWidth="1"/>
    <col min="50" max="60" width="9.28515625" customWidth="1"/>
    <col min="61" max="61" width="9.42578125" customWidth="1"/>
    <col min="62" max="63" width="12.140625" customWidth="1"/>
    <col min="64" max="64" width="12.7109375" bestFit="1" customWidth="1"/>
    <col min="65" max="65" width="11" customWidth="1"/>
    <col min="66" max="66" width="12" customWidth="1"/>
    <col min="67" max="67" width="9.85546875" customWidth="1"/>
    <col min="68" max="68" width="13.28515625" customWidth="1"/>
    <col min="69" max="69" width="11.7109375" customWidth="1"/>
    <col min="70" max="70" width="9.85546875" customWidth="1"/>
    <col min="71" max="71" width="12.42578125" bestFit="1" customWidth="1"/>
    <col min="72" max="72" width="11.42578125" bestFit="1" customWidth="1"/>
    <col min="73" max="73" width="10.140625" bestFit="1" customWidth="1"/>
    <col min="74" max="74" width="11.5703125" customWidth="1"/>
    <col min="75" max="75" width="11.42578125" bestFit="1" customWidth="1"/>
    <col min="76" max="76" width="10.140625" bestFit="1" customWidth="1"/>
    <col min="77" max="79" width="10.140625" customWidth="1"/>
    <col min="80" max="85" width="10.140625" bestFit="1" customWidth="1"/>
    <col min="86" max="86" width="11.7109375" bestFit="1" customWidth="1"/>
    <col min="87" max="94" width="10.140625" bestFit="1" customWidth="1"/>
    <col min="95" max="95" width="12" bestFit="1" customWidth="1"/>
    <col min="96" max="96" width="11" bestFit="1" customWidth="1"/>
    <col min="97" max="97" width="10.140625" bestFit="1" customWidth="1"/>
    <col min="98" max="98" width="10.7109375" bestFit="1" customWidth="1"/>
    <col min="99" max="100" width="10.140625" bestFit="1" customWidth="1"/>
    <col min="101" max="101" width="11.7109375" bestFit="1" customWidth="1"/>
    <col min="102" max="103" width="10.140625" bestFit="1" customWidth="1"/>
    <col min="104" max="104" width="11.7109375" bestFit="1" customWidth="1"/>
    <col min="105" max="106" width="10.140625" bestFit="1" customWidth="1"/>
    <col min="107" max="107" width="10.7109375" bestFit="1" customWidth="1"/>
    <col min="108" max="109" width="10.140625" bestFit="1" customWidth="1"/>
    <col min="110" max="127" width="9.28515625" customWidth="1"/>
    <col min="128" max="128" width="8.5703125" customWidth="1"/>
    <col min="129" max="136" width="9.28515625" customWidth="1"/>
    <col min="137" max="137" width="11" customWidth="1"/>
    <col min="138" max="139" width="9.28515625" customWidth="1"/>
    <col min="140" max="140" width="11.42578125" customWidth="1"/>
    <col min="141" max="160" width="9.28515625" customWidth="1"/>
    <col min="161" max="161" width="14.42578125" bestFit="1" customWidth="1"/>
    <col min="162" max="162" width="13.42578125" bestFit="1" customWidth="1"/>
    <col min="163" max="163" width="12.28515625" bestFit="1" customWidth="1"/>
    <col min="164" max="164" width="12.42578125" bestFit="1" customWidth="1"/>
    <col min="165" max="165" width="11.42578125" bestFit="1" customWidth="1"/>
    <col min="166" max="166" width="10.140625" bestFit="1" customWidth="1"/>
    <col min="167" max="167" width="11.7109375" bestFit="1" customWidth="1"/>
    <col min="168" max="169" width="10.140625" bestFit="1" customWidth="1"/>
    <col min="170" max="193" width="9.28515625" customWidth="1"/>
    <col min="194" max="194" width="23.28515625" bestFit="1" customWidth="1"/>
    <col min="195" max="195" width="37.42578125" bestFit="1" customWidth="1"/>
    <col min="196" max="196" width="16.85546875" bestFit="1" customWidth="1"/>
    <col min="197" max="197" width="23.42578125" bestFit="1" customWidth="1"/>
    <col min="198" max="198" width="9.140625" style="58"/>
  </cols>
  <sheetData>
    <row r="1" spans="1:198" s="291" customFormat="1" ht="102" customHeight="1">
      <c r="A1" s="410" t="s">
        <v>2266</v>
      </c>
      <c r="B1" s="439"/>
      <c r="C1" s="374"/>
      <c r="D1" s="434" t="s">
        <v>2267</v>
      </c>
      <c r="E1" s="435"/>
      <c r="F1" s="436"/>
      <c r="G1" s="434" t="s">
        <v>2268</v>
      </c>
      <c r="H1" s="435"/>
      <c r="I1" s="436"/>
      <c r="J1" s="434" t="s">
        <v>2269</v>
      </c>
      <c r="K1" s="435"/>
      <c r="L1" s="436"/>
      <c r="M1" s="434" t="s">
        <v>286</v>
      </c>
      <c r="N1" s="435"/>
      <c r="O1" s="435"/>
      <c r="P1" s="435"/>
      <c r="Q1" s="437" t="s">
        <v>2270</v>
      </c>
      <c r="R1" s="437" t="s">
        <v>2271</v>
      </c>
      <c r="S1" s="437" t="s">
        <v>2272</v>
      </c>
      <c r="T1" s="437" t="s">
        <v>2273</v>
      </c>
      <c r="U1" s="437" t="s">
        <v>2274</v>
      </c>
      <c r="V1" s="437" t="s">
        <v>2275</v>
      </c>
      <c r="W1" s="434" t="s">
        <v>2276</v>
      </c>
      <c r="X1" s="436"/>
      <c r="Y1" s="434" t="s">
        <v>2277</v>
      </c>
      <c r="Z1" s="436"/>
      <c r="AA1" s="434" t="s">
        <v>2278</v>
      </c>
      <c r="AB1" s="436"/>
      <c r="AC1" s="434" t="s">
        <v>2279</v>
      </c>
      <c r="AD1" s="435"/>
      <c r="AE1" s="436"/>
      <c r="AF1" s="434" t="s">
        <v>2280</v>
      </c>
      <c r="AG1" s="435"/>
      <c r="AH1" s="436"/>
      <c r="AI1" s="434" t="s">
        <v>2281</v>
      </c>
      <c r="AJ1" s="435"/>
      <c r="AK1" s="436"/>
      <c r="AL1" s="434" t="s">
        <v>2282</v>
      </c>
      <c r="AM1" s="435"/>
      <c r="AN1" s="435"/>
      <c r="AO1" s="436"/>
      <c r="AP1" s="434" t="s">
        <v>2283</v>
      </c>
      <c r="AQ1" s="435"/>
      <c r="AR1" s="435"/>
      <c r="AS1" s="436"/>
      <c r="AT1" s="434" t="s">
        <v>2284</v>
      </c>
      <c r="AU1" s="435"/>
      <c r="AV1" s="435"/>
      <c r="AW1" s="436"/>
      <c r="AX1" s="434" t="s">
        <v>2285</v>
      </c>
      <c r="AY1" s="436"/>
      <c r="AZ1" s="434" t="s">
        <v>2286</v>
      </c>
      <c r="BA1" s="436"/>
      <c r="BB1" s="434" t="s">
        <v>2287</v>
      </c>
      <c r="BC1" s="436"/>
      <c r="BD1" s="434" t="s">
        <v>2288</v>
      </c>
      <c r="BE1" s="435"/>
      <c r="BF1" s="436"/>
      <c r="BG1" s="435" t="s">
        <v>2289</v>
      </c>
      <c r="BH1" s="435"/>
      <c r="BI1" s="436"/>
      <c r="BJ1" s="434" t="s">
        <v>2290</v>
      </c>
      <c r="BK1" s="435"/>
      <c r="BL1" s="436"/>
      <c r="BM1" s="434" t="s">
        <v>2291</v>
      </c>
      <c r="BN1" s="435"/>
      <c r="BO1" s="436"/>
      <c r="BP1" s="434" t="s">
        <v>2292</v>
      </c>
      <c r="BQ1" s="435"/>
      <c r="BR1" s="436"/>
      <c r="BS1" s="434" t="s">
        <v>2293</v>
      </c>
      <c r="BT1" s="435"/>
      <c r="BU1" s="436"/>
      <c r="BV1" s="434" t="s">
        <v>2294</v>
      </c>
      <c r="BW1" s="435"/>
      <c r="BX1" s="436"/>
      <c r="BY1" s="434" t="s">
        <v>2295</v>
      </c>
      <c r="BZ1" s="435"/>
      <c r="CA1" s="436"/>
      <c r="CB1" s="434" t="s">
        <v>2296</v>
      </c>
      <c r="CC1" s="435"/>
      <c r="CD1" s="436"/>
      <c r="CE1" s="434" t="s">
        <v>2297</v>
      </c>
      <c r="CF1" s="435"/>
      <c r="CG1" s="436"/>
      <c r="CH1" s="434" t="s">
        <v>2298</v>
      </c>
      <c r="CI1" s="435"/>
      <c r="CJ1" s="436"/>
      <c r="CK1" s="434" t="s">
        <v>2299</v>
      </c>
      <c r="CL1" s="435"/>
      <c r="CM1" s="436"/>
      <c r="CN1" s="434" t="s">
        <v>2300</v>
      </c>
      <c r="CO1" s="435"/>
      <c r="CP1" s="436"/>
      <c r="CQ1" s="434" t="s">
        <v>2301</v>
      </c>
      <c r="CR1" s="435"/>
      <c r="CS1" s="436"/>
      <c r="CT1" s="434" t="s">
        <v>2302</v>
      </c>
      <c r="CU1" s="435"/>
      <c r="CV1" s="436"/>
      <c r="CW1" s="434" t="s">
        <v>2303</v>
      </c>
      <c r="CX1" s="435"/>
      <c r="CY1" s="436"/>
      <c r="CZ1" s="434" t="s">
        <v>2304</v>
      </c>
      <c r="DA1" s="435"/>
      <c r="DB1" s="436"/>
      <c r="DC1" s="434" t="s">
        <v>2305</v>
      </c>
      <c r="DD1" s="435"/>
      <c r="DE1" s="436"/>
      <c r="DF1" s="434" t="s">
        <v>2306</v>
      </c>
      <c r="DG1" s="435"/>
      <c r="DH1" s="436"/>
      <c r="DI1" s="434" t="s">
        <v>2307</v>
      </c>
      <c r="DJ1" s="435"/>
      <c r="DK1" s="436"/>
      <c r="DL1" s="434" t="s">
        <v>2308</v>
      </c>
      <c r="DM1" s="435"/>
      <c r="DN1" s="436"/>
      <c r="DO1" s="434" t="s">
        <v>2309</v>
      </c>
      <c r="DP1" s="435"/>
      <c r="DQ1" s="436"/>
      <c r="DR1" s="434" t="s">
        <v>2310</v>
      </c>
      <c r="DS1" s="435"/>
      <c r="DT1" s="436"/>
      <c r="DU1" s="434" t="s">
        <v>2311</v>
      </c>
      <c r="DV1" s="435"/>
      <c r="DW1" s="436"/>
      <c r="DX1" s="434" t="s">
        <v>2312</v>
      </c>
      <c r="DY1" s="435"/>
      <c r="DZ1" s="436"/>
      <c r="EA1" s="434" t="s">
        <v>2313</v>
      </c>
      <c r="EB1" s="435"/>
      <c r="EC1" s="436"/>
      <c r="ED1" s="434" t="s">
        <v>2314</v>
      </c>
      <c r="EE1" s="435"/>
      <c r="EF1" s="436"/>
      <c r="EG1" s="434" t="s">
        <v>2315</v>
      </c>
      <c r="EH1" s="435"/>
      <c r="EI1" s="436"/>
      <c r="EJ1" s="434" t="s">
        <v>2316</v>
      </c>
      <c r="EK1" s="435"/>
      <c r="EL1" s="436"/>
      <c r="EM1" s="434" t="s">
        <v>2317</v>
      </c>
      <c r="EN1" s="435"/>
      <c r="EO1" s="436"/>
      <c r="EP1" s="434" t="s">
        <v>2318</v>
      </c>
      <c r="EQ1" s="435"/>
      <c r="ER1" s="436"/>
      <c r="ES1" s="434" t="s">
        <v>2319</v>
      </c>
      <c r="ET1" s="435"/>
      <c r="EU1" s="436"/>
      <c r="EV1" s="434" t="s">
        <v>2320</v>
      </c>
      <c r="EW1" s="435"/>
      <c r="EX1" s="436"/>
      <c r="EY1" s="434" t="s">
        <v>2321</v>
      </c>
      <c r="EZ1" s="435"/>
      <c r="FA1" s="436"/>
      <c r="FB1" s="434" t="s">
        <v>2322</v>
      </c>
      <c r="FC1" s="435"/>
      <c r="FD1" s="436"/>
      <c r="FE1" s="434" t="s">
        <v>2323</v>
      </c>
      <c r="FF1" s="435"/>
      <c r="FG1" s="436"/>
      <c r="FH1" s="434" t="s">
        <v>2324</v>
      </c>
      <c r="FI1" s="435"/>
      <c r="FJ1" s="436"/>
      <c r="FK1" s="434" t="s">
        <v>2325</v>
      </c>
      <c r="FL1" s="435"/>
      <c r="FM1" s="436"/>
      <c r="FN1" s="434" t="s">
        <v>2326</v>
      </c>
      <c r="FO1" s="435"/>
      <c r="FP1" s="436"/>
      <c r="FQ1" s="434" t="s">
        <v>2327</v>
      </c>
      <c r="FR1" s="435"/>
      <c r="FS1" s="436"/>
      <c r="FT1" s="434" t="s">
        <v>2328</v>
      </c>
      <c r="FU1" s="435"/>
      <c r="FV1" s="436"/>
      <c r="FW1" s="434" t="s">
        <v>2329</v>
      </c>
      <c r="FX1" s="435"/>
      <c r="FY1" s="436"/>
      <c r="FZ1" s="434" t="s">
        <v>2330</v>
      </c>
      <c r="GA1" s="435"/>
      <c r="GB1" s="436"/>
      <c r="GC1" s="434" t="s">
        <v>2331</v>
      </c>
      <c r="GD1" s="435"/>
      <c r="GE1" s="436"/>
      <c r="GF1" s="434" t="s">
        <v>2332</v>
      </c>
      <c r="GG1" s="435"/>
      <c r="GH1" s="436"/>
      <c r="GI1" s="434" t="s">
        <v>2333</v>
      </c>
      <c r="GJ1" s="435"/>
      <c r="GK1" s="436"/>
      <c r="GL1" s="410"/>
      <c r="GM1" s="410"/>
      <c r="GN1" s="410"/>
      <c r="GO1" s="410"/>
      <c r="GP1" s="411"/>
    </row>
    <row r="2" spans="1:198" s="58" customFormat="1">
      <c r="A2" s="61"/>
      <c r="B2" s="412"/>
      <c r="C2" s="59" t="s">
        <v>439</v>
      </c>
      <c r="D2" s="414" t="s">
        <v>440</v>
      </c>
      <c r="E2" s="414" t="s">
        <v>1498</v>
      </c>
      <c r="F2" s="414" t="s">
        <v>1499</v>
      </c>
      <c r="G2" s="414" t="s">
        <v>441</v>
      </c>
      <c r="H2" s="414" t="s">
        <v>1500</v>
      </c>
      <c r="I2" s="414" t="s">
        <v>1501</v>
      </c>
      <c r="J2" s="414" t="s">
        <v>442</v>
      </c>
      <c r="K2" s="414" t="s">
        <v>1502</v>
      </c>
      <c r="L2" s="414" t="s">
        <v>1503</v>
      </c>
      <c r="M2" s="414" t="s">
        <v>2334</v>
      </c>
      <c r="N2" s="414" t="s">
        <v>2335</v>
      </c>
      <c r="O2" s="414" t="s">
        <v>2336</v>
      </c>
      <c r="P2" s="414" t="s">
        <v>2337</v>
      </c>
      <c r="Q2" s="414" t="s">
        <v>443</v>
      </c>
      <c r="R2" s="414" t="s">
        <v>444</v>
      </c>
      <c r="S2" s="414" t="s">
        <v>445</v>
      </c>
      <c r="T2" s="414" t="s">
        <v>446</v>
      </c>
      <c r="U2" s="414" t="s">
        <v>447</v>
      </c>
      <c r="V2" s="414" t="s">
        <v>448</v>
      </c>
      <c r="W2" s="414" t="s">
        <v>449</v>
      </c>
      <c r="X2" s="414" t="s">
        <v>1519</v>
      </c>
      <c r="Y2" s="414" t="s">
        <v>450</v>
      </c>
      <c r="Z2" s="414" t="s">
        <v>1521</v>
      </c>
      <c r="AA2" s="414" t="s">
        <v>451</v>
      </c>
      <c r="AB2" s="414" t="s">
        <v>1523</v>
      </c>
      <c r="AC2" s="414" t="s">
        <v>452</v>
      </c>
      <c r="AD2" s="414" t="s">
        <v>1525</v>
      </c>
      <c r="AE2" s="414" t="s">
        <v>1526</v>
      </c>
      <c r="AF2" s="414" t="s">
        <v>2105</v>
      </c>
      <c r="AG2" s="414" t="s">
        <v>1527</v>
      </c>
      <c r="AH2" s="414" t="s">
        <v>1528</v>
      </c>
      <c r="AI2" s="414" t="s">
        <v>2106</v>
      </c>
      <c r="AJ2" s="414" t="s">
        <v>1529</v>
      </c>
      <c r="AK2" s="414" t="s">
        <v>1530</v>
      </c>
      <c r="AL2" s="414" t="s">
        <v>2338</v>
      </c>
      <c r="AM2" s="414" t="s">
        <v>2107</v>
      </c>
      <c r="AN2" s="414" t="s">
        <v>2108</v>
      </c>
      <c r="AO2" s="414" t="s">
        <v>1531</v>
      </c>
      <c r="AP2" s="414" t="s">
        <v>2339</v>
      </c>
      <c r="AQ2" s="414" t="s">
        <v>1532</v>
      </c>
      <c r="AR2" s="414" t="s">
        <v>1533</v>
      </c>
      <c r="AS2" s="414" t="s">
        <v>1534</v>
      </c>
      <c r="AT2" s="414" t="s">
        <v>2340</v>
      </c>
      <c r="AU2" s="414" t="s">
        <v>1535</v>
      </c>
      <c r="AV2" s="414" t="s">
        <v>1536</v>
      </c>
      <c r="AW2" s="414" t="s">
        <v>1537</v>
      </c>
      <c r="AX2" s="414" t="s">
        <v>2341</v>
      </c>
      <c r="AY2" s="414" t="s">
        <v>1538</v>
      </c>
      <c r="AZ2" s="414" t="s">
        <v>2342</v>
      </c>
      <c r="BA2" s="414" t="s">
        <v>1540</v>
      </c>
      <c r="BB2" s="414" t="s">
        <v>2343</v>
      </c>
      <c r="BC2" s="414" t="s">
        <v>1543</v>
      </c>
      <c r="BD2" s="414" t="s">
        <v>2344</v>
      </c>
      <c r="BE2" s="414" t="s">
        <v>2345</v>
      </c>
      <c r="BF2" s="414" t="s">
        <v>2346</v>
      </c>
      <c r="BG2" s="414" t="s">
        <v>2347</v>
      </c>
      <c r="BH2" s="414" t="s">
        <v>2348</v>
      </c>
      <c r="BI2" s="414" t="s">
        <v>2349</v>
      </c>
      <c r="BJ2" s="414" t="s">
        <v>1547</v>
      </c>
      <c r="BK2" s="414" t="s">
        <v>2112</v>
      </c>
      <c r="BL2" s="414" t="s">
        <v>1548</v>
      </c>
      <c r="BM2" s="414" t="s">
        <v>1549</v>
      </c>
      <c r="BN2" s="414" t="s">
        <v>2113</v>
      </c>
      <c r="BO2" s="414" t="s">
        <v>1550</v>
      </c>
      <c r="BP2" s="414" t="s">
        <v>1551</v>
      </c>
      <c r="BQ2" s="414" t="s">
        <v>2114</v>
      </c>
      <c r="BR2" s="414" t="s">
        <v>1552</v>
      </c>
      <c r="BS2" s="414" t="s">
        <v>2115</v>
      </c>
      <c r="BT2" s="414" t="s">
        <v>2116</v>
      </c>
      <c r="BU2" s="414" t="s">
        <v>1553</v>
      </c>
      <c r="BV2" s="414" t="s">
        <v>2117</v>
      </c>
      <c r="BW2" s="414" t="s">
        <v>2118</v>
      </c>
      <c r="BX2" s="414" t="s">
        <v>1554</v>
      </c>
      <c r="BY2" s="414" t="s">
        <v>2119</v>
      </c>
      <c r="BZ2" s="414" t="s">
        <v>2120</v>
      </c>
      <c r="CA2" s="414" t="s">
        <v>2121</v>
      </c>
      <c r="CB2" s="414" t="s">
        <v>2122</v>
      </c>
      <c r="CC2" s="414" t="s">
        <v>2123</v>
      </c>
      <c r="CD2" s="414" t="s">
        <v>2124</v>
      </c>
      <c r="CE2" s="414" t="s">
        <v>2125</v>
      </c>
      <c r="CF2" s="414" t="s">
        <v>2126</v>
      </c>
      <c r="CG2" s="414" t="s">
        <v>2127</v>
      </c>
      <c r="CH2" s="414" t="s">
        <v>2128</v>
      </c>
      <c r="CI2" s="414" t="s">
        <v>2129</v>
      </c>
      <c r="CJ2" s="414" t="s">
        <v>2130</v>
      </c>
      <c r="CK2" s="414" t="s">
        <v>2131</v>
      </c>
      <c r="CL2" s="414" t="s">
        <v>2132</v>
      </c>
      <c r="CM2" s="414" t="s">
        <v>2133</v>
      </c>
      <c r="CN2" s="414" t="s">
        <v>2134</v>
      </c>
      <c r="CO2" s="414" t="s">
        <v>2135</v>
      </c>
      <c r="CP2" s="414" t="s">
        <v>2136</v>
      </c>
      <c r="CQ2" s="414" t="s">
        <v>2137</v>
      </c>
      <c r="CR2" s="414" t="s">
        <v>2138</v>
      </c>
      <c r="CS2" s="414" t="s">
        <v>2139</v>
      </c>
      <c r="CT2" s="414" t="s">
        <v>2140</v>
      </c>
      <c r="CU2" s="414" t="s">
        <v>2141</v>
      </c>
      <c r="CV2" s="414" t="s">
        <v>2142</v>
      </c>
      <c r="CW2" s="414" t="s">
        <v>2143</v>
      </c>
      <c r="CX2" s="414" t="s">
        <v>2144</v>
      </c>
      <c r="CY2" s="414" t="s">
        <v>2145</v>
      </c>
      <c r="CZ2" s="414" t="s">
        <v>2146</v>
      </c>
      <c r="DA2" s="414" t="s">
        <v>2147</v>
      </c>
      <c r="DB2" s="414" t="s">
        <v>2148</v>
      </c>
      <c r="DC2" s="414" t="s">
        <v>2149</v>
      </c>
      <c r="DD2" s="414" t="s">
        <v>2150</v>
      </c>
      <c r="DE2" s="414" t="s">
        <v>2151</v>
      </c>
      <c r="DF2" s="414" t="s">
        <v>2152</v>
      </c>
      <c r="DG2" s="414" t="s">
        <v>2153</v>
      </c>
      <c r="DH2" s="414" t="s">
        <v>2154</v>
      </c>
      <c r="DI2" s="414" t="s">
        <v>2155</v>
      </c>
      <c r="DJ2" s="414" t="s">
        <v>2156</v>
      </c>
      <c r="DK2" s="414" t="s">
        <v>2157</v>
      </c>
      <c r="DL2" s="414" t="s">
        <v>2158</v>
      </c>
      <c r="DM2" s="414" t="s">
        <v>2159</v>
      </c>
      <c r="DN2" s="414" t="s">
        <v>2160</v>
      </c>
      <c r="DO2" s="414" t="s">
        <v>2161</v>
      </c>
      <c r="DP2" s="414" t="s">
        <v>2162</v>
      </c>
      <c r="DQ2" s="414" t="s">
        <v>2163</v>
      </c>
      <c r="DR2" s="414" t="s">
        <v>2350</v>
      </c>
      <c r="DS2" s="414" t="s">
        <v>2164</v>
      </c>
      <c r="DT2" s="414" t="s">
        <v>2351</v>
      </c>
      <c r="DU2" s="414" t="s">
        <v>2165</v>
      </c>
      <c r="DV2" s="414" t="s">
        <v>2352</v>
      </c>
      <c r="DW2" s="414" t="s">
        <v>2353</v>
      </c>
      <c r="DX2" s="414" t="s">
        <v>2166</v>
      </c>
      <c r="DY2" s="414" t="s">
        <v>2354</v>
      </c>
      <c r="DZ2" s="414" t="s">
        <v>2355</v>
      </c>
      <c r="EA2" s="414" t="s">
        <v>2167</v>
      </c>
      <c r="EB2" s="414" t="s">
        <v>2168</v>
      </c>
      <c r="EC2" s="414" t="s">
        <v>2169</v>
      </c>
      <c r="ED2" s="414" t="s">
        <v>2170</v>
      </c>
      <c r="EE2" s="414" t="s">
        <v>2171</v>
      </c>
      <c r="EF2" s="414" t="s">
        <v>2172</v>
      </c>
      <c r="EG2" s="414" t="s">
        <v>2173</v>
      </c>
      <c r="EH2" s="414" t="s">
        <v>2174</v>
      </c>
      <c r="EI2" s="414" t="s">
        <v>2175</v>
      </c>
      <c r="EJ2" s="414" t="s">
        <v>2176</v>
      </c>
      <c r="EK2" s="414" t="s">
        <v>2177</v>
      </c>
      <c r="EL2" s="414" t="s">
        <v>2178</v>
      </c>
      <c r="EM2" s="414" t="s">
        <v>2179</v>
      </c>
      <c r="EN2" s="414" t="s">
        <v>2180</v>
      </c>
      <c r="EO2" s="414" t="s">
        <v>2181</v>
      </c>
      <c r="EP2" s="414" t="s">
        <v>2182</v>
      </c>
      <c r="EQ2" s="414" t="s">
        <v>2183</v>
      </c>
      <c r="ER2" s="414" t="s">
        <v>2184</v>
      </c>
      <c r="ES2" s="414" t="s">
        <v>2185</v>
      </c>
      <c r="ET2" s="414" t="s">
        <v>2186</v>
      </c>
      <c r="EU2" s="414" t="s">
        <v>2187</v>
      </c>
      <c r="EV2" s="414" t="s">
        <v>2188</v>
      </c>
      <c r="EW2" s="414" t="s">
        <v>2189</v>
      </c>
      <c r="EX2" s="414" t="s">
        <v>2190</v>
      </c>
      <c r="EY2" s="414" t="s">
        <v>2191</v>
      </c>
      <c r="EZ2" s="414" t="s">
        <v>2192</v>
      </c>
      <c r="FA2" s="414" t="s">
        <v>2193</v>
      </c>
      <c r="FB2" s="414" t="s">
        <v>2194</v>
      </c>
      <c r="FC2" s="414" t="s">
        <v>2195</v>
      </c>
      <c r="FD2" s="414" t="s">
        <v>2196</v>
      </c>
      <c r="FE2" s="414" t="s">
        <v>2197</v>
      </c>
      <c r="FF2" s="414" t="s">
        <v>2198</v>
      </c>
      <c r="FG2" s="414" t="s">
        <v>2199</v>
      </c>
      <c r="FH2" s="414" t="s">
        <v>2200</v>
      </c>
      <c r="FI2" s="414" t="s">
        <v>2201</v>
      </c>
      <c r="FJ2" s="414" t="s">
        <v>2202</v>
      </c>
      <c r="FK2" s="414" t="s">
        <v>2203</v>
      </c>
      <c r="FL2" s="414" t="s">
        <v>2204</v>
      </c>
      <c r="FM2" s="414" t="s">
        <v>2205</v>
      </c>
      <c r="FN2" s="414" t="s">
        <v>2206</v>
      </c>
      <c r="FO2" s="414" t="s">
        <v>2207</v>
      </c>
      <c r="FP2" s="414" t="s">
        <v>2208</v>
      </c>
      <c r="FQ2" s="414" t="s">
        <v>2209</v>
      </c>
      <c r="FR2" s="414" t="s">
        <v>2210</v>
      </c>
      <c r="FS2" s="414" t="s">
        <v>2211</v>
      </c>
      <c r="FT2" s="414" t="s">
        <v>2212</v>
      </c>
      <c r="FU2" s="414" t="s">
        <v>2213</v>
      </c>
      <c r="FV2" s="414" t="s">
        <v>2214</v>
      </c>
      <c r="FW2" s="414" t="s">
        <v>2215</v>
      </c>
      <c r="FX2" s="414" t="s">
        <v>2216</v>
      </c>
      <c r="FY2" s="414" t="s">
        <v>2217</v>
      </c>
      <c r="FZ2" s="414" t="s">
        <v>2218</v>
      </c>
      <c r="GA2" s="414" t="s">
        <v>2219</v>
      </c>
      <c r="GB2" s="414" t="s">
        <v>2220</v>
      </c>
      <c r="GC2" s="414" t="s">
        <v>2221</v>
      </c>
      <c r="GD2" s="414" t="s">
        <v>2222</v>
      </c>
      <c r="GE2" s="414" t="s">
        <v>2223</v>
      </c>
      <c r="GF2" s="414" t="s">
        <v>2224</v>
      </c>
      <c r="GG2" s="414" t="s">
        <v>2225</v>
      </c>
      <c r="GH2" s="414" t="s">
        <v>2226</v>
      </c>
      <c r="GI2" s="414" t="s">
        <v>2227</v>
      </c>
      <c r="GJ2" s="414" t="s">
        <v>2228</v>
      </c>
      <c r="GK2" s="414" t="s">
        <v>2229</v>
      </c>
      <c r="GL2" s="61"/>
      <c r="GM2" s="61"/>
      <c r="GN2" s="61"/>
      <c r="GO2" s="61"/>
      <c r="GP2" s="61"/>
    </row>
    <row r="3" spans="1:198" s="373" customFormat="1">
      <c r="A3" s="373" t="s">
        <v>453</v>
      </c>
      <c r="B3" s="411" t="s">
        <v>454</v>
      </c>
      <c r="C3" s="373" t="s">
        <v>455</v>
      </c>
      <c r="D3" s="411"/>
      <c r="E3" s="411"/>
      <c r="F3" s="411"/>
      <c r="G3" s="411"/>
      <c r="H3" s="411"/>
      <c r="I3" s="411"/>
      <c r="J3" s="411"/>
      <c r="K3" s="411"/>
      <c r="L3" s="411"/>
      <c r="M3" s="415"/>
      <c r="N3" s="415"/>
      <c r="O3" s="415"/>
      <c r="P3" s="415"/>
      <c r="Q3" s="411"/>
      <c r="R3" s="411"/>
      <c r="S3" s="411"/>
      <c r="T3" s="411"/>
      <c r="U3" s="411"/>
      <c r="V3" s="411"/>
      <c r="W3" s="411"/>
      <c r="X3" s="411"/>
      <c r="Y3" s="411"/>
      <c r="Z3" s="411"/>
      <c r="AA3" s="411"/>
      <c r="AB3" s="411"/>
      <c r="AC3" s="411"/>
      <c r="AD3" s="413"/>
      <c r="AE3" s="413"/>
      <c r="AF3" s="413"/>
      <c r="AG3" s="413"/>
      <c r="AH3" s="413"/>
      <c r="AI3" s="413"/>
      <c r="AJ3" s="413"/>
      <c r="AK3" s="413"/>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c r="EM3" s="411"/>
      <c r="EN3" s="411"/>
      <c r="EO3" s="411"/>
      <c r="EP3" s="411"/>
      <c r="EQ3" s="411"/>
      <c r="ER3" s="411"/>
      <c r="ES3" s="411"/>
      <c r="ET3" s="411"/>
      <c r="EU3" s="411"/>
      <c r="EV3" s="411"/>
      <c r="EW3" s="411"/>
      <c r="EX3" s="411"/>
      <c r="EY3" s="411"/>
      <c r="EZ3" s="411"/>
      <c r="FA3" s="411"/>
      <c r="FB3" s="411"/>
      <c r="FC3" s="411"/>
      <c r="FD3" s="411"/>
      <c r="FE3" s="411"/>
      <c r="FF3" s="411"/>
      <c r="FG3" s="411"/>
      <c r="FH3" s="411"/>
      <c r="FI3" s="411"/>
      <c r="FJ3" s="411"/>
      <c r="FK3" s="411"/>
      <c r="FL3" s="411"/>
      <c r="FM3" s="411"/>
      <c r="FN3" s="411"/>
      <c r="FO3" s="411"/>
      <c r="FP3" s="411"/>
      <c r="FQ3" s="411"/>
      <c r="FR3" s="411"/>
      <c r="FS3" s="411"/>
      <c r="FT3" s="411"/>
      <c r="FU3" s="411"/>
      <c r="FV3" s="411"/>
      <c r="FW3" s="411"/>
      <c r="FX3" s="411"/>
      <c r="FY3" s="411"/>
      <c r="FZ3" s="411"/>
      <c r="GA3" s="411"/>
      <c r="GB3" s="411"/>
      <c r="GC3" s="411"/>
      <c r="GD3" s="411"/>
      <c r="GE3" s="411"/>
      <c r="GF3" s="411"/>
      <c r="GG3" s="411"/>
      <c r="GH3" s="411"/>
      <c r="GI3" s="411"/>
      <c r="GJ3" s="411"/>
      <c r="GK3" s="411"/>
      <c r="GL3" s="373" t="s">
        <v>456</v>
      </c>
      <c r="GM3" s="373" t="s">
        <v>457</v>
      </c>
      <c r="GN3" s="373" t="s">
        <v>458</v>
      </c>
      <c r="GO3" s="373" t="s">
        <v>459</v>
      </c>
      <c r="GP3" s="373" t="s">
        <v>460</v>
      </c>
    </row>
    <row r="4" spans="1:198" s="58" customFormat="1">
      <c r="A4" s="58" t="s">
        <v>461</v>
      </c>
      <c r="B4" s="59" t="s">
        <v>462</v>
      </c>
      <c r="C4" s="59" t="s">
        <v>463</v>
      </c>
      <c r="D4" s="61">
        <v>11344</v>
      </c>
      <c r="E4" s="61">
        <v>0</v>
      </c>
      <c r="F4" s="61">
        <v>11344</v>
      </c>
      <c r="G4" s="61">
        <v>-734220</v>
      </c>
      <c r="H4" s="61">
        <v>0</v>
      </c>
      <c r="I4" s="61">
        <v>-734220</v>
      </c>
      <c r="J4" s="61">
        <v>745564</v>
      </c>
      <c r="K4" s="61">
        <v>0</v>
      </c>
      <c r="L4" s="61">
        <v>745564</v>
      </c>
      <c r="M4" s="380">
        <v>0.5</v>
      </c>
      <c r="N4" s="380">
        <v>0.4</v>
      </c>
      <c r="O4" s="380">
        <v>0.1</v>
      </c>
      <c r="P4" s="380">
        <v>0</v>
      </c>
      <c r="Q4" s="61">
        <v>84023</v>
      </c>
      <c r="R4" s="61">
        <v>84023</v>
      </c>
      <c r="S4" s="61">
        <v>0</v>
      </c>
      <c r="T4" s="61">
        <v>0</v>
      </c>
      <c r="U4" s="61">
        <v>0</v>
      </c>
      <c r="V4" s="61">
        <v>0</v>
      </c>
      <c r="W4" s="61">
        <v>0</v>
      </c>
      <c r="X4" s="61">
        <v>0</v>
      </c>
      <c r="Y4" s="61">
        <v>0</v>
      </c>
      <c r="Z4" s="61">
        <v>0</v>
      </c>
      <c r="AA4" s="61">
        <v>0</v>
      </c>
      <c r="AB4" s="61">
        <v>0</v>
      </c>
      <c r="AC4" s="61">
        <v>0</v>
      </c>
      <c r="AD4" s="61">
        <v>0</v>
      </c>
      <c r="AE4" s="61">
        <v>0</v>
      </c>
      <c r="AF4" s="61">
        <v>0</v>
      </c>
      <c r="AG4" s="61">
        <v>0</v>
      </c>
      <c r="AH4" s="61">
        <v>0</v>
      </c>
      <c r="AI4" s="61">
        <v>0</v>
      </c>
      <c r="AJ4" s="61">
        <v>0</v>
      </c>
      <c r="AK4" s="61">
        <v>0</v>
      </c>
      <c r="AL4" s="61">
        <v>0</v>
      </c>
      <c r="AM4" s="61">
        <v>0</v>
      </c>
      <c r="AN4" s="61">
        <v>0</v>
      </c>
      <c r="AO4" s="61">
        <v>0</v>
      </c>
      <c r="AP4" s="61">
        <v>0</v>
      </c>
      <c r="AQ4" s="61">
        <v>0</v>
      </c>
      <c r="AR4" s="61">
        <v>0</v>
      </c>
      <c r="AS4" s="61">
        <v>0</v>
      </c>
      <c r="AT4" s="61">
        <v>0</v>
      </c>
      <c r="AU4" s="61">
        <v>0</v>
      </c>
      <c r="AV4" s="61">
        <v>0</v>
      </c>
      <c r="AW4" s="61">
        <v>0</v>
      </c>
      <c r="AX4" s="61">
        <v>0</v>
      </c>
      <c r="AY4" s="61">
        <v>0</v>
      </c>
      <c r="AZ4" s="61">
        <v>0</v>
      </c>
      <c r="BA4" s="61">
        <v>0</v>
      </c>
      <c r="BB4" s="61">
        <v>0</v>
      </c>
      <c r="BC4" s="61">
        <v>0</v>
      </c>
      <c r="BD4" s="61">
        <v>730706</v>
      </c>
      <c r="BE4" s="61">
        <v>182677</v>
      </c>
      <c r="BF4" s="61">
        <v>0</v>
      </c>
      <c r="BG4" s="61">
        <v>37579</v>
      </c>
      <c r="BH4" s="61">
        <v>9395</v>
      </c>
      <c r="BI4" s="61">
        <v>0</v>
      </c>
      <c r="BJ4" s="61">
        <v>741090</v>
      </c>
      <c r="BK4" s="61">
        <v>185273</v>
      </c>
      <c r="BL4" s="61">
        <v>0</v>
      </c>
      <c r="BM4" s="61">
        <v>27195</v>
      </c>
      <c r="BN4" s="61">
        <v>6799</v>
      </c>
      <c r="BO4" s="61">
        <v>0</v>
      </c>
      <c r="BP4" s="61">
        <v>0</v>
      </c>
      <c r="BQ4" s="61">
        <v>0</v>
      </c>
      <c r="BR4" s="61">
        <v>0</v>
      </c>
      <c r="BS4" s="61">
        <v>0</v>
      </c>
      <c r="BT4" s="61">
        <v>0</v>
      </c>
      <c r="BU4" s="61">
        <v>0</v>
      </c>
      <c r="BV4" s="61">
        <v>0</v>
      </c>
      <c r="BW4" s="61">
        <v>0</v>
      </c>
      <c r="BX4" s="61">
        <v>0</v>
      </c>
      <c r="BY4" s="61">
        <v>10994</v>
      </c>
      <c r="BZ4" s="61">
        <v>2748</v>
      </c>
      <c r="CA4" s="61">
        <v>0</v>
      </c>
      <c r="CB4" s="61">
        <v>0</v>
      </c>
      <c r="CC4" s="61">
        <v>0</v>
      </c>
      <c r="CD4" s="61">
        <v>0</v>
      </c>
      <c r="CE4" s="61">
        <v>0</v>
      </c>
      <c r="CF4" s="61">
        <v>0</v>
      </c>
      <c r="CG4" s="61">
        <v>0</v>
      </c>
      <c r="CH4" s="61">
        <v>292</v>
      </c>
      <c r="CI4" s="61">
        <v>73</v>
      </c>
      <c r="CJ4" s="61">
        <v>0</v>
      </c>
      <c r="CK4" s="61">
        <v>0</v>
      </c>
      <c r="CL4" s="61">
        <v>0</v>
      </c>
      <c r="CM4" s="61">
        <v>0</v>
      </c>
      <c r="CN4" s="61">
        <v>0</v>
      </c>
      <c r="CO4" s="61">
        <v>0</v>
      </c>
      <c r="CP4" s="61">
        <v>0</v>
      </c>
      <c r="CQ4" s="61">
        <v>0</v>
      </c>
      <c r="CR4" s="61">
        <v>0</v>
      </c>
      <c r="CS4" s="61">
        <v>0</v>
      </c>
      <c r="CT4" s="61">
        <v>0</v>
      </c>
      <c r="CU4" s="61">
        <v>0</v>
      </c>
      <c r="CV4" s="61">
        <v>0</v>
      </c>
      <c r="CW4" s="61">
        <v>0</v>
      </c>
      <c r="CX4" s="61">
        <v>0</v>
      </c>
      <c r="CY4" s="61">
        <v>0</v>
      </c>
      <c r="CZ4" s="61">
        <v>6734</v>
      </c>
      <c r="DA4" s="61">
        <v>1683</v>
      </c>
      <c r="DB4" s="61">
        <v>0</v>
      </c>
      <c r="DC4" s="61">
        <v>-6734</v>
      </c>
      <c r="DD4" s="61">
        <v>-1683</v>
      </c>
      <c r="DE4" s="61">
        <v>0</v>
      </c>
      <c r="DF4" s="61">
        <v>0</v>
      </c>
      <c r="DG4" s="61">
        <v>0</v>
      </c>
      <c r="DH4" s="61">
        <v>0</v>
      </c>
      <c r="DI4" s="61">
        <v>0</v>
      </c>
      <c r="DJ4" s="61">
        <v>0</v>
      </c>
      <c r="DK4" s="61">
        <v>0</v>
      </c>
      <c r="DL4" s="61">
        <v>0</v>
      </c>
      <c r="DM4" s="61">
        <v>0</v>
      </c>
      <c r="DN4" s="61">
        <v>0</v>
      </c>
      <c r="DO4" s="61">
        <v>6397</v>
      </c>
      <c r="DP4" s="61">
        <v>1599</v>
      </c>
      <c r="DQ4" s="61">
        <v>0</v>
      </c>
      <c r="DR4" s="61">
        <v>0</v>
      </c>
      <c r="DS4" s="61">
        <v>0</v>
      </c>
      <c r="DT4" s="61">
        <v>0</v>
      </c>
      <c r="DU4" s="61">
        <v>6397</v>
      </c>
      <c r="DV4" s="61">
        <v>1599</v>
      </c>
      <c r="DW4" s="61">
        <v>0</v>
      </c>
      <c r="DX4" s="61">
        <v>-476</v>
      </c>
      <c r="DY4" s="61">
        <v>-119</v>
      </c>
      <c r="DZ4" s="61">
        <v>0</v>
      </c>
      <c r="EA4" s="61">
        <v>0</v>
      </c>
      <c r="EB4" s="61">
        <v>0</v>
      </c>
      <c r="EC4" s="61">
        <v>0</v>
      </c>
      <c r="ED4" s="61">
        <v>0</v>
      </c>
      <c r="EE4" s="61">
        <v>0</v>
      </c>
      <c r="EF4" s="61">
        <v>0</v>
      </c>
      <c r="EG4" s="61">
        <v>0</v>
      </c>
      <c r="EH4" s="61">
        <v>0</v>
      </c>
      <c r="EI4" s="61">
        <v>0</v>
      </c>
      <c r="EJ4" s="61">
        <v>0</v>
      </c>
      <c r="EK4" s="61">
        <v>0</v>
      </c>
      <c r="EL4" s="61">
        <v>0</v>
      </c>
      <c r="EM4" s="61">
        <v>1289267</v>
      </c>
      <c r="EN4" s="61">
        <v>322317</v>
      </c>
      <c r="EO4" s="61">
        <v>0</v>
      </c>
      <c r="EP4" s="61">
        <v>17142</v>
      </c>
      <c r="EQ4" s="61">
        <v>4285</v>
      </c>
      <c r="ER4" s="61">
        <v>0</v>
      </c>
      <c r="ES4" s="61">
        <v>6923080</v>
      </c>
      <c r="ET4" s="61">
        <v>0</v>
      </c>
      <c r="EU4" s="61">
        <v>0</v>
      </c>
      <c r="EV4" s="61">
        <v>-5616671</v>
      </c>
      <c r="EW4" s="61">
        <v>326602</v>
      </c>
      <c r="EX4" s="61">
        <v>0</v>
      </c>
      <c r="EY4" s="61">
        <v>330939</v>
      </c>
      <c r="EZ4" s="61">
        <v>82735</v>
      </c>
      <c r="FA4" s="61">
        <v>0</v>
      </c>
      <c r="FB4" s="61">
        <v>387341</v>
      </c>
      <c r="FC4" s="61">
        <v>96835</v>
      </c>
      <c r="FD4" s="61">
        <v>0</v>
      </c>
      <c r="FE4" s="61">
        <v>-56402</v>
      </c>
      <c r="FF4" s="61">
        <v>-14100</v>
      </c>
      <c r="FG4" s="61">
        <v>0</v>
      </c>
      <c r="FH4" s="61">
        <v>0</v>
      </c>
      <c r="FI4" s="61">
        <v>0</v>
      </c>
      <c r="FJ4" s="61">
        <v>0</v>
      </c>
      <c r="FK4" s="61">
        <v>0</v>
      </c>
      <c r="FL4" s="61">
        <v>0</v>
      </c>
      <c r="FM4" s="61">
        <v>0</v>
      </c>
      <c r="FN4" s="61">
        <v>0</v>
      </c>
      <c r="FO4" s="61">
        <v>0</v>
      </c>
      <c r="FP4" s="61">
        <v>0</v>
      </c>
      <c r="FQ4" s="61">
        <v>0</v>
      </c>
      <c r="FR4" s="61">
        <v>0</v>
      </c>
      <c r="FS4" s="61">
        <v>0</v>
      </c>
      <c r="FT4" s="61">
        <v>1302948</v>
      </c>
      <c r="FU4" s="61">
        <v>0</v>
      </c>
      <c r="FV4" s="61">
        <v>0</v>
      </c>
      <c r="FW4" s="61">
        <v>-1302948</v>
      </c>
      <c r="FX4" s="61">
        <v>0</v>
      </c>
      <c r="FY4" s="61">
        <v>0</v>
      </c>
      <c r="FZ4" s="61">
        <v>0</v>
      </c>
      <c r="GA4" s="61">
        <v>0</v>
      </c>
      <c r="GB4" s="61">
        <v>0</v>
      </c>
      <c r="GC4" s="61">
        <v>0</v>
      </c>
      <c r="GD4" s="61">
        <v>0</v>
      </c>
      <c r="GE4" s="61">
        <v>0</v>
      </c>
      <c r="GF4" s="61">
        <v>2422840</v>
      </c>
      <c r="GG4" s="61">
        <v>605710</v>
      </c>
      <c r="GH4" s="61">
        <v>0</v>
      </c>
      <c r="GI4" s="61">
        <v>-6938353</v>
      </c>
      <c r="GJ4" s="61">
        <v>321919</v>
      </c>
      <c r="GK4" s="61">
        <v>0</v>
      </c>
      <c r="GL4" s="58" t="s">
        <v>464</v>
      </c>
      <c r="GM4" s="58" t="s">
        <v>465</v>
      </c>
      <c r="GN4" s="58" t="s">
        <v>466</v>
      </c>
      <c r="GO4" s="58" t="s">
        <v>467</v>
      </c>
      <c r="GP4" s="58" t="s">
        <v>468</v>
      </c>
    </row>
    <row r="5" spans="1:198" s="58" customFormat="1">
      <c r="A5" s="58" t="s">
        <v>469</v>
      </c>
      <c r="B5" s="59" t="s">
        <v>470</v>
      </c>
      <c r="C5" s="59" t="s">
        <v>471</v>
      </c>
      <c r="D5" s="61">
        <v>41660</v>
      </c>
      <c r="E5" s="61">
        <v>0</v>
      </c>
      <c r="F5" s="61">
        <v>41660</v>
      </c>
      <c r="G5" s="61">
        <v>56148</v>
      </c>
      <c r="H5" s="61">
        <v>0</v>
      </c>
      <c r="I5" s="61">
        <v>56148</v>
      </c>
      <c r="J5" s="61">
        <v>-14488</v>
      </c>
      <c r="K5" s="61">
        <v>0</v>
      </c>
      <c r="L5" s="61">
        <v>-14488</v>
      </c>
      <c r="M5" s="380">
        <v>0.5</v>
      </c>
      <c r="N5" s="380">
        <v>0.4</v>
      </c>
      <c r="O5" s="380">
        <v>0.1</v>
      </c>
      <c r="P5" s="380">
        <v>0</v>
      </c>
      <c r="Q5" s="61">
        <v>182132</v>
      </c>
      <c r="R5" s="61">
        <v>182132</v>
      </c>
      <c r="S5" s="61">
        <v>0</v>
      </c>
      <c r="T5" s="61">
        <v>0</v>
      </c>
      <c r="U5" s="61">
        <v>0</v>
      </c>
      <c r="V5" s="61">
        <v>0</v>
      </c>
      <c r="W5" s="61">
        <v>504071</v>
      </c>
      <c r="X5" s="61">
        <v>17108</v>
      </c>
      <c r="Y5" s="61">
        <v>519148</v>
      </c>
      <c r="Z5" s="61">
        <v>13669</v>
      </c>
      <c r="AA5" s="61">
        <v>-15077</v>
      </c>
      <c r="AB5" s="61">
        <v>3439</v>
      </c>
      <c r="AC5" s="61">
        <v>0</v>
      </c>
      <c r="AD5" s="61">
        <v>0</v>
      </c>
      <c r="AE5" s="61">
        <v>0</v>
      </c>
      <c r="AF5" s="61">
        <v>0</v>
      </c>
      <c r="AG5" s="61">
        <v>0</v>
      </c>
      <c r="AH5" s="61">
        <v>0</v>
      </c>
      <c r="AI5" s="61">
        <v>0</v>
      </c>
      <c r="AJ5" s="61">
        <v>0</v>
      </c>
      <c r="AK5" s="61">
        <v>0</v>
      </c>
      <c r="AL5" s="61">
        <v>0</v>
      </c>
      <c r="AM5" s="61">
        <v>0</v>
      </c>
      <c r="AN5" s="61">
        <v>0</v>
      </c>
      <c r="AO5" s="61">
        <v>0</v>
      </c>
      <c r="AP5" s="61">
        <v>0</v>
      </c>
      <c r="AQ5" s="61">
        <v>0</v>
      </c>
      <c r="AR5" s="61">
        <v>0</v>
      </c>
      <c r="AS5" s="61">
        <v>0</v>
      </c>
      <c r="AT5" s="61">
        <v>0</v>
      </c>
      <c r="AU5" s="61">
        <v>0</v>
      </c>
      <c r="AV5" s="61">
        <v>0</v>
      </c>
      <c r="AW5" s="61">
        <v>0</v>
      </c>
      <c r="AX5" s="61">
        <v>0</v>
      </c>
      <c r="AY5" s="61">
        <v>0</v>
      </c>
      <c r="AZ5" s="61">
        <v>0</v>
      </c>
      <c r="BA5" s="61">
        <v>0</v>
      </c>
      <c r="BB5" s="61">
        <v>0</v>
      </c>
      <c r="BC5" s="61">
        <v>0</v>
      </c>
      <c r="BD5" s="61">
        <v>1704224</v>
      </c>
      <c r="BE5" s="61">
        <v>426056</v>
      </c>
      <c r="BF5" s="61">
        <v>0</v>
      </c>
      <c r="BG5" s="61">
        <v>71765</v>
      </c>
      <c r="BH5" s="61">
        <v>17941</v>
      </c>
      <c r="BI5" s="61">
        <v>0</v>
      </c>
      <c r="BJ5" s="61">
        <v>1700111</v>
      </c>
      <c r="BK5" s="61">
        <v>425028</v>
      </c>
      <c r="BL5" s="61">
        <v>0</v>
      </c>
      <c r="BM5" s="61">
        <v>75878</v>
      </c>
      <c r="BN5" s="61">
        <v>18969</v>
      </c>
      <c r="BO5" s="61">
        <v>0</v>
      </c>
      <c r="BP5" s="61">
        <v>12876</v>
      </c>
      <c r="BQ5" s="61">
        <v>3219</v>
      </c>
      <c r="BR5" s="61">
        <v>0</v>
      </c>
      <c r="BS5" s="61">
        <v>9698</v>
      </c>
      <c r="BT5" s="61">
        <v>2424</v>
      </c>
      <c r="BU5" s="61">
        <v>0</v>
      </c>
      <c r="BV5" s="61">
        <v>3178</v>
      </c>
      <c r="BW5" s="61">
        <v>795</v>
      </c>
      <c r="BX5" s="61">
        <v>0</v>
      </c>
      <c r="BY5" s="61">
        <v>15858</v>
      </c>
      <c r="BZ5" s="61">
        <v>3965</v>
      </c>
      <c r="CA5" s="61">
        <v>0</v>
      </c>
      <c r="CB5" s="61">
        <v>0</v>
      </c>
      <c r="CC5" s="61">
        <v>0</v>
      </c>
      <c r="CD5" s="61">
        <v>0</v>
      </c>
      <c r="CE5" s="61">
        <v>0</v>
      </c>
      <c r="CF5" s="61">
        <v>0</v>
      </c>
      <c r="CG5" s="61">
        <v>0</v>
      </c>
      <c r="CH5" s="61">
        <v>0</v>
      </c>
      <c r="CI5" s="61">
        <v>0</v>
      </c>
      <c r="CJ5" s="61">
        <v>0</v>
      </c>
      <c r="CK5" s="61">
        <v>536</v>
      </c>
      <c r="CL5" s="61">
        <v>134</v>
      </c>
      <c r="CM5" s="61">
        <v>0</v>
      </c>
      <c r="CN5" s="61">
        <v>0</v>
      </c>
      <c r="CO5" s="61">
        <v>0</v>
      </c>
      <c r="CP5" s="61">
        <v>0</v>
      </c>
      <c r="CQ5" s="61">
        <v>536</v>
      </c>
      <c r="CR5" s="61">
        <v>134</v>
      </c>
      <c r="CS5" s="61">
        <v>0</v>
      </c>
      <c r="CT5" s="61">
        <v>0</v>
      </c>
      <c r="CU5" s="61">
        <v>0</v>
      </c>
      <c r="CV5" s="61">
        <v>0</v>
      </c>
      <c r="CW5" s="61">
        <v>17253</v>
      </c>
      <c r="CX5" s="61">
        <v>4313</v>
      </c>
      <c r="CY5" s="61">
        <v>0</v>
      </c>
      <c r="CZ5" s="61">
        <v>16346</v>
      </c>
      <c r="DA5" s="61">
        <v>4087</v>
      </c>
      <c r="DB5" s="61">
        <v>0</v>
      </c>
      <c r="DC5" s="61">
        <v>907</v>
      </c>
      <c r="DD5" s="61">
        <v>226</v>
      </c>
      <c r="DE5" s="61">
        <v>0</v>
      </c>
      <c r="DF5" s="61">
        <v>0</v>
      </c>
      <c r="DG5" s="61">
        <v>0</v>
      </c>
      <c r="DH5" s="61">
        <v>0</v>
      </c>
      <c r="DI5" s="61">
        <v>0</v>
      </c>
      <c r="DJ5" s="61">
        <v>0</v>
      </c>
      <c r="DK5" s="61">
        <v>0</v>
      </c>
      <c r="DL5" s="61">
        <v>0</v>
      </c>
      <c r="DM5" s="61">
        <v>0</v>
      </c>
      <c r="DN5" s="61">
        <v>0</v>
      </c>
      <c r="DO5" s="61">
        <v>10315</v>
      </c>
      <c r="DP5" s="61">
        <v>2579</v>
      </c>
      <c r="DQ5" s="61">
        <v>0</v>
      </c>
      <c r="DR5" s="61">
        <v>7575</v>
      </c>
      <c r="DS5" s="61">
        <v>1894</v>
      </c>
      <c r="DT5" s="61">
        <v>0</v>
      </c>
      <c r="DU5" s="61">
        <v>2740</v>
      </c>
      <c r="DV5" s="61">
        <v>685</v>
      </c>
      <c r="DW5" s="61">
        <v>0</v>
      </c>
      <c r="DX5" s="61">
        <v>-938</v>
      </c>
      <c r="DY5" s="61">
        <v>-235</v>
      </c>
      <c r="DZ5" s="61">
        <v>0</v>
      </c>
      <c r="EA5" s="61">
        <v>0</v>
      </c>
      <c r="EB5" s="61">
        <v>0</v>
      </c>
      <c r="EC5" s="61">
        <v>0</v>
      </c>
      <c r="ED5" s="61">
        <v>0</v>
      </c>
      <c r="EE5" s="61">
        <v>0</v>
      </c>
      <c r="EF5" s="61">
        <v>0</v>
      </c>
      <c r="EG5" s="61">
        <v>0</v>
      </c>
      <c r="EH5" s="61">
        <v>0</v>
      </c>
      <c r="EI5" s="61">
        <v>0</v>
      </c>
      <c r="EJ5" s="61">
        <v>0</v>
      </c>
      <c r="EK5" s="61">
        <v>0</v>
      </c>
      <c r="EL5" s="61">
        <v>0</v>
      </c>
      <c r="EM5" s="61">
        <v>3496383</v>
      </c>
      <c r="EN5" s="61">
        <v>874096</v>
      </c>
      <c r="EO5" s="61">
        <v>0</v>
      </c>
      <c r="EP5" s="61">
        <v>10582</v>
      </c>
      <c r="EQ5" s="61">
        <v>2646</v>
      </c>
      <c r="ER5" s="61">
        <v>0</v>
      </c>
      <c r="ES5" s="61">
        <v>7698205</v>
      </c>
      <c r="ET5" s="61">
        <v>0</v>
      </c>
      <c r="EU5" s="61">
        <v>0</v>
      </c>
      <c r="EV5" s="61">
        <v>-4191240</v>
      </c>
      <c r="EW5" s="61">
        <v>876741</v>
      </c>
      <c r="EX5" s="61">
        <v>0</v>
      </c>
      <c r="EY5" s="61">
        <v>464502</v>
      </c>
      <c r="EZ5" s="61">
        <v>110451</v>
      </c>
      <c r="FA5" s="61">
        <v>0</v>
      </c>
      <c r="FB5" s="61">
        <v>635576</v>
      </c>
      <c r="FC5" s="61">
        <v>152844</v>
      </c>
      <c r="FD5" s="61">
        <v>0</v>
      </c>
      <c r="FE5" s="61">
        <v>-171074</v>
      </c>
      <c r="FF5" s="61">
        <v>-42393</v>
      </c>
      <c r="FG5" s="61">
        <v>0</v>
      </c>
      <c r="FH5" s="61">
        <v>0</v>
      </c>
      <c r="FI5" s="61">
        <v>0</v>
      </c>
      <c r="FJ5" s="61">
        <v>0</v>
      </c>
      <c r="FK5" s="61">
        <v>0</v>
      </c>
      <c r="FL5" s="61">
        <v>0</v>
      </c>
      <c r="FM5" s="61">
        <v>0</v>
      </c>
      <c r="FN5" s="61">
        <v>0</v>
      </c>
      <c r="FO5" s="61">
        <v>0</v>
      </c>
      <c r="FP5" s="61">
        <v>0</v>
      </c>
      <c r="FQ5" s="61">
        <v>0</v>
      </c>
      <c r="FR5" s="61">
        <v>0</v>
      </c>
      <c r="FS5" s="61">
        <v>0</v>
      </c>
      <c r="FT5" s="61">
        <v>1628473</v>
      </c>
      <c r="FU5" s="61">
        <v>0</v>
      </c>
      <c r="FV5" s="61">
        <v>0</v>
      </c>
      <c r="FW5" s="61">
        <v>-1628473</v>
      </c>
      <c r="FX5" s="61">
        <v>0</v>
      </c>
      <c r="FY5" s="61">
        <v>0</v>
      </c>
      <c r="FZ5" s="61">
        <v>0</v>
      </c>
      <c r="GA5" s="61">
        <v>0</v>
      </c>
      <c r="GB5" s="61">
        <v>0</v>
      </c>
      <c r="GC5" s="61">
        <v>0</v>
      </c>
      <c r="GD5" s="61">
        <v>0</v>
      </c>
      <c r="GE5" s="61">
        <v>0</v>
      </c>
      <c r="GF5" s="61">
        <v>5803356</v>
      </c>
      <c r="GG5" s="61">
        <v>1445165</v>
      </c>
      <c r="GH5" s="61">
        <v>0</v>
      </c>
      <c r="GI5" s="61">
        <v>-5892628</v>
      </c>
      <c r="GJ5" s="61">
        <v>858887</v>
      </c>
      <c r="GK5" s="61">
        <v>0</v>
      </c>
      <c r="GL5" s="58" t="s">
        <v>472</v>
      </c>
      <c r="GM5" s="58" t="s">
        <v>465</v>
      </c>
      <c r="GN5" s="58" t="s">
        <v>466</v>
      </c>
      <c r="GO5" s="58" t="s">
        <v>473</v>
      </c>
      <c r="GP5" s="58" t="s">
        <v>474</v>
      </c>
    </row>
    <row r="6" spans="1:198" s="58" customFormat="1">
      <c r="A6" s="58" t="s">
        <v>469</v>
      </c>
      <c r="B6" s="59" t="s">
        <v>475</v>
      </c>
      <c r="C6" s="59" t="s">
        <v>476</v>
      </c>
      <c r="D6" s="61">
        <v>43651</v>
      </c>
      <c r="E6" s="61">
        <v>0</v>
      </c>
      <c r="F6" s="61">
        <v>43651</v>
      </c>
      <c r="G6" s="61">
        <v>86795</v>
      </c>
      <c r="H6" s="61">
        <v>0</v>
      </c>
      <c r="I6" s="61">
        <v>86795</v>
      </c>
      <c r="J6" s="61">
        <v>-43144</v>
      </c>
      <c r="K6" s="61">
        <v>0</v>
      </c>
      <c r="L6" s="61">
        <v>-43144</v>
      </c>
      <c r="M6" s="380">
        <v>0.5</v>
      </c>
      <c r="N6" s="380">
        <v>0.4</v>
      </c>
      <c r="O6" s="380">
        <v>0.09</v>
      </c>
      <c r="P6" s="380">
        <v>0.01</v>
      </c>
      <c r="Q6" s="61">
        <v>145188</v>
      </c>
      <c r="R6" s="61">
        <v>145188</v>
      </c>
      <c r="S6" s="61">
        <v>0</v>
      </c>
      <c r="T6" s="61">
        <v>0</v>
      </c>
      <c r="U6" s="61">
        <v>0</v>
      </c>
      <c r="V6" s="61">
        <v>0</v>
      </c>
      <c r="W6" s="61">
        <v>10954</v>
      </c>
      <c r="X6" s="61">
        <v>0</v>
      </c>
      <c r="Y6" s="61">
        <v>10859</v>
      </c>
      <c r="Z6" s="61">
        <v>0</v>
      </c>
      <c r="AA6" s="61">
        <v>95</v>
      </c>
      <c r="AB6" s="61">
        <v>0</v>
      </c>
      <c r="AC6" s="61">
        <v>0</v>
      </c>
      <c r="AD6" s="61">
        <v>0</v>
      </c>
      <c r="AE6" s="61">
        <v>0</v>
      </c>
      <c r="AF6" s="61">
        <v>0</v>
      </c>
      <c r="AG6" s="61">
        <v>0</v>
      </c>
      <c r="AH6" s="61">
        <v>0</v>
      </c>
      <c r="AI6" s="61">
        <v>0</v>
      </c>
      <c r="AJ6" s="61">
        <v>0</v>
      </c>
      <c r="AK6" s="61">
        <v>0</v>
      </c>
      <c r="AL6" s="61">
        <v>0</v>
      </c>
      <c r="AM6" s="61">
        <v>0</v>
      </c>
      <c r="AN6" s="61">
        <v>0</v>
      </c>
      <c r="AO6" s="61">
        <v>0</v>
      </c>
      <c r="AP6" s="61">
        <v>0</v>
      </c>
      <c r="AQ6" s="61">
        <v>0</v>
      </c>
      <c r="AR6" s="61">
        <v>0</v>
      </c>
      <c r="AS6" s="61">
        <v>0</v>
      </c>
      <c r="AT6" s="61">
        <v>0</v>
      </c>
      <c r="AU6" s="61">
        <v>0</v>
      </c>
      <c r="AV6" s="61">
        <v>0</v>
      </c>
      <c r="AW6" s="61">
        <v>0</v>
      </c>
      <c r="AX6" s="61">
        <v>0</v>
      </c>
      <c r="AY6" s="61">
        <v>0</v>
      </c>
      <c r="AZ6" s="61">
        <v>0</v>
      </c>
      <c r="BA6" s="61">
        <v>0</v>
      </c>
      <c r="BB6" s="61">
        <v>0</v>
      </c>
      <c r="BC6" s="61">
        <v>0</v>
      </c>
      <c r="BD6" s="61">
        <v>1526252</v>
      </c>
      <c r="BE6" s="61">
        <v>343407</v>
      </c>
      <c r="BF6" s="61">
        <v>38156</v>
      </c>
      <c r="BG6" s="61">
        <v>69361</v>
      </c>
      <c r="BH6" s="61">
        <v>15606</v>
      </c>
      <c r="BI6" s="61">
        <v>1734</v>
      </c>
      <c r="BJ6" s="61">
        <v>1520842</v>
      </c>
      <c r="BK6" s="61">
        <v>342189</v>
      </c>
      <c r="BL6" s="61">
        <v>38021</v>
      </c>
      <c r="BM6" s="61">
        <v>74771</v>
      </c>
      <c r="BN6" s="61">
        <v>16824</v>
      </c>
      <c r="BO6" s="61">
        <v>1869</v>
      </c>
      <c r="BP6" s="61">
        <v>0</v>
      </c>
      <c r="BQ6" s="61">
        <v>0</v>
      </c>
      <c r="BR6" s="61">
        <v>0</v>
      </c>
      <c r="BS6" s="61">
        <v>0</v>
      </c>
      <c r="BT6" s="61">
        <v>0</v>
      </c>
      <c r="BU6" s="61">
        <v>0</v>
      </c>
      <c r="BV6" s="61">
        <v>0</v>
      </c>
      <c r="BW6" s="61">
        <v>0</v>
      </c>
      <c r="BX6" s="61">
        <v>0</v>
      </c>
      <c r="BY6" s="61">
        <v>2058</v>
      </c>
      <c r="BZ6" s="61">
        <v>463</v>
      </c>
      <c r="CA6" s="61">
        <v>51</v>
      </c>
      <c r="CB6" s="61">
        <v>0</v>
      </c>
      <c r="CC6" s="61">
        <v>0</v>
      </c>
      <c r="CD6" s="61">
        <v>0</v>
      </c>
      <c r="CE6" s="61">
        <v>0</v>
      </c>
      <c r="CF6" s="61">
        <v>0</v>
      </c>
      <c r="CG6" s="61">
        <v>0</v>
      </c>
      <c r="CH6" s="61">
        <v>3279</v>
      </c>
      <c r="CI6" s="61">
        <v>738</v>
      </c>
      <c r="CJ6" s="61">
        <v>82</v>
      </c>
      <c r="CK6" s="61">
        <v>0</v>
      </c>
      <c r="CL6" s="61">
        <v>0</v>
      </c>
      <c r="CM6" s="61">
        <v>0</v>
      </c>
      <c r="CN6" s="61">
        <v>0</v>
      </c>
      <c r="CO6" s="61">
        <v>0</v>
      </c>
      <c r="CP6" s="61">
        <v>0</v>
      </c>
      <c r="CQ6" s="61">
        <v>0</v>
      </c>
      <c r="CR6" s="61">
        <v>0</v>
      </c>
      <c r="CS6" s="61">
        <v>0</v>
      </c>
      <c r="CT6" s="61">
        <v>0</v>
      </c>
      <c r="CU6" s="61">
        <v>0</v>
      </c>
      <c r="CV6" s="61">
        <v>0</v>
      </c>
      <c r="CW6" s="61">
        <v>2185</v>
      </c>
      <c r="CX6" s="61">
        <v>492</v>
      </c>
      <c r="CY6" s="61">
        <v>55</v>
      </c>
      <c r="CZ6" s="61">
        <v>5704</v>
      </c>
      <c r="DA6" s="61">
        <v>1284</v>
      </c>
      <c r="DB6" s="61">
        <v>143</v>
      </c>
      <c r="DC6" s="61">
        <v>-3519</v>
      </c>
      <c r="DD6" s="61">
        <v>-792</v>
      </c>
      <c r="DE6" s="61">
        <v>-88</v>
      </c>
      <c r="DF6" s="61">
        <v>0</v>
      </c>
      <c r="DG6" s="61">
        <v>0</v>
      </c>
      <c r="DH6" s="61">
        <v>0</v>
      </c>
      <c r="DI6" s="61">
        <v>0</v>
      </c>
      <c r="DJ6" s="61">
        <v>0</v>
      </c>
      <c r="DK6" s="61">
        <v>0</v>
      </c>
      <c r="DL6" s="61">
        <v>0</v>
      </c>
      <c r="DM6" s="61">
        <v>0</v>
      </c>
      <c r="DN6" s="61">
        <v>0</v>
      </c>
      <c r="DO6" s="61">
        <v>13920</v>
      </c>
      <c r="DP6" s="61">
        <v>3132</v>
      </c>
      <c r="DQ6" s="61">
        <v>348</v>
      </c>
      <c r="DR6" s="61">
        <v>14513</v>
      </c>
      <c r="DS6" s="61">
        <v>3266</v>
      </c>
      <c r="DT6" s="61">
        <v>363</v>
      </c>
      <c r="DU6" s="61">
        <v>-593</v>
      </c>
      <c r="DV6" s="61">
        <v>-134</v>
      </c>
      <c r="DW6" s="61">
        <v>-15</v>
      </c>
      <c r="DX6" s="61">
        <v>0</v>
      </c>
      <c r="DY6" s="61">
        <v>0</v>
      </c>
      <c r="DZ6" s="61">
        <v>0</v>
      </c>
      <c r="EA6" s="61">
        <v>0</v>
      </c>
      <c r="EB6" s="61">
        <v>0</v>
      </c>
      <c r="EC6" s="61">
        <v>0</v>
      </c>
      <c r="ED6" s="61">
        <v>0</v>
      </c>
      <c r="EE6" s="61">
        <v>0</v>
      </c>
      <c r="EF6" s="61">
        <v>0</v>
      </c>
      <c r="EG6" s="61">
        <v>0</v>
      </c>
      <c r="EH6" s="61">
        <v>0</v>
      </c>
      <c r="EI6" s="61">
        <v>0</v>
      </c>
      <c r="EJ6" s="61">
        <v>0</v>
      </c>
      <c r="EK6" s="61">
        <v>0</v>
      </c>
      <c r="EL6" s="61">
        <v>0</v>
      </c>
      <c r="EM6" s="61">
        <v>1802302</v>
      </c>
      <c r="EN6" s="61">
        <v>405518</v>
      </c>
      <c r="EO6" s="61">
        <v>45058</v>
      </c>
      <c r="EP6" s="61">
        <v>38821</v>
      </c>
      <c r="EQ6" s="61">
        <v>8735</v>
      </c>
      <c r="ER6" s="61">
        <v>971</v>
      </c>
      <c r="ES6" s="61">
        <v>5636860</v>
      </c>
      <c r="ET6" s="61">
        <v>0</v>
      </c>
      <c r="EU6" s="61">
        <v>0</v>
      </c>
      <c r="EV6" s="61">
        <v>-3795737</v>
      </c>
      <c r="EW6" s="61">
        <v>414253</v>
      </c>
      <c r="EX6" s="61">
        <v>46028</v>
      </c>
      <c r="EY6" s="61">
        <v>624833</v>
      </c>
      <c r="EZ6" s="61">
        <v>140459</v>
      </c>
      <c r="FA6" s="61">
        <v>15607</v>
      </c>
      <c r="FB6" s="61">
        <v>646879</v>
      </c>
      <c r="FC6" s="61">
        <v>145421</v>
      </c>
      <c r="FD6" s="61">
        <v>16158</v>
      </c>
      <c r="FE6" s="61">
        <v>-22046</v>
      </c>
      <c r="FF6" s="61">
        <v>-4962</v>
      </c>
      <c r="FG6" s="61">
        <v>-551</v>
      </c>
      <c r="FH6" s="61">
        <v>0</v>
      </c>
      <c r="FI6" s="61">
        <v>0</v>
      </c>
      <c r="FJ6" s="61">
        <v>0</v>
      </c>
      <c r="FK6" s="61">
        <v>0</v>
      </c>
      <c r="FL6" s="61">
        <v>0</v>
      </c>
      <c r="FM6" s="61">
        <v>0</v>
      </c>
      <c r="FN6" s="61">
        <v>0</v>
      </c>
      <c r="FO6" s="61">
        <v>0</v>
      </c>
      <c r="FP6" s="61">
        <v>0</v>
      </c>
      <c r="FQ6" s="61">
        <v>0</v>
      </c>
      <c r="FR6" s="61">
        <v>0</v>
      </c>
      <c r="FS6" s="61">
        <v>0</v>
      </c>
      <c r="FT6" s="61">
        <v>2291875</v>
      </c>
      <c r="FU6" s="61">
        <v>0</v>
      </c>
      <c r="FV6" s="61">
        <v>0</v>
      </c>
      <c r="FW6" s="61">
        <v>-2291875</v>
      </c>
      <c r="FX6" s="61">
        <v>0</v>
      </c>
      <c r="FY6" s="61">
        <v>0</v>
      </c>
      <c r="FZ6" s="61">
        <v>0</v>
      </c>
      <c r="GA6" s="61">
        <v>0</v>
      </c>
      <c r="GB6" s="61">
        <v>0</v>
      </c>
      <c r="GC6" s="61">
        <v>0</v>
      </c>
      <c r="GD6" s="61">
        <v>0</v>
      </c>
      <c r="GE6" s="61">
        <v>0</v>
      </c>
      <c r="GF6" s="61">
        <v>4083011</v>
      </c>
      <c r="GG6" s="61">
        <v>918550</v>
      </c>
      <c r="GH6" s="61">
        <v>102062</v>
      </c>
      <c r="GI6" s="61">
        <v>-6033662</v>
      </c>
      <c r="GJ6" s="61">
        <v>426390</v>
      </c>
      <c r="GK6" s="61">
        <v>47376</v>
      </c>
      <c r="GL6" s="58" t="s">
        <v>477</v>
      </c>
      <c r="GM6" s="58" t="s">
        <v>478</v>
      </c>
      <c r="GN6" s="58" t="s">
        <v>466</v>
      </c>
      <c r="GO6" s="58" t="s">
        <v>479</v>
      </c>
      <c r="GP6" s="58" t="s">
        <v>480</v>
      </c>
    </row>
    <row r="7" spans="1:198" s="58" customFormat="1">
      <c r="A7" s="58" t="s">
        <v>469</v>
      </c>
      <c r="B7" s="59" t="s">
        <v>481</v>
      </c>
      <c r="C7" s="59" t="s">
        <v>482</v>
      </c>
      <c r="D7" s="61">
        <v>-1402</v>
      </c>
      <c r="E7" s="61">
        <v>0</v>
      </c>
      <c r="F7" s="61">
        <v>-1402</v>
      </c>
      <c r="G7" s="61">
        <v>215943</v>
      </c>
      <c r="H7" s="61">
        <v>0</v>
      </c>
      <c r="I7" s="61">
        <v>215943</v>
      </c>
      <c r="J7" s="61">
        <v>-217345</v>
      </c>
      <c r="K7" s="61">
        <v>0</v>
      </c>
      <c r="L7" s="61">
        <v>-217345</v>
      </c>
      <c r="M7" s="380">
        <v>0.5</v>
      </c>
      <c r="N7" s="380">
        <v>0.4</v>
      </c>
      <c r="O7" s="380">
        <v>0.1</v>
      </c>
      <c r="P7" s="380">
        <v>0</v>
      </c>
      <c r="Q7" s="61">
        <v>179960</v>
      </c>
      <c r="R7" s="61">
        <v>179960</v>
      </c>
      <c r="S7" s="61">
        <v>0</v>
      </c>
      <c r="T7" s="61">
        <v>0</v>
      </c>
      <c r="U7" s="61">
        <v>0</v>
      </c>
      <c r="V7" s="61">
        <v>0</v>
      </c>
      <c r="W7" s="61">
        <v>0</v>
      </c>
      <c r="X7" s="61">
        <v>0</v>
      </c>
      <c r="Y7" s="61">
        <v>0</v>
      </c>
      <c r="Z7" s="61">
        <v>0</v>
      </c>
      <c r="AA7" s="61">
        <v>0</v>
      </c>
      <c r="AB7" s="61">
        <v>0</v>
      </c>
      <c r="AC7" s="61">
        <v>0</v>
      </c>
      <c r="AD7" s="61">
        <v>0</v>
      </c>
      <c r="AE7" s="61">
        <v>0</v>
      </c>
      <c r="AF7" s="61">
        <v>0</v>
      </c>
      <c r="AG7" s="61">
        <v>0</v>
      </c>
      <c r="AH7" s="61">
        <v>0</v>
      </c>
      <c r="AI7" s="61">
        <v>0</v>
      </c>
      <c r="AJ7" s="61">
        <v>0</v>
      </c>
      <c r="AK7" s="61">
        <v>0</v>
      </c>
      <c r="AL7" s="61">
        <v>0</v>
      </c>
      <c r="AM7" s="61">
        <v>0</v>
      </c>
      <c r="AN7" s="61">
        <v>0</v>
      </c>
      <c r="AO7" s="61">
        <v>0</v>
      </c>
      <c r="AP7" s="61">
        <v>0</v>
      </c>
      <c r="AQ7" s="61">
        <v>0</v>
      </c>
      <c r="AR7" s="61">
        <v>0</v>
      </c>
      <c r="AS7" s="61">
        <v>0</v>
      </c>
      <c r="AT7" s="61">
        <v>0</v>
      </c>
      <c r="AU7" s="61">
        <v>0</v>
      </c>
      <c r="AV7" s="61">
        <v>0</v>
      </c>
      <c r="AW7" s="61">
        <v>0</v>
      </c>
      <c r="AX7" s="61">
        <v>0</v>
      </c>
      <c r="AY7" s="61">
        <v>0</v>
      </c>
      <c r="AZ7" s="61">
        <v>0</v>
      </c>
      <c r="BA7" s="61">
        <v>0</v>
      </c>
      <c r="BB7" s="61">
        <v>0</v>
      </c>
      <c r="BC7" s="61">
        <v>0</v>
      </c>
      <c r="BD7" s="61">
        <v>1817481</v>
      </c>
      <c r="BE7" s="61">
        <v>454370</v>
      </c>
      <c r="BF7" s="61">
        <v>0</v>
      </c>
      <c r="BG7" s="61">
        <v>86786</v>
      </c>
      <c r="BH7" s="61">
        <v>21697</v>
      </c>
      <c r="BI7" s="61">
        <v>0</v>
      </c>
      <c r="BJ7" s="61">
        <v>1792698</v>
      </c>
      <c r="BK7" s="61">
        <v>448175</v>
      </c>
      <c r="BL7" s="61">
        <v>0</v>
      </c>
      <c r="BM7" s="61">
        <v>111569</v>
      </c>
      <c r="BN7" s="61">
        <v>27892</v>
      </c>
      <c r="BO7" s="61">
        <v>0</v>
      </c>
      <c r="BP7" s="61">
        <v>10781</v>
      </c>
      <c r="BQ7" s="61">
        <v>2695</v>
      </c>
      <c r="BR7" s="61">
        <v>0</v>
      </c>
      <c r="BS7" s="61">
        <v>4904</v>
      </c>
      <c r="BT7" s="61">
        <v>1226</v>
      </c>
      <c r="BU7" s="61">
        <v>0</v>
      </c>
      <c r="BV7" s="61">
        <v>5877</v>
      </c>
      <c r="BW7" s="61">
        <v>1469</v>
      </c>
      <c r="BX7" s="61">
        <v>0</v>
      </c>
      <c r="BY7" s="61">
        <v>51782</v>
      </c>
      <c r="BZ7" s="61">
        <v>12946</v>
      </c>
      <c r="CA7" s="61">
        <v>0</v>
      </c>
      <c r="CB7" s="61">
        <v>0</v>
      </c>
      <c r="CC7" s="61">
        <v>0</v>
      </c>
      <c r="CD7" s="61">
        <v>0</v>
      </c>
      <c r="CE7" s="61">
        <v>-50</v>
      </c>
      <c r="CF7" s="61">
        <v>-13</v>
      </c>
      <c r="CG7" s="61">
        <v>0</v>
      </c>
      <c r="CH7" s="61">
        <v>-4833</v>
      </c>
      <c r="CI7" s="61">
        <v>-1208</v>
      </c>
      <c r="CJ7" s="61">
        <v>0</v>
      </c>
      <c r="CK7" s="61">
        <v>0</v>
      </c>
      <c r="CL7" s="61">
        <v>0</v>
      </c>
      <c r="CM7" s="61">
        <v>0</v>
      </c>
      <c r="CN7" s="61">
        <v>0</v>
      </c>
      <c r="CO7" s="61">
        <v>0</v>
      </c>
      <c r="CP7" s="61">
        <v>0</v>
      </c>
      <c r="CQ7" s="61">
        <v>0</v>
      </c>
      <c r="CR7" s="61">
        <v>0</v>
      </c>
      <c r="CS7" s="61">
        <v>0</v>
      </c>
      <c r="CT7" s="61">
        <v>0</v>
      </c>
      <c r="CU7" s="61">
        <v>0</v>
      </c>
      <c r="CV7" s="61">
        <v>0</v>
      </c>
      <c r="CW7" s="61">
        <v>0</v>
      </c>
      <c r="CX7" s="61">
        <v>0</v>
      </c>
      <c r="CY7" s="61">
        <v>0</v>
      </c>
      <c r="CZ7" s="61">
        <v>0</v>
      </c>
      <c r="DA7" s="61">
        <v>0</v>
      </c>
      <c r="DB7" s="61">
        <v>0</v>
      </c>
      <c r="DC7" s="61">
        <v>0</v>
      </c>
      <c r="DD7" s="61">
        <v>0</v>
      </c>
      <c r="DE7" s="61">
        <v>0</v>
      </c>
      <c r="DF7" s="61">
        <v>0</v>
      </c>
      <c r="DG7" s="61">
        <v>0</v>
      </c>
      <c r="DH7" s="61">
        <v>0</v>
      </c>
      <c r="DI7" s="61">
        <v>0</v>
      </c>
      <c r="DJ7" s="61">
        <v>0</v>
      </c>
      <c r="DK7" s="61">
        <v>0</v>
      </c>
      <c r="DL7" s="61">
        <v>0</v>
      </c>
      <c r="DM7" s="61">
        <v>0</v>
      </c>
      <c r="DN7" s="61">
        <v>0</v>
      </c>
      <c r="DO7" s="61">
        <v>11935</v>
      </c>
      <c r="DP7" s="61">
        <v>2984</v>
      </c>
      <c r="DQ7" s="61">
        <v>0</v>
      </c>
      <c r="DR7" s="61">
        <v>13406</v>
      </c>
      <c r="DS7" s="61">
        <v>3351</v>
      </c>
      <c r="DT7" s="61">
        <v>0</v>
      </c>
      <c r="DU7" s="61">
        <v>-1471</v>
      </c>
      <c r="DV7" s="61">
        <v>-367</v>
      </c>
      <c r="DW7" s="61">
        <v>0</v>
      </c>
      <c r="DX7" s="61">
        <v>4065</v>
      </c>
      <c r="DY7" s="61">
        <v>1016</v>
      </c>
      <c r="DZ7" s="61">
        <v>0</v>
      </c>
      <c r="EA7" s="61">
        <v>0</v>
      </c>
      <c r="EB7" s="61">
        <v>0</v>
      </c>
      <c r="EC7" s="61">
        <v>0</v>
      </c>
      <c r="ED7" s="61">
        <v>0</v>
      </c>
      <c r="EE7" s="61">
        <v>0</v>
      </c>
      <c r="EF7" s="61">
        <v>0</v>
      </c>
      <c r="EG7" s="61">
        <v>0</v>
      </c>
      <c r="EH7" s="61">
        <v>0</v>
      </c>
      <c r="EI7" s="61">
        <v>0</v>
      </c>
      <c r="EJ7" s="61">
        <v>0</v>
      </c>
      <c r="EK7" s="61">
        <v>0</v>
      </c>
      <c r="EL7" s="61">
        <v>0</v>
      </c>
      <c r="EM7" s="61">
        <v>3527583</v>
      </c>
      <c r="EN7" s="61">
        <v>881896</v>
      </c>
      <c r="EO7" s="61">
        <v>0</v>
      </c>
      <c r="EP7" s="61">
        <v>28216</v>
      </c>
      <c r="EQ7" s="61">
        <v>7054</v>
      </c>
      <c r="ER7" s="61">
        <v>0</v>
      </c>
      <c r="ES7" s="61">
        <v>10739934</v>
      </c>
      <c r="ET7" s="61">
        <v>0</v>
      </c>
      <c r="EU7" s="61">
        <v>0</v>
      </c>
      <c r="EV7" s="61">
        <v>-7184135</v>
      </c>
      <c r="EW7" s="61">
        <v>888950</v>
      </c>
      <c r="EX7" s="61">
        <v>0</v>
      </c>
      <c r="EY7" s="61">
        <v>597009</v>
      </c>
      <c r="EZ7" s="61">
        <v>149252</v>
      </c>
      <c r="FA7" s="61">
        <v>0</v>
      </c>
      <c r="FB7" s="61">
        <v>789507</v>
      </c>
      <c r="FC7" s="61">
        <v>197377</v>
      </c>
      <c r="FD7" s="61">
        <v>0</v>
      </c>
      <c r="FE7" s="61">
        <v>-192498</v>
      </c>
      <c r="FF7" s="61">
        <v>-48125</v>
      </c>
      <c r="FG7" s="61">
        <v>0</v>
      </c>
      <c r="FH7" s="61">
        <v>0</v>
      </c>
      <c r="FI7" s="61">
        <v>0</v>
      </c>
      <c r="FJ7" s="61">
        <v>0</v>
      </c>
      <c r="FK7" s="61">
        <v>0</v>
      </c>
      <c r="FL7" s="61">
        <v>0</v>
      </c>
      <c r="FM7" s="61">
        <v>0</v>
      </c>
      <c r="FN7" s="61">
        <v>0</v>
      </c>
      <c r="FO7" s="61">
        <v>0</v>
      </c>
      <c r="FP7" s="61">
        <v>0</v>
      </c>
      <c r="FQ7" s="61">
        <v>0</v>
      </c>
      <c r="FR7" s="61">
        <v>0</v>
      </c>
      <c r="FS7" s="61">
        <v>0</v>
      </c>
      <c r="FT7" s="61">
        <v>1954731</v>
      </c>
      <c r="FU7" s="61">
        <v>0</v>
      </c>
      <c r="FV7" s="61">
        <v>0</v>
      </c>
      <c r="FW7" s="61">
        <v>-1954731</v>
      </c>
      <c r="FX7" s="61">
        <v>0</v>
      </c>
      <c r="FY7" s="61">
        <v>0</v>
      </c>
      <c r="FZ7" s="61">
        <v>0</v>
      </c>
      <c r="GA7" s="61">
        <v>0</v>
      </c>
      <c r="GB7" s="61">
        <v>0</v>
      </c>
      <c r="GC7" s="61">
        <v>0</v>
      </c>
      <c r="GD7" s="61">
        <v>0</v>
      </c>
      <c r="GE7" s="61">
        <v>0</v>
      </c>
      <c r="GF7" s="61">
        <v>6130755</v>
      </c>
      <c r="GG7" s="61">
        <v>1532689</v>
      </c>
      <c r="GH7" s="61">
        <v>0</v>
      </c>
      <c r="GI7" s="61">
        <v>-9164425</v>
      </c>
      <c r="GJ7" s="61">
        <v>882560</v>
      </c>
      <c r="GK7" s="61">
        <v>0</v>
      </c>
      <c r="GL7" s="58" t="s">
        <v>464</v>
      </c>
      <c r="GM7" s="58" t="s">
        <v>465</v>
      </c>
      <c r="GN7" s="58" t="s">
        <v>466</v>
      </c>
      <c r="GO7" s="58" t="s">
        <v>467</v>
      </c>
      <c r="GP7" s="58" t="s">
        <v>483</v>
      </c>
    </row>
    <row r="8" spans="1:198" s="58" customFormat="1">
      <c r="A8" s="58" t="s">
        <v>461</v>
      </c>
      <c r="B8" s="59" t="s">
        <v>484</v>
      </c>
      <c r="C8" s="59" t="s">
        <v>485</v>
      </c>
      <c r="D8" s="61">
        <v>-43590</v>
      </c>
      <c r="E8" s="61">
        <v>0</v>
      </c>
      <c r="F8" s="61">
        <v>-43590</v>
      </c>
      <c r="G8" s="61">
        <v>43284</v>
      </c>
      <c r="H8" s="61">
        <v>0</v>
      </c>
      <c r="I8" s="61">
        <v>43284</v>
      </c>
      <c r="J8" s="61">
        <v>-86874</v>
      </c>
      <c r="K8" s="61">
        <v>0</v>
      </c>
      <c r="L8" s="61">
        <v>-86874</v>
      </c>
      <c r="M8" s="380">
        <v>0.5</v>
      </c>
      <c r="N8" s="380">
        <v>0.4</v>
      </c>
      <c r="O8" s="380">
        <v>0.09</v>
      </c>
      <c r="P8" s="380">
        <v>0.01</v>
      </c>
      <c r="Q8" s="61">
        <v>147313</v>
      </c>
      <c r="R8" s="61">
        <v>147313</v>
      </c>
      <c r="S8" s="61">
        <v>0</v>
      </c>
      <c r="T8" s="61">
        <v>0</v>
      </c>
      <c r="U8" s="61">
        <v>0</v>
      </c>
      <c r="V8" s="61">
        <v>0</v>
      </c>
      <c r="W8" s="61">
        <v>20751</v>
      </c>
      <c r="X8" s="61">
        <v>0</v>
      </c>
      <c r="Y8" s="61">
        <v>24215</v>
      </c>
      <c r="Z8" s="61">
        <v>0</v>
      </c>
      <c r="AA8" s="61">
        <v>-3464</v>
      </c>
      <c r="AB8" s="61">
        <v>0</v>
      </c>
      <c r="AC8" s="61">
        <v>0</v>
      </c>
      <c r="AD8" s="61">
        <v>0</v>
      </c>
      <c r="AE8" s="61">
        <v>0</v>
      </c>
      <c r="AF8" s="61">
        <v>0</v>
      </c>
      <c r="AG8" s="61">
        <v>0</v>
      </c>
      <c r="AH8" s="61">
        <v>0</v>
      </c>
      <c r="AI8" s="61">
        <v>0</v>
      </c>
      <c r="AJ8" s="61">
        <v>0</v>
      </c>
      <c r="AK8" s="61">
        <v>0</v>
      </c>
      <c r="AL8" s="61">
        <v>0</v>
      </c>
      <c r="AM8" s="61">
        <v>0</v>
      </c>
      <c r="AN8" s="61">
        <v>0</v>
      </c>
      <c r="AO8" s="61">
        <v>0</v>
      </c>
      <c r="AP8" s="61">
        <v>0</v>
      </c>
      <c r="AQ8" s="61">
        <v>0</v>
      </c>
      <c r="AR8" s="61">
        <v>0</v>
      </c>
      <c r="AS8" s="61">
        <v>0</v>
      </c>
      <c r="AT8" s="61">
        <v>0</v>
      </c>
      <c r="AU8" s="61">
        <v>0</v>
      </c>
      <c r="AV8" s="61">
        <v>0</v>
      </c>
      <c r="AW8" s="61">
        <v>0</v>
      </c>
      <c r="AX8" s="61">
        <v>0</v>
      </c>
      <c r="AY8" s="61">
        <v>0</v>
      </c>
      <c r="AZ8" s="61">
        <v>0</v>
      </c>
      <c r="BA8" s="61">
        <v>0</v>
      </c>
      <c r="BB8" s="61">
        <v>0</v>
      </c>
      <c r="BC8" s="61">
        <v>0</v>
      </c>
      <c r="BD8" s="61">
        <v>1080480</v>
      </c>
      <c r="BE8" s="61">
        <v>243108</v>
      </c>
      <c r="BF8" s="61">
        <v>27012</v>
      </c>
      <c r="BG8" s="61">
        <v>61084</v>
      </c>
      <c r="BH8" s="61">
        <v>13612</v>
      </c>
      <c r="BI8" s="61">
        <v>1512</v>
      </c>
      <c r="BJ8" s="61">
        <v>1062460</v>
      </c>
      <c r="BK8" s="61">
        <v>238922</v>
      </c>
      <c r="BL8" s="61">
        <v>26546</v>
      </c>
      <c r="BM8" s="61">
        <v>79104</v>
      </c>
      <c r="BN8" s="61">
        <v>17798</v>
      </c>
      <c r="BO8" s="61">
        <v>1978</v>
      </c>
      <c r="BP8" s="61">
        <v>0</v>
      </c>
      <c r="BQ8" s="61">
        <v>0</v>
      </c>
      <c r="BR8" s="61">
        <v>0</v>
      </c>
      <c r="BS8" s="61">
        <v>0</v>
      </c>
      <c r="BT8" s="61">
        <v>0</v>
      </c>
      <c r="BU8" s="61">
        <v>0</v>
      </c>
      <c r="BV8" s="61">
        <v>0</v>
      </c>
      <c r="BW8" s="61">
        <v>0</v>
      </c>
      <c r="BX8" s="61">
        <v>0</v>
      </c>
      <c r="BY8" s="61">
        <v>894</v>
      </c>
      <c r="BZ8" s="61">
        <v>201</v>
      </c>
      <c r="CA8" s="61">
        <v>22</v>
      </c>
      <c r="CB8" s="61">
        <v>0</v>
      </c>
      <c r="CC8" s="61">
        <v>0</v>
      </c>
      <c r="CD8" s="61">
        <v>0</v>
      </c>
      <c r="CE8" s="61">
        <v>0</v>
      </c>
      <c r="CF8" s="61">
        <v>0</v>
      </c>
      <c r="CG8" s="61">
        <v>0</v>
      </c>
      <c r="CH8" s="61">
        <v>0</v>
      </c>
      <c r="CI8" s="61">
        <v>0</v>
      </c>
      <c r="CJ8" s="61">
        <v>0</v>
      </c>
      <c r="CK8" s="61">
        <v>0</v>
      </c>
      <c r="CL8" s="61">
        <v>0</v>
      </c>
      <c r="CM8" s="61">
        <v>0</v>
      </c>
      <c r="CN8" s="61">
        <v>0</v>
      </c>
      <c r="CO8" s="61">
        <v>0</v>
      </c>
      <c r="CP8" s="61">
        <v>0</v>
      </c>
      <c r="CQ8" s="61">
        <v>0</v>
      </c>
      <c r="CR8" s="61">
        <v>0</v>
      </c>
      <c r="CS8" s="61">
        <v>0</v>
      </c>
      <c r="CT8" s="61">
        <v>0</v>
      </c>
      <c r="CU8" s="61">
        <v>0</v>
      </c>
      <c r="CV8" s="61">
        <v>0</v>
      </c>
      <c r="CW8" s="61">
        <v>0</v>
      </c>
      <c r="CX8" s="61">
        <v>0</v>
      </c>
      <c r="CY8" s="61">
        <v>0</v>
      </c>
      <c r="CZ8" s="61">
        <v>4670</v>
      </c>
      <c r="DA8" s="61">
        <v>1051</v>
      </c>
      <c r="DB8" s="61">
        <v>117</v>
      </c>
      <c r="DC8" s="61">
        <v>-4670</v>
      </c>
      <c r="DD8" s="61">
        <v>-1051</v>
      </c>
      <c r="DE8" s="61">
        <v>-117</v>
      </c>
      <c r="DF8" s="61">
        <v>0</v>
      </c>
      <c r="DG8" s="61">
        <v>0</v>
      </c>
      <c r="DH8" s="61">
        <v>0</v>
      </c>
      <c r="DI8" s="61">
        <v>0</v>
      </c>
      <c r="DJ8" s="61">
        <v>0</v>
      </c>
      <c r="DK8" s="61">
        <v>0</v>
      </c>
      <c r="DL8" s="61">
        <v>0</v>
      </c>
      <c r="DM8" s="61">
        <v>0</v>
      </c>
      <c r="DN8" s="61">
        <v>0</v>
      </c>
      <c r="DO8" s="61">
        <v>5319</v>
      </c>
      <c r="DP8" s="61">
        <v>1197</v>
      </c>
      <c r="DQ8" s="61">
        <v>133</v>
      </c>
      <c r="DR8" s="61">
        <v>5319</v>
      </c>
      <c r="DS8" s="61">
        <v>1197</v>
      </c>
      <c r="DT8" s="61">
        <v>133</v>
      </c>
      <c r="DU8" s="61">
        <v>0</v>
      </c>
      <c r="DV8" s="61">
        <v>0</v>
      </c>
      <c r="DW8" s="61">
        <v>0</v>
      </c>
      <c r="DX8" s="61">
        <v>-5124</v>
      </c>
      <c r="DY8" s="61">
        <v>-1153</v>
      </c>
      <c r="DZ8" s="61">
        <v>-128</v>
      </c>
      <c r="EA8" s="61">
        <v>0</v>
      </c>
      <c r="EB8" s="61">
        <v>0</v>
      </c>
      <c r="EC8" s="61">
        <v>0</v>
      </c>
      <c r="ED8" s="61">
        <v>0</v>
      </c>
      <c r="EE8" s="61">
        <v>0</v>
      </c>
      <c r="EF8" s="61">
        <v>0</v>
      </c>
      <c r="EG8" s="61">
        <v>0</v>
      </c>
      <c r="EH8" s="61">
        <v>0</v>
      </c>
      <c r="EI8" s="61">
        <v>0</v>
      </c>
      <c r="EJ8" s="61">
        <v>0</v>
      </c>
      <c r="EK8" s="61">
        <v>0</v>
      </c>
      <c r="EL8" s="61">
        <v>0</v>
      </c>
      <c r="EM8" s="61">
        <v>1545242</v>
      </c>
      <c r="EN8" s="61">
        <v>347680</v>
      </c>
      <c r="EO8" s="61">
        <v>38631</v>
      </c>
      <c r="EP8" s="61">
        <v>48825</v>
      </c>
      <c r="EQ8" s="61">
        <v>10986</v>
      </c>
      <c r="ER8" s="61">
        <v>1221</v>
      </c>
      <c r="ES8" s="61">
        <v>5396652</v>
      </c>
      <c r="ET8" s="61">
        <v>0</v>
      </c>
      <c r="EU8" s="61">
        <v>0</v>
      </c>
      <c r="EV8" s="61">
        <v>-3802585</v>
      </c>
      <c r="EW8" s="61">
        <v>358665</v>
      </c>
      <c r="EX8" s="61">
        <v>39852</v>
      </c>
      <c r="EY8" s="61">
        <v>779686</v>
      </c>
      <c r="EZ8" s="61">
        <v>175186</v>
      </c>
      <c r="FA8" s="61">
        <v>19465</v>
      </c>
      <c r="FB8" s="61">
        <v>792832</v>
      </c>
      <c r="FC8" s="61">
        <v>178103</v>
      </c>
      <c r="FD8" s="61">
        <v>19789</v>
      </c>
      <c r="FE8" s="61">
        <v>-13146</v>
      </c>
      <c r="FF8" s="61">
        <v>-2917</v>
      </c>
      <c r="FG8" s="61">
        <v>-324</v>
      </c>
      <c r="FH8" s="61">
        <v>0</v>
      </c>
      <c r="FI8" s="61">
        <v>0</v>
      </c>
      <c r="FJ8" s="61">
        <v>0</v>
      </c>
      <c r="FK8" s="61">
        <v>0</v>
      </c>
      <c r="FL8" s="61">
        <v>0</v>
      </c>
      <c r="FM8" s="61">
        <v>0</v>
      </c>
      <c r="FN8" s="61">
        <v>0</v>
      </c>
      <c r="FO8" s="61">
        <v>0</v>
      </c>
      <c r="FP8" s="61">
        <v>0</v>
      </c>
      <c r="FQ8" s="61">
        <v>0</v>
      </c>
      <c r="FR8" s="61">
        <v>0</v>
      </c>
      <c r="FS8" s="61">
        <v>0</v>
      </c>
      <c r="FT8" s="61">
        <v>2718364</v>
      </c>
      <c r="FU8" s="61">
        <v>0</v>
      </c>
      <c r="FV8" s="61">
        <v>0</v>
      </c>
      <c r="FW8" s="61">
        <v>-2718364</v>
      </c>
      <c r="FX8" s="61">
        <v>0</v>
      </c>
      <c r="FY8" s="61">
        <v>0</v>
      </c>
      <c r="FZ8" s="61">
        <v>0</v>
      </c>
      <c r="GA8" s="61">
        <v>0</v>
      </c>
      <c r="GB8" s="61">
        <v>0</v>
      </c>
      <c r="GC8" s="61">
        <v>0</v>
      </c>
      <c r="GD8" s="61">
        <v>0</v>
      </c>
      <c r="GE8" s="61">
        <v>0</v>
      </c>
      <c r="GF8" s="61">
        <v>3516406</v>
      </c>
      <c r="GG8" s="61">
        <v>790817</v>
      </c>
      <c r="GH8" s="61">
        <v>87868</v>
      </c>
      <c r="GI8" s="61">
        <v>-6463891</v>
      </c>
      <c r="GJ8" s="61">
        <v>371543</v>
      </c>
      <c r="GK8" s="61">
        <v>41283</v>
      </c>
      <c r="GL8" s="58" t="s">
        <v>486</v>
      </c>
      <c r="GM8" s="58" t="s">
        <v>487</v>
      </c>
      <c r="GN8" s="58" t="s">
        <v>466</v>
      </c>
      <c r="GO8" s="58" t="s">
        <v>479</v>
      </c>
      <c r="GP8" s="58" t="s">
        <v>488</v>
      </c>
    </row>
    <row r="9" spans="1:198" s="58" customFormat="1">
      <c r="A9" s="58" t="s">
        <v>469</v>
      </c>
      <c r="B9" s="59" t="s">
        <v>489</v>
      </c>
      <c r="C9" s="59" t="s">
        <v>490</v>
      </c>
      <c r="D9" s="61">
        <v>-371124</v>
      </c>
      <c r="E9" s="61">
        <v>0</v>
      </c>
      <c r="F9" s="61">
        <v>-371124</v>
      </c>
      <c r="G9" s="61">
        <v>62473</v>
      </c>
      <c r="H9" s="61">
        <v>0</v>
      </c>
      <c r="I9" s="61">
        <v>62473</v>
      </c>
      <c r="J9" s="61">
        <v>-433597</v>
      </c>
      <c r="K9" s="61">
        <v>0</v>
      </c>
      <c r="L9" s="61">
        <v>-433597</v>
      </c>
      <c r="M9" s="380">
        <v>0.5</v>
      </c>
      <c r="N9" s="380">
        <v>0.4</v>
      </c>
      <c r="O9" s="380">
        <v>0.09</v>
      </c>
      <c r="P9" s="380">
        <v>0.01</v>
      </c>
      <c r="Q9" s="61">
        <v>195787</v>
      </c>
      <c r="R9" s="61">
        <v>195787</v>
      </c>
      <c r="S9" s="61">
        <v>0</v>
      </c>
      <c r="T9" s="61">
        <v>0</v>
      </c>
      <c r="U9" s="61">
        <v>0</v>
      </c>
      <c r="V9" s="61">
        <v>0</v>
      </c>
      <c r="W9" s="61">
        <v>89945</v>
      </c>
      <c r="X9" s="61">
        <v>0</v>
      </c>
      <c r="Y9" s="61">
        <v>99000</v>
      </c>
      <c r="Z9" s="61">
        <v>0</v>
      </c>
      <c r="AA9" s="61">
        <v>-9055</v>
      </c>
      <c r="AB9" s="61">
        <v>0</v>
      </c>
      <c r="AC9" s="61">
        <v>0</v>
      </c>
      <c r="AD9" s="61">
        <v>0</v>
      </c>
      <c r="AE9" s="61">
        <v>0</v>
      </c>
      <c r="AF9" s="61">
        <v>0</v>
      </c>
      <c r="AG9" s="61">
        <v>0</v>
      </c>
      <c r="AH9" s="61">
        <v>0</v>
      </c>
      <c r="AI9" s="61">
        <v>0</v>
      </c>
      <c r="AJ9" s="61">
        <v>0</v>
      </c>
      <c r="AK9" s="61">
        <v>0</v>
      </c>
      <c r="AL9" s="61">
        <v>0</v>
      </c>
      <c r="AM9" s="61">
        <v>0</v>
      </c>
      <c r="AN9" s="61">
        <v>0</v>
      </c>
      <c r="AO9" s="61">
        <v>0</v>
      </c>
      <c r="AP9" s="61">
        <v>0</v>
      </c>
      <c r="AQ9" s="61">
        <v>0</v>
      </c>
      <c r="AR9" s="61">
        <v>0</v>
      </c>
      <c r="AS9" s="61">
        <v>0</v>
      </c>
      <c r="AT9" s="61">
        <v>0</v>
      </c>
      <c r="AU9" s="61">
        <v>0</v>
      </c>
      <c r="AV9" s="61">
        <v>0</v>
      </c>
      <c r="AW9" s="61">
        <v>0</v>
      </c>
      <c r="AX9" s="61">
        <v>0</v>
      </c>
      <c r="AY9" s="61">
        <v>0</v>
      </c>
      <c r="AZ9" s="61">
        <v>0</v>
      </c>
      <c r="BA9" s="61">
        <v>0</v>
      </c>
      <c r="BB9" s="61">
        <v>0</v>
      </c>
      <c r="BC9" s="61">
        <v>0</v>
      </c>
      <c r="BD9" s="61">
        <v>1703086</v>
      </c>
      <c r="BE9" s="61">
        <v>383194</v>
      </c>
      <c r="BF9" s="61">
        <v>42577</v>
      </c>
      <c r="BG9" s="61">
        <v>81324</v>
      </c>
      <c r="BH9" s="61">
        <v>18298</v>
      </c>
      <c r="BI9" s="61">
        <v>2033</v>
      </c>
      <c r="BJ9" s="61">
        <v>1618663</v>
      </c>
      <c r="BK9" s="61">
        <v>364199</v>
      </c>
      <c r="BL9" s="61">
        <v>40466</v>
      </c>
      <c r="BM9" s="61">
        <v>165747</v>
      </c>
      <c r="BN9" s="61">
        <v>37293</v>
      </c>
      <c r="BO9" s="61">
        <v>4144</v>
      </c>
      <c r="BP9" s="61">
        <v>13344</v>
      </c>
      <c r="BQ9" s="61">
        <v>3002</v>
      </c>
      <c r="BR9" s="61">
        <v>334</v>
      </c>
      <c r="BS9" s="61">
        <v>10521</v>
      </c>
      <c r="BT9" s="61">
        <v>2367</v>
      </c>
      <c r="BU9" s="61">
        <v>263</v>
      </c>
      <c r="BV9" s="61">
        <v>2823</v>
      </c>
      <c r="BW9" s="61">
        <v>635</v>
      </c>
      <c r="BX9" s="61">
        <v>71</v>
      </c>
      <c r="BY9" s="61">
        <v>5486</v>
      </c>
      <c r="BZ9" s="61">
        <v>1234</v>
      </c>
      <c r="CA9" s="61">
        <v>137</v>
      </c>
      <c r="CB9" s="61">
        <v>0</v>
      </c>
      <c r="CC9" s="61">
        <v>0</v>
      </c>
      <c r="CD9" s="61">
        <v>0</v>
      </c>
      <c r="CE9" s="61">
        <v>0</v>
      </c>
      <c r="CF9" s="61">
        <v>0</v>
      </c>
      <c r="CG9" s="61">
        <v>0</v>
      </c>
      <c r="CH9" s="61">
        <v>-1052</v>
      </c>
      <c r="CI9" s="61">
        <v>-237</v>
      </c>
      <c r="CJ9" s="61">
        <v>-26</v>
      </c>
      <c r="CK9" s="61">
        <v>0</v>
      </c>
      <c r="CL9" s="61">
        <v>0</v>
      </c>
      <c r="CM9" s="61">
        <v>0</v>
      </c>
      <c r="CN9" s="61">
        <v>0</v>
      </c>
      <c r="CO9" s="61">
        <v>0</v>
      </c>
      <c r="CP9" s="61">
        <v>0</v>
      </c>
      <c r="CQ9" s="61">
        <v>0</v>
      </c>
      <c r="CR9" s="61">
        <v>0</v>
      </c>
      <c r="CS9" s="61">
        <v>0</v>
      </c>
      <c r="CT9" s="61">
        <v>0</v>
      </c>
      <c r="CU9" s="61">
        <v>0</v>
      </c>
      <c r="CV9" s="61">
        <v>0</v>
      </c>
      <c r="CW9" s="61">
        <v>9347</v>
      </c>
      <c r="CX9" s="61">
        <v>2103</v>
      </c>
      <c r="CY9" s="61">
        <v>234</v>
      </c>
      <c r="CZ9" s="61">
        <v>6660</v>
      </c>
      <c r="DA9" s="61">
        <v>1498</v>
      </c>
      <c r="DB9" s="61">
        <v>166</v>
      </c>
      <c r="DC9" s="61">
        <v>2687</v>
      </c>
      <c r="DD9" s="61">
        <v>605</v>
      </c>
      <c r="DE9" s="61">
        <v>68</v>
      </c>
      <c r="DF9" s="61">
        <v>0</v>
      </c>
      <c r="DG9" s="61">
        <v>0</v>
      </c>
      <c r="DH9" s="61">
        <v>0</v>
      </c>
      <c r="DI9" s="61">
        <v>0</v>
      </c>
      <c r="DJ9" s="61">
        <v>0</v>
      </c>
      <c r="DK9" s="61">
        <v>0</v>
      </c>
      <c r="DL9" s="61">
        <v>0</v>
      </c>
      <c r="DM9" s="61">
        <v>0</v>
      </c>
      <c r="DN9" s="61">
        <v>0</v>
      </c>
      <c r="DO9" s="61">
        <v>6854</v>
      </c>
      <c r="DP9" s="61">
        <v>1542</v>
      </c>
      <c r="DQ9" s="61">
        <v>171</v>
      </c>
      <c r="DR9" s="61">
        <v>8816</v>
      </c>
      <c r="DS9" s="61">
        <v>1984</v>
      </c>
      <c r="DT9" s="61">
        <v>220</v>
      </c>
      <c r="DU9" s="61">
        <v>-1962</v>
      </c>
      <c r="DV9" s="61">
        <v>-442</v>
      </c>
      <c r="DW9" s="61">
        <v>-49</v>
      </c>
      <c r="DX9" s="61">
        <v>0</v>
      </c>
      <c r="DY9" s="61">
        <v>0</v>
      </c>
      <c r="DZ9" s="61">
        <v>0</v>
      </c>
      <c r="EA9" s="61">
        <v>0</v>
      </c>
      <c r="EB9" s="61">
        <v>0</v>
      </c>
      <c r="EC9" s="61">
        <v>0</v>
      </c>
      <c r="ED9" s="61">
        <v>137194</v>
      </c>
      <c r="EE9" s="61">
        <v>30869</v>
      </c>
      <c r="EF9" s="61">
        <v>3430</v>
      </c>
      <c r="EG9" s="61">
        <v>0</v>
      </c>
      <c r="EH9" s="61">
        <v>0</v>
      </c>
      <c r="EI9" s="61">
        <v>0</v>
      </c>
      <c r="EJ9" s="61">
        <v>137194</v>
      </c>
      <c r="EK9" s="61">
        <v>30869</v>
      </c>
      <c r="EL9" s="61">
        <v>3430</v>
      </c>
      <c r="EM9" s="61">
        <v>4876003</v>
      </c>
      <c r="EN9" s="61">
        <v>1097101</v>
      </c>
      <c r="EO9" s="61">
        <v>121900</v>
      </c>
      <c r="EP9" s="61">
        <v>53382</v>
      </c>
      <c r="EQ9" s="61">
        <v>12011</v>
      </c>
      <c r="ER9" s="61">
        <v>1335</v>
      </c>
      <c r="ES9" s="61">
        <v>10616547</v>
      </c>
      <c r="ET9" s="61">
        <v>0</v>
      </c>
      <c r="EU9" s="61">
        <v>0</v>
      </c>
      <c r="EV9" s="61">
        <v>-5687162</v>
      </c>
      <c r="EW9" s="61">
        <v>1109112</v>
      </c>
      <c r="EX9" s="61">
        <v>123235</v>
      </c>
      <c r="EY9" s="61">
        <v>875331</v>
      </c>
      <c r="EZ9" s="61">
        <v>195895</v>
      </c>
      <c r="FA9" s="61">
        <v>21766</v>
      </c>
      <c r="FB9" s="61">
        <v>1098471</v>
      </c>
      <c r="FC9" s="61">
        <v>245995</v>
      </c>
      <c r="FD9" s="61">
        <v>27333</v>
      </c>
      <c r="FE9" s="61">
        <v>-223140</v>
      </c>
      <c r="FF9" s="61">
        <v>-50100</v>
      </c>
      <c r="FG9" s="61">
        <v>-5567</v>
      </c>
      <c r="FH9" s="61">
        <v>0</v>
      </c>
      <c r="FI9" s="61">
        <v>0</v>
      </c>
      <c r="FJ9" s="61">
        <v>0</v>
      </c>
      <c r="FK9" s="61">
        <v>0</v>
      </c>
      <c r="FL9" s="61">
        <v>0</v>
      </c>
      <c r="FM9" s="61">
        <v>0</v>
      </c>
      <c r="FN9" s="61">
        <v>0</v>
      </c>
      <c r="FO9" s="61">
        <v>0</v>
      </c>
      <c r="FP9" s="61">
        <v>0</v>
      </c>
      <c r="FQ9" s="61">
        <v>0</v>
      </c>
      <c r="FR9" s="61">
        <v>0</v>
      </c>
      <c r="FS9" s="61">
        <v>0</v>
      </c>
      <c r="FT9" s="61">
        <v>3035285</v>
      </c>
      <c r="FU9" s="61">
        <v>0</v>
      </c>
      <c r="FV9" s="61">
        <v>0</v>
      </c>
      <c r="FW9" s="61">
        <v>-3035285</v>
      </c>
      <c r="FX9" s="61">
        <v>0</v>
      </c>
      <c r="FY9" s="61">
        <v>0</v>
      </c>
      <c r="FZ9" s="61">
        <v>0</v>
      </c>
      <c r="GA9" s="61">
        <v>0</v>
      </c>
      <c r="GB9" s="61">
        <v>0</v>
      </c>
      <c r="GC9" s="61">
        <v>0</v>
      </c>
      <c r="GD9" s="61">
        <v>0</v>
      </c>
      <c r="GE9" s="61">
        <v>0</v>
      </c>
      <c r="GF9" s="61">
        <v>7760299</v>
      </c>
      <c r="GG9" s="61">
        <v>1745012</v>
      </c>
      <c r="GH9" s="61">
        <v>193891</v>
      </c>
      <c r="GI9" s="61">
        <v>-8634664</v>
      </c>
      <c r="GJ9" s="61">
        <v>1128969</v>
      </c>
      <c r="GK9" s="61">
        <v>125443</v>
      </c>
      <c r="GL9" s="58" t="s">
        <v>491</v>
      </c>
      <c r="GM9" s="58" t="s">
        <v>492</v>
      </c>
      <c r="GN9" s="58" t="s">
        <v>466</v>
      </c>
      <c r="GO9" s="58" t="s">
        <v>467</v>
      </c>
      <c r="GP9" s="58" t="s">
        <v>493</v>
      </c>
    </row>
    <row r="10" spans="1:198" s="58" customFormat="1">
      <c r="A10" s="58" t="s">
        <v>469</v>
      </c>
      <c r="B10" s="59" t="s">
        <v>494</v>
      </c>
      <c r="C10" s="59" t="s">
        <v>495</v>
      </c>
      <c r="D10" s="61">
        <v>-77365</v>
      </c>
      <c r="E10" s="61">
        <v>0</v>
      </c>
      <c r="F10" s="61">
        <v>-77365</v>
      </c>
      <c r="G10" s="61">
        <v>-56748</v>
      </c>
      <c r="H10" s="61">
        <v>0</v>
      </c>
      <c r="I10" s="61">
        <v>-56748</v>
      </c>
      <c r="J10" s="61">
        <v>-20617</v>
      </c>
      <c r="K10" s="61">
        <v>0</v>
      </c>
      <c r="L10" s="61">
        <v>-20617</v>
      </c>
      <c r="M10" s="380">
        <v>0.5</v>
      </c>
      <c r="N10" s="380">
        <v>0.4</v>
      </c>
      <c r="O10" s="380">
        <v>0.1</v>
      </c>
      <c r="P10" s="380">
        <v>0</v>
      </c>
      <c r="Q10" s="61">
        <v>131379</v>
      </c>
      <c r="R10" s="61">
        <v>131379</v>
      </c>
      <c r="S10" s="61">
        <v>0</v>
      </c>
      <c r="T10" s="61">
        <v>1123800</v>
      </c>
      <c r="U10" s="61">
        <v>1215135</v>
      </c>
      <c r="V10" s="61">
        <v>-91335</v>
      </c>
      <c r="W10" s="61">
        <v>104621</v>
      </c>
      <c r="X10" s="61">
        <v>97</v>
      </c>
      <c r="Y10" s="61">
        <v>30156</v>
      </c>
      <c r="Z10" s="61">
        <v>97</v>
      </c>
      <c r="AA10" s="61">
        <v>74465</v>
      </c>
      <c r="AB10" s="61">
        <v>0</v>
      </c>
      <c r="AC10" s="61">
        <v>0</v>
      </c>
      <c r="AD10" s="61">
        <v>0</v>
      </c>
      <c r="AE10" s="61">
        <v>0</v>
      </c>
      <c r="AF10" s="61">
        <v>0</v>
      </c>
      <c r="AG10" s="61">
        <v>0</v>
      </c>
      <c r="AH10" s="61">
        <v>0</v>
      </c>
      <c r="AI10" s="61">
        <v>0</v>
      </c>
      <c r="AJ10" s="61">
        <v>0</v>
      </c>
      <c r="AK10" s="61">
        <v>0</v>
      </c>
      <c r="AL10" s="61">
        <v>115654</v>
      </c>
      <c r="AM10" s="61">
        <v>115654</v>
      </c>
      <c r="AN10" s="61">
        <v>0</v>
      </c>
      <c r="AO10" s="61">
        <v>0</v>
      </c>
      <c r="AP10" s="61">
        <v>0</v>
      </c>
      <c r="AQ10" s="61">
        <v>0</v>
      </c>
      <c r="AR10" s="61">
        <v>0</v>
      </c>
      <c r="AS10" s="61">
        <v>0</v>
      </c>
      <c r="AT10" s="61">
        <v>115654</v>
      </c>
      <c r="AU10" s="61">
        <v>115654</v>
      </c>
      <c r="AV10" s="61">
        <v>0</v>
      </c>
      <c r="AW10" s="61">
        <v>0</v>
      </c>
      <c r="AX10" s="61">
        <v>0</v>
      </c>
      <c r="AY10" s="61">
        <v>0</v>
      </c>
      <c r="AZ10" s="61">
        <v>0</v>
      </c>
      <c r="BA10" s="61">
        <v>0</v>
      </c>
      <c r="BB10" s="61">
        <v>0</v>
      </c>
      <c r="BC10" s="61">
        <v>0</v>
      </c>
      <c r="BD10" s="61">
        <v>1280479</v>
      </c>
      <c r="BE10" s="61">
        <v>320120</v>
      </c>
      <c r="BF10" s="61">
        <v>0</v>
      </c>
      <c r="BG10" s="61">
        <v>59707</v>
      </c>
      <c r="BH10" s="61">
        <v>14927</v>
      </c>
      <c r="BI10" s="61">
        <v>0</v>
      </c>
      <c r="BJ10" s="61">
        <v>1269948</v>
      </c>
      <c r="BK10" s="61">
        <v>317487</v>
      </c>
      <c r="BL10" s="61">
        <v>0</v>
      </c>
      <c r="BM10" s="61">
        <v>70238</v>
      </c>
      <c r="BN10" s="61">
        <v>17560</v>
      </c>
      <c r="BO10" s="61">
        <v>0</v>
      </c>
      <c r="BP10" s="61">
        <v>10275</v>
      </c>
      <c r="BQ10" s="61">
        <v>2569</v>
      </c>
      <c r="BR10" s="61">
        <v>0</v>
      </c>
      <c r="BS10" s="61">
        <v>2206</v>
      </c>
      <c r="BT10" s="61">
        <v>551</v>
      </c>
      <c r="BU10" s="61">
        <v>0</v>
      </c>
      <c r="BV10" s="61">
        <v>8069</v>
      </c>
      <c r="BW10" s="61">
        <v>2018</v>
      </c>
      <c r="BX10" s="61">
        <v>0</v>
      </c>
      <c r="BY10" s="61">
        <v>7014</v>
      </c>
      <c r="BZ10" s="61">
        <v>1753</v>
      </c>
      <c r="CA10" s="61">
        <v>0</v>
      </c>
      <c r="CB10" s="61">
        <v>0</v>
      </c>
      <c r="CC10" s="61">
        <v>0</v>
      </c>
      <c r="CD10" s="61">
        <v>0</v>
      </c>
      <c r="CE10" s="61">
        <v>0</v>
      </c>
      <c r="CF10" s="61">
        <v>0</v>
      </c>
      <c r="CG10" s="61">
        <v>0</v>
      </c>
      <c r="CH10" s="61">
        <v>0</v>
      </c>
      <c r="CI10" s="61">
        <v>0</v>
      </c>
      <c r="CJ10" s="61">
        <v>0</v>
      </c>
      <c r="CK10" s="61">
        <v>0</v>
      </c>
      <c r="CL10" s="61">
        <v>0</v>
      </c>
      <c r="CM10" s="61">
        <v>0</v>
      </c>
      <c r="CN10" s="61">
        <v>0</v>
      </c>
      <c r="CO10" s="61">
        <v>0</v>
      </c>
      <c r="CP10" s="61">
        <v>0</v>
      </c>
      <c r="CQ10" s="61">
        <v>0</v>
      </c>
      <c r="CR10" s="61">
        <v>0</v>
      </c>
      <c r="CS10" s="61">
        <v>0</v>
      </c>
      <c r="CT10" s="61">
        <v>0</v>
      </c>
      <c r="CU10" s="61">
        <v>0</v>
      </c>
      <c r="CV10" s="61">
        <v>0</v>
      </c>
      <c r="CW10" s="61">
        <v>30289</v>
      </c>
      <c r="CX10" s="61">
        <v>7572</v>
      </c>
      <c r="CY10" s="61">
        <v>0</v>
      </c>
      <c r="CZ10" s="61">
        <v>30936</v>
      </c>
      <c r="DA10" s="61">
        <v>7734</v>
      </c>
      <c r="DB10" s="61">
        <v>0</v>
      </c>
      <c r="DC10" s="61">
        <v>-647</v>
      </c>
      <c r="DD10" s="61">
        <v>-162</v>
      </c>
      <c r="DE10" s="61">
        <v>0</v>
      </c>
      <c r="DF10" s="61">
        <v>631</v>
      </c>
      <c r="DG10" s="61">
        <v>158</v>
      </c>
      <c r="DH10" s="61">
        <v>0</v>
      </c>
      <c r="DI10" s="61">
        <v>631</v>
      </c>
      <c r="DJ10" s="61">
        <v>158</v>
      </c>
      <c r="DK10" s="61">
        <v>0</v>
      </c>
      <c r="DL10" s="61">
        <v>0</v>
      </c>
      <c r="DM10" s="61">
        <v>0</v>
      </c>
      <c r="DN10" s="61">
        <v>0</v>
      </c>
      <c r="DO10" s="61">
        <v>7823</v>
      </c>
      <c r="DP10" s="61">
        <v>1956</v>
      </c>
      <c r="DQ10" s="61">
        <v>0</v>
      </c>
      <c r="DR10" s="61">
        <v>8002</v>
      </c>
      <c r="DS10" s="61">
        <v>2001</v>
      </c>
      <c r="DT10" s="61">
        <v>0</v>
      </c>
      <c r="DU10" s="61">
        <v>-179</v>
      </c>
      <c r="DV10" s="61">
        <v>-45</v>
      </c>
      <c r="DW10" s="61">
        <v>0</v>
      </c>
      <c r="DX10" s="61">
        <v>-66</v>
      </c>
      <c r="DY10" s="61">
        <v>-17</v>
      </c>
      <c r="DZ10" s="61">
        <v>0</v>
      </c>
      <c r="EA10" s="61">
        <v>0</v>
      </c>
      <c r="EB10" s="61">
        <v>0</v>
      </c>
      <c r="EC10" s="61">
        <v>0</v>
      </c>
      <c r="ED10" s="61">
        <v>0</v>
      </c>
      <c r="EE10" s="61">
        <v>0</v>
      </c>
      <c r="EF10" s="61">
        <v>0</v>
      </c>
      <c r="EG10" s="61">
        <v>0</v>
      </c>
      <c r="EH10" s="61">
        <v>0</v>
      </c>
      <c r="EI10" s="61">
        <v>0</v>
      </c>
      <c r="EJ10" s="61">
        <v>0</v>
      </c>
      <c r="EK10" s="61">
        <v>0</v>
      </c>
      <c r="EL10" s="61">
        <v>0</v>
      </c>
      <c r="EM10" s="61">
        <v>2112469</v>
      </c>
      <c r="EN10" s="61">
        <v>528117</v>
      </c>
      <c r="EO10" s="61">
        <v>0</v>
      </c>
      <c r="EP10" s="61">
        <v>37125</v>
      </c>
      <c r="EQ10" s="61">
        <v>9281</v>
      </c>
      <c r="ER10" s="61">
        <v>0</v>
      </c>
      <c r="ES10" s="61">
        <v>6371958</v>
      </c>
      <c r="ET10" s="61">
        <v>0</v>
      </c>
      <c r="EU10" s="61">
        <v>0</v>
      </c>
      <c r="EV10" s="61">
        <v>-4222364</v>
      </c>
      <c r="EW10" s="61">
        <v>537399</v>
      </c>
      <c r="EX10" s="61">
        <v>0</v>
      </c>
      <c r="EY10" s="61">
        <v>469332</v>
      </c>
      <c r="EZ10" s="61">
        <v>101337</v>
      </c>
      <c r="FA10" s="61">
        <v>0</v>
      </c>
      <c r="FB10" s="61">
        <v>549223</v>
      </c>
      <c r="FC10" s="61">
        <v>121090</v>
      </c>
      <c r="FD10" s="61">
        <v>0</v>
      </c>
      <c r="FE10" s="61">
        <v>-79891</v>
      </c>
      <c r="FF10" s="61">
        <v>-19753</v>
      </c>
      <c r="FG10" s="61">
        <v>0</v>
      </c>
      <c r="FH10" s="61">
        <v>0</v>
      </c>
      <c r="FI10" s="61">
        <v>0</v>
      </c>
      <c r="FJ10" s="61">
        <v>0</v>
      </c>
      <c r="FK10" s="61">
        <v>0</v>
      </c>
      <c r="FL10" s="61">
        <v>0</v>
      </c>
      <c r="FM10" s="61">
        <v>0</v>
      </c>
      <c r="FN10" s="61">
        <v>0</v>
      </c>
      <c r="FO10" s="61">
        <v>0</v>
      </c>
      <c r="FP10" s="61">
        <v>0</v>
      </c>
      <c r="FQ10" s="61">
        <v>6334</v>
      </c>
      <c r="FR10" s="61">
        <v>1584</v>
      </c>
      <c r="FS10" s="61">
        <v>0</v>
      </c>
      <c r="FT10" s="61">
        <v>1738801</v>
      </c>
      <c r="FU10" s="61">
        <v>0</v>
      </c>
      <c r="FV10" s="61">
        <v>0</v>
      </c>
      <c r="FW10" s="61">
        <v>-1732467</v>
      </c>
      <c r="FX10" s="61">
        <v>1584</v>
      </c>
      <c r="FY10" s="61">
        <v>0</v>
      </c>
      <c r="FZ10" s="61">
        <v>0</v>
      </c>
      <c r="GA10" s="61">
        <v>0</v>
      </c>
      <c r="GB10" s="61">
        <v>0</v>
      </c>
      <c r="GC10" s="61">
        <v>0</v>
      </c>
      <c r="GD10" s="61">
        <v>0</v>
      </c>
      <c r="GE10" s="61">
        <v>0</v>
      </c>
      <c r="GF10" s="61">
        <v>4021412</v>
      </c>
      <c r="GG10" s="61">
        <v>989357</v>
      </c>
      <c r="GH10" s="61">
        <v>0</v>
      </c>
      <c r="GI10" s="61">
        <v>-5950293</v>
      </c>
      <c r="GJ10" s="61">
        <v>540337</v>
      </c>
      <c r="GK10" s="61">
        <v>0</v>
      </c>
      <c r="GL10" s="58" t="s">
        <v>496</v>
      </c>
      <c r="GM10" s="58" t="s">
        <v>465</v>
      </c>
      <c r="GN10" s="58" t="s">
        <v>466</v>
      </c>
      <c r="GO10" s="58" t="s">
        <v>497</v>
      </c>
      <c r="GP10" s="58" t="s">
        <v>498</v>
      </c>
    </row>
    <row r="11" spans="1:198" s="58" customFormat="1">
      <c r="A11" s="58" t="s">
        <v>469</v>
      </c>
      <c r="B11" s="59" t="s">
        <v>499</v>
      </c>
      <c r="C11" s="59" t="s">
        <v>500</v>
      </c>
      <c r="D11" s="61">
        <v>-939238</v>
      </c>
      <c r="E11" s="61">
        <v>0</v>
      </c>
      <c r="F11" s="61">
        <v>-939238</v>
      </c>
      <c r="G11" s="61">
        <v>39185</v>
      </c>
      <c r="H11" s="61">
        <v>0</v>
      </c>
      <c r="I11" s="61">
        <v>39185</v>
      </c>
      <c r="J11" s="61">
        <v>-978423</v>
      </c>
      <c r="K11" s="61">
        <v>0</v>
      </c>
      <c r="L11" s="61">
        <v>-978423</v>
      </c>
      <c r="M11" s="380">
        <v>0.33</v>
      </c>
      <c r="N11" s="380">
        <v>0.3</v>
      </c>
      <c r="O11" s="380">
        <v>0.37</v>
      </c>
      <c r="P11" s="380">
        <v>0</v>
      </c>
      <c r="Q11" s="61">
        <v>197739</v>
      </c>
      <c r="R11" s="61">
        <v>197739</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v>0</v>
      </c>
      <c r="AR11" s="61">
        <v>0</v>
      </c>
      <c r="AS11" s="61">
        <v>0</v>
      </c>
      <c r="AT11" s="61">
        <v>0</v>
      </c>
      <c r="AU11" s="61">
        <v>0</v>
      </c>
      <c r="AV11" s="61">
        <v>0</v>
      </c>
      <c r="AW11" s="61">
        <v>0</v>
      </c>
      <c r="AX11" s="61">
        <v>0</v>
      </c>
      <c r="AY11" s="61">
        <v>0</v>
      </c>
      <c r="AZ11" s="61">
        <v>0</v>
      </c>
      <c r="BA11" s="61">
        <v>0</v>
      </c>
      <c r="BB11" s="61">
        <v>0</v>
      </c>
      <c r="BC11" s="61">
        <v>0</v>
      </c>
      <c r="BD11" s="61">
        <v>1463004</v>
      </c>
      <c r="BE11" s="61">
        <v>1804372</v>
      </c>
      <c r="BF11" s="61">
        <v>0</v>
      </c>
      <c r="BG11" s="61">
        <v>0</v>
      </c>
      <c r="BH11" s="61">
        <v>0</v>
      </c>
      <c r="BI11" s="61">
        <v>0</v>
      </c>
      <c r="BJ11" s="61">
        <v>1362137</v>
      </c>
      <c r="BK11" s="61">
        <v>1679968</v>
      </c>
      <c r="BL11" s="61">
        <v>0</v>
      </c>
      <c r="BM11" s="61">
        <v>100867</v>
      </c>
      <c r="BN11" s="61">
        <v>124404</v>
      </c>
      <c r="BO11" s="61">
        <v>0</v>
      </c>
      <c r="BP11" s="61">
        <v>4205</v>
      </c>
      <c r="BQ11" s="61">
        <v>5186</v>
      </c>
      <c r="BR11" s="61">
        <v>0</v>
      </c>
      <c r="BS11" s="61">
        <v>4441</v>
      </c>
      <c r="BT11" s="61">
        <v>5478</v>
      </c>
      <c r="BU11" s="61">
        <v>0</v>
      </c>
      <c r="BV11" s="61">
        <v>-236</v>
      </c>
      <c r="BW11" s="61">
        <v>-292</v>
      </c>
      <c r="BX11" s="61">
        <v>0</v>
      </c>
      <c r="BY11" s="61">
        <v>984</v>
      </c>
      <c r="BZ11" s="61">
        <v>1214</v>
      </c>
      <c r="CA11" s="61">
        <v>0</v>
      </c>
      <c r="CB11" s="61">
        <v>0</v>
      </c>
      <c r="CC11" s="61">
        <v>0</v>
      </c>
      <c r="CD11" s="61">
        <v>0</v>
      </c>
      <c r="CE11" s="61">
        <v>0</v>
      </c>
      <c r="CF11" s="61">
        <v>0</v>
      </c>
      <c r="CG11" s="61">
        <v>0</v>
      </c>
      <c r="CH11" s="61">
        <v>-7058</v>
      </c>
      <c r="CI11" s="61">
        <v>-8705</v>
      </c>
      <c r="CJ11" s="61">
        <v>0</v>
      </c>
      <c r="CK11" s="61">
        <v>0</v>
      </c>
      <c r="CL11" s="61">
        <v>0</v>
      </c>
      <c r="CM11" s="61">
        <v>0</v>
      </c>
      <c r="CN11" s="61">
        <v>0</v>
      </c>
      <c r="CO11" s="61">
        <v>0</v>
      </c>
      <c r="CP11" s="61">
        <v>0</v>
      </c>
      <c r="CQ11" s="61">
        <v>0</v>
      </c>
      <c r="CR11" s="61">
        <v>0</v>
      </c>
      <c r="CS11" s="61">
        <v>0</v>
      </c>
      <c r="CT11" s="61">
        <v>0</v>
      </c>
      <c r="CU11" s="61">
        <v>0</v>
      </c>
      <c r="CV11" s="61">
        <v>0</v>
      </c>
      <c r="CW11" s="61">
        <v>0</v>
      </c>
      <c r="CX11" s="61">
        <v>0</v>
      </c>
      <c r="CY11" s="61">
        <v>0</v>
      </c>
      <c r="CZ11" s="61">
        <v>0</v>
      </c>
      <c r="DA11" s="61">
        <v>0</v>
      </c>
      <c r="DB11" s="61">
        <v>0</v>
      </c>
      <c r="DC11" s="61">
        <v>0</v>
      </c>
      <c r="DD11" s="61">
        <v>0</v>
      </c>
      <c r="DE11" s="61">
        <v>0</v>
      </c>
      <c r="DF11" s="61">
        <v>0</v>
      </c>
      <c r="DG11" s="61">
        <v>0</v>
      </c>
      <c r="DH11" s="61">
        <v>0</v>
      </c>
      <c r="DI11" s="61">
        <v>0</v>
      </c>
      <c r="DJ11" s="61">
        <v>0</v>
      </c>
      <c r="DK11" s="61">
        <v>0</v>
      </c>
      <c r="DL11" s="61">
        <v>0</v>
      </c>
      <c r="DM11" s="61">
        <v>0</v>
      </c>
      <c r="DN11" s="61">
        <v>0</v>
      </c>
      <c r="DO11" s="61">
        <v>1195</v>
      </c>
      <c r="DP11" s="61">
        <v>1474</v>
      </c>
      <c r="DQ11" s="61">
        <v>0</v>
      </c>
      <c r="DR11" s="61">
        <v>2475</v>
      </c>
      <c r="DS11" s="61">
        <v>3052</v>
      </c>
      <c r="DT11" s="61">
        <v>0</v>
      </c>
      <c r="DU11" s="61">
        <v>-1280</v>
      </c>
      <c r="DV11" s="61">
        <v>-1578</v>
      </c>
      <c r="DW11" s="61">
        <v>0</v>
      </c>
      <c r="DX11" s="61">
        <v>0</v>
      </c>
      <c r="DY11" s="61">
        <v>0</v>
      </c>
      <c r="DZ11" s="61">
        <v>0</v>
      </c>
      <c r="EA11" s="61">
        <v>0</v>
      </c>
      <c r="EB11" s="61">
        <v>0</v>
      </c>
      <c r="EC11" s="61">
        <v>0</v>
      </c>
      <c r="ED11" s="61">
        <v>0</v>
      </c>
      <c r="EE11" s="61">
        <v>0</v>
      </c>
      <c r="EF11" s="61">
        <v>0</v>
      </c>
      <c r="EG11" s="61">
        <v>0</v>
      </c>
      <c r="EH11" s="61">
        <v>0</v>
      </c>
      <c r="EI11" s="61">
        <v>0</v>
      </c>
      <c r="EJ11" s="61">
        <v>0</v>
      </c>
      <c r="EK11" s="61">
        <v>0</v>
      </c>
      <c r="EL11" s="61">
        <v>0</v>
      </c>
      <c r="EM11" s="61">
        <v>2882055</v>
      </c>
      <c r="EN11" s="61">
        <v>3554535</v>
      </c>
      <c r="EO11" s="61">
        <v>0</v>
      </c>
      <c r="EP11" s="61">
        <v>90764</v>
      </c>
      <c r="EQ11" s="61">
        <v>111942</v>
      </c>
      <c r="ER11" s="61">
        <v>0</v>
      </c>
      <c r="ES11" s="61">
        <v>10265706</v>
      </c>
      <c r="ET11" s="61">
        <v>0</v>
      </c>
      <c r="EU11" s="61">
        <v>0</v>
      </c>
      <c r="EV11" s="61">
        <v>-7292887</v>
      </c>
      <c r="EW11" s="61">
        <v>3666477</v>
      </c>
      <c r="EX11" s="61">
        <v>0</v>
      </c>
      <c r="EY11" s="61">
        <v>817062</v>
      </c>
      <c r="EZ11" s="61">
        <v>1007710</v>
      </c>
      <c r="FA11" s="61">
        <v>0</v>
      </c>
      <c r="FB11" s="61">
        <v>1002548</v>
      </c>
      <c r="FC11" s="61">
        <v>1236476</v>
      </c>
      <c r="FD11" s="61">
        <v>0</v>
      </c>
      <c r="FE11" s="61">
        <v>-185486</v>
      </c>
      <c r="FF11" s="61">
        <v>-228766</v>
      </c>
      <c r="FG11" s="61">
        <v>0</v>
      </c>
      <c r="FH11" s="61">
        <v>0</v>
      </c>
      <c r="FI11" s="61">
        <v>0</v>
      </c>
      <c r="FJ11" s="61">
        <v>0</v>
      </c>
      <c r="FK11" s="61">
        <v>0</v>
      </c>
      <c r="FL11" s="61">
        <v>0</v>
      </c>
      <c r="FM11" s="61">
        <v>0</v>
      </c>
      <c r="FN11" s="61">
        <v>0</v>
      </c>
      <c r="FO11" s="61">
        <v>0</v>
      </c>
      <c r="FP11" s="61">
        <v>0</v>
      </c>
      <c r="FQ11" s="61">
        <v>0</v>
      </c>
      <c r="FR11" s="61">
        <v>0</v>
      </c>
      <c r="FS11" s="61">
        <v>0</v>
      </c>
      <c r="FT11" s="61">
        <v>4591492</v>
      </c>
      <c r="FU11" s="61">
        <v>0</v>
      </c>
      <c r="FV11" s="61">
        <v>0</v>
      </c>
      <c r="FW11" s="61">
        <v>-4591492</v>
      </c>
      <c r="FX11" s="61">
        <v>0</v>
      </c>
      <c r="FY11" s="61">
        <v>0</v>
      </c>
      <c r="FZ11" s="61">
        <v>0</v>
      </c>
      <c r="GA11" s="61">
        <v>0</v>
      </c>
      <c r="GB11" s="61">
        <v>0</v>
      </c>
      <c r="GC11" s="61">
        <v>0</v>
      </c>
      <c r="GD11" s="61">
        <v>0</v>
      </c>
      <c r="GE11" s="61">
        <v>0</v>
      </c>
      <c r="GF11" s="61">
        <v>5252211</v>
      </c>
      <c r="GG11" s="61">
        <v>6477728</v>
      </c>
      <c r="GH11" s="61">
        <v>0</v>
      </c>
      <c r="GI11" s="61">
        <v>-11976588</v>
      </c>
      <c r="GJ11" s="61">
        <v>3552754</v>
      </c>
      <c r="GK11" s="61">
        <v>0</v>
      </c>
      <c r="GL11" s="58" t="s">
        <v>501</v>
      </c>
      <c r="GM11" s="58" t="s">
        <v>502</v>
      </c>
      <c r="GN11" s="58" t="s">
        <v>503</v>
      </c>
      <c r="GO11" s="58" t="s">
        <v>504</v>
      </c>
      <c r="GP11" s="58" t="s">
        <v>505</v>
      </c>
    </row>
    <row r="12" spans="1:198" s="58" customFormat="1">
      <c r="A12" s="58" t="s">
        <v>469</v>
      </c>
      <c r="B12" s="59" t="s">
        <v>506</v>
      </c>
      <c r="C12" s="59" t="s">
        <v>507</v>
      </c>
      <c r="D12" s="61">
        <v>-104152</v>
      </c>
      <c r="E12" s="61">
        <v>-884123</v>
      </c>
      <c r="F12" s="61">
        <v>-988275</v>
      </c>
      <c r="G12" s="61">
        <v>157176</v>
      </c>
      <c r="H12" s="61">
        <v>-956516</v>
      </c>
      <c r="I12" s="61">
        <v>-799340</v>
      </c>
      <c r="J12" s="61">
        <v>-261328</v>
      </c>
      <c r="K12" s="61">
        <v>72393</v>
      </c>
      <c r="L12" s="61">
        <v>-188935</v>
      </c>
      <c r="M12" s="380">
        <v>0.33</v>
      </c>
      <c r="N12" s="380">
        <v>0.3</v>
      </c>
      <c r="O12" s="380">
        <v>0.37</v>
      </c>
      <c r="P12" s="380">
        <v>0</v>
      </c>
      <c r="Q12" s="61">
        <v>391107</v>
      </c>
      <c r="R12" s="61">
        <v>391107</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v>0</v>
      </c>
      <c r="AR12" s="61">
        <v>0</v>
      </c>
      <c r="AS12" s="61">
        <v>0</v>
      </c>
      <c r="AT12" s="61">
        <v>0</v>
      </c>
      <c r="AU12" s="61">
        <v>0</v>
      </c>
      <c r="AV12" s="61">
        <v>0</v>
      </c>
      <c r="AW12" s="61">
        <v>0</v>
      </c>
      <c r="AX12" s="61">
        <v>0</v>
      </c>
      <c r="AY12" s="61">
        <v>0</v>
      </c>
      <c r="AZ12" s="61">
        <v>0</v>
      </c>
      <c r="BA12" s="61">
        <v>0</v>
      </c>
      <c r="BB12" s="61">
        <v>0</v>
      </c>
      <c r="BC12" s="61">
        <v>0</v>
      </c>
      <c r="BD12" s="61">
        <v>2328900</v>
      </c>
      <c r="BE12" s="61">
        <v>2865588</v>
      </c>
      <c r="BF12" s="61">
        <v>0</v>
      </c>
      <c r="BG12" s="61">
        <v>144064</v>
      </c>
      <c r="BH12" s="61">
        <v>171294</v>
      </c>
      <c r="BI12" s="61">
        <v>0</v>
      </c>
      <c r="BJ12" s="61">
        <v>2275583</v>
      </c>
      <c r="BK12" s="61">
        <v>2793445</v>
      </c>
      <c r="BL12" s="61">
        <v>0</v>
      </c>
      <c r="BM12" s="61">
        <v>197381</v>
      </c>
      <c r="BN12" s="61">
        <v>243437</v>
      </c>
      <c r="BO12" s="61">
        <v>0</v>
      </c>
      <c r="BP12" s="61">
        <v>0</v>
      </c>
      <c r="BQ12" s="61">
        <v>0</v>
      </c>
      <c r="BR12" s="61">
        <v>0</v>
      </c>
      <c r="BS12" s="61">
        <v>0</v>
      </c>
      <c r="BT12" s="61">
        <v>0</v>
      </c>
      <c r="BU12" s="61">
        <v>0</v>
      </c>
      <c r="BV12" s="61">
        <v>0</v>
      </c>
      <c r="BW12" s="61">
        <v>0</v>
      </c>
      <c r="BX12" s="61">
        <v>0</v>
      </c>
      <c r="BY12" s="61">
        <v>0</v>
      </c>
      <c r="BZ12" s="61">
        <v>0</v>
      </c>
      <c r="CA12" s="61">
        <v>0</v>
      </c>
      <c r="CB12" s="61">
        <v>0</v>
      </c>
      <c r="CC12" s="61">
        <v>0</v>
      </c>
      <c r="CD12" s="61">
        <v>0</v>
      </c>
      <c r="CE12" s="61">
        <v>0</v>
      </c>
      <c r="CF12" s="61">
        <v>0</v>
      </c>
      <c r="CG12" s="61">
        <v>0</v>
      </c>
      <c r="CH12" s="61">
        <v>-875</v>
      </c>
      <c r="CI12" s="61">
        <v>-1079</v>
      </c>
      <c r="CJ12" s="61">
        <v>0</v>
      </c>
      <c r="CK12" s="61">
        <v>0</v>
      </c>
      <c r="CL12" s="61">
        <v>0</v>
      </c>
      <c r="CM12" s="61">
        <v>0</v>
      </c>
      <c r="CN12" s="61">
        <v>0</v>
      </c>
      <c r="CO12" s="61">
        <v>0</v>
      </c>
      <c r="CP12" s="61">
        <v>0</v>
      </c>
      <c r="CQ12" s="61">
        <v>0</v>
      </c>
      <c r="CR12" s="61">
        <v>0</v>
      </c>
      <c r="CS12" s="61">
        <v>0</v>
      </c>
      <c r="CT12" s="61">
        <v>0</v>
      </c>
      <c r="CU12" s="61">
        <v>0</v>
      </c>
      <c r="CV12" s="61">
        <v>0</v>
      </c>
      <c r="CW12" s="61">
        <v>0</v>
      </c>
      <c r="CX12" s="61">
        <v>0</v>
      </c>
      <c r="CY12" s="61">
        <v>0</v>
      </c>
      <c r="CZ12" s="61">
        <v>0</v>
      </c>
      <c r="DA12" s="61">
        <v>0</v>
      </c>
      <c r="DB12" s="61">
        <v>0</v>
      </c>
      <c r="DC12" s="61">
        <v>0</v>
      </c>
      <c r="DD12" s="61">
        <v>0</v>
      </c>
      <c r="DE12" s="61">
        <v>0</v>
      </c>
      <c r="DF12" s="61">
        <v>0</v>
      </c>
      <c r="DG12" s="61">
        <v>0</v>
      </c>
      <c r="DH12" s="61">
        <v>0</v>
      </c>
      <c r="DI12" s="61">
        <v>0</v>
      </c>
      <c r="DJ12" s="61">
        <v>0</v>
      </c>
      <c r="DK12" s="61">
        <v>0</v>
      </c>
      <c r="DL12" s="61">
        <v>0</v>
      </c>
      <c r="DM12" s="61">
        <v>0</v>
      </c>
      <c r="DN12" s="61">
        <v>0</v>
      </c>
      <c r="DO12" s="61">
        <v>27064</v>
      </c>
      <c r="DP12" s="61">
        <v>33379</v>
      </c>
      <c r="DQ12" s="61">
        <v>0</v>
      </c>
      <c r="DR12" s="61">
        <v>34891</v>
      </c>
      <c r="DS12" s="61">
        <v>43032</v>
      </c>
      <c r="DT12" s="61">
        <v>0</v>
      </c>
      <c r="DU12" s="61">
        <v>-7827</v>
      </c>
      <c r="DV12" s="61">
        <v>-9653</v>
      </c>
      <c r="DW12" s="61">
        <v>0</v>
      </c>
      <c r="DX12" s="61">
        <v>-51</v>
      </c>
      <c r="DY12" s="61">
        <v>-63</v>
      </c>
      <c r="DZ12" s="61">
        <v>0</v>
      </c>
      <c r="EA12" s="61">
        <v>0</v>
      </c>
      <c r="EB12" s="61">
        <v>0</v>
      </c>
      <c r="EC12" s="61">
        <v>0</v>
      </c>
      <c r="ED12" s="61">
        <v>0</v>
      </c>
      <c r="EE12" s="61">
        <v>0</v>
      </c>
      <c r="EF12" s="61">
        <v>0</v>
      </c>
      <c r="EG12" s="61">
        <v>0</v>
      </c>
      <c r="EH12" s="61">
        <v>0</v>
      </c>
      <c r="EI12" s="61">
        <v>0</v>
      </c>
      <c r="EJ12" s="61">
        <v>0</v>
      </c>
      <c r="EK12" s="61">
        <v>0</v>
      </c>
      <c r="EL12" s="61">
        <v>0</v>
      </c>
      <c r="EM12" s="61">
        <v>15246726</v>
      </c>
      <c r="EN12" s="61">
        <v>11101672</v>
      </c>
      <c r="EO12" s="61">
        <v>0</v>
      </c>
      <c r="EP12" s="61">
        <v>142817</v>
      </c>
      <c r="EQ12" s="61">
        <v>176140</v>
      </c>
      <c r="ER12" s="61">
        <v>0</v>
      </c>
      <c r="ES12" s="61">
        <v>58766984</v>
      </c>
      <c r="ET12" s="61">
        <v>0</v>
      </c>
      <c r="EU12" s="61">
        <v>0</v>
      </c>
      <c r="EV12" s="61">
        <v>-43377441</v>
      </c>
      <c r="EW12" s="61">
        <v>11277812</v>
      </c>
      <c r="EX12" s="61">
        <v>0</v>
      </c>
      <c r="EY12" s="61">
        <v>1654036</v>
      </c>
      <c r="EZ12" s="61">
        <v>2039977</v>
      </c>
      <c r="FA12" s="61">
        <v>0</v>
      </c>
      <c r="FB12" s="61">
        <v>1782761</v>
      </c>
      <c r="FC12" s="61">
        <v>2198739</v>
      </c>
      <c r="FD12" s="61">
        <v>0</v>
      </c>
      <c r="FE12" s="61">
        <v>-128725</v>
      </c>
      <c r="FF12" s="61">
        <v>-158762</v>
      </c>
      <c r="FG12" s="61">
        <v>0</v>
      </c>
      <c r="FH12" s="61">
        <v>0</v>
      </c>
      <c r="FI12" s="61">
        <v>0</v>
      </c>
      <c r="FJ12" s="61">
        <v>0</v>
      </c>
      <c r="FK12" s="61">
        <v>0</v>
      </c>
      <c r="FL12" s="61">
        <v>0</v>
      </c>
      <c r="FM12" s="61">
        <v>0</v>
      </c>
      <c r="FN12" s="61">
        <v>0</v>
      </c>
      <c r="FO12" s="61">
        <v>0</v>
      </c>
      <c r="FP12" s="61">
        <v>0</v>
      </c>
      <c r="FQ12" s="61">
        <v>0</v>
      </c>
      <c r="FR12" s="61">
        <v>0</v>
      </c>
      <c r="FS12" s="61">
        <v>0</v>
      </c>
      <c r="FT12" s="61">
        <v>5797907</v>
      </c>
      <c r="FU12" s="61">
        <v>0</v>
      </c>
      <c r="FV12" s="61">
        <v>0</v>
      </c>
      <c r="FW12" s="61">
        <v>-5797907</v>
      </c>
      <c r="FX12" s="61">
        <v>0</v>
      </c>
      <c r="FY12" s="61">
        <v>0</v>
      </c>
      <c r="FZ12" s="61">
        <v>0</v>
      </c>
      <c r="GA12" s="61">
        <v>0</v>
      </c>
      <c r="GB12" s="61">
        <v>0</v>
      </c>
      <c r="GC12" s="61">
        <v>0</v>
      </c>
      <c r="GD12" s="61">
        <v>0</v>
      </c>
      <c r="GE12" s="61">
        <v>0</v>
      </c>
      <c r="GF12" s="61">
        <v>19542681</v>
      </c>
      <c r="GG12" s="61">
        <v>16386908</v>
      </c>
      <c r="GH12" s="61">
        <v>0</v>
      </c>
      <c r="GI12" s="61">
        <v>-49115445</v>
      </c>
      <c r="GJ12" s="61">
        <v>11351692</v>
      </c>
      <c r="GK12" s="61">
        <v>0</v>
      </c>
      <c r="GL12" s="58" t="s">
        <v>501</v>
      </c>
      <c r="GM12" s="58" t="s">
        <v>502</v>
      </c>
      <c r="GN12" s="58" t="s">
        <v>503</v>
      </c>
      <c r="GO12" s="58" t="s">
        <v>504</v>
      </c>
      <c r="GP12" s="58" t="s">
        <v>508</v>
      </c>
    </row>
    <row r="13" spans="1:198" s="58" customFormat="1">
      <c r="A13" s="58" t="s">
        <v>461</v>
      </c>
      <c r="B13" s="59" t="s">
        <v>509</v>
      </c>
      <c r="C13" s="59" t="s">
        <v>510</v>
      </c>
      <c r="D13" s="61">
        <v>-804552</v>
      </c>
      <c r="E13" s="61">
        <v>1267</v>
      </c>
      <c r="F13" s="61">
        <v>-803285</v>
      </c>
      <c r="G13" s="61">
        <v>-799060</v>
      </c>
      <c r="H13" s="61">
        <v>0</v>
      </c>
      <c r="I13" s="61">
        <v>-799060</v>
      </c>
      <c r="J13" s="61">
        <v>-5492</v>
      </c>
      <c r="K13" s="61">
        <v>1267</v>
      </c>
      <c r="L13" s="61">
        <v>-4225</v>
      </c>
      <c r="M13" s="380">
        <v>0.5</v>
      </c>
      <c r="N13" s="380">
        <v>0.49</v>
      </c>
      <c r="O13" s="380">
        <v>0</v>
      </c>
      <c r="P13" s="380">
        <v>0.01</v>
      </c>
      <c r="Q13" s="61">
        <v>312520</v>
      </c>
      <c r="R13" s="61">
        <v>312520</v>
      </c>
      <c r="S13" s="61">
        <v>0</v>
      </c>
      <c r="T13" s="61">
        <v>595020</v>
      </c>
      <c r="U13" s="61">
        <v>671126</v>
      </c>
      <c r="V13" s="61">
        <v>-76106</v>
      </c>
      <c r="W13" s="61">
        <v>50176</v>
      </c>
      <c r="X13" s="61">
        <v>0</v>
      </c>
      <c r="Y13" s="61">
        <v>50176</v>
      </c>
      <c r="Z13" s="61">
        <v>0</v>
      </c>
      <c r="AA13" s="61">
        <v>0</v>
      </c>
      <c r="AB13" s="61">
        <v>0</v>
      </c>
      <c r="AC13" s="61">
        <v>0</v>
      </c>
      <c r="AD13" s="61">
        <v>0</v>
      </c>
      <c r="AE13" s="61">
        <v>0</v>
      </c>
      <c r="AF13" s="61">
        <v>0</v>
      </c>
      <c r="AG13" s="61">
        <v>0</v>
      </c>
      <c r="AH13" s="61">
        <v>0</v>
      </c>
      <c r="AI13" s="61">
        <v>0</v>
      </c>
      <c r="AJ13" s="61">
        <v>0</v>
      </c>
      <c r="AK13" s="61">
        <v>0</v>
      </c>
      <c r="AL13" s="61">
        <v>106390</v>
      </c>
      <c r="AM13" s="61">
        <v>106390</v>
      </c>
      <c r="AN13" s="61">
        <v>0</v>
      </c>
      <c r="AO13" s="61">
        <v>0</v>
      </c>
      <c r="AP13" s="61">
        <v>129306</v>
      </c>
      <c r="AQ13" s="61">
        <v>129306</v>
      </c>
      <c r="AR13" s="61">
        <v>0</v>
      </c>
      <c r="AS13" s="61">
        <v>0</v>
      </c>
      <c r="AT13" s="61">
        <v>-22916</v>
      </c>
      <c r="AU13" s="61">
        <v>-22916</v>
      </c>
      <c r="AV13" s="61">
        <v>0</v>
      </c>
      <c r="AW13" s="61">
        <v>0</v>
      </c>
      <c r="AX13" s="61">
        <v>0</v>
      </c>
      <c r="AY13" s="61">
        <v>0</v>
      </c>
      <c r="AZ13" s="61">
        <v>0</v>
      </c>
      <c r="BA13" s="61">
        <v>0</v>
      </c>
      <c r="BB13" s="61">
        <v>0</v>
      </c>
      <c r="BC13" s="61">
        <v>0</v>
      </c>
      <c r="BD13" s="61">
        <v>3042565</v>
      </c>
      <c r="BE13" s="61">
        <v>0</v>
      </c>
      <c r="BF13" s="61">
        <v>62093</v>
      </c>
      <c r="BG13" s="61">
        <v>122471</v>
      </c>
      <c r="BH13" s="61">
        <v>0</v>
      </c>
      <c r="BI13" s="61">
        <v>2428</v>
      </c>
      <c r="BJ13" s="61">
        <v>3055337</v>
      </c>
      <c r="BK13" s="61">
        <v>0</v>
      </c>
      <c r="BL13" s="61">
        <v>62282</v>
      </c>
      <c r="BM13" s="61">
        <v>109699</v>
      </c>
      <c r="BN13" s="61">
        <v>0</v>
      </c>
      <c r="BO13" s="61">
        <v>2239</v>
      </c>
      <c r="BP13" s="61">
        <v>7629</v>
      </c>
      <c r="BQ13" s="61">
        <v>0</v>
      </c>
      <c r="BR13" s="61">
        <v>156</v>
      </c>
      <c r="BS13" s="61">
        <v>0</v>
      </c>
      <c r="BT13" s="61">
        <v>0</v>
      </c>
      <c r="BU13" s="61">
        <v>0</v>
      </c>
      <c r="BV13" s="61">
        <v>7629</v>
      </c>
      <c r="BW13" s="61">
        <v>0</v>
      </c>
      <c r="BX13" s="61">
        <v>156</v>
      </c>
      <c r="BY13" s="61">
        <v>8772</v>
      </c>
      <c r="BZ13" s="61">
        <v>0</v>
      </c>
      <c r="CA13" s="61">
        <v>179</v>
      </c>
      <c r="CB13" s="61">
        <v>0</v>
      </c>
      <c r="CC13" s="61">
        <v>0</v>
      </c>
      <c r="CD13" s="61">
        <v>0</v>
      </c>
      <c r="CE13" s="61">
        <v>0</v>
      </c>
      <c r="CF13" s="61">
        <v>0</v>
      </c>
      <c r="CG13" s="61">
        <v>0</v>
      </c>
      <c r="CH13" s="61">
        <v>0</v>
      </c>
      <c r="CI13" s="61">
        <v>0</v>
      </c>
      <c r="CJ13" s="61">
        <v>0</v>
      </c>
      <c r="CK13" s="61">
        <v>0</v>
      </c>
      <c r="CL13" s="61">
        <v>0</v>
      </c>
      <c r="CM13" s="61">
        <v>0</v>
      </c>
      <c r="CN13" s="61">
        <v>0</v>
      </c>
      <c r="CO13" s="61">
        <v>0</v>
      </c>
      <c r="CP13" s="61">
        <v>0</v>
      </c>
      <c r="CQ13" s="61">
        <v>0</v>
      </c>
      <c r="CR13" s="61">
        <v>0</v>
      </c>
      <c r="CS13" s="61">
        <v>0</v>
      </c>
      <c r="CT13" s="61">
        <v>0</v>
      </c>
      <c r="CU13" s="61">
        <v>0</v>
      </c>
      <c r="CV13" s="61">
        <v>0</v>
      </c>
      <c r="CW13" s="61">
        <v>960</v>
      </c>
      <c r="CX13" s="61">
        <v>0</v>
      </c>
      <c r="CY13" s="61">
        <v>20</v>
      </c>
      <c r="CZ13" s="61">
        <v>960</v>
      </c>
      <c r="DA13" s="61">
        <v>0</v>
      </c>
      <c r="DB13" s="61">
        <v>20</v>
      </c>
      <c r="DC13" s="61">
        <v>0</v>
      </c>
      <c r="DD13" s="61">
        <v>0</v>
      </c>
      <c r="DE13" s="61">
        <v>0</v>
      </c>
      <c r="DF13" s="61">
        <v>773</v>
      </c>
      <c r="DG13" s="61">
        <v>0</v>
      </c>
      <c r="DH13" s="61">
        <v>16</v>
      </c>
      <c r="DI13" s="61">
        <v>773</v>
      </c>
      <c r="DJ13" s="61">
        <v>0</v>
      </c>
      <c r="DK13" s="61">
        <v>16</v>
      </c>
      <c r="DL13" s="61">
        <v>0</v>
      </c>
      <c r="DM13" s="61">
        <v>0</v>
      </c>
      <c r="DN13" s="61">
        <v>0</v>
      </c>
      <c r="DO13" s="61">
        <v>13082</v>
      </c>
      <c r="DP13" s="61">
        <v>0</v>
      </c>
      <c r="DQ13" s="61">
        <v>267</v>
      </c>
      <c r="DR13" s="61">
        <v>13198</v>
      </c>
      <c r="DS13" s="61">
        <v>0</v>
      </c>
      <c r="DT13" s="61">
        <v>269</v>
      </c>
      <c r="DU13" s="61">
        <v>-116</v>
      </c>
      <c r="DV13" s="61">
        <v>0</v>
      </c>
      <c r="DW13" s="61">
        <v>-2</v>
      </c>
      <c r="DX13" s="61">
        <v>0</v>
      </c>
      <c r="DY13" s="61">
        <v>0</v>
      </c>
      <c r="DZ13" s="61">
        <v>0</v>
      </c>
      <c r="EA13" s="61">
        <v>0</v>
      </c>
      <c r="EB13" s="61">
        <v>0</v>
      </c>
      <c r="EC13" s="61">
        <v>0</v>
      </c>
      <c r="ED13" s="61">
        <v>0</v>
      </c>
      <c r="EE13" s="61">
        <v>0</v>
      </c>
      <c r="EF13" s="61">
        <v>0</v>
      </c>
      <c r="EG13" s="61">
        <v>0</v>
      </c>
      <c r="EH13" s="61">
        <v>0</v>
      </c>
      <c r="EI13" s="61">
        <v>0</v>
      </c>
      <c r="EJ13" s="61">
        <v>0</v>
      </c>
      <c r="EK13" s="61">
        <v>0</v>
      </c>
      <c r="EL13" s="61">
        <v>0</v>
      </c>
      <c r="EM13" s="61">
        <v>3355260</v>
      </c>
      <c r="EN13" s="61">
        <v>0</v>
      </c>
      <c r="EO13" s="61">
        <v>68177</v>
      </c>
      <c r="EP13" s="61">
        <v>63123</v>
      </c>
      <c r="EQ13" s="61">
        <v>0</v>
      </c>
      <c r="ER13" s="61">
        <v>1288</v>
      </c>
      <c r="ES13" s="61">
        <v>7457962</v>
      </c>
      <c r="ET13" s="61">
        <v>0</v>
      </c>
      <c r="EU13" s="61">
        <v>0</v>
      </c>
      <c r="EV13" s="61">
        <v>-4039579</v>
      </c>
      <c r="EW13" s="61">
        <v>0</v>
      </c>
      <c r="EX13" s="61">
        <v>69466</v>
      </c>
      <c r="EY13" s="61">
        <v>1172433</v>
      </c>
      <c r="EZ13" s="61">
        <v>0</v>
      </c>
      <c r="FA13" s="61">
        <v>23241</v>
      </c>
      <c r="FB13" s="61">
        <v>1206972</v>
      </c>
      <c r="FC13" s="61">
        <v>0</v>
      </c>
      <c r="FD13" s="61">
        <v>23728</v>
      </c>
      <c r="FE13" s="61">
        <v>-34539</v>
      </c>
      <c r="FF13" s="61">
        <v>0</v>
      </c>
      <c r="FG13" s="61">
        <v>-487</v>
      </c>
      <c r="FH13" s="61">
        <v>0</v>
      </c>
      <c r="FI13" s="61">
        <v>0</v>
      </c>
      <c r="FJ13" s="61">
        <v>0</v>
      </c>
      <c r="FK13" s="61">
        <v>0</v>
      </c>
      <c r="FL13" s="61">
        <v>0</v>
      </c>
      <c r="FM13" s="61">
        <v>0</v>
      </c>
      <c r="FN13" s="61">
        <v>0</v>
      </c>
      <c r="FO13" s="61">
        <v>0</v>
      </c>
      <c r="FP13" s="61">
        <v>0</v>
      </c>
      <c r="FQ13" s="61">
        <v>1516133</v>
      </c>
      <c r="FR13" s="61">
        <v>0</v>
      </c>
      <c r="FS13" s="61">
        <v>29874</v>
      </c>
      <c r="FT13" s="61">
        <v>3930492</v>
      </c>
      <c r="FU13" s="61">
        <v>0</v>
      </c>
      <c r="FV13" s="61">
        <v>0</v>
      </c>
      <c r="FW13" s="61">
        <v>-2414359</v>
      </c>
      <c r="FX13" s="61">
        <v>0</v>
      </c>
      <c r="FY13" s="61">
        <v>29874</v>
      </c>
      <c r="FZ13" s="61">
        <v>0</v>
      </c>
      <c r="GA13" s="61">
        <v>0</v>
      </c>
      <c r="GB13" s="61">
        <v>0</v>
      </c>
      <c r="GC13" s="61">
        <v>0</v>
      </c>
      <c r="GD13" s="61">
        <v>0</v>
      </c>
      <c r="GE13" s="61">
        <v>0</v>
      </c>
      <c r="GF13" s="61">
        <v>9303201</v>
      </c>
      <c r="GG13" s="61">
        <v>0</v>
      </c>
      <c r="GH13" s="61">
        <v>187739</v>
      </c>
      <c r="GI13" s="61">
        <v>-6362493</v>
      </c>
      <c r="GJ13" s="61">
        <v>0</v>
      </c>
      <c r="GK13" s="61">
        <v>101425</v>
      </c>
      <c r="GL13" s="58" t="s">
        <v>511</v>
      </c>
      <c r="GM13" s="58" t="s">
        <v>512</v>
      </c>
      <c r="GN13" s="58" t="s">
        <v>513</v>
      </c>
      <c r="GO13" s="58" t="s">
        <v>514</v>
      </c>
      <c r="GP13" s="58" t="s">
        <v>515</v>
      </c>
    </row>
    <row r="14" spans="1:198" s="58" customFormat="1">
      <c r="A14" s="58" t="s">
        <v>461</v>
      </c>
      <c r="B14" s="59" t="s">
        <v>516</v>
      </c>
      <c r="C14" s="59" t="s">
        <v>517</v>
      </c>
      <c r="D14" s="61">
        <v>-337157</v>
      </c>
      <c r="E14" s="61">
        <v>0</v>
      </c>
      <c r="F14" s="61">
        <v>-337157</v>
      </c>
      <c r="G14" s="61">
        <v>-444403</v>
      </c>
      <c r="H14" s="61">
        <v>0</v>
      </c>
      <c r="I14" s="61">
        <v>-444403</v>
      </c>
      <c r="J14" s="61">
        <v>107246</v>
      </c>
      <c r="K14" s="61">
        <v>0</v>
      </c>
      <c r="L14" s="61">
        <v>107246</v>
      </c>
      <c r="M14" s="380">
        <v>0.5</v>
      </c>
      <c r="N14" s="380">
        <v>0.4</v>
      </c>
      <c r="O14" s="380">
        <v>0.1</v>
      </c>
      <c r="P14" s="380">
        <v>0</v>
      </c>
      <c r="Q14" s="61">
        <v>89737</v>
      </c>
      <c r="R14" s="61">
        <v>89737</v>
      </c>
      <c r="S14" s="61">
        <v>0</v>
      </c>
      <c r="T14" s="61">
        <v>0</v>
      </c>
      <c r="U14" s="61">
        <v>0</v>
      </c>
      <c r="V14" s="61">
        <v>0</v>
      </c>
      <c r="W14" s="61">
        <v>165030</v>
      </c>
      <c r="X14" s="61">
        <v>0</v>
      </c>
      <c r="Y14" s="61">
        <v>163082</v>
      </c>
      <c r="Z14" s="61">
        <v>0</v>
      </c>
      <c r="AA14" s="61">
        <v>1948</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v>0</v>
      </c>
      <c r="AR14" s="61">
        <v>0</v>
      </c>
      <c r="AS14" s="61">
        <v>0</v>
      </c>
      <c r="AT14" s="61">
        <v>0</v>
      </c>
      <c r="AU14" s="61">
        <v>0</v>
      </c>
      <c r="AV14" s="61">
        <v>0</v>
      </c>
      <c r="AW14" s="61">
        <v>0</v>
      </c>
      <c r="AX14" s="61">
        <v>0</v>
      </c>
      <c r="AY14" s="61">
        <v>0</v>
      </c>
      <c r="AZ14" s="61">
        <v>0</v>
      </c>
      <c r="BA14" s="61">
        <v>0</v>
      </c>
      <c r="BB14" s="61">
        <v>0</v>
      </c>
      <c r="BC14" s="61">
        <v>0</v>
      </c>
      <c r="BD14" s="61">
        <v>680083</v>
      </c>
      <c r="BE14" s="61">
        <v>170021</v>
      </c>
      <c r="BF14" s="61">
        <v>0</v>
      </c>
      <c r="BG14" s="61">
        <v>33355</v>
      </c>
      <c r="BH14" s="61">
        <v>8339</v>
      </c>
      <c r="BI14" s="61">
        <v>0</v>
      </c>
      <c r="BJ14" s="61">
        <v>690697</v>
      </c>
      <c r="BK14" s="61">
        <v>172674</v>
      </c>
      <c r="BL14" s="61">
        <v>0</v>
      </c>
      <c r="BM14" s="61">
        <v>22741</v>
      </c>
      <c r="BN14" s="61">
        <v>5686</v>
      </c>
      <c r="BO14" s="61">
        <v>0</v>
      </c>
      <c r="BP14" s="61">
        <v>8078</v>
      </c>
      <c r="BQ14" s="61">
        <v>2020</v>
      </c>
      <c r="BR14" s="61">
        <v>0</v>
      </c>
      <c r="BS14" s="61">
        <v>1197</v>
      </c>
      <c r="BT14" s="61">
        <v>299</v>
      </c>
      <c r="BU14" s="61">
        <v>0</v>
      </c>
      <c r="BV14" s="61">
        <v>6881</v>
      </c>
      <c r="BW14" s="61">
        <v>1721</v>
      </c>
      <c r="BX14" s="61">
        <v>0</v>
      </c>
      <c r="BY14" s="61">
        <v>2564</v>
      </c>
      <c r="BZ14" s="61">
        <v>641</v>
      </c>
      <c r="CA14" s="61">
        <v>0</v>
      </c>
      <c r="CB14" s="61">
        <v>0</v>
      </c>
      <c r="CC14" s="61">
        <v>0</v>
      </c>
      <c r="CD14" s="61">
        <v>0</v>
      </c>
      <c r="CE14" s="61">
        <v>0</v>
      </c>
      <c r="CF14" s="61">
        <v>0</v>
      </c>
      <c r="CG14" s="61">
        <v>0</v>
      </c>
      <c r="CH14" s="61">
        <v>-1984</v>
      </c>
      <c r="CI14" s="61">
        <v>-496</v>
      </c>
      <c r="CJ14" s="61">
        <v>0</v>
      </c>
      <c r="CK14" s="61">
        <v>0</v>
      </c>
      <c r="CL14" s="61">
        <v>0</v>
      </c>
      <c r="CM14" s="61">
        <v>0</v>
      </c>
      <c r="CN14" s="61">
        <v>0</v>
      </c>
      <c r="CO14" s="61">
        <v>0</v>
      </c>
      <c r="CP14" s="61">
        <v>0</v>
      </c>
      <c r="CQ14" s="61">
        <v>0</v>
      </c>
      <c r="CR14" s="61">
        <v>0</v>
      </c>
      <c r="CS14" s="61">
        <v>0</v>
      </c>
      <c r="CT14" s="61">
        <v>0</v>
      </c>
      <c r="CU14" s="61">
        <v>0</v>
      </c>
      <c r="CV14" s="61">
        <v>0</v>
      </c>
      <c r="CW14" s="61">
        <v>0</v>
      </c>
      <c r="CX14" s="61">
        <v>0</v>
      </c>
      <c r="CY14" s="61">
        <v>0</v>
      </c>
      <c r="CZ14" s="61">
        <v>0</v>
      </c>
      <c r="DA14" s="61">
        <v>0</v>
      </c>
      <c r="DB14" s="61">
        <v>0</v>
      </c>
      <c r="DC14" s="61">
        <v>0</v>
      </c>
      <c r="DD14" s="61">
        <v>0</v>
      </c>
      <c r="DE14" s="61">
        <v>0</v>
      </c>
      <c r="DF14" s="61">
        <v>0</v>
      </c>
      <c r="DG14" s="61">
        <v>0</v>
      </c>
      <c r="DH14" s="61">
        <v>0</v>
      </c>
      <c r="DI14" s="61">
        <v>0</v>
      </c>
      <c r="DJ14" s="61">
        <v>0</v>
      </c>
      <c r="DK14" s="61">
        <v>0</v>
      </c>
      <c r="DL14" s="61">
        <v>0</v>
      </c>
      <c r="DM14" s="61">
        <v>0</v>
      </c>
      <c r="DN14" s="61">
        <v>0</v>
      </c>
      <c r="DO14" s="61">
        <v>723</v>
      </c>
      <c r="DP14" s="61">
        <v>181</v>
      </c>
      <c r="DQ14" s="61">
        <v>0</v>
      </c>
      <c r="DR14" s="61">
        <v>1430</v>
      </c>
      <c r="DS14" s="61">
        <v>358</v>
      </c>
      <c r="DT14" s="61">
        <v>0</v>
      </c>
      <c r="DU14" s="61">
        <v>-707</v>
      </c>
      <c r="DV14" s="61">
        <v>-177</v>
      </c>
      <c r="DW14" s="61">
        <v>0</v>
      </c>
      <c r="DX14" s="61">
        <v>0</v>
      </c>
      <c r="DY14" s="61">
        <v>0</v>
      </c>
      <c r="DZ14" s="61">
        <v>0</v>
      </c>
      <c r="EA14" s="61">
        <v>0</v>
      </c>
      <c r="EB14" s="61">
        <v>0</v>
      </c>
      <c r="EC14" s="61">
        <v>0</v>
      </c>
      <c r="ED14" s="61">
        <v>0</v>
      </c>
      <c r="EE14" s="61">
        <v>0</v>
      </c>
      <c r="EF14" s="61">
        <v>0</v>
      </c>
      <c r="EG14" s="61">
        <v>0</v>
      </c>
      <c r="EH14" s="61">
        <v>0</v>
      </c>
      <c r="EI14" s="61">
        <v>0</v>
      </c>
      <c r="EJ14" s="61">
        <v>0</v>
      </c>
      <c r="EK14" s="61">
        <v>0</v>
      </c>
      <c r="EL14" s="61">
        <v>0</v>
      </c>
      <c r="EM14" s="61">
        <v>1233365</v>
      </c>
      <c r="EN14" s="61">
        <v>308341</v>
      </c>
      <c r="EO14" s="61">
        <v>0</v>
      </c>
      <c r="EP14" s="61">
        <v>16595</v>
      </c>
      <c r="EQ14" s="61">
        <v>4149</v>
      </c>
      <c r="ER14" s="61">
        <v>0</v>
      </c>
      <c r="ES14" s="61">
        <v>3534433</v>
      </c>
      <c r="ET14" s="61">
        <v>0</v>
      </c>
      <c r="EU14" s="61">
        <v>0</v>
      </c>
      <c r="EV14" s="61">
        <v>-2284474</v>
      </c>
      <c r="EW14" s="61">
        <v>312490</v>
      </c>
      <c r="EX14" s="61">
        <v>0</v>
      </c>
      <c r="EY14" s="61">
        <v>364836</v>
      </c>
      <c r="EZ14" s="61">
        <v>89059</v>
      </c>
      <c r="FA14" s="61">
        <v>0</v>
      </c>
      <c r="FB14" s="61">
        <v>462750</v>
      </c>
      <c r="FC14" s="61">
        <v>113563</v>
      </c>
      <c r="FD14" s="61">
        <v>0</v>
      </c>
      <c r="FE14" s="61">
        <v>-97914</v>
      </c>
      <c r="FF14" s="61">
        <v>-24504</v>
      </c>
      <c r="FG14" s="61">
        <v>0</v>
      </c>
      <c r="FH14" s="61">
        <v>0</v>
      </c>
      <c r="FI14" s="61">
        <v>0</v>
      </c>
      <c r="FJ14" s="61">
        <v>0</v>
      </c>
      <c r="FK14" s="61">
        <v>0</v>
      </c>
      <c r="FL14" s="61">
        <v>0</v>
      </c>
      <c r="FM14" s="61">
        <v>0</v>
      </c>
      <c r="FN14" s="61">
        <v>0</v>
      </c>
      <c r="FO14" s="61">
        <v>0</v>
      </c>
      <c r="FP14" s="61">
        <v>0</v>
      </c>
      <c r="FQ14" s="61">
        <v>0</v>
      </c>
      <c r="FR14" s="61">
        <v>0</v>
      </c>
      <c r="FS14" s="61">
        <v>0</v>
      </c>
      <c r="FT14" s="61">
        <v>1355251</v>
      </c>
      <c r="FU14" s="61">
        <v>0</v>
      </c>
      <c r="FV14" s="61">
        <v>0</v>
      </c>
      <c r="FW14" s="61">
        <v>-1355251</v>
      </c>
      <c r="FX14" s="61">
        <v>0</v>
      </c>
      <c r="FY14" s="61">
        <v>0</v>
      </c>
      <c r="FZ14" s="61">
        <v>0</v>
      </c>
      <c r="GA14" s="61">
        <v>0</v>
      </c>
      <c r="GB14" s="61">
        <v>0</v>
      </c>
      <c r="GC14" s="61">
        <v>0</v>
      </c>
      <c r="GD14" s="61">
        <v>0</v>
      </c>
      <c r="GE14" s="61">
        <v>0</v>
      </c>
      <c r="GF14" s="61">
        <v>2337615</v>
      </c>
      <c r="GG14" s="61">
        <v>582255</v>
      </c>
      <c r="GH14" s="61">
        <v>0</v>
      </c>
      <c r="GI14" s="61">
        <v>-3708144</v>
      </c>
      <c r="GJ14" s="61">
        <v>295361</v>
      </c>
      <c r="GK14" s="61">
        <v>0</v>
      </c>
      <c r="GL14" s="58" t="s">
        <v>472</v>
      </c>
      <c r="GM14" s="58" t="s">
        <v>465</v>
      </c>
      <c r="GN14" s="58" t="s">
        <v>466</v>
      </c>
      <c r="GO14" s="58" t="s">
        <v>473</v>
      </c>
      <c r="GP14" s="58" t="s">
        <v>518</v>
      </c>
    </row>
    <row r="15" spans="1:198" s="58" customFormat="1">
      <c r="A15" s="58" t="s">
        <v>469</v>
      </c>
      <c r="B15" s="59" t="s">
        <v>519</v>
      </c>
      <c r="C15" s="59" t="s">
        <v>520</v>
      </c>
      <c r="D15" s="61">
        <v>-744258</v>
      </c>
      <c r="E15" s="61">
        <v>0</v>
      </c>
      <c r="F15" s="61">
        <v>-744258</v>
      </c>
      <c r="G15" s="61">
        <v>-379430</v>
      </c>
      <c r="H15" s="61">
        <v>0</v>
      </c>
      <c r="I15" s="61">
        <v>-379430</v>
      </c>
      <c r="J15" s="61">
        <v>-364828</v>
      </c>
      <c r="K15" s="61">
        <v>0</v>
      </c>
      <c r="L15" s="61">
        <v>-364828</v>
      </c>
      <c r="M15" s="380">
        <v>0.5</v>
      </c>
      <c r="N15" s="380">
        <v>0.4</v>
      </c>
      <c r="O15" s="380">
        <v>0.09</v>
      </c>
      <c r="P15" s="380">
        <v>0.01</v>
      </c>
      <c r="Q15" s="61">
        <v>221779</v>
      </c>
      <c r="R15" s="61">
        <v>221779</v>
      </c>
      <c r="S15" s="61">
        <v>0</v>
      </c>
      <c r="T15" s="61">
        <v>0</v>
      </c>
      <c r="U15" s="61">
        <v>0</v>
      </c>
      <c r="V15" s="61">
        <v>0</v>
      </c>
      <c r="W15" s="61">
        <v>23736</v>
      </c>
      <c r="X15" s="61">
        <v>0</v>
      </c>
      <c r="Y15" s="61">
        <v>23736</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61">
        <v>0</v>
      </c>
      <c r="AQ15" s="61">
        <v>0</v>
      </c>
      <c r="AR15" s="61">
        <v>0</v>
      </c>
      <c r="AS15" s="61">
        <v>0</v>
      </c>
      <c r="AT15" s="61">
        <v>0</v>
      </c>
      <c r="AU15" s="61">
        <v>0</v>
      </c>
      <c r="AV15" s="61">
        <v>0</v>
      </c>
      <c r="AW15" s="61">
        <v>0</v>
      </c>
      <c r="AX15" s="61">
        <v>0</v>
      </c>
      <c r="AY15" s="61">
        <v>0</v>
      </c>
      <c r="AZ15" s="61">
        <v>0</v>
      </c>
      <c r="BA15" s="61">
        <v>0</v>
      </c>
      <c r="BB15" s="61">
        <v>0</v>
      </c>
      <c r="BC15" s="61">
        <v>0</v>
      </c>
      <c r="BD15" s="61">
        <v>1895022</v>
      </c>
      <c r="BE15" s="61">
        <v>426380</v>
      </c>
      <c r="BF15" s="61">
        <v>47376</v>
      </c>
      <c r="BG15" s="61">
        <v>145196</v>
      </c>
      <c r="BH15" s="61">
        <v>32669</v>
      </c>
      <c r="BI15" s="61">
        <v>3630</v>
      </c>
      <c r="BJ15" s="61">
        <v>1905612</v>
      </c>
      <c r="BK15" s="61">
        <v>428763</v>
      </c>
      <c r="BL15" s="61">
        <v>47640</v>
      </c>
      <c r="BM15" s="61">
        <v>134606</v>
      </c>
      <c r="BN15" s="61">
        <v>30286</v>
      </c>
      <c r="BO15" s="61">
        <v>3366</v>
      </c>
      <c r="BP15" s="61">
        <v>0</v>
      </c>
      <c r="BQ15" s="61">
        <v>0</v>
      </c>
      <c r="BR15" s="61">
        <v>0</v>
      </c>
      <c r="BS15" s="61">
        <v>0</v>
      </c>
      <c r="BT15" s="61">
        <v>0</v>
      </c>
      <c r="BU15" s="61">
        <v>0</v>
      </c>
      <c r="BV15" s="61">
        <v>0</v>
      </c>
      <c r="BW15" s="61">
        <v>0</v>
      </c>
      <c r="BX15" s="61">
        <v>0</v>
      </c>
      <c r="BY15" s="61">
        <v>6561</v>
      </c>
      <c r="BZ15" s="61">
        <v>1476</v>
      </c>
      <c r="CA15" s="61">
        <v>164</v>
      </c>
      <c r="CB15" s="61">
        <v>0</v>
      </c>
      <c r="CC15" s="61">
        <v>0</v>
      </c>
      <c r="CD15" s="61">
        <v>0</v>
      </c>
      <c r="CE15" s="61">
        <v>0</v>
      </c>
      <c r="CF15" s="61">
        <v>0</v>
      </c>
      <c r="CG15" s="61">
        <v>0</v>
      </c>
      <c r="CH15" s="61">
        <v>0</v>
      </c>
      <c r="CI15" s="61">
        <v>0</v>
      </c>
      <c r="CJ15" s="61">
        <v>0</v>
      </c>
      <c r="CK15" s="61">
        <v>0</v>
      </c>
      <c r="CL15" s="61">
        <v>0</v>
      </c>
      <c r="CM15" s="61">
        <v>0</v>
      </c>
      <c r="CN15" s="61">
        <v>0</v>
      </c>
      <c r="CO15" s="61">
        <v>0</v>
      </c>
      <c r="CP15" s="61">
        <v>0</v>
      </c>
      <c r="CQ15" s="61">
        <v>0</v>
      </c>
      <c r="CR15" s="61">
        <v>0</v>
      </c>
      <c r="CS15" s="61">
        <v>0</v>
      </c>
      <c r="CT15" s="61">
        <v>0</v>
      </c>
      <c r="CU15" s="61">
        <v>0</v>
      </c>
      <c r="CV15" s="61">
        <v>0</v>
      </c>
      <c r="CW15" s="61">
        <v>542</v>
      </c>
      <c r="CX15" s="61">
        <v>122</v>
      </c>
      <c r="CY15" s="61">
        <v>14</v>
      </c>
      <c r="CZ15" s="61">
        <v>722</v>
      </c>
      <c r="DA15" s="61">
        <v>162</v>
      </c>
      <c r="DB15" s="61">
        <v>18</v>
      </c>
      <c r="DC15" s="61">
        <v>-180</v>
      </c>
      <c r="DD15" s="61">
        <v>-40</v>
      </c>
      <c r="DE15" s="61">
        <v>-4</v>
      </c>
      <c r="DF15" s="61">
        <v>0</v>
      </c>
      <c r="DG15" s="61">
        <v>0</v>
      </c>
      <c r="DH15" s="61">
        <v>0</v>
      </c>
      <c r="DI15" s="61">
        <v>0</v>
      </c>
      <c r="DJ15" s="61">
        <v>0</v>
      </c>
      <c r="DK15" s="61">
        <v>0</v>
      </c>
      <c r="DL15" s="61">
        <v>0</v>
      </c>
      <c r="DM15" s="61">
        <v>0</v>
      </c>
      <c r="DN15" s="61">
        <v>0</v>
      </c>
      <c r="DO15" s="61">
        <v>5106</v>
      </c>
      <c r="DP15" s="61">
        <v>1149</v>
      </c>
      <c r="DQ15" s="61">
        <v>128</v>
      </c>
      <c r="DR15" s="61">
        <v>5106</v>
      </c>
      <c r="DS15" s="61">
        <v>1149</v>
      </c>
      <c r="DT15" s="61">
        <v>128</v>
      </c>
      <c r="DU15" s="61">
        <v>0</v>
      </c>
      <c r="DV15" s="61">
        <v>0</v>
      </c>
      <c r="DW15" s="61">
        <v>0</v>
      </c>
      <c r="DX15" s="61">
        <v>-2977</v>
      </c>
      <c r="DY15" s="61">
        <v>-670</v>
      </c>
      <c r="DZ15" s="61">
        <v>-74</v>
      </c>
      <c r="EA15" s="61">
        <v>0</v>
      </c>
      <c r="EB15" s="61">
        <v>0</v>
      </c>
      <c r="EC15" s="61">
        <v>0</v>
      </c>
      <c r="ED15" s="61">
        <v>0</v>
      </c>
      <c r="EE15" s="61">
        <v>0</v>
      </c>
      <c r="EF15" s="61">
        <v>0</v>
      </c>
      <c r="EG15" s="61">
        <v>0</v>
      </c>
      <c r="EH15" s="61">
        <v>0</v>
      </c>
      <c r="EI15" s="61">
        <v>0</v>
      </c>
      <c r="EJ15" s="61">
        <v>0</v>
      </c>
      <c r="EK15" s="61">
        <v>0</v>
      </c>
      <c r="EL15" s="61">
        <v>0</v>
      </c>
      <c r="EM15" s="61">
        <v>6488379</v>
      </c>
      <c r="EN15" s="61">
        <v>1459885</v>
      </c>
      <c r="EO15" s="61">
        <v>162209</v>
      </c>
      <c r="EP15" s="61">
        <v>48646</v>
      </c>
      <c r="EQ15" s="61">
        <v>10945</v>
      </c>
      <c r="ER15" s="61">
        <v>1216</v>
      </c>
      <c r="ES15" s="61">
        <v>19896543</v>
      </c>
      <c r="ET15" s="61">
        <v>0</v>
      </c>
      <c r="EU15" s="61">
        <v>0</v>
      </c>
      <c r="EV15" s="61">
        <v>-13359518</v>
      </c>
      <c r="EW15" s="61">
        <v>1470831</v>
      </c>
      <c r="EX15" s="61">
        <v>163426</v>
      </c>
      <c r="EY15" s="61">
        <v>1318170</v>
      </c>
      <c r="EZ15" s="61">
        <v>296310</v>
      </c>
      <c r="FA15" s="61">
        <v>32923</v>
      </c>
      <c r="FB15" s="61">
        <v>1601562</v>
      </c>
      <c r="FC15" s="61">
        <v>360073</v>
      </c>
      <c r="FD15" s="61">
        <v>40008</v>
      </c>
      <c r="FE15" s="61">
        <v>-283392</v>
      </c>
      <c r="FF15" s="61">
        <v>-63763</v>
      </c>
      <c r="FG15" s="61">
        <v>-7085</v>
      </c>
      <c r="FH15" s="61">
        <v>0</v>
      </c>
      <c r="FI15" s="61">
        <v>0</v>
      </c>
      <c r="FJ15" s="61">
        <v>0</v>
      </c>
      <c r="FK15" s="61">
        <v>0</v>
      </c>
      <c r="FL15" s="61">
        <v>0</v>
      </c>
      <c r="FM15" s="61">
        <v>0</v>
      </c>
      <c r="FN15" s="61">
        <v>0</v>
      </c>
      <c r="FO15" s="61">
        <v>0</v>
      </c>
      <c r="FP15" s="61">
        <v>0</v>
      </c>
      <c r="FQ15" s="61">
        <v>1927497</v>
      </c>
      <c r="FR15" s="61">
        <v>433687</v>
      </c>
      <c r="FS15" s="61">
        <v>48187</v>
      </c>
      <c r="FT15" s="61">
        <v>4829873</v>
      </c>
      <c r="FU15" s="61">
        <v>0</v>
      </c>
      <c r="FV15" s="61">
        <v>0</v>
      </c>
      <c r="FW15" s="61">
        <v>-2902376</v>
      </c>
      <c r="FX15" s="61">
        <v>433687</v>
      </c>
      <c r="FY15" s="61">
        <v>48187</v>
      </c>
      <c r="FZ15" s="61">
        <v>0</v>
      </c>
      <c r="GA15" s="61">
        <v>0</v>
      </c>
      <c r="GB15" s="61">
        <v>0</v>
      </c>
      <c r="GC15" s="61">
        <v>0</v>
      </c>
      <c r="GD15" s="61">
        <v>0</v>
      </c>
      <c r="GE15" s="61">
        <v>0</v>
      </c>
      <c r="GF15" s="61">
        <v>11832142</v>
      </c>
      <c r="GG15" s="61">
        <v>2661953</v>
      </c>
      <c r="GH15" s="61">
        <v>295773</v>
      </c>
      <c r="GI15" s="61">
        <v>-16407276</v>
      </c>
      <c r="GJ15" s="61">
        <v>1871807</v>
      </c>
      <c r="GK15" s="61">
        <v>207980</v>
      </c>
      <c r="GL15" s="58" t="s">
        <v>521</v>
      </c>
      <c r="GM15" s="58" t="s">
        <v>522</v>
      </c>
      <c r="GN15" s="58" t="s">
        <v>466</v>
      </c>
      <c r="GO15" s="58" t="s">
        <v>497</v>
      </c>
      <c r="GP15" s="58" t="s">
        <v>523</v>
      </c>
    </row>
    <row r="16" spans="1:198" s="58" customFormat="1">
      <c r="A16" s="58" t="s">
        <v>469</v>
      </c>
      <c r="B16" s="59" t="s">
        <v>524</v>
      </c>
      <c r="C16" s="59" t="s">
        <v>525</v>
      </c>
      <c r="D16" s="61">
        <v>-2188717</v>
      </c>
      <c r="E16" s="61">
        <v>503</v>
      </c>
      <c r="F16" s="61">
        <v>-2188214</v>
      </c>
      <c r="G16" s="61">
        <v>-2001096</v>
      </c>
      <c r="H16" s="61">
        <v>1096</v>
      </c>
      <c r="I16" s="61">
        <v>-2000000</v>
      </c>
      <c r="J16" s="61">
        <v>-187621</v>
      </c>
      <c r="K16" s="61">
        <v>-593</v>
      </c>
      <c r="L16" s="61">
        <v>-188214</v>
      </c>
      <c r="M16" s="380">
        <v>0.5</v>
      </c>
      <c r="N16" s="380">
        <v>0.4</v>
      </c>
      <c r="O16" s="380">
        <v>0.09</v>
      </c>
      <c r="P16" s="380">
        <v>0.01</v>
      </c>
      <c r="Q16" s="61">
        <v>200353</v>
      </c>
      <c r="R16" s="61">
        <v>200353</v>
      </c>
      <c r="S16" s="61">
        <v>0</v>
      </c>
      <c r="T16" s="61">
        <v>0</v>
      </c>
      <c r="U16" s="61">
        <v>0</v>
      </c>
      <c r="V16" s="61">
        <v>0</v>
      </c>
      <c r="W16" s="61">
        <v>71282</v>
      </c>
      <c r="X16" s="61">
        <v>385724</v>
      </c>
      <c r="Y16" s="61">
        <v>91817</v>
      </c>
      <c r="Z16" s="61">
        <v>401089</v>
      </c>
      <c r="AA16" s="61">
        <v>-20535</v>
      </c>
      <c r="AB16" s="61">
        <v>-15365</v>
      </c>
      <c r="AC16" s="61">
        <v>0</v>
      </c>
      <c r="AD16" s="61">
        <v>0</v>
      </c>
      <c r="AE16" s="61">
        <v>0</v>
      </c>
      <c r="AF16" s="61">
        <v>0</v>
      </c>
      <c r="AG16" s="61">
        <v>0</v>
      </c>
      <c r="AH16" s="61">
        <v>0</v>
      </c>
      <c r="AI16" s="61">
        <v>0</v>
      </c>
      <c r="AJ16" s="61">
        <v>0</v>
      </c>
      <c r="AK16" s="61">
        <v>0</v>
      </c>
      <c r="AL16" s="61">
        <v>494398</v>
      </c>
      <c r="AM16" s="61">
        <v>494398</v>
      </c>
      <c r="AN16" s="61">
        <v>0</v>
      </c>
      <c r="AO16" s="61">
        <v>0</v>
      </c>
      <c r="AP16" s="61">
        <v>436769</v>
      </c>
      <c r="AQ16" s="61">
        <v>436769</v>
      </c>
      <c r="AR16" s="61">
        <v>0</v>
      </c>
      <c r="AS16" s="61">
        <v>0</v>
      </c>
      <c r="AT16" s="61">
        <v>57629</v>
      </c>
      <c r="AU16" s="61">
        <v>57629</v>
      </c>
      <c r="AV16" s="61">
        <v>0</v>
      </c>
      <c r="AW16" s="61">
        <v>0</v>
      </c>
      <c r="AX16" s="61">
        <v>0</v>
      </c>
      <c r="AY16" s="61">
        <v>0</v>
      </c>
      <c r="AZ16" s="61">
        <v>0</v>
      </c>
      <c r="BA16" s="61">
        <v>0</v>
      </c>
      <c r="BB16" s="61">
        <v>0</v>
      </c>
      <c r="BC16" s="61">
        <v>0</v>
      </c>
      <c r="BD16" s="61">
        <v>1016840</v>
      </c>
      <c r="BE16" s="61">
        <v>227482</v>
      </c>
      <c r="BF16" s="61">
        <v>25276</v>
      </c>
      <c r="BG16" s="61">
        <v>126921</v>
      </c>
      <c r="BH16" s="61">
        <v>27202</v>
      </c>
      <c r="BI16" s="61">
        <v>3022</v>
      </c>
      <c r="BJ16" s="61">
        <v>1096123</v>
      </c>
      <c r="BK16" s="61">
        <v>244090</v>
      </c>
      <c r="BL16" s="61">
        <v>27121</v>
      </c>
      <c r="BM16" s="61">
        <v>47638</v>
      </c>
      <c r="BN16" s="61">
        <v>10594</v>
      </c>
      <c r="BO16" s="61">
        <v>1177</v>
      </c>
      <c r="BP16" s="61">
        <v>233</v>
      </c>
      <c r="BQ16" s="61">
        <v>52</v>
      </c>
      <c r="BR16" s="61">
        <v>6</v>
      </c>
      <c r="BS16" s="61">
        <v>33913</v>
      </c>
      <c r="BT16" s="61">
        <v>7631</v>
      </c>
      <c r="BU16" s="61">
        <v>848</v>
      </c>
      <c r="BV16" s="61">
        <v>-33680</v>
      </c>
      <c r="BW16" s="61">
        <v>-7579</v>
      </c>
      <c r="BX16" s="61">
        <v>-842</v>
      </c>
      <c r="BY16" s="61">
        <v>11270</v>
      </c>
      <c r="BZ16" s="61">
        <v>2536</v>
      </c>
      <c r="CA16" s="61">
        <v>282</v>
      </c>
      <c r="CB16" s="61">
        <v>0</v>
      </c>
      <c r="CC16" s="61">
        <v>0</v>
      </c>
      <c r="CD16" s="61">
        <v>0</v>
      </c>
      <c r="CE16" s="61">
        <v>0</v>
      </c>
      <c r="CF16" s="61">
        <v>0</v>
      </c>
      <c r="CG16" s="61">
        <v>0</v>
      </c>
      <c r="CH16" s="61">
        <v>0</v>
      </c>
      <c r="CI16" s="61">
        <v>0</v>
      </c>
      <c r="CJ16" s="61">
        <v>0</v>
      </c>
      <c r="CK16" s="61">
        <v>0</v>
      </c>
      <c r="CL16" s="61">
        <v>0</v>
      </c>
      <c r="CM16" s="61">
        <v>0</v>
      </c>
      <c r="CN16" s="61">
        <v>0</v>
      </c>
      <c r="CO16" s="61">
        <v>0</v>
      </c>
      <c r="CP16" s="61">
        <v>0</v>
      </c>
      <c r="CQ16" s="61">
        <v>0</v>
      </c>
      <c r="CR16" s="61">
        <v>0</v>
      </c>
      <c r="CS16" s="61">
        <v>0</v>
      </c>
      <c r="CT16" s="61">
        <v>0</v>
      </c>
      <c r="CU16" s="61">
        <v>0</v>
      </c>
      <c r="CV16" s="61">
        <v>0</v>
      </c>
      <c r="CW16" s="61">
        <v>8779</v>
      </c>
      <c r="CX16" s="61">
        <v>1975</v>
      </c>
      <c r="CY16" s="61">
        <v>219</v>
      </c>
      <c r="CZ16" s="61">
        <v>9863</v>
      </c>
      <c r="DA16" s="61">
        <v>2219</v>
      </c>
      <c r="DB16" s="61">
        <v>247</v>
      </c>
      <c r="DC16" s="61">
        <v>-1084</v>
      </c>
      <c r="DD16" s="61">
        <v>-244</v>
      </c>
      <c r="DE16" s="61">
        <v>-28</v>
      </c>
      <c r="DF16" s="61">
        <v>0</v>
      </c>
      <c r="DG16" s="61">
        <v>0</v>
      </c>
      <c r="DH16" s="61">
        <v>0</v>
      </c>
      <c r="DI16" s="61">
        <v>631</v>
      </c>
      <c r="DJ16" s="61">
        <v>142</v>
      </c>
      <c r="DK16" s="61">
        <v>16</v>
      </c>
      <c r="DL16" s="61">
        <v>-631</v>
      </c>
      <c r="DM16" s="61">
        <v>-142</v>
      </c>
      <c r="DN16" s="61">
        <v>-16</v>
      </c>
      <c r="DO16" s="61">
        <v>7686</v>
      </c>
      <c r="DP16" s="61">
        <v>1729</v>
      </c>
      <c r="DQ16" s="61">
        <v>192</v>
      </c>
      <c r="DR16" s="61">
        <v>8731</v>
      </c>
      <c r="DS16" s="61">
        <v>1964</v>
      </c>
      <c r="DT16" s="61">
        <v>218</v>
      </c>
      <c r="DU16" s="61">
        <v>-1045</v>
      </c>
      <c r="DV16" s="61">
        <v>-235</v>
      </c>
      <c r="DW16" s="61">
        <v>-26</v>
      </c>
      <c r="DX16" s="61">
        <v>-1950</v>
      </c>
      <c r="DY16" s="61">
        <v>-439</v>
      </c>
      <c r="DZ16" s="61">
        <v>-49</v>
      </c>
      <c r="EA16" s="61">
        <v>0</v>
      </c>
      <c r="EB16" s="61">
        <v>0</v>
      </c>
      <c r="EC16" s="61">
        <v>0</v>
      </c>
      <c r="ED16" s="61">
        <v>0</v>
      </c>
      <c r="EE16" s="61">
        <v>0</v>
      </c>
      <c r="EF16" s="61">
        <v>0</v>
      </c>
      <c r="EG16" s="61">
        <v>0</v>
      </c>
      <c r="EH16" s="61">
        <v>0</v>
      </c>
      <c r="EI16" s="61">
        <v>0</v>
      </c>
      <c r="EJ16" s="61">
        <v>0</v>
      </c>
      <c r="EK16" s="61">
        <v>0</v>
      </c>
      <c r="EL16" s="61">
        <v>0</v>
      </c>
      <c r="EM16" s="61">
        <v>5360241</v>
      </c>
      <c r="EN16" s="61">
        <v>1197828</v>
      </c>
      <c r="EO16" s="61">
        <v>133092</v>
      </c>
      <c r="EP16" s="61">
        <v>153836</v>
      </c>
      <c r="EQ16" s="61">
        <v>34613</v>
      </c>
      <c r="ER16" s="61">
        <v>3846</v>
      </c>
      <c r="ES16" s="61">
        <v>19487000</v>
      </c>
      <c r="ET16" s="61">
        <v>0</v>
      </c>
      <c r="EU16" s="61">
        <v>0</v>
      </c>
      <c r="EV16" s="61">
        <v>-13972923</v>
      </c>
      <c r="EW16" s="61">
        <v>1232442</v>
      </c>
      <c r="EX16" s="61">
        <v>136938</v>
      </c>
      <c r="EY16" s="61">
        <v>1320072</v>
      </c>
      <c r="EZ16" s="61">
        <v>316278</v>
      </c>
      <c r="FA16" s="61">
        <v>32909</v>
      </c>
      <c r="FB16" s="61">
        <v>1538774</v>
      </c>
      <c r="FC16" s="61">
        <v>360926</v>
      </c>
      <c r="FD16" s="61">
        <v>37781</v>
      </c>
      <c r="FE16" s="61">
        <v>-218702</v>
      </c>
      <c r="FF16" s="61">
        <v>-44648</v>
      </c>
      <c r="FG16" s="61">
        <v>-4872</v>
      </c>
      <c r="FH16" s="61">
        <v>0</v>
      </c>
      <c r="FI16" s="61">
        <v>0</v>
      </c>
      <c r="FJ16" s="61">
        <v>0</v>
      </c>
      <c r="FK16" s="61">
        <v>0</v>
      </c>
      <c r="FL16" s="61">
        <v>0</v>
      </c>
      <c r="FM16" s="61">
        <v>0</v>
      </c>
      <c r="FN16" s="61">
        <v>0</v>
      </c>
      <c r="FO16" s="61">
        <v>0</v>
      </c>
      <c r="FP16" s="61">
        <v>0</v>
      </c>
      <c r="FQ16" s="61">
        <v>0</v>
      </c>
      <c r="FR16" s="61">
        <v>0</v>
      </c>
      <c r="FS16" s="61">
        <v>0</v>
      </c>
      <c r="FT16" s="61">
        <v>4254267</v>
      </c>
      <c r="FU16" s="61">
        <v>0</v>
      </c>
      <c r="FV16" s="61">
        <v>0</v>
      </c>
      <c r="FW16" s="61">
        <v>-4254267</v>
      </c>
      <c r="FX16" s="61">
        <v>0</v>
      </c>
      <c r="FY16" s="61">
        <v>0</v>
      </c>
      <c r="FZ16" s="61">
        <v>0</v>
      </c>
      <c r="GA16" s="61">
        <v>0</v>
      </c>
      <c r="GB16" s="61">
        <v>0</v>
      </c>
      <c r="GC16" s="61">
        <v>0</v>
      </c>
      <c r="GD16" s="61">
        <v>0</v>
      </c>
      <c r="GE16" s="61">
        <v>0</v>
      </c>
      <c r="GF16" s="61">
        <v>8003928</v>
      </c>
      <c r="GG16" s="61">
        <v>1809256</v>
      </c>
      <c r="GH16" s="61">
        <v>198795</v>
      </c>
      <c r="GI16" s="61">
        <v>-18425374</v>
      </c>
      <c r="GJ16" s="61">
        <v>1192285</v>
      </c>
      <c r="GK16" s="61">
        <v>132564</v>
      </c>
      <c r="GL16" s="58" t="s">
        <v>526</v>
      </c>
      <c r="GM16" s="58" t="s">
        <v>527</v>
      </c>
      <c r="GN16" s="58" t="s">
        <v>466</v>
      </c>
      <c r="GO16" s="58" t="s">
        <v>467</v>
      </c>
      <c r="GP16" s="58" t="s">
        <v>528</v>
      </c>
    </row>
    <row r="17" spans="1:198" s="58" customFormat="1">
      <c r="A17" s="58" t="s">
        <v>469</v>
      </c>
      <c r="B17" s="59" t="s">
        <v>529</v>
      </c>
      <c r="C17" s="59" t="s">
        <v>530</v>
      </c>
      <c r="D17" s="61">
        <v>-3274504</v>
      </c>
      <c r="E17" s="61">
        <v>0</v>
      </c>
      <c r="F17" s="61">
        <v>-3274504</v>
      </c>
      <c r="G17" s="61">
        <v>-3052196</v>
      </c>
      <c r="H17" s="61">
        <v>0</v>
      </c>
      <c r="I17" s="61">
        <v>-3052196</v>
      </c>
      <c r="J17" s="61">
        <v>-222308</v>
      </c>
      <c r="K17" s="61">
        <v>0</v>
      </c>
      <c r="L17" s="61">
        <v>-222308</v>
      </c>
      <c r="M17" s="380">
        <v>0.5</v>
      </c>
      <c r="N17" s="380">
        <v>0.4</v>
      </c>
      <c r="O17" s="380">
        <v>0.09</v>
      </c>
      <c r="P17" s="380">
        <v>0.01</v>
      </c>
      <c r="Q17" s="61">
        <v>166956</v>
      </c>
      <c r="R17" s="61">
        <v>166956</v>
      </c>
      <c r="S17" s="61">
        <v>0</v>
      </c>
      <c r="T17" s="61">
        <v>0</v>
      </c>
      <c r="U17" s="61">
        <v>0</v>
      </c>
      <c r="V17" s="61">
        <v>0</v>
      </c>
      <c r="W17" s="61">
        <v>859136</v>
      </c>
      <c r="X17" s="61">
        <v>0</v>
      </c>
      <c r="Y17" s="61">
        <v>1200000</v>
      </c>
      <c r="Z17" s="61">
        <v>0</v>
      </c>
      <c r="AA17" s="61">
        <v>-340864</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v>0</v>
      </c>
      <c r="AR17" s="61">
        <v>0</v>
      </c>
      <c r="AS17" s="61">
        <v>0</v>
      </c>
      <c r="AT17" s="61">
        <v>0</v>
      </c>
      <c r="AU17" s="61">
        <v>0</v>
      </c>
      <c r="AV17" s="61">
        <v>0</v>
      </c>
      <c r="AW17" s="61">
        <v>0</v>
      </c>
      <c r="AX17" s="61">
        <v>0</v>
      </c>
      <c r="AY17" s="61">
        <v>0</v>
      </c>
      <c r="AZ17" s="61">
        <v>0</v>
      </c>
      <c r="BA17" s="61">
        <v>0</v>
      </c>
      <c r="BB17" s="61">
        <v>0</v>
      </c>
      <c r="BC17" s="61">
        <v>0</v>
      </c>
      <c r="BD17" s="61">
        <v>1507983</v>
      </c>
      <c r="BE17" s="61">
        <v>339296</v>
      </c>
      <c r="BF17" s="61">
        <v>37700</v>
      </c>
      <c r="BG17" s="61">
        <v>71214</v>
      </c>
      <c r="BH17" s="61">
        <v>16023</v>
      </c>
      <c r="BI17" s="61">
        <v>1780</v>
      </c>
      <c r="BJ17" s="61">
        <v>1450426</v>
      </c>
      <c r="BK17" s="61">
        <v>326345</v>
      </c>
      <c r="BL17" s="61">
        <v>36260</v>
      </c>
      <c r="BM17" s="61">
        <v>128771</v>
      </c>
      <c r="BN17" s="61">
        <v>28974</v>
      </c>
      <c r="BO17" s="61">
        <v>3220</v>
      </c>
      <c r="BP17" s="61">
        <v>5182</v>
      </c>
      <c r="BQ17" s="61">
        <v>1166</v>
      </c>
      <c r="BR17" s="61">
        <v>130</v>
      </c>
      <c r="BS17" s="61">
        <v>2919</v>
      </c>
      <c r="BT17" s="61">
        <v>657</v>
      </c>
      <c r="BU17" s="61">
        <v>73</v>
      </c>
      <c r="BV17" s="61">
        <v>2263</v>
      </c>
      <c r="BW17" s="61">
        <v>509</v>
      </c>
      <c r="BX17" s="61">
        <v>57</v>
      </c>
      <c r="BY17" s="61">
        <v>18747</v>
      </c>
      <c r="BZ17" s="61">
        <v>4218</v>
      </c>
      <c r="CA17" s="61">
        <v>469</v>
      </c>
      <c r="CB17" s="61">
        <v>0</v>
      </c>
      <c r="CC17" s="61">
        <v>0</v>
      </c>
      <c r="CD17" s="61">
        <v>0</v>
      </c>
      <c r="CE17" s="61">
        <v>0</v>
      </c>
      <c r="CF17" s="61">
        <v>0</v>
      </c>
      <c r="CG17" s="61">
        <v>0</v>
      </c>
      <c r="CH17" s="61">
        <v>0</v>
      </c>
      <c r="CI17" s="61">
        <v>0</v>
      </c>
      <c r="CJ17" s="61">
        <v>0</v>
      </c>
      <c r="CK17" s="61">
        <v>-3922</v>
      </c>
      <c r="CL17" s="61">
        <v>-883</v>
      </c>
      <c r="CM17" s="61">
        <v>-98</v>
      </c>
      <c r="CN17" s="61">
        <v>0</v>
      </c>
      <c r="CO17" s="61">
        <v>0</v>
      </c>
      <c r="CP17" s="61">
        <v>0</v>
      </c>
      <c r="CQ17" s="61">
        <v>-3922</v>
      </c>
      <c r="CR17" s="61">
        <v>-883</v>
      </c>
      <c r="CS17" s="61">
        <v>-98</v>
      </c>
      <c r="CT17" s="61">
        <v>0</v>
      </c>
      <c r="CU17" s="61">
        <v>0</v>
      </c>
      <c r="CV17" s="61">
        <v>0</v>
      </c>
      <c r="CW17" s="61">
        <v>17965</v>
      </c>
      <c r="CX17" s="61">
        <v>4042</v>
      </c>
      <c r="CY17" s="61">
        <v>449</v>
      </c>
      <c r="CZ17" s="61">
        <v>13550</v>
      </c>
      <c r="DA17" s="61">
        <v>3049</v>
      </c>
      <c r="DB17" s="61">
        <v>339</v>
      </c>
      <c r="DC17" s="61">
        <v>4415</v>
      </c>
      <c r="DD17" s="61">
        <v>993</v>
      </c>
      <c r="DE17" s="61">
        <v>110</v>
      </c>
      <c r="DF17" s="61">
        <v>0</v>
      </c>
      <c r="DG17" s="61">
        <v>0</v>
      </c>
      <c r="DH17" s="61">
        <v>0</v>
      </c>
      <c r="DI17" s="61">
        <v>0</v>
      </c>
      <c r="DJ17" s="61">
        <v>0</v>
      </c>
      <c r="DK17" s="61">
        <v>0</v>
      </c>
      <c r="DL17" s="61">
        <v>0</v>
      </c>
      <c r="DM17" s="61">
        <v>0</v>
      </c>
      <c r="DN17" s="61">
        <v>0</v>
      </c>
      <c r="DO17" s="61">
        <v>35546</v>
      </c>
      <c r="DP17" s="61">
        <v>7998</v>
      </c>
      <c r="DQ17" s="61">
        <v>889</v>
      </c>
      <c r="DR17" s="61">
        <v>11999</v>
      </c>
      <c r="DS17" s="61">
        <v>2700</v>
      </c>
      <c r="DT17" s="61">
        <v>300</v>
      </c>
      <c r="DU17" s="61">
        <v>23547</v>
      </c>
      <c r="DV17" s="61">
        <v>5298</v>
      </c>
      <c r="DW17" s="61">
        <v>589</v>
      </c>
      <c r="DX17" s="61">
        <v>-638</v>
      </c>
      <c r="DY17" s="61">
        <v>-144</v>
      </c>
      <c r="DZ17" s="61">
        <v>-16</v>
      </c>
      <c r="EA17" s="61">
        <v>-68</v>
      </c>
      <c r="EB17" s="61">
        <v>-15</v>
      </c>
      <c r="EC17" s="61">
        <v>-2</v>
      </c>
      <c r="ED17" s="61">
        <v>0</v>
      </c>
      <c r="EE17" s="61">
        <v>0</v>
      </c>
      <c r="EF17" s="61">
        <v>0</v>
      </c>
      <c r="EG17" s="61">
        <v>0</v>
      </c>
      <c r="EH17" s="61">
        <v>0</v>
      </c>
      <c r="EI17" s="61">
        <v>0</v>
      </c>
      <c r="EJ17" s="61">
        <v>0</v>
      </c>
      <c r="EK17" s="61">
        <v>0</v>
      </c>
      <c r="EL17" s="61">
        <v>0</v>
      </c>
      <c r="EM17" s="61">
        <v>1999594</v>
      </c>
      <c r="EN17" s="61">
        <v>449909</v>
      </c>
      <c r="EO17" s="61">
        <v>49990</v>
      </c>
      <c r="EP17" s="61">
        <v>33394</v>
      </c>
      <c r="EQ17" s="61">
        <v>7514</v>
      </c>
      <c r="ER17" s="61">
        <v>835</v>
      </c>
      <c r="ES17" s="61">
        <v>5000000</v>
      </c>
      <c r="ET17" s="61">
        <v>0</v>
      </c>
      <c r="EU17" s="61">
        <v>0</v>
      </c>
      <c r="EV17" s="61">
        <v>-2967012</v>
      </c>
      <c r="EW17" s="61">
        <v>457422</v>
      </c>
      <c r="EX17" s="61">
        <v>50825</v>
      </c>
      <c r="EY17" s="61">
        <v>893508</v>
      </c>
      <c r="EZ17" s="61">
        <v>190967</v>
      </c>
      <c r="FA17" s="61">
        <v>21219</v>
      </c>
      <c r="FB17" s="61">
        <v>961318</v>
      </c>
      <c r="FC17" s="61">
        <v>202229</v>
      </c>
      <c r="FD17" s="61">
        <v>22470</v>
      </c>
      <c r="FE17" s="61">
        <v>-67810</v>
      </c>
      <c r="FF17" s="61">
        <v>-11262</v>
      </c>
      <c r="FG17" s="61">
        <v>-1251</v>
      </c>
      <c r="FH17" s="61">
        <v>0</v>
      </c>
      <c r="FI17" s="61">
        <v>0</v>
      </c>
      <c r="FJ17" s="61">
        <v>0</v>
      </c>
      <c r="FK17" s="61">
        <v>0</v>
      </c>
      <c r="FL17" s="61">
        <v>0</v>
      </c>
      <c r="FM17" s="61">
        <v>0</v>
      </c>
      <c r="FN17" s="61">
        <v>0</v>
      </c>
      <c r="FO17" s="61">
        <v>0</v>
      </c>
      <c r="FP17" s="61">
        <v>0</v>
      </c>
      <c r="FQ17" s="61">
        <v>0</v>
      </c>
      <c r="FR17" s="61">
        <v>0</v>
      </c>
      <c r="FS17" s="61">
        <v>0</v>
      </c>
      <c r="FT17" s="61">
        <v>2496217</v>
      </c>
      <c r="FU17" s="61">
        <v>0</v>
      </c>
      <c r="FV17" s="61">
        <v>0</v>
      </c>
      <c r="FW17" s="61">
        <v>-2496217</v>
      </c>
      <c r="FX17" s="61">
        <v>0</v>
      </c>
      <c r="FY17" s="61">
        <v>0</v>
      </c>
      <c r="FZ17" s="61">
        <v>0</v>
      </c>
      <c r="GA17" s="61">
        <v>0</v>
      </c>
      <c r="GB17" s="61">
        <v>0</v>
      </c>
      <c r="GC17" s="61">
        <v>0</v>
      </c>
      <c r="GD17" s="61">
        <v>0</v>
      </c>
      <c r="GE17" s="61">
        <v>0</v>
      </c>
      <c r="GF17" s="61">
        <v>4578505</v>
      </c>
      <c r="GG17" s="61">
        <v>1020091</v>
      </c>
      <c r="GH17" s="61">
        <v>113345</v>
      </c>
      <c r="GI17" s="61">
        <v>-5357924</v>
      </c>
      <c r="GJ17" s="61">
        <v>485110</v>
      </c>
      <c r="GK17" s="61">
        <v>53903</v>
      </c>
      <c r="GL17" s="58" t="s">
        <v>486</v>
      </c>
      <c r="GM17" s="58" t="s">
        <v>487</v>
      </c>
      <c r="GN17" s="58" t="s">
        <v>466</v>
      </c>
      <c r="GO17" s="58" t="s">
        <v>479</v>
      </c>
      <c r="GP17" s="58" t="s">
        <v>531</v>
      </c>
    </row>
    <row r="18" spans="1:198" s="58" customFormat="1">
      <c r="A18" s="58" t="s">
        <v>461</v>
      </c>
      <c r="B18" s="59" t="s">
        <v>532</v>
      </c>
      <c r="C18" s="59" t="s">
        <v>533</v>
      </c>
      <c r="D18" s="61">
        <v>-384877</v>
      </c>
      <c r="E18" s="61">
        <v>25915</v>
      </c>
      <c r="F18" s="61">
        <v>-358962</v>
      </c>
      <c r="G18" s="61">
        <v>16358</v>
      </c>
      <c r="H18" s="61">
        <v>16230</v>
      </c>
      <c r="I18" s="61">
        <v>32588</v>
      </c>
      <c r="J18" s="61">
        <v>-401235</v>
      </c>
      <c r="K18" s="61">
        <v>9685</v>
      </c>
      <c r="L18" s="61">
        <v>-391550</v>
      </c>
      <c r="M18" s="380">
        <v>0</v>
      </c>
      <c r="N18" s="380">
        <v>0.94</v>
      </c>
      <c r="O18" s="380">
        <v>0.05</v>
      </c>
      <c r="P18" s="380">
        <v>0.01</v>
      </c>
      <c r="Q18" s="61">
        <v>268511</v>
      </c>
      <c r="R18" s="61">
        <v>268511</v>
      </c>
      <c r="S18" s="61">
        <v>0</v>
      </c>
      <c r="T18" s="61">
        <v>0</v>
      </c>
      <c r="U18" s="61">
        <v>0</v>
      </c>
      <c r="V18" s="61">
        <v>0</v>
      </c>
      <c r="W18" s="61">
        <v>16998</v>
      </c>
      <c r="X18" s="61">
        <v>0</v>
      </c>
      <c r="Y18" s="61">
        <v>29921</v>
      </c>
      <c r="Z18" s="61">
        <v>0</v>
      </c>
      <c r="AA18" s="61">
        <v>-12923</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v>0</v>
      </c>
      <c r="AR18" s="61">
        <v>0</v>
      </c>
      <c r="AS18" s="61">
        <v>0</v>
      </c>
      <c r="AT18" s="61">
        <v>0</v>
      </c>
      <c r="AU18" s="61">
        <v>0</v>
      </c>
      <c r="AV18" s="61">
        <v>0</v>
      </c>
      <c r="AW18" s="61">
        <v>0</v>
      </c>
      <c r="AX18" s="61">
        <v>0</v>
      </c>
      <c r="AY18" s="61">
        <v>0</v>
      </c>
      <c r="AZ18" s="61">
        <v>0</v>
      </c>
      <c r="BA18" s="61">
        <v>0</v>
      </c>
      <c r="BB18" s="61">
        <v>0</v>
      </c>
      <c r="BC18" s="61">
        <v>0</v>
      </c>
      <c r="BD18" s="61">
        <v>5365170</v>
      </c>
      <c r="BE18" s="61">
        <v>280498</v>
      </c>
      <c r="BF18" s="61">
        <v>56100</v>
      </c>
      <c r="BG18" s="61">
        <v>337624</v>
      </c>
      <c r="BH18" s="61">
        <v>17164</v>
      </c>
      <c r="BI18" s="61">
        <v>3433</v>
      </c>
      <c r="BJ18" s="61">
        <v>5595433</v>
      </c>
      <c r="BK18" s="61">
        <v>292366</v>
      </c>
      <c r="BL18" s="61">
        <v>58473</v>
      </c>
      <c r="BM18" s="61">
        <v>107361</v>
      </c>
      <c r="BN18" s="61">
        <v>5296</v>
      </c>
      <c r="BO18" s="61">
        <v>1060</v>
      </c>
      <c r="BP18" s="61">
        <v>32898</v>
      </c>
      <c r="BQ18" s="61">
        <v>1888</v>
      </c>
      <c r="BR18" s="61">
        <v>378</v>
      </c>
      <c r="BS18" s="61">
        <v>53476</v>
      </c>
      <c r="BT18" s="61">
        <v>2845</v>
      </c>
      <c r="BU18" s="61">
        <v>569</v>
      </c>
      <c r="BV18" s="61">
        <v>-20578</v>
      </c>
      <c r="BW18" s="61">
        <v>-957</v>
      </c>
      <c r="BX18" s="61">
        <v>-191</v>
      </c>
      <c r="BY18" s="61">
        <v>28959</v>
      </c>
      <c r="BZ18" s="61">
        <v>1540</v>
      </c>
      <c r="CA18" s="61">
        <v>308</v>
      </c>
      <c r="CB18" s="61">
        <v>0</v>
      </c>
      <c r="CC18" s="61">
        <v>0</v>
      </c>
      <c r="CD18" s="61">
        <v>0</v>
      </c>
      <c r="CE18" s="61">
        <v>0</v>
      </c>
      <c r="CF18" s="61">
        <v>0</v>
      </c>
      <c r="CG18" s="61">
        <v>0</v>
      </c>
      <c r="CH18" s="61">
        <v>0</v>
      </c>
      <c r="CI18" s="61">
        <v>0</v>
      </c>
      <c r="CJ18" s="61">
        <v>0</v>
      </c>
      <c r="CK18" s="61">
        <v>0</v>
      </c>
      <c r="CL18" s="61">
        <v>0</v>
      </c>
      <c r="CM18" s="61">
        <v>0</v>
      </c>
      <c r="CN18" s="61">
        <v>0</v>
      </c>
      <c r="CO18" s="61">
        <v>0</v>
      </c>
      <c r="CP18" s="61">
        <v>0</v>
      </c>
      <c r="CQ18" s="61">
        <v>0</v>
      </c>
      <c r="CR18" s="61">
        <v>0</v>
      </c>
      <c r="CS18" s="61">
        <v>0</v>
      </c>
      <c r="CT18" s="61">
        <v>0</v>
      </c>
      <c r="CU18" s="61">
        <v>0</v>
      </c>
      <c r="CV18" s="61">
        <v>0</v>
      </c>
      <c r="CW18" s="61">
        <v>2133</v>
      </c>
      <c r="CX18" s="61">
        <v>113</v>
      </c>
      <c r="CY18" s="61">
        <v>23</v>
      </c>
      <c r="CZ18" s="61">
        <v>17494</v>
      </c>
      <c r="DA18" s="61">
        <v>930</v>
      </c>
      <c r="DB18" s="61">
        <v>186</v>
      </c>
      <c r="DC18" s="61">
        <v>-15361</v>
      </c>
      <c r="DD18" s="61">
        <v>-817</v>
      </c>
      <c r="DE18" s="61">
        <v>-163</v>
      </c>
      <c r="DF18" s="61">
        <v>0</v>
      </c>
      <c r="DG18" s="61">
        <v>0</v>
      </c>
      <c r="DH18" s="61">
        <v>0</v>
      </c>
      <c r="DI18" s="61">
        <v>0</v>
      </c>
      <c r="DJ18" s="61">
        <v>0</v>
      </c>
      <c r="DK18" s="61">
        <v>0</v>
      </c>
      <c r="DL18" s="61">
        <v>0</v>
      </c>
      <c r="DM18" s="61">
        <v>0</v>
      </c>
      <c r="DN18" s="61">
        <v>0</v>
      </c>
      <c r="DO18" s="61">
        <v>27850</v>
      </c>
      <c r="DP18" s="61">
        <v>1481</v>
      </c>
      <c r="DQ18" s="61">
        <v>296</v>
      </c>
      <c r="DR18" s="61">
        <v>27850</v>
      </c>
      <c r="DS18" s="61">
        <v>1481</v>
      </c>
      <c r="DT18" s="61">
        <v>296</v>
      </c>
      <c r="DU18" s="61">
        <v>0</v>
      </c>
      <c r="DV18" s="61">
        <v>0</v>
      </c>
      <c r="DW18" s="61">
        <v>0</v>
      </c>
      <c r="DX18" s="61">
        <v>626</v>
      </c>
      <c r="DY18" s="61">
        <v>33</v>
      </c>
      <c r="DZ18" s="61">
        <v>7</v>
      </c>
      <c r="EA18" s="61">
        <v>0</v>
      </c>
      <c r="EB18" s="61">
        <v>0</v>
      </c>
      <c r="EC18" s="61">
        <v>0</v>
      </c>
      <c r="ED18" s="61">
        <v>65388</v>
      </c>
      <c r="EE18" s="61">
        <v>3478</v>
      </c>
      <c r="EF18" s="61">
        <v>696</v>
      </c>
      <c r="EG18" s="61">
        <v>0</v>
      </c>
      <c r="EH18" s="61">
        <v>0</v>
      </c>
      <c r="EI18" s="61">
        <v>0</v>
      </c>
      <c r="EJ18" s="61">
        <v>65388</v>
      </c>
      <c r="EK18" s="61">
        <v>3478</v>
      </c>
      <c r="EL18" s="61">
        <v>696</v>
      </c>
      <c r="EM18" s="61">
        <v>19745797</v>
      </c>
      <c r="EN18" s="61">
        <v>945068</v>
      </c>
      <c r="EO18" s="61">
        <v>189014</v>
      </c>
      <c r="EP18" s="61">
        <v>186916</v>
      </c>
      <c r="EQ18" s="61">
        <v>9942</v>
      </c>
      <c r="ER18" s="61">
        <v>1988</v>
      </c>
      <c r="ES18" s="61">
        <v>19654451</v>
      </c>
      <c r="ET18" s="61">
        <v>0</v>
      </c>
      <c r="EU18" s="61">
        <v>0</v>
      </c>
      <c r="EV18" s="61">
        <v>278262</v>
      </c>
      <c r="EW18" s="61">
        <v>955010</v>
      </c>
      <c r="EX18" s="61">
        <v>191002</v>
      </c>
      <c r="EY18" s="61">
        <v>2275762</v>
      </c>
      <c r="EZ18" s="61">
        <v>121004</v>
      </c>
      <c r="FA18" s="61">
        <v>24201</v>
      </c>
      <c r="FB18" s="61">
        <v>3217777</v>
      </c>
      <c r="FC18" s="61">
        <v>171075</v>
      </c>
      <c r="FD18" s="61">
        <v>34215</v>
      </c>
      <c r="FE18" s="61">
        <v>-942015</v>
      </c>
      <c r="FF18" s="61">
        <v>-50071</v>
      </c>
      <c r="FG18" s="61">
        <v>-10014</v>
      </c>
      <c r="FH18" s="61">
        <v>80640</v>
      </c>
      <c r="FI18" s="61">
        <v>0</v>
      </c>
      <c r="FJ18" s="61">
        <v>0</v>
      </c>
      <c r="FK18" s="61">
        <v>37300</v>
      </c>
      <c r="FL18" s="61">
        <v>0</v>
      </c>
      <c r="FM18" s="61">
        <v>0</v>
      </c>
      <c r="FN18" s="61">
        <v>43340</v>
      </c>
      <c r="FO18" s="61">
        <v>0</v>
      </c>
      <c r="FP18" s="61">
        <v>0</v>
      </c>
      <c r="FQ18" s="61">
        <v>0</v>
      </c>
      <c r="FR18" s="61">
        <v>0</v>
      </c>
      <c r="FS18" s="61">
        <v>0</v>
      </c>
      <c r="FT18" s="61">
        <v>4293353</v>
      </c>
      <c r="FU18" s="61">
        <v>0</v>
      </c>
      <c r="FV18" s="61">
        <v>0</v>
      </c>
      <c r="FW18" s="61">
        <v>-4293353</v>
      </c>
      <c r="FX18" s="61">
        <v>0</v>
      </c>
      <c r="FY18" s="61">
        <v>0</v>
      </c>
      <c r="FZ18" s="61">
        <v>0</v>
      </c>
      <c r="GA18" s="61">
        <v>0</v>
      </c>
      <c r="GB18" s="61">
        <v>0</v>
      </c>
      <c r="GC18" s="61">
        <v>0</v>
      </c>
      <c r="GD18" s="61">
        <v>0</v>
      </c>
      <c r="GE18" s="61">
        <v>0</v>
      </c>
      <c r="GF18" s="61">
        <v>28149763</v>
      </c>
      <c r="GG18" s="61">
        <v>1382209</v>
      </c>
      <c r="GH18" s="61">
        <v>276444</v>
      </c>
      <c r="GI18" s="61">
        <v>-4747371</v>
      </c>
      <c r="GJ18" s="61">
        <v>913512</v>
      </c>
      <c r="GK18" s="61">
        <v>182705</v>
      </c>
      <c r="GL18" s="58" t="s">
        <v>534</v>
      </c>
      <c r="GM18" s="58" t="s">
        <v>535</v>
      </c>
      <c r="GN18" s="58" t="s">
        <v>536</v>
      </c>
      <c r="GO18" s="58" t="s">
        <v>537</v>
      </c>
      <c r="GP18" s="58" t="s">
        <v>538</v>
      </c>
    </row>
    <row r="19" spans="1:198" s="58" customFormat="1">
      <c r="A19" s="58" t="s">
        <v>469</v>
      </c>
      <c r="B19" s="59" t="s">
        <v>539</v>
      </c>
      <c r="C19" s="59" t="s">
        <v>540</v>
      </c>
      <c r="D19" s="61">
        <v>-380158</v>
      </c>
      <c r="E19" s="61">
        <v>0</v>
      </c>
      <c r="F19" s="61">
        <v>-380158</v>
      </c>
      <c r="G19" s="61">
        <v>-1075599</v>
      </c>
      <c r="H19" s="61">
        <v>0</v>
      </c>
      <c r="I19" s="61">
        <v>-1075599</v>
      </c>
      <c r="J19" s="61">
        <v>695441</v>
      </c>
      <c r="K19" s="61">
        <v>0</v>
      </c>
      <c r="L19" s="61">
        <v>695441</v>
      </c>
      <c r="M19" s="380">
        <v>0.5</v>
      </c>
      <c r="N19" s="380">
        <v>0.49</v>
      </c>
      <c r="O19" s="380">
        <v>0</v>
      </c>
      <c r="P19" s="380">
        <v>0.01</v>
      </c>
      <c r="Q19" s="61">
        <v>228278</v>
      </c>
      <c r="R19" s="61">
        <v>228278</v>
      </c>
      <c r="S19" s="61">
        <v>0</v>
      </c>
      <c r="T19" s="61">
        <v>0</v>
      </c>
      <c r="U19" s="61">
        <v>0</v>
      </c>
      <c r="V19" s="61">
        <v>0</v>
      </c>
      <c r="W19" s="61">
        <v>639713</v>
      </c>
      <c r="X19" s="61">
        <v>0</v>
      </c>
      <c r="Y19" s="61">
        <v>639713</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v>0</v>
      </c>
      <c r="AR19" s="61">
        <v>0</v>
      </c>
      <c r="AS19" s="61">
        <v>0</v>
      </c>
      <c r="AT19" s="61">
        <v>0</v>
      </c>
      <c r="AU19" s="61">
        <v>0</v>
      </c>
      <c r="AV19" s="61">
        <v>0</v>
      </c>
      <c r="AW19" s="61">
        <v>0</v>
      </c>
      <c r="AX19" s="61">
        <v>0</v>
      </c>
      <c r="AY19" s="61">
        <v>0</v>
      </c>
      <c r="AZ19" s="61">
        <v>0</v>
      </c>
      <c r="BA19" s="61">
        <v>0</v>
      </c>
      <c r="BB19" s="61">
        <v>0</v>
      </c>
      <c r="BC19" s="61">
        <v>0</v>
      </c>
      <c r="BD19" s="61">
        <v>2289795</v>
      </c>
      <c r="BE19" s="61">
        <v>0</v>
      </c>
      <c r="BF19" s="61">
        <v>46731</v>
      </c>
      <c r="BG19" s="61">
        <v>126887</v>
      </c>
      <c r="BH19" s="61">
        <v>0</v>
      </c>
      <c r="BI19" s="61">
        <v>2590</v>
      </c>
      <c r="BJ19" s="61">
        <v>2288503</v>
      </c>
      <c r="BK19" s="61">
        <v>0</v>
      </c>
      <c r="BL19" s="61">
        <v>46705</v>
      </c>
      <c r="BM19" s="61">
        <v>128179</v>
      </c>
      <c r="BN19" s="61">
        <v>0</v>
      </c>
      <c r="BO19" s="61">
        <v>2616</v>
      </c>
      <c r="BP19" s="61">
        <v>14729</v>
      </c>
      <c r="BQ19" s="61">
        <v>0</v>
      </c>
      <c r="BR19" s="61">
        <v>301</v>
      </c>
      <c r="BS19" s="61">
        <v>8386</v>
      </c>
      <c r="BT19" s="61">
        <v>0</v>
      </c>
      <c r="BU19" s="61">
        <v>171</v>
      </c>
      <c r="BV19" s="61">
        <v>6343</v>
      </c>
      <c r="BW19" s="61">
        <v>0</v>
      </c>
      <c r="BX19" s="61">
        <v>130</v>
      </c>
      <c r="BY19" s="61">
        <v>0</v>
      </c>
      <c r="BZ19" s="61">
        <v>0</v>
      </c>
      <c r="CA19" s="61">
        <v>0</v>
      </c>
      <c r="CB19" s="61">
        <v>0</v>
      </c>
      <c r="CC19" s="61">
        <v>0</v>
      </c>
      <c r="CD19" s="61">
        <v>0</v>
      </c>
      <c r="CE19" s="61">
        <v>0</v>
      </c>
      <c r="CF19" s="61">
        <v>0</v>
      </c>
      <c r="CG19" s="61">
        <v>0</v>
      </c>
      <c r="CH19" s="61">
        <v>0</v>
      </c>
      <c r="CI19" s="61">
        <v>0</v>
      </c>
      <c r="CJ19" s="61">
        <v>0</v>
      </c>
      <c r="CK19" s="61">
        <v>0</v>
      </c>
      <c r="CL19" s="61">
        <v>0</v>
      </c>
      <c r="CM19" s="61">
        <v>0</v>
      </c>
      <c r="CN19" s="61">
        <v>0</v>
      </c>
      <c r="CO19" s="61">
        <v>0</v>
      </c>
      <c r="CP19" s="61">
        <v>0</v>
      </c>
      <c r="CQ19" s="61">
        <v>0</v>
      </c>
      <c r="CR19" s="61">
        <v>0</v>
      </c>
      <c r="CS19" s="61">
        <v>0</v>
      </c>
      <c r="CT19" s="61">
        <v>0</v>
      </c>
      <c r="CU19" s="61">
        <v>0</v>
      </c>
      <c r="CV19" s="61">
        <v>0</v>
      </c>
      <c r="CW19" s="61">
        <v>15993</v>
      </c>
      <c r="CX19" s="61">
        <v>0</v>
      </c>
      <c r="CY19" s="61">
        <v>326</v>
      </c>
      <c r="CZ19" s="61">
        <v>16578</v>
      </c>
      <c r="DA19" s="61">
        <v>0</v>
      </c>
      <c r="DB19" s="61">
        <v>338</v>
      </c>
      <c r="DC19" s="61">
        <v>-585</v>
      </c>
      <c r="DD19" s="61">
        <v>0</v>
      </c>
      <c r="DE19" s="61">
        <v>-12</v>
      </c>
      <c r="DF19" s="61">
        <v>0</v>
      </c>
      <c r="DG19" s="61">
        <v>0</v>
      </c>
      <c r="DH19" s="61">
        <v>0</v>
      </c>
      <c r="DI19" s="61">
        <v>0</v>
      </c>
      <c r="DJ19" s="61">
        <v>0</v>
      </c>
      <c r="DK19" s="61">
        <v>0</v>
      </c>
      <c r="DL19" s="61">
        <v>0</v>
      </c>
      <c r="DM19" s="61">
        <v>0</v>
      </c>
      <c r="DN19" s="61">
        <v>0</v>
      </c>
      <c r="DO19" s="61">
        <v>4795</v>
      </c>
      <c r="DP19" s="61">
        <v>0</v>
      </c>
      <c r="DQ19" s="61">
        <v>98</v>
      </c>
      <c r="DR19" s="61">
        <v>3779</v>
      </c>
      <c r="DS19" s="61">
        <v>0</v>
      </c>
      <c r="DT19" s="61">
        <v>77</v>
      </c>
      <c r="DU19" s="61">
        <v>1016</v>
      </c>
      <c r="DV19" s="61">
        <v>0</v>
      </c>
      <c r="DW19" s="61">
        <v>21</v>
      </c>
      <c r="DX19" s="61">
        <v>-5071</v>
      </c>
      <c r="DY19" s="61">
        <v>0</v>
      </c>
      <c r="DZ19" s="61">
        <v>-103</v>
      </c>
      <c r="EA19" s="61">
        <v>0</v>
      </c>
      <c r="EB19" s="61">
        <v>0</v>
      </c>
      <c r="EC19" s="61">
        <v>0</v>
      </c>
      <c r="ED19" s="61">
        <v>0</v>
      </c>
      <c r="EE19" s="61">
        <v>0</v>
      </c>
      <c r="EF19" s="61">
        <v>0</v>
      </c>
      <c r="EG19" s="61">
        <v>0</v>
      </c>
      <c r="EH19" s="61">
        <v>0</v>
      </c>
      <c r="EI19" s="61">
        <v>0</v>
      </c>
      <c r="EJ19" s="61">
        <v>0</v>
      </c>
      <c r="EK19" s="61">
        <v>0</v>
      </c>
      <c r="EL19" s="61">
        <v>0</v>
      </c>
      <c r="EM19" s="61">
        <v>4894066</v>
      </c>
      <c r="EN19" s="61">
        <v>0</v>
      </c>
      <c r="EO19" s="61">
        <v>99879</v>
      </c>
      <c r="EP19" s="61">
        <v>79902</v>
      </c>
      <c r="EQ19" s="61">
        <v>0</v>
      </c>
      <c r="ER19" s="61">
        <v>1631</v>
      </c>
      <c r="ES19" s="61">
        <v>10711241</v>
      </c>
      <c r="ET19" s="61">
        <v>0</v>
      </c>
      <c r="EU19" s="61">
        <v>0</v>
      </c>
      <c r="EV19" s="61">
        <v>-5737274</v>
      </c>
      <c r="EW19" s="61">
        <v>0</v>
      </c>
      <c r="EX19" s="61">
        <v>101510</v>
      </c>
      <c r="EY19" s="61">
        <v>1496020</v>
      </c>
      <c r="EZ19" s="61">
        <v>0</v>
      </c>
      <c r="FA19" s="61">
        <v>29851</v>
      </c>
      <c r="FB19" s="61">
        <v>1756259</v>
      </c>
      <c r="FC19" s="61">
        <v>0</v>
      </c>
      <c r="FD19" s="61">
        <v>35162</v>
      </c>
      <c r="FE19" s="61">
        <v>-260239</v>
      </c>
      <c r="FF19" s="61">
        <v>0</v>
      </c>
      <c r="FG19" s="61">
        <v>-5311</v>
      </c>
      <c r="FH19" s="61">
        <v>0</v>
      </c>
      <c r="FI19" s="61">
        <v>0</v>
      </c>
      <c r="FJ19" s="61">
        <v>0</v>
      </c>
      <c r="FK19" s="61">
        <v>0</v>
      </c>
      <c r="FL19" s="61">
        <v>0</v>
      </c>
      <c r="FM19" s="61">
        <v>0</v>
      </c>
      <c r="FN19" s="61">
        <v>0</v>
      </c>
      <c r="FO19" s="61">
        <v>0</v>
      </c>
      <c r="FP19" s="61">
        <v>0</v>
      </c>
      <c r="FQ19" s="61">
        <v>1477982</v>
      </c>
      <c r="FR19" s="61">
        <v>0</v>
      </c>
      <c r="FS19" s="61">
        <v>30163</v>
      </c>
      <c r="FT19" s="61">
        <v>4086182</v>
      </c>
      <c r="FU19" s="61">
        <v>0</v>
      </c>
      <c r="FV19" s="61">
        <v>0</v>
      </c>
      <c r="FW19" s="61">
        <v>-2608200</v>
      </c>
      <c r="FX19" s="61">
        <v>0</v>
      </c>
      <c r="FY19" s="61">
        <v>30163</v>
      </c>
      <c r="FZ19" s="61">
        <v>0</v>
      </c>
      <c r="GA19" s="61">
        <v>0</v>
      </c>
      <c r="GB19" s="61">
        <v>0</v>
      </c>
      <c r="GC19" s="61">
        <v>0</v>
      </c>
      <c r="GD19" s="61">
        <v>0</v>
      </c>
      <c r="GE19" s="61">
        <v>0</v>
      </c>
      <c r="GF19" s="61">
        <v>10395098</v>
      </c>
      <c r="GG19" s="61">
        <v>0</v>
      </c>
      <c r="GH19" s="61">
        <v>211467</v>
      </c>
      <c r="GI19" s="61">
        <v>-8475831</v>
      </c>
      <c r="GJ19" s="61">
        <v>0</v>
      </c>
      <c r="GK19" s="61">
        <v>129014</v>
      </c>
      <c r="GL19" s="58" t="s">
        <v>536</v>
      </c>
      <c r="GM19" s="58" t="s">
        <v>541</v>
      </c>
      <c r="GN19" s="58" t="s">
        <v>536</v>
      </c>
      <c r="GO19" s="58" t="s">
        <v>497</v>
      </c>
      <c r="GP19" s="58" t="s">
        <v>542</v>
      </c>
    </row>
    <row r="20" spans="1:198" s="58" customFormat="1">
      <c r="A20" s="58" t="s">
        <v>469</v>
      </c>
      <c r="B20" s="59" t="s">
        <v>543</v>
      </c>
      <c r="C20" s="59" t="s">
        <v>544</v>
      </c>
      <c r="D20" s="61">
        <v>-352924</v>
      </c>
      <c r="E20" s="61">
        <v>0</v>
      </c>
      <c r="F20" s="61">
        <v>-352924</v>
      </c>
      <c r="G20" s="61">
        <v>-176095</v>
      </c>
      <c r="H20" s="61">
        <v>0</v>
      </c>
      <c r="I20" s="61">
        <v>-176095</v>
      </c>
      <c r="J20" s="61">
        <v>-176829</v>
      </c>
      <c r="K20" s="61">
        <v>0</v>
      </c>
      <c r="L20" s="61">
        <v>-176829</v>
      </c>
      <c r="M20" s="380">
        <v>0.33</v>
      </c>
      <c r="N20" s="380">
        <v>0.3</v>
      </c>
      <c r="O20" s="380">
        <v>0.37</v>
      </c>
      <c r="P20" s="380">
        <v>0</v>
      </c>
      <c r="Q20" s="61">
        <v>241197</v>
      </c>
      <c r="R20" s="61">
        <v>241197</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v>0</v>
      </c>
      <c r="AR20" s="61">
        <v>0</v>
      </c>
      <c r="AS20" s="61">
        <v>0</v>
      </c>
      <c r="AT20" s="61">
        <v>0</v>
      </c>
      <c r="AU20" s="61">
        <v>0</v>
      </c>
      <c r="AV20" s="61">
        <v>0</v>
      </c>
      <c r="AW20" s="61">
        <v>0</v>
      </c>
      <c r="AX20" s="61">
        <v>0</v>
      </c>
      <c r="AY20" s="61">
        <v>0</v>
      </c>
      <c r="AZ20" s="61">
        <v>0</v>
      </c>
      <c r="BA20" s="61">
        <v>0</v>
      </c>
      <c r="BB20" s="61">
        <v>0</v>
      </c>
      <c r="BC20" s="61">
        <v>0</v>
      </c>
      <c r="BD20" s="61">
        <v>1515924</v>
      </c>
      <c r="BE20" s="61">
        <v>1869640</v>
      </c>
      <c r="BF20" s="61">
        <v>0</v>
      </c>
      <c r="BG20" s="61">
        <v>68839</v>
      </c>
      <c r="BH20" s="61">
        <v>84901</v>
      </c>
      <c r="BI20" s="61">
        <v>0</v>
      </c>
      <c r="BJ20" s="61">
        <v>1540373</v>
      </c>
      <c r="BK20" s="61">
        <v>1899792</v>
      </c>
      <c r="BL20" s="61">
        <v>0</v>
      </c>
      <c r="BM20" s="61">
        <v>44390</v>
      </c>
      <c r="BN20" s="61">
        <v>54749</v>
      </c>
      <c r="BO20" s="61">
        <v>0</v>
      </c>
      <c r="BP20" s="61">
        <v>1039</v>
      </c>
      <c r="BQ20" s="61">
        <v>1282</v>
      </c>
      <c r="BR20" s="61">
        <v>0</v>
      </c>
      <c r="BS20" s="61">
        <v>1039</v>
      </c>
      <c r="BT20" s="61">
        <v>1282</v>
      </c>
      <c r="BU20" s="61">
        <v>0</v>
      </c>
      <c r="BV20" s="61">
        <v>0</v>
      </c>
      <c r="BW20" s="61">
        <v>0</v>
      </c>
      <c r="BX20" s="61">
        <v>0</v>
      </c>
      <c r="BY20" s="61">
        <v>5481</v>
      </c>
      <c r="BZ20" s="61">
        <v>6760</v>
      </c>
      <c r="CA20" s="61">
        <v>0</v>
      </c>
      <c r="CB20" s="61">
        <v>0</v>
      </c>
      <c r="CC20" s="61">
        <v>0</v>
      </c>
      <c r="CD20" s="61">
        <v>0</v>
      </c>
      <c r="CE20" s="61">
        <v>0</v>
      </c>
      <c r="CF20" s="61">
        <v>0</v>
      </c>
      <c r="CG20" s="61">
        <v>0</v>
      </c>
      <c r="CH20" s="61">
        <v>0</v>
      </c>
      <c r="CI20" s="61">
        <v>0</v>
      </c>
      <c r="CJ20" s="61">
        <v>0</v>
      </c>
      <c r="CK20" s="61">
        <v>0</v>
      </c>
      <c r="CL20" s="61">
        <v>0</v>
      </c>
      <c r="CM20" s="61">
        <v>0</v>
      </c>
      <c r="CN20" s="61">
        <v>0</v>
      </c>
      <c r="CO20" s="61">
        <v>0</v>
      </c>
      <c r="CP20" s="61">
        <v>0</v>
      </c>
      <c r="CQ20" s="61">
        <v>0</v>
      </c>
      <c r="CR20" s="61">
        <v>0</v>
      </c>
      <c r="CS20" s="61">
        <v>0</v>
      </c>
      <c r="CT20" s="61">
        <v>0</v>
      </c>
      <c r="CU20" s="61">
        <v>0</v>
      </c>
      <c r="CV20" s="61">
        <v>0</v>
      </c>
      <c r="CW20" s="61">
        <v>0</v>
      </c>
      <c r="CX20" s="61">
        <v>0</v>
      </c>
      <c r="CY20" s="61">
        <v>0</v>
      </c>
      <c r="CZ20" s="61">
        <v>0</v>
      </c>
      <c r="DA20" s="61">
        <v>0</v>
      </c>
      <c r="DB20" s="61">
        <v>0</v>
      </c>
      <c r="DC20" s="61">
        <v>0</v>
      </c>
      <c r="DD20" s="61">
        <v>0</v>
      </c>
      <c r="DE20" s="61">
        <v>0</v>
      </c>
      <c r="DF20" s="61">
        <v>0</v>
      </c>
      <c r="DG20" s="61">
        <v>0</v>
      </c>
      <c r="DH20" s="61">
        <v>0</v>
      </c>
      <c r="DI20" s="61">
        <v>0</v>
      </c>
      <c r="DJ20" s="61">
        <v>0</v>
      </c>
      <c r="DK20" s="61">
        <v>0</v>
      </c>
      <c r="DL20" s="61">
        <v>0</v>
      </c>
      <c r="DM20" s="61">
        <v>0</v>
      </c>
      <c r="DN20" s="61">
        <v>0</v>
      </c>
      <c r="DO20" s="61">
        <v>7418</v>
      </c>
      <c r="DP20" s="61">
        <v>9149</v>
      </c>
      <c r="DQ20" s="61">
        <v>0</v>
      </c>
      <c r="DR20" s="61">
        <v>7427</v>
      </c>
      <c r="DS20" s="61">
        <v>9160</v>
      </c>
      <c r="DT20" s="61">
        <v>0</v>
      </c>
      <c r="DU20" s="61">
        <v>-9</v>
      </c>
      <c r="DV20" s="61">
        <v>-11</v>
      </c>
      <c r="DW20" s="61">
        <v>0</v>
      </c>
      <c r="DX20" s="61">
        <v>-1357</v>
      </c>
      <c r="DY20" s="61">
        <v>-1674</v>
      </c>
      <c r="DZ20" s="61">
        <v>0</v>
      </c>
      <c r="EA20" s="61">
        <v>0</v>
      </c>
      <c r="EB20" s="61">
        <v>0</v>
      </c>
      <c r="EC20" s="61">
        <v>0</v>
      </c>
      <c r="ED20" s="61">
        <v>0</v>
      </c>
      <c r="EE20" s="61">
        <v>0</v>
      </c>
      <c r="EF20" s="61">
        <v>0</v>
      </c>
      <c r="EG20" s="61">
        <v>0</v>
      </c>
      <c r="EH20" s="61">
        <v>0</v>
      </c>
      <c r="EI20" s="61">
        <v>0</v>
      </c>
      <c r="EJ20" s="61">
        <v>0</v>
      </c>
      <c r="EK20" s="61">
        <v>0</v>
      </c>
      <c r="EL20" s="61">
        <v>0</v>
      </c>
      <c r="EM20" s="61">
        <v>3302848</v>
      </c>
      <c r="EN20" s="61">
        <v>4073512</v>
      </c>
      <c r="EO20" s="61">
        <v>0</v>
      </c>
      <c r="EP20" s="61">
        <v>114214</v>
      </c>
      <c r="EQ20" s="61">
        <v>140864</v>
      </c>
      <c r="ER20" s="61">
        <v>0</v>
      </c>
      <c r="ES20" s="61">
        <v>16419804</v>
      </c>
      <c r="ET20" s="61">
        <v>0</v>
      </c>
      <c r="EU20" s="61">
        <v>0</v>
      </c>
      <c r="EV20" s="61">
        <v>-13002742</v>
      </c>
      <c r="EW20" s="61">
        <v>4214376</v>
      </c>
      <c r="EX20" s="61">
        <v>0</v>
      </c>
      <c r="EY20" s="61">
        <v>1037041</v>
      </c>
      <c r="EZ20" s="61">
        <v>1279017</v>
      </c>
      <c r="FA20" s="61">
        <v>0</v>
      </c>
      <c r="FB20" s="61">
        <v>1223172</v>
      </c>
      <c r="FC20" s="61">
        <v>1508578</v>
      </c>
      <c r="FD20" s="61">
        <v>0</v>
      </c>
      <c r="FE20" s="61">
        <v>-186131</v>
      </c>
      <c r="FF20" s="61">
        <v>-229561</v>
      </c>
      <c r="FG20" s="61">
        <v>0</v>
      </c>
      <c r="FH20" s="61">
        <v>0</v>
      </c>
      <c r="FI20" s="61">
        <v>0</v>
      </c>
      <c r="FJ20" s="61">
        <v>0</v>
      </c>
      <c r="FK20" s="61">
        <v>0</v>
      </c>
      <c r="FL20" s="61">
        <v>0</v>
      </c>
      <c r="FM20" s="61">
        <v>0</v>
      </c>
      <c r="FN20" s="61">
        <v>0</v>
      </c>
      <c r="FO20" s="61">
        <v>0</v>
      </c>
      <c r="FP20" s="61">
        <v>0</v>
      </c>
      <c r="FQ20" s="61">
        <v>0</v>
      </c>
      <c r="FR20" s="61">
        <v>0</v>
      </c>
      <c r="FS20" s="61">
        <v>0</v>
      </c>
      <c r="FT20" s="61">
        <v>4529421</v>
      </c>
      <c r="FU20" s="61">
        <v>0</v>
      </c>
      <c r="FV20" s="61">
        <v>0</v>
      </c>
      <c r="FW20" s="61">
        <v>-4529421</v>
      </c>
      <c r="FX20" s="61">
        <v>0</v>
      </c>
      <c r="FY20" s="61">
        <v>0</v>
      </c>
      <c r="FZ20" s="61">
        <v>0</v>
      </c>
      <c r="GA20" s="61">
        <v>0</v>
      </c>
      <c r="GB20" s="61">
        <v>0</v>
      </c>
      <c r="GC20" s="61">
        <v>0</v>
      </c>
      <c r="GD20" s="61">
        <v>0</v>
      </c>
      <c r="GE20" s="61">
        <v>0</v>
      </c>
      <c r="GF20" s="61">
        <v>6051447</v>
      </c>
      <c r="GG20" s="61">
        <v>7463451</v>
      </c>
      <c r="GH20" s="61">
        <v>0</v>
      </c>
      <c r="GI20" s="61">
        <v>-17669789</v>
      </c>
      <c r="GJ20" s="61">
        <v>4044639</v>
      </c>
      <c r="GK20" s="61">
        <v>0</v>
      </c>
      <c r="GL20" s="58" t="s">
        <v>501</v>
      </c>
      <c r="GM20" s="58" t="s">
        <v>502</v>
      </c>
      <c r="GN20" s="58" t="s">
        <v>503</v>
      </c>
      <c r="GO20" s="58" t="s">
        <v>504</v>
      </c>
      <c r="GP20" s="58" t="s">
        <v>545</v>
      </c>
    </row>
    <row r="21" spans="1:198" s="58" customFormat="1">
      <c r="A21" s="58" t="s">
        <v>469</v>
      </c>
      <c r="B21" s="59" t="s">
        <v>546</v>
      </c>
      <c r="C21" s="59" t="s">
        <v>547</v>
      </c>
      <c r="D21" s="61">
        <v>-2936122</v>
      </c>
      <c r="E21" s="61">
        <v>-40530</v>
      </c>
      <c r="F21" s="61">
        <v>-2976652</v>
      </c>
      <c r="G21" s="61">
        <v>-534125</v>
      </c>
      <c r="H21" s="61">
        <v>0</v>
      </c>
      <c r="I21" s="61">
        <v>-534125</v>
      </c>
      <c r="J21" s="61">
        <v>-2401997</v>
      </c>
      <c r="K21" s="61">
        <v>-40530</v>
      </c>
      <c r="L21" s="61">
        <v>-2442527</v>
      </c>
      <c r="M21" s="380">
        <v>0</v>
      </c>
      <c r="N21" s="380">
        <v>0.99</v>
      </c>
      <c r="O21" s="380">
        <v>0</v>
      </c>
      <c r="P21" s="380">
        <v>0.01</v>
      </c>
      <c r="Q21" s="61">
        <v>1821482</v>
      </c>
      <c r="R21" s="61">
        <v>1821482</v>
      </c>
      <c r="S21" s="61">
        <v>0</v>
      </c>
      <c r="T21" s="61">
        <v>3223519</v>
      </c>
      <c r="U21" s="61">
        <v>8220376</v>
      </c>
      <c r="V21" s="61">
        <v>-4996857</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v>0</v>
      </c>
      <c r="AR21" s="61">
        <v>0</v>
      </c>
      <c r="AS21" s="61">
        <v>0</v>
      </c>
      <c r="AT21" s="61">
        <v>0</v>
      </c>
      <c r="AU21" s="61">
        <v>0</v>
      </c>
      <c r="AV21" s="61">
        <v>0</v>
      </c>
      <c r="AW21" s="61">
        <v>0</v>
      </c>
      <c r="AX21" s="61">
        <v>0</v>
      </c>
      <c r="AY21" s="61">
        <v>0</v>
      </c>
      <c r="AZ21" s="61">
        <v>0</v>
      </c>
      <c r="BA21" s="61">
        <v>0</v>
      </c>
      <c r="BB21" s="61">
        <v>0</v>
      </c>
      <c r="BC21" s="61">
        <v>0</v>
      </c>
      <c r="BD21" s="61">
        <v>35217124</v>
      </c>
      <c r="BE21" s="61">
        <v>0</v>
      </c>
      <c r="BF21" s="61">
        <v>349761</v>
      </c>
      <c r="BG21" s="61">
        <v>1698009</v>
      </c>
      <c r="BH21" s="61">
        <v>0</v>
      </c>
      <c r="BI21" s="61">
        <v>16662</v>
      </c>
      <c r="BJ21" s="61">
        <v>33080253</v>
      </c>
      <c r="BK21" s="61">
        <v>0</v>
      </c>
      <c r="BL21" s="61">
        <v>326172</v>
      </c>
      <c r="BM21" s="61">
        <v>3834880</v>
      </c>
      <c r="BN21" s="61">
        <v>0</v>
      </c>
      <c r="BO21" s="61">
        <v>40251</v>
      </c>
      <c r="BP21" s="61">
        <v>201675</v>
      </c>
      <c r="BQ21" s="61">
        <v>0</v>
      </c>
      <c r="BR21" s="61">
        <v>1984</v>
      </c>
      <c r="BS21" s="61">
        <v>0</v>
      </c>
      <c r="BT21" s="61">
        <v>0</v>
      </c>
      <c r="BU21" s="61">
        <v>0</v>
      </c>
      <c r="BV21" s="61">
        <v>201675</v>
      </c>
      <c r="BW21" s="61">
        <v>0</v>
      </c>
      <c r="BX21" s="61">
        <v>1984</v>
      </c>
      <c r="BY21" s="61">
        <v>0</v>
      </c>
      <c r="BZ21" s="61">
        <v>0</v>
      </c>
      <c r="CA21" s="61">
        <v>0</v>
      </c>
      <c r="CB21" s="61">
        <v>0</v>
      </c>
      <c r="CC21" s="61">
        <v>0</v>
      </c>
      <c r="CD21" s="61">
        <v>0</v>
      </c>
      <c r="CE21" s="61">
        <v>0</v>
      </c>
      <c r="CF21" s="61">
        <v>0</v>
      </c>
      <c r="CG21" s="61">
        <v>0</v>
      </c>
      <c r="CH21" s="61">
        <v>0</v>
      </c>
      <c r="CI21" s="61">
        <v>0</v>
      </c>
      <c r="CJ21" s="61">
        <v>0</v>
      </c>
      <c r="CK21" s="61">
        <v>0</v>
      </c>
      <c r="CL21" s="61">
        <v>0</v>
      </c>
      <c r="CM21" s="61">
        <v>0</v>
      </c>
      <c r="CN21" s="61">
        <v>0</v>
      </c>
      <c r="CO21" s="61">
        <v>0</v>
      </c>
      <c r="CP21" s="61">
        <v>0</v>
      </c>
      <c r="CQ21" s="61">
        <v>0</v>
      </c>
      <c r="CR21" s="61">
        <v>0</v>
      </c>
      <c r="CS21" s="61">
        <v>0</v>
      </c>
      <c r="CT21" s="61">
        <v>0</v>
      </c>
      <c r="CU21" s="61">
        <v>0</v>
      </c>
      <c r="CV21" s="61">
        <v>0</v>
      </c>
      <c r="CW21" s="61">
        <v>0</v>
      </c>
      <c r="CX21" s="61">
        <v>0</v>
      </c>
      <c r="CY21" s="61">
        <v>0</v>
      </c>
      <c r="CZ21" s="61">
        <v>0</v>
      </c>
      <c r="DA21" s="61">
        <v>0</v>
      </c>
      <c r="DB21" s="61">
        <v>0</v>
      </c>
      <c r="DC21" s="61">
        <v>0</v>
      </c>
      <c r="DD21" s="61">
        <v>0</v>
      </c>
      <c r="DE21" s="61">
        <v>0</v>
      </c>
      <c r="DF21" s="61">
        <v>0</v>
      </c>
      <c r="DG21" s="61">
        <v>0</v>
      </c>
      <c r="DH21" s="61">
        <v>0</v>
      </c>
      <c r="DI21" s="61">
        <v>0</v>
      </c>
      <c r="DJ21" s="61">
        <v>0</v>
      </c>
      <c r="DK21" s="61">
        <v>0</v>
      </c>
      <c r="DL21" s="61">
        <v>0</v>
      </c>
      <c r="DM21" s="61">
        <v>0</v>
      </c>
      <c r="DN21" s="61">
        <v>0</v>
      </c>
      <c r="DO21" s="61">
        <v>394884</v>
      </c>
      <c r="DP21" s="61">
        <v>0</v>
      </c>
      <c r="DQ21" s="61">
        <v>3964</v>
      </c>
      <c r="DR21" s="61">
        <v>548833</v>
      </c>
      <c r="DS21" s="61">
        <v>0</v>
      </c>
      <c r="DT21" s="61">
        <v>5544</v>
      </c>
      <c r="DU21" s="61">
        <v>-153949</v>
      </c>
      <c r="DV21" s="61">
        <v>0</v>
      </c>
      <c r="DW21" s="61">
        <v>-1580</v>
      </c>
      <c r="DX21" s="61">
        <v>-116396</v>
      </c>
      <c r="DY21" s="61">
        <v>0</v>
      </c>
      <c r="DZ21" s="61">
        <v>-1109</v>
      </c>
      <c r="EA21" s="61">
        <v>656</v>
      </c>
      <c r="EB21" s="61">
        <v>0</v>
      </c>
      <c r="EC21" s="61">
        <v>7</v>
      </c>
      <c r="ED21" s="61">
        <v>0</v>
      </c>
      <c r="EE21" s="61">
        <v>0</v>
      </c>
      <c r="EF21" s="61">
        <v>0</v>
      </c>
      <c r="EG21" s="61">
        <v>0</v>
      </c>
      <c r="EH21" s="61">
        <v>0</v>
      </c>
      <c r="EI21" s="61">
        <v>0</v>
      </c>
      <c r="EJ21" s="61">
        <v>0</v>
      </c>
      <c r="EK21" s="61">
        <v>0</v>
      </c>
      <c r="EL21" s="61">
        <v>0</v>
      </c>
      <c r="EM21" s="61">
        <v>96178401</v>
      </c>
      <c r="EN21" s="61">
        <v>0</v>
      </c>
      <c r="EO21" s="61">
        <v>936308</v>
      </c>
      <c r="EP21" s="61">
        <v>1805549</v>
      </c>
      <c r="EQ21" s="61">
        <v>0</v>
      </c>
      <c r="ER21" s="61">
        <v>18238</v>
      </c>
      <c r="ES21" s="61">
        <v>115000000</v>
      </c>
      <c r="ET21" s="61">
        <v>0</v>
      </c>
      <c r="EU21" s="61">
        <v>0</v>
      </c>
      <c r="EV21" s="61">
        <v>-17016050</v>
      </c>
      <c r="EW21" s="61">
        <v>0</v>
      </c>
      <c r="EX21" s="61">
        <v>954546</v>
      </c>
      <c r="EY21" s="61">
        <v>17300069</v>
      </c>
      <c r="EZ21" s="61">
        <v>0</v>
      </c>
      <c r="FA21" s="61">
        <v>173052</v>
      </c>
      <c r="FB21" s="61">
        <v>22215994</v>
      </c>
      <c r="FC21" s="61">
        <v>0</v>
      </c>
      <c r="FD21" s="61">
        <v>220078</v>
      </c>
      <c r="FE21" s="61">
        <v>-4915925</v>
      </c>
      <c r="FF21" s="61">
        <v>0</v>
      </c>
      <c r="FG21" s="61">
        <v>-47026</v>
      </c>
      <c r="FH21" s="61">
        <v>91227</v>
      </c>
      <c r="FI21" s="61">
        <v>0</v>
      </c>
      <c r="FJ21" s="61">
        <v>0</v>
      </c>
      <c r="FK21" s="61">
        <v>872371</v>
      </c>
      <c r="FL21" s="61">
        <v>0</v>
      </c>
      <c r="FM21" s="61">
        <v>0</v>
      </c>
      <c r="FN21" s="61">
        <v>-781144</v>
      </c>
      <c r="FO21" s="61">
        <v>0</v>
      </c>
      <c r="FP21" s="61">
        <v>0</v>
      </c>
      <c r="FQ21" s="61">
        <v>0</v>
      </c>
      <c r="FR21" s="61">
        <v>0</v>
      </c>
      <c r="FS21" s="61">
        <v>0</v>
      </c>
      <c r="FT21" s="61">
        <v>30129878</v>
      </c>
      <c r="FU21" s="61">
        <v>0</v>
      </c>
      <c r="FV21" s="61">
        <v>0</v>
      </c>
      <c r="FW21" s="61">
        <v>-30129878</v>
      </c>
      <c r="FX21" s="61">
        <v>0</v>
      </c>
      <c r="FY21" s="61">
        <v>0</v>
      </c>
      <c r="FZ21" s="61">
        <v>0</v>
      </c>
      <c r="GA21" s="61">
        <v>0</v>
      </c>
      <c r="GB21" s="61">
        <v>0</v>
      </c>
      <c r="GC21" s="61">
        <v>0</v>
      </c>
      <c r="GD21" s="61">
        <v>0</v>
      </c>
      <c r="GE21" s="61">
        <v>0</v>
      </c>
      <c r="GF21" s="61">
        <v>152771198</v>
      </c>
      <c r="GG21" s="61">
        <v>0</v>
      </c>
      <c r="GH21" s="61">
        <v>1498867</v>
      </c>
      <c r="GI21" s="61">
        <v>-49076131</v>
      </c>
      <c r="GJ21" s="61">
        <v>0</v>
      </c>
      <c r="GK21" s="61">
        <v>947073</v>
      </c>
      <c r="GL21" s="58" t="s">
        <v>511</v>
      </c>
      <c r="GM21" s="58" t="s">
        <v>548</v>
      </c>
      <c r="GN21" s="58" t="s">
        <v>513</v>
      </c>
      <c r="GO21" s="58" t="s">
        <v>549</v>
      </c>
      <c r="GP21" s="58" t="s">
        <v>550</v>
      </c>
    </row>
    <row r="22" spans="1:198" s="58" customFormat="1">
      <c r="A22" s="58" t="s">
        <v>469</v>
      </c>
      <c r="B22" s="59" t="s">
        <v>551</v>
      </c>
      <c r="C22" s="59" t="s">
        <v>552</v>
      </c>
      <c r="D22" s="61">
        <v>-675518</v>
      </c>
      <c r="E22" s="61">
        <v>0</v>
      </c>
      <c r="F22" s="61">
        <v>-675518</v>
      </c>
      <c r="G22" s="61">
        <v>-115891</v>
      </c>
      <c r="H22" s="61">
        <v>0</v>
      </c>
      <c r="I22" s="61">
        <v>-115891</v>
      </c>
      <c r="J22" s="61">
        <v>-559627</v>
      </c>
      <c r="K22" s="61">
        <v>0</v>
      </c>
      <c r="L22" s="61">
        <v>-559627</v>
      </c>
      <c r="M22" s="380">
        <v>0.5</v>
      </c>
      <c r="N22" s="380">
        <v>0.4</v>
      </c>
      <c r="O22" s="380">
        <v>0.09</v>
      </c>
      <c r="P22" s="380">
        <v>0.01</v>
      </c>
      <c r="Q22" s="61">
        <v>101284</v>
      </c>
      <c r="R22" s="61">
        <v>101284</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v>0</v>
      </c>
      <c r="AR22" s="61">
        <v>0</v>
      </c>
      <c r="AS22" s="61">
        <v>0</v>
      </c>
      <c r="AT22" s="61">
        <v>0</v>
      </c>
      <c r="AU22" s="61">
        <v>0</v>
      </c>
      <c r="AV22" s="61">
        <v>0</v>
      </c>
      <c r="AW22" s="61">
        <v>0</v>
      </c>
      <c r="AX22" s="61">
        <v>0</v>
      </c>
      <c r="AY22" s="61">
        <v>0</v>
      </c>
      <c r="AZ22" s="61">
        <v>0</v>
      </c>
      <c r="BA22" s="61">
        <v>0</v>
      </c>
      <c r="BB22" s="61">
        <v>0</v>
      </c>
      <c r="BC22" s="61">
        <v>0</v>
      </c>
      <c r="BD22" s="61">
        <v>790947</v>
      </c>
      <c r="BE22" s="61">
        <v>177963</v>
      </c>
      <c r="BF22" s="61">
        <v>19774</v>
      </c>
      <c r="BG22" s="61">
        <v>51702</v>
      </c>
      <c r="BH22" s="61">
        <v>11633</v>
      </c>
      <c r="BI22" s="61">
        <v>1293</v>
      </c>
      <c r="BJ22" s="61">
        <v>772957</v>
      </c>
      <c r="BK22" s="61">
        <v>173915</v>
      </c>
      <c r="BL22" s="61">
        <v>19324</v>
      </c>
      <c r="BM22" s="61">
        <v>69692</v>
      </c>
      <c r="BN22" s="61">
        <v>15681</v>
      </c>
      <c r="BO22" s="61">
        <v>1743</v>
      </c>
      <c r="BP22" s="61">
        <v>1005</v>
      </c>
      <c r="BQ22" s="61">
        <v>226</v>
      </c>
      <c r="BR22" s="61">
        <v>25</v>
      </c>
      <c r="BS22" s="61">
        <v>2625</v>
      </c>
      <c r="BT22" s="61">
        <v>591</v>
      </c>
      <c r="BU22" s="61">
        <v>66</v>
      </c>
      <c r="BV22" s="61">
        <v>-1620</v>
      </c>
      <c r="BW22" s="61">
        <v>-365</v>
      </c>
      <c r="BX22" s="61">
        <v>-41</v>
      </c>
      <c r="BY22" s="61">
        <v>1023</v>
      </c>
      <c r="BZ22" s="61">
        <v>230</v>
      </c>
      <c r="CA22" s="61">
        <v>26</v>
      </c>
      <c r="CB22" s="61">
        <v>0</v>
      </c>
      <c r="CC22" s="61">
        <v>0</v>
      </c>
      <c r="CD22" s="61">
        <v>0</v>
      </c>
      <c r="CE22" s="61">
        <v>0</v>
      </c>
      <c r="CF22" s="61">
        <v>0</v>
      </c>
      <c r="CG22" s="61">
        <v>0</v>
      </c>
      <c r="CH22" s="61">
        <v>0</v>
      </c>
      <c r="CI22" s="61">
        <v>0</v>
      </c>
      <c r="CJ22" s="61">
        <v>0</v>
      </c>
      <c r="CK22" s="61">
        <v>0</v>
      </c>
      <c r="CL22" s="61">
        <v>0</v>
      </c>
      <c r="CM22" s="61">
        <v>0</v>
      </c>
      <c r="CN22" s="61">
        <v>0</v>
      </c>
      <c r="CO22" s="61">
        <v>0</v>
      </c>
      <c r="CP22" s="61">
        <v>0</v>
      </c>
      <c r="CQ22" s="61">
        <v>0</v>
      </c>
      <c r="CR22" s="61">
        <v>0</v>
      </c>
      <c r="CS22" s="61">
        <v>0</v>
      </c>
      <c r="CT22" s="61">
        <v>0</v>
      </c>
      <c r="CU22" s="61">
        <v>0</v>
      </c>
      <c r="CV22" s="61">
        <v>0</v>
      </c>
      <c r="CW22" s="61">
        <v>0</v>
      </c>
      <c r="CX22" s="61">
        <v>0</v>
      </c>
      <c r="CY22" s="61">
        <v>0</v>
      </c>
      <c r="CZ22" s="61">
        <v>0</v>
      </c>
      <c r="DA22" s="61">
        <v>0</v>
      </c>
      <c r="DB22" s="61">
        <v>0</v>
      </c>
      <c r="DC22" s="61">
        <v>0</v>
      </c>
      <c r="DD22" s="61">
        <v>0</v>
      </c>
      <c r="DE22" s="61">
        <v>0</v>
      </c>
      <c r="DF22" s="61">
        <v>0</v>
      </c>
      <c r="DG22" s="61">
        <v>0</v>
      </c>
      <c r="DH22" s="61">
        <v>0</v>
      </c>
      <c r="DI22" s="61">
        <v>0</v>
      </c>
      <c r="DJ22" s="61">
        <v>0</v>
      </c>
      <c r="DK22" s="61">
        <v>0</v>
      </c>
      <c r="DL22" s="61">
        <v>0</v>
      </c>
      <c r="DM22" s="61">
        <v>0</v>
      </c>
      <c r="DN22" s="61">
        <v>0</v>
      </c>
      <c r="DO22" s="61">
        <v>4206</v>
      </c>
      <c r="DP22" s="61">
        <v>946</v>
      </c>
      <c r="DQ22" s="61">
        <v>105</v>
      </c>
      <c r="DR22" s="61">
        <v>4207</v>
      </c>
      <c r="DS22" s="61">
        <v>946</v>
      </c>
      <c r="DT22" s="61">
        <v>105</v>
      </c>
      <c r="DU22" s="61">
        <v>-1</v>
      </c>
      <c r="DV22" s="61">
        <v>0</v>
      </c>
      <c r="DW22" s="61">
        <v>0</v>
      </c>
      <c r="DX22" s="61">
        <v>-2665</v>
      </c>
      <c r="DY22" s="61">
        <v>-600</v>
      </c>
      <c r="DZ22" s="61">
        <v>-67</v>
      </c>
      <c r="EA22" s="61">
        <v>0</v>
      </c>
      <c r="EB22" s="61">
        <v>0</v>
      </c>
      <c r="EC22" s="61">
        <v>0</v>
      </c>
      <c r="ED22" s="61">
        <v>0</v>
      </c>
      <c r="EE22" s="61">
        <v>0</v>
      </c>
      <c r="EF22" s="61">
        <v>0</v>
      </c>
      <c r="EG22" s="61">
        <v>0</v>
      </c>
      <c r="EH22" s="61">
        <v>0</v>
      </c>
      <c r="EI22" s="61">
        <v>0</v>
      </c>
      <c r="EJ22" s="61">
        <v>0</v>
      </c>
      <c r="EK22" s="61">
        <v>0</v>
      </c>
      <c r="EL22" s="61">
        <v>0</v>
      </c>
      <c r="EM22" s="61">
        <v>2267964</v>
      </c>
      <c r="EN22" s="61">
        <v>510292</v>
      </c>
      <c r="EO22" s="61">
        <v>56699</v>
      </c>
      <c r="EP22" s="61">
        <v>56562</v>
      </c>
      <c r="EQ22" s="61">
        <v>12726</v>
      </c>
      <c r="ER22" s="61">
        <v>1414</v>
      </c>
      <c r="ES22" s="61">
        <v>7989473</v>
      </c>
      <c r="ET22" s="61">
        <v>0</v>
      </c>
      <c r="EU22" s="61">
        <v>0</v>
      </c>
      <c r="EV22" s="61">
        <v>-5664947</v>
      </c>
      <c r="EW22" s="61">
        <v>523018</v>
      </c>
      <c r="EX22" s="61">
        <v>58113</v>
      </c>
      <c r="EY22" s="61">
        <v>916355</v>
      </c>
      <c r="EZ22" s="61">
        <v>206180</v>
      </c>
      <c r="FA22" s="61">
        <v>22909</v>
      </c>
      <c r="FB22" s="61">
        <v>1035548</v>
      </c>
      <c r="FC22" s="61">
        <v>232998</v>
      </c>
      <c r="FD22" s="61">
        <v>25889</v>
      </c>
      <c r="FE22" s="61">
        <v>-119193</v>
      </c>
      <c r="FF22" s="61">
        <v>-26818</v>
      </c>
      <c r="FG22" s="61">
        <v>-2980</v>
      </c>
      <c r="FH22" s="61">
        <v>0</v>
      </c>
      <c r="FI22" s="61">
        <v>0</v>
      </c>
      <c r="FJ22" s="61">
        <v>0</v>
      </c>
      <c r="FK22" s="61">
        <v>0</v>
      </c>
      <c r="FL22" s="61">
        <v>0</v>
      </c>
      <c r="FM22" s="61">
        <v>0</v>
      </c>
      <c r="FN22" s="61">
        <v>0</v>
      </c>
      <c r="FO22" s="61">
        <v>0</v>
      </c>
      <c r="FP22" s="61">
        <v>0</v>
      </c>
      <c r="FQ22" s="61">
        <v>0</v>
      </c>
      <c r="FR22" s="61">
        <v>0</v>
      </c>
      <c r="FS22" s="61">
        <v>0</v>
      </c>
      <c r="FT22" s="61">
        <v>2404551</v>
      </c>
      <c r="FU22" s="61">
        <v>0</v>
      </c>
      <c r="FV22" s="61">
        <v>0</v>
      </c>
      <c r="FW22" s="61">
        <v>-2404551</v>
      </c>
      <c r="FX22" s="61">
        <v>0</v>
      </c>
      <c r="FY22" s="61">
        <v>0</v>
      </c>
      <c r="FZ22" s="61">
        <v>0</v>
      </c>
      <c r="GA22" s="61">
        <v>0</v>
      </c>
      <c r="GB22" s="61">
        <v>0</v>
      </c>
      <c r="GC22" s="61">
        <v>0</v>
      </c>
      <c r="GD22" s="61">
        <v>0</v>
      </c>
      <c r="GE22" s="61">
        <v>0</v>
      </c>
      <c r="GF22" s="61">
        <v>4087099</v>
      </c>
      <c r="GG22" s="61">
        <v>919596</v>
      </c>
      <c r="GH22" s="61">
        <v>102178</v>
      </c>
      <c r="GI22" s="61">
        <v>-8122262</v>
      </c>
      <c r="GJ22" s="61">
        <v>511146</v>
      </c>
      <c r="GK22" s="61">
        <v>56794</v>
      </c>
      <c r="GL22" s="58" t="s">
        <v>553</v>
      </c>
      <c r="GM22" s="58" t="s">
        <v>554</v>
      </c>
      <c r="GN22" s="58" t="s">
        <v>466</v>
      </c>
      <c r="GO22" s="58" t="s">
        <v>479</v>
      </c>
      <c r="GP22" s="58" t="s">
        <v>555</v>
      </c>
    </row>
    <row r="23" spans="1:198" s="58" customFormat="1">
      <c r="A23" s="58" t="s">
        <v>469</v>
      </c>
      <c r="B23" s="59" t="s">
        <v>556</v>
      </c>
      <c r="C23" s="59" t="s">
        <v>557</v>
      </c>
      <c r="D23" s="61">
        <v>-1060231</v>
      </c>
      <c r="E23" s="61">
        <v>0</v>
      </c>
      <c r="F23" s="61">
        <v>-1060231</v>
      </c>
      <c r="G23" s="61">
        <v>-800000</v>
      </c>
      <c r="H23" s="61">
        <v>0</v>
      </c>
      <c r="I23" s="61">
        <v>-800000</v>
      </c>
      <c r="J23" s="61">
        <v>-260231</v>
      </c>
      <c r="K23" s="61">
        <v>0</v>
      </c>
      <c r="L23" s="61">
        <v>-260231</v>
      </c>
      <c r="M23" s="380">
        <v>0.5</v>
      </c>
      <c r="N23" s="380">
        <v>0.49</v>
      </c>
      <c r="O23" s="380">
        <v>0</v>
      </c>
      <c r="P23" s="380">
        <v>0.01</v>
      </c>
      <c r="Q23" s="61">
        <v>246311</v>
      </c>
      <c r="R23" s="61">
        <v>246311</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v>0</v>
      </c>
      <c r="AR23" s="61">
        <v>0</v>
      </c>
      <c r="AS23" s="61">
        <v>0</v>
      </c>
      <c r="AT23" s="61">
        <v>0</v>
      </c>
      <c r="AU23" s="61">
        <v>0</v>
      </c>
      <c r="AV23" s="61">
        <v>0</v>
      </c>
      <c r="AW23" s="61">
        <v>0</v>
      </c>
      <c r="AX23" s="61">
        <v>0</v>
      </c>
      <c r="AY23" s="61">
        <v>0</v>
      </c>
      <c r="AZ23" s="61">
        <v>0</v>
      </c>
      <c r="BA23" s="61">
        <v>0</v>
      </c>
      <c r="BB23" s="61">
        <v>0</v>
      </c>
      <c r="BC23" s="61">
        <v>0</v>
      </c>
      <c r="BD23" s="61">
        <v>2943229</v>
      </c>
      <c r="BE23" s="61">
        <v>0</v>
      </c>
      <c r="BF23" s="61">
        <v>60066</v>
      </c>
      <c r="BG23" s="61">
        <v>32790</v>
      </c>
      <c r="BH23" s="61">
        <v>0</v>
      </c>
      <c r="BI23" s="61">
        <v>669</v>
      </c>
      <c r="BJ23" s="61">
        <v>2876629</v>
      </c>
      <c r="BK23" s="61">
        <v>0</v>
      </c>
      <c r="BL23" s="61">
        <v>58707</v>
      </c>
      <c r="BM23" s="61">
        <v>99390</v>
      </c>
      <c r="BN23" s="61">
        <v>0</v>
      </c>
      <c r="BO23" s="61">
        <v>2028</v>
      </c>
      <c r="BP23" s="61">
        <v>22813</v>
      </c>
      <c r="BQ23" s="61">
        <v>0</v>
      </c>
      <c r="BR23" s="61">
        <v>466</v>
      </c>
      <c r="BS23" s="61">
        <v>15466</v>
      </c>
      <c r="BT23" s="61">
        <v>0</v>
      </c>
      <c r="BU23" s="61">
        <v>316</v>
      </c>
      <c r="BV23" s="61">
        <v>7347</v>
      </c>
      <c r="BW23" s="61">
        <v>0</v>
      </c>
      <c r="BX23" s="61">
        <v>150</v>
      </c>
      <c r="BY23" s="61">
        <v>0</v>
      </c>
      <c r="BZ23" s="61">
        <v>0</v>
      </c>
      <c r="CA23" s="61">
        <v>0</v>
      </c>
      <c r="CB23" s="61">
        <v>0</v>
      </c>
      <c r="CC23" s="61">
        <v>0</v>
      </c>
      <c r="CD23" s="61">
        <v>0</v>
      </c>
      <c r="CE23" s="61">
        <v>0</v>
      </c>
      <c r="CF23" s="61">
        <v>0</v>
      </c>
      <c r="CG23" s="61">
        <v>0</v>
      </c>
      <c r="CH23" s="61">
        <v>0</v>
      </c>
      <c r="CI23" s="61">
        <v>0</v>
      </c>
      <c r="CJ23" s="61">
        <v>0</v>
      </c>
      <c r="CK23" s="61">
        <v>0</v>
      </c>
      <c r="CL23" s="61">
        <v>0</v>
      </c>
      <c r="CM23" s="61">
        <v>0</v>
      </c>
      <c r="CN23" s="61">
        <v>0</v>
      </c>
      <c r="CO23" s="61">
        <v>0</v>
      </c>
      <c r="CP23" s="61">
        <v>0</v>
      </c>
      <c r="CQ23" s="61">
        <v>0</v>
      </c>
      <c r="CR23" s="61">
        <v>0</v>
      </c>
      <c r="CS23" s="61">
        <v>0</v>
      </c>
      <c r="CT23" s="61">
        <v>0</v>
      </c>
      <c r="CU23" s="61">
        <v>0</v>
      </c>
      <c r="CV23" s="61">
        <v>0</v>
      </c>
      <c r="CW23" s="61">
        <v>1795</v>
      </c>
      <c r="CX23" s="61">
        <v>0</v>
      </c>
      <c r="CY23" s="61">
        <v>37</v>
      </c>
      <c r="CZ23" s="61">
        <v>1804</v>
      </c>
      <c r="DA23" s="61">
        <v>0</v>
      </c>
      <c r="DB23" s="61">
        <v>37</v>
      </c>
      <c r="DC23" s="61">
        <v>-9</v>
      </c>
      <c r="DD23" s="61">
        <v>0</v>
      </c>
      <c r="DE23" s="61">
        <v>0</v>
      </c>
      <c r="DF23" s="61">
        <v>0</v>
      </c>
      <c r="DG23" s="61">
        <v>0</v>
      </c>
      <c r="DH23" s="61">
        <v>0</v>
      </c>
      <c r="DI23" s="61">
        <v>0</v>
      </c>
      <c r="DJ23" s="61">
        <v>0</v>
      </c>
      <c r="DK23" s="61">
        <v>0</v>
      </c>
      <c r="DL23" s="61">
        <v>0</v>
      </c>
      <c r="DM23" s="61">
        <v>0</v>
      </c>
      <c r="DN23" s="61">
        <v>0</v>
      </c>
      <c r="DO23" s="61">
        <v>3814</v>
      </c>
      <c r="DP23" s="61">
        <v>0</v>
      </c>
      <c r="DQ23" s="61">
        <v>78</v>
      </c>
      <c r="DR23" s="61">
        <v>10311</v>
      </c>
      <c r="DS23" s="61">
        <v>0</v>
      </c>
      <c r="DT23" s="61">
        <v>210</v>
      </c>
      <c r="DU23" s="61">
        <v>-6497</v>
      </c>
      <c r="DV23" s="61">
        <v>0</v>
      </c>
      <c r="DW23" s="61">
        <v>-132</v>
      </c>
      <c r="DX23" s="61">
        <v>0</v>
      </c>
      <c r="DY23" s="61">
        <v>0</v>
      </c>
      <c r="DZ23" s="61">
        <v>0</v>
      </c>
      <c r="EA23" s="61">
        <v>-1207</v>
      </c>
      <c r="EB23" s="61">
        <v>0</v>
      </c>
      <c r="EC23" s="61">
        <v>-25</v>
      </c>
      <c r="ED23" s="61">
        <v>23881</v>
      </c>
      <c r="EE23" s="61">
        <v>0</v>
      </c>
      <c r="EF23" s="61">
        <v>487</v>
      </c>
      <c r="EG23" s="61">
        <v>0</v>
      </c>
      <c r="EH23" s="61">
        <v>0</v>
      </c>
      <c r="EI23" s="61">
        <v>0</v>
      </c>
      <c r="EJ23" s="61">
        <v>23881</v>
      </c>
      <c r="EK23" s="61">
        <v>0</v>
      </c>
      <c r="EL23" s="61">
        <v>487</v>
      </c>
      <c r="EM23" s="61">
        <v>3850610</v>
      </c>
      <c r="EN23" s="61">
        <v>0</v>
      </c>
      <c r="EO23" s="61">
        <v>78584</v>
      </c>
      <c r="EP23" s="61">
        <v>25427</v>
      </c>
      <c r="EQ23" s="61">
        <v>0</v>
      </c>
      <c r="ER23" s="61">
        <v>519</v>
      </c>
      <c r="ES23" s="61">
        <v>10458000</v>
      </c>
      <c r="ET23" s="61">
        <v>0</v>
      </c>
      <c r="EU23" s="61">
        <v>0</v>
      </c>
      <c r="EV23" s="61">
        <v>-6581963</v>
      </c>
      <c r="EW23" s="61">
        <v>0</v>
      </c>
      <c r="EX23" s="61">
        <v>79103</v>
      </c>
      <c r="EY23" s="61">
        <v>860412</v>
      </c>
      <c r="EZ23" s="61">
        <v>0</v>
      </c>
      <c r="FA23" s="61">
        <v>17559</v>
      </c>
      <c r="FB23" s="61">
        <v>1070490</v>
      </c>
      <c r="FC23" s="61">
        <v>0</v>
      </c>
      <c r="FD23" s="61">
        <v>21847</v>
      </c>
      <c r="FE23" s="61">
        <v>-210078</v>
      </c>
      <c r="FF23" s="61">
        <v>0</v>
      </c>
      <c r="FG23" s="61">
        <v>-4288</v>
      </c>
      <c r="FH23" s="61">
        <v>0</v>
      </c>
      <c r="FI23" s="61">
        <v>0</v>
      </c>
      <c r="FJ23" s="61">
        <v>0</v>
      </c>
      <c r="FK23" s="61">
        <v>0</v>
      </c>
      <c r="FL23" s="61">
        <v>0</v>
      </c>
      <c r="FM23" s="61">
        <v>0</v>
      </c>
      <c r="FN23" s="61">
        <v>0</v>
      </c>
      <c r="FO23" s="61">
        <v>0</v>
      </c>
      <c r="FP23" s="61">
        <v>0</v>
      </c>
      <c r="FQ23" s="61">
        <v>0</v>
      </c>
      <c r="FR23" s="61">
        <v>0</v>
      </c>
      <c r="FS23" s="61">
        <v>0</v>
      </c>
      <c r="FT23" s="61">
        <v>3678533</v>
      </c>
      <c r="FU23" s="61">
        <v>0</v>
      </c>
      <c r="FV23" s="61">
        <v>0</v>
      </c>
      <c r="FW23" s="61">
        <v>-3678533</v>
      </c>
      <c r="FX23" s="61">
        <v>0</v>
      </c>
      <c r="FY23" s="61">
        <v>0</v>
      </c>
      <c r="FZ23" s="61">
        <v>0</v>
      </c>
      <c r="GA23" s="61">
        <v>0</v>
      </c>
      <c r="GB23" s="61">
        <v>0</v>
      </c>
      <c r="GC23" s="61">
        <v>0</v>
      </c>
      <c r="GD23" s="61">
        <v>0</v>
      </c>
      <c r="GE23" s="61">
        <v>0</v>
      </c>
      <c r="GF23" s="61">
        <v>7763564</v>
      </c>
      <c r="GG23" s="61">
        <v>0</v>
      </c>
      <c r="GH23" s="61">
        <v>158440</v>
      </c>
      <c r="GI23" s="61">
        <v>-10347669</v>
      </c>
      <c r="GJ23" s="61">
        <v>0</v>
      </c>
      <c r="GK23" s="61">
        <v>77323</v>
      </c>
      <c r="GL23" s="58" t="s">
        <v>536</v>
      </c>
      <c r="GM23" s="58" t="s">
        <v>558</v>
      </c>
      <c r="GN23" s="58" t="s">
        <v>536</v>
      </c>
      <c r="GO23" s="58" t="s">
        <v>473</v>
      </c>
      <c r="GP23" s="58" t="s">
        <v>559</v>
      </c>
    </row>
    <row r="24" spans="1:198" s="58" customFormat="1">
      <c r="A24" s="58" t="s">
        <v>469</v>
      </c>
      <c r="B24" s="59" t="s">
        <v>560</v>
      </c>
      <c r="C24" s="59" t="s">
        <v>561</v>
      </c>
      <c r="D24" s="61">
        <v>-161579</v>
      </c>
      <c r="E24" s="61">
        <v>86</v>
      </c>
      <c r="F24" s="61">
        <v>-161493</v>
      </c>
      <c r="G24" s="61">
        <v>-500209</v>
      </c>
      <c r="H24" s="61">
        <v>0</v>
      </c>
      <c r="I24" s="61">
        <v>-500209</v>
      </c>
      <c r="J24" s="61">
        <v>338630</v>
      </c>
      <c r="K24" s="61">
        <v>86</v>
      </c>
      <c r="L24" s="61">
        <v>338716</v>
      </c>
      <c r="M24" s="380">
        <v>0.5</v>
      </c>
      <c r="N24" s="380">
        <v>0.49</v>
      </c>
      <c r="O24" s="380">
        <v>0</v>
      </c>
      <c r="P24" s="380">
        <v>0.01</v>
      </c>
      <c r="Q24" s="61">
        <v>243934</v>
      </c>
      <c r="R24" s="61">
        <v>243934</v>
      </c>
      <c r="S24" s="61">
        <v>0</v>
      </c>
      <c r="T24" s="61">
        <v>0</v>
      </c>
      <c r="U24" s="61">
        <v>0</v>
      </c>
      <c r="V24" s="61">
        <v>0</v>
      </c>
      <c r="W24" s="61">
        <v>2592</v>
      </c>
      <c r="X24" s="61">
        <v>0</v>
      </c>
      <c r="Y24" s="61">
        <v>2592</v>
      </c>
      <c r="Z24" s="61">
        <v>0</v>
      </c>
      <c r="AA24" s="61">
        <v>0</v>
      </c>
      <c r="AB24" s="61">
        <v>0</v>
      </c>
      <c r="AC24" s="61">
        <v>0</v>
      </c>
      <c r="AD24" s="61">
        <v>0</v>
      </c>
      <c r="AE24" s="61">
        <v>0</v>
      </c>
      <c r="AF24" s="61">
        <v>0</v>
      </c>
      <c r="AG24" s="61">
        <v>0</v>
      </c>
      <c r="AH24" s="61">
        <v>0</v>
      </c>
      <c r="AI24" s="61">
        <v>0</v>
      </c>
      <c r="AJ24" s="61">
        <v>0</v>
      </c>
      <c r="AK24" s="61">
        <v>0</v>
      </c>
      <c r="AL24" s="61">
        <v>351001</v>
      </c>
      <c r="AM24" s="61">
        <v>351001</v>
      </c>
      <c r="AN24" s="61">
        <v>0</v>
      </c>
      <c r="AO24" s="61">
        <v>0</v>
      </c>
      <c r="AP24" s="61">
        <v>307132</v>
      </c>
      <c r="AQ24" s="61">
        <v>307132</v>
      </c>
      <c r="AR24" s="61">
        <v>0</v>
      </c>
      <c r="AS24" s="61">
        <v>0</v>
      </c>
      <c r="AT24" s="61">
        <v>43869</v>
      </c>
      <c r="AU24" s="61">
        <v>43869</v>
      </c>
      <c r="AV24" s="61">
        <v>0</v>
      </c>
      <c r="AW24" s="61">
        <v>0</v>
      </c>
      <c r="AX24" s="61">
        <v>0</v>
      </c>
      <c r="AY24" s="61">
        <v>0</v>
      </c>
      <c r="AZ24" s="61">
        <v>0</v>
      </c>
      <c r="BA24" s="61">
        <v>0</v>
      </c>
      <c r="BB24" s="61">
        <v>0</v>
      </c>
      <c r="BC24" s="61">
        <v>0</v>
      </c>
      <c r="BD24" s="61">
        <v>3281090</v>
      </c>
      <c r="BE24" s="61">
        <v>0</v>
      </c>
      <c r="BF24" s="61">
        <v>64791</v>
      </c>
      <c r="BG24" s="61">
        <v>109202</v>
      </c>
      <c r="BH24" s="61">
        <v>0</v>
      </c>
      <c r="BI24" s="61">
        <v>1956</v>
      </c>
      <c r="BJ24" s="61">
        <v>3229913</v>
      </c>
      <c r="BK24" s="61">
        <v>0</v>
      </c>
      <c r="BL24" s="61">
        <v>63963</v>
      </c>
      <c r="BM24" s="61">
        <v>160379</v>
      </c>
      <c r="BN24" s="61">
        <v>0</v>
      </c>
      <c r="BO24" s="61">
        <v>2784</v>
      </c>
      <c r="BP24" s="61">
        <v>817</v>
      </c>
      <c r="BQ24" s="61">
        <v>0</v>
      </c>
      <c r="BR24" s="61">
        <v>17</v>
      </c>
      <c r="BS24" s="61">
        <v>2443</v>
      </c>
      <c r="BT24" s="61">
        <v>0</v>
      </c>
      <c r="BU24" s="61">
        <v>50</v>
      </c>
      <c r="BV24" s="61">
        <v>-1626</v>
      </c>
      <c r="BW24" s="61">
        <v>0</v>
      </c>
      <c r="BX24" s="61">
        <v>-33</v>
      </c>
      <c r="BY24" s="61">
        <v>18330</v>
      </c>
      <c r="BZ24" s="61">
        <v>0</v>
      </c>
      <c r="CA24" s="61">
        <v>374</v>
      </c>
      <c r="CB24" s="61">
        <v>0</v>
      </c>
      <c r="CC24" s="61">
        <v>0</v>
      </c>
      <c r="CD24" s="61">
        <v>0</v>
      </c>
      <c r="CE24" s="61">
        <v>0</v>
      </c>
      <c r="CF24" s="61">
        <v>0</v>
      </c>
      <c r="CG24" s="61">
        <v>0</v>
      </c>
      <c r="CH24" s="61">
        <v>-1215</v>
      </c>
      <c r="CI24" s="61">
        <v>0</v>
      </c>
      <c r="CJ24" s="61">
        <v>-25</v>
      </c>
      <c r="CK24" s="61">
        <v>0</v>
      </c>
      <c r="CL24" s="61">
        <v>0</v>
      </c>
      <c r="CM24" s="61">
        <v>0</v>
      </c>
      <c r="CN24" s="61">
        <v>0</v>
      </c>
      <c r="CO24" s="61">
        <v>0</v>
      </c>
      <c r="CP24" s="61">
        <v>0</v>
      </c>
      <c r="CQ24" s="61">
        <v>0</v>
      </c>
      <c r="CR24" s="61">
        <v>0</v>
      </c>
      <c r="CS24" s="61">
        <v>0</v>
      </c>
      <c r="CT24" s="61">
        <v>0</v>
      </c>
      <c r="CU24" s="61">
        <v>0</v>
      </c>
      <c r="CV24" s="61">
        <v>0</v>
      </c>
      <c r="CW24" s="61">
        <v>0</v>
      </c>
      <c r="CX24" s="61">
        <v>0</v>
      </c>
      <c r="CY24" s="61">
        <v>0</v>
      </c>
      <c r="CZ24" s="61">
        <v>0</v>
      </c>
      <c r="DA24" s="61">
        <v>0</v>
      </c>
      <c r="DB24" s="61">
        <v>0</v>
      </c>
      <c r="DC24" s="61">
        <v>0</v>
      </c>
      <c r="DD24" s="61">
        <v>0</v>
      </c>
      <c r="DE24" s="61">
        <v>0</v>
      </c>
      <c r="DF24" s="61">
        <v>0</v>
      </c>
      <c r="DG24" s="61">
        <v>0</v>
      </c>
      <c r="DH24" s="61">
        <v>0</v>
      </c>
      <c r="DI24" s="61">
        <v>0</v>
      </c>
      <c r="DJ24" s="61">
        <v>0</v>
      </c>
      <c r="DK24" s="61">
        <v>0</v>
      </c>
      <c r="DL24" s="61">
        <v>0</v>
      </c>
      <c r="DM24" s="61">
        <v>0</v>
      </c>
      <c r="DN24" s="61">
        <v>0</v>
      </c>
      <c r="DO24" s="61">
        <v>6950</v>
      </c>
      <c r="DP24" s="61">
        <v>0</v>
      </c>
      <c r="DQ24" s="61">
        <v>142</v>
      </c>
      <c r="DR24" s="61">
        <v>7712</v>
      </c>
      <c r="DS24" s="61">
        <v>0</v>
      </c>
      <c r="DT24" s="61">
        <v>157</v>
      </c>
      <c r="DU24" s="61">
        <v>-762</v>
      </c>
      <c r="DV24" s="61">
        <v>0</v>
      </c>
      <c r="DW24" s="61">
        <v>-15</v>
      </c>
      <c r="DX24" s="61">
        <v>-1682</v>
      </c>
      <c r="DY24" s="61">
        <v>0</v>
      </c>
      <c r="DZ24" s="61">
        <v>-34</v>
      </c>
      <c r="EA24" s="61">
        <v>0</v>
      </c>
      <c r="EB24" s="61">
        <v>0</v>
      </c>
      <c r="EC24" s="61">
        <v>0</v>
      </c>
      <c r="ED24" s="61">
        <v>0</v>
      </c>
      <c r="EE24" s="61">
        <v>0</v>
      </c>
      <c r="EF24" s="61">
        <v>0</v>
      </c>
      <c r="EG24" s="61">
        <v>0</v>
      </c>
      <c r="EH24" s="61">
        <v>0</v>
      </c>
      <c r="EI24" s="61">
        <v>0</v>
      </c>
      <c r="EJ24" s="61">
        <v>0</v>
      </c>
      <c r="EK24" s="61">
        <v>0</v>
      </c>
      <c r="EL24" s="61">
        <v>0</v>
      </c>
      <c r="EM24" s="61">
        <v>7390716</v>
      </c>
      <c r="EN24" s="61">
        <v>0</v>
      </c>
      <c r="EO24" s="61">
        <v>149200</v>
      </c>
      <c r="EP24" s="61">
        <v>56939</v>
      </c>
      <c r="EQ24" s="61">
        <v>0</v>
      </c>
      <c r="ER24" s="61">
        <v>1162</v>
      </c>
      <c r="ES24" s="61">
        <v>18427784</v>
      </c>
      <c r="ET24" s="61">
        <v>0</v>
      </c>
      <c r="EU24" s="61">
        <v>0</v>
      </c>
      <c r="EV24" s="61">
        <v>-10980128</v>
      </c>
      <c r="EW24" s="61">
        <v>0</v>
      </c>
      <c r="EX24" s="61">
        <v>150362</v>
      </c>
      <c r="EY24" s="61">
        <v>706714</v>
      </c>
      <c r="EZ24" s="61">
        <v>0</v>
      </c>
      <c r="FA24" s="61">
        <v>14420</v>
      </c>
      <c r="FB24" s="61">
        <v>1070753</v>
      </c>
      <c r="FC24" s="61">
        <v>0</v>
      </c>
      <c r="FD24" s="61">
        <v>21523</v>
      </c>
      <c r="FE24" s="61">
        <v>-364039</v>
      </c>
      <c r="FF24" s="61">
        <v>0</v>
      </c>
      <c r="FG24" s="61">
        <v>-7103</v>
      </c>
      <c r="FH24" s="61">
        <v>0</v>
      </c>
      <c r="FI24" s="61">
        <v>0</v>
      </c>
      <c r="FJ24" s="61">
        <v>0</v>
      </c>
      <c r="FK24" s="61">
        <v>0</v>
      </c>
      <c r="FL24" s="61">
        <v>0</v>
      </c>
      <c r="FM24" s="61">
        <v>0</v>
      </c>
      <c r="FN24" s="61">
        <v>0</v>
      </c>
      <c r="FO24" s="61">
        <v>0</v>
      </c>
      <c r="FP24" s="61">
        <v>0</v>
      </c>
      <c r="FQ24" s="61">
        <v>1211405</v>
      </c>
      <c r="FR24" s="61">
        <v>0</v>
      </c>
      <c r="FS24" s="61">
        <v>18546</v>
      </c>
      <c r="FT24" s="61">
        <v>2404649</v>
      </c>
      <c r="FU24" s="61">
        <v>0</v>
      </c>
      <c r="FV24" s="61">
        <v>0</v>
      </c>
      <c r="FW24" s="61">
        <v>-1193244</v>
      </c>
      <c r="FX24" s="61">
        <v>0</v>
      </c>
      <c r="FY24" s="61">
        <v>18546</v>
      </c>
      <c r="FZ24" s="61">
        <v>0</v>
      </c>
      <c r="GA24" s="61">
        <v>0</v>
      </c>
      <c r="GB24" s="61">
        <v>0</v>
      </c>
      <c r="GC24" s="61">
        <v>0</v>
      </c>
      <c r="GD24" s="61">
        <v>0</v>
      </c>
      <c r="GE24" s="61">
        <v>0</v>
      </c>
      <c r="GF24" s="61">
        <v>12779266</v>
      </c>
      <c r="GG24" s="61">
        <v>0</v>
      </c>
      <c r="GH24" s="61">
        <v>250549</v>
      </c>
      <c r="GI24" s="61">
        <v>-12363987</v>
      </c>
      <c r="GJ24" s="61">
        <v>0</v>
      </c>
      <c r="GK24" s="61">
        <v>164856</v>
      </c>
      <c r="GL24" s="58" t="s">
        <v>536</v>
      </c>
      <c r="GM24" s="58" t="s">
        <v>558</v>
      </c>
      <c r="GN24" s="58" t="s">
        <v>536</v>
      </c>
      <c r="GO24" s="58" t="s">
        <v>473</v>
      </c>
      <c r="GP24" s="58" t="s">
        <v>562</v>
      </c>
    </row>
    <row r="25" spans="1:198" s="58" customFormat="1">
      <c r="A25" s="58" t="s">
        <v>461</v>
      </c>
      <c r="B25" s="59" t="s">
        <v>563</v>
      </c>
      <c r="C25" s="59" t="s">
        <v>564</v>
      </c>
      <c r="D25" s="61">
        <v>-336520</v>
      </c>
      <c r="E25" s="61">
        <v>0</v>
      </c>
      <c r="F25" s="61">
        <v>-336520</v>
      </c>
      <c r="G25" s="61">
        <v>-63608</v>
      </c>
      <c r="H25" s="61">
        <v>0</v>
      </c>
      <c r="I25" s="61">
        <v>-63608</v>
      </c>
      <c r="J25" s="61">
        <v>-272912</v>
      </c>
      <c r="K25" s="61">
        <v>0</v>
      </c>
      <c r="L25" s="61">
        <v>-272912</v>
      </c>
      <c r="M25" s="380">
        <v>0.5</v>
      </c>
      <c r="N25" s="380">
        <v>0.4</v>
      </c>
      <c r="O25" s="380">
        <v>0.09</v>
      </c>
      <c r="P25" s="380">
        <v>0.01</v>
      </c>
      <c r="Q25" s="61">
        <v>93224</v>
      </c>
      <c r="R25" s="61">
        <v>93224</v>
      </c>
      <c r="S25" s="61">
        <v>0</v>
      </c>
      <c r="T25" s="61">
        <v>0</v>
      </c>
      <c r="U25" s="61">
        <v>0</v>
      </c>
      <c r="V25" s="61">
        <v>0</v>
      </c>
      <c r="W25" s="61">
        <v>60529</v>
      </c>
      <c r="X25" s="61">
        <v>0</v>
      </c>
      <c r="Y25" s="61">
        <v>60379</v>
      </c>
      <c r="Z25" s="61">
        <v>0</v>
      </c>
      <c r="AA25" s="61">
        <v>150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v>0</v>
      </c>
      <c r="AR25" s="61">
        <v>0</v>
      </c>
      <c r="AS25" s="61">
        <v>0</v>
      </c>
      <c r="AT25" s="61">
        <v>0</v>
      </c>
      <c r="AU25" s="61">
        <v>0</v>
      </c>
      <c r="AV25" s="61">
        <v>0</v>
      </c>
      <c r="AW25" s="61">
        <v>0</v>
      </c>
      <c r="AX25" s="61">
        <v>0</v>
      </c>
      <c r="AY25" s="61">
        <v>0</v>
      </c>
      <c r="AZ25" s="61">
        <v>0</v>
      </c>
      <c r="BA25" s="61">
        <v>0</v>
      </c>
      <c r="BB25" s="61">
        <v>0</v>
      </c>
      <c r="BC25" s="61">
        <v>0</v>
      </c>
      <c r="BD25" s="61">
        <v>668059</v>
      </c>
      <c r="BE25" s="61">
        <v>150313</v>
      </c>
      <c r="BF25" s="61">
        <v>16701</v>
      </c>
      <c r="BG25" s="61">
        <v>39055</v>
      </c>
      <c r="BH25" s="61">
        <v>8787</v>
      </c>
      <c r="BI25" s="61">
        <v>976</v>
      </c>
      <c r="BJ25" s="61">
        <v>688949</v>
      </c>
      <c r="BK25" s="61">
        <v>155013</v>
      </c>
      <c r="BL25" s="61">
        <v>17223</v>
      </c>
      <c r="BM25" s="61">
        <v>18165</v>
      </c>
      <c r="BN25" s="61">
        <v>4087</v>
      </c>
      <c r="BO25" s="61">
        <v>454</v>
      </c>
      <c r="BP25" s="61">
        <v>4645</v>
      </c>
      <c r="BQ25" s="61">
        <v>1045</v>
      </c>
      <c r="BR25" s="61">
        <v>116</v>
      </c>
      <c r="BS25" s="61">
        <v>1102</v>
      </c>
      <c r="BT25" s="61">
        <v>248</v>
      </c>
      <c r="BU25" s="61">
        <v>28</v>
      </c>
      <c r="BV25" s="61">
        <v>3543</v>
      </c>
      <c r="BW25" s="61">
        <v>797</v>
      </c>
      <c r="BX25" s="61">
        <v>88</v>
      </c>
      <c r="BY25" s="61">
        <v>556</v>
      </c>
      <c r="BZ25" s="61">
        <v>125</v>
      </c>
      <c r="CA25" s="61">
        <v>14</v>
      </c>
      <c r="CB25" s="61">
        <v>0</v>
      </c>
      <c r="CC25" s="61">
        <v>0</v>
      </c>
      <c r="CD25" s="61">
        <v>0</v>
      </c>
      <c r="CE25" s="61">
        <v>0</v>
      </c>
      <c r="CF25" s="61">
        <v>0</v>
      </c>
      <c r="CG25" s="61">
        <v>0</v>
      </c>
      <c r="CH25" s="61">
        <v>631</v>
      </c>
      <c r="CI25" s="61">
        <v>142</v>
      </c>
      <c r="CJ25" s="61">
        <v>16</v>
      </c>
      <c r="CK25" s="61">
        <v>0</v>
      </c>
      <c r="CL25" s="61">
        <v>0</v>
      </c>
      <c r="CM25" s="61">
        <v>0</v>
      </c>
      <c r="CN25" s="61">
        <v>0</v>
      </c>
      <c r="CO25" s="61">
        <v>0</v>
      </c>
      <c r="CP25" s="61">
        <v>0</v>
      </c>
      <c r="CQ25" s="61">
        <v>0</v>
      </c>
      <c r="CR25" s="61">
        <v>0</v>
      </c>
      <c r="CS25" s="61">
        <v>0</v>
      </c>
      <c r="CT25" s="61">
        <v>0</v>
      </c>
      <c r="CU25" s="61">
        <v>0</v>
      </c>
      <c r="CV25" s="61">
        <v>0</v>
      </c>
      <c r="CW25" s="61">
        <v>3820</v>
      </c>
      <c r="CX25" s="61">
        <v>860</v>
      </c>
      <c r="CY25" s="61">
        <v>96</v>
      </c>
      <c r="CZ25" s="61">
        <v>4089</v>
      </c>
      <c r="DA25" s="61">
        <v>920</v>
      </c>
      <c r="DB25" s="61">
        <v>102</v>
      </c>
      <c r="DC25" s="61">
        <v>-269</v>
      </c>
      <c r="DD25" s="61">
        <v>-60</v>
      </c>
      <c r="DE25" s="61">
        <v>-6</v>
      </c>
      <c r="DF25" s="61">
        <v>0</v>
      </c>
      <c r="DG25" s="61">
        <v>0</v>
      </c>
      <c r="DH25" s="61">
        <v>0</v>
      </c>
      <c r="DI25" s="61">
        <v>0</v>
      </c>
      <c r="DJ25" s="61">
        <v>0</v>
      </c>
      <c r="DK25" s="61">
        <v>0</v>
      </c>
      <c r="DL25" s="61">
        <v>0</v>
      </c>
      <c r="DM25" s="61">
        <v>0</v>
      </c>
      <c r="DN25" s="61">
        <v>0</v>
      </c>
      <c r="DO25" s="61">
        <v>8563</v>
      </c>
      <c r="DP25" s="61">
        <v>1927</v>
      </c>
      <c r="DQ25" s="61">
        <v>214</v>
      </c>
      <c r="DR25" s="61">
        <v>8563</v>
      </c>
      <c r="DS25" s="61">
        <v>1927</v>
      </c>
      <c r="DT25" s="61">
        <v>214</v>
      </c>
      <c r="DU25" s="61">
        <v>0</v>
      </c>
      <c r="DV25" s="61">
        <v>0</v>
      </c>
      <c r="DW25" s="61">
        <v>0</v>
      </c>
      <c r="DX25" s="61">
        <v>104</v>
      </c>
      <c r="DY25" s="61">
        <v>23</v>
      </c>
      <c r="DZ25" s="61">
        <v>3</v>
      </c>
      <c r="EA25" s="61">
        <v>0</v>
      </c>
      <c r="EB25" s="61">
        <v>0</v>
      </c>
      <c r="EC25" s="61">
        <v>0</v>
      </c>
      <c r="ED25" s="61">
        <v>0</v>
      </c>
      <c r="EE25" s="61">
        <v>0</v>
      </c>
      <c r="EF25" s="61">
        <v>0</v>
      </c>
      <c r="EG25" s="61">
        <v>0</v>
      </c>
      <c r="EH25" s="61">
        <v>0</v>
      </c>
      <c r="EI25" s="61">
        <v>0</v>
      </c>
      <c r="EJ25" s="61">
        <v>0</v>
      </c>
      <c r="EK25" s="61">
        <v>0</v>
      </c>
      <c r="EL25" s="61">
        <v>0</v>
      </c>
      <c r="EM25" s="61">
        <v>1464680</v>
      </c>
      <c r="EN25" s="61">
        <v>329553</v>
      </c>
      <c r="EO25" s="61">
        <v>36617</v>
      </c>
      <c r="EP25" s="61">
        <v>15339</v>
      </c>
      <c r="EQ25" s="61">
        <v>3451</v>
      </c>
      <c r="ER25" s="61">
        <v>383</v>
      </c>
      <c r="ES25" s="61">
        <v>2772047</v>
      </c>
      <c r="ET25" s="61">
        <v>0</v>
      </c>
      <c r="EU25" s="61">
        <v>0</v>
      </c>
      <c r="EV25" s="61">
        <v>-1292028</v>
      </c>
      <c r="EW25" s="61">
        <v>333004</v>
      </c>
      <c r="EX25" s="61">
        <v>37000</v>
      </c>
      <c r="EY25" s="61">
        <v>468152</v>
      </c>
      <c r="EZ25" s="61">
        <v>104625</v>
      </c>
      <c r="FA25" s="61">
        <v>11625</v>
      </c>
      <c r="FB25" s="61">
        <v>590205</v>
      </c>
      <c r="FC25" s="61">
        <v>132088</v>
      </c>
      <c r="FD25" s="61">
        <v>14677</v>
      </c>
      <c r="FE25" s="61">
        <v>-122053</v>
      </c>
      <c r="FF25" s="61">
        <v>-27463</v>
      </c>
      <c r="FG25" s="61">
        <v>-3052</v>
      </c>
      <c r="FH25" s="61">
        <v>0</v>
      </c>
      <c r="FI25" s="61">
        <v>0</v>
      </c>
      <c r="FJ25" s="61">
        <v>0</v>
      </c>
      <c r="FK25" s="61">
        <v>0</v>
      </c>
      <c r="FL25" s="61">
        <v>0</v>
      </c>
      <c r="FM25" s="61">
        <v>0</v>
      </c>
      <c r="FN25" s="61">
        <v>0</v>
      </c>
      <c r="FO25" s="61">
        <v>0</v>
      </c>
      <c r="FP25" s="61">
        <v>0</v>
      </c>
      <c r="FQ25" s="61">
        <v>594761</v>
      </c>
      <c r="FR25" s="61">
        <v>133821</v>
      </c>
      <c r="FS25" s="61">
        <v>14869</v>
      </c>
      <c r="FT25" s="61">
        <v>1416939</v>
      </c>
      <c r="FU25" s="61">
        <v>0</v>
      </c>
      <c r="FV25" s="61">
        <v>0</v>
      </c>
      <c r="FW25" s="61">
        <v>-822178</v>
      </c>
      <c r="FX25" s="61">
        <v>133821</v>
      </c>
      <c r="FY25" s="61">
        <v>14869</v>
      </c>
      <c r="FZ25" s="61">
        <v>0</v>
      </c>
      <c r="GA25" s="61">
        <v>0</v>
      </c>
      <c r="GB25" s="61">
        <v>0</v>
      </c>
      <c r="GC25" s="61">
        <v>0</v>
      </c>
      <c r="GD25" s="61">
        <v>0</v>
      </c>
      <c r="GE25" s="61">
        <v>0</v>
      </c>
      <c r="GF25" s="61">
        <v>3268365</v>
      </c>
      <c r="GG25" s="61">
        <v>734672</v>
      </c>
      <c r="GH25" s="61">
        <v>81630</v>
      </c>
      <c r="GI25" s="61">
        <v>-2213529</v>
      </c>
      <c r="GJ25" s="61">
        <v>444476</v>
      </c>
      <c r="GK25" s="61">
        <v>49386</v>
      </c>
      <c r="GL25" s="58" t="s">
        <v>477</v>
      </c>
      <c r="GM25" s="58" t="s">
        <v>478</v>
      </c>
      <c r="GN25" s="58" t="s">
        <v>466</v>
      </c>
      <c r="GO25" s="58" t="s">
        <v>479</v>
      </c>
      <c r="GP25" s="58" t="s">
        <v>565</v>
      </c>
    </row>
    <row r="26" spans="1:198" s="58" customFormat="1">
      <c r="A26" s="58" t="s">
        <v>469</v>
      </c>
      <c r="B26" s="59" t="s">
        <v>566</v>
      </c>
      <c r="C26" s="59" t="s">
        <v>567</v>
      </c>
      <c r="D26" s="61">
        <v>-1359189</v>
      </c>
      <c r="E26" s="61">
        <v>0</v>
      </c>
      <c r="F26" s="61">
        <v>-1359189</v>
      </c>
      <c r="G26" s="61">
        <v>-1081000</v>
      </c>
      <c r="H26" s="61">
        <v>0</v>
      </c>
      <c r="I26" s="61">
        <v>-1081000</v>
      </c>
      <c r="J26" s="61">
        <v>-278189</v>
      </c>
      <c r="K26" s="61">
        <v>0</v>
      </c>
      <c r="L26" s="61">
        <v>-278189</v>
      </c>
      <c r="M26" s="380">
        <v>0</v>
      </c>
      <c r="N26" s="380">
        <v>0.99</v>
      </c>
      <c r="O26" s="380">
        <v>0</v>
      </c>
      <c r="P26" s="380">
        <v>0.01</v>
      </c>
      <c r="Q26" s="61">
        <v>398607</v>
      </c>
      <c r="R26" s="61">
        <v>398607</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v>0</v>
      </c>
      <c r="AR26" s="61">
        <v>0</v>
      </c>
      <c r="AS26" s="61">
        <v>0</v>
      </c>
      <c r="AT26" s="61">
        <v>0</v>
      </c>
      <c r="AU26" s="61">
        <v>0</v>
      </c>
      <c r="AV26" s="61">
        <v>0</v>
      </c>
      <c r="AW26" s="61">
        <v>0</v>
      </c>
      <c r="AX26" s="61">
        <v>0</v>
      </c>
      <c r="AY26" s="61">
        <v>0</v>
      </c>
      <c r="AZ26" s="61">
        <v>0</v>
      </c>
      <c r="BA26" s="61">
        <v>0</v>
      </c>
      <c r="BB26" s="61">
        <v>0</v>
      </c>
      <c r="BC26" s="61">
        <v>0</v>
      </c>
      <c r="BD26" s="61">
        <v>9863684</v>
      </c>
      <c r="BE26" s="61">
        <v>0</v>
      </c>
      <c r="BF26" s="61">
        <v>99633</v>
      </c>
      <c r="BG26" s="61">
        <v>374742</v>
      </c>
      <c r="BH26" s="61">
        <v>0</v>
      </c>
      <c r="BI26" s="61">
        <v>3785</v>
      </c>
      <c r="BJ26" s="61">
        <v>9380270</v>
      </c>
      <c r="BK26" s="61">
        <v>0</v>
      </c>
      <c r="BL26" s="61">
        <v>94750</v>
      </c>
      <c r="BM26" s="61">
        <v>858156</v>
      </c>
      <c r="BN26" s="61">
        <v>0</v>
      </c>
      <c r="BO26" s="61">
        <v>8668</v>
      </c>
      <c r="BP26" s="61">
        <v>0</v>
      </c>
      <c r="BQ26" s="61">
        <v>0</v>
      </c>
      <c r="BR26" s="61">
        <v>0</v>
      </c>
      <c r="BS26" s="61">
        <v>0</v>
      </c>
      <c r="BT26" s="61">
        <v>0</v>
      </c>
      <c r="BU26" s="61">
        <v>0</v>
      </c>
      <c r="BV26" s="61">
        <v>0</v>
      </c>
      <c r="BW26" s="61">
        <v>0</v>
      </c>
      <c r="BX26" s="61">
        <v>0</v>
      </c>
      <c r="BY26" s="61">
        <v>0</v>
      </c>
      <c r="BZ26" s="61">
        <v>0</v>
      </c>
      <c r="CA26" s="61">
        <v>0</v>
      </c>
      <c r="CB26" s="61">
        <v>0</v>
      </c>
      <c r="CC26" s="61">
        <v>0</v>
      </c>
      <c r="CD26" s="61">
        <v>0</v>
      </c>
      <c r="CE26" s="61">
        <v>0</v>
      </c>
      <c r="CF26" s="61">
        <v>0</v>
      </c>
      <c r="CG26" s="61">
        <v>0</v>
      </c>
      <c r="CH26" s="61">
        <v>-63601</v>
      </c>
      <c r="CI26" s="61">
        <v>0</v>
      </c>
      <c r="CJ26" s="61">
        <v>-642</v>
      </c>
      <c r="CK26" s="61">
        <v>0</v>
      </c>
      <c r="CL26" s="61">
        <v>0</v>
      </c>
      <c r="CM26" s="61">
        <v>0</v>
      </c>
      <c r="CN26" s="61">
        <v>0</v>
      </c>
      <c r="CO26" s="61">
        <v>0</v>
      </c>
      <c r="CP26" s="61">
        <v>0</v>
      </c>
      <c r="CQ26" s="61">
        <v>0</v>
      </c>
      <c r="CR26" s="61">
        <v>0</v>
      </c>
      <c r="CS26" s="61">
        <v>0</v>
      </c>
      <c r="CT26" s="61">
        <v>-583</v>
      </c>
      <c r="CU26" s="61">
        <v>0</v>
      </c>
      <c r="CV26" s="61">
        <v>-6</v>
      </c>
      <c r="CW26" s="61">
        <v>0</v>
      </c>
      <c r="CX26" s="61">
        <v>0</v>
      </c>
      <c r="CY26" s="61">
        <v>0</v>
      </c>
      <c r="CZ26" s="61">
        <v>0</v>
      </c>
      <c r="DA26" s="61">
        <v>0</v>
      </c>
      <c r="DB26" s="61">
        <v>0</v>
      </c>
      <c r="DC26" s="61">
        <v>0</v>
      </c>
      <c r="DD26" s="61">
        <v>0</v>
      </c>
      <c r="DE26" s="61">
        <v>0</v>
      </c>
      <c r="DF26" s="61">
        <v>1562</v>
      </c>
      <c r="DG26" s="61">
        <v>0</v>
      </c>
      <c r="DH26" s="61">
        <v>16</v>
      </c>
      <c r="DI26" s="61">
        <v>1562</v>
      </c>
      <c r="DJ26" s="61">
        <v>0</v>
      </c>
      <c r="DK26" s="61">
        <v>16</v>
      </c>
      <c r="DL26" s="61">
        <v>0</v>
      </c>
      <c r="DM26" s="61">
        <v>0</v>
      </c>
      <c r="DN26" s="61">
        <v>0</v>
      </c>
      <c r="DO26" s="61">
        <v>37381</v>
      </c>
      <c r="DP26" s="61">
        <v>0</v>
      </c>
      <c r="DQ26" s="61">
        <v>378</v>
      </c>
      <c r="DR26" s="61">
        <v>52079</v>
      </c>
      <c r="DS26" s="61">
        <v>0</v>
      </c>
      <c r="DT26" s="61">
        <v>526</v>
      </c>
      <c r="DU26" s="61">
        <v>-14698</v>
      </c>
      <c r="DV26" s="61">
        <v>0</v>
      </c>
      <c r="DW26" s="61">
        <v>-148</v>
      </c>
      <c r="DX26" s="61">
        <v>33937</v>
      </c>
      <c r="DY26" s="61">
        <v>0</v>
      </c>
      <c r="DZ26" s="61">
        <v>343</v>
      </c>
      <c r="EA26" s="61">
        <v>-2083</v>
      </c>
      <c r="EB26" s="61">
        <v>0</v>
      </c>
      <c r="EC26" s="61">
        <v>-21</v>
      </c>
      <c r="ED26" s="61">
        <v>0</v>
      </c>
      <c r="EE26" s="61">
        <v>0</v>
      </c>
      <c r="EF26" s="61">
        <v>0</v>
      </c>
      <c r="EG26" s="61">
        <v>0</v>
      </c>
      <c r="EH26" s="61">
        <v>0</v>
      </c>
      <c r="EI26" s="61">
        <v>0</v>
      </c>
      <c r="EJ26" s="61">
        <v>0</v>
      </c>
      <c r="EK26" s="61">
        <v>0</v>
      </c>
      <c r="EL26" s="61">
        <v>0</v>
      </c>
      <c r="EM26" s="61">
        <v>15247910</v>
      </c>
      <c r="EN26" s="61">
        <v>0</v>
      </c>
      <c r="EO26" s="61">
        <v>154019</v>
      </c>
      <c r="EP26" s="61">
        <v>369360</v>
      </c>
      <c r="EQ26" s="61">
        <v>0</v>
      </c>
      <c r="ER26" s="61">
        <v>3731</v>
      </c>
      <c r="ES26" s="61">
        <v>23843326</v>
      </c>
      <c r="ET26" s="61">
        <v>0</v>
      </c>
      <c r="EU26" s="61">
        <v>0</v>
      </c>
      <c r="EV26" s="61">
        <v>-8226056</v>
      </c>
      <c r="EW26" s="61">
        <v>0</v>
      </c>
      <c r="EX26" s="61">
        <v>157750</v>
      </c>
      <c r="EY26" s="61">
        <v>3638618</v>
      </c>
      <c r="EZ26" s="61">
        <v>0</v>
      </c>
      <c r="FA26" s="61">
        <v>36754</v>
      </c>
      <c r="FB26" s="61">
        <v>4160959</v>
      </c>
      <c r="FC26" s="61">
        <v>0</v>
      </c>
      <c r="FD26" s="61">
        <v>42030</v>
      </c>
      <c r="FE26" s="61">
        <v>-522341</v>
      </c>
      <c r="FF26" s="61">
        <v>0</v>
      </c>
      <c r="FG26" s="61">
        <v>-5276</v>
      </c>
      <c r="FH26" s="61">
        <v>0</v>
      </c>
      <c r="FI26" s="61">
        <v>0</v>
      </c>
      <c r="FJ26" s="61">
        <v>0</v>
      </c>
      <c r="FK26" s="61">
        <v>0</v>
      </c>
      <c r="FL26" s="61">
        <v>0</v>
      </c>
      <c r="FM26" s="61">
        <v>0</v>
      </c>
      <c r="FN26" s="61">
        <v>0</v>
      </c>
      <c r="FO26" s="61">
        <v>0</v>
      </c>
      <c r="FP26" s="61">
        <v>0</v>
      </c>
      <c r="FQ26" s="61">
        <v>0</v>
      </c>
      <c r="FR26" s="61">
        <v>0</v>
      </c>
      <c r="FS26" s="61">
        <v>0</v>
      </c>
      <c r="FT26" s="61">
        <v>5697827</v>
      </c>
      <c r="FU26" s="61">
        <v>0</v>
      </c>
      <c r="FV26" s="61">
        <v>0</v>
      </c>
      <c r="FW26" s="61">
        <v>-5697827</v>
      </c>
      <c r="FX26" s="61">
        <v>0</v>
      </c>
      <c r="FY26" s="61">
        <v>0</v>
      </c>
      <c r="FZ26" s="61">
        <v>0</v>
      </c>
      <c r="GA26" s="61">
        <v>0</v>
      </c>
      <c r="GB26" s="61">
        <v>0</v>
      </c>
      <c r="GC26" s="61">
        <v>0</v>
      </c>
      <c r="GD26" s="61">
        <v>0</v>
      </c>
      <c r="GE26" s="61">
        <v>0</v>
      </c>
      <c r="GF26" s="61">
        <v>29500927</v>
      </c>
      <c r="GG26" s="61">
        <v>0</v>
      </c>
      <c r="GH26" s="61">
        <v>297990</v>
      </c>
      <c r="GI26" s="61">
        <v>-13635096</v>
      </c>
      <c r="GJ26" s="61">
        <v>0</v>
      </c>
      <c r="GK26" s="61">
        <v>160668</v>
      </c>
      <c r="GL26" s="58" t="s">
        <v>511</v>
      </c>
      <c r="GM26" s="58" t="s">
        <v>568</v>
      </c>
      <c r="GN26" s="58" t="s">
        <v>513</v>
      </c>
      <c r="GO26" s="58" t="s">
        <v>473</v>
      </c>
      <c r="GP26" s="58" t="s">
        <v>569</v>
      </c>
    </row>
    <row r="27" spans="1:198" s="58" customFormat="1">
      <c r="A27" s="58" t="s">
        <v>469</v>
      </c>
      <c r="B27" s="59" t="s">
        <v>570</v>
      </c>
      <c r="C27" s="59" t="s">
        <v>571</v>
      </c>
      <c r="D27" s="61">
        <v>36504</v>
      </c>
      <c r="E27" s="61">
        <v>0</v>
      </c>
      <c r="F27" s="61">
        <v>36504</v>
      </c>
      <c r="G27" s="61">
        <v>36740</v>
      </c>
      <c r="H27" s="61">
        <v>0</v>
      </c>
      <c r="I27" s="61">
        <v>36740</v>
      </c>
      <c r="J27" s="61">
        <v>-236</v>
      </c>
      <c r="K27" s="61">
        <v>0</v>
      </c>
      <c r="L27" s="61">
        <v>-236</v>
      </c>
      <c r="M27" s="380">
        <v>0.5</v>
      </c>
      <c r="N27" s="380">
        <v>0.4</v>
      </c>
      <c r="O27" s="380">
        <v>0.1</v>
      </c>
      <c r="P27" s="380">
        <v>0</v>
      </c>
      <c r="Q27" s="61">
        <v>92205</v>
      </c>
      <c r="R27" s="61">
        <v>92205</v>
      </c>
      <c r="S27" s="61">
        <v>0</v>
      </c>
      <c r="T27" s="61">
        <v>0</v>
      </c>
      <c r="U27" s="61">
        <v>0</v>
      </c>
      <c r="V27" s="61">
        <v>0</v>
      </c>
      <c r="W27" s="61">
        <v>208285</v>
      </c>
      <c r="X27" s="61">
        <v>0</v>
      </c>
      <c r="Y27" s="61">
        <v>208285</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v>0</v>
      </c>
      <c r="AR27" s="61">
        <v>0</v>
      </c>
      <c r="AS27" s="61">
        <v>0</v>
      </c>
      <c r="AT27" s="61">
        <v>0</v>
      </c>
      <c r="AU27" s="61">
        <v>0</v>
      </c>
      <c r="AV27" s="61">
        <v>0</v>
      </c>
      <c r="AW27" s="61">
        <v>0</v>
      </c>
      <c r="AX27" s="61">
        <v>0</v>
      </c>
      <c r="AY27" s="61">
        <v>0</v>
      </c>
      <c r="AZ27" s="61">
        <v>0</v>
      </c>
      <c r="BA27" s="61">
        <v>0</v>
      </c>
      <c r="BB27" s="61">
        <v>0</v>
      </c>
      <c r="BC27" s="61">
        <v>0</v>
      </c>
      <c r="BD27" s="61">
        <v>826032</v>
      </c>
      <c r="BE27" s="61">
        <v>206508</v>
      </c>
      <c r="BF27" s="61">
        <v>0</v>
      </c>
      <c r="BG27" s="61">
        <v>39663</v>
      </c>
      <c r="BH27" s="61">
        <v>9916</v>
      </c>
      <c r="BI27" s="61">
        <v>0</v>
      </c>
      <c r="BJ27" s="61">
        <v>883461</v>
      </c>
      <c r="BK27" s="61">
        <v>220865</v>
      </c>
      <c r="BL27" s="61">
        <v>0</v>
      </c>
      <c r="BM27" s="61">
        <v>-17766</v>
      </c>
      <c r="BN27" s="61">
        <v>-4441</v>
      </c>
      <c r="BO27" s="61">
        <v>0</v>
      </c>
      <c r="BP27" s="61">
        <v>1711</v>
      </c>
      <c r="BQ27" s="61">
        <v>428</v>
      </c>
      <c r="BR27" s="61">
        <v>0</v>
      </c>
      <c r="BS27" s="61">
        <v>0</v>
      </c>
      <c r="BT27" s="61">
        <v>0</v>
      </c>
      <c r="BU27" s="61">
        <v>0</v>
      </c>
      <c r="BV27" s="61">
        <v>1711</v>
      </c>
      <c r="BW27" s="61">
        <v>428</v>
      </c>
      <c r="BX27" s="61">
        <v>0</v>
      </c>
      <c r="BY27" s="61">
        <v>7266</v>
      </c>
      <c r="BZ27" s="61">
        <v>1817</v>
      </c>
      <c r="CA27" s="61">
        <v>0</v>
      </c>
      <c r="CB27" s="61">
        <v>0</v>
      </c>
      <c r="CC27" s="61">
        <v>0</v>
      </c>
      <c r="CD27" s="61">
        <v>0</v>
      </c>
      <c r="CE27" s="61">
        <v>0</v>
      </c>
      <c r="CF27" s="61">
        <v>0</v>
      </c>
      <c r="CG27" s="61">
        <v>0</v>
      </c>
      <c r="CH27" s="61">
        <v>-399</v>
      </c>
      <c r="CI27" s="61">
        <v>-100</v>
      </c>
      <c r="CJ27" s="61">
        <v>0</v>
      </c>
      <c r="CK27" s="61">
        <v>0</v>
      </c>
      <c r="CL27" s="61">
        <v>0</v>
      </c>
      <c r="CM27" s="61">
        <v>0</v>
      </c>
      <c r="CN27" s="61">
        <v>0</v>
      </c>
      <c r="CO27" s="61">
        <v>0</v>
      </c>
      <c r="CP27" s="61">
        <v>0</v>
      </c>
      <c r="CQ27" s="61">
        <v>0</v>
      </c>
      <c r="CR27" s="61">
        <v>0</v>
      </c>
      <c r="CS27" s="61">
        <v>0</v>
      </c>
      <c r="CT27" s="61">
        <v>0</v>
      </c>
      <c r="CU27" s="61">
        <v>0</v>
      </c>
      <c r="CV27" s="61">
        <v>0</v>
      </c>
      <c r="CW27" s="61">
        <v>8577</v>
      </c>
      <c r="CX27" s="61">
        <v>2144</v>
      </c>
      <c r="CY27" s="61">
        <v>0</v>
      </c>
      <c r="CZ27" s="61">
        <v>8577</v>
      </c>
      <c r="DA27" s="61">
        <v>2144</v>
      </c>
      <c r="DB27" s="61">
        <v>0</v>
      </c>
      <c r="DC27" s="61">
        <v>0</v>
      </c>
      <c r="DD27" s="61">
        <v>0</v>
      </c>
      <c r="DE27" s="61">
        <v>0</v>
      </c>
      <c r="DF27" s="61">
        <v>367</v>
      </c>
      <c r="DG27" s="61">
        <v>92</v>
      </c>
      <c r="DH27" s="61">
        <v>0</v>
      </c>
      <c r="DI27" s="61">
        <v>631</v>
      </c>
      <c r="DJ27" s="61">
        <v>158</v>
      </c>
      <c r="DK27" s="61">
        <v>0</v>
      </c>
      <c r="DL27" s="61">
        <v>-264</v>
      </c>
      <c r="DM27" s="61">
        <v>-66</v>
      </c>
      <c r="DN27" s="61">
        <v>0</v>
      </c>
      <c r="DO27" s="61">
        <v>4535</v>
      </c>
      <c r="DP27" s="61">
        <v>1134</v>
      </c>
      <c r="DQ27" s="61">
        <v>0</v>
      </c>
      <c r="DR27" s="61">
        <v>4535</v>
      </c>
      <c r="DS27" s="61">
        <v>1134</v>
      </c>
      <c r="DT27" s="61">
        <v>0</v>
      </c>
      <c r="DU27" s="61">
        <v>0</v>
      </c>
      <c r="DV27" s="61">
        <v>0</v>
      </c>
      <c r="DW27" s="61">
        <v>0</v>
      </c>
      <c r="DX27" s="61">
        <v>-12</v>
      </c>
      <c r="DY27" s="61">
        <v>-3</v>
      </c>
      <c r="DZ27" s="61">
        <v>0</v>
      </c>
      <c r="EA27" s="61">
        <v>0</v>
      </c>
      <c r="EB27" s="61">
        <v>0</v>
      </c>
      <c r="EC27" s="61">
        <v>0</v>
      </c>
      <c r="ED27" s="61">
        <v>0</v>
      </c>
      <c r="EE27" s="61">
        <v>0</v>
      </c>
      <c r="EF27" s="61">
        <v>0</v>
      </c>
      <c r="EG27" s="61">
        <v>0</v>
      </c>
      <c r="EH27" s="61">
        <v>0</v>
      </c>
      <c r="EI27" s="61">
        <v>0</v>
      </c>
      <c r="EJ27" s="61">
        <v>0</v>
      </c>
      <c r="EK27" s="61">
        <v>0</v>
      </c>
      <c r="EL27" s="61">
        <v>0</v>
      </c>
      <c r="EM27" s="61">
        <v>1562871</v>
      </c>
      <c r="EN27" s="61">
        <v>390718</v>
      </c>
      <c r="EO27" s="61">
        <v>0</v>
      </c>
      <c r="EP27" s="61">
        <v>36902</v>
      </c>
      <c r="EQ27" s="61">
        <v>9225</v>
      </c>
      <c r="ER27" s="61">
        <v>0</v>
      </c>
      <c r="ES27" s="61">
        <v>4889643</v>
      </c>
      <c r="ET27" s="61">
        <v>0</v>
      </c>
      <c r="EU27" s="61">
        <v>0</v>
      </c>
      <c r="EV27" s="61">
        <v>-3289871</v>
      </c>
      <c r="EW27" s="61">
        <v>399943</v>
      </c>
      <c r="EX27" s="61">
        <v>0</v>
      </c>
      <c r="EY27" s="61">
        <v>345997</v>
      </c>
      <c r="EZ27" s="61">
        <v>83786</v>
      </c>
      <c r="FA27" s="61">
        <v>0</v>
      </c>
      <c r="FB27" s="61">
        <v>438257</v>
      </c>
      <c r="FC27" s="61">
        <v>106851</v>
      </c>
      <c r="FD27" s="61">
        <v>0</v>
      </c>
      <c r="FE27" s="61">
        <v>-92260</v>
      </c>
      <c r="FF27" s="61">
        <v>-23065</v>
      </c>
      <c r="FG27" s="61">
        <v>0</v>
      </c>
      <c r="FH27" s="61">
        <v>0</v>
      </c>
      <c r="FI27" s="61">
        <v>0</v>
      </c>
      <c r="FJ27" s="61">
        <v>0</v>
      </c>
      <c r="FK27" s="61">
        <v>0</v>
      </c>
      <c r="FL27" s="61">
        <v>0</v>
      </c>
      <c r="FM27" s="61">
        <v>0</v>
      </c>
      <c r="FN27" s="61">
        <v>0</v>
      </c>
      <c r="FO27" s="61">
        <v>0</v>
      </c>
      <c r="FP27" s="61">
        <v>0</v>
      </c>
      <c r="FQ27" s="61">
        <v>0</v>
      </c>
      <c r="FR27" s="61">
        <v>0</v>
      </c>
      <c r="FS27" s="61">
        <v>0</v>
      </c>
      <c r="FT27" s="61">
        <v>1296426</v>
      </c>
      <c r="FU27" s="61">
        <v>0</v>
      </c>
      <c r="FV27" s="61">
        <v>0</v>
      </c>
      <c r="FW27" s="61">
        <v>-1296426</v>
      </c>
      <c r="FX27" s="61">
        <v>0</v>
      </c>
      <c r="FY27" s="61">
        <v>0</v>
      </c>
      <c r="FZ27" s="61">
        <v>0</v>
      </c>
      <c r="GA27" s="61">
        <v>0</v>
      </c>
      <c r="GB27" s="61">
        <v>0</v>
      </c>
      <c r="GC27" s="61">
        <v>0</v>
      </c>
      <c r="GD27" s="61">
        <v>0</v>
      </c>
      <c r="GE27" s="61">
        <v>0</v>
      </c>
      <c r="GF27" s="61">
        <v>2833510</v>
      </c>
      <c r="GG27" s="61">
        <v>705665</v>
      </c>
      <c r="GH27" s="61">
        <v>0</v>
      </c>
      <c r="GI27" s="61">
        <v>-4688021</v>
      </c>
      <c r="GJ27" s="61">
        <v>374513</v>
      </c>
      <c r="GK27" s="61">
        <v>0</v>
      </c>
      <c r="GL27" s="58" t="s">
        <v>572</v>
      </c>
      <c r="GM27" s="58" t="s">
        <v>465</v>
      </c>
      <c r="GN27" s="58" t="s">
        <v>466</v>
      </c>
      <c r="GO27" s="58" t="s">
        <v>479</v>
      </c>
      <c r="GP27" s="58" t="s">
        <v>573</v>
      </c>
    </row>
    <row r="28" spans="1:198" s="58" customFormat="1">
      <c r="A28" s="58" t="s">
        <v>469</v>
      </c>
      <c r="B28" s="59" t="s">
        <v>574</v>
      </c>
      <c r="C28" s="59" t="s">
        <v>575</v>
      </c>
      <c r="D28" s="61">
        <v>-1214035</v>
      </c>
      <c r="E28" s="61">
        <v>0</v>
      </c>
      <c r="F28" s="61">
        <v>-1214035</v>
      </c>
      <c r="G28" s="61">
        <v>-401903</v>
      </c>
      <c r="H28" s="61">
        <v>0</v>
      </c>
      <c r="I28" s="61">
        <v>-401903</v>
      </c>
      <c r="J28" s="61">
        <v>-812132</v>
      </c>
      <c r="K28" s="61">
        <v>0</v>
      </c>
      <c r="L28" s="61">
        <v>-812132</v>
      </c>
      <c r="M28" s="380">
        <v>0.5</v>
      </c>
      <c r="N28" s="380">
        <v>0.49</v>
      </c>
      <c r="O28" s="380">
        <v>0</v>
      </c>
      <c r="P28" s="380">
        <v>0.01</v>
      </c>
      <c r="Q28" s="61">
        <v>594913</v>
      </c>
      <c r="R28" s="61">
        <v>594913</v>
      </c>
      <c r="S28" s="61">
        <v>0</v>
      </c>
      <c r="T28" s="61">
        <v>0</v>
      </c>
      <c r="U28" s="61">
        <v>0</v>
      </c>
      <c r="V28" s="61">
        <v>0</v>
      </c>
      <c r="W28" s="61">
        <v>309620</v>
      </c>
      <c r="X28" s="61">
        <v>0</v>
      </c>
      <c r="Y28" s="61">
        <v>309547</v>
      </c>
      <c r="Z28" s="61">
        <v>0</v>
      </c>
      <c r="AA28" s="61">
        <v>73</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v>0</v>
      </c>
      <c r="AR28" s="61">
        <v>0</v>
      </c>
      <c r="AS28" s="61">
        <v>0</v>
      </c>
      <c r="AT28" s="61">
        <v>0</v>
      </c>
      <c r="AU28" s="61">
        <v>0</v>
      </c>
      <c r="AV28" s="61">
        <v>0</v>
      </c>
      <c r="AW28" s="61">
        <v>0</v>
      </c>
      <c r="AX28" s="61">
        <v>0</v>
      </c>
      <c r="AY28" s="61">
        <v>0</v>
      </c>
      <c r="AZ28" s="61">
        <v>0</v>
      </c>
      <c r="BA28" s="61">
        <v>0</v>
      </c>
      <c r="BB28" s="61">
        <v>0</v>
      </c>
      <c r="BC28" s="61">
        <v>0</v>
      </c>
      <c r="BD28" s="61">
        <v>6617466</v>
      </c>
      <c r="BE28" s="61">
        <v>0</v>
      </c>
      <c r="BF28" s="61">
        <v>135050</v>
      </c>
      <c r="BG28" s="61">
        <v>338484</v>
      </c>
      <c r="BH28" s="61">
        <v>0</v>
      </c>
      <c r="BI28" s="61">
        <v>6908</v>
      </c>
      <c r="BJ28" s="61">
        <v>6565477</v>
      </c>
      <c r="BK28" s="61">
        <v>0</v>
      </c>
      <c r="BL28" s="61">
        <v>133989</v>
      </c>
      <c r="BM28" s="61">
        <v>390473</v>
      </c>
      <c r="BN28" s="61">
        <v>0</v>
      </c>
      <c r="BO28" s="61">
        <v>7969</v>
      </c>
      <c r="BP28" s="61">
        <v>28167</v>
      </c>
      <c r="BQ28" s="61">
        <v>0</v>
      </c>
      <c r="BR28" s="61">
        <v>575</v>
      </c>
      <c r="BS28" s="61">
        <v>983</v>
      </c>
      <c r="BT28" s="61">
        <v>0</v>
      </c>
      <c r="BU28" s="61">
        <v>20</v>
      </c>
      <c r="BV28" s="61">
        <v>27184</v>
      </c>
      <c r="BW28" s="61">
        <v>0</v>
      </c>
      <c r="BX28" s="61">
        <v>555</v>
      </c>
      <c r="BY28" s="61">
        <v>56339</v>
      </c>
      <c r="BZ28" s="61">
        <v>0</v>
      </c>
      <c r="CA28" s="61">
        <v>1150</v>
      </c>
      <c r="CB28" s="61">
        <v>0</v>
      </c>
      <c r="CC28" s="61">
        <v>0</v>
      </c>
      <c r="CD28" s="61">
        <v>0</v>
      </c>
      <c r="CE28" s="61">
        <v>-52</v>
      </c>
      <c r="CF28" s="61">
        <v>0</v>
      </c>
      <c r="CG28" s="61">
        <v>-1</v>
      </c>
      <c r="CH28" s="61">
        <v>17233</v>
      </c>
      <c r="CI28" s="61">
        <v>0</v>
      </c>
      <c r="CJ28" s="61">
        <v>352</v>
      </c>
      <c r="CK28" s="61">
        <v>0</v>
      </c>
      <c r="CL28" s="61">
        <v>0</v>
      </c>
      <c r="CM28" s="61">
        <v>0</v>
      </c>
      <c r="CN28" s="61">
        <v>0</v>
      </c>
      <c r="CO28" s="61">
        <v>0</v>
      </c>
      <c r="CP28" s="61">
        <v>0</v>
      </c>
      <c r="CQ28" s="61">
        <v>0</v>
      </c>
      <c r="CR28" s="61">
        <v>0</v>
      </c>
      <c r="CS28" s="61">
        <v>0</v>
      </c>
      <c r="CT28" s="61">
        <v>1341</v>
      </c>
      <c r="CU28" s="61">
        <v>0</v>
      </c>
      <c r="CV28" s="61">
        <v>27</v>
      </c>
      <c r="CW28" s="61">
        <v>0</v>
      </c>
      <c r="CX28" s="61">
        <v>0</v>
      </c>
      <c r="CY28" s="61">
        <v>0</v>
      </c>
      <c r="CZ28" s="61">
        <v>0</v>
      </c>
      <c r="DA28" s="61">
        <v>0</v>
      </c>
      <c r="DB28" s="61">
        <v>0</v>
      </c>
      <c r="DC28" s="61">
        <v>0</v>
      </c>
      <c r="DD28" s="61">
        <v>0</v>
      </c>
      <c r="DE28" s="61">
        <v>0</v>
      </c>
      <c r="DF28" s="61">
        <v>773</v>
      </c>
      <c r="DG28" s="61">
        <v>0</v>
      </c>
      <c r="DH28" s="61">
        <v>16</v>
      </c>
      <c r="DI28" s="61">
        <v>773</v>
      </c>
      <c r="DJ28" s="61">
        <v>0</v>
      </c>
      <c r="DK28" s="61">
        <v>16</v>
      </c>
      <c r="DL28" s="61">
        <v>0</v>
      </c>
      <c r="DM28" s="61">
        <v>0</v>
      </c>
      <c r="DN28" s="61">
        <v>0</v>
      </c>
      <c r="DO28" s="61">
        <v>31120</v>
      </c>
      <c r="DP28" s="61">
        <v>0</v>
      </c>
      <c r="DQ28" s="61">
        <v>635</v>
      </c>
      <c r="DR28" s="61">
        <v>24601</v>
      </c>
      <c r="DS28" s="61">
        <v>0</v>
      </c>
      <c r="DT28" s="61">
        <v>502</v>
      </c>
      <c r="DU28" s="61">
        <v>6519</v>
      </c>
      <c r="DV28" s="61">
        <v>0</v>
      </c>
      <c r="DW28" s="61">
        <v>133</v>
      </c>
      <c r="DX28" s="61">
        <v>-8027</v>
      </c>
      <c r="DY28" s="61">
        <v>0</v>
      </c>
      <c r="DZ28" s="61">
        <v>-164</v>
      </c>
      <c r="EA28" s="61">
        <v>0</v>
      </c>
      <c r="EB28" s="61">
        <v>0</v>
      </c>
      <c r="EC28" s="61">
        <v>0</v>
      </c>
      <c r="ED28" s="61">
        <v>73558</v>
      </c>
      <c r="EE28" s="61">
        <v>0</v>
      </c>
      <c r="EF28" s="61">
        <v>1501</v>
      </c>
      <c r="EG28" s="61">
        <v>0</v>
      </c>
      <c r="EH28" s="61">
        <v>0</v>
      </c>
      <c r="EI28" s="61">
        <v>0</v>
      </c>
      <c r="EJ28" s="61">
        <v>73558</v>
      </c>
      <c r="EK28" s="61">
        <v>0</v>
      </c>
      <c r="EL28" s="61">
        <v>1501</v>
      </c>
      <c r="EM28" s="61">
        <v>19096598</v>
      </c>
      <c r="EN28" s="61">
        <v>0</v>
      </c>
      <c r="EO28" s="61">
        <v>389726</v>
      </c>
      <c r="EP28" s="61">
        <v>201660</v>
      </c>
      <c r="EQ28" s="61">
        <v>0</v>
      </c>
      <c r="ER28" s="61">
        <v>4116</v>
      </c>
      <c r="ES28" s="61">
        <v>47849733</v>
      </c>
      <c r="ET28" s="61">
        <v>0</v>
      </c>
      <c r="EU28" s="61">
        <v>0</v>
      </c>
      <c r="EV28" s="61">
        <v>-28551475</v>
      </c>
      <c r="EW28" s="61">
        <v>0</v>
      </c>
      <c r="EX28" s="61">
        <v>393842</v>
      </c>
      <c r="EY28" s="61">
        <v>2722147</v>
      </c>
      <c r="EZ28" s="61">
        <v>0</v>
      </c>
      <c r="FA28" s="61">
        <v>55225</v>
      </c>
      <c r="FB28" s="61">
        <v>3427343</v>
      </c>
      <c r="FC28" s="61">
        <v>0</v>
      </c>
      <c r="FD28" s="61">
        <v>69617</v>
      </c>
      <c r="FE28" s="61">
        <v>-705196</v>
      </c>
      <c r="FF28" s="61">
        <v>0</v>
      </c>
      <c r="FG28" s="61">
        <v>-14392</v>
      </c>
      <c r="FH28" s="61">
        <v>0</v>
      </c>
      <c r="FI28" s="61">
        <v>0</v>
      </c>
      <c r="FJ28" s="61">
        <v>0</v>
      </c>
      <c r="FK28" s="61">
        <v>0</v>
      </c>
      <c r="FL28" s="61">
        <v>0</v>
      </c>
      <c r="FM28" s="61">
        <v>0</v>
      </c>
      <c r="FN28" s="61">
        <v>0</v>
      </c>
      <c r="FO28" s="61">
        <v>0</v>
      </c>
      <c r="FP28" s="61">
        <v>0</v>
      </c>
      <c r="FQ28" s="61">
        <v>0</v>
      </c>
      <c r="FR28" s="61">
        <v>0</v>
      </c>
      <c r="FS28" s="61">
        <v>0</v>
      </c>
      <c r="FT28" s="61">
        <v>8127935</v>
      </c>
      <c r="FU28" s="61">
        <v>0</v>
      </c>
      <c r="FV28" s="61">
        <v>0</v>
      </c>
      <c r="FW28" s="61">
        <v>-8127935</v>
      </c>
      <c r="FX28" s="61">
        <v>0</v>
      </c>
      <c r="FY28" s="61">
        <v>0</v>
      </c>
      <c r="FZ28" s="61">
        <v>0</v>
      </c>
      <c r="GA28" s="61">
        <v>0</v>
      </c>
      <c r="GB28" s="61">
        <v>0</v>
      </c>
      <c r="GC28" s="61">
        <v>0</v>
      </c>
      <c r="GD28" s="61">
        <v>0</v>
      </c>
      <c r="GE28" s="61">
        <v>0</v>
      </c>
      <c r="GF28" s="61">
        <v>29176807</v>
      </c>
      <c r="GG28" s="61">
        <v>0</v>
      </c>
      <c r="GH28" s="61">
        <v>595116</v>
      </c>
      <c r="GI28" s="61">
        <v>-36820038</v>
      </c>
      <c r="GJ28" s="61">
        <v>0</v>
      </c>
      <c r="GK28" s="61">
        <v>390972</v>
      </c>
      <c r="GL28" s="58" t="s">
        <v>536</v>
      </c>
      <c r="GM28" s="58" t="s">
        <v>576</v>
      </c>
      <c r="GN28" s="58" t="s">
        <v>536</v>
      </c>
      <c r="GO28" s="58" t="s">
        <v>537</v>
      </c>
      <c r="GP28" s="58" t="s">
        <v>577</v>
      </c>
    </row>
    <row r="29" spans="1:198" s="58" customFormat="1">
      <c r="A29" s="58" t="s">
        <v>469</v>
      </c>
      <c r="B29" s="59" t="s">
        <v>578</v>
      </c>
      <c r="C29" s="59" t="s">
        <v>579</v>
      </c>
      <c r="D29" s="61">
        <v>-260278</v>
      </c>
      <c r="E29" s="61">
        <v>0</v>
      </c>
      <c r="F29" s="61">
        <v>-260278</v>
      </c>
      <c r="G29" s="61">
        <v>-519394</v>
      </c>
      <c r="H29" s="61">
        <v>0</v>
      </c>
      <c r="I29" s="61">
        <v>-519394</v>
      </c>
      <c r="J29" s="61">
        <v>259116</v>
      </c>
      <c r="K29" s="61">
        <v>0</v>
      </c>
      <c r="L29" s="61">
        <v>259116</v>
      </c>
      <c r="M29" s="380">
        <v>0.5</v>
      </c>
      <c r="N29" s="380">
        <v>0.49</v>
      </c>
      <c r="O29" s="380">
        <v>0</v>
      </c>
      <c r="P29" s="380">
        <v>0.01</v>
      </c>
      <c r="Q29" s="61">
        <v>148660</v>
      </c>
      <c r="R29" s="61">
        <v>148660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c r="AM29" s="61">
        <v>0</v>
      </c>
      <c r="AN29" s="61">
        <v>0</v>
      </c>
      <c r="AO29" s="61">
        <v>0</v>
      </c>
      <c r="AP29" s="61">
        <v>0</v>
      </c>
      <c r="AQ29" s="61">
        <v>0</v>
      </c>
      <c r="AR29" s="61">
        <v>0</v>
      </c>
      <c r="AS29" s="61">
        <v>0</v>
      </c>
      <c r="AT29" s="61">
        <v>0</v>
      </c>
      <c r="AU29" s="61">
        <v>0</v>
      </c>
      <c r="AV29" s="61">
        <v>0</v>
      </c>
      <c r="AW29" s="61">
        <v>0</v>
      </c>
      <c r="AX29" s="61">
        <v>0</v>
      </c>
      <c r="AY29" s="61">
        <v>0</v>
      </c>
      <c r="AZ29" s="61">
        <v>0</v>
      </c>
      <c r="BA29" s="61">
        <v>0</v>
      </c>
      <c r="BB29" s="61">
        <v>0</v>
      </c>
      <c r="BC29" s="61">
        <v>0</v>
      </c>
      <c r="BD29" s="61">
        <v>733839</v>
      </c>
      <c r="BE29" s="61">
        <v>0</v>
      </c>
      <c r="BF29" s="61">
        <v>14976</v>
      </c>
      <c r="BG29" s="61">
        <v>61008</v>
      </c>
      <c r="BH29" s="61">
        <v>0</v>
      </c>
      <c r="BI29" s="61">
        <v>1245</v>
      </c>
      <c r="BJ29" s="61">
        <v>847505</v>
      </c>
      <c r="BK29" s="61">
        <v>0</v>
      </c>
      <c r="BL29" s="61">
        <v>17296</v>
      </c>
      <c r="BM29" s="61">
        <v>-52658</v>
      </c>
      <c r="BN29" s="61">
        <v>0</v>
      </c>
      <c r="BO29" s="61">
        <v>-1075</v>
      </c>
      <c r="BP29" s="61">
        <v>0</v>
      </c>
      <c r="BQ29" s="61">
        <v>0</v>
      </c>
      <c r="BR29" s="61">
        <v>0</v>
      </c>
      <c r="BS29" s="61">
        <v>2244</v>
      </c>
      <c r="BT29" s="61">
        <v>0</v>
      </c>
      <c r="BU29" s="61">
        <v>46</v>
      </c>
      <c r="BV29" s="61">
        <v>-2244</v>
      </c>
      <c r="BW29" s="61">
        <v>0</v>
      </c>
      <c r="BX29" s="61">
        <v>-46</v>
      </c>
      <c r="BY29" s="61">
        <v>5431</v>
      </c>
      <c r="BZ29" s="61">
        <v>0</v>
      </c>
      <c r="CA29" s="61">
        <v>111</v>
      </c>
      <c r="CB29" s="61">
        <v>0</v>
      </c>
      <c r="CC29" s="61">
        <v>0</v>
      </c>
      <c r="CD29" s="61">
        <v>0</v>
      </c>
      <c r="CE29" s="61">
        <v>0</v>
      </c>
      <c r="CF29" s="61">
        <v>0</v>
      </c>
      <c r="CG29" s="61">
        <v>0</v>
      </c>
      <c r="CH29" s="61">
        <v>0</v>
      </c>
      <c r="CI29" s="61">
        <v>0</v>
      </c>
      <c r="CJ29" s="61">
        <v>0</v>
      </c>
      <c r="CK29" s="61">
        <v>0</v>
      </c>
      <c r="CL29" s="61">
        <v>0</v>
      </c>
      <c r="CM29" s="61">
        <v>0</v>
      </c>
      <c r="CN29" s="61">
        <v>0</v>
      </c>
      <c r="CO29" s="61">
        <v>0</v>
      </c>
      <c r="CP29" s="61">
        <v>0</v>
      </c>
      <c r="CQ29" s="61">
        <v>0</v>
      </c>
      <c r="CR29" s="61">
        <v>0</v>
      </c>
      <c r="CS29" s="61">
        <v>0</v>
      </c>
      <c r="CT29" s="61">
        <v>0</v>
      </c>
      <c r="CU29" s="61">
        <v>0</v>
      </c>
      <c r="CV29" s="61">
        <v>0</v>
      </c>
      <c r="CW29" s="61">
        <v>0</v>
      </c>
      <c r="CX29" s="61">
        <v>0</v>
      </c>
      <c r="CY29" s="61">
        <v>0</v>
      </c>
      <c r="CZ29" s="61">
        <v>0</v>
      </c>
      <c r="DA29" s="61">
        <v>0</v>
      </c>
      <c r="DB29" s="61">
        <v>0</v>
      </c>
      <c r="DC29" s="61">
        <v>0</v>
      </c>
      <c r="DD29" s="61">
        <v>0</v>
      </c>
      <c r="DE29" s="61">
        <v>0</v>
      </c>
      <c r="DF29" s="61">
        <v>0</v>
      </c>
      <c r="DG29" s="61">
        <v>0</v>
      </c>
      <c r="DH29" s="61">
        <v>0</v>
      </c>
      <c r="DI29" s="61">
        <v>0</v>
      </c>
      <c r="DJ29" s="61">
        <v>0</v>
      </c>
      <c r="DK29" s="61">
        <v>0</v>
      </c>
      <c r="DL29" s="61">
        <v>0</v>
      </c>
      <c r="DM29" s="61">
        <v>0</v>
      </c>
      <c r="DN29" s="61">
        <v>0</v>
      </c>
      <c r="DO29" s="61">
        <v>25873</v>
      </c>
      <c r="DP29" s="61">
        <v>0</v>
      </c>
      <c r="DQ29" s="61">
        <v>528</v>
      </c>
      <c r="DR29" s="61">
        <v>35471</v>
      </c>
      <c r="DS29" s="61">
        <v>0</v>
      </c>
      <c r="DT29" s="61">
        <v>724</v>
      </c>
      <c r="DU29" s="61">
        <v>-9598</v>
      </c>
      <c r="DV29" s="61">
        <v>0</v>
      </c>
      <c r="DW29" s="61">
        <v>-196</v>
      </c>
      <c r="DX29" s="61">
        <v>0</v>
      </c>
      <c r="DY29" s="61">
        <v>0</v>
      </c>
      <c r="DZ29" s="61">
        <v>0</v>
      </c>
      <c r="EA29" s="61">
        <v>0</v>
      </c>
      <c r="EB29" s="61">
        <v>0</v>
      </c>
      <c r="EC29" s="61">
        <v>0</v>
      </c>
      <c r="ED29" s="61">
        <v>2993</v>
      </c>
      <c r="EE29" s="61">
        <v>0</v>
      </c>
      <c r="EF29" s="61">
        <v>61</v>
      </c>
      <c r="EG29" s="61">
        <v>0</v>
      </c>
      <c r="EH29" s="61">
        <v>0</v>
      </c>
      <c r="EI29" s="61">
        <v>0</v>
      </c>
      <c r="EJ29" s="61">
        <v>2993</v>
      </c>
      <c r="EK29" s="61">
        <v>0</v>
      </c>
      <c r="EL29" s="61">
        <v>61</v>
      </c>
      <c r="EM29" s="61">
        <v>5129197</v>
      </c>
      <c r="EN29" s="61">
        <v>0</v>
      </c>
      <c r="EO29" s="61">
        <v>104677</v>
      </c>
      <c r="EP29" s="61">
        <v>195721</v>
      </c>
      <c r="EQ29" s="61">
        <v>0</v>
      </c>
      <c r="ER29" s="61">
        <v>3994</v>
      </c>
      <c r="ES29" s="61">
        <v>17721337</v>
      </c>
      <c r="ET29" s="61">
        <v>0</v>
      </c>
      <c r="EU29" s="61">
        <v>0</v>
      </c>
      <c r="EV29" s="61">
        <v>-12396419</v>
      </c>
      <c r="EW29" s="61">
        <v>0</v>
      </c>
      <c r="EX29" s="61">
        <v>108672</v>
      </c>
      <c r="EY29" s="61">
        <v>1413905</v>
      </c>
      <c r="EZ29" s="61">
        <v>0</v>
      </c>
      <c r="FA29" s="61">
        <v>28855</v>
      </c>
      <c r="FB29" s="61">
        <v>1752253</v>
      </c>
      <c r="FC29" s="61">
        <v>0</v>
      </c>
      <c r="FD29" s="61">
        <v>35760</v>
      </c>
      <c r="FE29" s="61">
        <v>-338348</v>
      </c>
      <c r="FF29" s="61">
        <v>0</v>
      </c>
      <c r="FG29" s="61">
        <v>-6905</v>
      </c>
      <c r="FH29" s="61">
        <v>0</v>
      </c>
      <c r="FI29" s="61">
        <v>0</v>
      </c>
      <c r="FJ29" s="61">
        <v>0</v>
      </c>
      <c r="FK29" s="61">
        <v>0</v>
      </c>
      <c r="FL29" s="61">
        <v>0</v>
      </c>
      <c r="FM29" s="61">
        <v>0</v>
      </c>
      <c r="FN29" s="61">
        <v>0</v>
      </c>
      <c r="FO29" s="61">
        <v>0</v>
      </c>
      <c r="FP29" s="61">
        <v>0</v>
      </c>
      <c r="FQ29" s="61">
        <v>0</v>
      </c>
      <c r="FR29" s="61">
        <v>0</v>
      </c>
      <c r="FS29" s="61">
        <v>0</v>
      </c>
      <c r="FT29" s="61">
        <v>3076615</v>
      </c>
      <c r="FU29" s="61">
        <v>0</v>
      </c>
      <c r="FV29" s="61">
        <v>0</v>
      </c>
      <c r="FW29" s="61">
        <v>-3076615</v>
      </c>
      <c r="FX29" s="61">
        <v>0</v>
      </c>
      <c r="FY29" s="61">
        <v>0</v>
      </c>
      <c r="FZ29" s="61">
        <v>0</v>
      </c>
      <c r="GA29" s="61">
        <v>0</v>
      </c>
      <c r="GB29" s="61">
        <v>0</v>
      </c>
      <c r="GC29" s="61">
        <v>0</v>
      </c>
      <c r="GD29" s="61">
        <v>0</v>
      </c>
      <c r="GE29" s="61">
        <v>0</v>
      </c>
      <c r="GF29" s="61">
        <v>7567967</v>
      </c>
      <c r="GG29" s="61">
        <v>0</v>
      </c>
      <c r="GH29" s="61">
        <v>154447</v>
      </c>
      <c r="GI29" s="61">
        <v>-15867458</v>
      </c>
      <c r="GJ29" s="61">
        <v>0</v>
      </c>
      <c r="GK29" s="61">
        <v>100622</v>
      </c>
      <c r="GL29" s="58" t="s">
        <v>536</v>
      </c>
      <c r="GM29" s="58" t="s">
        <v>580</v>
      </c>
      <c r="GN29" s="58" t="s">
        <v>536</v>
      </c>
      <c r="GO29" s="58" t="s">
        <v>467</v>
      </c>
      <c r="GP29" s="58" t="s">
        <v>581</v>
      </c>
    </row>
    <row r="30" spans="1:198" s="58" customFormat="1">
      <c r="A30" s="58" t="s">
        <v>469</v>
      </c>
      <c r="B30" s="59" t="s">
        <v>582</v>
      </c>
      <c r="C30" s="59" t="s">
        <v>583</v>
      </c>
      <c r="D30" s="61">
        <v>-644558</v>
      </c>
      <c r="E30" s="61">
        <v>0</v>
      </c>
      <c r="F30" s="61">
        <v>-644558</v>
      </c>
      <c r="G30" s="61">
        <v>-725220</v>
      </c>
      <c r="H30" s="61">
        <v>0</v>
      </c>
      <c r="I30" s="61">
        <v>-725220</v>
      </c>
      <c r="J30" s="61">
        <v>80662</v>
      </c>
      <c r="K30" s="61">
        <v>0</v>
      </c>
      <c r="L30" s="61">
        <v>80662</v>
      </c>
      <c r="M30" s="380">
        <v>0.5</v>
      </c>
      <c r="N30" s="380">
        <v>0.49</v>
      </c>
      <c r="O30" s="380">
        <v>0</v>
      </c>
      <c r="P30" s="380">
        <v>0.01</v>
      </c>
      <c r="Q30" s="61">
        <v>716887</v>
      </c>
      <c r="R30" s="61">
        <v>716887</v>
      </c>
      <c r="S30" s="61">
        <v>0</v>
      </c>
      <c r="T30" s="61">
        <v>152097</v>
      </c>
      <c r="U30" s="61">
        <v>0</v>
      </c>
      <c r="V30" s="61">
        <v>152097</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v>0</v>
      </c>
      <c r="AR30" s="61">
        <v>0</v>
      </c>
      <c r="AS30" s="61">
        <v>0</v>
      </c>
      <c r="AT30" s="61">
        <v>0</v>
      </c>
      <c r="AU30" s="61">
        <v>0</v>
      </c>
      <c r="AV30" s="61">
        <v>0</v>
      </c>
      <c r="AW30" s="61">
        <v>0</v>
      </c>
      <c r="AX30" s="61">
        <v>0</v>
      </c>
      <c r="AY30" s="61">
        <v>0</v>
      </c>
      <c r="AZ30" s="61">
        <v>0</v>
      </c>
      <c r="BA30" s="61">
        <v>0</v>
      </c>
      <c r="BB30" s="61">
        <v>0</v>
      </c>
      <c r="BC30" s="61">
        <v>0</v>
      </c>
      <c r="BD30" s="61">
        <v>9821406</v>
      </c>
      <c r="BE30" s="61">
        <v>0</v>
      </c>
      <c r="BF30" s="61">
        <v>200437</v>
      </c>
      <c r="BG30" s="61">
        <v>327475</v>
      </c>
      <c r="BH30" s="61">
        <v>0</v>
      </c>
      <c r="BI30" s="61">
        <v>6683</v>
      </c>
      <c r="BJ30" s="61">
        <v>9931171</v>
      </c>
      <c r="BK30" s="61">
        <v>0</v>
      </c>
      <c r="BL30" s="61">
        <v>202677</v>
      </c>
      <c r="BM30" s="61">
        <v>217710</v>
      </c>
      <c r="BN30" s="61">
        <v>0</v>
      </c>
      <c r="BO30" s="61">
        <v>4443</v>
      </c>
      <c r="BP30" s="61">
        <v>81677</v>
      </c>
      <c r="BQ30" s="61">
        <v>0</v>
      </c>
      <c r="BR30" s="61">
        <v>1667</v>
      </c>
      <c r="BS30" s="61">
        <v>224114</v>
      </c>
      <c r="BT30" s="61">
        <v>0</v>
      </c>
      <c r="BU30" s="61">
        <v>4574</v>
      </c>
      <c r="BV30" s="61">
        <v>-142437</v>
      </c>
      <c r="BW30" s="61">
        <v>0</v>
      </c>
      <c r="BX30" s="61">
        <v>-2907</v>
      </c>
      <c r="BY30" s="61">
        <v>25666</v>
      </c>
      <c r="BZ30" s="61">
        <v>0</v>
      </c>
      <c r="CA30" s="61">
        <v>524</v>
      </c>
      <c r="CB30" s="61">
        <v>0</v>
      </c>
      <c r="CC30" s="61">
        <v>0</v>
      </c>
      <c r="CD30" s="61">
        <v>0</v>
      </c>
      <c r="CE30" s="61">
        <v>0</v>
      </c>
      <c r="CF30" s="61">
        <v>0</v>
      </c>
      <c r="CG30" s="61">
        <v>0</v>
      </c>
      <c r="CH30" s="61">
        <v>541</v>
      </c>
      <c r="CI30" s="61">
        <v>0</v>
      </c>
      <c r="CJ30" s="61">
        <v>11</v>
      </c>
      <c r="CK30" s="61">
        <v>0</v>
      </c>
      <c r="CL30" s="61">
        <v>0</v>
      </c>
      <c r="CM30" s="61">
        <v>0</v>
      </c>
      <c r="CN30" s="61">
        <v>0</v>
      </c>
      <c r="CO30" s="61">
        <v>0</v>
      </c>
      <c r="CP30" s="61">
        <v>0</v>
      </c>
      <c r="CQ30" s="61">
        <v>0</v>
      </c>
      <c r="CR30" s="61">
        <v>0</v>
      </c>
      <c r="CS30" s="61">
        <v>0</v>
      </c>
      <c r="CT30" s="61">
        <v>-903</v>
      </c>
      <c r="CU30" s="61">
        <v>0</v>
      </c>
      <c r="CV30" s="61">
        <v>-18</v>
      </c>
      <c r="CW30" s="61">
        <v>0</v>
      </c>
      <c r="CX30" s="61">
        <v>0</v>
      </c>
      <c r="CY30" s="61">
        <v>0</v>
      </c>
      <c r="CZ30" s="61">
        <v>0</v>
      </c>
      <c r="DA30" s="61">
        <v>0</v>
      </c>
      <c r="DB30" s="61">
        <v>0</v>
      </c>
      <c r="DC30" s="61">
        <v>0</v>
      </c>
      <c r="DD30" s="61">
        <v>0</v>
      </c>
      <c r="DE30" s="61">
        <v>0</v>
      </c>
      <c r="DF30" s="61">
        <v>0</v>
      </c>
      <c r="DG30" s="61">
        <v>0</v>
      </c>
      <c r="DH30" s="61">
        <v>0</v>
      </c>
      <c r="DI30" s="61">
        <v>0</v>
      </c>
      <c r="DJ30" s="61">
        <v>0</v>
      </c>
      <c r="DK30" s="61">
        <v>0</v>
      </c>
      <c r="DL30" s="61">
        <v>0</v>
      </c>
      <c r="DM30" s="61">
        <v>0</v>
      </c>
      <c r="DN30" s="61">
        <v>0</v>
      </c>
      <c r="DO30" s="61">
        <v>9779</v>
      </c>
      <c r="DP30" s="61">
        <v>0</v>
      </c>
      <c r="DQ30" s="61">
        <v>200</v>
      </c>
      <c r="DR30" s="61">
        <v>26552</v>
      </c>
      <c r="DS30" s="61">
        <v>0</v>
      </c>
      <c r="DT30" s="61">
        <v>542</v>
      </c>
      <c r="DU30" s="61">
        <v>-16773</v>
      </c>
      <c r="DV30" s="61">
        <v>0</v>
      </c>
      <c r="DW30" s="61">
        <v>-342</v>
      </c>
      <c r="DX30" s="61">
        <v>-11316</v>
      </c>
      <c r="DY30" s="61">
        <v>0</v>
      </c>
      <c r="DZ30" s="61">
        <v>-231</v>
      </c>
      <c r="EA30" s="61">
        <v>0</v>
      </c>
      <c r="EB30" s="61">
        <v>0</v>
      </c>
      <c r="EC30" s="61">
        <v>0</v>
      </c>
      <c r="ED30" s="61">
        <v>196647</v>
      </c>
      <c r="EE30" s="61">
        <v>0</v>
      </c>
      <c r="EF30" s="61">
        <v>4013</v>
      </c>
      <c r="EG30" s="61">
        <v>0</v>
      </c>
      <c r="EH30" s="61">
        <v>0</v>
      </c>
      <c r="EI30" s="61">
        <v>0</v>
      </c>
      <c r="EJ30" s="61">
        <v>196647</v>
      </c>
      <c r="EK30" s="61">
        <v>0</v>
      </c>
      <c r="EL30" s="61">
        <v>4013</v>
      </c>
      <c r="EM30" s="61">
        <v>11987116</v>
      </c>
      <c r="EN30" s="61">
        <v>0</v>
      </c>
      <c r="EO30" s="61">
        <v>244635</v>
      </c>
      <c r="EP30" s="61">
        <v>281143</v>
      </c>
      <c r="EQ30" s="61">
        <v>0</v>
      </c>
      <c r="ER30" s="61">
        <v>5738</v>
      </c>
      <c r="ES30" s="61">
        <v>30560273</v>
      </c>
      <c r="ET30" s="61">
        <v>0</v>
      </c>
      <c r="EU30" s="61">
        <v>0</v>
      </c>
      <c r="EV30" s="61">
        <v>-18292014</v>
      </c>
      <c r="EW30" s="61">
        <v>0</v>
      </c>
      <c r="EX30" s="61">
        <v>250373</v>
      </c>
      <c r="EY30" s="61">
        <v>2736064</v>
      </c>
      <c r="EZ30" s="61">
        <v>0</v>
      </c>
      <c r="FA30" s="61">
        <v>55676</v>
      </c>
      <c r="FB30" s="61">
        <v>3401848</v>
      </c>
      <c r="FC30" s="61">
        <v>0</v>
      </c>
      <c r="FD30" s="61">
        <v>69425</v>
      </c>
      <c r="FE30" s="61">
        <v>-665784</v>
      </c>
      <c r="FF30" s="61">
        <v>0</v>
      </c>
      <c r="FG30" s="61">
        <v>-13749</v>
      </c>
      <c r="FH30" s="61">
        <v>0</v>
      </c>
      <c r="FI30" s="61">
        <v>0</v>
      </c>
      <c r="FJ30" s="61">
        <v>0</v>
      </c>
      <c r="FK30" s="61">
        <v>0</v>
      </c>
      <c r="FL30" s="61">
        <v>0</v>
      </c>
      <c r="FM30" s="61">
        <v>0</v>
      </c>
      <c r="FN30" s="61">
        <v>0</v>
      </c>
      <c r="FO30" s="61">
        <v>0</v>
      </c>
      <c r="FP30" s="61">
        <v>0</v>
      </c>
      <c r="FQ30" s="61">
        <v>0</v>
      </c>
      <c r="FR30" s="61">
        <v>0</v>
      </c>
      <c r="FS30" s="61">
        <v>0</v>
      </c>
      <c r="FT30" s="61">
        <v>10456695</v>
      </c>
      <c r="FU30" s="61">
        <v>0</v>
      </c>
      <c r="FV30" s="61">
        <v>0</v>
      </c>
      <c r="FW30" s="61">
        <v>-10456695</v>
      </c>
      <c r="FX30" s="61">
        <v>0</v>
      </c>
      <c r="FY30" s="61">
        <v>0</v>
      </c>
      <c r="FZ30" s="61">
        <v>0</v>
      </c>
      <c r="GA30" s="61">
        <v>0</v>
      </c>
      <c r="GB30" s="61">
        <v>0</v>
      </c>
      <c r="GC30" s="61">
        <v>0</v>
      </c>
      <c r="GD30" s="61">
        <v>0</v>
      </c>
      <c r="GE30" s="61">
        <v>0</v>
      </c>
      <c r="GF30" s="61">
        <v>25455295</v>
      </c>
      <c r="GG30" s="61">
        <v>0</v>
      </c>
      <c r="GH30" s="61">
        <v>519335</v>
      </c>
      <c r="GI30" s="61">
        <v>-29145358</v>
      </c>
      <c r="GJ30" s="61">
        <v>0</v>
      </c>
      <c r="GK30" s="61">
        <v>242117</v>
      </c>
      <c r="GL30" s="58" t="s">
        <v>511</v>
      </c>
      <c r="GM30" s="58" t="s">
        <v>584</v>
      </c>
      <c r="GN30" s="58" t="s">
        <v>513</v>
      </c>
      <c r="GO30" s="58" t="s">
        <v>514</v>
      </c>
      <c r="GP30" s="58" t="s">
        <v>585</v>
      </c>
    </row>
    <row r="31" spans="1:198" s="58" customFormat="1">
      <c r="A31" s="58" t="s">
        <v>469</v>
      </c>
      <c r="B31" s="59" t="s">
        <v>586</v>
      </c>
      <c r="C31" s="59" t="s">
        <v>587</v>
      </c>
      <c r="D31" s="61">
        <v>70579</v>
      </c>
      <c r="E31" s="61">
        <v>0</v>
      </c>
      <c r="F31" s="61">
        <v>70579</v>
      </c>
      <c r="G31" s="61">
        <v>130073</v>
      </c>
      <c r="H31" s="61">
        <v>0</v>
      </c>
      <c r="I31" s="61">
        <v>130073</v>
      </c>
      <c r="J31" s="61">
        <v>-59494</v>
      </c>
      <c r="K31" s="61">
        <v>0</v>
      </c>
      <c r="L31" s="61">
        <v>-59494</v>
      </c>
      <c r="M31" s="380">
        <v>0.5</v>
      </c>
      <c r="N31" s="380">
        <v>0.4</v>
      </c>
      <c r="O31" s="380">
        <v>0.09</v>
      </c>
      <c r="P31" s="380">
        <v>0.01</v>
      </c>
      <c r="Q31" s="61">
        <v>188574</v>
      </c>
      <c r="R31" s="61">
        <v>188574</v>
      </c>
      <c r="S31" s="61">
        <v>0</v>
      </c>
      <c r="T31" s="61">
        <v>0</v>
      </c>
      <c r="U31" s="61">
        <v>0</v>
      </c>
      <c r="V31" s="61">
        <v>0</v>
      </c>
      <c r="W31" s="61">
        <v>93399</v>
      </c>
      <c r="X31" s="61">
        <v>96806</v>
      </c>
      <c r="Y31" s="61">
        <v>82520</v>
      </c>
      <c r="Z31" s="61">
        <v>111547</v>
      </c>
      <c r="AA31" s="61">
        <v>10879</v>
      </c>
      <c r="AB31" s="61">
        <v>-14741</v>
      </c>
      <c r="AC31" s="61">
        <v>0</v>
      </c>
      <c r="AD31" s="61">
        <v>0</v>
      </c>
      <c r="AE31" s="61">
        <v>0</v>
      </c>
      <c r="AF31" s="61">
        <v>0</v>
      </c>
      <c r="AG31" s="61">
        <v>0</v>
      </c>
      <c r="AH31" s="61">
        <v>0</v>
      </c>
      <c r="AI31" s="61">
        <v>0</v>
      </c>
      <c r="AJ31" s="61">
        <v>0</v>
      </c>
      <c r="AK31" s="61">
        <v>0</v>
      </c>
      <c r="AL31" s="61">
        <v>0</v>
      </c>
      <c r="AM31" s="61">
        <v>0</v>
      </c>
      <c r="AN31" s="61">
        <v>0</v>
      </c>
      <c r="AO31" s="61">
        <v>0</v>
      </c>
      <c r="AP31" s="61">
        <v>0</v>
      </c>
      <c r="AQ31" s="61">
        <v>0</v>
      </c>
      <c r="AR31" s="61">
        <v>0</v>
      </c>
      <c r="AS31" s="61">
        <v>0</v>
      </c>
      <c r="AT31" s="61">
        <v>0</v>
      </c>
      <c r="AU31" s="61">
        <v>0</v>
      </c>
      <c r="AV31" s="61">
        <v>0</v>
      </c>
      <c r="AW31" s="61">
        <v>0</v>
      </c>
      <c r="AX31" s="61">
        <v>0</v>
      </c>
      <c r="AY31" s="61">
        <v>0</v>
      </c>
      <c r="AZ31" s="61">
        <v>0</v>
      </c>
      <c r="BA31" s="61">
        <v>0</v>
      </c>
      <c r="BB31" s="61">
        <v>0</v>
      </c>
      <c r="BC31" s="61">
        <v>0</v>
      </c>
      <c r="BD31" s="61">
        <v>1825560</v>
      </c>
      <c r="BE31" s="61">
        <v>410751</v>
      </c>
      <c r="BF31" s="61">
        <v>45639</v>
      </c>
      <c r="BG31" s="61">
        <v>117984</v>
      </c>
      <c r="BH31" s="61">
        <v>26546</v>
      </c>
      <c r="BI31" s="61">
        <v>2950</v>
      </c>
      <c r="BJ31" s="61">
        <v>1818164</v>
      </c>
      <c r="BK31" s="61">
        <v>409086</v>
      </c>
      <c r="BL31" s="61">
        <v>45454</v>
      </c>
      <c r="BM31" s="61">
        <v>125380</v>
      </c>
      <c r="BN31" s="61">
        <v>28211</v>
      </c>
      <c r="BO31" s="61">
        <v>3135</v>
      </c>
      <c r="BP31" s="61">
        <v>0</v>
      </c>
      <c r="BQ31" s="61">
        <v>0</v>
      </c>
      <c r="BR31" s="61">
        <v>0</v>
      </c>
      <c r="BS31" s="61">
        <v>0</v>
      </c>
      <c r="BT31" s="61">
        <v>0</v>
      </c>
      <c r="BU31" s="61">
        <v>0</v>
      </c>
      <c r="BV31" s="61">
        <v>0</v>
      </c>
      <c r="BW31" s="61">
        <v>0</v>
      </c>
      <c r="BX31" s="61">
        <v>0</v>
      </c>
      <c r="BY31" s="61">
        <v>2177</v>
      </c>
      <c r="BZ31" s="61">
        <v>490</v>
      </c>
      <c r="CA31" s="61">
        <v>54</v>
      </c>
      <c r="CB31" s="61">
        <v>0</v>
      </c>
      <c r="CC31" s="61">
        <v>0</v>
      </c>
      <c r="CD31" s="61">
        <v>0</v>
      </c>
      <c r="CE31" s="61">
        <v>0</v>
      </c>
      <c r="CF31" s="61">
        <v>0</v>
      </c>
      <c r="CG31" s="61">
        <v>0</v>
      </c>
      <c r="CH31" s="61">
        <v>0</v>
      </c>
      <c r="CI31" s="61">
        <v>0</v>
      </c>
      <c r="CJ31" s="61">
        <v>0</v>
      </c>
      <c r="CK31" s="61">
        <v>0</v>
      </c>
      <c r="CL31" s="61">
        <v>0</v>
      </c>
      <c r="CM31" s="61">
        <v>0</v>
      </c>
      <c r="CN31" s="61">
        <v>0</v>
      </c>
      <c r="CO31" s="61">
        <v>0</v>
      </c>
      <c r="CP31" s="61">
        <v>0</v>
      </c>
      <c r="CQ31" s="61">
        <v>0</v>
      </c>
      <c r="CR31" s="61">
        <v>0</v>
      </c>
      <c r="CS31" s="61">
        <v>0</v>
      </c>
      <c r="CT31" s="61">
        <v>0</v>
      </c>
      <c r="CU31" s="61">
        <v>0</v>
      </c>
      <c r="CV31" s="61">
        <v>0</v>
      </c>
      <c r="CW31" s="61">
        <v>4050</v>
      </c>
      <c r="CX31" s="61">
        <v>911</v>
      </c>
      <c r="CY31" s="61">
        <v>101</v>
      </c>
      <c r="CZ31" s="61">
        <v>4051</v>
      </c>
      <c r="DA31" s="61">
        <v>911</v>
      </c>
      <c r="DB31" s="61">
        <v>101</v>
      </c>
      <c r="DC31" s="61">
        <v>-1</v>
      </c>
      <c r="DD31" s="61">
        <v>0</v>
      </c>
      <c r="DE31" s="61">
        <v>0</v>
      </c>
      <c r="DF31" s="61">
        <v>0</v>
      </c>
      <c r="DG31" s="61">
        <v>0</v>
      </c>
      <c r="DH31" s="61">
        <v>0</v>
      </c>
      <c r="DI31" s="61">
        <v>631</v>
      </c>
      <c r="DJ31" s="61">
        <v>142</v>
      </c>
      <c r="DK31" s="61">
        <v>16</v>
      </c>
      <c r="DL31" s="61">
        <v>-631</v>
      </c>
      <c r="DM31" s="61">
        <v>-142</v>
      </c>
      <c r="DN31" s="61">
        <v>-16</v>
      </c>
      <c r="DO31" s="61">
        <v>6941</v>
      </c>
      <c r="DP31" s="61">
        <v>1562</v>
      </c>
      <c r="DQ31" s="61">
        <v>174</v>
      </c>
      <c r="DR31" s="61">
        <v>3270</v>
      </c>
      <c r="DS31" s="61">
        <v>736</v>
      </c>
      <c r="DT31" s="61">
        <v>82</v>
      </c>
      <c r="DU31" s="61">
        <v>3671</v>
      </c>
      <c r="DV31" s="61">
        <v>826</v>
      </c>
      <c r="DW31" s="61">
        <v>92</v>
      </c>
      <c r="DX31" s="61">
        <v>-3891</v>
      </c>
      <c r="DY31" s="61">
        <v>-875</v>
      </c>
      <c r="DZ31" s="61">
        <v>-97</v>
      </c>
      <c r="EA31" s="61">
        <v>-842</v>
      </c>
      <c r="EB31" s="61">
        <v>-189</v>
      </c>
      <c r="EC31" s="61">
        <v>-21</v>
      </c>
      <c r="ED31" s="61">
        <v>0</v>
      </c>
      <c r="EE31" s="61">
        <v>0</v>
      </c>
      <c r="EF31" s="61">
        <v>0</v>
      </c>
      <c r="EG31" s="61">
        <v>0</v>
      </c>
      <c r="EH31" s="61">
        <v>0</v>
      </c>
      <c r="EI31" s="61">
        <v>0</v>
      </c>
      <c r="EJ31" s="61">
        <v>0</v>
      </c>
      <c r="EK31" s="61">
        <v>0</v>
      </c>
      <c r="EL31" s="61">
        <v>0</v>
      </c>
      <c r="EM31" s="61">
        <v>3473425</v>
      </c>
      <c r="EN31" s="61">
        <v>781521</v>
      </c>
      <c r="EO31" s="61">
        <v>86836</v>
      </c>
      <c r="EP31" s="61">
        <v>68137</v>
      </c>
      <c r="EQ31" s="61">
        <v>15331</v>
      </c>
      <c r="ER31" s="61">
        <v>1703</v>
      </c>
      <c r="ES31" s="61">
        <v>10655721</v>
      </c>
      <c r="ET31" s="61">
        <v>0</v>
      </c>
      <c r="EU31" s="61">
        <v>0</v>
      </c>
      <c r="EV31" s="61">
        <v>-7114159</v>
      </c>
      <c r="EW31" s="61">
        <v>796852</v>
      </c>
      <c r="EX31" s="61">
        <v>88539</v>
      </c>
      <c r="EY31" s="61">
        <v>757922</v>
      </c>
      <c r="EZ31" s="61">
        <v>174482</v>
      </c>
      <c r="FA31" s="61">
        <v>18826</v>
      </c>
      <c r="FB31" s="61">
        <v>901146</v>
      </c>
      <c r="FC31" s="61">
        <v>207602</v>
      </c>
      <c r="FD31" s="61">
        <v>22421</v>
      </c>
      <c r="FE31" s="61">
        <v>-143224</v>
      </c>
      <c r="FF31" s="61">
        <v>-33120</v>
      </c>
      <c r="FG31" s="61">
        <v>-3595</v>
      </c>
      <c r="FH31" s="61">
        <v>0</v>
      </c>
      <c r="FI31" s="61">
        <v>0</v>
      </c>
      <c r="FJ31" s="61">
        <v>0</v>
      </c>
      <c r="FK31" s="61">
        <v>0</v>
      </c>
      <c r="FL31" s="61">
        <v>0</v>
      </c>
      <c r="FM31" s="61">
        <v>0</v>
      </c>
      <c r="FN31" s="61">
        <v>0</v>
      </c>
      <c r="FO31" s="61">
        <v>0</v>
      </c>
      <c r="FP31" s="61">
        <v>0</v>
      </c>
      <c r="FQ31" s="61">
        <v>0</v>
      </c>
      <c r="FR31" s="61">
        <v>0</v>
      </c>
      <c r="FS31" s="61">
        <v>0</v>
      </c>
      <c r="FT31" s="61">
        <v>2973126</v>
      </c>
      <c r="FU31" s="61">
        <v>0</v>
      </c>
      <c r="FV31" s="61">
        <v>0</v>
      </c>
      <c r="FW31" s="61">
        <v>-2973126</v>
      </c>
      <c r="FX31" s="61">
        <v>0</v>
      </c>
      <c r="FY31" s="61">
        <v>0</v>
      </c>
      <c r="FZ31" s="61">
        <v>0</v>
      </c>
      <c r="GA31" s="61">
        <v>0</v>
      </c>
      <c r="GB31" s="61">
        <v>0</v>
      </c>
      <c r="GC31" s="61">
        <v>0</v>
      </c>
      <c r="GD31" s="61">
        <v>0</v>
      </c>
      <c r="GE31" s="61">
        <v>0</v>
      </c>
      <c r="GF31" s="61">
        <v>6251463</v>
      </c>
      <c r="GG31" s="61">
        <v>1410530</v>
      </c>
      <c r="GH31" s="61">
        <v>156165</v>
      </c>
      <c r="GI31" s="61">
        <v>-10104646</v>
      </c>
      <c r="GJ31" s="61">
        <v>792053</v>
      </c>
      <c r="GK31" s="61">
        <v>88091</v>
      </c>
      <c r="GL31" s="58" t="s">
        <v>521</v>
      </c>
      <c r="GM31" s="58" t="s">
        <v>522</v>
      </c>
      <c r="GN31" s="58" t="s">
        <v>466</v>
      </c>
      <c r="GO31" s="58" t="s">
        <v>497</v>
      </c>
      <c r="GP31" s="58" t="s">
        <v>588</v>
      </c>
    </row>
    <row r="32" spans="1:198" s="58" customFormat="1">
      <c r="A32" s="58" t="s">
        <v>461</v>
      </c>
      <c r="B32" s="59" t="s">
        <v>589</v>
      </c>
      <c r="C32" s="59" t="s">
        <v>590</v>
      </c>
      <c r="D32" s="61">
        <v>-38719</v>
      </c>
      <c r="E32" s="61">
        <v>0</v>
      </c>
      <c r="F32" s="61">
        <v>-38719</v>
      </c>
      <c r="G32" s="61">
        <v>15063</v>
      </c>
      <c r="H32" s="61">
        <v>0</v>
      </c>
      <c r="I32" s="61">
        <v>15063</v>
      </c>
      <c r="J32" s="61">
        <v>-53782</v>
      </c>
      <c r="K32" s="61">
        <v>0</v>
      </c>
      <c r="L32" s="61">
        <v>-53782</v>
      </c>
      <c r="M32" s="380">
        <v>0.5</v>
      </c>
      <c r="N32" s="380">
        <v>0.4</v>
      </c>
      <c r="O32" s="380">
        <v>0.1</v>
      </c>
      <c r="P32" s="380">
        <v>0</v>
      </c>
      <c r="Q32" s="61">
        <v>167283</v>
      </c>
      <c r="R32" s="61">
        <v>167283</v>
      </c>
      <c r="S32" s="61">
        <v>0</v>
      </c>
      <c r="T32" s="61">
        <v>0</v>
      </c>
      <c r="U32" s="61">
        <v>0</v>
      </c>
      <c r="V32" s="61">
        <v>0</v>
      </c>
      <c r="W32" s="61">
        <v>2522211</v>
      </c>
      <c r="X32" s="61">
        <v>0</v>
      </c>
      <c r="Y32" s="61">
        <v>2511918</v>
      </c>
      <c r="Z32" s="61">
        <v>0</v>
      </c>
      <c r="AA32" s="61">
        <v>10293</v>
      </c>
      <c r="AB32" s="61">
        <v>0</v>
      </c>
      <c r="AC32" s="61">
        <v>0</v>
      </c>
      <c r="AD32" s="61">
        <v>0</v>
      </c>
      <c r="AE32" s="61">
        <v>0</v>
      </c>
      <c r="AF32" s="61">
        <v>0</v>
      </c>
      <c r="AG32" s="61">
        <v>0</v>
      </c>
      <c r="AH32" s="61">
        <v>0</v>
      </c>
      <c r="AI32" s="61">
        <v>0</v>
      </c>
      <c r="AJ32" s="61">
        <v>0</v>
      </c>
      <c r="AK32" s="61">
        <v>0</v>
      </c>
      <c r="AL32" s="61">
        <v>0</v>
      </c>
      <c r="AM32" s="61">
        <v>0</v>
      </c>
      <c r="AN32" s="61">
        <v>0</v>
      </c>
      <c r="AO32" s="61">
        <v>0</v>
      </c>
      <c r="AP32" s="61">
        <v>0</v>
      </c>
      <c r="AQ32" s="61">
        <v>0</v>
      </c>
      <c r="AR32" s="61">
        <v>0</v>
      </c>
      <c r="AS32" s="61">
        <v>0</v>
      </c>
      <c r="AT32" s="61">
        <v>0</v>
      </c>
      <c r="AU32" s="61">
        <v>0</v>
      </c>
      <c r="AV32" s="61">
        <v>0</v>
      </c>
      <c r="AW32" s="61">
        <v>0</v>
      </c>
      <c r="AX32" s="61">
        <v>0</v>
      </c>
      <c r="AY32" s="61">
        <v>0</v>
      </c>
      <c r="AZ32" s="61">
        <v>0</v>
      </c>
      <c r="BA32" s="61">
        <v>0</v>
      </c>
      <c r="BB32" s="61">
        <v>0</v>
      </c>
      <c r="BC32" s="61">
        <v>0</v>
      </c>
      <c r="BD32" s="61">
        <v>1596118</v>
      </c>
      <c r="BE32" s="61">
        <v>399029</v>
      </c>
      <c r="BF32" s="61">
        <v>0</v>
      </c>
      <c r="BG32" s="61">
        <v>81761</v>
      </c>
      <c r="BH32" s="61">
        <v>20440</v>
      </c>
      <c r="BI32" s="61">
        <v>0</v>
      </c>
      <c r="BJ32" s="61">
        <v>1597512</v>
      </c>
      <c r="BK32" s="61">
        <v>399378</v>
      </c>
      <c r="BL32" s="61">
        <v>0</v>
      </c>
      <c r="BM32" s="61">
        <v>80367</v>
      </c>
      <c r="BN32" s="61">
        <v>20091</v>
      </c>
      <c r="BO32" s="61">
        <v>0</v>
      </c>
      <c r="BP32" s="61">
        <v>0</v>
      </c>
      <c r="BQ32" s="61">
        <v>0</v>
      </c>
      <c r="BR32" s="61">
        <v>0</v>
      </c>
      <c r="BS32" s="61">
        <v>0</v>
      </c>
      <c r="BT32" s="61">
        <v>0</v>
      </c>
      <c r="BU32" s="61">
        <v>0</v>
      </c>
      <c r="BV32" s="61">
        <v>0</v>
      </c>
      <c r="BW32" s="61">
        <v>0</v>
      </c>
      <c r="BX32" s="61">
        <v>0</v>
      </c>
      <c r="BY32" s="61">
        <v>13261</v>
      </c>
      <c r="BZ32" s="61">
        <v>3315</v>
      </c>
      <c r="CA32" s="61">
        <v>0</v>
      </c>
      <c r="CB32" s="61">
        <v>0</v>
      </c>
      <c r="CC32" s="61">
        <v>0</v>
      </c>
      <c r="CD32" s="61">
        <v>0</v>
      </c>
      <c r="CE32" s="61">
        <v>0</v>
      </c>
      <c r="CF32" s="61">
        <v>0</v>
      </c>
      <c r="CG32" s="61">
        <v>0</v>
      </c>
      <c r="CH32" s="61">
        <v>-159</v>
      </c>
      <c r="CI32" s="61">
        <v>-40</v>
      </c>
      <c r="CJ32" s="61">
        <v>0</v>
      </c>
      <c r="CK32" s="61">
        <v>0</v>
      </c>
      <c r="CL32" s="61">
        <v>0</v>
      </c>
      <c r="CM32" s="61">
        <v>0</v>
      </c>
      <c r="CN32" s="61">
        <v>0</v>
      </c>
      <c r="CO32" s="61">
        <v>0</v>
      </c>
      <c r="CP32" s="61">
        <v>0</v>
      </c>
      <c r="CQ32" s="61">
        <v>0</v>
      </c>
      <c r="CR32" s="61">
        <v>0</v>
      </c>
      <c r="CS32" s="61">
        <v>0</v>
      </c>
      <c r="CT32" s="61">
        <v>0</v>
      </c>
      <c r="CU32" s="61">
        <v>0</v>
      </c>
      <c r="CV32" s="61">
        <v>0</v>
      </c>
      <c r="CW32" s="61">
        <v>27866</v>
      </c>
      <c r="CX32" s="61">
        <v>6967</v>
      </c>
      <c r="CY32" s="61">
        <v>0</v>
      </c>
      <c r="CZ32" s="61">
        <v>29643</v>
      </c>
      <c r="DA32" s="61">
        <v>7411</v>
      </c>
      <c r="DB32" s="61">
        <v>0</v>
      </c>
      <c r="DC32" s="61">
        <v>-1777</v>
      </c>
      <c r="DD32" s="61">
        <v>-444</v>
      </c>
      <c r="DE32" s="61">
        <v>0</v>
      </c>
      <c r="DF32" s="61">
        <v>535</v>
      </c>
      <c r="DG32" s="61">
        <v>134</v>
      </c>
      <c r="DH32" s="61">
        <v>0</v>
      </c>
      <c r="DI32" s="61">
        <v>535</v>
      </c>
      <c r="DJ32" s="61">
        <v>134</v>
      </c>
      <c r="DK32" s="61">
        <v>0</v>
      </c>
      <c r="DL32" s="61">
        <v>0</v>
      </c>
      <c r="DM32" s="61">
        <v>0</v>
      </c>
      <c r="DN32" s="61">
        <v>0</v>
      </c>
      <c r="DO32" s="61">
        <v>10586</v>
      </c>
      <c r="DP32" s="61">
        <v>2646</v>
      </c>
      <c r="DQ32" s="61">
        <v>0</v>
      </c>
      <c r="DR32" s="61">
        <v>11075</v>
      </c>
      <c r="DS32" s="61">
        <v>2769</v>
      </c>
      <c r="DT32" s="61">
        <v>0</v>
      </c>
      <c r="DU32" s="61">
        <v>-489</v>
      </c>
      <c r="DV32" s="61">
        <v>-123</v>
      </c>
      <c r="DW32" s="61">
        <v>0</v>
      </c>
      <c r="DX32" s="61">
        <v>-1249</v>
      </c>
      <c r="DY32" s="61">
        <v>-312</v>
      </c>
      <c r="DZ32" s="61">
        <v>0</v>
      </c>
      <c r="EA32" s="61">
        <v>0</v>
      </c>
      <c r="EB32" s="61">
        <v>0</v>
      </c>
      <c r="EC32" s="61">
        <v>0</v>
      </c>
      <c r="ED32" s="61">
        <v>0</v>
      </c>
      <c r="EE32" s="61">
        <v>0</v>
      </c>
      <c r="EF32" s="61">
        <v>0</v>
      </c>
      <c r="EG32" s="61">
        <v>0</v>
      </c>
      <c r="EH32" s="61">
        <v>0</v>
      </c>
      <c r="EI32" s="61">
        <v>0</v>
      </c>
      <c r="EJ32" s="61">
        <v>0</v>
      </c>
      <c r="EK32" s="61">
        <v>0</v>
      </c>
      <c r="EL32" s="61">
        <v>0</v>
      </c>
      <c r="EM32" s="61">
        <v>2255753</v>
      </c>
      <c r="EN32" s="61">
        <v>563938</v>
      </c>
      <c r="EO32" s="61">
        <v>0</v>
      </c>
      <c r="EP32" s="61">
        <v>33230</v>
      </c>
      <c r="EQ32" s="61">
        <v>8308</v>
      </c>
      <c r="ER32" s="61">
        <v>0</v>
      </c>
      <c r="ES32" s="61">
        <v>5824979</v>
      </c>
      <c r="ET32" s="61">
        <v>0</v>
      </c>
      <c r="EU32" s="61">
        <v>0</v>
      </c>
      <c r="EV32" s="61">
        <v>-3535996</v>
      </c>
      <c r="EW32" s="61">
        <v>572246</v>
      </c>
      <c r="EX32" s="61">
        <v>0</v>
      </c>
      <c r="EY32" s="61">
        <v>689836</v>
      </c>
      <c r="EZ32" s="61">
        <v>139604</v>
      </c>
      <c r="FA32" s="61">
        <v>0</v>
      </c>
      <c r="FB32" s="61">
        <v>760195</v>
      </c>
      <c r="FC32" s="61">
        <v>157328</v>
      </c>
      <c r="FD32" s="61">
        <v>0</v>
      </c>
      <c r="FE32" s="61">
        <v>-70359</v>
      </c>
      <c r="FF32" s="61">
        <v>-17724</v>
      </c>
      <c r="FG32" s="61">
        <v>0</v>
      </c>
      <c r="FH32" s="61">
        <v>0</v>
      </c>
      <c r="FI32" s="61">
        <v>0</v>
      </c>
      <c r="FJ32" s="61">
        <v>0</v>
      </c>
      <c r="FK32" s="61">
        <v>0</v>
      </c>
      <c r="FL32" s="61">
        <v>0</v>
      </c>
      <c r="FM32" s="61">
        <v>0</v>
      </c>
      <c r="FN32" s="61">
        <v>0</v>
      </c>
      <c r="FO32" s="61">
        <v>0</v>
      </c>
      <c r="FP32" s="61">
        <v>0</v>
      </c>
      <c r="FQ32" s="61">
        <v>349295</v>
      </c>
      <c r="FR32" s="61">
        <v>87324</v>
      </c>
      <c r="FS32" s="61">
        <v>0</v>
      </c>
      <c r="FT32" s="61">
        <v>2058042</v>
      </c>
      <c r="FU32" s="61">
        <v>0</v>
      </c>
      <c r="FV32" s="61">
        <v>0</v>
      </c>
      <c r="FW32" s="61">
        <v>-1708747</v>
      </c>
      <c r="FX32" s="61">
        <v>87324</v>
      </c>
      <c r="FY32" s="61">
        <v>0</v>
      </c>
      <c r="FZ32" s="61">
        <v>0</v>
      </c>
      <c r="GA32" s="61">
        <v>0</v>
      </c>
      <c r="GB32" s="61">
        <v>0</v>
      </c>
      <c r="GC32" s="61">
        <v>0</v>
      </c>
      <c r="GD32" s="61">
        <v>0</v>
      </c>
      <c r="GE32" s="61">
        <v>0</v>
      </c>
      <c r="GF32" s="61">
        <v>5056833</v>
      </c>
      <c r="GG32" s="61">
        <v>1231353</v>
      </c>
      <c r="GH32" s="61">
        <v>0</v>
      </c>
      <c r="GI32" s="61">
        <v>-5225148</v>
      </c>
      <c r="GJ32" s="61">
        <v>664333</v>
      </c>
      <c r="GK32" s="61">
        <v>0</v>
      </c>
      <c r="GL32" s="58" t="s">
        <v>591</v>
      </c>
      <c r="GM32" s="58" t="s">
        <v>465</v>
      </c>
      <c r="GN32" s="58" t="s">
        <v>466</v>
      </c>
      <c r="GO32" s="58" t="s">
        <v>497</v>
      </c>
      <c r="GP32" s="58" t="s">
        <v>592</v>
      </c>
    </row>
    <row r="33" spans="1:198" s="58" customFormat="1">
      <c r="A33" s="58" t="s">
        <v>461</v>
      </c>
      <c r="B33" s="59" t="s">
        <v>593</v>
      </c>
      <c r="C33" s="59" t="s">
        <v>594</v>
      </c>
      <c r="D33" s="61">
        <v>1264496</v>
      </c>
      <c r="E33" s="61">
        <v>0</v>
      </c>
      <c r="F33" s="61">
        <v>1264496</v>
      </c>
      <c r="G33" s="61">
        <v>185389</v>
      </c>
      <c r="H33" s="61">
        <v>0</v>
      </c>
      <c r="I33" s="61">
        <v>185389</v>
      </c>
      <c r="J33" s="61">
        <v>1079107</v>
      </c>
      <c r="K33" s="61">
        <v>0</v>
      </c>
      <c r="L33" s="61">
        <v>1079107</v>
      </c>
      <c r="M33" s="380">
        <v>0.33</v>
      </c>
      <c r="N33" s="380">
        <v>0.3</v>
      </c>
      <c r="O33" s="380">
        <v>0.37</v>
      </c>
      <c r="P33" s="380">
        <v>0</v>
      </c>
      <c r="Q33" s="61">
        <v>417120</v>
      </c>
      <c r="R33" s="61">
        <v>417120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v>0</v>
      </c>
      <c r="AR33" s="61">
        <v>0</v>
      </c>
      <c r="AS33" s="61">
        <v>0</v>
      </c>
      <c r="AT33" s="61">
        <v>0</v>
      </c>
      <c r="AU33" s="61">
        <v>0</v>
      </c>
      <c r="AV33" s="61">
        <v>0</v>
      </c>
      <c r="AW33" s="61">
        <v>0</v>
      </c>
      <c r="AX33" s="61">
        <v>0</v>
      </c>
      <c r="AY33" s="61">
        <v>0</v>
      </c>
      <c r="AZ33" s="61">
        <v>0</v>
      </c>
      <c r="BA33" s="61">
        <v>0</v>
      </c>
      <c r="BB33" s="61">
        <v>0</v>
      </c>
      <c r="BC33" s="61">
        <v>0</v>
      </c>
      <c r="BD33" s="61">
        <v>2418586</v>
      </c>
      <c r="BE33" s="61">
        <v>2982923</v>
      </c>
      <c r="BF33" s="61">
        <v>0</v>
      </c>
      <c r="BG33" s="61">
        <v>142720</v>
      </c>
      <c r="BH33" s="61">
        <v>176021</v>
      </c>
      <c r="BI33" s="61">
        <v>0</v>
      </c>
      <c r="BJ33" s="61">
        <v>2469865</v>
      </c>
      <c r="BK33" s="61">
        <v>3046168</v>
      </c>
      <c r="BL33" s="61">
        <v>0</v>
      </c>
      <c r="BM33" s="61">
        <v>91441</v>
      </c>
      <c r="BN33" s="61">
        <v>112776</v>
      </c>
      <c r="BO33" s="61">
        <v>0</v>
      </c>
      <c r="BP33" s="61">
        <v>-5256</v>
      </c>
      <c r="BQ33" s="61">
        <v>-6482</v>
      </c>
      <c r="BR33" s="61">
        <v>0</v>
      </c>
      <c r="BS33" s="61">
        <v>0</v>
      </c>
      <c r="BT33" s="61">
        <v>0</v>
      </c>
      <c r="BU33" s="61">
        <v>0</v>
      </c>
      <c r="BV33" s="61">
        <v>-5256</v>
      </c>
      <c r="BW33" s="61">
        <v>-6482</v>
      </c>
      <c r="BX33" s="61">
        <v>0</v>
      </c>
      <c r="BY33" s="61">
        <v>598</v>
      </c>
      <c r="BZ33" s="61">
        <v>738</v>
      </c>
      <c r="CA33" s="61">
        <v>0</v>
      </c>
      <c r="CB33" s="61">
        <v>0</v>
      </c>
      <c r="CC33" s="61">
        <v>0</v>
      </c>
      <c r="CD33" s="61">
        <v>0</v>
      </c>
      <c r="CE33" s="61">
        <v>0</v>
      </c>
      <c r="CF33" s="61">
        <v>0</v>
      </c>
      <c r="CG33" s="61">
        <v>0</v>
      </c>
      <c r="CH33" s="61">
        <v>4</v>
      </c>
      <c r="CI33" s="61">
        <v>5</v>
      </c>
      <c r="CJ33" s="61">
        <v>0</v>
      </c>
      <c r="CK33" s="61">
        <v>0</v>
      </c>
      <c r="CL33" s="61">
        <v>0</v>
      </c>
      <c r="CM33" s="61">
        <v>0</v>
      </c>
      <c r="CN33" s="61">
        <v>0</v>
      </c>
      <c r="CO33" s="61">
        <v>0</v>
      </c>
      <c r="CP33" s="61">
        <v>0</v>
      </c>
      <c r="CQ33" s="61">
        <v>0</v>
      </c>
      <c r="CR33" s="61">
        <v>0</v>
      </c>
      <c r="CS33" s="61">
        <v>0</v>
      </c>
      <c r="CT33" s="61">
        <v>0</v>
      </c>
      <c r="CU33" s="61">
        <v>0</v>
      </c>
      <c r="CV33" s="61">
        <v>0</v>
      </c>
      <c r="CW33" s="61">
        <v>0</v>
      </c>
      <c r="CX33" s="61">
        <v>0</v>
      </c>
      <c r="CY33" s="61">
        <v>0</v>
      </c>
      <c r="CZ33" s="61">
        <v>0</v>
      </c>
      <c r="DA33" s="61">
        <v>0</v>
      </c>
      <c r="DB33" s="61">
        <v>0</v>
      </c>
      <c r="DC33" s="61">
        <v>0</v>
      </c>
      <c r="DD33" s="61">
        <v>0</v>
      </c>
      <c r="DE33" s="61">
        <v>0</v>
      </c>
      <c r="DF33" s="61">
        <v>0</v>
      </c>
      <c r="DG33" s="61">
        <v>0</v>
      </c>
      <c r="DH33" s="61">
        <v>0</v>
      </c>
      <c r="DI33" s="61">
        <v>0</v>
      </c>
      <c r="DJ33" s="61">
        <v>0</v>
      </c>
      <c r="DK33" s="61">
        <v>0</v>
      </c>
      <c r="DL33" s="61">
        <v>0</v>
      </c>
      <c r="DM33" s="61">
        <v>0</v>
      </c>
      <c r="DN33" s="61">
        <v>0</v>
      </c>
      <c r="DO33" s="61">
        <v>24951</v>
      </c>
      <c r="DP33" s="61">
        <v>30772</v>
      </c>
      <c r="DQ33" s="61">
        <v>0</v>
      </c>
      <c r="DR33" s="61">
        <v>26326</v>
      </c>
      <c r="DS33" s="61">
        <v>32468</v>
      </c>
      <c r="DT33" s="61">
        <v>0</v>
      </c>
      <c r="DU33" s="61">
        <v>-1375</v>
      </c>
      <c r="DV33" s="61">
        <v>-1696</v>
      </c>
      <c r="DW33" s="61">
        <v>0</v>
      </c>
      <c r="DX33" s="61">
        <v>-876</v>
      </c>
      <c r="DY33" s="61">
        <v>-1080</v>
      </c>
      <c r="DZ33" s="61">
        <v>0</v>
      </c>
      <c r="EA33" s="61">
        <v>0</v>
      </c>
      <c r="EB33" s="61">
        <v>0</v>
      </c>
      <c r="EC33" s="61">
        <v>0</v>
      </c>
      <c r="ED33" s="61">
        <v>0</v>
      </c>
      <c r="EE33" s="61">
        <v>0</v>
      </c>
      <c r="EF33" s="61">
        <v>0</v>
      </c>
      <c r="EG33" s="61">
        <v>0</v>
      </c>
      <c r="EH33" s="61">
        <v>0</v>
      </c>
      <c r="EI33" s="61">
        <v>0</v>
      </c>
      <c r="EJ33" s="61">
        <v>0</v>
      </c>
      <c r="EK33" s="61">
        <v>0</v>
      </c>
      <c r="EL33" s="61">
        <v>0</v>
      </c>
      <c r="EM33" s="61">
        <v>9749054</v>
      </c>
      <c r="EN33" s="61">
        <v>12023833</v>
      </c>
      <c r="EO33" s="61">
        <v>0</v>
      </c>
      <c r="EP33" s="61">
        <v>107498</v>
      </c>
      <c r="EQ33" s="61">
        <v>132581</v>
      </c>
      <c r="ER33" s="61">
        <v>0</v>
      </c>
      <c r="ES33" s="61">
        <v>39366504</v>
      </c>
      <c r="ET33" s="61">
        <v>0</v>
      </c>
      <c r="EU33" s="61">
        <v>0</v>
      </c>
      <c r="EV33" s="61">
        <v>-29509952</v>
      </c>
      <c r="EW33" s="61">
        <v>12156414</v>
      </c>
      <c r="EX33" s="61">
        <v>0</v>
      </c>
      <c r="EY33" s="61">
        <v>1648273</v>
      </c>
      <c r="EZ33" s="61">
        <v>2032870</v>
      </c>
      <c r="FA33" s="61">
        <v>0</v>
      </c>
      <c r="FB33" s="61">
        <v>2067969</v>
      </c>
      <c r="FC33" s="61">
        <v>2550495</v>
      </c>
      <c r="FD33" s="61">
        <v>0</v>
      </c>
      <c r="FE33" s="61">
        <v>-419696</v>
      </c>
      <c r="FF33" s="61">
        <v>-517625</v>
      </c>
      <c r="FG33" s="61">
        <v>0</v>
      </c>
      <c r="FH33" s="61">
        <v>0</v>
      </c>
      <c r="FI33" s="61">
        <v>0</v>
      </c>
      <c r="FJ33" s="61">
        <v>0</v>
      </c>
      <c r="FK33" s="61">
        <v>0</v>
      </c>
      <c r="FL33" s="61">
        <v>0</v>
      </c>
      <c r="FM33" s="61">
        <v>0</v>
      </c>
      <c r="FN33" s="61">
        <v>0</v>
      </c>
      <c r="FO33" s="61">
        <v>0</v>
      </c>
      <c r="FP33" s="61">
        <v>0</v>
      </c>
      <c r="FQ33" s="61">
        <v>0</v>
      </c>
      <c r="FR33" s="61">
        <v>0</v>
      </c>
      <c r="FS33" s="61">
        <v>0</v>
      </c>
      <c r="FT33" s="61">
        <v>7645144</v>
      </c>
      <c r="FU33" s="61">
        <v>0</v>
      </c>
      <c r="FV33" s="61">
        <v>0</v>
      </c>
      <c r="FW33" s="61">
        <v>-7645144</v>
      </c>
      <c r="FX33" s="61">
        <v>0</v>
      </c>
      <c r="FY33" s="61">
        <v>0</v>
      </c>
      <c r="FZ33" s="61">
        <v>0</v>
      </c>
      <c r="GA33" s="61">
        <v>0</v>
      </c>
      <c r="GB33" s="61">
        <v>0</v>
      </c>
      <c r="GC33" s="61">
        <v>0</v>
      </c>
      <c r="GD33" s="61">
        <v>0</v>
      </c>
      <c r="GE33" s="61">
        <v>0</v>
      </c>
      <c r="GF33" s="61">
        <v>14085552</v>
      </c>
      <c r="GG33" s="61">
        <v>17372181</v>
      </c>
      <c r="GH33" s="61">
        <v>0</v>
      </c>
      <c r="GI33" s="61">
        <v>-37490256</v>
      </c>
      <c r="GJ33" s="61">
        <v>11743050</v>
      </c>
      <c r="GK33" s="61">
        <v>0</v>
      </c>
      <c r="GL33" s="58" t="s">
        <v>501</v>
      </c>
      <c r="GM33" s="58" t="s">
        <v>502</v>
      </c>
      <c r="GN33" s="58" t="s">
        <v>503</v>
      </c>
      <c r="GO33" s="58" t="s">
        <v>504</v>
      </c>
      <c r="GP33" s="58" t="s">
        <v>595</v>
      </c>
    </row>
    <row r="34" spans="1:198" s="58" customFormat="1">
      <c r="A34" s="58" t="s">
        <v>469</v>
      </c>
      <c r="B34" s="59" t="s">
        <v>596</v>
      </c>
      <c r="C34" s="59" t="s">
        <v>597</v>
      </c>
      <c r="D34" s="61">
        <v>-557723</v>
      </c>
      <c r="E34" s="61">
        <v>0</v>
      </c>
      <c r="F34" s="61">
        <v>-557723</v>
      </c>
      <c r="G34" s="61">
        <v>-24794</v>
      </c>
      <c r="H34" s="61">
        <v>0</v>
      </c>
      <c r="I34" s="61">
        <v>-24794</v>
      </c>
      <c r="J34" s="61">
        <v>-532929</v>
      </c>
      <c r="K34" s="61">
        <v>0</v>
      </c>
      <c r="L34" s="61">
        <v>-532929</v>
      </c>
      <c r="M34" s="380">
        <v>0.5</v>
      </c>
      <c r="N34" s="380">
        <v>0.4</v>
      </c>
      <c r="O34" s="380">
        <v>0.09</v>
      </c>
      <c r="P34" s="380">
        <v>0.01</v>
      </c>
      <c r="Q34" s="61">
        <v>101784</v>
      </c>
      <c r="R34" s="61">
        <v>101784</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v>0</v>
      </c>
      <c r="AR34" s="61">
        <v>0</v>
      </c>
      <c r="AS34" s="61">
        <v>0</v>
      </c>
      <c r="AT34" s="61">
        <v>0</v>
      </c>
      <c r="AU34" s="61">
        <v>0</v>
      </c>
      <c r="AV34" s="61">
        <v>0</v>
      </c>
      <c r="AW34" s="61">
        <v>0</v>
      </c>
      <c r="AX34" s="61">
        <v>0</v>
      </c>
      <c r="AY34" s="61">
        <v>0</v>
      </c>
      <c r="AZ34" s="61">
        <v>0</v>
      </c>
      <c r="BA34" s="61">
        <v>0</v>
      </c>
      <c r="BB34" s="61">
        <v>0</v>
      </c>
      <c r="BC34" s="61">
        <v>0</v>
      </c>
      <c r="BD34" s="61">
        <v>1045220</v>
      </c>
      <c r="BE34" s="61">
        <v>235174</v>
      </c>
      <c r="BF34" s="61">
        <v>26130</v>
      </c>
      <c r="BG34" s="61">
        <v>73761</v>
      </c>
      <c r="BH34" s="61">
        <v>16596</v>
      </c>
      <c r="BI34" s="61">
        <v>1844</v>
      </c>
      <c r="BJ34" s="61">
        <v>969307</v>
      </c>
      <c r="BK34" s="61">
        <v>218094</v>
      </c>
      <c r="BL34" s="61">
        <v>24233</v>
      </c>
      <c r="BM34" s="61">
        <v>149674</v>
      </c>
      <c r="BN34" s="61">
        <v>33676</v>
      </c>
      <c r="BO34" s="61">
        <v>3741</v>
      </c>
      <c r="BP34" s="61">
        <v>0</v>
      </c>
      <c r="BQ34" s="61">
        <v>0</v>
      </c>
      <c r="BR34" s="61">
        <v>0</v>
      </c>
      <c r="BS34" s="61">
        <v>0</v>
      </c>
      <c r="BT34" s="61">
        <v>0</v>
      </c>
      <c r="BU34" s="61">
        <v>0</v>
      </c>
      <c r="BV34" s="61">
        <v>0</v>
      </c>
      <c r="BW34" s="61">
        <v>0</v>
      </c>
      <c r="BX34" s="61">
        <v>0</v>
      </c>
      <c r="BY34" s="61">
        <v>1546</v>
      </c>
      <c r="BZ34" s="61">
        <v>348</v>
      </c>
      <c r="CA34" s="61">
        <v>39</v>
      </c>
      <c r="CB34" s="61">
        <v>0</v>
      </c>
      <c r="CC34" s="61">
        <v>0</v>
      </c>
      <c r="CD34" s="61">
        <v>0</v>
      </c>
      <c r="CE34" s="61">
        <v>0</v>
      </c>
      <c r="CF34" s="61">
        <v>0</v>
      </c>
      <c r="CG34" s="61">
        <v>0</v>
      </c>
      <c r="CH34" s="61">
        <v>0</v>
      </c>
      <c r="CI34" s="61">
        <v>0</v>
      </c>
      <c r="CJ34" s="61">
        <v>0</v>
      </c>
      <c r="CK34" s="61">
        <v>0</v>
      </c>
      <c r="CL34" s="61">
        <v>0</v>
      </c>
      <c r="CM34" s="61">
        <v>0</v>
      </c>
      <c r="CN34" s="61">
        <v>0</v>
      </c>
      <c r="CO34" s="61">
        <v>0</v>
      </c>
      <c r="CP34" s="61">
        <v>0</v>
      </c>
      <c r="CQ34" s="61">
        <v>0</v>
      </c>
      <c r="CR34" s="61">
        <v>0</v>
      </c>
      <c r="CS34" s="61">
        <v>0</v>
      </c>
      <c r="CT34" s="61">
        <v>0</v>
      </c>
      <c r="CU34" s="61">
        <v>0</v>
      </c>
      <c r="CV34" s="61">
        <v>0</v>
      </c>
      <c r="CW34" s="61">
        <v>0</v>
      </c>
      <c r="CX34" s="61">
        <v>0</v>
      </c>
      <c r="CY34" s="61">
        <v>0</v>
      </c>
      <c r="CZ34" s="61">
        <v>0</v>
      </c>
      <c r="DA34" s="61">
        <v>0</v>
      </c>
      <c r="DB34" s="61">
        <v>0</v>
      </c>
      <c r="DC34" s="61">
        <v>0</v>
      </c>
      <c r="DD34" s="61">
        <v>0</v>
      </c>
      <c r="DE34" s="61">
        <v>0</v>
      </c>
      <c r="DF34" s="61">
        <v>0</v>
      </c>
      <c r="DG34" s="61">
        <v>0</v>
      </c>
      <c r="DH34" s="61">
        <v>0</v>
      </c>
      <c r="DI34" s="61">
        <v>0</v>
      </c>
      <c r="DJ34" s="61">
        <v>0</v>
      </c>
      <c r="DK34" s="61">
        <v>0</v>
      </c>
      <c r="DL34" s="61">
        <v>0</v>
      </c>
      <c r="DM34" s="61">
        <v>0</v>
      </c>
      <c r="DN34" s="61">
        <v>0</v>
      </c>
      <c r="DO34" s="61">
        <v>419</v>
      </c>
      <c r="DP34" s="61">
        <v>94</v>
      </c>
      <c r="DQ34" s="61">
        <v>10</v>
      </c>
      <c r="DR34" s="61">
        <v>419</v>
      </c>
      <c r="DS34" s="61">
        <v>94</v>
      </c>
      <c r="DT34" s="61">
        <v>10</v>
      </c>
      <c r="DU34" s="61">
        <v>0</v>
      </c>
      <c r="DV34" s="61">
        <v>0</v>
      </c>
      <c r="DW34" s="61">
        <v>0</v>
      </c>
      <c r="DX34" s="61">
        <v>-1174</v>
      </c>
      <c r="DY34" s="61">
        <v>-264</v>
      </c>
      <c r="DZ34" s="61">
        <v>-29</v>
      </c>
      <c r="EA34" s="61">
        <v>0</v>
      </c>
      <c r="EB34" s="61">
        <v>0</v>
      </c>
      <c r="EC34" s="61">
        <v>0</v>
      </c>
      <c r="ED34" s="61">
        <v>0</v>
      </c>
      <c r="EE34" s="61">
        <v>0</v>
      </c>
      <c r="EF34" s="61">
        <v>0</v>
      </c>
      <c r="EG34" s="61">
        <v>0</v>
      </c>
      <c r="EH34" s="61">
        <v>0</v>
      </c>
      <c r="EI34" s="61">
        <v>0</v>
      </c>
      <c r="EJ34" s="61">
        <v>0</v>
      </c>
      <c r="EK34" s="61">
        <v>0</v>
      </c>
      <c r="EL34" s="61">
        <v>0</v>
      </c>
      <c r="EM34" s="61">
        <v>2582195</v>
      </c>
      <c r="EN34" s="61">
        <v>580994</v>
      </c>
      <c r="EO34" s="61">
        <v>64555</v>
      </c>
      <c r="EP34" s="61">
        <v>40711</v>
      </c>
      <c r="EQ34" s="61">
        <v>9160</v>
      </c>
      <c r="ER34" s="61">
        <v>1018</v>
      </c>
      <c r="ES34" s="61">
        <v>8033725</v>
      </c>
      <c r="ET34" s="61">
        <v>0</v>
      </c>
      <c r="EU34" s="61">
        <v>0</v>
      </c>
      <c r="EV34" s="61">
        <v>-5410820</v>
      </c>
      <c r="EW34" s="61">
        <v>590154</v>
      </c>
      <c r="EX34" s="61">
        <v>65573</v>
      </c>
      <c r="EY34" s="61">
        <v>348098</v>
      </c>
      <c r="EZ34" s="61">
        <v>78322</v>
      </c>
      <c r="FA34" s="61">
        <v>8702</v>
      </c>
      <c r="FB34" s="61">
        <v>561053</v>
      </c>
      <c r="FC34" s="61">
        <v>126237</v>
      </c>
      <c r="FD34" s="61">
        <v>14026</v>
      </c>
      <c r="FE34" s="61">
        <v>-212955</v>
      </c>
      <c r="FF34" s="61">
        <v>-47915</v>
      </c>
      <c r="FG34" s="61">
        <v>-5324</v>
      </c>
      <c r="FH34" s="61">
        <v>0</v>
      </c>
      <c r="FI34" s="61">
        <v>0</v>
      </c>
      <c r="FJ34" s="61">
        <v>0</v>
      </c>
      <c r="FK34" s="61">
        <v>0</v>
      </c>
      <c r="FL34" s="61">
        <v>0</v>
      </c>
      <c r="FM34" s="61">
        <v>0</v>
      </c>
      <c r="FN34" s="61">
        <v>0</v>
      </c>
      <c r="FO34" s="61">
        <v>0</v>
      </c>
      <c r="FP34" s="61">
        <v>0</v>
      </c>
      <c r="FQ34" s="61">
        <v>646779</v>
      </c>
      <c r="FR34" s="61">
        <v>145525</v>
      </c>
      <c r="FS34" s="61">
        <v>16169</v>
      </c>
      <c r="FT34" s="61">
        <v>1677065</v>
      </c>
      <c r="FU34" s="61">
        <v>0</v>
      </c>
      <c r="FV34" s="61">
        <v>0</v>
      </c>
      <c r="FW34" s="61">
        <v>-1030286</v>
      </c>
      <c r="FX34" s="61">
        <v>145525</v>
      </c>
      <c r="FY34" s="61">
        <v>16169</v>
      </c>
      <c r="FZ34" s="61">
        <v>0</v>
      </c>
      <c r="GA34" s="61">
        <v>0</v>
      </c>
      <c r="GB34" s="61">
        <v>0</v>
      </c>
      <c r="GC34" s="61">
        <v>0</v>
      </c>
      <c r="GD34" s="61">
        <v>0</v>
      </c>
      <c r="GE34" s="61">
        <v>0</v>
      </c>
      <c r="GF34" s="61">
        <v>4737555</v>
      </c>
      <c r="GG34" s="61">
        <v>1065949</v>
      </c>
      <c r="GH34" s="61">
        <v>118438</v>
      </c>
      <c r="GI34" s="61">
        <v>-6504015</v>
      </c>
      <c r="GJ34" s="61">
        <v>721524</v>
      </c>
      <c r="GK34" s="61">
        <v>80169</v>
      </c>
      <c r="GL34" s="58" t="s">
        <v>521</v>
      </c>
      <c r="GM34" s="58" t="s">
        <v>522</v>
      </c>
      <c r="GN34" s="58" t="s">
        <v>466</v>
      </c>
      <c r="GO34" s="58" t="s">
        <v>497</v>
      </c>
      <c r="GP34" s="58" t="s">
        <v>598</v>
      </c>
    </row>
    <row r="35" spans="1:198" s="58" customFormat="1">
      <c r="A35" s="58" t="s">
        <v>461</v>
      </c>
      <c r="B35" s="59" t="s">
        <v>599</v>
      </c>
      <c r="C35" s="59" t="s">
        <v>600</v>
      </c>
      <c r="D35" s="61">
        <v>540223</v>
      </c>
      <c r="E35" s="61">
        <v>0</v>
      </c>
      <c r="F35" s="61">
        <v>540223</v>
      </c>
      <c r="G35" s="61">
        <v>855091</v>
      </c>
      <c r="H35" s="61">
        <v>0</v>
      </c>
      <c r="I35" s="61">
        <v>855091</v>
      </c>
      <c r="J35" s="61">
        <v>-314868</v>
      </c>
      <c r="K35" s="61">
        <v>0</v>
      </c>
      <c r="L35" s="61">
        <v>-314868</v>
      </c>
      <c r="M35" s="380">
        <v>0.5</v>
      </c>
      <c r="N35" s="380">
        <v>0.49</v>
      </c>
      <c r="O35" s="380">
        <v>0</v>
      </c>
      <c r="P35" s="380">
        <v>0.01</v>
      </c>
      <c r="Q35" s="61">
        <v>441307</v>
      </c>
      <c r="R35" s="61">
        <v>441307</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v>0</v>
      </c>
      <c r="AR35" s="61">
        <v>0</v>
      </c>
      <c r="AS35" s="61">
        <v>0</v>
      </c>
      <c r="AT35" s="61">
        <v>0</v>
      </c>
      <c r="AU35" s="61">
        <v>0</v>
      </c>
      <c r="AV35" s="61">
        <v>0</v>
      </c>
      <c r="AW35" s="61">
        <v>0</v>
      </c>
      <c r="AX35" s="61">
        <v>0</v>
      </c>
      <c r="AY35" s="61">
        <v>0</v>
      </c>
      <c r="AZ35" s="61">
        <v>0</v>
      </c>
      <c r="BA35" s="61">
        <v>0</v>
      </c>
      <c r="BB35" s="61">
        <v>0</v>
      </c>
      <c r="BC35" s="61">
        <v>0</v>
      </c>
      <c r="BD35" s="61">
        <v>4696962</v>
      </c>
      <c r="BE35" s="61">
        <v>0</v>
      </c>
      <c r="BF35" s="61">
        <v>95856</v>
      </c>
      <c r="BG35" s="61">
        <v>316630</v>
      </c>
      <c r="BH35" s="61">
        <v>0</v>
      </c>
      <c r="BI35" s="61">
        <v>6462</v>
      </c>
      <c r="BJ35" s="61">
        <v>4488599</v>
      </c>
      <c r="BK35" s="61">
        <v>0</v>
      </c>
      <c r="BL35" s="61">
        <v>91604</v>
      </c>
      <c r="BM35" s="61">
        <v>524993</v>
      </c>
      <c r="BN35" s="61">
        <v>0</v>
      </c>
      <c r="BO35" s="61">
        <v>10714</v>
      </c>
      <c r="BP35" s="61">
        <v>42289</v>
      </c>
      <c r="BQ35" s="61">
        <v>0</v>
      </c>
      <c r="BR35" s="61">
        <v>863</v>
      </c>
      <c r="BS35" s="61">
        <v>22671</v>
      </c>
      <c r="BT35" s="61">
        <v>0</v>
      </c>
      <c r="BU35" s="61">
        <v>463</v>
      </c>
      <c r="BV35" s="61">
        <v>19618</v>
      </c>
      <c r="BW35" s="61">
        <v>0</v>
      </c>
      <c r="BX35" s="61">
        <v>400</v>
      </c>
      <c r="BY35" s="61">
        <v>9529</v>
      </c>
      <c r="BZ35" s="61">
        <v>0</v>
      </c>
      <c r="CA35" s="61">
        <v>194</v>
      </c>
      <c r="CB35" s="61">
        <v>0</v>
      </c>
      <c r="CC35" s="61">
        <v>0</v>
      </c>
      <c r="CD35" s="61">
        <v>0</v>
      </c>
      <c r="CE35" s="61">
        <v>0</v>
      </c>
      <c r="CF35" s="61">
        <v>0</v>
      </c>
      <c r="CG35" s="61">
        <v>0</v>
      </c>
      <c r="CH35" s="61">
        <v>-520</v>
      </c>
      <c r="CI35" s="61">
        <v>0</v>
      </c>
      <c r="CJ35" s="61">
        <v>-11</v>
      </c>
      <c r="CK35" s="61">
        <v>3516</v>
      </c>
      <c r="CL35" s="61">
        <v>0</v>
      </c>
      <c r="CM35" s="61">
        <v>72</v>
      </c>
      <c r="CN35" s="61">
        <v>0</v>
      </c>
      <c r="CO35" s="61">
        <v>0</v>
      </c>
      <c r="CP35" s="61">
        <v>0</v>
      </c>
      <c r="CQ35" s="61">
        <v>3516</v>
      </c>
      <c r="CR35" s="61">
        <v>0</v>
      </c>
      <c r="CS35" s="61">
        <v>72</v>
      </c>
      <c r="CT35" s="61">
        <v>0</v>
      </c>
      <c r="CU35" s="61">
        <v>0</v>
      </c>
      <c r="CV35" s="61">
        <v>0</v>
      </c>
      <c r="CW35" s="61">
        <v>0</v>
      </c>
      <c r="CX35" s="61">
        <v>0</v>
      </c>
      <c r="CY35" s="61">
        <v>0</v>
      </c>
      <c r="CZ35" s="61">
        <v>0</v>
      </c>
      <c r="DA35" s="61">
        <v>0</v>
      </c>
      <c r="DB35" s="61">
        <v>0</v>
      </c>
      <c r="DC35" s="61">
        <v>0</v>
      </c>
      <c r="DD35" s="61">
        <v>0</v>
      </c>
      <c r="DE35" s="61">
        <v>0</v>
      </c>
      <c r="DF35" s="61">
        <v>0</v>
      </c>
      <c r="DG35" s="61">
        <v>0</v>
      </c>
      <c r="DH35" s="61">
        <v>0</v>
      </c>
      <c r="DI35" s="61">
        <v>0</v>
      </c>
      <c r="DJ35" s="61">
        <v>0</v>
      </c>
      <c r="DK35" s="61">
        <v>0</v>
      </c>
      <c r="DL35" s="61">
        <v>0</v>
      </c>
      <c r="DM35" s="61">
        <v>0</v>
      </c>
      <c r="DN35" s="61">
        <v>0</v>
      </c>
      <c r="DO35" s="61">
        <v>102382</v>
      </c>
      <c r="DP35" s="61">
        <v>0</v>
      </c>
      <c r="DQ35" s="61">
        <v>2089</v>
      </c>
      <c r="DR35" s="61">
        <v>105965</v>
      </c>
      <c r="DS35" s="61">
        <v>0</v>
      </c>
      <c r="DT35" s="61">
        <v>2163</v>
      </c>
      <c r="DU35" s="61">
        <v>-3583</v>
      </c>
      <c r="DV35" s="61">
        <v>0</v>
      </c>
      <c r="DW35" s="61">
        <v>-74</v>
      </c>
      <c r="DX35" s="61">
        <v>-4270</v>
      </c>
      <c r="DY35" s="61">
        <v>0</v>
      </c>
      <c r="DZ35" s="61">
        <v>-87</v>
      </c>
      <c r="EA35" s="61">
        <v>-45</v>
      </c>
      <c r="EB35" s="61">
        <v>0</v>
      </c>
      <c r="EC35" s="61">
        <v>-1</v>
      </c>
      <c r="ED35" s="61">
        <v>0</v>
      </c>
      <c r="EE35" s="61">
        <v>0</v>
      </c>
      <c r="EF35" s="61">
        <v>0</v>
      </c>
      <c r="EG35" s="61">
        <v>0</v>
      </c>
      <c r="EH35" s="61">
        <v>0</v>
      </c>
      <c r="EI35" s="61">
        <v>0</v>
      </c>
      <c r="EJ35" s="61">
        <v>0</v>
      </c>
      <c r="EK35" s="61">
        <v>0</v>
      </c>
      <c r="EL35" s="61">
        <v>0</v>
      </c>
      <c r="EM35" s="61">
        <v>19955785</v>
      </c>
      <c r="EN35" s="61">
        <v>0</v>
      </c>
      <c r="EO35" s="61">
        <v>407261</v>
      </c>
      <c r="EP35" s="61">
        <v>394349</v>
      </c>
      <c r="EQ35" s="61">
        <v>0</v>
      </c>
      <c r="ER35" s="61">
        <v>8048</v>
      </c>
      <c r="ES35" s="61">
        <v>46989727</v>
      </c>
      <c r="ET35" s="61">
        <v>0</v>
      </c>
      <c r="EU35" s="61">
        <v>0</v>
      </c>
      <c r="EV35" s="61">
        <v>-26639593</v>
      </c>
      <c r="EW35" s="61">
        <v>0</v>
      </c>
      <c r="EX35" s="61">
        <v>415309</v>
      </c>
      <c r="EY35" s="61">
        <v>2224416</v>
      </c>
      <c r="EZ35" s="61">
        <v>0</v>
      </c>
      <c r="FA35" s="61">
        <v>45396</v>
      </c>
      <c r="FB35" s="61">
        <v>3155392</v>
      </c>
      <c r="FC35" s="61">
        <v>0</v>
      </c>
      <c r="FD35" s="61">
        <v>64396</v>
      </c>
      <c r="FE35" s="61">
        <v>-930976</v>
      </c>
      <c r="FF35" s="61">
        <v>0</v>
      </c>
      <c r="FG35" s="61">
        <v>-19000</v>
      </c>
      <c r="FH35" s="61">
        <v>0</v>
      </c>
      <c r="FI35" s="61">
        <v>0</v>
      </c>
      <c r="FJ35" s="61">
        <v>0</v>
      </c>
      <c r="FK35" s="61">
        <v>0</v>
      </c>
      <c r="FL35" s="61">
        <v>0</v>
      </c>
      <c r="FM35" s="61">
        <v>0</v>
      </c>
      <c r="FN35" s="61">
        <v>0</v>
      </c>
      <c r="FO35" s="61">
        <v>0</v>
      </c>
      <c r="FP35" s="61">
        <v>0</v>
      </c>
      <c r="FQ35" s="61">
        <v>0</v>
      </c>
      <c r="FR35" s="61">
        <v>0</v>
      </c>
      <c r="FS35" s="61">
        <v>0</v>
      </c>
      <c r="FT35" s="61">
        <v>6912145</v>
      </c>
      <c r="FU35" s="61">
        <v>0</v>
      </c>
      <c r="FV35" s="61">
        <v>0</v>
      </c>
      <c r="FW35" s="61">
        <v>-6912145</v>
      </c>
      <c r="FX35" s="61">
        <v>0</v>
      </c>
      <c r="FY35" s="61">
        <v>0</v>
      </c>
      <c r="FZ35" s="61">
        <v>0</v>
      </c>
      <c r="GA35" s="61">
        <v>0</v>
      </c>
      <c r="GB35" s="61">
        <v>0</v>
      </c>
      <c r="GC35" s="61">
        <v>0</v>
      </c>
      <c r="GD35" s="61">
        <v>0</v>
      </c>
      <c r="GE35" s="61">
        <v>0</v>
      </c>
      <c r="GF35" s="61">
        <v>27741023</v>
      </c>
      <c r="GG35" s="61">
        <v>0</v>
      </c>
      <c r="GH35" s="61">
        <v>566142</v>
      </c>
      <c r="GI35" s="61">
        <v>-33933476</v>
      </c>
      <c r="GJ35" s="61">
        <v>0</v>
      </c>
      <c r="GK35" s="61">
        <v>407516</v>
      </c>
      <c r="GL35" s="58" t="s">
        <v>536</v>
      </c>
      <c r="GM35" s="58" t="s">
        <v>601</v>
      </c>
      <c r="GN35" s="58" t="s">
        <v>536</v>
      </c>
      <c r="GO35" s="58" t="s">
        <v>467</v>
      </c>
      <c r="GP35" s="58" t="s">
        <v>602</v>
      </c>
    </row>
    <row r="36" spans="1:198" s="58" customFormat="1">
      <c r="A36" s="58" t="s">
        <v>469</v>
      </c>
      <c r="B36" s="59" t="s">
        <v>603</v>
      </c>
      <c r="C36" s="59" t="s">
        <v>604</v>
      </c>
      <c r="D36" s="61">
        <v>-3494699</v>
      </c>
      <c r="E36" s="61">
        <v>-248587</v>
      </c>
      <c r="F36" s="61">
        <v>-3743286</v>
      </c>
      <c r="G36" s="61">
        <v>-1710403</v>
      </c>
      <c r="H36" s="61">
        <v>-14614</v>
      </c>
      <c r="I36" s="61">
        <v>-1725017</v>
      </c>
      <c r="J36" s="61">
        <v>-1784296</v>
      </c>
      <c r="K36" s="61">
        <v>-233973</v>
      </c>
      <c r="L36" s="61">
        <v>-2018269</v>
      </c>
      <c r="M36" s="380">
        <v>0</v>
      </c>
      <c r="N36" s="380">
        <v>0.94</v>
      </c>
      <c r="O36" s="380">
        <v>0.05</v>
      </c>
      <c r="P36" s="380">
        <v>0.01</v>
      </c>
      <c r="Q36" s="61">
        <v>697900</v>
      </c>
      <c r="R36" s="61">
        <v>697900</v>
      </c>
      <c r="S36" s="61">
        <v>0</v>
      </c>
      <c r="T36" s="61">
        <v>5397161</v>
      </c>
      <c r="U36" s="61">
        <v>8158717</v>
      </c>
      <c r="V36" s="61">
        <v>-2761556</v>
      </c>
      <c r="W36" s="61">
        <v>260125</v>
      </c>
      <c r="X36" s="61">
        <v>0</v>
      </c>
      <c r="Y36" s="61">
        <v>169882</v>
      </c>
      <c r="Z36" s="61">
        <v>0</v>
      </c>
      <c r="AA36" s="61">
        <v>90243</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v>0</v>
      </c>
      <c r="AR36" s="61">
        <v>0</v>
      </c>
      <c r="AS36" s="61">
        <v>0</v>
      </c>
      <c r="AT36" s="61">
        <v>0</v>
      </c>
      <c r="AU36" s="61">
        <v>0</v>
      </c>
      <c r="AV36" s="61">
        <v>0</v>
      </c>
      <c r="AW36" s="61">
        <v>0</v>
      </c>
      <c r="AX36" s="61">
        <v>0</v>
      </c>
      <c r="AY36" s="61">
        <v>0</v>
      </c>
      <c r="AZ36" s="61">
        <v>0</v>
      </c>
      <c r="BA36" s="61">
        <v>0</v>
      </c>
      <c r="BB36" s="61">
        <v>0</v>
      </c>
      <c r="BC36" s="61">
        <v>0</v>
      </c>
      <c r="BD36" s="61">
        <v>11455214</v>
      </c>
      <c r="BE36" s="61">
        <v>592472</v>
      </c>
      <c r="BF36" s="61">
        <v>118494</v>
      </c>
      <c r="BG36" s="61">
        <v>858069</v>
      </c>
      <c r="BH36" s="61">
        <v>42196</v>
      </c>
      <c r="BI36" s="61">
        <v>8439</v>
      </c>
      <c r="BJ36" s="61">
        <v>11871173</v>
      </c>
      <c r="BK36" s="61">
        <v>612470</v>
      </c>
      <c r="BL36" s="61">
        <v>122494</v>
      </c>
      <c r="BM36" s="61">
        <v>442110</v>
      </c>
      <c r="BN36" s="61">
        <v>22198</v>
      </c>
      <c r="BO36" s="61">
        <v>4439</v>
      </c>
      <c r="BP36" s="61">
        <v>93423</v>
      </c>
      <c r="BQ36" s="61">
        <v>4508</v>
      </c>
      <c r="BR36" s="61">
        <v>902</v>
      </c>
      <c r="BS36" s="61">
        <v>18103</v>
      </c>
      <c r="BT36" s="61">
        <v>511</v>
      </c>
      <c r="BU36" s="61">
        <v>102</v>
      </c>
      <c r="BV36" s="61">
        <v>75320</v>
      </c>
      <c r="BW36" s="61">
        <v>3997</v>
      </c>
      <c r="BX36" s="61">
        <v>800</v>
      </c>
      <c r="BY36" s="61">
        <v>9106</v>
      </c>
      <c r="BZ36" s="61">
        <v>484</v>
      </c>
      <c r="CA36" s="61">
        <v>97</v>
      </c>
      <c r="CB36" s="61">
        <v>0</v>
      </c>
      <c r="CC36" s="61">
        <v>0</v>
      </c>
      <c r="CD36" s="61">
        <v>0</v>
      </c>
      <c r="CE36" s="61">
        <v>0</v>
      </c>
      <c r="CF36" s="61">
        <v>0</v>
      </c>
      <c r="CG36" s="61">
        <v>0</v>
      </c>
      <c r="CH36" s="61">
        <v>0</v>
      </c>
      <c r="CI36" s="61">
        <v>0</v>
      </c>
      <c r="CJ36" s="61">
        <v>0</v>
      </c>
      <c r="CK36" s="61">
        <v>0</v>
      </c>
      <c r="CL36" s="61">
        <v>0</v>
      </c>
      <c r="CM36" s="61">
        <v>0</v>
      </c>
      <c r="CN36" s="61">
        <v>0</v>
      </c>
      <c r="CO36" s="61">
        <v>0</v>
      </c>
      <c r="CP36" s="61">
        <v>0</v>
      </c>
      <c r="CQ36" s="61">
        <v>0</v>
      </c>
      <c r="CR36" s="61">
        <v>0</v>
      </c>
      <c r="CS36" s="61">
        <v>0</v>
      </c>
      <c r="CT36" s="61">
        <v>0</v>
      </c>
      <c r="CU36" s="61">
        <v>0</v>
      </c>
      <c r="CV36" s="61">
        <v>0</v>
      </c>
      <c r="CW36" s="61">
        <v>0</v>
      </c>
      <c r="CX36" s="61">
        <v>0</v>
      </c>
      <c r="CY36" s="61">
        <v>0</v>
      </c>
      <c r="CZ36" s="61">
        <v>0</v>
      </c>
      <c r="DA36" s="61">
        <v>0</v>
      </c>
      <c r="DB36" s="61">
        <v>0</v>
      </c>
      <c r="DC36" s="61">
        <v>0</v>
      </c>
      <c r="DD36" s="61">
        <v>0</v>
      </c>
      <c r="DE36" s="61">
        <v>0</v>
      </c>
      <c r="DF36" s="61">
        <v>768</v>
      </c>
      <c r="DG36" s="61">
        <v>41</v>
      </c>
      <c r="DH36" s="61">
        <v>8</v>
      </c>
      <c r="DI36" s="61">
        <v>1483</v>
      </c>
      <c r="DJ36" s="61">
        <v>79</v>
      </c>
      <c r="DK36" s="61">
        <v>16</v>
      </c>
      <c r="DL36" s="61">
        <v>-715</v>
      </c>
      <c r="DM36" s="61">
        <v>-38</v>
      </c>
      <c r="DN36" s="61">
        <v>-8</v>
      </c>
      <c r="DO36" s="61">
        <v>52639</v>
      </c>
      <c r="DP36" s="61">
        <v>2687</v>
      </c>
      <c r="DQ36" s="61">
        <v>537</v>
      </c>
      <c r="DR36" s="61">
        <v>59054</v>
      </c>
      <c r="DS36" s="61">
        <v>3028</v>
      </c>
      <c r="DT36" s="61">
        <v>606</v>
      </c>
      <c r="DU36" s="61">
        <v>-6415</v>
      </c>
      <c r="DV36" s="61">
        <v>-341</v>
      </c>
      <c r="DW36" s="61">
        <v>-69</v>
      </c>
      <c r="DX36" s="61">
        <v>-51345</v>
      </c>
      <c r="DY36" s="61">
        <v>-2525</v>
      </c>
      <c r="DZ36" s="61">
        <v>-505</v>
      </c>
      <c r="EA36" s="61">
        <v>0</v>
      </c>
      <c r="EB36" s="61">
        <v>0</v>
      </c>
      <c r="EC36" s="61">
        <v>0</v>
      </c>
      <c r="ED36" s="61">
        <v>0</v>
      </c>
      <c r="EE36" s="61">
        <v>0</v>
      </c>
      <c r="EF36" s="61">
        <v>0</v>
      </c>
      <c r="EG36" s="61">
        <v>0</v>
      </c>
      <c r="EH36" s="61">
        <v>0</v>
      </c>
      <c r="EI36" s="61">
        <v>0</v>
      </c>
      <c r="EJ36" s="61">
        <v>0</v>
      </c>
      <c r="EK36" s="61">
        <v>0</v>
      </c>
      <c r="EL36" s="61">
        <v>0</v>
      </c>
      <c r="EM36" s="61">
        <v>29364711</v>
      </c>
      <c r="EN36" s="61">
        <v>1515493</v>
      </c>
      <c r="EO36" s="61">
        <v>303099</v>
      </c>
      <c r="EP36" s="61">
        <v>343542</v>
      </c>
      <c r="EQ36" s="61">
        <v>18059</v>
      </c>
      <c r="ER36" s="61">
        <v>3612</v>
      </c>
      <c r="ES36" s="61">
        <v>51746552</v>
      </c>
      <c r="ET36" s="61">
        <v>0</v>
      </c>
      <c r="EU36" s="61">
        <v>0</v>
      </c>
      <c r="EV36" s="61">
        <v>-22038298</v>
      </c>
      <c r="EW36" s="61">
        <v>1533553</v>
      </c>
      <c r="EX36" s="61">
        <v>306711</v>
      </c>
      <c r="EY36" s="61">
        <v>8301129</v>
      </c>
      <c r="EZ36" s="61">
        <v>425870</v>
      </c>
      <c r="FA36" s="61">
        <v>85174</v>
      </c>
      <c r="FB36" s="61">
        <v>10721174</v>
      </c>
      <c r="FC36" s="61">
        <v>547193</v>
      </c>
      <c r="FD36" s="61">
        <v>109438</v>
      </c>
      <c r="FE36" s="61">
        <v>-2420045</v>
      </c>
      <c r="FF36" s="61">
        <v>-121323</v>
      </c>
      <c r="FG36" s="61">
        <v>-24264</v>
      </c>
      <c r="FH36" s="61">
        <v>319301</v>
      </c>
      <c r="FI36" s="61">
        <v>0</v>
      </c>
      <c r="FJ36" s="61">
        <v>0</v>
      </c>
      <c r="FK36" s="61">
        <v>1180600</v>
      </c>
      <c r="FL36" s="61">
        <v>0</v>
      </c>
      <c r="FM36" s="61">
        <v>0</v>
      </c>
      <c r="FN36" s="61">
        <v>-861299</v>
      </c>
      <c r="FO36" s="61">
        <v>0</v>
      </c>
      <c r="FP36" s="61">
        <v>0</v>
      </c>
      <c r="FQ36" s="61">
        <v>0</v>
      </c>
      <c r="FR36" s="61">
        <v>0</v>
      </c>
      <c r="FS36" s="61">
        <v>0</v>
      </c>
      <c r="FT36" s="61">
        <v>13728293</v>
      </c>
      <c r="FU36" s="61">
        <v>0</v>
      </c>
      <c r="FV36" s="61">
        <v>0</v>
      </c>
      <c r="FW36" s="61">
        <v>-13728293</v>
      </c>
      <c r="FX36" s="61">
        <v>0</v>
      </c>
      <c r="FY36" s="61">
        <v>0</v>
      </c>
      <c r="FZ36" s="61">
        <v>0</v>
      </c>
      <c r="GA36" s="61">
        <v>0</v>
      </c>
      <c r="GB36" s="61">
        <v>0</v>
      </c>
      <c r="GC36" s="61">
        <v>0</v>
      </c>
      <c r="GD36" s="61">
        <v>0</v>
      </c>
      <c r="GE36" s="61">
        <v>0</v>
      </c>
      <c r="GF36" s="61">
        <v>50746557</v>
      </c>
      <c r="GG36" s="61">
        <v>2599285</v>
      </c>
      <c r="GH36" s="61">
        <v>519857</v>
      </c>
      <c r="GI36" s="61">
        <v>-38579874</v>
      </c>
      <c r="GJ36" s="61">
        <v>1436005</v>
      </c>
      <c r="GK36" s="61">
        <v>287201</v>
      </c>
      <c r="GL36" s="58" t="s">
        <v>534</v>
      </c>
      <c r="GM36" s="58" t="s">
        <v>535</v>
      </c>
      <c r="GN36" s="58" t="s">
        <v>536</v>
      </c>
      <c r="GO36" s="58" t="s">
        <v>537</v>
      </c>
      <c r="GP36" s="58" t="s">
        <v>605</v>
      </c>
    </row>
    <row r="37" spans="1:198" s="58" customFormat="1">
      <c r="A37" s="58" t="s">
        <v>469</v>
      </c>
      <c r="B37" s="59" t="s">
        <v>606</v>
      </c>
      <c r="C37" s="59" t="s">
        <v>607</v>
      </c>
      <c r="D37" s="61">
        <v>-393510</v>
      </c>
      <c r="E37" s="61">
        <v>0</v>
      </c>
      <c r="F37" s="61">
        <v>-393510</v>
      </c>
      <c r="G37" s="61">
        <v>-456992</v>
      </c>
      <c r="H37" s="61">
        <v>0</v>
      </c>
      <c r="I37" s="61">
        <v>-456992</v>
      </c>
      <c r="J37" s="61">
        <v>63482</v>
      </c>
      <c r="K37" s="61">
        <v>0</v>
      </c>
      <c r="L37" s="61">
        <v>63482</v>
      </c>
      <c r="M37" s="380">
        <v>0.5</v>
      </c>
      <c r="N37" s="380">
        <v>0.4</v>
      </c>
      <c r="O37" s="380">
        <v>0.1</v>
      </c>
      <c r="P37" s="380">
        <v>0</v>
      </c>
      <c r="Q37" s="61">
        <v>137422</v>
      </c>
      <c r="R37" s="61">
        <v>137422</v>
      </c>
      <c r="S37" s="61">
        <v>0</v>
      </c>
      <c r="T37" s="61">
        <v>0</v>
      </c>
      <c r="U37" s="61">
        <v>0</v>
      </c>
      <c r="V37" s="61">
        <v>0</v>
      </c>
      <c r="W37" s="61">
        <v>155299</v>
      </c>
      <c r="X37" s="61">
        <v>0</v>
      </c>
      <c r="Y37" s="61">
        <v>154567</v>
      </c>
      <c r="Z37" s="61">
        <v>45</v>
      </c>
      <c r="AA37" s="61">
        <v>732</v>
      </c>
      <c r="AB37" s="61">
        <v>-45</v>
      </c>
      <c r="AC37" s="61">
        <v>0</v>
      </c>
      <c r="AD37" s="61">
        <v>0</v>
      </c>
      <c r="AE37" s="61">
        <v>0</v>
      </c>
      <c r="AF37" s="61">
        <v>0</v>
      </c>
      <c r="AG37" s="61">
        <v>0</v>
      </c>
      <c r="AH37" s="61">
        <v>0</v>
      </c>
      <c r="AI37" s="61">
        <v>0</v>
      </c>
      <c r="AJ37" s="61">
        <v>0</v>
      </c>
      <c r="AK37" s="61">
        <v>0</v>
      </c>
      <c r="AL37" s="61">
        <v>0</v>
      </c>
      <c r="AM37" s="61">
        <v>0</v>
      </c>
      <c r="AN37" s="61">
        <v>0</v>
      </c>
      <c r="AO37" s="61">
        <v>0</v>
      </c>
      <c r="AP37" s="61">
        <v>0</v>
      </c>
      <c r="AQ37" s="61">
        <v>0</v>
      </c>
      <c r="AR37" s="61">
        <v>0</v>
      </c>
      <c r="AS37" s="61">
        <v>0</v>
      </c>
      <c r="AT37" s="61">
        <v>0</v>
      </c>
      <c r="AU37" s="61">
        <v>0</v>
      </c>
      <c r="AV37" s="61">
        <v>0</v>
      </c>
      <c r="AW37" s="61">
        <v>0</v>
      </c>
      <c r="AX37" s="61">
        <v>0</v>
      </c>
      <c r="AY37" s="61">
        <v>0</v>
      </c>
      <c r="AZ37" s="61">
        <v>0</v>
      </c>
      <c r="BA37" s="61">
        <v>0</v>
      </c>
      <c r="BB37" s="61">
        <v>0</v>
      </c>
      <c r="BC37" s="61">
        <v>0</v>
      </c>
      <c r="BD37" s="61">
        <v>1296107</v>
      </c>
      <c r="BE37" s="61">
        <v>324027</v>
      </c>
      <c r="BF37" s="61">
        <v>0</v>
      </c>
      <c r="BG37" s="61">
        <v>65763</v>
      </c>
      <c r="BH37" s="61">
        <v>16441</v>
      </c>
      <c r="BI37" s="61">
        <v>0</v>
      </c>
      <c r="BJ37" s="61">
        <v>1318777</v>
      </c>
      <c r="BK37" s="61">
        <v>329694</v>
      </c>
      <c r="BL37" s="61">
        <v>0</v>
      </c>
      <c r="BM37" s="61">
        <v>43093</v>
      </c>
      <c r="BN37" s="61">
        <v>10774</v>
      </c>
      <c r="BO37" s="61">
        <v>0</v>
      </c>
      <c r="BP37" s="61">
        <v>9241</v>
      </c>
      <c r="BQ37" s="61">
        <v>2310</v>
      </c>
      <c r="BR37" s="61">
        <v>0</v>
      </c>
      <c r="BS37" s="61">
        <v>1695</v>
      </c>
      <c r="BT37" s="61">
        <v>424</v>
      </c>
      <c r="BU37" s="61">
        <v>0</v>
      </c>
      <c r="BV37" s="61">
        <v>7546</v>
      </c>
      <c r="BW37" s="61">
        <v>1886</v>
      </c>
      <c r="BX37" s="61">
        <v>0</v>
      </c>
      <c r="BY37" s="61">
        <v>10164</v>
      </c>
      <c r="BZ37" s="61">
        <v>2541</v>
      </c>
      <c r="CA37" s="61">
        <v>0</v>
      </c>
      <c r="CB37" s="61">
        <v>0</v>
      </c>
      <c r="CC37" s="61">
        <v>0</v>
      </c>
      <c r="CD37" s="61">
        <v>0</v>
      </c>
      <c r="CE37" s="61">
        <v>0</v>
      </c>
      <c r="CF37" s="61">
        <v>0</v>
      </c>
      <c r="CG37" s="61">
        <v>0</v>
      </c>
      <c r="CH37" s="61">
        <v>0</v>
      </c>
      <c r="CI37" s="61">
        <v>0</v>
      </c>
      <c r="CJ37" s="61">
        <v>0</v>
      </c>
      <c r="CK37" s="61">
        <v>0</v>
      </c>
      <c r="CL37" s="61">
        <v>0</v>
      </c>
      <c r="CM37" s="61">
        <v>0</v>
      </c>
      <c r="CN37" s="61">
        <v>0</v>
      </c>
      <c r="CO37" s="61">
        <v>0</v>
      </c>
      <c r="CP37" s="61">
        <v>0</v>
      </c>
      <c r="CQ37" s="61">
        <v>0</v>
      </c>
      <c r="CR37" s="61">
        <v>0</v>
      </c>
      <c r="CS37" s="61">
        <v>0</v>
      </c>
      <c r="CT37" s="61">
        <v>0</v>
      </c>
      <c r="CU37" s="61">
        <v>0</v>
      </c>
      <c r="CV37" s="61">
        <v>0</v>
      </c>
      <c r="CW37" s="61">
        <v>590</v>
      </c>
      <c r="CX37" s="61">
        <v>148</v>
      </c>
      <c r="CY37" s="61">
        <v>0</v>
      </c>
      <c r="CZ37" s="61">
        <v>2312</v>
      </c>
      <c r="DA37" s="61">
        <v>578</v>
      </c>
      <c r="DB37" s="61">
        <v>0</v>
      </c>
      <c r="DC37" s="61">
        <v>-1722</v>
      </c>
      <c r="DD37" s="61">
        <v>-430</v>
      </c>
      <c r="DE37" s="61">
        <v>0</v>
      </c>
      <c r="DF37" s="61">
        <v>0</v>
      </c>
      <c r="DG37" s="61">
        <v>0</v>
      </c>
      <c r="DH37" s="61">
        <v>0</v>
      </c>
      <c r="DI37" s="61">
        <v>0</v>
      </c>
      <c r="DJ37" s="61">
        <v>0</v>
      </c>
      <c r="DK37" s="61">
        <v>0</v>
      </c>
      <c r="DL37" s="61">
        <v>0</v>
      </c>
      <c r="DM37" s="61">
        <v>0</v>
      </c>
      <c r="DN37" s="61">
        <v>0</v>
      </c>
      <c r="DO37" s="61">
        <v>5731</v>
      </c>
      <c r="DP37" s="61">
        <v>1433</v>
      </c>
      <c r="DQ37" s="61">
        <v>0</v>
      </c>
      <c r="DR37" s="61">
        <v>5731</v>
      </c>
      <c r="DS37" s="61">
        <v>1433</v>
      </c>
      <c r="DT37" s="61">
        <v>0</v>
      </c>
      <c r="DU37" s="61">
        <v>0</v>
      </c>
      <c r="DV37" s="61">
        <v>0</v>
      </c>
      <c r="DW37" s="61">
        <v>0</v>
      </c>
      <c r="DX37" s="61">
        <v>0</v>
      </c>
      <c r="DY37" s="61">
        <v>0</v>
      </c>
      <c r="DZ37" s="61">
        <v>0</v>
      </c>
      <c r="EA37" s="61">
        <v>0</v>
      </c>
      <c r="EB37" s="61">
        <v>0</v>
      </c>
      <c r="EC37" s="61">
        <v>0</v>
      </c>
      <c r="ED37" s="61">
        <v>0</v>
      </c>
      <c r="EE37" s="61">
        <v>0</v>
      </c>
      <c r="EF37" s="61">
        <v>0</v>
      </c>
      <c r="EG37" s="61">
        <v>0</v>
      </c>
      <c r="EH37" s="61">
        <v>0</v>
      </c>
      <c r="EI37" s="61">
        <v>0</v>
      </c>
      <c r="EJ37" s="61">
        <v>0</v>
      </c>
      <c r="EK37" s="61">
        <v>0</v>
      </c>
      <c r="EL37" s="61">
        <v>0</v>
      </c>
      <c r="EM37" s="61">
        <v>2412994</v>
      </c>
      <c r="EN37" s="61">
        <v>603248</v>
      </c>
      <c r="EO37" s="61">
        <v>0</v>
      </c>
      <c r="EP37" s="61">
        <v>31165</v>
      </c>
      <c r="EQ37" s="61">
        <v>7791</v>
      </c>
      <c r="ER37" s="61">
        <v>0</v>
      </c>
      <c r="ES37" s="61">
        <v>6669942</v>
      </c>
      <c r="ET37" s="61">
        <v>0</v>
      </c>
      <c r="EU37" s="61">
        <v>0</v>
      </c>
      <c r="EV37" s="61">
        <v>-4225783</v>
      </c>
      <c r="EW37" s="61">
        <v>611040</v>
      </c>
      <c r="EX37" s="61">
        <v>0</v>
      </c>
      <c r="EY37" s="61">
        <v>483923</v>
      </c>
      <c r="EZ37" s="61">
        <v>118958</v>
      </c>
      <c r="FA37" s="61">
        <v>0</v>
      </c>
      <c r="FB37" s="61">
        <v>651604</v>
      </c>
      <c r="FC37" s="61">
        <v>160890</v>
      </c>
      <c r="FD37" s="61">
        <v>0</v>
      </c>
      <c r="FE37" s="61">
        <v>-167681</v>
      </c>
      <c r="FF37" s="61">
        <v>-41932</v>
      </c>
      <c r="FG37" s="61">
        <v>0</v>
      </c>
      <c r="FH37" s="61">
        <v>0</v>
      </c>
      <c r="FI37" s="61">
        <v>0</v>
      </c>
      <c r="FJ37" s="61">
        <v>0</v>
      </c>
      <c r="FK37" s="61">
        <v>0</v>
      </c>
      <c r="FL37" s="61">
        <v>0</v>
      </c>
      <c r="FM37" s="61">
        <v>0</v>
      </c>
      <c r="FN37" s="61">
        <v>0</v>
      </c>
      <c r="FO37" s="61">
        <v>0</v>
      </c>
      <c r="FP37" s="61">
        <v>0</v>
      </c>
      <c r="FQ37" s="61">
        <v>784329</v>
      </c>
      <c r="FR37" s="61">
        <v>196082</v>
      </c>
      <c r="FS37" s="61">
        <v>0</v>
      </c>
      <c r="FT37" s="61">
        <v>2123630</v>
      </c>
      <c r="FU37" s="61">
        <v>0</v>
      </c>
      <c r="FV37" s="61">
        <v>0</v>
      </c>
      <c r="FW37" s="61">
        <v>-1339301</v>
      </c>
      <c r="FX37" s="61">
        <v>196082</v>
      </c>
      <c r="FY37" s="61">
        <v>0</v>
      </c>
      <c r="FZ37" s="61">
        <v>0</v>
      </c>
      <c r="GA37" s="61">
        <v>0</v>
      </c>
      <c r="GB37" s="61">
        <v>0</v>
      </c>
      <c r="GC37" s="61">
        <v>0</v>
      </c>
      <c r="GD37" s="61">
        <v>0</v>
      </c>
      <c r="GE37" s="61">
        <v>0</v>
      </c>
      <c r="GF37" s="61">
        <v>5100007</v>
      </c>
      <c r="GG37" s="61">
        <v>1272979</v>
      </c>
      <c r="GH37" s="61">
        <v>0</v>
      </c>
      <c r="GI37" s="61">
        <v>-5673684</v>
      </c>
      <c r="GJ37" s="61">
        <v>779961</v>
      </c>
      <c r="GK37" s="61">
        <v>0</v>
      </c>
      <c r="GL37" s="58" t="s">
        <v>591</v>
      </c>
      <c r="GM37" s="58" t="s">
        <v>465</v>
      </c>
      <c r="GN37" s="58" t="s">
        <v>466</v>
      </c>
      <c r="GO37" s="58" t="s">
        <v>497</v>
      </c>
      <c r="GP37" s="58" t="s">
        <v>608</v>
      </c>
    </row>
    <row r="38" spans="1:198" s="58" customFormat="1">
      <c r="A38" s="58" t="s">
        <v>469</v>
      </c>
      <c r="B38" s="59" t="s">
        <v>609</v>
      </c>
      <c r="C38" s="59" t="s">
        <v>610</v>
      </c>
      <c r="D38" s="61">
        <v>-420467</v>
      </c>
      <c r="E38" s="61">
        <v>0</v>
      </c>
      <c r="F38" s="61">
        <v>-420467</v>
      </c>
      <c r="G38" s="61">
        <v>162551</v>
      </c>
      <c r="H38" s="61">
        <v>0</v>
      </c>
      <c r="I38" s="61">
        <v>162551</v>
      </c>
      <c r="J38" s="61">
        <v>-583018</v>
      </c>
      <c r="K38" s="61">
        <v>0</v>
      </c>
      <c r="L38" s="61">
        <v>-583018</v>
      </c>
      <c r="M38" s="380">
        <v>0.33</v>
      </c>
      <c r="N38" s="380">
        <v>0.3</v>
      </c>
      <c r="O38" s="380">
        <v>0.37</v>
      </c>
      <c r="P38" s="380">
        <v>0</v>
      </c>
      <c r="Q38" s="61">
        <v>324201</v>
      </c>
      <c r="R38" s="61">
        <v>324201</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v>0</v>
      </c>
      <c r="AR38" s="61">
        <v>0</v>
      </c>
      <c r="AS38" s="61">
        <v>0</v>
      </c>
      <c r="AT38" s="61">
        <v>0</v>
      </c>
      <c r="AU38" s="61">
        <v>0</v>
      </c>
      <c r="AV38" s="61">
        <v>0</v>
      </c>
      <c r="AW38" s="61">
        <v>0</v>
      </c>
      <c r="AX38" s="61">
        <v>0</v>
      </c>
      <c r="AY38" s="61">
        <v>0</v>
      </c>
      <c r="AZ38" s="61">
        <v>0</v>
      </c>
      <c r="BA38" s="61">
        <v>0</v>
      </c>
      <c r="BB38" s="61">
        <v>0</v>
      </c>
      <c r="BC38" s="61">
        <v>0</v>
      </c>
      <c r="BD38" s="61">
        <v>1935380</v>
      </c>
      <c r="BE38" s="61">
        <v>2386969</v>
      </c>
      <c r="BF38" s="61">
        <v>0</v>
      </c>
      <c r="BG38" s="61">
        <v>94550</v>
      </c>
      <c r="BH38" s="61">
        <v>116611</v>
      </c>
      <c r="BI38" s="61">
        <v>0</v>
      </c>
      <c r="BJ38" s="61">
        <v>2029580</v>
      </c>
      <c r="BK38" s="61">
        <v>2503149</v>
      </c>
      <c r="BL38" s="61">
        <v>0</v>
      </c>
      <c r="BM38" s="61">
        <v>350</v>
      </c>
      <c r="BN38" s="61">
        <v>431</v>
      </c>
      <c r="BO38" s="61">
        <v>0</v>
      </c>
      <c r="BP38" s="61">
        <v>0</v>
      </c>
      <c r="BQ38" s="61">
        <v>0</v>
      </c>
      <c r="BR38" s="61">
        <v>0</v>
      </c>
      <c r="BS38" s="61">
        <v>0</v>
      </c>
      <c r="BT38" s="61">
        <v>0</v>
      </c>
      <c r="BU38" s="61">
        <v>0</v>
      </c>
      <c r="BV38" s="61">
        <v>0</v>
      </c>
      <c r="BW38" s="61">
        <v>0</v>
      </c>
      <c r="BX38" s="61">
        <v>0</v>
      </c>
      <c r="BY38" s="61">
        <v>0</v>
      </c>
      <c r="BZ38" s="61">
        <v>0</v>
      </c>
      <c r="CA38" s="61">
        <v>0</v>
      </c>
      <c r="CB38" s="61">
        <v>0</v>
      </c>
      <c r="CC38" s="61">
        <v>0</v>
      </c>
      <c r="CD38" s="61">
        <v>0</v>
      </c>
      <c r="CE38" s="61">
        <v>-97</v>
      </c>
      <c r="CF38" s="61">
        <v>-120</v>
      </c>
      <c r="CG38" s="61">
        <v>0</v>
      </c>
      <c r="CH38" s="61">
        <v>8337</v>
      </c>
      <c r="CI38" s="61">
        <v>10282</v>
      </c>
      <c r="CJ38" s="61">
        <v>0</v>
      </c>
      <c r="CK38" s="61">
        <v>0</v>
      </c>
      <c r="CL38" s="61">
        <v>0</v>
      </c>
      <c r="CM38" s="61">
        <v>0</v>
      </c>
      <c r="CN38" s="61">
        <v>0</v>
      </c>
      <c r="CO38" s="61">
        <v>0</v>
      </c>
      <c r="CP38" s="61">
        <v>0</v>
      </c>
      <c r="CQ38" s="61">
        <v>0</v>
      </c>
      <c r="CR38" s="61">
        <v>0</v>
      </c>
      <c r="CS38" s="61">
        <v>0</v>
      </c>
      <c r="CT38" s="61">
        <v>0</v>
      </c>
      <c r="CU38" s="61">
        <v>0</v>
      </c>
      <c r="CV38" s="61">
        <v>0</v>
      </c>
      <c r="CW38" s="61">
        <v>0</v>
      </c>
      <c r="CX38" s="61">
        <v>0</v>
      </c>
      <c r="CY38" s="61">
        <v>0</v>
      </c>
      <c r="CZ38" s="61">
        <v>0</v>
      </c>
      <c r="DA38" s="61">
        <v>0</v>
      </c>
      <c r="DB38" s="61">
        <v>0</v>
      </c>
      <c r="DC38" s="61">
        <v>0</v>
      </c>
      <c r="DD38" s="61">
        <v>0</v>
      </c>
      <c r="DE38" s="61">
        <v>0</v>
      </c>
      <c r="DF38" s="61">
        <v>0</v>
      </c>
      <c r="DG38" s="61">
        <v>0</v>
      </c>
      <c r="DH38" s="61">
        <v>0</v>
      </c>
      <c r="DI38" s="61">
        <v>0</v>
      </c>
      <c r="DJ38" s="61">
        <v>0</v>
      </c>
      <c r="DK38" s="61">
        <v>0</v>
      </c>
      <c r="DL38" s="61">
        <v>0</v>
      </c>
      <c r="DM38" s="61">
        <v>0</v>
      </c>
      <c r="DN38" s="61">
        <v>0</v>
      </c>
      <c r="DO38" s="61">
        <v>39020</v>
      </c>
      <c r="DP38" s="61">
        <v>48125</v>
      </c>
      <c r="DQ38" s="61">
        <v>0</v>
      </c>
      <c r="DR38" s="61">
        <v>23827</v>
      </c>
      <c r="DS38" s="61">
        <v>29387</v>
      </c>
      <c r="DT38" s="61">
        <v>0</v>
      </c>
      <c r="DU38" s="61">
        <v>15193</v>
      </c>
      <c r="DV38" s="61">
        <v>18738</v>
      </c>
      <c r="DW38" s="61">
        <v>0</v>
      </c>
      <c r="DX38" s="61">
        <v>6596</v>
      </c>
      <c r="DY38" s="61">
        <v>8136</v>
      </c>
      <c r="DZ38" s="61">
        <v>0</v>
      </c>
      <c r="EA38" s="61">
        <v>0</v>
      </c>
      <c r="EB38" s="61">
        <v>0</v>
      </c>
      <c r="EC38" s="61">
        <v>0</v>
      </c>
      <c r="ED38" s="61">
        <v>4622</v>
      </c>
      <c r="EE38" s="61">
        <v>5700</v>
      </c>
      <c r="EF38" s="61">
        <v>0</v>
      </c>
      <c r="EG38" s="61">
        <v>0</v>
      </c>
      <c r="EH38" s="61">
        <v>0</v>
      </c>
      <c r="EI38" s="61">
        <v>0</v>
      </c>
      <c r="EJ38" s="61">
        <v>4622</v>
      </c>
      <c r="EK38" s="61">
        <v>5700</v>
      </c>
      <c r="EL38" s="61">
        <v>0</v>
      </c>
      <c r="EM38" s="61">
        <v>7230211</v>
      </c>
      <c r="EN38" s="61">
        <v>8917260</v>
      </c>
      <c r="EO38" s="61">
        <v>0</v>
      </c>
      <c r="EP38" s="61">
        <v>263695</v>
      </c>
      <c r="EQ38" s="61">
        <v>325224</v>
      </c>
      <c r="ER38" s="61">
        <v>0</v>
      </c>
      <c r="ES38" s="61">
        <v>25044510</v>
      </c>
      <c r="ET38" s="61">
        <v>0</v>
      </c>
      <c r="EU38" s="61">
        <v>0</v>
      </c>
      <c r="EV38" s="61">
        <v>-17550604</v>
      </c>
      <c r="EW38" s="61">
        <v>9242484</v>
      </c>
      <c r="EX38" s="61">
        <v>0</v>
      </c>
      <c r="EY38" s="61">
        <v>1029758</v>
      </c>
      <c r="EZ38" s="61">
        <v>1270035</v>
      </c>
      <c r="FA38" s="61">
        <v>0</v>
      </c>
      <c r="FB38" s="61">
        <v>1512749</v>
      </c>
      <c r="FC38" s="61">
        <v>1865724</v>
      </c>
      <c r="FD38" s="61">
        <v>0</v>
      </c>
      <c r="FE38" s="61">
        <v>-482991</v>
      </c>
      <c r="FF38" s="61">
        <v>-595689</v>
      </c>
      <c r="FG38" s="61">
        <v>0</v>
      </c>
      <c r="FH38" s="61">
        <v>0</v>
      </c>
      <c r="FI38" s="61">
        <v>0</v>
      </c>
      <c r="FJ38" s="61">
        <v>0</v>
      </c>
      <c r="FK38" s="61">
        <v>0</v>
      </c>
      <c r="FL38" s="61">
        <v>0</v>
      </c>
      <c r="FM38" s="61">
        <v>0</v>
      </c>
      <c r="FN38" s="61">
        <v>0</v>
      </c>
      <c r="FO38" s="61">
        <v>0</v>
      </c>
      <c r="FP38" s="61">
        <v>0</v>
      </c>
      <c r="FQ38" s="61">
        <v>1523939</v>
      </c>
      <c r="FR38" s="61">
        <v>1879525</v>
      </c>
      <c r="FS38" s="61">
        <v>0</v>
      </c>
      <c r="FT38" s="61">
        <v>5315301</v>
      </c>
      <c r="FU38" s="61">
        <v>0</v>
      </c>
      <c r="FV38" s="61">
        <v>0</v>
      </c>
      <c r="FW38" s="61">
        <v>-3791362</v>
      </c>
      <c r="FX38" s="61">
        <v>1879525</v>
      </c>
      <c r="FY38" s="61">
        <v>0</v>
      </c>
      <c r="FZ38" s="61">
        <v>0</v>
      </c>
      <c r="GA38" s="61">
        <v>0</v>
      </c>
      <c r="GB38" s="61">
        <v>0</v>
      </c>
      <c r="GC38" s="61">
        <v>0</v>
      </c>
      <c r="GD38" s="61">
        <v>0</v>
      </c>
      <c r="GE38" s="61">
        <v>0</v>
      </c>
      <c r="GF38" s="61">
        <v>12136011</v>
      </c>
      <c r="GG38" s="61">
        <v>14967747</v>
      </c>
      <c r="GH38" s="61">
        <v>0</v>
      </c>
      <c r="GI38" s="61">
        <v>-21789956</v>
      </c>
      <c r="GJ38" s="61">
        <v>10569487</v>
      </c>
      <c r="GK38" s="61">
        <v>0</v>
      </c>
      <c r="GL38" s="58" t="s">
        <v>501</v>
      </c>
      <c r="GM38" s="58" t="s">
        <v>502</v>
      </c>
      <c r="GN38" s="58" t="s">
        <v>503</v>
      </c>
      <c r="GO38" s="58" t="s">
        <v>504</v>
      </c>
      <c r="GP38" s="58" t="s">
        <v>611</v>
      </c>
    </row>
    <row r="39" spans="1:198" s="58" customFormat="1">
      <c r="A39" s="58" t="s">
        <v>469</v>
      </c>
      <c r="B39" s="59" t="s">
        <v>612</v>
      </c>
      <c r="C39" s="59" t="s">
        <v>613</v>
      </c>
      <c r="D39" s="61">
        <v>-44332</v>
      </c>
      <c r="E39" s="61">
        <v>0</v>
      </c>
      <c r="F39" s="61">
        <v>-44332</v>
      </c>
      <c r="G39" s="61">
        <v>-40706</v>
      </c>
      <c r="H39" s="61">
        <v>0</v>
      </c>
      <c r="I39" s="61">
        <v>-40706</v>
      </c>
      <c r="J39" s="61">
        <v>-3626</v>
      </c>
      <c r="K39" s="61">
        <v>0</v>
      </c>
      <c r="L39" s="61">
        <v>-3626</v>
      </c>
      <c r="M39" s="380">
        <v>0.5</v>
      </c>
      <c r="N39" s="380">
        <v>0.4</v>
      </c>
      <c r="O39" s="380">
        <v>0.09</v>
      </c>
      <c r="P39" s="380">
        <v>0.01</v>
      </c>
      <c r="Q39" s="61">
        <v>127106</v>
      </c>
      <c r="R39" s="61">
        <v>127106</v>
      </c>
      <c r="S39" s="61">
        <v>0</v>
      </c>
      <c r="T39" s="61">
        <v>0</v>
      </c>
      <c r="U39" s="61">
        <v>0</v>
      </c>
      <c r="V39" s="61">
        <v>0</v>
      </c>
      <c r="W39" s="61">
        <v>59931</v>
      </c>
      <c r="X39" s="61">
        <v>0</v>
      </c>
      <c r="Y39" s="61">
        <v>0</v>
      </c>
      <c r="Z39" s="61">
        <v>0</v>
      </c>
      <c r="AA39" s="61">
        <v>59931</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v>0</v>
      </c>
      <c r="AR39" s="61">
        <v>0</v>
      </c>
      <c r="AS39" s="61">
        <v>0</v>
      </c>
      <c r="AT39" s="61">
        <v>0</v>
      </c>
      <c r="AU39" s="61">
        <v>0</v>
      </c>
      <c r="AV39" s="61">
        <v>0</v>
      </c>
      <c r="AW39" s="61">
        <v>0</v>
      </c>
      <c r="AX39" s="61">
        <v>0</v>
      </c>
      <c r="AY39" s="61">
        <v>0</v>
      </c>
      <c r="AZ39" s="61">
        <v>0</v>
      </c>
      <c r="BA39" s="61">
        <v>0</v>
      </c>
      <c r="BB39" s="61">
        <v>0</v>
      </c>
      <c r="BC39" s="61">
        <v>0</v>
      </c>
      <c r="BD39" s="61">
        <v>1369989</v>
      </c>
      <c r="BE39" s="61">
        <v>308247</v>
      </c>
      <c r="BF39" s="61">
        <v>34250</v>
      </c>
      <c r="BG39" s="61">
        <v>0</v>
      </c>
      <c r="BH39" s="61">
        <v>0</v>
      </c>
      <c r="BI39" s="61">
        <v>0</v>
      </c>
      <c r="BJ39" s="61">
        <v>1275107</v>
      </c>
      <c r="BK39" s="61">
        <v>286899</v>
      </c>
      <c r="BL39" s="61">
        <v>31878</v>
      </c>
      <c r="BM39" s="61">
        <v>94882</v>
      </c>
      <c r="BN39" s="61">
        <v>21348</v>
      </c>
      <c r="BO39" s="61">
        <v>2372</v>
      </c>
      <c r="BP39" s="61">
        <v>0</v>
      </c>
      <c r="BQ39" s="61">
        <v>0</v>
      </c>
      <c r="BR39" s="61">
        <v>0</v>
      </c>
      <c r="BS39" s="61">
        <v>0</v>
      </c>
      <c r="BT39" s="61">
        <v>0</v>
      </c>
      <c r="BU39" s="61">
        <v>0</v>
      </c>
      <c r="BV39" s="61">
        <v>0</v>
      </c>
      <c r="BW39" s="61">
        <v>0</v>
      </c>
      <c r="BX39" s="61">
        <v>0</v>
      </c>
      <c r="BY39" s="61">
        <v>2332</v>
      </c>
      <c r="BZ39" s="61">
        <v>525</v>
      </c>
      <c r="CA39" s="61">
        <v>58</v>
      </c>
      <c r="CB39" s="61">
        <v>0</v>
      </c>
      <c r="CC39" s="61">
        <v>0</v>
      </c>
      <c r="CD39" s="61">
        <v>0</v>
      </c>
      <c r="CE39" s="61">
        <v>0</v>
      </c>
      <c r="CF39" s="61">
        <v>0</v>
      </c>
      <c r="CG39" s="61">
        <v>0</v>
      </c>
      <c r="CH39" s="61">
        <v>-304</v>
      </c>
      <c r="CI39" s="61">
        <v>-68</v>
      </c>
      <c r="CJ39" s="61">
        <v>-8</v>
      </c>
      <c r="CK39" s="61">
        <v>0</v>
      </c>
      <c r="CL39" s="61">
        <v>0</v>
      </c>
      <c r="CM39" s="61">
        <v>0</v>
      </c>
      <c r="CN39" s="61">
        <v>0</v>
      </c>
      <c r="CO39" s="61">
        <v>0</v>
      </c>
      <c r="CP39" s="61">
        <v>0</v>
      </c>
      <c r="CQ39" s="61">
        <v>0</v>
      </c>
      <c r="CR39" s="61">
        <v>0</v>
      </c>
      <c r="CS39" s="61">
        <v>0</v>
      </c>
      <c r="CT39" s="61">
        <v>0</v>
      </c>
      <c r="CU39" s="61">
        <v>0</v>
      </c>
      <c r="CV39" s="61">
        <v>0</v>
      </c>
      <c r="CW39" s="61">
        <v>307</v>
      </c>
      <c r="CX39" s="61">
        <v>69</v>
      </c>
      <c r="CY39" s="61">
        <v>8</v>
      </c>
      <c r="CZ39" s="61">
        <v>307</v>
      </c>
      <c r="DA39" s="61">
        <v>69</v>
      </c>
      <c r="DB39" s="61">
        <v>8</v>
      </c>
      <c r="DC39" s="61">
        <v>0</v>
      </c>
      <c r="DD39" s="61">
        <v>0</v>
      </c>
      <c r="DE39" s="61">
        <v>0</v>
      </c>
      <c r="DF39" s="61">
        <v>0</v>
      </c>
      <c r="DG39" s="61">
        <v>0</v>
      </c>
      <c r="DH39" s="61">
        <v>0</v>
      </c>
      <c r="DI39" s="61">
        <v>0</v>
      </c>
      <c r="DJ39" s="61">
        <v>0</v>
      </c>
      <c r="DK39" s="61">
        <v>0</v>
      </c>
      <c r="DL39" s="61">
        <v>0</v>
      </c>
      <c r="DM39" s="61">
        <v>0</v>
      </c>
      <c r="DN39" s="61">
        <v>0</v>
      </c>
      <c r="DO39" s="61">
        <v>6206</v>
      </c>
      <c r="DP39" s="61">
        <v>1396</v>
      </c>
      <c r="DQ39" s="61">
        <v>155</v>
      </c>
      <c r="DR39" s="61">
        <v>10424</v>
      </c>
      <c r="DS39" s="61">
        <v>2346</v>
      </c>
      <c r="DT39" s="61">
        <v>261</v>
      </c>
      <c r="DU39" s="61">
        <v>-4218</v>
      </c>
      <c r="DV39" s="61">
        <v>-950</v>
      </c>
      <c r="DW39" s="61">
        <v>-106</v>
      </c>
      <c r="DX39" s="61">
        <v>24317</v>
      </c>
      <c r="DY39" s="61">
        <v>5471</v>
      </c>
      <c r="DZ39" s="61">
        <v>608</v>
      </c>
      <c r="EA39" s="61">
        <v>0</v>
      </c>
      <c r="EB39" s="61">
        <v>0</v>
      </c>
      <c r="EC39" s="61">
        <v>0</v>
      </c>
      <c r="ED39" s="61">
        <v>0</v>
      </c>
      <c r="EE39" s="61">
        <v>0</v>
      </c>
      <c r="EF39" s="61">
        <v>0</v>
      </c>
      <c r="EG39" s="61">
        <v>0</v>
      </c>
      <c r="EH39" s="61">
        <v>0</v>
      </c>
      <c r="EI39" s="61">
        <v>0</v>
      </c>
      <c r="EJ39" s="61">
        <v>0</v>
      </c>
      <c r="EK39" s="61">
        <v>0</v>
      </c>
      <c r="EL39" s="61">
        <v>0</v>
      </c>
      <c r="EM39" s="61">
        <v>1794982</v>
      </c>
      <c r="EN39" s="61">
        <v>403871</v>
      </c>
      <c r="EO39" s="61">
        <v>44875</v>
      </c>
      <c r="EP39" s="61">
        <v>65450</v>
      </c>
      <c r="EQ39" s="61">
        <v>14726</v>
      </c>
      <c r="ER39" s="61">
        <v>1636</v>
      </c>
      <c r="ES39" s="61">
        <v>4726967</v>
      </c>
      <c r="ET39" s="61">
        <v>0</v>
      </c>
      <c r="EU39" s="61">
        <v>0</v>
      </c>
      <c r="EV39" s="61">
        <v>-2866536</v>
      </c>
      <c r="EW39" s="61">
        <v>418597</v>
      </c>
      <c r="EX39" s="61">
        <v>46511</v>
      </c>
      <c r="EY39" s="61">
        <v>481524</v>
      </c>
      <c r="EZ39" s="61">
        <v>107640</v>
      </c>
      <c r="FA39" s="61">
        <v>11960</v>
      </c>
      <c r="FB39" s="61">
        <v>535972</v>
      </c>
      <c r="FC39" s="61">
        <v>120594</v>
      </c>
      <c r="FD39" s="61">
        <v>13399</v>
      </c>
      <c r="FE39" s="61">
        <v>-54448</v>
      </c>
      <c r="FF39" s="61">
        <v>-12954</v>
      </c>
      <c r="FG39" s="61">
        <v>-1439</v>
      </c>
      <c r="FH39" s="61">
        <v>0</v>
      </c>
      <c r="FI39" s="61">
        <v>0</v>
      </c>
      <c r="FJ39" s="61">
        <v>0</v>
      </c>
      <c r="FK39" s="61">
        <v>0</v>
      </c>
      <c r="FL39" s="61">
        <v>0</v>
      </c>
      <c r="FM39" s="61">
        <v>0</v>
      </c>
      <c r="FN39" s="61">
        <v>0</v>
      </c>
      <c r="FO39" s="61">
        <v>0</v>
      </c>
      <c r="FP39" s="61">
        <v>0</v>
      </c>
      <c r="FQ39" s="61">
        <v>0</v>
      </c>
      <c r="FR39" s="61">
        <v>0</v>
      </c>
      <c r="FS39" s="61">
        <v>0</v>
      </c>
      <c r="FT39" s="61">
        <v>2007200</v>
      </c>
      <c r="FU39" s="61">
        <v>0</v>
      </c>
      <c r="FV39" s="61">
        <v>0</v>
      </c>
      <c r="FW39" s="61">
        <v>-2007200</v>
      </c>
      <c r="FX39" s="61">
        <v>0</v>
      </c>
      <c r="FY39" s="61">
        <v>0</v>
      </c>
      <c r="FZ39" s="61">
        <v>0</v>
      </c>
      <c r="GA39" s="61">
        <v>0</v>
      </c>
      <c r="GB39" s="61">
        <v>0</v>
      </c>
      <c r="GC39" s="61">
        <v>0</v>
      </c>
      <c r="GD39" s="61">
        <v>0</v>
      </c>
      <c r="GE39" s="61">
        <v>0</v>
      </c>
      <c r="GF39" s="61">
        <v>3744803</v>
      </c>
      <c r="GG39" s="61">
        <v>841877</v>
      </c>
      <c r="GH39" s="61">
        <v>93542</v>
      </c>
      <c r="GI39" s="61">
        <v>-4811175</v>
      </c>
      <c r="GJ39" s="61">
        <v>431969</v>
      </c>
      <c r="GK39" s="61">
        <v>47996</v>
      </c>
      <c r="GL39" s="58" t="s">
        <v>614</v>
      </c>
      <c r="GM39" s="58" t="s">
        <v>615</v>
      </c>
      <c r="GN39" s="58" t="s">
        <v>466</v>
      </c>
      <c r="GO39" s="58" t="s">
        <v>549</v>
      </c>
      <c r="GP39" s="58" t="s">
        <v>616</v>
      </c>
    </row>
    <row r="40" spans="1:198" s="58" customFormat="1">
      <c r="A40" s="58" t="s">
        <v>469</v>
      </c>
      <c r="B40" s="59" t="s">
        <v>617</v>
      </c>
      <c r="C40" s="59" t="s">
        <v>618</v>
      </c>
      <c r="D40" s="61">
        <v>-595570</v>
      </c>
      <c r="E40" s="61">
        <v>0</v>
      </c>
      <c r="F40" s="61">
        <v>-595570</v>
      </c>
      <c r="G40" s="61">
        <v>-557556</v>
      </c>
      <c r="H40" s="61">
        <v>0</v>
      </c>
      <c r="I40" s="61">
        <v>-557556</v>
      </c>
      <c r="J40" s="61">
        <v>-38014</v>
      </c>
      <c r="K40" s="61">
        <v>0</v>
      </c>
      <c r="L40" s="61">
        <v>-38014</v>
      </c>
      <c r="M40" s="380">
        <v>0.5</v>
      </c>
      <c r="N40" s="380">
        <v>0.4</v>
      </c>
      <c r="O40" s="380">
        <v>0.1</v>
      </c>
      <c r="P40" s="380">
        <v>0</v>
      </c>
      <c r="Q40" s="61">
        <v>106699</v>
      </c>
      <c r="R40" s="61">
        <v>106699</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v>0</v>
      </c>
      <c r="AR40" s="61">
        <v>0</v>
      </c>
      <c r="AS40" s="61">
        <v>0</v>
      </c>
      <c r="AT40" s="61">
        <v>0</v>
      </c>
      <c r="AU40" s="61">
        <v>0</v>
      </c>
      <c r="AV40" s="61">
        <v>0</v>
      </c>
      <c r="AW40" s="61">
        <v>0</v>
      </c>
      <c r="AX40" s="61">
        <v>0</v>
      </c>
      <c r="AY40" s="61">
        <v>0</v>
      </c>
      <c r="AZ40" s="61">
        <v>0</v>
      </c>
      <c r="BA40" s="61">
        <v>0</v>
      </c>
      <c r="BB40" s="61">
        <v>0</v>
      </c>
      <c r="BC40" s="61">
        <v>0</v>
      </c>
      <c r="BD40" s="61">
        <v>1063970</v>
      </c>
      <c r="BE40" s="61">
        <v>265992</v>
      </c>
      <c r="BF40" s="61">
        <v>0</v>
      </c>
      <c r="BG40" s="61">
        <v>63155</v>
      </c>
      <c r="BH40" s="61">
        <v>15789</v>
      </c>
      <c r="BI40" s="61">
        <v>0</v>
      </c>
      <c r="BJ40" s="61">
        <v>1011857</v>
      </c>
      <c r="BK40" s="61">
        <v>252964</v>
      </c>
      <c r="BL40" s="61">
        <v>0</v>
      </c>
      <c r="BM40" s="61">
        <v>115268</v>
      </c>
      <c r="BN40" s="61">
        <v>28817</v>
      </c>
      <c r="BO40" s="61">
        <v>0</v>
      </c>
      <c r="BP40" s="61">
        <v>0</v>
      </c>
      <c r="BQ40" s="61">
        <v>0</v>
      </c>
      <c r="BR40" s="61">
        <v>0</v>
      </c>
      <c r="BS40" s="61">
        <v>0</v>
      </c>
      <c r="BT40" s="61">
        <v>0</v>
      </c>
      <c r="BU40" s="61">
        <v>0</v>
      </c>
      <c r="BV40" s="61">
        <v>0</v>
      </c>
      <c r="BW40" s="61">
        <v>0</v>
      </c>
      <c r="BX40" s="61">
        <v>0</v>
      </c>
      <c r="BY40" s="61">
        <v>1239</v>
      </c>
      <c r="BZ40" s="61">
        <v>310</v>
      </c>
      <c r="CA40" s="61">
        <v>0</v>
      </c>
      <c r="CB40" s="61">
        <v>0</v>
      </c>
      <c r="CC40" s="61">
        <v>0</v>
      </c>
      <c r="CD40" s="61">
        <v>0</v>
      </c>
      <c r="CE40" s="61">
        <v>0</v>
      </c>
      <c r="CF40" s="61">
        <v>0</v>
      </c>
      <c r="CG40" s="61">
        <v>0</v>
      </c>
      <c r="CH40" s="61">
        <v>1424270</v>
      </c>
      <c r="CI40" s="61">
        <v>356067</v>
      </c>
      <c r="CJ40" s="61">
        <v>0</v>
      </c>
      <c r="CK40" s="61">
        <v>0</v>
      </c>
      <c r="CL40" s="61">
        <v>0</v>
      </c>
      <c r="CM40" s="61">
        <v>0</v>
      </c>
      <c r="CN40" s="61">
        <v>0</v>
      </c>
      <c r="CO40" s="61">
        <v>0</v>
      </c>
      <c r="CP40" s="61">
        <v>0</v>
      </c>
      <c r="CQ40" s="61">
        <v>0</v>
      </c>
      <c r="CR40" s="61">
        <v>0</v>
      </c>
      <c r="CS40" s="61">
        <v>0</v>
      </c>
      <c r="CT40" s="61">
        <v>0</v>
      </c>
      <c r="CU40" s="61">
        <v>0</v>
      </c>
      <c r="CV40" s="61">
        <v>0</v>
      </c>
      <c r="CW40" s="61">
        <v>0</v>
      </c>
      <c r="CX40" s="61">
        <v>0</v>
      </c>
      <c r="CY40" s="61">
        <v>0</v>
      </c>
      <c r="CZ40" s="61">
        <v>0</v>
      </c>
      <c r="DA40" s="61">
        <v>0</v>
      </c>
      <c r="DB40" s="61">
        <v>0</v>
      </c>
      <c r="DC40" s="61">
        <v>0</v>
      </c>
      <c r="DD40" s="61">
        <v>0</v>
      </c>
      <c r="DE40" s="61">
        <v>0</v>
      </c>
      <c r="DF40" s="61">
        <v>0</v>
      </c>
      <c r="DG40" s="61">
        <v>0</v>
      </c>
      <c r="DH40" s="61">
        <v>0</v>
      </c>
      <c r="DI40" s="61">
        <v>0</v>
      </c>
      <c r="DJ40" s="61">
        <v>0</v>
      </c>
      <c r="DK40" s="61">
        <v>0</v>
      </c>
      <c r="DL40" s="61">
        <v>0</v>
      </c>
      <c r="DM40" s="61">
        <v>0</v>
      </c>
      <c r="DN40" s="61">
        <v>0</v>
      </c>
      <c r="DO40" s="61">
        <v>7505</v>
      </c>
      <c r="DP40" s="61">
        <v>1876</v>
      </c>
      <c r="DQ40" s="61">
        <v>0</v>
      </c>
      <c r="DR40" s="61">
        <v>7509</v>
      </c>
      <c r="DS40" s="61">
        <v>1877</v>
      </c>
      <c r="DT40" s="61">
        <v>0</v>
      </c>
      <c r="DU40" s="61">
        <v>-4</v>
      </c>
      <c r="DV40" s="61">
        <v>-1</v>
      </c>
      <c r="DW40" s="61">
        <v>0</v>
      </c>
      <c r="DX40" s="61">
        <v>207</v>
      </c>
      <c r="DY40" s="61">
        <v>52</v>
      </c>
      <c r="DZ40" s="61">
        <v>0</v>
      </c>
      <c r="EA40" s="61">
        <v>0</v>
      </c>
      <c r="EB40" s="61">
        <v>0</v>
      </c>
      <c r="EC40" s="61">
        <v>0</v>
      </c>
      <c r="ED40" s="61">
        <v>0</v>
      </c>
      <c r="EE40" s="61">
        <v>0</v>
      </c>
      <c r="EF40" s="61">
        <v>0</v>
      </c>
      <c r="EG40" s="61">
        <v>0</v>
      </c>
      <c r="EH40" s="61">
        <v>0</v>
      </c>
      <c r="EI40" s="61">
        <v>0</v>
      </c>
      <c r="EJ40" s="61">
        <v>0</v>
      </c>
      <c r="EK40" s="61">
        <v>0</v>
      </c>
      <c r="EL40" s="61">
        <v>0</v>
      </c>
      <c r="EM40" s="61">
        <v>1235889</v>
      </c>
      <c r="EN40" s="61">
        <v>308972</v>
      </c>
      <c r="EO40" s="61">
        <v>0</v>
      </c>
      <c r="EP40" s="61">
        <v>48561</v>
      </c>
      <c r="EQ40" s="61">
        <v>12140</v>
      </c>
      <c r="ER40" s="61">
        <v>0</v>
      </c>
      <c r="ES40" s="61">
        <v>8328578</v>
      </c>
      <c r="ET40" s="61">
        <v>0</v>
      </c>
      <c r="EU40" s="61">
        <v>0</v>
      </c>
      <c r="EV40" s="61">
        <v>-7044129</v>
      </c>
      <c r="EW40" s="61">
        <v>321112</v>
      </c>
      <c r="EX40" s="61">
        <v>0</v>
      </c>
      <c r="EY40" s="61">
        <v>633578</v>
      </c>
      <c r="EZ40" s="61">
        <v>158395</v>
      </c>
      <c r="FA40" s="61">
        <v>0</v>
      </c>
      <c r="FB40" s="61">
        <v>804746</v>
      </c>
      <c r="FC40" s="61">
        <v>201186</v>
      </c>
      <c r="FD40" s="61">
        <v>0</v>
      </c>
      <c r="FE40" s="61">
        <v>-171168</v>
      </c>
      <c r="FF40" s="61">
        <v>-42791</v>
      </c>
      <c r="FG40" s="61">
        <v>0</v>
      </c>
      <c r="FH40" s="61">
        <v>0</v>
      </c>
      <c r="FI40" s="61">
        <v>0</v>
      </c>
      <c r="FJ40" s="61">
        <v>0</v>
      </c>
      <c r="FK40" s="61">
        <v>0</v>
      </c>
      <c r="FL40" s="61">
        <v>0</v>
      </c>
      <c r="FM40" s="61">
        <v>0</v>
      </c>
      <c r="FN40" s="61">
        <v>0</v>
      </c>
      <c r="FO40" s="61">
        <v>0</v>
      </c>
      <c r="FP40" s="61">
        <v>0</v>
      </c>
      <c r="FQ40" s="61">
        <v>0</v>
      </c>
      <c r="FR40" s="61">
        <v>0</v>
      </c>
      <c r="FS40" s="61">
        <v>0</v>
      </c>
      <c r="FT40" s="61">
        <v>2072311</v>
      </c>
      <c r="FU40" s="61">
        <v>0</v>
      </c>
      <c r="FV40" s="61">
        <v>0</v>
      </c>
      <c r="FW40" s="61">
        <v>-2072311</v>
      </c>
      <c r="FX40" s="61">
        <v>0</v>
      </c>
      <c r="FY40" s="61">
        <v>0</v>
      </c>
      <c r="FZ40" s="61">
        <v>0</v>
      </c>
      <c r="GA40" s="61">
        <v>0</v>
      </c>
      <c r="GB40" s="61">
        <v>0</v>
      </c>
      <c r="GC40" s="61">
        <v>0</v>
      </c>
      <c r="GD40" s="61">
        <v>0</v>
      </c>
      <c r="GE40" s="61">
        <v>0</v>
      </c>
      <c r="GF40" s="61">
        <v>4478374</v>
      </c>
      <c r="GG40" s="61">
        <v>1119593</v>
      </c>
      <c r="GH40" s="61">
        <v>0</v>
      </c>
      <c r="GI40" s="61">
        <v>-7746628</v>
      </c>
      <c r="GJ40" s="61">
        <v>663566</v>
      </c>
      <c r="GK40" s="61">
        <v>0</v>
      </c>
      <c r="GL40" s="58" t="s">
        <v>619</v>
      </c>
      <c r="GM40" s="58" t="s">
        <v>465</v>
      </c>
      <c r="GN40" s="58" t="s">
        <v>466</v>
      </c>
      <c r="GO40" s="58" t="s">
        <v>497</v>
      </c>
      <c r="GP40" s="58" t="s">
        <v>620</v>
      </c>
    </row>
    <row r="41" spans="1:198" s="58" customFormat="1">
      <c r="A41" s="58" t="s">
        <v>469</v>
      </c>
      <c r="B41" s="59" t="s">
        <v>621</v>
      </c>
      <c r="C41" s="59" t="s">
        <v>622</v>
      </c>
      <c r="D41" s="61">
        <v>51978</v>
      </c>
      <c r="E41" s="61">
        <v>0</v>
      </c>
      <c r="F41" s="61">
        <v>51978</v>
      </c>
      <c r="G41" s="61">
        <v>65893</v>
      </c>
      <c r="H41" s="61">
        <v>0</v>
      </c>
      <c r="I41" s="61">
        <v>65893</v>
      </c>
      <c r="J41" s="61">
        <v>-13915</v>
      </c>
      <c r="K41" s="61">
        <v>0</v>
      </c>
      <c r="L41" s="61">
        <v>-13915</v>
      </c>
      <c r="M41" s="380">
        <v>0.5</v>
      </c>
      <c r="N41" s="380">
        <v>0.4</v>
      </c>
      <c r="O41" s="380">
        <v>0.09</v>
      </c>
      <c r="P41" s="380">
        <v>0.01</v>
      </c>
      <c r="Q41" s="61">
        <v>101530</v>
      </c>
      <c r="R41" s="61">
        <v>101530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197458</v>
      </c>
      <c r="AM41" s="61">
        <v>197458</v>
      </c>
      <c r="AN41" s="61">
        <v>0</v>
      </c>
      <c r="AO41" s="61">
        <v>0</v>
      </c>
      <c r="AP41" s="61">
        <v>110000</v>
      </c>
      <c r="AQ41" s="61">
        <v>110000</v>
      </c>
      <c r="AR41" s="61">
        <v>0</v>
      </c>
      <c r="AS41" s="61">
        <v>0</v>
      </c>
      <c r="AT41" s="61">
        <v>87458</v>
      </c>
      <c r="AU41" s="61">
        <v>87458</v>
      </c>
      <c r="AV41" s="61">
        <v>0</v>
      </c>
      <c r="AW41" s="61">
        <v>0</v>
      </c>
      <c r="AX41" s="61">
        <v>0</v>
      </c>
      <c r="AY41" s="61">
        <v>0</v>
      </c>
      <c r="AZ41" s="61">
        <v>0</v>
      </c>
      <c r="BA41" s="61">
        <v>0</v>
      </c>
      <c r="BB41" s="61">
        <v>0</v>
      </c>
      <c r="BC41" s="61">
        <v>0</v>
      </c>
      <c r="BD41" s="61">
        <v>938979</v>
      </c>
      <c r="BE41" s="61">
        <v>211270</v>
      </c>
      <c r="BF41" s="61">
        <v>23474</v>
      </c>
      <c r="BG41" s="61">
        <v>46430</v>
      </c>
      <c r="BH41" s="61">
        <v>10447</v>
      </c>
      <c r="BI41" s="61">
        <v>1161</v>
      </c>
      <c r="BJ41" s="61">
        <v>918279</v>
      </c>
      <c r="BK41" s="61">
        <v>206613</v>
      </c>
      <c r="BL41" s="61">
        <v>22957</v>
      </c>
      <c r="BM41" s="61">
        <v>67130</v>
      </c>
      <c r="BN41" s="61">
        <v>15104</v>
      </c>
      <c r="BO41" s="61">
        <v>1678</v>
      </c>
      <c r="BP41" s="61">
        <v>0</v>
      </c>
      <c r="BQ41" s="61">
        <v>0</v>
      </c>
      <c r="BR41" s="61">
        <v>0</v>
      </c>
      <c r="BS41" s="61">
        <v>0</v>
      </c>
      <c r="BT41" s="61">
        <v>0</v>
      </c>
      <c r="BU41" s="61">
        <v>0</v>
      </c>
      <c r="BV41" s="61">
        <v>0</v>
      </c>
      <c r="BW41" s="61">
        <v>0</v>
      </c>
      <c r="BX41" s="61">
        <v>0</v>
      </c>
      <c r="BY41" s="61">
        <v>0</v>
      </c>
      <c r="BZ41" s="61">
        <v>0</v>
      </c>
      <c r="CA41" s="61">
        <v>0</v>
      </c>
      <c r="CB41" s="61">
        <v>0</v>
      </c>
      <c r="CC41" s="61">
        <v>0</v>
      </c>
      <c r="CD41" s="61">
        <v>0</v>
      </c>
      <c r="CE41" s="61">
        <v>0</v>
      </c>
      <c r="CF41" s="61">
        <v>0</v>
      </c>
      <c r="CG41" s="61">
        <v>0</v>
      </c>
      <c r="CH41" s="61">
        <v>0</v>
      </c>
      <c r="CI41" s="61">
        <v>0</v>
      </c>
      <c r="CJ41" s="61">
        <v>0</v>
      </c>
      <c r="CK41" s="61">
        <v>0</v>
      </c>
      <c r="CL41" s="61">
        <v>0</v>
      </c>
      <c r="CM41" s="61">
        <v>0</v>
      </c>
      <c r="CN41" s="61">
        <v>0</v>
      </c>
      <c r="CO41" s="61">
        <v>0</v>
      </c>
      <c r="CP41" s="61">
        <v>0</v>
      </c>
      <c r="CQ41" s="61">
        <v>0</v>
      </c>
      <c r="CR41" s="61">
        <v>0</v>
      </c>
      <c r="CS41" s="61">
        <v>0</v>
      </c>
      <c r="CT41" s="61">
        <v>0</v>
      </c>
      <c r="CU41" s="61">
        <v>0</v>
      </c>
      <c r="CV41" s="61">
        <v>0</v>
      </c>
      <c r="CW41" s="61">
        <v>1061</v>
      </c>
      <c r="CX41" s="61">
        <v>239</v>
      </c>
      <c r="CY41" s="61">
        <v>27</v>
      </c>
      <c r="CZ41" s="61">
        <v>1061</v>
      </c>
      <c r="DA41" s="61">
        <v>239</v>
      </c>
      <c r="DB41" s="61">
        <v>27</v>
      </c>
      <c r="DC41" s="61">
        <v>0</v>
      </c>
      <c r="DD41" s="61">
        <v>0</v>
      </c>
      <c r="DE41" s="61">
        <v>0</v>
      </c>
      <c r="DF41" s="61">
        <v>0</v>
      </c>
      <c r="DG41" s="61">
        <v>0</v>
      </c>
      <c r="DH41" s="61">
        <v>0</v>
      </c>
      <c r="DI41" s="61">
        <v>0</v>
      </c>
      <c r="DJ41" s="61">
        <v>0</v>
      </c>
      <c r="DK41" s="61">
        <v>0</v>
      </c>
      <c r="DL41" s="61">
        <v>0</v>
      </c>
      <c r="DM41" s="61">
        <v>0</v>
      </c>
      <c r="DN41" s="61">
        <v>0</v>
      </c>
      <c r="DO41" s="61">
        <v>3336</v>
      </c>
      <c r="DP41" s="61">
        <v>751</v>
      </c>
      <c r="DQ41" s="61">
        <v>83</v>
      </c>
      <c r="DR41" s="61">
        <v>3335</v>
      </c>
      <c r="DS41" s="61">
        <v>751</v>
      </c>
      <c r="DT41" s="61">
        <v>83</v>
      </c>
      <c r="DU41" s="61">
        <v>1</v>
      </c>
      <c r="DV41" s="61">
        <v>0</v>
      </c>
      <c r="DW41" s="61">
        <v>0</v>
      </c>
      <c r="DX41" s="61">
        <v>-3295</v>
      </c>
      <c r="DY41" s="61">
        <v>-741</v>
      </c>
      <c r="DZ41" s="61">
        <v>-82</v>
      </c>
      <c r="EA41" s="61">
        <v>0</v>
      </c>
      <c r="EB41" s="61">
        <v>0</v>
      </c>
      <c r="EC41" s="61">
        <v>0</v>
      </c>
      <c r="ED41" s="61">
        <v>0</v>
      </c>
      <c r="EE41" s="61">
        <v>0</v>
      </c>
      <c r="EF41" s="61">
        <v>0</v>
      </c>
      <c r="EG41" s="61">
        <v>0</v>
      </c>
      <c r="EH41" s="61">
        <v>0</v>
      </c>
      <c r="EI41" s="61">
        <v>0</v>
      </c>
      <c r="EJ41" s="61">
        <v>0</v>
      </c>
      <c r="EK41" s="61">
        <v>0</v>
      </c>
      <c r="EL41" s="61">
        <v>0</v>
      </c>
      <c r="EM41" s="61">
        <v>2509283</v>
      </c>
      <c r="EN41" s="61">
        <v>564589</v>
      </c>
      <c r="EO41" s="61">
        <v>62732</v>
      </c>
      <c r="EP41" s="61">
        <v>61234</v>
      </c>
      <c r="EQ41" s="61">
        <v>13778</v>
      </c>
      <c r="ER41" s="61">
        <v>1531</v>
      </c>
      <c r="ES41" s="61">
        <v>9784915</v>
      </c>
      <c r="ET41" s="61">
        <v>0</v>
      </c>
      <c r="EU41" s="61">
        <v>0</v>
      </c>
      <c r="EV41" s="61">
        <v>-7214398</v>
      </c>
      <c r="EW41" s="61">
        <v>578366</v>
      </c>
      <c r="EX41" s="61">
        <v>64263</v>
      </c>
      <c r="EY41" s="61">
        <v>494505</v>
      </c>
      <c r="EZ41" s="61">
        <v>111264</v>
      </c>
      <c r="FA41" s="61">
        <v>12363</v>
      </c>
      <c r="FB41" s="61">
        <v>613472</v>
      </c>
      <c r="FC41" s="61">
        <v>136742</v>
      </c>
      <c r="FD41" s="61">
        <v>15194</v>
      </c>
      <c r="FE41" s="61">
        <v>-118967</v>
      </c>
      <c r="FF41" s="61">
        <v>-25478</v>
      </c>
      <c r="FG41" s="61">
        <v>-2831</v>
      </c>
      <c r="FH41" s="61">
        <v>0</v>
      </c>
      <c r="FI41" s="61">
        <v>0</v>
      </c>
      <c r="FJ41" s="61">
        <v>0</v>
      </c>
      <c r="FK41" s="61">
        <v>0</v>
      </c>
      <c r="FL41" s="61">
        <v>0</v>
      </c>
      <c r="FM41" s="61">
        <v>0</v>
      </c>
      <c r="FN41" s="61">
        <v>0</v>
      </c>
      <c r="FO41" s="61">
        <v>0</v>
      </c>
      <c r="FP41" s="61">
        <v>0</v>
      </c>
      <c r="FQ41" s="61">
        <v>0</v>
      </c>
      <c r="FR41" s="61">
        <v>0</v>
      </c>
      <c r="FS41" s="61">
        <v>0</v>
      </c>
      <c r="FT41" s="61">
        <v>1269980</v>
      </c>
      <c r="FU41" s="61">
        <v>0</v>
      </c>
      <c r="FV41" s="61">
        <v>0</v>
      </c>
      <c r="FW41" s="61">
        <v>-1269980</v>
      </c>
      <c r="FX41" s="61">
        <v>0</v>
      </c>
      <c r="FY41" s="61">
        <v>0</v>
      </c>
      <c r="FZ41" s="61">
        <v>0</v>
      </c>
      <c r="GA41" s="61">
        <v>0</v>
      </c>
      <c r="GB41" s="61">
        <v>0</v>
      </c>
      <c r="GC41" s="61">
        <v>0</v>
      </c>
      <c r="GD41" s="61">
        <v>0</v>
      </c>
      <c r="GE41" s="61">
        <v>0</v>
      </c>
      <c r="GF41" s="61">
        <v>4051533</v>
      </c>
      <c r="GG41" s="61">
        <v>911597</v>
      </c>
      <c r="GH41" s="61">
        <v>101289</v>
      </c>
      <c r="GI41" s="61">
        <v>-8539509</v>
      </c>
      <c r="GJ41" s="61">
        <v>567251</v>
      </c>
      <c r="GK41" s="61">
        <v>63028</v>
      </c>
      <c r="GL41" s="58" t="s">
        <v>486</v>
      </c>
      <c r="GM41" s="58" t="s">
        <v>487</v>
      </c>
      <c r="GN41" s="58" t="s">
        <v>466</v>
      </c>
      <c r="GO41" s="58" t="s">
        <v>479</v>
      </c>
      <c r="GP41" s="58" t="s">
        <v>623</v>
      </c>
    </row>
    <row r="42" spans="1:198" s="58" customFormat="1">
      <c r="A42" s="58" t="s">
        <v>469</v>
      </c>
      <c r="B42" s="59" t="s">
        <v>624</v>
      </c>
      <c r="C42" s="59" t="s">
        <v>625</v>
      </c>
      <c r="D42" s="61">
        <v>-738692</v>
      </c>
      <c r="E42" s="61">
        <v>0</v>
      </c>
      <c r="F42" s="61">
        <v>-738692</v>
      </c>
      <c r="G42" s="61">
        <v>215372</v>
      </c>
      <c r="H42" s="61">
        <v>0</v>
      </c>
      <c r="I42" s="61">
        <v>215372</v>
      </c>
      <c r="J42" s="61">
        <v>-954064</v>
      </c>
      <c r="K42" s="61">
        <v>0</v>
      </c>
      <c r="L42" s="61">
        <v>-954064</v>
      </c>
      <c r="M42" s="380">
        <v>0.5</v>
      </c>
      <c r="N42" s="380">
        <v>0.49</v>
      </c>
      <c r="O42" s="380">
        <v>0</v>
      </c>
      <c r="P42" s="380">
        <v>0.01</v>
      </c>
      <c r="Q42" s="61">
        <v>650486</v>
      </c>
      <c r="R42" s="61">
        <v>650486</v>
      </c>
      <c r="S42" s="61">
        <v>0</v>
      </c>
      <c r="T42" s="61">
        <v>1705799</v>
      </c>
      <c r="U42" s="61">
        <v>2197257</v>
      </c>
      <c r="V42" s="61">
        <v>-491458</v>
      </c>
      <c r="W42" s="61">
        <v>231840</v>
      </c>
      <c r="X42" s="61">
        <v>0</v>
      </c>
      <c r="Y42" s="61">
        <v>235520</v>
      </c>
      <c r="Z42" s="61">
        <v>0</v>
      </c>
      <c r="AA42" s="61">
        <v>-3680</v>
      </c>
      <c r="AB42" s="61">
        <v>0</v>
      </c>
      <c r="AC42" s="61">
        <v>0</v>
      </c>
      <c r="AD42" s="61">
        <v>0</v>
      </c>
      <c r="AE42" s="61">
        <v>0</v>
      </c>
      <c r="AF42" s="61">
        <v>0</v>
      </c>
      <c r="AG42" s="61">
        <v>0</v>
      </c>
      <c r="AH42" s="61">
        <v>0</v>
      </c>
      <c r="AI42" s="61">
        <v>0</v>
      </c>
      <c r="AJ42" s="61">
        <v>0</v>
      </c>
      <c r="AK42" s="61">
        <v>0</v>
      </c>
      <c r="AL42" s="61">
        <v>953377</v>
      </c>
      <c r="AM42" s="61">
        <v>953377</v>
      </c>
      <c r="AN42" s="61">
        <v>0</v>
      </c>
      <c r="AO42" s="61">
        <v>0</v>
      </c>
      <c r="AP42" s="61">
        <v>0</v>
      </c>
      <c r="AQ42" s="61">
        <v>0</v>
      </c>
      <c r="AR42" s="61">
        <v>0</v>
      </c>
      <c r="AS42" s="61">
        <v>0</v>
      </c>
      <c r="AT42" s="61">
        <v>953377</v>
      </c>
      <c r="AU42" s="61">
        <v>953377</v>
      </c>
      <c r="AV42" s="61">
        <v>0</v>
      </c>
      <c r="AW42" s="61">
        <v>0</v>
      </c>
      <c r="AX42" s="61">
        <v>0</v>
      </c>
      <c r="AY42" s="61">
        <v>0</v>
      </c>
      <c r="AZ42" s="61">
        <v>0</v>
      </c>
      <c r="BA42" s="61">
        <v>0</v>
      </c>
      <c r="BB42" s="61">
        <v>0</v>
      </c>
      <c r="BC42" s="61">
        <v>0</v>
      </c>
      <c r="BD42" s="61">
        <v>6505271</v>
      </c>
      <c r="BE42" s="61">
        <v>0</v>
      </c>
      <c r="BF42" s="61">
        <v>132601</v>
      </c>
      <c r="BG42" s="61">
        <v>469690</v>
      </c>
      <c r="BH42" s="61">
        <v>0</v>
      </c>
      <c r="BI42" s="61">
        <v>9446</v>
      </c>
      <c r="BJ42" s="61">
        <v>6311603</v>
      </c>
      <c r="BK42" s="61">
        <v>0</v>
      </c>
      <c r="BL42" s="61">
        <v>128587</v>
      </c>
      <c r="BM42" s="61">
        <v>663358</v>
      </c>
      <c r="BN42" s="61">
        <v>0</v>
      </c>
      <c r="BO42" s="61">
        <v>13460</v>
      </c>
      <c r="BP42" s="61">
        <v>29439</v>
      </c>
      <c r="BQ42" s="61">
        <v>0</v>
      </c>
      <c r="BR42" s="61">
        <v>601</v>
      </c>
      <c r="BS42" s="61">
        <v>30252</v>
      </c>
      <c r="BT42" s="61">
        <v>0</v>
      </c>
      <c r="BU42" s="61">
        <v>617</v>
      </c>
      <c r="BV42" s="61">
        <v>-813</v>
      </c>
      <c r="BW42" s="61">
        <v>0</v>
      </c>
      <c r="BX42" s="61">
        <v>-16</v>
      </c>
      <c r="BY42" s="61">
        <v>22350</v>
      </c>
      <c r="BZ42" s="61">
        <v>0</v>
      </c>
      <c r="CA42" s="61">
        <v>456</v>
      </c>
      <c r="CB42" s="61">
        <v>0</v>
      </c>
      <c r="CC42" s="61">
        <v>0</v>
      </c>
      <c r="CD42" s="61">
        <v>0</v>
      </c>
      <c r="CE42" s="61">
        <v>0</v>
      </c>
      <c r="CF42" s="61">
        <v>0</v>
      </c>
      <c r="CG42" s="61">
        <v>0</v>
      </c>
      <c r="CH42" s="61">
        <v>-2244</v>
      </c>
      <c r="CI42" s="61">
        <v>0</v>
      </c>
      <c r="CJ42" s="61">
        <v>-46</v>
      </c>
      <c r="CK42" s="61">
        <v>0</v>
      </c>
      <c r="CL42" s="61">
        <v>0</v>
      </c>
      <c r="CM42" s="61">
        <v>0</v>
      </c>
      <c r="CN42" s="61">
        <v>0</v>
      </c>
      <c r="CO42" s="61">
        <v>0</v>
      </c>
      <c r="CP42" s="61">
        <v>0</v>
      </c>
      <c r="CQ42" s="61">
        <v>0</v>
      </c>
      <c r="CR42" s="61">
        <v>0</v>
      </c>
      <c r="CS42" s="61">
        <v>0</v>
      </c>
      <c r="CT42" s="61">
        <v>0</v>
      </c>
      <c r="CU42" s="61">
        <v>0</v>
      </c>
      <c r="CV42" s="61">
        <v>0</v>
      </c>
      <c r="CW42" s="61">
        <v>32862</v>
      </c>
      <c r="CX42" s="61">
        <v>0</v>
      </c>
      <c r="CY42" s="61">
        <v>671</v>
      </c>
      <c r="CZ42" s="61">
        <v>37725</v>
      </c>
      <c r="DA42" s="61">
        <v>0</v>
      </c>
      <c r="DB42" s="61">
        <v>770</v>
      </c>
      <c r="DC42" s="61">
        <v>-4863</v>
      </c>
      <c r="DD42" s="61">
        <v>0</v>
      </c>
      <c r="DE42" s="61">
        <v>-99</v>
      </c>
      <c r="DF42" s="61">
        <v>0</v>
      </c>
      <c r="DG42" s="61">
        <v>0</v>
      </c>
      <c r="DH42" s="61">
        <v>0</v>
      </c>
      <c r="DI42" s="61">
        <v>773</v>
      </c>
      <c r="DJ42" s="61">
        <v>0</v>
      </c>
      <c r="DK42" s="61">
        <v>16</v>
      </c>
      <c r="DL42" s="61">
        <v>-773</v>
      </c>
      <c r="DM42" s="61">
        <v>0</v>
      </c>
      <c r="DN42" s="61">
        <v>-16</v>
      </c>
      <c r="DO42" s="61">
        <v>36221</v>
      </c>
      <c r="DP42" s="61">
        <v>0</v>
      </c>
      <c r="DQ42" s="61">
        <v>739</v>
      </c>
      <c r="DR42" s="61">
        <v>41677</v>
      </c>
      <c r="DS42" s="61">
        <v>0</v>
      </c>
      <c r="DT42" s="61">
        <v>851</v>
      </c>
      <c r="DU42" s="61">
        <v>-5456</v>
      </c>
      <c r="DV42" s="61">
        <v>0</v>
      </c>
      <c r="DW42" s="61">
        <v>-112</v>
      </c>
      <c r="DX42" s="61">
        <v>-4688</v>
      </c>
      <c r="DY42" s="61">
        <v>0</v>
      </c>
      <c r="DZ42" s="61">
        <v>-96</v>
      </c>
      <c r="EA42" s="61">
        <v>-1031</v>
      </c>
      <c r="EB42" s="61">
        <v>0</v>
      </c>
      <c r="EC42" s="61">
        <v>-21</v>
      </c>
      <c r="ED42" s="61">
        <v>0</v>
      </c>
      <c r="EE42" s="61">
        <v>0</v>
      </c>
      <c r="EF42" s="61">
        <v>0</v>
      </c>
      <c r="EG42" s="61">
        <v>0</v>
      </c>
      <c r="EH42" s="61">
        <v>0</v>
      </c>
      <c r="EI42" s="61">
        <v>0</v>
      </c>
      <c r="EJ42" s="61">
        <v>0</v>
      </c>
      <c r="EK42" s="61">
        <v>0</v>
      </c>
      <c r="EL42" s="61">
        <v>0</v>
      </c>
      <c r="EM42" s="61">
        <v>15580661</v>
      </c>
      <c r="EN42" s="61">
        <v>0</v>
      </c>
      <c r="EO42" s="61">
        <v>317973</v>
      </c>
      <c r="EP42" s="61">
        <v>302037</v>
      </c>
      <c r="EQ42" s="61">
        <v>0</v>
      </c>
      <c r="ER42" s="61">
        <v>6164</v>
      </c>
      <c r="ES42" s="61">
        <v>53074000</v>
      </c>
      <c r="ET42" s="61">
        <v>0</v>
      </c>
      <c r="EU42" s="61">
        <v>0</v>
      </c>
      <c r="EV42" s="61">
        <v>-37191302</v>
      </c>
      <c r="EW42" s="61">
        <v>0</v>
      </c>
      <c r="EX42" s="61">
        <v>324137</v>
      </c>
      <c r="EY42" s="61">
        <v>3728205</v>
      </c>
      <c r="EZ42" s="61">
        <v>0</v>
      </c>
      <c r="FA42" s="61">
        <v>74025</v>
      </c>
      <c r="FB42" s="61">
        <v>4232445</v>
      </c>
      <c r="FC42" s="61">
        <v>0</v>
      </c>
      <c r="FD42" s="61">
        <v>83790</v>
      </c>
      <c r="FE42" s="61">
        <v>-504240</v>
      </c>
      <c r="FF42" s="61">
        <v>0</v>
      </c>
      <c r="FG42" s="61">
        <v>-9765</v>
      </c>
      <c r="FH42" s="61">
        <v>0</v>
      </c>
      <c r="FI42" s="61">
        <v>0</v>
      </c>
      <c r="FJ42" s="61">
        <v>0</v>
      </c>
      <c r="FK42" s="61">
        <v>0</v>
      </c>
      <c r="FL42" s="61">
        <v>0</v>
      </c>
      <c r="FM42" s="61">
        <v>0</v>
      </c>
      <c r="FN42" s="61">
        <v>0</v>
      </c>
      <c r="FO42" s="61">
        <v>0</v>
      </c>
      <c r="FP42" s="61">
        <v>0</v>
      </c>
      <c r="FQ42" s="61">
        <v>0</v>
      </c>
      <c r="FR42" s="61">
        <v>0</v>
      </c>
      <c r="FS42" s="61">
        <v>0</v>
      </c>
      <c r="FT42" s="61">
        <v>11728484</v>
      </c>
      <c r="FU42" s="61">
        <v>0</v>
      </c>
      <c r="FV42" s="61">
        <v>0</v>
      </c>
      <c r="FW42" s="61">
        <v>-11728484</v>
      </c>
      <c r="FX42" s="61">
        <v>0</v>
      </c>
      <c r="FY42" s="61">
        <v>0</v>
      </c>
      <c r="FZ42" s="61">
        <v>0</v>
      </c>
      <c r="GA42" s="61">
        <v>0</v>
      </c>
      <c r="GB42" s="61">
        <v>0</v>
      </c>
      <c r="GC42" s="61">
        <v>0</v>
      </c>
      <c r="GD42" s="61">
        <v>0</v>
      </c>
      <c r="GE42" s="61">
        <v>0</v>
      </c>
      <c r="GF42" s="61">
        <v>26698773</v>
      </c>
      <c r="GG42" s="61">
        <v>0</v>
      </c>
      <c r="GH42" s="61">
        <v>542513</v>
      </c>
      <c r="GI42" s="61">
        <v>-48758186</v>
      </c>
      <c r="GJ42" s="61">
        <v>0</v>
      </c>
      <c r="GK42" s="61">
        <v>327882</v>
      </c>
      <c r="GL42" s="58" t="s">
        <v>536</v>
      </c>
      <c r="GM42" s="58" t="s">
        <v>626</v>
      </c>
      <c r="GN42" s="59" t="s">
        <v>536</v>
      </c>
      <c r="GO42" s="58" t="s">
        <v>467</v>
      </c>
      <c r="GP42" s="59" t="s">
        <v>627</v>
      </c>
    </row>
    <row r="43" spans="1:198" s="58" customFormat="1">
      <c r="A43" s="58" t="s">
        <v>469</v>
      </c>
      <c r="B43" s="59" t="s">
        <v>628</v>
      </c>
      <c r="C43" s="59" t="s">
        <v>629</v>
      </c>
      <c r="D43" s="61">
        <v>-94324</v>
      </c>
      <c r="E43" s="61">
        <v>0</v>
      </c>
      <c r="F43" s="61">
        <v>-94324</v>
      </c>
      <c r="G43" s="61">
        <v>-67447</v>
      </c>
      <c r="H43" s="61">
        <v>0</v>
      </c>
      <c r="I43" s="61">
        <v>-67447</v>
      </c>
      <c r="J43" s="61">
        <v>-26877</v>
      </c>
      <c r="K43" s="61">
        <v>0</v>
      </c>
      <c r="L43" s="61">
        <v>-26877</v>
      </c>
      <c r="M43" s="380">
        <v>0.5</v>
      </c>
      <c r="N43" s="380">
        <v>0.4</v>
      </c>
      <c r="O43" s="380">
        <v>0.09</v>
      </c>
      <c r="P43" s="380">
        <v>0.01</v>
      </c>
      <c r="Q43" s="61">
        <v>188180</v>
      </c>
      <c r="R43" s="61">
        <v>188180</v>
      </c>
      <c r="S43" s="61">
        <v>0</v>
      </c>
      <c r="T43" s="61">
        <v>0</v>
      </c>
      <c r="U43" s="61">
        <v>0</v>
      </c>
      <c r="V43" s="61">
        <v>0</v>
      </c>
      <c r="W43" s="61">
        <v>255346</v>
      </c>
      <c r="X43" s="61">
        <v>0</v>
      </c>
      <c r="Y43" s="61">
        <v>249834</v>
      </c>
      <c r="Z43" s="61">
        <v>0</v>
      </c>
      <c r="AA43" s="61">
        <v>5512</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v>0</v>
      </c>
      <c r="AR43" s="61">
        <v>0</v>
      </c>
      <c r="AS43" s="61">
        <v>0</v>
      </c>
      <c r="AT43" s="61">
        <v>0</v>
      </c>
      <c r="AU43" s="61">
        <v>0</v>
      </c>
      <c r="AV43" s="61">
        <v>0</v>
      </c>
      <c r="AW43" s="61">
        <v>0</v>
      </c>
      <c r="AX43" s="61">
        <v>0</v>
      </c>
      <c r="AY43" s="61">
        <v>0</v>
      </c>
      <c r="AZ43" s="61">
        <v>0</v>
      </c>
      <c r="BA43" s="61">
        <v>0</v>
      </c>
      <c r="BB43" s="61">
        <v>0</v>
      </c>
      <c r="BC43" s="61">
        <v>0</v>
      </c>
      <c r="BD43" s="61">
        <v>1281726</v>
      </c>
      <c r="BE43" s="61">
        <v>288388</v>
      </c>
      <c r="BF43" s="61">
        <v>32043</v>
      </c>
      <c r="BG43" s="61">
        <v>48291</v>
      </c>
      <c r="BH43" s="61">
        <v>10866</v>
      </c>
      <c r="BI43" s="61">
        <v>1207</v>
      </c>
      <c r="BJ43" s="61">
        <v>1197704</v>
      </c>
      <c r="BK43" s="61">
        <v>269484</v>
      </c>
      <c r="BL43" s="61">
        <v>29942</v>
      </c>
      <c r="BM43" s="61">
        <v>132313</v>
      </c>
      <c r="BN43" s="61">
        <v>29770</v>
      </c>
      <c r="BO43" s="61">
        <v>3308</v>
      </c>
      <c r="BP43" s="61">
        <v>6968</v>
      </c>
      <c r="BQ43" s="61">
        <v>1568</v>
      </c>
      <c r="BR43" s="61">
        <v>174</v>
      </c>
      <c r="BS43" s="61">
        <v>7234</v>
      </c>
      <c r="BT43" s="61">
        <v>1628</v>
      </c>
      <c r="BU43" s="61">
        <v>181</v>
      </c>
      <c r="BV43" s="61">
        <v>-266</v>
      </c>
      <c r="BW43" s="61">
        <v>-60</v>
      </c>
      <c r="BX43" s="61">
        <v>-7</v>
      </c>
      <c r="BY43" s="61">
        <v>0</v>
      </c>
      <c r="BZ43" s="61">
        <v>0</v>
      </c>
      <c r="CA43" s="61">
        <v>0</v>
      </c>
      <c r="CB43" s="61">
        <v>0</v>
      </c>
      <c r="CC43" s="61">
        <v>0</v>
      </c>
      <c r="CD43" s="61">
        <v>0</v>
      </c>
      <c r="CE43" s="61">
        <v>0</v>
      </c>
      <c r="CF43" s="61">
        <v>0</v>
      </c>
      <c r="CG43" s="61">
        <v>0</v>
      </c>
      <c r="CH43" s="61">
        <v>-1459</v>
      </c>
      <c r="CI43" s="61">
        <v>-328</v>
      </c>
      <c r="CJ43" s="61">
        <v>-36</v>
      </c>
      <c r="CK43" s="61">
        <v>0</v>
      </c>
      <c r="CL43" s="61">
        <v>0</v>
      </c>
      <c r="CM43" s="61">
        <v>0</v>
      </c>
      <c r="CN43" s="61">
        <v>0</v>
      </c>
      <c r="CO43" s="61">
        <v>0</v>
      </c>
      <c r="CP43" s="61">
        <v>0</v>
      </c>
      <c r="CQ43" s="61">
        <v>0</v>
      </c>
      <c r="CR43" s="61">
        <v>0</v>
      </c>
      <c r="CS43" s="61">
        <v>0</v>
      </c>
      <c r="CT43" s="61">
        <v>0</v>
      </c>
      <c r="CU43" s="61">
        <v>0</v>
      </c>
      <c r="CV43" s="61">
        <v>0</v>
      </c>
      <c r="CW43" s="61">
        <v>496</v>
      </c>
      <c r="CX43" s="61">
        <v>112</v>
      </c>
      <c r="CY43" s="61">
        <v>12</v>
      </c>
      <c r="CZ43" s="61">
        <v>496</v>
      </c>
      <c r="DA43" s="61">
        <v>112</v>
      </c>
      <c r="DB43" s="61">
        <v>12</v>
      </c>
      <c r="DC43" s="61">
        <v>0</v>
      </c>
      <c r="DD43" s="61">
        <v>0</v>
      </c>
      <c r="DE43" s="61">
        <v>0</v>
      </c>
      <c r="DF43" s="61">
        <v>796</v>
      </c>
      <c r="DG43" s="61">
        <v>179</v>
      </c>
      <c r="DH43" s="61">
        <v>20</v>
      </c>
      <c r="DI43" s="61">
        <v>0</v>
      </c>
      <c r="DJ43" s="61">
        <v>0</v>
      </c>
      <c r="DK43" s="61">
        <v>0</v>
      </c>
      <c r="DL43" s="61">
        <v>796</v>
      </c>
      <c r="DM43" s="61">
        <v>179</v>
      </c>
      <c r="DN43" s="61">
        <v>20</v>
      </c>
      <c r="DO43" s="61">
        <v>5724</v>
      </c>
      <c r="DP43" s="61">
        <v>1288</v>
      </c>
      <c r="DQ43" s="61">
        <v>143</v>
      </c>
      <c r="DR43" s="61">
        <v>5882</v>
      </c>
      <c r="DS43" s="61">
        <v>1323</v>
      </c>
      <c r="DT43" s="61">
        <v>147</v>
      </c>
      <c r="DU43" s="61">
        <v>-158</v>
      </c>
      <c r="DV43" s="61">
        <v>-35</v>
      </c>
      <c r="DW43" s="61">
        <v>-4</v>
      </c>
      <c r="DX43" s="61">
        <v>-1512</v>
      </c>
      <c r="DY43" s="61">
        <v>-340</v>
      </c>
      <c r="DZ43" s="61">
        <v>-38</v>
      </c>
      <c r="EA43" s="61">
        <v>0</v>
      </c>
      <c r="EB43" s="61">
        <v>0</v>
      </c>
      <c r="EC43" s="61">
        <v>0</v>
      </c>
      <c r="ED43" s="61">
        <v>0</v>
      </c>
      <c r="EE43" s="61">
        <v>0</v>
      </c>
      <c r="EF43" s="61">
        <v>0</v>
      </c>
      <c r="EG43" s="61">
        <v>0</v>
      </c>
      <c r="EH43" s="61">
        <v>0</v>
      </c>
      <c r="EI43" s="61">
        <v>0</v>
      </c>
      <c r="EJ43" s="61">
        <v>0</v>
      </c>
      <c r="EK43" s="61">
        <v>0</v>
      </c>
      <c r="EL43" s="61">
        <v>0</v>
      </c>
      <c r="EM43" s="61">
        <v>1942341</v>
      </c>
      <c r="EN43" s="61">
        <v>437027</v>
      </c>
      <c r="EO43" s="61">
        <v>48559</v>
      </c>
      <c r="EP43" s="61">
        <v>38733</v>
      </c>
      <c r="EQ43" s="61">
        <v>8715</v>
      </c>
      <c r="ER43" s="61">
        <v>968</v>
      </c>
      <c r="ES43" s="61">
        <v>6676476</v>
      </c>
      <c r="ET43" s="61">
        <v>0</v>
      </c>
      <c r="EU43" s="61">
        <v>0</v>
      </c>
      <c r="EV43" s="61">
        <v>-4695402</v>
      </c>
      <c r="EW43" s="61">
        <v>445742</v>
      </c>
      <c r="EX43" s="61">
        <v>49527</v>
      </c>
      <c r="EY43" s="61">
        <v>514392</v>
      </c>
      <c r="EZ43" s="61">
        <v>112745</v>
      </c>
      <c r="FA43" s="61">
        <v>12527</v>
      </c>
      <c r="FB43" s="61">
        <v>592502</v>
      </c>
      <c r="FC43" s="61">
        <v>130384</v>
      </c>
      <c r="FD43" s="61">
        <v>14487</v>
      </c>
      <c r="FE43" s="61">
        <v>-78110</v>
      </c>
      <c r="FF43" s="61">
        <v>-17639</v>
      </c>
      <c r="FG43" s="61">
        <v>-1960</v>
      </c>
      <c r="FH43" s="61">
        <v>0</v>
      </c>
      <c r="FI43" s="61">
        <v>0</v>
      </c>
      <c r="FJ43" s="61">
        <v>0</v>
      </c>
      <c r="FK43" s="61">
        <v>0</v>
      </c>
      <c r="FL43" s="61">
        <v>0</v>
      </c>
      <c r="FM43" s="61">
        <v>0</v>
      </c>
      <c r="FN43" s="61">
        <v>0</v>
      </c>
      <c r="FO43" s="61">
        <v>0</v>
      </c>
      <c r="FP43" s="61">
        <v>0</v>
      </c>
      <c r="FQ43" s="61">
        <v>0</v>
      </c>
      <c r="FR43" s="61">
        <v>0</v>
      </c>
      <c r="FS43" s="61">
        <v>0</v>
      </c>
      <c r="FT43" s="61">
        <v>2042781</v>
      </c>
      <c r="FU43" s="61">
        <v>0</v>
      </c>
      <c r="FV43" s="61">
        <v>0</v>
      </c>
      <c r="FW43" s="61">
        <v>-2042781</v>
      </c>
      <c r="FX43" s="61">
        <v>0</v>
      </c>
      <c r="FY43" s="61">
        <v>0</v>
      </c>
      <c r="FZ43" s="61">
        <v>0</v>
      </c>
      <c r="GA43" s="61">
        <v>0</v>
      </c>
      <c r="GB43" s="61">
        <v>0</v>
      </c>
      <c r="GC43" s="61">
        <v>0</v>
      </c>
      <c r="GD43" s="61">
        <v>0</v>
      </c>
      <c r="GE43" s="61">
        <v>0</v>
      </c>
      <c r="GF43" s="61">
        <v>3836496</v>
      </c>
      <c r="GG43" s="61">
        <v>860220</v>
      </c>
      <c r="GH43" s="61">
        <v>95579</v>
      </c>
      <c r="GI43" s="61">
        <v>-6686579</v>
      </c>
      <c r="GJ43" s="61">
        <v>457289</v>
      </c>
      <c r="GK43" s="61">
        <v>50810</v>
      </c>
      <c r="GL43" s="58" t="s">
        <v>630</v>
      </c>
      <c r="GM43" s="58" t="s">
        <v>558</v>
      </c>
      <c r="GN43" s="58" t="s">
        <v>466</v>
      </c>
      <c r="GO43" s="58" t="s">
        <v>473</v>
      </c>
      <c r="GP43" s="58" t="s">
        <v>631</v>
      </c>
    </row>
    <row r="44" spans="1:198" s="58" customFormat="1">
      <c r="A44" s="58" t="s">
        <v>469</v>
      </c>
      <c r="B44" s="59" t="s">
        <v>632</v>
      </c>
      <c r="C44" s="59" t="s">
        <v>633</v>
      </c>
      <c r="D44" s="61">
        <v>-1962216</v>
      </c>
      <c r="E44" s="61">
        <v>0</v>
      </c>
      <c r="F44" s="61">
        <v>-1962216</v>
      </c>
      <c r="G44" s="61">
        <v>-267626</v>
      </c>
      <c r="H44" s="61">
        <v>0</v>
      </c>
      <c r="I44" s="61">
        <v>-267626</v>
      </c>
      <c r="J44" s="61">
        <v>-1694590</v>
      </c>
      <c r="K44" s="61">
        <v>0</v>
      </c>
      <c r="L44" s="61">
        <v>-1694590</v>
      </c>
      <c r="M44" s="380">
        <v>0</v>
      </c>
      <c r="N44" s="380">
        <v>0.99</v>
      </c>
      <c r="O44" s="380">
        <v>0</v>
      </c>
      <c r="P44" s="380">
        <v>0.01</v>
      </c>
      <c r="Q44" s="61">
        <v>236737</v>
      </c>
      <c r="R44" s="61">
        <v>236737</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v>0</v>
      </c>
      <c r="AR44" s="61">
        <v>0</v>
      </c>
      <c r="AS44" s="61">
        <v>0</v>
      </c>
      <c r="AT44" s="61">
        <v>0</v>
      </c>
      <c r="AU44" s="61">
        <v>0</v>
      </c>
      <c r="AV44" s="61">
        <v>0</v>
      </c>
      <c r="AW44" s="61">
        <v>0</v>
      </c>
      <c r="AX44" s="61">
        <v>0</v>
      </c>
      <c r="AY44" s="61">
        <v>0</v>
      </c>
      <c r="AZ44" s="61">
        <v>0</v>
      </c>
      <c r="BA44" s="61">
        <v>0</v>
      </c>
      <c r="BB44" s="61">
        <v>0</v>
      </c>
      <c r="BC44" s="61">
        <v>0</v>
      </c>
      <c r="BD44" s="61">
        <v>6838091</v>
      </c>
      <c r="BE44" s="61">
        <v>0</v>
      </c>
      <c r="BF44" s="61">
        <v>69072</v>
      </c>
      <c r="BG44" s="61">
        <v>291796</v>
      </c>
      <c r="BH44" s="61">
        <v>0</v>
      </c>
      <c r="BI44" s="61">
        <v>2947</v>
      </c>
      <c r="BJ44" s="61">
        <v>6628562</v>
      </c>
      <c r="BK44" s="61">
        <v>0</v>
      </c>
      <c r="BL44" s="61">
        <v>66955</v>
      </c>
      <c r="BM44" s="61">
        <v>501325</v>
      </c>
      <c r="BN44" s="61">
        <v>0</v>
      </c>
      <c r="BO44" s="61">
        <v>5064</v>
      </c>
      <c r="BP44" s="61">
        <v>11864</v>
      </c>
      <c r="BQ44" s="61">
        <v>0</v>
      </c>
      <c r="BR44" s="61">
        <v>120</v>
      </c>
      <c r="BS44" s="61">
        <v>3937</v>
      </c>
      <c r="BT44" s="61">
        <v>0</v>
      </c>
      <c r="BU44" s="61">
        <v>40</v>
      </c>
      <c r="BV44" s="61">
        <v>7927</v>
      </c>
      <c r="BW44" s="61">
        <v>0</v>
      </c>
      <c r="BX44" s="61">
        <v>80</v>
      </c>
      <c r="BY44" s="61">
        <v>18738</v>
      </c>
      <c r="BZ44" s="61">
        <v>0</v>
      </c>
      <c r="CA44" s="61">
        <v>189</v>
      </c>
      <c r="CB44" s="61">
        <v>0</v>
      </c>
      <c r="CC44" s="61">
        <v>0</v>
      </c>
      <c r="CD44" s="61">
        <v>0</v>
      </c>
      <c r="CE44" s="61">
        <v>0</v>
      </c>
      <c r="CF44" s="61">
        <v>0</v>
      </c>
      <c r="CG44" s="61">
        <v>0</v>
      </c>
      <c r="CH44" s="61">
        <v>0</v>
      </c>
      <c r="CI44" s="61">
        <v>0</v>
      </c>
      <c r="CJ44" s="61">
        <v>0</v>
      </c>
      <c r="CK44" s="61">
        <v>0</v>
      </c>
      <c r="CL44" s="61">
        <v>0</v>
      </c>
      <c r="CM44" s="61">
        <v>0</v>
      </c>
      <c r="CN44" s="61">
        <v>0</v>
      </c>
      <c r="CO44" s="61">
        <v>0</v>
      </c>
      <c r="CP44" s="61">
        <v>0</v>
      </c>
      <c r="CQ44" s="61">
        <v>0</v>
      </c>
      <c r="CR44" s="61">
        <v>0</v>
      </c>
      <c r="CS44" s="61">
        <v>0</v>
      </c>
      <c r="CT44" s="61">
        <v>0</v>
      </c>
      <c r="CU44" s="61">
        <v>0</v>
      </c>
      <c r="CV44" s="61">
        <v>0</v>
      </c>
      <c r="CW44" s="61">
        <v>1680</v>
      </c>
      <c r="CX44" s="61">
        <v>0</v>
      </c>
      <c r="CY44" s="61">
        <v>17</v>
      </c>
      <c r="CZ44" s="61">
        <v>1680</v>
      </c>
      <c r="DA44" s="61">
        <v>0</v>
      </c>
      <c r="DB44" s="61">
        <v>17</v>
      </c>
      <c r="DC44" s="61">
        <v>0</v>
      </c>
      <c r="DD44" s="61">
        <v>0</v>
      </c>
      <c r="DE44" s="61">
        <v>0</v>
      </c>
      <c r="DF44" s="61">
        <v>0</v>
      </c>
      <c r="DG44" s="61">
        <v>0</v>
      </c>
      <c r="DH44" s="61">
        <v>0</v>
      </c>
      <c r="DI44" s="61">
        <v>0</v>
      </c>
      <c r="DJ44" s="61">
        <v>0</v>
      </c>
      <c r="DK44" s="61">
        <v>0</v>
      </c>
      <c r="DL44" s="61">
        <v>0</v>
      </c>
      <c r="DM44" s="61">
        <v>0</v>
      </c>
      <c r="DN44" s="61">
        <v>0</v>
      </c>
      <c r="DO44" s="61">
        <v>15405</v>
      </c>
      <c r="DP44" s="61">
        <v>0</v>
      </c>
      <c r="DQ44" s="61">
        <v>156</v>
      </c>
      <c r="DR44" s="61">
        <v>15850</v>
      </c>
      <c r="DS44" s="61">
        <v>0</v>
      </c>
      <c r="DT44" s="61">
        <v>160</v>
      </c>
      <c r="DU44" s="61">
        <v>-445</v>
      </c>
      <c r="DV44" s="61">
        <v>0</v>
      </c>
      <c r="DW44" s="61">
        <v>-4</v>
      </c>
      <c r="DX44" s="61">
        <v>-26383</v>
      </c>
      <c r="DY44" s="61">
        <v>0</v>
      </c>
      <c r="DZ44" s="61">
        <v>-266</v>
      </c>
      <c r="EA44" s="61">
        <v>0</v>
      </c>
      <c r="EB44" s="61">
        <v>0</v>
      </c>
      <c r="EC44" s="61">
        <v>0</v>
      </c>
      <c r="ED44" s="61">
        <v>0</v>
      </c>
      <c r="EE44" s="61">
        <v>0</v>
      </c>
      <c r="EF44" s="61">
        <v>0</v>
      </c>
      <c r="EG44" s="61">
        <v>0</v>
      </c>
      <c r="EH44" s="61">
        <v>0</v>
      </c>
      <c r="EI44" s="61">
        <v>0</v>
      </c>
      <c r="EJ44" s="61">
        <v>0</v>
      </c>
      <c r="EK44" s="61">
        <v>0</v>
      </c>
      <c r="EL44" s="61">
        <v>0</v>
      </c>
      <c r="EM44" s="61">
        <v>8380116</v>
      </c>
      <c r="EN44" s="61">
        <v>0</v>
      </c>
      <c r="EO44" s="61">
        <v>84648</v>
      </c>
      <c r="EP44" s="61">
        <v>161203</v>
      </c>
      <c r="EQ44" s="61">
        <v>0</v>
      </c>
      <c r="ER44" s="61">
        <v>1628</v>
      </c>
      <c r="ES44" s="61">
        <v>7569900</v>
      </c>
      <c r="ET44" s="61">
        <v>0</v>
      </c>
      <c r="EU44" s="61">
        <v>0</v>
      </c>
      <c r="EV44" s="61">
        <v>971418</v>
      </c>
      <c r="EW44" s="61">
        <v>0</v>
      </c>
      <c r="EX44" s="61">
        <v>86276</v>
      </c>
      <c r="EY44" s="61">
        <v>2012339</v>
      </c>
      <c r="EZ44" s="61">
        <v>0</v>
      </c>
      <c r="FA44" s="61">
        <v>20327</v>
      </c>
      <c r="FB44" s="61">
        <v>2597890</v>
      </c>
      <c r="FC44" s="61">
        <v>0</v>
      </c>
      <c r="FD44" s="61">
        <v>26241</v>
      </c>
      <c r="FE44" s="61">
        <v>-585551</v>
      </c>
      <c r="FF44" s="61">
        <v>0</v>
      </c>
      <c r="FG44" s="61">
        <v>-5914</v>
      </c>
      <c r="FH44" s="61">
        <v>0</v>
      </c>
      <c r="FI44" s="61">
        <v>0</v>
      </c>
      <c r="FJ44" s="61">
        <v>0</v>
      </c>
      <c r="FK44" s="61">
        <v>0</v>
      </c>
      <c r="FL44" s="61">
        <v>0</v>
      </c>
      <c r="FM44" s="61">
        <v>0</v>
      </c>
      <c r="FN44" s="61">
        <v>0</v>
      </c>
      <c r="FO44" s="61">
        <v>0</v>
      </c>
      <c r="FP44" s="61">
        <v>0</v>
      </c>
      <c r="FQ44" s="61">
        <v>0</v>
      </c>
      <c r="FR44" s="61">
        <v>0</v>
      </c>
      <c r="FS44" s="61">
        <v>0</v>
      </c>
      <c r="FT44" s="61">
        <v>3022470</v>
      </c>
      <c r="FU44" s="61">
        <v>0</v>
      </c>
      <c r="FV44" s="61">
        <v>0</v>
      </c>
      <c r="FW44" s="61">
        <v>-3022470</v>
      </c>
      <c r="FX44" s="61">
        <v>0</v>
      </c>
      <c r="FY44" s="61">
        <v>0</v>
      </c>
      <c r="FZ44" s="61">
        <v>0</v>
      </c>
      <c r="GA44" s="61">
        <v>0</v>
      </c>
      <c r="GB44" s="61">
        <v>0</v>
      </c>
      <c r="GC44" s="61">
        <v>0</v>
      </c>
      <c r="GD44" s="61">
        <v>0</v>
      </c>
      <c r="GE44" s="61">
        <v>0</v>
      </c>
      <c r="GF44" s="61">
        <v>17704849</v>
      </c>
      <c r="GG44" s="61">
        <v>0</v>
      </c>
      <c r="GH44" s="61">
        <v>178838</v>
      </c>
      <c r="GI44" s="61">
        <v>-2135441</v>
      </c>
      <c r="GJ44" s="61">
        <v>0</v>
      </c>
      <c r="GK44" s="61">
        <v>85425</v>
      </c>
      <c r="GL44" s="58" t="s">
        <v>511</v>
      </c>
      <c r="GM44" s="58" t="s">
        <v>568</v>
      </c>
      <c r="GN44" s="58" t="s">
        <v>513</v>
      </c>
      <c r="GO44" s="58" t="s">
        <v>473</v>
      </c>
      <c r="GP44" s="58" t="s">
        <v>634</v>
      </c>
    </row>
    <row r="45" spans="1:198" s="58" customFormat="1">
      <c r="A45" s="58" t="s">
        <v>469</v>
      </c>
      <c r="B45" s="59" t="s">
        <v>635</v>
      </c>
      <c r="C45" s="59" t="s">
        <v>636</v>
      </c>
      <c r="D45" s="61">
        <v>-242725</v>
      </c>
      <c r="E45" s="61">
        <v>0</v>
      </c>
      <c r="F45" s="61">
        <v>-242725</v>
      </c>
      <c r="G45" s="61">
        <v>-36639</v>
      </c>
      <c r="H45" s="61">
        <v>0</v>
      </c>
      <c r="I45" s="61">
        <v>-36639</v>
      </c>
      <c r="J45" s="61">
        <v>-206086</v>
      </c>
      <c r="K45" s="61">
        <v>0</v>
      </c>
      <c r="L45" s="61">
        <v>-206086</v>
      </c>
      <c r="M45" s="380">
        <v>0.5</v>
      </c>
      <c r="N45" s="380">
        <v>0.49</v>
      </c>
      <c r="O45" s="380">
        <v>0</v>
      </c>
      <c r="P45" s="380">
        <v>0.01</v>
      </c>
      <c r="Q45" s="61">
        <v>348021</v>
      </c>
      <c r="R45" s="61">
        <v>348021</v>
      </c>
      <c r="S45" s="61">
        <v>0</v>
      </c>
      <c r="T45" s="61">
        <v>0</v>
      </c>
      <c r="U45" s="61">
        <v>0</v>
      </c>
      <c r="V45" s="61">
        <v>0</v>
      </c>
      <c r="W45" s="61">
        <v>479770</v>
      </c>
      <c r="X45" s="61">
        <v>0</v>
      </c>
      <c r="Y45" s="61">
        <v>454894</v>
      </c>
      <c r="Z45" s="61">
        <v>0</v>
      </c>
      <c r="AA45" s="61">
        <v>24876</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v>0</v>
      </c>
      <c r="AR45" s="61">
        <v>0</v>
      </c>
      <c r="AS45" s="61">
        <v>0</v>
      </c>
      <c r="AT45" s="61">
        <v>0</v>
      </c>
      <c r="AU45" s="61">
        <v>0</v>
      </c>
      <c r="AV45" s="61">
        <v>0</v>
      </c>
      <c r="AW45" s="61">
        <v>0</v>
      </c>
      <c r="AX45" s="61">
        <v>0</v>
      </c>
      <c r="AY45" s="61">
        <v>0</v>
      </c>
      <c r="AZ45" s="61">
        <v>0</v>
      </c>
      <c r="BA45" s="61">
        <v>0</v>
      </c>
      <c r="BB45" s="61">
        <v>0</v>
      </c>
      <c r="BC45" s="61">
        <v>0</v>
      </c>
      <c r="BD45" s="61">
        <v>4354390</v>
      </c>
      <c r="BE45" s="61">
        <v>0</v>
      </c>
      <c r="BF45" s="61">
        <v>88865</v>
      </c>
      <c r="BG45" s="61">
        <v>150612</v>
      </c>
      <c r="BH45" s="61">
        <v>0</v>
      </c>
      <c r="BI45" s="61">
        <v>3074</v>
      </c>
      <c r="BJ45" s="61">
        <v>4216949</v>
      </c>
      <c r="BK45" s="61">
        <v>0</v>
      </c>
      <c r="BL45" s="61">
        <v>86060</v>
      </c>
      <c r="BM45" s="61">
        <v>288053</v>
      </c>
      <c r="BN45" s="61">
        <v>0</v>
      </c>
      <c r="BO45" s="61">
        <v>5879</v>
      </c>
      <c r="BP45" s="61">
        <v>0</v>
      </c>
      <c r="BQ45" s="61">
        <v>0</v>
      </c>
      <c r="BR45" s="61">
        <v>0</v>
      </c>
      <c r="BS45" s="61">
        <v>0</v>
      </c>
      <c r="BT45" s="61">
        <v>0</v>
      </c>
      <c r="BU45" s="61">
        <v>0</v>
      </c>
      <c r="BV45" s="61">
        <v>0</v>
      </c>
      <c r="BW45" s="61">
        <v>0</v>
      </c>
      <c r="BX45" s="61">
        <v>0</v>
      </c>
      <c r="BY45" s="61">
        <v>0</v>
      </c>
      <c r="BZ45" s="61">
        <v>0</v>
      </c>
      <c r="CA45" s="61">
        <v>0</v>
      </c>
      <c r="CB45" s="61">
        <v>0</v>
      </c>
      <c r="CC45" s="61">
        <v>0</v>
      </c>
      <c r="CD45" s="61">
        <v>0</v>
      </c>
      <c r="CE45" s="61">
        <v>0</v>
      </c>
      <c r="CF45" s="61">
        <v>0</v>
      </c>
      <c r="CG45" s="61">
        <v>0</v>
      </c>
      <c r="CH45" s="61">
        <v>0</v>
      </c>
      <c r="CI45" s="61">
        <v>0</v>
      </c>
      <c r="CJ45" s="61">
        <v>0</v>
      </c>
      <c r="CK45" s="61">
        <v>-5829</v>
      </c>
      <c r="CL45" s="61">
        <v>0</v>
      </c>
      <c r="CM45" s="61">
        <v>-119</v>
      </c>
      <c r="CN45" s="61">
        <v>0</v>
      </c>
      <c r="CO45" s="61">
        <v>0</v>
      </c>
      <c r="CP45" s="61">
        <v>0</v>
      </c>
      <c r="CQ45" s="61">
        <v>-5829</v>
      </c>
      <c r="CR45" s="61">
        <v>0</v>
      </c>
      <c r="CS45" s="61">
        <v>-119</v>
      </c>
      <c r="CT45" s="61">
        <v>0</v>
      </c>
      <c r="CU45" s="61">
        <v>0</v>
      </c>
      <c r="CV45" s="61">
        <v>0</v>
      </c>
      <c r="CW45" s="61">
        <v>2085</v>
      </c>
      <c r="CX45" s="61">
        <v>0</v>
      </c>
      <c r="CY45" s="61">
        <v>43</v>
      </c>
      <c r="CZ45" s="61">
        <v>3985</v>
      </c>
      <c r="DA45" s="61">
        <v>0</v>
      </c>
      <c r="DB45" s="61">
        <v>81</v>
      </c>
      <c r="DC45" s="61">
        <v>-1900</v>
      </c>
      <c r="DD45" s="61">
        <v>0</v>
      </c>
      <c r="DE45" s="61">
        <v>-38</v>
      </c>
      <c r="DF45" s="61">
        <v>447</v>
      </c>
      <c r="DG45" s="61">
        <v>0</v>
      </c>
      <c r="DH45" s="61">
        <v>9</v>
      </c>
      <c r="DI45" s="61">
        <v>0</v>
      </c>
      <c r="DJ45" s="61">
        <v>0</v>
      </c>
      <c r="DK45" s="61">
        <v>0</v>
      </c>
      <c r="DL45" s="61">
        <v>447</v>
      </c>
      <c r="DM45" s="61">
        <v>0</v>
      </c>
      <c r="DN45" s="61">
        <v>9</v>
      </c>
      <c r="DO45" s="61">
        <v>22561</v>
      </c>
      <c r="DP45" s="61">
        <v>0</v>
      </c>
      <c r="DQ45" s="61">
        <v>460</v>
      </c>
      <c r="DR45" s="61">
        <v>24751</v>
      </c>
      <c r="DS45" s="61">
        <v>0</v>
      </c>
      <c r="DT45" s="61">
        <v>505</v>
      </c>
      <c r="DU45" s="61">
        <v>-2190</v>
      </c>
      <c r="DV45" s="61">
        <v>0</v>
      </c>
      <c r="DW45" s="61">
        <v>-45</v>
      </c>
      <c r="DX45" s="61">
        <v>-6773</v>
      </c>
      <c r="DY45" s="61">
        <v>0</v>
      </c>
      <c r="DZ45" s="61">
        <v>-138</v>
      </c>
      <c r="EA45" s="61">
        <v>-1031</v>
      </c>
      <c r="EB45" s="61">
        <v>0</v>
      </c>
      <c r="EC45" s="61">
        <v>-21</v>
      </c>
      <c r="ED45" s="61">
        <v>0</v>
      </c>
      <c r="EE45" s="61">
        <v>0</v>
      </c>
      <c r="EF45" s="61">
        <v>0</v>
      </c>
      <c r="EG45" s="61">
        <v>0</v>
      </c>
      <c r="EH45" s="61">
        <v>0</v>
      </c>
      <c r="EI45" s="61">
        <v>0</v>
      </c>
      <c r="EJ45" s="61">
        <v>0</v>
      </c>
      <c r="EK45" s="61">
        <v>0</v>
      </c>
      <c r="EL45" s="61">
        <v>0</v>
      </c>
      <c r="EM45" s="61">
        <v>4523979</v>
      </c>
      <c r="EN45" s="61">
        <v>0</v>
      </c>
      <c r="EO45" s="61">
        <v>92326</v>
      </c>
      <c r="EP45" s="61">
        <v>82398</v>
      </c>
      <c r="EQ45" s="61">
        <v>0</v>
      </c>
      <c r="ER45" s="61">
        <v>1682</v>
      </c>
      <c r="ES45" s="61">
        <v>12982493</v>
      </c>
      <c r="ET45" s="61">
        <v>0</v>
      </c>
      <c r="EU45" s="61">
        <v>0</v>
      </c>
      <c r="EV45" s="61">
        <v>-8376116</v>
      </c>
      <c r="EW45" s="61">
        <v>0</v>
      </c>
      <c r="EX45" s="61">
        <v>94008</v>
      </c>
      <c r="EY45" s="61">
        <v>1226426</v>
      </c>
      <c r="EZ45" s="61">
        <v>0</v>
      </c>
      <c r="FA45" s="61">
        <v>24519</v>
      </c>
      <c r="FB45" s="61">
        <v>1379766</v>
      </c>
      <c r="FC45" s="61">
        <v>0</v>
      </c>
      <c r="FD45" s="61">
        <v>27675</v>
      </c>
      <c r="FE45" s="61">
        <v>-153340</v>
      </c>
      <c r="FF45" s="61">
        <v>0</v>
      </c>
      <c r="FG45" s="61">
        <v>-3156</v>
      </c>
      <c r="FH45" s="61">
        <v>0</v>
      </c>
      <c r="FI45" s="61">
        <v>0</v>
      </c>
      <c r="FJ45" s="61">
        <v>0</v>
      </c>
      <c r="FK45" s="61">
        <v>0</v>
      </c>
      <c r="FL45" s="61">
        <v>0</v>
      </c>
      <c r="FM45" s="61">
        <v>0</v>
      </c>
      <c r="FN45" s="61">
        <v>0</v>
      </c>
      <c r="FO45" s="61">
        <v>0</v>
      </c>
      <c r="FP45" s="61">
        <v>0</v>
      </c>
      <c r="FQ45" s="61">
        <v>0</v>
      </c>
      <c r="FR45" s="61">
        <v>0</v>
      </c>
      <c r="FS45" s="61">
        <v>0</v>
      </c>
      <c r="FT45" s="61">
        <v>4765573</v>
      </c>
      <c r="FU45" s="61">
        <v>0</v>
      </c>
      <c r="FV45" s="61">
        <v>0</v>
      </c>
      <c r="FW45" s="61">
        <v>-4765573</v>
      </c>
      <c r="FX45" s="61">
        <v>0</v>
      </c>
      <c r="FY45" s="61">
        <v>0</v>
      </c>
      <c r="FZ45" s="61">
        <v>0</v>
      </c>
      <c r="GA45" s="61">
        <v>0</v>
      </c>
      <c r="GB45" s="61">
        <v>0</v>
      </c>
      <c r="GC45" s="61">
        <v>0</v>
      </c>
      <c r="GD45" s="61">
        <v>0</v>
      </c>
      <c r="GE45" s="61">
        <v>0</v>
      </c>
      <c r="GF45" s="61">
        <v>10349265</v>
      </c>
      <c r="GG45" s="61">
        <v>0</v>
      </c>
      <c r="GH45" s="61">
        <v>210700</v>
      </c>
      <c r="GI45" s="61">
        <v>-13024252</v>
      </c>
      <c r="GJ45" s="61">
        <v>0</v>
      </c>
      <c r="GK45" s="61">
        <v>96379</v>
      </c>
      <c r="GL45" s="58" t="s">
        <v>511</v>
      </c>
      <c r="GM45" s="58" t="s">
        <v>584</v>
      </c>
      <c r="GN45" s="58" t="s">
        <v>513</v>
      </c>
      <c r="GO45" s="58" t="s">
        <v>514</v>
      </c>
      <c r="GP45" s="58" t="s">
        <v>637</v>
      </c>
    </row>
    <row r="46" spans="1:198" s="58" customFormat="1">
      <c r="A46" s="58" t="s">
        <v>469</v>
      </c>
      <c r="B46" s="59" t="s">
        <v>638</v>
      </c>
      <c r="C46" s="59" t="s">
        <v>639</v>
      </c>
      <c r="D46" s="61">
        <v>-322901</v>
      </c>
      <c r="E46" s="61">
        <v>0</v>
      </c>
      <c r="F46" s="61">
        <v>-322901</v>
      </c>
      <c r="G46" s="61">
        <v>-72224</v>
      </c>
      <c r="H46" s="61">
        <v>0</v>
      </c>
      <c r="I46" s="61">
        <v>-72224</v>
      </c>
      <c r="J46" s="61">
        <v>-250677</v>
      </c>
      <c r="K46" s="61">
        <v>0</v>
      </c>
      <c r="L46" s="61">
        <v>-250677</v>
      </c>
      <c r="M46" s="380">
        <v>0.5</v>
      </c>
      <c r="N46" s="380">
        <v>0.4</v>
      </c>
      <c r="O46" s="380">
        <v>0.09</v>
      </c>
      <c r="P46" s="380">
        <v>0.01</v>
      </c>
      <c r="Q46" s="61">
        <v>238545</v>
      </c>
      <c r="R46" s="61">
        <v>238545</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v>0</v>
      </c>
      <c r="AR46" s="61">
        <v>0</v>
      </c>
      <c r="AS46" s="61">
        <v>0</v>
      </c>
      <c r="AT46" s="61">
        <v>0</v>
      </c>
      <c r="AU46" s="61">
        <v>0</v>
      </c>
      <c r="AV46" s="61">
        <v>0</v>
      </c>
      <c r="AW46" s="61">
        <v>0</v>
      </c>
      <c r="AX46" s="61">
        <v>0</v>
      </c>
      <c r="AY46" s="61">
        <v>0</v>
      </c>
      <c r="AZ46" s="61">
        <v>0</v>
      </c>
      <c r="BA46" s="61">
        <v>0</v>
      </c>
      <c r="BB46" s="61">
        <v>0</v>
      </c>
      <c r="BC46" s="61">
        <v>0</v>
      </c>
      <c r="BD46" s="61">
        <v>924666</v>
      </c>
      <c r="BE46" s="61">
        <v>208050</v>
      </c>
      <c r="BF46" s="61">
        <v>23117</v>
      </c>
      <c r="BG46" s="61">
        <v>128876</v>
      </c>
      <c r="BH46" s="61">
        <v>28997</v>
      </c>
      <c r="BI46" s="61">
        <v>3222</v>
      </c>
      <c r="BJ46" s="61">
        <v>1023119</v>
      </c>
      <c r="BK46" s="61">
        <v>230202</v>
      </c>
      <c r="BL46" s="61">
        <v>25578</v>
      </c>
      <c r="BM46" s="61">
        <v>30423</v>
      </c>
      <c r="BN46" s="61">
        <v>6845</v>
      </c>
      <c r="BO46" s="61">
        <v>761</v>
      </c>
      <c r="BP46" s="61">
        <v>535</v>
      </c>
      <c r="BQ46" s="61">
        <v>120</v>
      </c>
      <c r="BR46" s="61">
        <v>13</v>
      </c>
      <c r="BS46" s="61">
        <v>2104</v>
      </c>
      <c r="BT46" s="61">
        <v>473</v>
      </c>
      <c r="BU46" s="61">
        <v>53</v>
      </c>
      <c r="BV46" s="61">
        <v>-1569</v>
      </c>
      <c r="BW46" s="61">
        <v>-353</v>
      </c>
      <c r="BX46" s="61">
        <v>-40</v>
      </c>
      <c r="BY46" s="61">
        <v>27225</v>
      </c>
      <c r="BZ46" s="61">
        <v>6126</v>
      </c>
      <c r="CA46" s="61">
        <v>681</v>
      </c>
      <c r="CB46" s="61">
        <v>0</v>
      </c>
      <c r="CC46" s="61">
        <v>0</v>
      </c>
      <c r="CD46" s="61">
        <v>0</v>
      </c>
      <c r="CE46" s="61">
        <v>0</v>
      </c>
      <c r="CF46" s="61">
        <v>0</v>
      </c>
      <c r="CG46" s="61">
        <v>0</v>
      </c>
      <c r="CH46" s="61">
        <v>0</v>
      </c>
      <c r="CI46" s="61">
        <v>0</v>
      </c>
      <c r="CJ46" s="61">
        <v>0</v>
      </c>
      <c r="CK46" s="61">
        <v>0</v>
      </c>
      <c r="CL46" s="61">
        <v>0</v>
      </c>
      <c r="CM46" s="61">
        <v>0</v>
      </c>
      <c r="CN46" s="61">
        <v>0</v>
      </c>
      <c r="CO46" s="61">
        <v>0</v>
      </c>
      <c r="CP46" s="61">
        <v>0</v>
      </c>
      <c r="CQ46" s="61">
        <v>0</v>
      </c>
      <c r="CR46" s="61">
        <v>0</v>
      </c>
      <c r="CS46" s="61">
        <v>0</v>
      </c>
      <c r="CT46" s="61">
        <v>0</v>
      </c>
      <c r="CU46" s="61">
        <v>0</v>
      </c>
      <c r="CV46" s="61">
        <v>0</v>
      </c>
      <c r="CW46" s="61">
        <v>0</v>
      </c>
      <c r="CX46" s="61">
        <v>0</v>
      </c>
      <c r="CY46" s="61">
        <v>0</v>
      </c>
      <c r="CZ46" s="61">
        <v>0</v>
      </c>
      <c r="DA46" s="61">
        <v>0</v>
      </c>
      <c r="DB46" s="61">
        <v>0</v>
      </c>
      <c r="DC46" s="61">
        <v>0</v>
      </c>
      <c r="DD46" s="61">
        <v>0</v>
      </c>
      <c r="DE46" s="61">
        <v>0</v>
      </c>
      <c r="DF46" s="61">
        <v>0</v>
      </c>
      <c r="DG46" s="61">
        <v>0</v>
      </c>
      <c r="DH46" s="61">
        <v>0</v>
      </c>
      <c r="DI46" s="61">
        <v>0</v>
      </c>
      <c r="DJ46" s="61">
        <v>0</v>
      </c>
      <c r="DK46" s="61">
        <v>0</v>
      </c>
      <c r="DL46" s="61">
        <v>0</v>
      </c>
      <c r="DM46" s="61">
        <v>0</v>
      </c>
      <c r="DN46" s="61">
        <v>0</v>
      </c>
      <c r="DO46" s="61">
        <v>5125</v>
      </c>
      <c r="DP46" s="61">
        <v>1153</v>
      </c>
      <c r="DQ46" s="61">
        <v>128</v>
      </c>
      <c r="DR46" s="61">
        <v>4629</v>
      </c>
      <c r="DS46" s="61">
        <v>1042</v>
      </c>
      <c r="DT46" s="61">
        <v>116</v>
      </c>
      <c r="DU46" s="61">
        <v>496</v>
      </c>
      <c r="DV46" s="61">
        <v>111</v>
      </c>
      <c r="DW46" s="61">
        <v>12</v>
      </c>
      <c r="DX46" s="61">
        <v>0</v>
      </c>
      <c r="DY46" s="61">
        <v>0</v>
      </c>
      <c r="DZ46" s="61">
        <v>0</v>
      </c>
      <c r="EA46" s="61">
        <v>0</v>
      </c>
      <c r="EB46" s="61">
        <v>0</v>
      </c>
      <c r="EC46" s="61">
        <v>0</v>
      </c>
      <c r="ED46" s="61">
        <v>0</v>
      </c>
      <c r="EE46" s="61">
        <v>0</v>
      </c>
      <c r="EF46" s="61">
        <v>0</v>
      </c>
      <c r="EG46" s="61">
        <v>0</v>
      </c>
      <c r="EH46" s="61">
        <v>0</v>
      </c>
      <c r="EI46" s="61">
        <v>0</v>
      </c>
      <c r="EJ46" s="61">
        <v>0</v>
      </c>
      <c r="EK46" s="61">
        <v>0</v>
      </c>
      <c r="EL46" s="61">
        <v>0</v>
      </c>
      <c r="EM46" s="61">
        <v>9924232</v>
      </c>
      <c r="EN46" s="61">
        <v>2232952</v>
      </c>
      <c r="EO46" s="61">
        <v>248106</v>
      </c>
      <c r="EP46" s="61">
        <v>140655</v>
      </c>
      <c r="EQ46" s="61">
        <v>31647</v>
      </c>
      <c r="ER46" s="61">
        <v>3516</v>
      </c>
      <c r="ES46" s="61">
        <v>22462824</v>
      </c>
      <c r="ET46" s="61">
        <v>0</v>
      </c>
      <c r="EU46" s="61">
        <v>0</v>
      </c>
      <c r="EV46" s="61">
        <v>-12397937</v>
      </c>
      <c r="EW46" s="61">
        <v>2264600</v>
      </c>
      <c r="EX46" s="61">
        <v>251622</v>
      </c>
      <c r="EY46" s="61">
        <v>1815920</v>
      </c>
      <c r="EZ46" s="61">
        <v>408582</v>
      </c>
      <c r="FA46" s="61">
        <v>45398</v>
      </c>
      <c r="FB46" s="61">
        <v>2246254</v>
      </c>
      <c r="FC46" s="61">
        <v>505407</v>
      </c>
      <c r="FD46" s="61">
        <v>56156</v>
      </c>
      <c r="FE46" s="61">
        <v>-430334</v>
      </c>
      <c r="FF46" s="61">
        <v>-96825</v>
      </c>
      <c r="FG46" s="61">
        <v>-10758</v>
      </c>
      <c r="FH46" s="61">
        <v>0</v>
      </c>
      <c r="FI46" s="61">
        <v>0</v>
      </c>
      <c r="FJ46" s="61">
        <v>0</v>
      </c>
      <c r="FK46" s="61">
        <v>0</v>
      </c>
      <c r="FL46" s="61">
        <v>0</v>
      </c>
      <c r="FM46" s="61">
        <v>0</v>
      </c>
      <c r="FN46" s="61">
        <v>0</v>
      </c>
      <c r="FO46" s="61">
        <v>0</v>
      </c>
      <c r="FP46" s="61">
        <v>0</v>
      </c>
      <c r="FQ46" s="61">
        <v>0</v>
      </c>
      <c r="FR46" s="61">
        <v>0</v>
      </c>
      <c r="FS46" s="61">
        <v>0</v>
      </c>
      <c r="FT46" s="61">
        <v>9777392</v>
      </c>
      <c r="FU46" s="61">
        <v>0</v>
      </c>
      <c r="FV46" s="61">
        <v>0</v>
      </c>
      <c r="FW46" s="61">
        <v>-9777392</v>
      </c>
      <c r="FX46" s="61">
        <v>0</v>
      </c>
      <c r="FY46" s="61">
        <v>0</v>
      </c>
      <c r="FZ46" s="61">
        <v>0</v>
      </c>
      <c r="GA46" s="61">
        <v>0</v>
      </c>
      <c r="GB46" s="61">
        <v>0</v>
      </c>
      <c r="GC46" s="61">
        <v>0</v>
      </c>
      <c r="GD46" s="61">
        <v>0</v>
      </c>
      <c r="GE46" s="61">
        <v>0</v>
      </c>
      <c r="GF46" s="61">
        <v>12967234</v>
      </c>
      <c r="GG46" s="61">
        <v>2917627</v>
      </c>
      <c r="GH46" s="61">
        <v>324181</v>
      </c>
      <c r="GI46" s="61">
        <v>-22549088</v>
      </c>
      <c r="GJ46" s="61">
        <v>2180504</v>
      </c>
      <c r="GK46" s="61">
        <v>242278</v>
      </c>
      <c r="GL46" s="58" t="s">
        <v>640</v>
      </c>
      <c r="GM46" s="58" t="s">
        <v>641</v>
      </c>
      <c r="GN46" s="58" t="s">
        <v>466</v>
      </c>
      <c r="GO46" s="58" t="s">
        <v>497</v>
      </c>
      <c r="GP46" s="58" t="s">
        <v>642</v>
      </c>
    </row>
    <row r="47" spans="1:198" s="58" customFormat="1">
      <c r="A47" s="58" t="s">
        <v>469</v>
      </c>
      <c r="B47" s="59" t="s">
        <v>643</v>
      </c>
      <c r="C47" s="59" t="s">
        <v>644</v>
      </c>
      <c r="D47" s="61">
        <v>-1545773</v>
      </c>
      <c r="E47" s="61">
        <v>0</v>
      </c>
      <c r="F47" s="61">
        <v>-1545773</v>
      </c>
      <c r="G47" s="61">
        <v>1894641</v>
      </c>
      <c r="H47" s="61">
        <v>0</v>
      </c>
      <c r="I47" s="61">
        <v>1894641</v>
      </c>
      <c r="J47" s="61">
        <v>-3440414</v>
      </c>
      <c r="K47" s="61">
        <v>0</v>
      </c>
      <c r="L47" s="61">
        <v>-3440414</v>
      </c>
      <c r="M47" s="380">
        <v>0.33</v>
      </c>
      <c r="N47" s="380">
        <v>0.3</v>
      </c>
      <c r="O47" s="380">
        <v>0.37</v>
      </c>
      <c r="P47" s="380">
        <v>0</v>
      </c>
      <c r="Q47" s="61">
        <v>1288622</v>
      </c>
      <c r="R47" s="61">
        <v>1288622</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v>0</v>
      </c>
      <c r="AR47" s="61">
        <v>0</v>
      </c>
      <c r="AS47" s="61">
        <v>0</v>
      </c>
      <c r="AT47" s="61">
        <v>0</v>
      </c>
      <c r="AU47" s="61">
        <v>0</v>
      </c>
      <c r="AV47" s="61">
        <v>0</v>
      </c>
      <c r="AW47" s="61">
        <v>0</v>
      </c>
      <c r="AX47" s="61">
        <v>0</v>
      </c>
      <c r="AY47" s="61">
        <v>0</v>
      </c>
      <c r="AZ47" s="61">
        <v>0</v>
      </c>
      <c r="BA47" s="61">
        <v>0</v>
      </c>
      <c r="BB47" s="61">
        <v>0</v>
      </c>
      <c r="BC47" s="61">
        <v>0</v>
      </c>
      <c r="BD47" s="61">
        <v>1482011</v>
      </c>
      <c r="BE47" s="61">
        <v>1827814</v>
      </c>
      <c r="BF47" s="61">
        <v>0</v>
      </c>
      <c r="BG47" s="61">
        <v>368760</v>
      </c>
      <c r="BH47" s="61">
        <v>454804</v>
      </c>
      <c r="BI47" s="61">
        <v>0</v>
      </c>
      <c r="BJ47" s="61">
        <v>1887479</v>
      </c>
      <c r="BK47" s="61">
        <v>2327891</v>
      </c>
      <c r="BL47" s="61">
        <v>0</v>
      </c>
      <c r="BM47" s="61">
        <v>-36708</v>
      </c>
      <c r="BN47" s="61">
        <v>-45273</v>
      </c>
      <c r="BO47" s="61">
        <v>0</v>
      </c>
      <c r="BP47" s="61">
        <v>0</v>
      </c>
      <c r="BQ47" s="61">
        <v>0</v>
      </c>
      <c r="BR47" s="61">
        <v>0</v>
      </c>
      <c r="BS47" s="61">
        <v>0</v>
      </c>
      <c r="BT47" s="61">
        <v>0</v>
      </c>
      <c r="BU47" s="61">
        <v>0</v>
      </c>
      <c r="BV47" s="61">
        <v>0</v>
      </c>
      <c r="BW47" s="61">
        <v>0</v>
      </c>
      <c r="BX47" s="61">
        <v>0</v>
      </c>
      <c r="BY47" s="61">
        <v>11296</v>
      </c>
      <c r="BZ47" s="61">
        <v>13932</v>
      </c>
      <c r="CA47" s="61">
        <v>0</v>
      </c>
      <c r="CB47" s="61">
        <v>0</v>
      </c>
      <c r="CC47" s="61">
        <v>0</v>
      </c>
      <c r="CD47" s="61">
        <v>0</v>
      </c>
      <c r="CE47" s="61">
        <v>0</v>
      </c>
      <c r="CF47" s="61">
        <v>0</v>
      </c>
      <c r="CG47" s="61">
        <v>0</v>
      </c>
      <c r="CH47" s="61">
        <v>159</v>
      </c>
      <c r="CI47" s="61">
        <v>196</v>
      </c>
      <c r="CJ47" s="61">
        <v>0</v>
      </c>
      <c r="CK47" s="61">
        <v>0</v>
      </c>
      <c r="CL47" s="61">
        <v>0</v>
      </c>
      <c r="CM47" s="61">
        <v>0</v>
      </c>
      <c r="CN47" s="61">
        <v>0</v>
      </c>
      <c r="CO47" s="61">
        <v>0</v>
      </c>
      <c r="CP47" s="61">
        <v>0</v>
      </c>
      <c r="CQ47" s="61">
        <v>0</v>
      </c>
      <c r="CR47" s="61">
        <v>0</v>
      </c>
      <c r="CS47" s="61">
        <v>0</v>
      </c>
      <c r="CT47" s="61">
        <v>0</v>
      </c>
      <c r="CU47" s="61">
        <v>0</v>
      </c>
      <c r="CV47" s="61">
        <v>0</v>
      </c>
      <c r="CW47" s="61">
        <v>0</v>
      </c>
      <c r="CX47" s="61">
        <v>0</v>
      </c>
      <c r="CY47" s="61">
        <v>0</v>
      </c>
      <c r="CZ47" s="61">
        <v>0</v>
      </c>
      <c r="DA47" s="61">
        <v>0</v>
      </c>
      <c r="DB47" s="61">
        <v>0</v>
      </c>
      <c r="DC47" s="61">
        <v>0</v>
      </c>
      <c r="DD47" s="61">
        <v>0</v>
      </c>
      <c r="DE47" s="61">
        <v>0</v>
      </c>
      <c r="DF47" s="61">
        <v>473</v>
      </c>
      <c r="DG47" s="61">
        <v>584</v>
      </c>
      <c r="DH47" s="61">
        <v>0</v>
      </c>
      <c r="DI47" s="61">
        <v>473</v>
      </c>
      <c r="DJ47" s="61">
        <v>584</v>
      </c>
      <c r="DK47" s="61">
        <v>0</v>
      </c>
      <c r="DL47" s="61">
        <v>0</v>
      </c>
      <c r="DM47" s="61">
        <v>0</v>
      </c>
      <c r="DN47" s="61">
        <v>0</v>
      </c>
      <c r="DO47" s="61">
        <v>36259</v>
      </c>
      <c r="DP47" s="61">
        <v>44720</v>
      </c>
      <c r="DQ47" s="61">
        <v>0</v>
      </c>
      <c r="DR47" s="61">
        <v>39855</v>
      </c>
      <c r="DS47" s="61">
        <v>49153</v>
      </c>
      <c r="DT47" s="61">
        <v>0</v>
      </c>
      <c r="DU47" s="61">
        <v>-3596</v>
      </c>
      <c r="DV47" s="61">
        <v>-4433</v>
      </c>
      <c r="DW47" s="61">
        <v>0</v>
      </c>
      <c r="DX47" s="61">
        <v>-4380</v>
      </c>
      <c r="DY47" s="61">
        <v>-5402</v>
      </c>
      <c r="DZ47" s="61">
        <v>0</v>
      </c>
      <c r="EA47" s="61">
        <v>0</v>
      </c>
      <c r="EB47" s="61">
        <v>0</v>
      </c>
      <c r="EC47" s="61">
        <v>0</v>
      </c>
      <c r="ED47" s="61">
        <v>0</v>
      </c>
      <c r="EE47" s="61">
        <v>0</v>
      </c>
      <c r="EF47" s="61">
        <v>0</v>
      </c>
      <c r="EG47" s="61">
        <v>0</v>
      </c>
      <c r="EH47" s="61">
        <v>0</v>
      </c>
      <c r="EI47" s="61">
        <v>0</v>
      </c>
      <c r="EJ47" s="61">
        <v>0</v>
      </c>
      <c r="EK47" s="61">
        <v>0</v>
      </c>
      <c r="EL47" s="61">
        <v>0</v>
      </c>
      <c r="EM47" s="61">
        <v>33517094</v>
      </c>
      <c r="EN47" s="61">
        <v>41337749</v>
      </c>
      <c r="EO47" s="61">
        <v>0</v>
      </c>
      <c r="EP47" s="61">
        <v>252024</v>
      </c>
      <c r="EQ47" s="61">
        <v>310830</v>
      </c>
      <c r="ER47" s="61">
        <v>0</v>
      </c>
      <c r="ES47" s="61">
        <v>90150855</v>
      </c>
      <c r="ET47" s="61">
        <v>0</v>
      </c>
      <c r="EU47" s="61">
        <v>0</v>
      </c>
      <c r="EV47" s="61">
        <v>-56381737</v>
      </c>
      <c r="EW47" s="61">
        <v>41648579</v>
      </c>
      <c r="EX47" s="61">
        <v>0</v>
      </c>
      <c r="EY47" s="61">
        <v>8396285</v>
      </c>
      <c r="EZ47" s="61">
        <v>10355418</v>
      </c>
      <c r="FA47" s="61">
        <v>0</v>
      </c>
      <c r="FB47" s="61">
        <v>10086230</v>
      </c>
      <c r="FC47" s="61">
        <v>12439684</v>
      </c>
      <c r="FD47" s="61">
        <v>0</v>
      </c>
      <c r="FE47" s="61">
        <v>-1689945</v>
      </c>
      <c r="FF47" s="61">
        <v>-2084266</v>
      </c>
      <c r="FG47" s="61">
        <v>0</v>
      </c>
      <c r="FH47" s="61">
        <v>0</v>
      </c>
      <c r="FI47" s="61">
        <v>0</v>
      </c>
      <c r="FJ47" s="61">
        <v>0</v>
      </c>
      <c r="FK47" s="61">
        <v>0</v>
      </c>
      <c r="FL47" s="61">
        <v>0</v>
      </c>
      <c r="FM47" s="61">
        <v>0</v>
      </c>
      <c r="FN47" s="61">
        <v>0</v>
      </c>
      <c r="FO47" s="61">
        <v>0</v>
      </c>
      <c r="FP47" s="61">
        <v>0</v>
      </c>
      <c r="FQ47" s="61">
        <v>0</v>
      </c>
      <c r="FR47" s="61">
        <v>0</v>
      </c>
      <c r="FS47" s="61">
        <v>0</v>
      </c>
      <c r="FT47" s="61">
        <v>39748301</v>
      </c>
      <c r="FU47" s="61">
        <v>0</v>
      </c>
      <c r="FV47" s="61">
        <v>0</v>
      </c>
      <c r="FW47" s="61">
        <v>-39748301</v>
      </c>
      <c r="FX47" s="61">
        <v>0</v>
      </c>
      <c r="FY47" s="61">
        <v>0</v>
      </c>
      <c r="FZ47" s="61">
        <v>0</v>
      </c>
      <c r="GA47" s="61">
        <v>0</v>
      </c>
      <c r="GB47" s="61">
        <v>0</v>
      </c>
      <c r="GC47" s="61">
        <v>0</v>
      </c>
      <c r="GD47" s="61">
        <v>0</v>
      </c>
      <c r="GE47" s="61">
        <v>0</v>
      </c>
      <c r="GF47" s="61">
        <v>44059981</v>
      </c>
      <c r="GG47" s="61">
        <v>54340645</v>
      </c>
      <c r="GH47" s="61">
        <v>0</v>
      </c>
      <c r="GI47" s="61">
        <v>-97853212</v>
      </c>
      <c r="GJ47" s="61">
        <v>39523333</v>
      </c>
      <c r="GK47" s="61">
        <v>0</v>
      </c>
      <c r="GL47" s="58" t="s">
        <v>501</v>
      </c>
      <c r="GM47" s="58" t="s">
        <v>502</v>
      </c>
      <c r="GN47" s="58" t="s">
        <v>645</v>
      </c>
      <c r="GO47" s="58" t="s">
        <v>504</v>
      </c>
      <c r="GP47" s="58" t="s">
        <v>646</v>
      </c>
    </row>
    <row r="48" spans="1:198" s="58" customFormat="1">
      <c r="A48" s="58" t="s">
        <v>469</v>
      </c>
      <c r="B48" s="59" t="s">
        <v>647</v>
      </c>
      <c r="C48" s="59" t="s">
        <v>648</v>
      </c>
      <c r="D48" s="61">
        <v>-50899</v>
      </c>
      <c r="E48" s="61">
        <v>0</v>
      </c>
      <c r="F48" s="61">
        <v>-50899</v>
      </c>
      <c r="G48" s="61">
        <v>93561</v>
      </c>
      <c r="H48" s="61">
        <v>0</v>
      </c>
      <c r="I48" s="61">
        <v>93561</v>
      </c>
      <c r="J48" s="61">
        <v>-144460</v>
      </c>
      <c r="K48" s="61">
        <v>0</v>
      </c>
      <c r="L48" s="61">
        <v>-144460</v>
      </c>
      <c r="M48" s="380">
        <v>0.5</v>
      </c>
      <c r="N48" s="380">
        <v>0.4</v>
      </c>
      <c r="O48" s="380">
        <v>0.09</v>
      </c>
      <c r="P48" s="380">
        <v>0.01</v>
      </c>
      <c r="Q48" s="61">
        <v>134196</v>
      </c>
      <c r="R48" s="61">
        <v>134196</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v>0</v>
      </c>
      <c r="AR48" s="61">
        <v>0</v>
      </c>
      <c r="AS48" s="61">
        <v>0</v>
      </c>
      <c r="AT48" s="61">
        <v>0</v>
      </c>
      <c r="AU48" s="61">
        <v>0</v>
      </c>
      <c r="AV48" s="61">
        <v>0</v>
      </c>
      <c r="AW48" s="61">
        <v>0</v>
      </c>
      <c r="AX48" s="61">
        <v>0</v>
      </c>
      <c r="AY48" s="61">
        <v>0</v>
      </c>
      <c r="AZ48" s="61">
        <v>0</v>
      </c>
      <c r="BA48" s="61">
        <v>0</v>
      </c>
      <c r="BB48" s="61">
        <v>0</v>
      </c>
      <c r="BC48" s="61">
        <v>0</v>
      </c>
      <c r="BD48" s="61">
        <v>1397709</v>
      </c>
      <c r="BE48" s="61">
        <v>314485</v>
      </c>
      <c r="BF48" s="61">
        <v>34943</v>
      </c>
      <c r="BG48" s="61">
        <v>68628</v>
      </c>
      <c r="BH48" s="61">
        <v>15441</v>
      </c>
      <c r="BI48" s="61">
        <v>1716</v>
      </c>
      <c r="BJ48" s="61">
        <v>1422307</v>
      </c>
      <c r="BK48" s="61">
        <v>320019</v>
      </c>
      <c r="BL48" s="61">
        <v>35558</v>
      </c>
      <c r="BM48" s="61">
        <v>44030</v>
      </c>
      <c r="BN48" s="61">
        <v>9907</v>
      </c>
      <c r="BO48" s="61">
        <v>1101</v>
      </c>
      <c r="BP48" s="61">
        <v>0</v>
      </c>
      <c r="BQ48" s="61">
        <v>0</v>
      </c>
      <c r="BR48" s="61">
        <v>0</v>
      </c>
      <c r="BS48" s="61">
        <v>0</v>
      </c>
      <c r="BT48" s="61">
        <v>0</v>
      </c>
      <c r="BU48" s="61">
        <v>0</v>
      </c>
      <c r="BV48" s="61">
        <v>0</v>
      </c>
      <c r="BW48" s="61">
        <v>0</v>
      </c>
      <c r="BX48" s="61">
        <v>0</v>
      </c>
      <c r="BY48" s="61">
        <v>0</v>
      </c>
      <c r="BZ48" s="61">
        <v>0</v>
      </c>
      <c r="CA48" s="61">
        <v>0</v>
      </c>
      <c r="CB48" s="61">
        <v>0</v>
      </c>
      <c r="CC48" s="61">
        <v>0</v>
      </c>
      <c r="CD48" s="61">
        <v>0</v>
      </c>
      <c r="CE48" s="61">
        <v>0</v>
      </c>
      <c r="CF48" s="61">
        <v>0</v>
      </c>
      <c r="CG48" s="61">
        <v>0</v>
      </c>
      <c r="CH48" s="61">
        <v>17213</v>
      </c>
      <c r="CI48" s="61">
        <v>3873</v>
      </c>
      <c r="CJ48" s="61">
        <v>430</v>
      </c>
      <c r="CK48" s="61">
        <v>0</v>
      </c>
      <c r="CL48" s="61">
        <v>0</v>
      </c>
      <c r="CM48" s="61">
        <v>0</v>
      </c>
      <c r="CN48" s="61">
        <v>0</v>
      </c>
      <c r="CO48" s="61">
        <v>0</v>
      </c>
      <c r="CP48" s="61">
        <v>0</v>
      </c>
      <c r="CQ48" s="61">
        <v>0</v>
      </c>
      <c r="CR48" s="61">
        <v>0</v>
      </c>
      <c r="CS48" s="61">
        <v>0</v>
      </c>
      <c r="CT48" s="61">
        <v>0</v>
      </c>
      <c r="CU48" s="61">
        <v>0</v>
      </c>
      <c r="CV48" s="61">
        <v>0</v>
      </c>
      <c r="CW48" s="61">
        <v>0</v>
      </c>
      <c r="CX48" s="61">
        <v>0</v>
      </c>
      <c r="CY48" s="61">
        <v>0</v>
      </c>
      <c r="CZ48" s="61">
        <v>0</v>
      </c>
      <c r="DA48" s="61">
        <v>0</v>
      </c>
      <c r="DB48" s="61">
        <v>0</v>
      </c>
      <c r="DC48" s="61">
        <v>0</v>
      </c>
      <c r="DD48" s="61">
        <v>0</v>
      </c>
      <c r="DE48" s="61">
        <v>0</v>
      </c>
      <c r="DF48" s="61">
        <v>0</v>
      </c>
      <c r="DG48" s="61">
        <v>0</v>
      </c>
      <c r="DH48" s="61">
        <v>0</v>
      </c>
      <c r="DI48" s="61">
        <v>0</v>
      </c>
      <c r="DJ48" s="61">
        <v>0</v>
      </c>
      <c r="DK48" s="61">
        <v>0</v>
      </c>
      <c r="DL48" s="61">
        <v>0</v>
      </c>
      <c r="DM48" s="61">
        <v>0</v>
      </c>
      <c r="DN48" s="61">
        <v>0</v>
      </c>
      <c r="DO48" s="61">
        <v>0</v>
      </c>
      <c r="DP48" s="61">
        <v>0</v>
      </c>
      <c r="DQ48" s="61">
        <v>0</v>
      </c>
      <c r="DR48" s="61">
        <v>2599</v>
      </c>
      <c r="DS48" s="61">
        <v>585</v>
      </c>
      <c r="DT48" s="61">
        <v>65</v>
      </c>
      <c r="DU48" s="61">
        <v>-2599</v>
      </c>
      <c r="DV48" s="61">
        <v>-585</v>
      </c>
      <c r="DW48" s="61">
        <v>-65</v>
      </c>
      <c r="DX48" s="61">
        <v>-471</v>
      </c>
      <c r="DY48" s="61">
        <v>-106</v>
      </c>
      <c r="DZ48" s="61">
        <v>-12</v>
      </c>
      <c r="EA48" s="61">
        <v>0</v>
      </c>
      <c r="EB48" s="61">
        <v>0</v>
      </c>
      <c r="EC48" s="61">
        <v>0</v>
      </c>
      <c r="ED48" s="61">
        <v>0</v>
      </c>
      <c r="EE48" s="61">
        <v>0</v>
      </c>
      <c r="EF48" s="61">
        <v>0</v>
      </c>
      <c r="EG48" s="61">
        <v>0</v>
      </c>
      <c r="EH48" s="61">
        <v>0</v>
      </c>
      <c r="EI48" s="61">
        <v>0</v>
      </c>
      <c r="EJ48" s="61">
        <v>0</v>
      </c>
      <c r="EK48" s="61">
        <v>0</v>
      </c>
      <c r="EL48" s="61">
        <v>0</v>
      </c>
      <c r="EM48" s="61">
        <v>2361303</v>
      </c>
      <c r="EN48" s="61">
        <v>531293</v>
      </c>
      <c r="EO48" s="61">
        <v>59033</v>
      </c>
      <c r="EP48" s="61">
        <v>0</v>
      </c>
      <c r="EQ48" s="61">
        <v>0</v>
      </c>
      <c r="ER48" s="61">
        <v>0</v>
      </c>
      <c r="ES48" s="61">
        <v>4502418</v>
      </c>
      <c r="ET48" s="61">
        <v>0</v>
      </c>
      <c r="EU48" s="61">
        <v>0</v>
      </c>
      <c r="EV48" s="61">
        <v>-2141115</v>
      </c>
      <c r="EW48" s="61">
        <v>531293</v>
      </c>
      <c r="EX48" s="61">
        <v>59033</v>
      </c>
      <c r="EY48" s="61">
        <v>586622</v>
      </c>
      <c r="EZ48" s="61">
        <v>131990</v>
      </c>
      <c r="FA48" s="61">
        <v>14666</v>
      </c>
      <c r="FB48" s="61">
        <v>742330</v>
      </c>
      <c r="FC48" s="61">
        <v>167024</v>
      </c>
      <c r="FD48" s="61">
        <v>18558</v>
      </c>
      <c r="FE48" s="61">
        <v>-155708</v>
      </c>
      <c r="FF48" s="61">
        <v>-35034</v>
      </c>
      <c r="FG48" s="61">
        <v>-3892</v>
      </c>
      <c r="FH48" s="61">
        <v>0</v>
      </c>
      <c r="FI48" s="61">
        <v>0</v>
      </c>
      <c r="FJ48" s="61">
        <v>0</v>
      </c>
      <c r="FK48" s="61">
        <v>0</v>
      </c>
      <c r="FL48" s="61">
        <v>0</v>
      </c>
      <c r="FM48" s="61">
        <v>0</v>
      </c>
      <c r="FN48" s="61">
        <v>0</v>
      </c>
      <c r="FO48" s="61">
        <v>0</v>
      </c>
      <c r="FP48" s="61">
        <v>0</v>
      </c>
      <c r="FQ48" s="61">
        <v>0</v>
      </c>
      <c r="FR48" s="61">
        <v>0</v>
      </c>
      <c r="FS48" s="61">
        <v>0</v>
      </c>
      <c r="FT48" s="61">
        <v>1826664</v>
      </c>
      <c r="FU48" s="61">
        <v>0</v>
      </c>
      <c r="FV48" s="61">
        <v>0</v>
      </c>
      <c r="FW48" s="61">
        <v>-1826664</v>
      </c>
      <c r="FX48" s="61">
        <v>0</v>
      </c>
      <c r="FY48" s="61">
        <v>0</v>
      </c>
      <c r="FZ48" s="61">
        <v>0</v>
      </c>
      <c r="GA48" s="61">
        <v>0</v>
      </c>
      <c r="GB48" s="61">
        <v>0</v>
      </c>
      <c r="GC48" s="61">
        <v>0</v>
      </c>
      <c r="GD48" s="61">
        <v>0</v>
      </c>
      <c r="GE48" s="61">
        <v>0</v>
      </c>
      <c r="GF48" s="61">
        <v>4431004</v>
      </c>
      <c r="GG48" s="61">
        <v>996976</v>
      </c>
      <c r="GH48" s="61">
        <v>110776</v>
      </c>
      <c r="GI48" s="61">
        <v>-4065314</v>
      </c>
      <c r="GJ48" s="61">
        <v>509348</v>
      </c>
      <c r="GK48" s="61">
        <v>56595</v>
      </c>
      <c r="GL48" s="58" t="s">
        <v>649</v>
      </c>
      <c r="GM48" s="58" t="s">
        <v>650</v>
      </c>
      <c r="GN48" s="58" t="s">
        <v>466</v>
      </c>
      <c r="GO48" s="58" t="s">
        <v>549</v>
      </c>
      <c r="GP48" s="58" t="s">
        <v>651</v>
      </c>
    </row>
    <row r="49" spans="1:198" s="58" customFormat="1">
      <c r="A49" s="58" t="s">
        <v>461</v>
      </c>
      <c r="B49" s="59" t="s">
        <v>652</v>
      </c>
      <c r="C49" s="59" t="s">
        <v>653</v>
      </c>
      <c r="D49" s="61">
        <v>-963096</v>
      </c>
      <c r="E49" s="61">
        <v>0</v>
      </c>
      <c r="F49" s="61">
        <v>-963096</v>
      </c>
      <c r="G49" s="61">
        <v>-998273</v>
      </c>
      <c r="H49" s="61">
        <v>0</v>
      </c>
      <c r="I49" s="61">
        <v>-998273</v>
      </c>
      <c r="J49" s="61">
        <v>35177</v>
      </c>
      <c r="K49" s="61">
        <v>0</v>
      </c>
      <c r="L49" s="61">
        <v>35177</v>
      </c>
      <c r="M49" s="380">
        <v>0.5</v>
      </c>
      <c r="N49" s="380">
        <v>0.4</v>
      </c>
      <c r="O49" s="380">
        <v>0.09</v>
      </c>
      <c r="P49" s="380">
        <v>0.01</v>
      </c>
      <c r="Q49" s="61">
        <v>233413</v>
      </c>
      <c r="R49" s="61">
        <v>233413</v>
      </c>
      <c r="S49" s="61">
        <v>0</v>
      </c>
      <c r="T49" s="61">
        <v>0</v>
      </c>
      <c r="U49" s="61">
        <v>0</v>
      </c>
      <c r="V49" s="61">
        <v>0</v>
      </c>
      <c r="W49" s="61">
        <v>288888</v>
      </c>
      <c r="X49" s="61">
        <v>0</v>
      </c>
      <c r="Y49" s="61">
        <v>289809</v>
      </c>
      <c r="Z49" s="61">
        <v>0</v>
      </c>
      <c r="AA49" s="61">
        <v>-921</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v>0</v>
      </c>
      <c r="AR49" s="61">
        <v>0</v>
      </c>
      <c r="AS49" s="61">
        <v>0</v>
      </c>
      <c r="AT49" s="61">
        <v>0</v>
      </c>
      <c r="AU49" s="61">
        <v>0</v>
      </c>
      <c r="AV49" s="61">
        <v>0</v>
      </c>
      <c r="AW49" s="61">
        <v>0</v>
      </c>
      <c r="AX49" s="61">
        <v>0</v>
      </c>
      <c r="AY49" s="61">
        <v>0</v>
      </c>
      <c r="AZ49" s="61">
        <v>0</v>
      </c>
      <c r="BA49" s="61">
        <v>0</v>
      </c>
      <c r="BB49" s="61">
        <v>0</v>
      </c>
      <c r="BC49" s="61">
        <v>0</v>
      </c>
      <c r="BD49" s="61">
        <v>1936378</v>
      </c>
      <c r="BE49" s="61">
        <v>435685</v>
      </c>
      <c r="BF49" s="61">
        <v>48409</v>
      </c>
      <c r="BG49" s="61">
        <v>102345</v>
      </c>
      <c r="BH49" s="61">
        <v>23028</v>
      </c>
      <c r="BI49" s="61">
        <v>2559</v>
      </c>
      <c r="BJ49" s="61">
        <v>1911586</v>
      </c>
      <c r="BK49" s="61">
        <v>430107</v>
      </c>
      <c r="BL49" s="61">
        <v>47790</v>
      </c>
      <c r="BM49" s="61">
        <v>127137</v>
      </c>
      <c r="BN49" s="61">
        <v>28606</v>
      </c>
      <c r="BO49" s="61">
        <v>3178</v>
      </c>
      <c r="BP49" s="61">
        <v>29</v>
      </c>
      <c r="BQ49" s="61">
        <v>7</v>
      </c>
      <c r="BR49" s="61">
        <v>1</v>
      </c>
      <c r="BS49" s="61">
        <v>0</v>
      </c>
      <c r="BT49" s="61">
        <v>0</v>
      </c>
      <c r="BU49" s="61">
        <v>0</v>
      </c>
      <c r="BV49" s="61">
        <v>29</v>
      </c>
      <c r="BW49" s="61">
        <v>7</v>
      </c>
      <c r="BX49" s="61">
        <v>1</v>
      </c>
      <c r="BY49" s="61">
        <v>30737</v>
      </c>
      <c r="BZ49" s="61">
        <v>6916</v>
      </c>
      <c r="CA49" s="61">
        <v>768</v>
      </c>
      <c r="CB49" s="61">
        <v>0</v>
      </c>
      <c r="CC49" s="61">
        <v>0</v>
      </c>
      <c r="CD49" s="61">
        <v>0</v>
      </c>
      <c r="CE49" s="61">
        <v>0</v>
      </c>
      <c r="CF49" s="61">
        <v>0</v>
      </c>
      <c r="CG49" s="61">
        <v>0</v>
      </c>
      <c r="CH49" s="61">
        <v>-1052</v>
      </c>
      <c r="CI49" s="61">
        <v>-237</v>
      </c>
      <c r="CJ49" s="61">
        <v>-26</v>
      </c>
      <c r="CK49" s="61">
        <v>0</v>
      </c>
      <c r="CL49" s="61">
        <v>0</v>
      </c>
      <c r="CM49" s="61">
        <v>0</v>
      </c>
      <c r="CN49" s="61">
        <v>0</v>
      </c>
      <c r="CO49" s="61">
        <v>0</v>
      </c>
      <c r="CP49" s="61">
        <v>0</v>
      </c>
      <c r="CQ49" s="61">
        <v>0</v>
      </c>
      <c r="CR49" s="61">
        <v>0</v>
      </c>
      <c r="CS49" s="61">
        <v>0</v>
      </c>
      <c r="CT49" s="61">
        <v>0</v>
      </c>
      <c r="CU49" s="61">
        <v>0</v>
      </c>
      <c r="CV49" s="61">
        <v>0</v>
      </c>
      <c r="CW49" s="61">
        <v>5091</v>
      </c>
      <c r="CX49" s="61">
        <v>1145</v>
      </c>
      <c r="CY49" s="61">
        <v>127</v>
      </c>
      <c r="CZ49" s="61">
        <v>5091</v>
      </c>
      <c r="DA49" s="61">
        <v>1145</v>
      </c>
      <c r="DB49" s="61">
        <v>127</v>
      </c>
      <c r="DC49" s="61">
        <v>0</v>
      </c>
      <c r="DD49" s="61">
        <v>0</v>
      </c>
      <c r="DE49" s="61">
        <v>0</v>
      </c>
      <c r="DF49" s="61">
        <v>0</v>
      </c>
      <c r="DG49" s="61">
        <v>0</v>
      </c>
      <c r="DH49" s="61">
        <v>0</v>
      </c>
      <c r="DI49" s="61">
        <v>0</v>
      </c>
      <c r="DJ49" s="61">
        <v>0</v>
      </c>
      <c r="DK49" s="61">
        <v>0</v>
      </c>
      <c r="DL49" s="61">
        <v>0</v>
      </c>
      <c r="DM49" s="61">
        <v>0</v>
      </c>
      <c r="DN49" s="61">
        <v>0</v>
      </c>
      <c r="DO49" s="61">
        <v>21396</v>
      </c>
      <c r="DP49" s="61">
        <v>4814</v>
      </c>
      <c r="DQ49" s="61">
        <v>535</v>
      </c>
      <c r="DR49" s="61">
        <v>29428</v>
      </c>
      <c r="DS49" s="61">
        <v>6622</v>
      </c>
      <c r="DT49" s="61">
        <v>736</v>
      </c>
      <c r="DU49" s="61">
        <v>-8032</v>
      </c>
      <c r="DV49" s="61">
        <v>-1808</v>
      </c>
      <c r="DW49" s="61">
        <v>-201</v>
      </c>
      <c r="DX49" s="61">
        <v>-3456</v>
      </c>
      <c r="DY49" s="61">
        <v>-778</v>
      </c>
      <c r="DZ49" s="61">
        <v>-86</v>
      </c>
      <c r="EA49" s="61">
        <v>0</v>
      </c>
      <c r="EB49" s="61">
        <v>0</v>
      </c>
      <c r="EC49" s="61">
        <v>0</v>
      </c>
      <c r="ED49" s="61">
        <v>0</v>
      </c>
      <c r="EE49" s="61">
        <v>0</v>
      </c>
      <c r="EF49" s="61">
        <v>0</v>
      </c>
      <c r="EG49" s="61">
        <v>0</v>
      </c>
      <c r="EH49" s="61">
        <v>0</v>
      </c>
      <c r="EI49" s="61">
        <v>0</v>
      </c>
      <c r="EJ49" s="61">
        <v>0</v>
      </c>
      <c r="EK49" s="61">
        <v>0</v>
      </c>
      <c r="EL49" s="61">
        <v>0</v>
      </c>
      <c r="EM49" s="61">
        <v>5988005</v>
      </c>
      <c r="EN49" s="61">
        <v>1347301</v>
      </c>
      <c r="EO49" s="61">
        <v>149700</v>
      </c>
      <c r="EP49" s="61">
        <v>34425</v>
      </c>
      <c r="EQ49" s="61">
        <v>7746</v>
      </c>
      <c r="ER49" s="61">
        <v>861</v>
      </c>
      <c r="ES49" s="61">
        <v>16172918</v>
      </c>
      <c r="ET49" s="61">
        <v>0</v>
      </c>
      <c r="EU49" s="61">
        <v>0</v>
      </c>
      <c r="EV49" s="61">
        <v>-10150488</v>
      </c>
      <c r="EW49" s="61">
        <v>1355047</v>
      </c>
      <c r="EX49" s="61">
        <v>150561</v>
      </c>
      <c r="EY49" s="61">
        <v>792655</v>
      </c>
      <c r="EZ49" s="61">
        <v>174961</v>
      </c>
      <c r="FA49" s="61">
        <v>19440</v>
      </c>
      <c r="FB49" s="61">
        <v>1009110</v>
      </c>
      <c r="FC49" s="61">
        <v>223652</v>
      </c>
      <c r="FD49" s="61">
        <v>24850</v>
      </c>
      <c r="FE49" s="61">
        <v>-216455</v>
      </c>
      <c r="FF49" s="61">
        <v>-48691</v>
      </c>
      <c r="FG49" s="61">
        <v>-5410</v>
      </c>
      <c r="FH49" s="61">
        <v>0</v>
      </c>
      <c r="FI49" s="61">
        <v>0</v>
      </c>
      <c r="FJ49" s="61">
        <v>0</v>
      </c>
      <c r="FK49" s="61">
        <v>0</v>
      </c>
      <c r="FL49" s="61">
        <v>0</v>
      </c>
      <c r="FM49" s="61">
        <v>0</v>
      </c>
      <c r="FN49" s="61">
        <v>0</v>
      </c>
      <c r="FO49" s="61">
        <v>0</v>
      </c>
      <c r="FP49" s="61">
        <v>0</v>
      </c>
      <c r="FQ49" s="61">
        <v>0</v>
      </c>
      <c r="FR49" s="61">
        <v>0</v>
      </c>
      <c r="FS49" s="61">
        <v>0</v>
      </c>
      <c r="FT49" s="61">
        <v>3823998</v>
      </c>
      <c r="FU49" s="61">
        <v>0</v>
      </c>
      <c r="FV49" s="61">
        <v>0</v>
      </c>
      <c r="FW49" s="61">
        <v>-3823998</v>
      </c>
      <c r="FX49" s="61">
        <v>0</v>
      </c>
      <c r="FY49" s="61">
        <v>0</v>
      </c>
      <c r="FZ49" s="61">
        <v>0</v>
      </c>
      <c r="GA49" s="61">
        <v>0</v>
      </c>
      <c r="GB49" s="61">
        <v>0</v>
      </c>
      <c r="GC49" s="61">
        <v>0</v>
      </c>
      <c r="GD49" s="61">
        <v>0</v>
      </c>
      <c r="GE49" s="61">
        <v>0</v>
      </c>
      <c r="GF49" s="61">
        <v>8906553</v>
      </c>
      <c r="GG49" s="61">
        <v>2000588</v>
      </c>
      <c r="GH49" s="61">
        <v>222288</v>
      </c>
      <c r="GI49" s="61">
        <v>-14045578</v>
      </c>
      <c r="GJ49" s="61">
        <v>1339062</v>
      </c>
      <c r="GK49" s="61">
        <v>148785</v>
      </c>
      <c r="GL49" s="58" t="s">
        <v>491</v>
      </c>
      <c r="GM49" s="58" t="s">
        <v>492</v>
      </c>
      <c r="GN49" s="58" t="s">
        <v>466</v>
      </c>
      <c r="GO49" s="58" t="s">
        <v>467</v>
      </c>
      <c r="GP49" s="58" t="s">
        <v>654</v>
      </c>
    </row>
    <row r="50" spans="1:198" s="58" customFormat="1">
      <c r="A50" s="58" t="s">
        <v>461</v>
      </c>
      <c r="B50" s="59" t="s">
        <v>655</v>
      </c>
      <c r="C50" s="59" t="s">
        <v>656</v>
      </c>
      <c r="D50" s="61">
        <v>-581638</v>
      </c>
      <c r="E50" s="61">
        <v>228</v>
      </c>
      <c r="F50" s="61">
        <v>-581410</v>
      </c>
      <c r="G50" s="61">
        <v>-268452</v>
      </c>
      <c r="H50" s="61">
        <v>228</v>
      </c>
      <c r="I50" s="61">
        <v>-268224</v>
      </c>
      <c r="J50" s="61">
        <v>-313186</v>
      </c>
      <c r="K50" s="61">
        <v>0</v>
      </c>
      <c r="L50" s="61">
        <v>-313186</v>
      </c>
      <c r="M50" s="380">
        <v>0.5</v>
      </c>
      <c r="N50" s="380">
        <v>0.4</v>
      </c>
      <c r="O50" s="380">
        <v>0.1</v>
      </c>
      <c r="P50" s="380">
        <v>0</v>
      </c>
      <c r="Q50" s="61">
        <v>177333</v>
      </c>
      <c r="R50" s="61">
        <v>177333</v>
      </c>
      <c r="S50" s="61">
        <v>0</v>
      </c>
      <c r="T50" s="61">
        <v>0</v>
      </c>
      <c r="U50" s="61">
        <v>0</v>
      </c>
      <c r="V50" s="61">
        <v>0</v>
      </c>
      <c r="W50" s="61">
        <v>376672</v>
      </c>
      <c r="X50" s="61">
        <v>0</v>
      </c>
      <c r="Y50" s="61">
        <v>378052</v>
      </c>
      <c r="Z50" s="61">
        <v>0</v>
      </c>
      <c r="AA50" s="61">
        <v>-1380</v>
      </c>
      <c r="AB50" s="61">
        <v>0</v>
      </c>
      <c r="AC50" s="61">
        <v>0</v>
      </c>
      <c r="AD50" s="61">
        <v>0</v>
      </c>
      <c r="AE50" s="61">
        <v>0</v>
      </c>
      <c r="AF50" s="61">
        <v>0</v>
      </c>
      <c r="AG50" s="61">
        <v>0</v>
      </c>
      <c r="AH50" s="61">
        <v>0</v>
      </c>
      <c r="AI50" s="61">
        <v>0</v>
      </c>
      <c r="AJ50" s="61">
        <v>0</v>
      </c>
      <c r="AK50" s="61">
        <v>0</v>
      </c>
      <c r="AL50" s="61">
        <v>296593</v>
      </c>
      <c r="AM50" s="61">
        <v>296593</v>
      </c>
      <c r="AN50" s="61">
        <v>0</v>
      </c>
      <c r="AO50" s="61">
        <v>0</v>
      </c>
      <c r="AP50" s="61">
        <v>307797</v>
      </c>
      <c r="AQ50" s="61">
        <v>307797</v>
      </c>
      <c r="AR50" s="61">
        <v>0</v>
      </c>
      <c r="AS50" s="61">
        <v>0</v>
      </c>
      <c r="AT50" s="61">
        <v>-11204</v>
      </c>
      <c r="AU50" s="61">
        <v>-11204</v>
      </c>
      <c r="AV50" s="61">
        <v>0</v>
      </c>
      <c r="AW50" s="61">
        <v>0</v>
      </c>
      <c r="AX50" s="61">
        <v>0</v>
      </c>
      <c r="AY50" s="61">
        <v>0</v>
      </c>
      <c r="AZ50" s="61">
        <v>0</v>
      </c>
      <c r="BA50" s="61">
        <v>0</v>
      </c>
      <c r="BB50" s="61">
        <v>0</v>
      </c>
      <c r="BC50" s="61">
        <v>0</v>
      </c>
      <c r="BD50" s="61">
        <v>1473431</v>
      </c>
      <c r="BE50" s="61">
        <v>350377</v>
      </c>
      <c r="BF50" s="61">
        <v>0</v>
      </c>
      <c r="BG50" s="61">
        <v>89506</v>
      </c>
      <c r="BH50" s="61">
        <v>21149</v>
      </c>
      <c r="BI50" s="61">
        <v>0</v>
      </c>
      <c r="BJ50" s="61">
        <v>1464638</v>
      </c>
      <c r="BK50" s="61">
        <v>353076</v>
      </c>
      <c r="BL50" s="61">
        <v>0</v>
      </c>
      <c r="BM50" s="61">
        <v>98299</v>
      </c>
      <c r="BN50" s="61">
        <v>18450</v>
      </c>
      <c r="BO50" s="61">
        <v>0</v>
      </c>
      <c r="BP50" s="61">
        <v>13498</v>
      </c>
      <c r="BQ50" s="61">
        <v>3735</v>
      </c>
      <c r="BR50" s="61">
        <v>0</v>
      </c>
      <c r="BS50" s="61">
        <v>13006</v>
      </c>
      <c r="BT50" s="61">
        <v>2758</v>
      </c>
      <c r="BU50" s="61">
        <v>0</v>
      </c>
      <c r="BV50" s="61">
        <v>492</v>
      </c>
      <c r="BW50" s="61">
        <v>977</v>
      </c>
      <c r="BX50" s="61">
        <v>0</v>
      </c>
      <c r="BY50" s="61">
        <v>9611</v>
      </c>
      <c r="BZ50" s="61">
        <v>2403</v>
      </c>
      <c r="CA50" s="61">
        <v>0</v>
      </c>
      <c r="CB50" s="61">
        <v>0</v>
      </c>
      <c r="CC50" s="61">
        <v>0</v>
      </c>
      <c r="CD50" s="61">
        <v>0</v>
      </c>
      <c r="CE50" s="61">
        <v>0</v>
      </c>
      <c r="CF50" s="61">
        <v>0</v>
      </c>
      <c r="CG50" s="61">
        <v>0</v>
      </c>
      <c r="CH50" s="61">
        <v>0</v>
      </c>
      <c r="CI50" s="61">
        <v>0</v>
      </c>
      <c r="CJ50" s="61">
        <v>0</v>
      </c>
      <c r="CK50" s="61">
        <v>3413</v>
      </c>
      <c r="CL50" s="61">
        <v>853</v>
      </c>
      <c r="CM50" s="61">
        <v>0</v>
      </c>
      <c r="CN50" s="61">
        <v>0</v>
      </c>
      <c r="CO50" s="61">
        <v>0</v>
      </c>
      <c r="CP50" s="61">
        <v>0</v>
      </c>
      <c r="CQ50" s="61">
        <v>3413</v>
      </c>
      <c r="CR50" s="61">
        <v>853</v>
      </c>
      <c r="CS50" s="61">
        <v>0</v>
      </c>
      <c r="CT50" s="61">
        <v>0</v>
      </c>
      <c r="CU50" s="61">
        <v>0</v>
      </c>
      <c r="CV50" s="61">
        <v>0</v>
      </c>
      <c r="CW50" s="61">
        <v>10130</v>
      </c>
      <c r="CX50" s="61">
        <v>2533</v>
      </c>
      <c r="CY50" s="61">
        <v>0</v>
      </c>
      <c r="CZ50" s="61">
        <v>9460</v>
      </c>
      <c r="DA50" s="61">
        <v>2365</v>
      </c>
      <c r="DB50" s="61">
        <v>0</v>
      </c>
      <c r="DC50" s="61">
        <v>670</v>
      </c>
      <c r="DD50" s="61">
        <v>168</v>
      </c>
      <c r="DE50" s="61">
        <v>0</v>
      </c>
      <c r="DF50" s="61">
        <v>631</v>
      </c>
      <c r="DG50" s="61">
        <v>158</v>
      </c>
      <c r="DH50" s="61">
        <v>0</v>
      </c>
      <c r="DI50" s="61">
        <v>631</v>
      </c>
      <c r="DJ50" s="61">
        <v>158</v>
      </c>
      <c r="DK50" s="61">
        <v>0</v>
      </c>
      <c r="DL50" s="61">
        <v>0</v>
      </c>
      <c r="DM50" s="61">
        <v>0</v>
      </c>
      <c r="DN50" s="61">
        <v>0</v>
      </c>
      <c r="DO50" s="61">
        <v>6274</v>
      </c>
      <c r="DP50" s="61">
        <v>1568</v>
      </c>
      <c r="DQ50" s="61">
        <v>0</v>
      </c>
      <c r="DR50" s="61">
        <v>4209</v>
      </c>
      <c r="DS50" s="61">
        <v>1052</v>
      </c>
      <c r="DT50" s="61">
        <v>0</v>
      </c>
      <c r="DU50" s="61">
        <v>2065</v>
      </c>
      <c r="DV50" s="61">
        <v>516</v>
      </c>
      <c r="DW50" s="61">
        <v>0</v>
      </c>
      <c r="DX50" s="61">
        <v>-112</v>
      </c>
      <c r="DY50" s="61">
        <v>-17</v>
      </c>
      <c r="DZ50" s="61">
        <v>0</v>
      </c>
      <c r="EA50" s="61">
        <v>0</v>
      </c>
      <c r="EB50" s="61">
        <v>0</v>
      </c>
      <c r="EC50" s="61">
        <v>0</v>
      </c>
      <c r="ED50" s="61">
        <v>0</v>
      </c>
      <c r="EE50" s="61">
        <v>0</v>
      </c>
      <c r="EF50" s="61">
        <v>0</v>
      </c>
      <c r="EG50" s="61">
        <v>0</v>
      </c>
      <c r="EH50" s="61">
        <v>0</v>
      </c>
      <c r="EI50" s="61">
        <v>0</v>
      </c>
      <c r="EJ50" s="61">
        <v>0</v>
      </c>
      <c r="EK50" s="61">
        <v>0</v>
      </c>
      <c r="EL50" s="61">
        <v>0</v>
      </c>
      <c r="EM50" s="61">
        <v>3352395</v>
      </c>
      <c r="EN50" s="61">
        <v>804477</v>
      </c>
      <c r="EO50" s="61">
        <v>0</v>
      </c>
      <c r="EP50" s="61">
        <v>36255</v>
      </c>
      <c r="EQ50" s="61">
        <v>9064</v>
      </c>
      <c r="ER50" s="61">
        <v>0</v>
      </c>
      <c r="ES50" s="61">
        <v>8177013</v>
      </c>
      <c r="ET50" s="61">
        <v>0</v>
      </c>
      <c r="EU50" s="61">
        <v>0</v>
      </c>
      <c r="EV50" s="61">
        <v>-4788363</v>
      </c>
      <c r="EW50" s="61">
        <v>813541</v>
      </c>
      <c r="EX50" s="61">
        <v>0</v>
      </c>
      <c r="EY50" s="61">
        <v>751940</v>
      </c>
      <c r="EZ50" s="61">
        <v>183078</v>
      </c>
      <c r="FA50" s="61">
        <v>0</v>
      </c>
      <c r="FB50" s="61">
        <v>943180</v>
      </c>
      <c r="FC50" s="61">
        <v>226861</v>
      </c>
      <c r="FD50" s="61">
        <v>0</v>
      </c>
      <c r="FE50" s="61">
        <v>-191240</v>
      </c>
      <c r="FF50" s="61">
        <v>-43783</v>
      </c>
      <c r="FG50" s="61">
        <v>0</v>
      </c>
      <c r="FH50" s="61">
        <v>0</v>
      </c>
      <c r="FI50" s="61">
        <v>0</v>
      </c>
      <c r="FJ50" s="61">
        <v>0</v>
      </c>
      <c r="FK50" s="61">
        <v>0</v>
      </c>
      <c r="FL50" s="61">
        <v>0</v>
      </c>
      <c r="FM50" s="61">
        <v>0</v>
      </c>
      <c r="FN50" s="61">
        <v>0</v>
      </c>
      <c r="FO50" s="61">
        <v>0</v>
      </c>
      <c r="FP50" s="61">
        <v>0</v>
      </c>
      <c r="FQ50" s="61">
        <v>0</v>
      </c>
      <c r="FR50" s="61">
        <v>0</v>
      </c>
      <c r="FS50" s="61">
        <v>0</v>
      </c>
      <c r="FT50" s="61">
        <v>2372886</v>
      </c>
      <c r="FU50" s="61">
        <v>0</v>
      </c>
      <c r="FV50" s="61">
        <v>0</v>
      </c>
      <c r="FW50" s="61">
        <v>-2372886</v>
      </c>
      <c r="FX50" s="61">
        <v>0</v>
      </c>
      <c r="FY50" s="61">
        <v>0</v>
      </c>
      <c r="FZ50" s="61">
        <v>0</v>
      </c>
      <c r="GA50" s="61">
        <v>0</v>
      </c>
      <c r="GB50" s="61">
        <v>0</v>
      </c>
      <c r="GC50" s="61">
        <v>0</v>
      </c>
      <c r="GD50" s="61">
        <v>0</v>
      </c>
      <c r="GE50" s="61">
        <v>0</v>
      </c>
      <c r="GF50" s="61">
        <v>5746972</v>
      </c>
      <c r="GG50" s="61">
        <v>1379378</v>
      </c>
      <c r="GH50" s="61">
        <v>0</v>
      </c>
      <c r="GI50" s="61">
        <v>-7238051</v>
      </c>
      <c r="GJ50" s="61">
        <v>793108</v>
      </c>
      <c r="GK50" s="61">
        <v>0</v>
      </c>
      <c r="GL50" s="58" t="s">
        <v>472</v>
      </c>
      <c r="GM50" s="58" t="s">
        <v>465</v>
      </c>
      <c r="GN50" s="58" t="s">
        <v>466</v>
      </c>
      <c r="GO50" s="58" t="s">
        <v>473</v>
      </c>
      <c r="GP50" s="58" t="s">
        <v>657</v>
      </c>
    </row>
    <row r="51" spans="1:198" s="58" customFormat="1">
      <c r="A51" s="58" t="s">
        <v>469</v>
      </c>
      <c r="B51" s="59" t="s">
        <v>658</v>
      </c>
      <c r="C51" s="59" t="s">
        <v>659</v>
      </c>
      <c r="D51" s="61">
        <v>40039</v>
      </c>
      <c r="E51" s="61">
        <v>0</v>
      </c>
      <c r="F51" s="61">
        <v>40039</v>
      </c>
      <c r="G51" s="61">
        <v>13067</v>
      </c>
      <c r="H51" s="61">
        <v>0</v>
      </c>
      <c r="I51" s="61">
        <v>13067</v>
      </c>
      <c r="J51" s="61">
        <v>26972</v>
      </c>
      <c r="K51" s="61">
        <v>0</v>
      </c>
      <c r="L51" s="61">
        <v>26972</v>
      </c>
      <c r="M51" s="380">
        <v>0.5</v>
      </c>
      <c r="N51" s="380">
        <v>0.4</v>
      </c>
      <c r="O51" s="380">
        <v>0.09</v>
      </c>
      <c r="P51" s="380">
        <v>0.01</v>
      </c>
      <c r="Q51" s="61">
        <v>75184</v>
      </c>
      <c r="R51" s="61">
        <v>75184</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v>0</v>
      </c>
      <c r="AR51" s="61">
        <v>0</v>
      </c>
      <c r="AS51" s="61">
        <v>0</v>
      </c>
      <c r="AT51" s="61">
        <v>0</v>
      </c>
      <c r="AU51" s="61">
        <v>0</v>
      </c>
      <c r="AV51" s="61">
        <v>0</v>
      </c>
      <c r="AW51" s="61">
        <v>0</v>
      </c>
      <c r="AX51" s="61">
        <v>0</v>
      </c>
      <c r="AY51" s="61">
        <v>0</v>
      </c>
      <c r="AZ51" s="61">
        <v>0</v>
      </c>
      <c r="BA51" s="61">
        <v>0</v>
      </c>
      <c r="BB51" s="61">
        <v>0</v>
      </c>
      <c r="BC51" s="61">
        <v>0</v>
      </c>
      <c r="BD51" s="61">
        <v>1043171</v>
      </c>
      <c r="BE51" s="61">
        <v>234713</v>
      </c>
      <c r="BF51" s="61">
        <v>26079</v>
      </c>
      <c r="BG51" s="61">
        <v>33563</v>
      </c>
      <c r="BH51" s="61">
        <v>7552</v>
      </c>
      <c r="BI51" s="61">
        <v>839</v>
      </c>
      <c r="BJ51" s="61">
        <v>1056585</v>
      </c>
      <c r="BK51" s="61">
        <v>237732</v>
      </c>
      <c r="BL51" s="61">
        <v>26415</v>
      </c>
      <c r="BM51" s="61">
        <v>20149</v>
      </c>
      <c r="BN51" s="61">
        <v>4533</v>
      </c>
      <c r="BO51" s="61">
        <v>503</v>
      </c>
      <c r="BP51" s="61">
        <v>1293</v>
      </c>
      <c r="BQ51" s="61">
        <v>291</v>
      </c>
      <c r="BR51" s="61">
        <v>32</v>
      </c>
      <c r="BS51" s="61">
        <v>4786</v>
      </c>
      <c r="BT51" s="61">
        <v>1077</v>
      </c>
      <c r="BU51" s="61">
        <v>120</v>
      </c>
      <c r="BV51" s="61">
        <v>-3493</v>
      </c>
      <c r="BW51" s="61">
        <v>-786</v>
      </c>
      <c r="BX51" s="61">
        <v>-88</v>
      </c>
      <c r="BY51" s="61">
        <v>9104</v>
      </c>
      <c r="BZ51" s="61">
        <v>2048</v>
      </c>
      <c r="CA51" s="61">
        <v>228</v>
      </c>
      <c r="CB51" s="61">
        <v>0</v>
      </c>
      <c r="CC51" s="61">
        <v>0</v>
      </c>
      <c r="CD51" s="61">
        <v>0</v>
      </c>
      <c r="CE51" s="61">
        <v>0</v>
      </c>
      <c r="CF51" s="61">
        <v>0</v>
      </c>
      <c r="CG51" s="61">
        <v>0</v>
      </c>
      <c r="CH51" s="61">
        <v>-24</v>
      </c>
      <c r="CI51" s="61">
        <v>-5</v>
      </c>
      <c r="CJ51" s="61">
        <v>-1</v>
      </c>
      <c r="CK51" s="61">
        <v>0</v>
      </c>
      <c r="CL51" s="61">
        <v>0</v>
      </c>
      <c r="CM51" s="61">
        <v>0</v>
      </c>
      <c r="CN51" s="61">
        <v>0</v>
      </c>
      <c r="CO51" s="61">
        <v>0</v>
      </c>
      <c r="CP51" s="61">
        <v>0</v>
      </c>
      <c r="CQ51" s="61">
        <v>0</v>
      </c>
      <c r="CR51" s="61">
        <v>0</v>
      </c>
      <c r="CS51" s="61">
        <v>0</v>
      </c>
      <c r="CT51" s="61">
        <v>0</v>
      </c>
      <c r="CU51" s="61">
        <v>0</v>
      </c>
      <c r="CV51" s="61">
        <v>0</v>
      </c>
      <c r="CW51" s="61">
        <v>0</v>
      </c>
      <c r="CX51" s="61">
        <v>0</v>
      </c>
      <c r="CY51" s="61">
        <v>0</v>
      </c>
      <c r="CZ51" s="61">
        <v>0</v>
      </c>
      <c r="DA51" s="61">
        <v>0</v>
      </c>
      <c r="DB51" s="61">
        <v>0</v>
      </c>
      <c r="DC51" s="61">
        <v>0</v>
      </c>
      <c r="DD51" s="61">
        <v>0</v>
      </c>
      <c r="DE51" s="61">
        <v>0</v>
      </c>
      <c r="DF51" s="61">
        <v>0</v>
      </c>
      <c r="DG51" s="61">
        <v>0</v>
      </c>
      <c r="DH51" s="61">
        <v>0</v>
      </c>
      <c r="DI51" s="61">
        <v>0</v>
      </c>
      <c r="DJ51" s="61">
        <v>0</v>
      </c>
      <c r="DK51" s="61">
        <v>0</v>
      </c>
      <c r="DL51" s="61">
        <v>0</v>
      </c>
      <c r="DM51" s="61">
        <v>0</v>
      </c>
      <c r="DN51" s="61">
        <v>0</v>
      </c>
      <c r="DO51" s="61">
        <v>1640</v>
      </c>
      <c r="DP51" s="61">
        <v>369</v>
      </c>
      <c r="DQ51" s="61">
        <v>41</v>
      </c>
      <c r="DR51" s="61">
        <v>1641</v>
      </c>
      <c r="DS51" s="61">
        <v>369</v>
      </c>
      <c r="DT51" s="61">
        <v>41</v>
      </c>
      <c r="DU51" s="61">
        <v>-1</v>
      </c>
      <c r="DV51" s="61">
        <v>0</v>
      </c>
      <c r="DW51" s="61">
        <v>0</v>
      </c>
      <c r="DX51" s="61">
        <v>-801</v>
      </c>
      <c r="DY51" s="61">
        <v>-180</v>
      </c>
      <c r="DZ51" s="61">
        <v>-20</v>
      </c>
      <c r="EA51" s="61">
        <v>0</v>
      </c>
      <c r="EB51" s="61">
        <v>0</v>
      </c>
      <c r="EC51" s="61">
        <v>0</v>
      </c>
      <c r="ED51" s="61">
        <v>0</v>
      </c>
      <c r="EE51" s="61">
        <v>0</v>
      </c>
      <c r="EF51" s="61">
        <v>0</v>
      </c>
      <c r="EG51" s="61">
        <v>0</v>
      </c>
      <c r="EH51" s="61">
        <v>0</v>
      </c>
      <c r="EI51" s="61">
        <v>0</v>
      </c>
      <c r="EJ51" s="61">
        <v>0</v>
      </c>
      <c r="EK51" s="61">
        <v>0</v>
      </c>
      <c r="EL51" s="61">
        <v>0</v>
      </c>
      <c r="EM51" s="61">
        <v>1292003</v>
      </c>
      <c r="EN51" s="61">
        <v>290701</v>
      </c>
      <c r="EO51" s="61">
        <v>32300</v>
      </c>
      <c r="EP51" s="61">
        <v>28914</v>
      </c>
      <c r="EQ51" s="61">
        <v>6506</v>
      </c>
      <c r="ER51" s="61">
        <v>723</v>
      </c>
      <c r="ES51" s="61">
        <v>3973657</v>
      </c>
      <c r="ET51" s="61">
        <v>0</v>
      </c>
      <c r="EU51" s="61">
        <v>0</v>
      </c>
      <c r="EV51" s="61">
        <v>-2652740</v>
      </c>
      <c r="EW51" s="61">
        <v>297206</v>
      </c>
      <c r="EX51" s="61">
        <v>33023</v>
      </c>
      <c r="EY51" s="61">
        <v>248394</v>
      </c>
      <c r="EZ51" s="61">
        <v>55889</v>
      </c>
      <c r="FA51" s="61">
        <v>6210</v>
      </c>
      <c r="FB51" s="61">
        <v>304014</v>
      </c>
      <c r="FC51" s="61">
        <v>68403</v>
      </c>
      <c r="FD51" s="61">
        <v>7600</v>
      </c>
      <c r="FE51" s="61">
        <v>-55620</v>
      </c>
      <c r="FF51" s="61">
        <v>-12514</v>
      </c>
      <c r="FG51" s="61">
        <v>-1390</v>
      </c>
      <c r="FH51" s="61">
        <v>0</v>
      </c>
      <c r="FI51" s="61">
        <v>0</v>
      </c>
      <c r="FJ51" s="61">
        <v>0</v>
      </c>
      <c r="FK51" s="61">
        <v>0</v>
      </c>
      <c r="FL51" s="61">
        <v>0</v>
      </c>
      <c r="FM51" s="61">
        <v>0</v>
      </c>
      <c r="FN51" s="61">
        <v>0</v>
      </c>
      <c r="FO51" s="61">
        <v>0</v>
      </c>
      <c r="FP51" s="61">
        <v>0</v>
      </c>
      <c r="FQ51" s="61">
        <v>0</v>
      </c>
      <c r="FR51" s="61">
        <v>0</v>
      </c>
      <c r="FS51" s="61">
        <v>0</v>
      </c>
      <c r="FT51" s="61">
        <v>935850</v>
      </c>
      <c r="FU51" s="61">
        <v>0</v>
      </c>
      <c r="FV51" s="61">
        <v>0</v>
      </c>
      <c r="FW51" s="61">
        <v>-935850</v>
      </c>
      <c r="FX51" s="61">
        <v>0</v>
      </c>
      <c r="FY51" s="61">
        <v>0</v>
      </c>
      <c r="FZ51" s="61">
        <v>0</v>
      </c>
      <c r="GA51" s="61">
        <v>0</v>
      </c>
      <c r="GB51" s="61">
        <v>0</v>
      </c>
      <c r="GC51" s="61">
        <v>0</v>
      </c>
      <c r="GD51" s="61">
        <v>0</v>
      </c>
      <c r="GE51" s="61">
        <v>0</v>
      </c>
      <c r="GF51" s="61">
        <v>2657257</v>
      </c>
      <c r="GG51" s="61">
        <v>597884</v>
      </c>
      <c r="GH51" s="61">
        <v>66431</v>
      </c>
      <c r="GI51" s="61">
        <v>-3619276</v>
      </c>
      <c r="GJ51" s="61">
        <v>290302</v>
      </c>
      <c r="GK51" s="61">
        <v>32255</v>
      </c>
      <c r="GL51" s="58" t="s">
        <v>521</v>
      </c>
      <c r="GM51" s="58" t="s">
        <v>522</v>
      </c>
      <c r="GN51" s="58" t="s">
        <v>466</v>
      </c>
      <c r="GO51" s="58" t="s">
        <v>497</v>
      </c>
      <c r="GP51" s="58" t="s">
        <v>660</v>
      </c>
    </row>
    <row r="52" spans="1:198" s="58" customFormat="1">
      <c r="A52" s="58" t="s">
        <v>461</v>
      </c>
      <c r="B52" s="59" t="s">
        <v>661</v>
      </c>
      <c r="C52" s="59" t="s">
        <v>662</v>
      </c>
      <c r="D52" s="61">
        <v>-277817</v>
      </c>
      <c r="E52" s="61">
        <v>0</v>
      </c>
      <c r="F52" s="61">
        <v>-277817</v>
      </c>
      <c r="G52" s="61">
        <v>-31149</v>
      </c>
      <c r="H52" s="61">
        <v>0</v>
      </c>
      <c r="I52" s="61">
        <v>-31149</v>
      </c>
      <c r="J52" s="61">
        <v>-246668</v>
      </c>
      <c r="K52" s="61">
        <v>0</v>
      </c>
      <c r="L52" s="61">
        <v>-246668</v>
      </c>
      <c r="M52" s="380">
        <v>0.5</v>
      </c>
      <c r="N52" s="380">
        <v>0.49</v>
      </c>
      <c r="O52" s="380">
        <v>0</v>
      </c>
      <c r="P52" s="380">
        <v>0.01</v>
      </c>
      <c r="Q52" s="61">
        <v>298922</v>
      </c>
      <c r="R52" s="61">
        <v>298922</v>
      </c>
      <c r="S52" s="61">
        <v>0</v>
      </c>
      <c r="T52" s="61">
        <v>0</v>
      </c>
      <c r="U52" s="61">
        <v>0</v>
      </c>
      <c r="V52" s="61">
        <v>0</v>
      </c>
      <c r="W52" s="61">
        <v>375751</v>
      </c>
      <c r="X52" s="61">
        <v>0</v>
      </c>
      <c r="Y52" s="61">
        <v>3223474</v>
      </c>
      <c r="Z52" s="61">
        <v>0</v>
      </c>
      <c r="AA52" s="61">
        <v>-2847723</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v>0</v>
      </c>
      <c r="AR52" s="61">
        <v>0</v>
      </c>
      <c r="AS52" s="61">
        <v>0</v>
      </c>
      <c r="AT52" s="61">
        <v>0</v>
      </c>
      <c r="AU52" s="61">
        <v>0</v>
      </c>
      <c r="AV52" s="61">
        <v>0</v>
      </c>
      <c r="AW52" s="61">
        <v>0</v>
      </c>
      <c r="AX52" s="61">
        <v>0</v>
      </c>
      <c r="AY52" s="61">
        <v>0</v>
      </c>
      <c r="AZ52" s="61">
        <v>0</v>
      </c>
      <c r="BA52" s="61">
        <v>0</v>
      </c>
      <c r="BB52" s="61">
        <v>0</v>
      </c>
      <c r="BC52" s="61">
        <v>0</v>
      </c>
      <c r="BD52" s="61">
        <v>3552020</v>
      </c>
      <c r="BE52" s="61">
        <v>0</v>
      </c>
      <c r="BF52" s="61">
        <v>72490</v>
      </c>
      <c r="BG52" s="61">
        <v>197322</v>
      </c>
      <c r="BH52" s="61">
        <v>0</v>
      </c>
      <c r="BI52" s="61">
        <v>3918</v>
      </c>
      <c r="BJ52" s="61">
        <v>3446556</v>
      </c>
      <c r="BK52" s="61">
        <v>0</v>
      </c>
      <c r="BL52" s="61">
        <v>70229</v>
      </c>
      <c r="BM52" s="61">
        <v>302786</v>
      </c>
      <c r="BN52" s="61">
        <v>0</v>
      </c>
      <c r="BO52" s="61">
        <v>6179</v>
      </c>
      <c r="BP52" s="61">
        <v>0</v>
      </c>
      <c r="BQ52" s="61">
        <v>0</v>
      </c>
      <c r="BR52" s="61">
        <v>0</v>
      </c>
      <c r="BS52" s="61">
        <v>0</v>
      </c>
      <c r="BT52" s="61">
        <v>0</v>
      </c>
      <c r="BU52" s="61">
        <v>0</v>
      </c>
      <c r="BV52" s="61">
        <v>0</v>
      </c>
      <c r="BW52" s="61">
        <v>0</v>
      </c>
      <c r="BX52" s="61">
        <v>0</v>
      </c>
      <c r="BY52" s="61">
        <v>20053</v>
      </c>
      <c r="BZ52" s="61">
        <v>0</v>
      </c>
      <c r="CA52" s="61">
        <v>409</v>
      </c>
      <c r="CB52" s="61">
        <v>0</v>
      </c>
      <c r="CC52" s="61">
        <v>0</v>
      </c>
      <c r="CD52" s="61">
        <v>0</v>
      </c>
      <c r="CE52" s="61">
        <v>0</v>
      </c>
      <c r="CF52" s="61">
        <v>0</v>
      </c>
      <c r="CG52" s="61">
        <v>0</v>
      </c>
      <c r="CH52" s="61">
        <v>-3866</v>
      </c>
      <c r="CI52" s="61">
        <v>0</v>
      </c>
      <c r="CJ52" s="61">
        <v>-79</v>
      </c>
      <c r="CK52" s="61">
        <v>0</v>
      </c>
      <c r="CL52" s="61">
        <v>0</v>
      </c>
      <c r="CM52" s="61">
        <v>0</v>
      </c>
      <c r="CN52" s="61">
        <v>0</v>
      </c>
      <c r="CO52" s="61">
        <v>0</v>
      </c>
      <c r="CP52" s="61">
        <v>0</v>
      </c>
      <c r="CQ52" s="61">
        <v>0</v>
      </c>
      <c r="CR52" s="61">
        <v>0</v>
      </c>
      <c r="CS52" s="61">
        <v>0</v>
      </c>
      <c r="CT52" s="61">
        <v>0</v>
      </c>
      <c r="CU52" s="61">
        <v>0</v>
      </c>
      <c r="CV52" s="61">
        <v>0</v>
      </c>
      <c r="CW52" s="61">
        <v>4074</v>
      </c>
      <c r="CX52" s="61">
        <v>0</v>
      </c>
      <c r="CY52" s="61">
        <v>83</v>
      </c>
      <c r="CZ52" s="61">
        <v>4824</v>
      </c>
      <c r="DA52" s="61">
        <v>0</v>
      </c>
      <c r="DB52" s="61">
        <v>98</v>
      </c>
      <c r="DC52" s="61">
        <v>-750</v>
      </c>
      <c r="DD52" s="61">
        <v>0</v>
      </c>
      <c r="DE52" s="61">
        <v>-15</v>
      </c>
      <c r="DF52" s="61">
        <v>0</v>
      </c>
      <c r="DG52" s="61">
        <v>0</v>
      </c>
      <c r="DH52" s="61">
        <v>0</v>
      </c>
      <c r="DI52" s="61">
        <v>0</v>
      </c>
      <c r="DJ52" s="61">
        <v>0</v>
      </c>
      <c r="DK52" s="61">
        <v>0</v>
      </c>
      <c r="DL52" s="61">
        <v>0</v>
      </c>
      <c r="DM52" s="61">
        <v>0</v>
      </c>
      <c r="DN52" s="61">
        <v>0</v>
      </c>
      <c r="DO52" s="61">
        <v>5355</v>
      </c>
      <c r="DP52" s="61">
        <v>0</v>
      </c>
      <c r="DQ52" s="61">
        <v>109</v>
      </c>
      <c r="DR52" s="61">
        <v>10865</v>
      </c>
      <c r="DS52" s="61">
        <v>0</v>
      </c>
      <c r="DT52" s="61">
        <v>222</v>
      </c>
      <c r="DU52" s="61">
        <v>-5510</v>
      </c>
      <c r="DV52" s="61">
        <v>0</v>
      </c>
      <c r="DW52" s="61">
        <v>-113</v>
      </c>
      <c r="DX52" s="61">
        <v>-411</v>
      </c>
      <c r="DY52" s="61">
        <v>0</v>
      </c>
      <c r="DZ52" s="61">
        <v>-8</v>
      </c>
      <c r="EA52" s="61">
        <v>-405</v>
      </c>
      <c r="EB52" s="61">
        <v>0</v>
      </c>
      <c r="EC52" s="61">
        <v>-8</v>
      </c>
      <c r="ED52" s="61">
        <v>0</v>
      </c>
      <c r="EE52" s="61">
        <v>0</v>
      </c>
      <c r="EF52" s="61">
        <v>0</v>
      </c>
      <c r="EG52" s="61">
        <v>0</v>
      </c>
      <c r="EH52" s="61">
        <v>0</v>
      </c>
      <c r="EI52" s="61">
        <v>0</v>
      </c>
      <c r="EJ52" s="61">
        <v>0</v>
      </c>
      <c r="EK52" s="61">
        <v>0</v>
      </c>
      <c r="EL52" s="61">
        <v>0</v>
      </c>
      <c r="EM52" s="61">
        <v>6767752</v>
      </c>
      <c r="EN52" s="61">
        <v>0</v>
      </c>
      <c r="EO52" s="61">
        <v>138117</v>
      </c>
      <c r="EP52" s="61">
        <v>131747</v>
      </c>
      <c r="EQ52" s="61">
        <v>0</v>
      </c>
      <c r="ER52" s="61">
        <v>2689</v>
      </c>
      <c r="ES52" s="61">
        <v>16087548</v>
      </c>
      <c r="ET52" s="61">
        <v>0</v>
      </c>
      <c r="EU52" s="61">
        <v>0</v>
      </c>
      <c r="EV52" s="61">
        <v>-9188050</v>
      </c>
      <c r="EW52" s="61">
        <v>0</v>
      </c>
      <c r="EX52" s="61">
        <v>140806</v>
      </c>
      <c r="EY52" s="61">
        <v>1966838</v>
      </c>
      <c r="EZ52" s="61">
        <v>0</v>
      </c>
      <c r="FA52" s="61">
        <v>39740</v>
      </c>
      <c r="FB52" s="61">
        <v>2919742</v>
      </c>
      <c r="FC52" s="61">
        <v>0</v>
      </c>
      <c r="FD52" s="61">
        <v>56159</v>
      </c>
      <c r="FE52" s="61">
        <v>-952904</v>
      </c>
      <c r="FF52" s="61">
        <v>0</v>
      </c>
      <c r="FG52" s="61">
        <v>-16419</v>
      </c>
      <c r="FH52" s="61">
        <v>0</v>
      </c>
      <c r="FI52" s="61">
        <v>0</v>
      </c>
      <c r="FJ52" s="61">
        <v>0</v>
      </c>
      <c r="FK52" s="61">
        <v>0</v>
      </c>
      <c r="FL52" s="61">
        <v>0</v>
      </c>
      <c r="FM52" s="61">
        <v>0</v>
      </c>
      <c r="FN52" s="61">
        <v>0</v>
      </c>
      <c r="FO52" s="61">
        <v>0</v>
      </c>
      <c r="FP52" s="61">
        <v>0</v>
      </c>
      <c r="FQ52" s="61">
        <v>217060</v>
      </c>
      <c r="FR52" s="61">
        <v>0</v>
      </c>
      <c r="FS52" s="61">
        <v>4430</v>
      </c>
      <c r="FT52" s="61">
        <v>5360175</v>
      </c>
      <c r="FU52" s="61">
        <v>0</v>
      </c>
      <c r="FV52" s="61">
        <v>0</v>
      </c>
      <c r="FW52" s="61">
        <v>-5143115</v>
      </c>
      <c r="FX52" s="61">
        <v>0</v>
      </c>
      <c r="FY52" s="61">
        <v>4430</v>
      </c>
      <c r="FZ52" s="61">
        <v>0</v>
      </c>
      <c r="GA52" s="61">
        <v>0</v>
      </c>
      <c r="GB52" s="61">
        <v>0</v>
      </c>
      <c r="GC52" s="61">
        <v>0</v>
      </c>
      <c r="GD52" s="61">
        <v>0</v>
      </c>
      <c r="GE52" s="61">
        <v>0</v>
      </c>
      <c r="GF52" s="61">
        <v>12857539</v>
      </c>
      <c r="GG52" s="61">
        <v>0</v>
      </c>
      <c r="GH52" s="61">
        <v>261890</v>
      </c>
      <c r="GI52" s="61">
        <v>-14972172</v>
      </c>
      <c r="GJ52" s="61">
        <v>0</v>
      </c>
      <c r="GK52" s="61">
        <v>135182</v>
      </c>
      <c r="GL52" s="58" t="s">
        <v>536</v>
      </c>
      <c r="GM52" s="58" t="s">
        <v>541</v>
      </c>
      <c r="GN52" s="58" t="s">
        <v>536</v>
      </c>
      <c r="GO52" s="58" t="s">
        <v>497</v>
      </c>
      <c r="GP52" s="58" t="s">
        <v>663</v>
      </c>
    </row>
    <row r="53" spans="1:198" s="58" customFormat="1">
      <c r="A53" s="58" t="s">
        <v>461</v>
      </c>
      <c r="B53" s="59" t="s">
        <v>664</v>
      </c>
      <c r="C53" s="59" t="s">
        <v>665</v>
      </c>
      <c r="D53" s="61">
        <v>109731</v>
      </c>
      <c r="E53" s="61">
        <v>-8996</v>
      </c>
      <c r="F53" s="61">
        <v>100735</v>
      </c>
      <c r="G53" s="61">
        <v>114558</v>
      </c>
      <c r="H53" s="61">
        <v>0</v>
      </c>
      <c r="I53" s="61">
        <v>114558</v>
      </c>
      <c r="J53" s="61">
        <v>-4827</v>
      </c>
      <c r="K53" s="61">
        <v>-8996</v>
      </c>
      <c r="L53" s="61">
        <v>-13823</v>
      </c>
      <c r="M53" s="380">
        <v>0.5</v>
      </c>
      <c r="N53" s="380">
        <v>0.4</v>
      </c>
      <c r="O53" s="380">
        <v>0.09</v>
      </c>
      <c r="P53" s="380">
        <v>0.01</v>
      </c>
      <c r="Q53" s="61">
        <v>186647</v>
      </c>
      <c r="R53" s="61">
        <v>186647</v>
      </c>
      <c r="S53" s="61">
        <v>0</v>
      </c>
      <c r="T53" s="61">
        <v>940340</v>
      </c>
      <c r="U53" s="61">
        <v>981134</v>
      </c>
      <c r="V53" s="61">
        <v>-40794</v>
      </c>
      <c r="W53" s="61">
        <v>222341</v>
      </c>
      <c r="X53" s="61">
        <v>4391</v>
      </c>
      <c r="Y53" s="61">
        <v>230360</v>
      </c>
      <c r="Z53" s="61">
        <v>4391</v>
      </c>
      <c r="AA53" s="61">
        <v>-8019</v>
      </c>
      <c r="AB53" s="61">
        <v>0</v>
      </c>
      <c r="AC53" s="61">
        <v>0</v>
      </c>
      <c r="AD53" s="61">
        <v>0</v>
      </c>
      <c r="AE53" s="61">
        <v>0</v>
      </c>
      <c r="AF53" s="61">
        <v>0</v>
      </c>
      <c r="AG53" s="61">
        <v>0</v>
      </c>
      <c r="AH53" s="61">
        <v>0</v>
      </c>
      <c r="AI53" s="61">
        <v>0</v>
      </c>
      <c r="AJ53" s="61">
        <v>0</v>
      </c>
      <c r="AK53" s="61">
        <v>0</v>
      </c>
      <c r="AL53" s="61">
        <v>56814</v>
      </c>
      <c r="AM53" s="61">
        <v>56814</v>
      </c>
      <c r="AN53" s="61">
        <v>0</v>
      </c>
      <c r="AO53" s="61">
        <v>0</v>
      </c>
      <c r="AP53" s="61">
        <v>55000</v>
      </c>
      <c r="AQ53" s="61">
        <v>55000</v>
      </c>
      <c r="AR53" s="61">
        <v>0</v>
      </c>
      <c r="AS53" s="61">
        <v>0</v>
      </c>
      <c r="AT53" s="61">
        <v>1814</v>
      </c>
      <c r="AU53" s="61">
        <v>1814</v>
      </c>
      <c r="AV53" s="61">
        <v>0</v>
      </c>
      <c r="AW53" s="61">
        <v>0</v>
      </c>
      <c r="AX53" s="61">
        <v>0</v>
      </c>
      <c r="AY53" s="61">
        <v>0</v>
      </c>
      <c r="AZ53" s="61">
        <v>0</v>
      </c>
      <c r="BA53" s="61">
        <v>0</v>
      </c>
      <c r="BB53" s="61">
        <v>0</v>
      </c>
      <c r="BC53" s="61">
        <v>0</v>
      </c>
      <c r="BD53" s="61">
        <v>1956544</v>
      </c>
      <c r="BE53" s="61">
        <v>440222</v>
      </c>
      <c r="BF53" s="61">
        <v>48914</v>
      </c>
      <c r="BG53" s="61">
        <v>104756</v>
      </c>
      <c r="BH53" s="61">
        <v>23570</v>
      </c>
      <c r="BI53" s="61">
        <v>2619</v>
      </c>
      <c r="BJ53" s="61">
        <v>1988254</v>
      </c>
      <c r="BK53" s="61">
        <v>447357</v>
      </c>
      <c r="BL53" s="61">
        <v>49706</v>
      </c>
      <c r="BM53" s="61">
        <v>73046</v>
      </c>
      <c r="BN53" s="61">
        <v>16435</v>
      </c>
      <c r="BO53" s="61">
        <v>1827</v>
      </c>
      <c r="BP53" s="61">
        <v>12843</v>
      </c>
      <c r="BQ53" s="61">
        <v>2890</v>
      </c>
      <c r="BR53" s="61">
        <v>321</v>
      </c>
      <c r="BS53" s="61">
        <v>1998</v>
      </c>
      <c r="BT53" s="61">
        <v>449</v>
      </c>
      <c r="BU53" s="61">
        <v>50</v>
      </c>
      <c r="BV53" s="61">
        <v>10845</v>
      </c>
      <c r="BW53" s="61">
        <v>2441</v>
      </c>
      <c r="BX53" s="61">
        <v>271</v>
      </c>
      <c r="BY53" s="61">
        <v>8499</v>
      </c>
      <c r="BZ53" s="61">
        <v>1912</v>
      </c>
      <c r="CA53" s="61">
        <v>212</v>
      </c>
      <c r="CB53" s="61">
        <v>0</v>
      </c>
      <c r="CC53" s="61">
        <v>0</v>
      </c>
      <c r="CD53" s="61">
        <v>0</v>
      </c>
      <c r="CE53" s="61">
        <v>0</v>
      </c>
      <c r="CF53" s="61">
        <v>0</v>
      </c>
      <c r="CG53" s="61">
        <v>0</v>
      </c>
      <c r="CH53" s="61">
        <v>0</v>
      </c>
      <c r="CI53" s="61">
        <v>0</v>
      </c>
      <c r="CJ53" s="61">
        <v>0</v>
      </c>
      <c r="CK53" s="61">
        <v>0</v>
      </c>
      <c r="CL53" s="61">
        <v>0</v>
      </c>
      <c r="CM53" s="61">
        <v>0</v>
      </c>
      <c r="CN53" s="61">
        <v>0</v>
      </c>
      <c r="CO53" s="61">
        <v>0</v>
      </c>
      <c r="CP53" s="61">
        <v>0</v>
      </c>
      <c r="CQ53" s="61">
        <v>0</v>
      </c>
      <c r="CR53" s="61">
        <v>0</v>
      </c>
      <c r="CS53" s="61">
        <v>0</v>
      </c>
      <c r="CT53" s="61">
        <v>0</v>
      </c>
      <c r="CU53" s="61">
        <v>0</v>
      </c>
      <c r="CV53" s="61">
        <v>0</v>
      </c>
      <c r="CW53" s="61">
        <v>1133</v>
      </c>
      <c r="CX53" s="61">
        <v>255</v>
      </c>
      <c r="CY53" s="61">
        <v>28</v>
      </c>
      <c r="CZ53" s="61">
        <v>1133</v>
      </c>
      <c r="DA53" s="61">
        <v>255</v>
      </c>
      <c r="DB53" s="61">
        <v>28</v>
      </c>
      <c r="DC53" s="61">
        <v>0</v>
      </c>
      <c r="DD53" s="61">
        <v>0</v>
      </c>
      <c r="DE53" s="61">
        <v>0</v>
      </c>
      <c r="DF53" s="61">
        <v>0</v>
      </c>
      <c r="DG53" s="61">
        <v>0</v>
      </c>
      <c r="DH53" s="61">
        <v>0</v>
      </c>
      <c r="DI53" s="61">
        <v>0</v>
      </c>
      <c r="DJ53" s="61">
        <v>0</v>
      </c>
      <c r="DK53" s="61">
        <v>0</v>
      </c>
      <c r="DL53" s="61">
        <v>0</v>
      </c>
      <c r="DM53" s="61">
        <v>0</v>
      </c>
      <c r="DN53" s="61">
        <v>0</v>
      </c>
      <c r="DO53" s="61">
        <v>15609</v>
      </c>
      <c r="DP53" s="61">
        <v>3512</v>
      </c>
      <c r="DQ53" s="61">
        <v>390</v>
      </c>
      <c r="DR53" s="61">
        <v>15935</v>
      </c>
      <c r="DS53" s="61">
        <v>3586</v>
      </c>
      <c r="DT53" s="61">
        <v>398</v>
      </c>
      <c r="DU53" s="61">
        <v>-326</v>
      </c>
      <c r="DV53" s="61">
        <v>-74</v>
      </c>
      <c r="DW53" s="61">
        <v>-8</v>
      </c>
      <c r="DX53" s="61">
        <v>-830</v>
      </c>
      <c r="DY53" s="61">
        <v>-187</v>
      </c>
      <c r="DZ53" s="61">
        <v>-21</v>
      </c>
      <c r="EA53" s="61">
        <v>0</v>
      </c>
      <c r="EB53" s="61">
        <v>0</v>
      </c>
      <c r="EC53" s="61">
        <v>0</v>
      </c>
      <c r="ED53" s="61">
        <v>0</v>
      </c>
      <c r="EE53" s="61">
        <v>0</v>
      </c>
      <c r="EF53" s="61">
        <v>0</v>
      </c>
      <c r="EG53" s="61">
        <v>0</v>
      </c>
      <c r="EH53" s="61">
        <v>0</v>
      </c>
      <c r="EI53" s="61">
        <v>0</v>
      </c>
      <c r="EJ53" s="61">
        <v>0</v>
      </c>
      <c r="EK53" s="61">
        <v>0</v>
      </c>
      <c r="EL53" s="61">
        <v>0</v>
      </c>
      <c r="EM53" s="61">
        <v>2866516</v>
      </c>
      <c r="EN53" s="61">
        <v>644966</v>
      </c>
      <c r="EO53" s="61">
        <v>71663</v>
      </c>
      <c r="EP53" s="61">
        <v>54238</v>
      </c>
      <c r="EQ53" s="61">
        <v>12204</v>
      </c>
      <c r="ER53" s="61">
        <v>1356</v>
      </c>
      <c r="ES53" s="61">
        <v>7056306</v>
      </c>
      <c r="ET53" s="61">
        <v>0</v>
      </c>
      <c r="EU53" s="61">
        <v>0</v>
      </c>
      <c r="EV53" s="61">
        <v>-4135552</v>
      </c>
      <c r="EW53" s="61">
        <v>657170</v>
      </c>
      <c r="EX53" s="61">
        <v>73019</v>
      </c>
      <c r="EY53" s="61">
        <v>916596</v>
      </c>
      <c r="EZ53" s="61">
        <v>192832</v>
      </c>
      <c r="FA53" s="61">
        <v>21400</v>
      </c>
      <c r="FB53" s="61">
        <v>1002040</v>
      </c>
      <c r="FC53" s="61">
        <v>210840</v>
      </c>
      <c r="FD53" s="61">
        <v>23401</v>
      </c>
      <c r="FE53" s="61">
        <v>-85444</v>
      </c>
      <c r="FF53" s="61">
        <v>-18008</v>
      </c>
      <c r="FG53" s="61">
        <v>-2001</v>
      </c>
      <c r="FH53" s="61">
        <v>0</v>
      </c>
      <c r="FI53" s="61">
        <v>0</v>
      </c>
      <c r="FJ53" s="61">
        <v>0</v>
      </c>
      <c r="FK53" s="61">
        <v>0</v>
      </c>
      <c r="FL53" s="61">
        <v>0</v>
      </c>
      <c r="FM53" s="61">
        <v>0</v>
      </c>
      <c r="FN53" s="61">
        <v>0</v>
      </c>
      <c r="FO53" s="61">
        <v>0</v>
      </c>
      <c r="FP53" s="61">
        <v>0</v>
      </c>
      <c r="FQ53" s="61">
        <v>0</v>
      </c>
      <c r="FR53" s="61">
        <v>0</v>
      </c>
      <c r="FS53" s="61">
        <v>0</v>
      </c>
      <c r="FT53" s="61">
        <v>4119690</v>
      </c>
      <c r="FU53" s="61">
        <v>0</v>
      </c>
      <c r="FV53" s="61">
        <v>0</v>
      </c>
      <c r="FW53" s="61">
        <v>-4119690</v>
      </c>
      <c r="FX53" s="61">
        <v>0</v>
      </c>
      <c r="FY53" s="61">
        <v>0</v>
      </c>
      <c r="FZ53" s="61">
        <v>0</v>
      </c>
      <c r="GA53" s="61">
        <v>0</v>
      </c>
      <c r="GB53" s="61">
        <v>0</v>
      </c>
      <c r="GC53" s="61">
        <v>0</v>
      </c>
      <c r="GD53" s="61">
        <v>0</v>
      </c>
      <c r="GE53" s="61">
        <v>0</v>
      </c>
      <c r="GF53" s="61">
        <v>5935904</v>
      </c>
      <c r="GG53" s="61">
        <v>1322176</v>
      </c>
      <c r="GH53" s="61">
        <v>146882</v>
      </c>
      <c r="GI53" s="61">
        <v>-8249452</v>
      </c>
      <c r="GJ53" s="61">
        <v>659689</v>
      </c>
      <c r="GK53" s="61">
        <v>73299</v>
      </c>
      <c r="GL53" s="58" t="s">
        <v>553</v>
      </c>
      <c r="GM53" s="58" t="s">
        <v>554</v>
      </c>
      <c r="GN53" s="58" t="s">
        <v>466</v>
      </c>
      <c r="GO53" s="58" t="s">
        <v>479</v>
      </c>
      <c r="GP53" s="58" t="s">
        <v>666</v>
      </c>
    </row>
    <row r="54" spans="1:198" s="58" customFormat="1">
      <c r="A54" s="58" t="s">
        <v>469</v>
      </c>
      <c r="B54" s="59" t="s">
        <v>667</v>
      </c>
      <c r="C54" s="59" t="s">
        <v>668</v>
      </c>
      <c r="D54" s="61">
        <v>-418038</v>
      </c>
      <c r="E54" s="61">
        <v>0</v>
      </c>
      <c r="F54" s="61">
        <v>-418038</v>
      </c>
      <c r="G54" s="61">
        <v>-107428</v>
      </c>
      <c r="H54" s="61">
        <v>0</v>
      </c>
      <c r="I54" s="61">
        <v>-107428</v>
      </c>
      <c r="J54" s="61">
        <v>-310610</v>
      </c>
      <c r="K54" s="61">
        <v>0</v>
      </c>
      <c r="L54" s="61">
        <v>-310610</v>
      </c>
      <c r="M54" s="380">
        <v>0.5</v>
      </c>
      <c r="N54" s="380">
        <v>0.4</v>
      </c>
      <c r="O54" s="380">
        <v>0.09</v>
      </c>
      <c r="P54" s="380">
        <v>0.01</v>
      </c>
      <c r="Q54" s="61">
        <v>220629</v>
      </c>
      <c r="R54" s="61">
        <v>220629</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v>0</v>
      </c>
      <c r="AR54" s="61">
        <v>0</v>
      </c>
      <c r="AS54" s="61">
        <v>0</v>
      </c>
      <c r="AT54" s="61">
        <v>0</v>
      </c>
      <c r="AU54" s="61">
        <v>0</v>
      </c>
      <c r="AV54" s="61">
        <v>0</v>
      </c>
      <c r="AW54" s="61">
        <v>0</v>
      </c>
      <c r="AX54" s="61">
        <v>0</v>
      </c>
      <c r="AY54" s="61">
        <v>0</v>
      </c>
      <c r="AZ54" s="61">
        <v>0</v>
      </c>
      <c r="BA54" s="61">
        <v>0</v>
      </c>
      <c r="BB54" s="61">
        <v>0</v>
      </c>
      <c r="BC54" s="61">
        <v>0</v>
      </c>
      <c r="BD54" s="61">
        <v>1856407</v>
      </c>
      <c r="BE54" s="61">
        <v>417692</v>
      </c>
      <c r="BF54" s="61">
        <v>46410</v>
      </c>
      <c r="BG54" s="61">
        <v>125905</v>
      </c>
      <c r="BH54" s="61">
        <v>28329</v>
      </c>
      <c r="BI54" s="61">
        <v>3148</v>
      </c>
      <c r="BJ54" s="61">
        <v>1904157</v>
      </c>
      <c r="BK54" s="61">
        <v>428436</v>
      </c>
      <c r="BL54" s="61">
        <v>47604</v>
      </c>
      <c r="BM54" s="61">
        <v>78155</v>
      </c>
      <c r="BN54" s="61">
        <v>17585</v>
      </c>
      <c r="BO54" s="61">
        <v>1954</v>
      </c>
      <c r="BP54" s="61">
        <v>0</v>
      </c>
      <c r="BQ54" s="61">
        <v>0</v>
      </c>
      <c r="BR54" s="61">
        <v>0</v>
      </c>
      <c r="BS54" s="61">
        <v>0</v>
      </c>
      <c r="BT54" s="61">
        <v>0</v>
      </c>
      <c r="BU54" s="61">
        <v>0</v>
      </c>
      <c r="BV54" s="61">
        <v>0</v>
      </c>
      <c r="BW54" s="61">
        <v>0</v>
      </c>
      <c r="BX54" s="61">
        <v>0</v>
      </c>
      <c r="BY54" s="61">
        <v>0</v>
      </c>
      <c r="BZ54" s="61">
        <v>0</v>
      </c>
      <c r="CA54" s="61">
        <v>0</v>
      </c>
      <c r="CB54" s="61">
        <v>0</v>
      </c>
      <c r="CC54" s="61">
        <v>0</v>
      </c>
      <c r="CD54" s="61">
        <v>0</v>
      </c>
      <c r="CE54" s="61">
        <v>0</v>
      </c>
      <c r="CF54" s="61">
        <v>0</v>
      </c>
      <c r="CG54" s="61">
        <v>0</v>
      </c>
      <c r="CH54" s="61">
        <v>-2104</v>
      </c>
      <c r="CI54" s="61">
        <v>-473</v>
      </c>
      <c r="CJ54" s="61">
        <v>-53</v>
      </c>
      <c r="CK54" s="61">
        <v>0</v>
      </c>
      <c r="CL54" s="61">
        <v>0</v>
      </c>
      <c r="CM54" s="61">
        <v>0</v>
      </c>
      <c r="CN54" s="61">
        <v>0</v>
      </c>
      <c r="CO54" s="61">
        <v>0</v>
      </c>
      <c r="CP54" s="61">
        <v>0</v>
      </c>
      <c r="CQ54" s="61">
        <v>0</v>
      </c>
      <c r="CR54" s="61">
        <v>0</v>
      </c>
      <c r="CS54" s="61">
        <v>0</v>
      </c>
      <c r="CT54" s="61">
        <v>0</v>
      </c>
      <c r="CU54" s="61">
        <v>0</v>
      </c>
      <c r="CV54" s="61">
        <v>0</v>
      </c>
      <c r="CW54" s="61">
        <v>1535</v>
      </c>
      <c r="CX54" s="61">
        <v>345</v>
      </c>
      <c r="CY54" s="61">
        <v>38</v>
      </c>
      <c r="CZ54" s="61">
        <v>1536</v>
      </c>
      <c r="DA54" s="61">
        <v>345</v>
      </c>
      <c r="DB54" s="61">
        <v>38</v>
      </c>
      <c r="DC54" s="61">
        <v>-1</v>
      </c>
      <c r="DD54" s="61">
        <v>0</v>
      </c>
      <c r="DE54" s="61">
        <v>0</v>
      </c>
      <c r="DF54" s="61">
        <v>2573</v>
      </c>
      <c r="DG54" s="61">
        <v>579</v>
      </c>
      <c r="DH54" s="61">
        <v>64</v>
      </c>
      <c r="DI54" s="61">
        <v>0</v>
      </c>
      <c r="DJ54" s="61">
        <v>0</v>
      </c>
      <c r="DK54" s="61">
        <v>0</v>
      </c>
      <c r="DL54" s="61">
        <v>2573</v>
      </c>
      <c r="DM54" s="61">
        <v>579</v>
      </c>
      <c r="DN54" s="61">
        <v>64</v>
      </c>
      <c r="DO54" s="61">
        <v>7215</v>
      </c>
      <c r="DP54" s="61">
        <v>1623</v>
      </c>
      <c r="DQ54" s="61">
        <v>180</v>
      </c>
      <c r="DR54" s="61">
        <v>9058</v>
      </c>
      <c r="DS54" s="61">
        <v>2038</v>
      </c>
      <c r="DT54" s="61">
        <v>226</v>
      </c>
      <c r="DU54" s="61">
        <v>-1843</v>
      </c>
      <c r="DV54" s="61">
        <v>-415</v>
      </c>
      <c r="DW54" s="61">
        <v>-46</v>
      </c>
      <c r="DX54" s="61">
        <v>-1739</v>
      </c>
      <c r="DY54" s="61">
        <v>-391</v>
      </c>
      <c r="DZ54" s="61">
        <v>-43</v>
      </c>
      <c r="EA54" s="61">
        <v>-219</v>
      </c>
      <c r="EB54" s="61">
        <v>-49</v>
      </c>
      <c r="EC54" s="61">
        <v>-5</v>
      </c>
      <c r="ED54" s="61">
        <v>0</v>
      </c>
      <c r="EE54" s="61">
        <v>0</v>
      </c>
      <c r="EF54" s="61">
        <v>0</v>
      </c>
      <c r="EG54" s="61">
        <v>0</v>
      </c>
      <c r="EH54" s="61">
        <v>0</v>
      </c>
      <c r="EI54" s="61">
        <v>0</v>
      </c>
      <c r="EJ54" s="61">
        <v>0</v>
      </c>
      <c r="EK54" s="61">
        <v>0</v>
      </c>
      <c r="EL54" s="61">
        <v>0</v>
      </c>
      <c r="EM54" s="61">
        <v>6570203</v>
      </c>
      <c r="EN54" s="61">
        <v>1478296</v>
      </c>
      <c r="EO54" s="61">
        <v>164255</v>
      </c>
      <c r="EP54" s="61">
        <v>88895</v>
      </c>
      <c r="EQ54" s="61">
        <v>20001</v>
      </c>
      <c r="ER54" s="61">
        <v>2222</v>
      </c>
      <c r="ES54" s="61">
        <v>14979755</v>
      </c>
      <c r="ET54" s="61">
        <v>0</v>
      </c>
      <c r="EU54" s="61">
        <v>0</v>
      </c>
      <c r="EV54" s="61">
        <v>-8320658</v>
      </c>
      <c r="EW54" s="61">
        <v>1498297</v>
      </c>
      <c r="EX54" s="61">
        <v>166477</v>
      </c>
      <c r="EY54" s="61">
        <v>1430132</v>
      </c>
      <c r="EZ54" s="61">
        <v>321780</v>
      </c>
      <c r="FA54" s="61">
        <v>35753</v>
      </c>
      <c r="FB54" s="61">
        <v>1619755</v>
      </c>
      <c r="FC54" s="61">
        <v>364445</v>
      </c>
      <c r="FD54" s="61">
        <v>40494</v>
      </c>
      <c r="FE54" s="61">
        <v>-189623</v>
      </c>
      <c r="FF54" s="61">
        <v>-42665</v>
      </c>
      <c r="FG54" s="61">
        <v>-4741</v>
      </c>
      <c r="FH54" s="61">
        <v>0</v>
      </c>
      <c r="FI54" s="61">
        <v>0</v>
      </c>
      <c r="FJ54" s="61">
        <v>0</v>
      </c>
      <c r="FK54" s="61">
        <v>0</v>
      </c>
      <c r="FL54" s="61">
        <v>0</v>
      </c>
      <c r="FM54" s="61">
        <v>0</v>
      </c>
      <c r="FN54" s="61">
        <v>0</v>
      </c>
      <c r="FO54" s="61">
        <v>0</v>
      </c>
      <c r="FP54" s="61">
        <v>0</v>
      </c>
      <c r="FQ54" s="61">
        <v>0</v>
      </c>
      <c r="FR54" s="61">
        <v>0</v>
      </c>
      <c r="FS54" s="61">
        <v>0</v>
      </c>
      <c r="FT54" s="61">
        <v>4630970</v>
      </c>
      <c r="FU54" s="61">
        <v>0</v>
      </c>
      <c r="FV54" s="61">
        <v>0</v>
      </c>
      <c r="FW54" s="61">
        <v>-4630970</v>
      </c>
      <c r="FX54" s="61">
        <v>0</v>
      </c>
      <c r="FY54" s="61">
        <v>0</v>
      </c>
      <c r="FZ54" s="61">
        <v>0</v>
      </c>
      <c r="GA54" s="61">
        <v>0</v>
      </c>
      <c r="GB54" s="61">
        <v>0</v>
      </c>
      <c r="GC54" s="61">
        <v>0</v>
      </c>
      <c r="GD54" s="61">
        <v>0</v>
      </c>
      <c r="GE54" s="61">
        <v>0</v>
      </c>
      <c r="GF54" s="61">
        <v>10078803</v>
      </c>
      <c r="GG54" s="61">
        <v>2267732</v>
      </c>
      <c r="GH54" s="61">
        <v>251969</v>
      </c>
      <c r="GI54" s="61">
        <v>-13066429</v>
      </c>
      <c r="GJ54" s="61">
        <v>1472468</v>
      </c>
      <c r="GK54" s="61">
        <v>163607</v>
      </c>
      <c r="GL54" s="58" t="s">
        <v>521</v>
      </c>
      <c r="GM54" s="58" t="s">
        <v>522</v>
      </c>
      <c r="GN54" s="58" t="s">
        <v>466</v>
      </c>
      <c r="GO54" s="58" t="s">
        <v>497</v>
      </c>
      <c r="GP54" s="58" t="s">
        <v>669</v>
      </c>
    </row>
    <row r="55" spans="1:198" s="58" customFormat="1">
      <c r="A55" s="58" t="s">
        <v>469</v>
      </c>
      <c r="B55" s="59" t="s">
        <v>670</v>
      </c>
      <c r="C55" s="59" t="s">
        <v>671</v>
      </c>
      <c r="D55" s="61">
        <v>-213856</v>
      </c>
      <c r="E55" s="61">
        <v>0</v>
      </c>
      <c r="F55" s="61">
        <v>-213856</v>
      </c>
      <c r="G55" s="61">
        <v>-139226</v>
      </c>
      <c r="H55" s="61">
        <v>0</v>
      </c>
      <c r="I55" s="61">
        <v>-139226</v>
      </c>
      <c r="J55" s="61">
        <v>-74630</v>
      </c>
      <c r="K55" s="61">
        <v>0</v>
      </c>
      <c r="L55" s="61">
        <v>-74630</v>
      </c>
      <c r="M55" s="380">
        <v>0.5</v>
      </c>
      <c r="N55" s="380">
        <v>0.4</v>
      </c>
      <c r="O55" s="380">
        <v>0.1</v>
      </c>
      <c r="P55" s="380">
        <v>0</v>
      </c>
      <c r="Q55" s="61">
        <v>164488</v>
      </c>
      <c r="R55" s="61">
        <v>164488</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v>0</v>
      </c>
      <c r="AR55" s="61">
        <v>0</v>
      </c>
      <c r="AS55" s="61">
        <v>0</v>
      </c>
      <c r="AT55" s="61">
        <v>0</v>
      </c>
      <c r="AU55" s="61">
        <v>0</v>
      </c>
      <c r="AV55" s="61">
        <v>0</v>
      </c>
      <c r="AW55" s="61">
        <v>0</v>
      </c>
      <c r="AX55" s="61">
        <v>0</v>
      </c>
      <c r="AY55" s="61">
        <v>0</v>
      </c>
      <c r="AZ55" s="61">
        <v>0</v>
      </c>
      <c r="BA55" s="61">
        <v>0</v>
      </c>
      <c r="BB55" s="61">
        <v>0</v>
      </c>
      <c r="BC55" s="61">
        <v>0</v>
      </c>
      <c r="BD55" s="61">
        <v>1242772</v>
      </c>
      <c r="BE55" s="61">
        <v>310693</v>
      </c>
      <c r="BF55" s="61">
        <v>0</v>
      </c>
      <c r="BG55" s="61">
        <v>93777</v>
      </c>
      <c r="BH55" s="61">
        <v>23444</v>
      </c>
      <c r="BI55" s="61">
        <v>0</v>
      </c>
      <c r="BJ55" s="61">
        <v>1273470</v>
      </c>
      <c r="BK55" s="61">
        <v>318367</v>
      </c>
      <c r="BL55" s="61">
        <v>0</v>
      </c>
      <c r="BM55" s="61">
        <v>63079</v>
      </c>
      <c r="BN55" s="61">
        <v>15770</v>
      </c>
      <c r="BO55" s="61">
        <v>0</v>
      </c>
      <c r="BP55" s="61">
        <v>0</v>
      </c>
      <c r="BQ55" s="61">
        <v>0</v>
      </c>
      <c r="BR55" s="61">
        <v>0</v>
      </c>
      <c r="BS55" s="61">
        <v>0</v>
      </c>
      <c r="BT55" s="61">
        <v>0</v>
      </c>
      <c r="BU55" s="61">
        <v>0</v>
      </c>
      <c r="BV55" s="61">
        <v>0</v>
      </c>
      <c r="BW55" s="61">
        <v>0</v>
      </c>
      <c r="BX55" s="61">
        <v>0</v>
      </c>
      <c r="BY55" s="61">
        <v>6550</v>
      </c>
      <c r="BZ55" s="61">
        <v>1637</v>
      </c>
      <c r="CA55" s="61">
        <v>0</v>
      </c>
      <c r="CB55" s="61">
        <v>0</v>
      </c>
      <c r="CC55" s="61">
        <v>0</v>
      </c>
      <c r="CD55" s="61">
        <v>0</v>
      </c>
      <c r="CE55" s="61">
        <v>0</v>
      </c>
      <c r="CF55" s="61">
        <v>0</v>
      </c>
      <c r="CG55" s="61">
        <v>0</v>
      </c>
      <c r="CH55" s="61">
        <v>0</v>
      </c>
      <c r="CI55" s="61">
        <v>0</v>
      </c>
      <c r="CJ55" s="61">
        <v>0</v>
      </c>
      <c r="CK55" s="61">
        <v>0</v>
      </c>
      <c r="CL55" s="61">
        <v>0</v>
      </c>
      <c r="CM55" s="61">
        <v>0</v>
      </c>
      <c r="CN55" s="61">
        <v>0</v>
      </c>
      <c r="CO55" s="61">
        <v>0</v>
      </c>
      <c r="CP55" s="61">
        <v>0</v>
      </c>
      <c r="CQ55" s="61">
        <v>0</v>
      </c>
      <c r="CR55" s="61">
        <v>0</v>
      </c>
      <c r="CS55" s="61">
        <v>0</v>
      </c>
      <c r="CT55" s="61">
        <v>0</v>
      </c>
      <c r="CU55" s="61">
        <v>0</v>
      </c>
      <c r="CV55" s="61">
        <v>0</v>
      </c>
      <c r="CW55" s="61">
        <v>0</v>
      </c>
      <c r="CX55" s="61">
        <v>0</v>
      </c>
      <c r="CY55" s="61">
        <v>0</v>
      </c>
      <c r="CZ55" s="61">
        <v>0</v>
      </c>
      <c r="DA55" s="61">
        <v>0</v>
      </c>
      <c r="DB55" s="61">
        <v>0</v>
      </c>
      <c r="DC55" s="61">
        <v>0</v>
      </c>
      <c r="DD55" s="61">
        <v>0</v>
      </c>
      <c r="DE55" s="61">
        <v>0</v>
      </c>
      <c r="DF55" s="61">
        <v>0</v>
      </c>
      <c r="DG55" s="61">
        <v>0</v>
      </c>
      <c r="DH55" s="61">
        <v>0</v>
      </c>
      <c r="DI55" s="61">
        <v>0</v>
      </c>
      <c r="DJ55" s="61">
        <v>0</v>
      </c>
      <c r="DK55" s="61">
        <v>0</v>
      </c>
      <c r="DL55" s="61">
        <v>0</v>
      </c>
      <c r="DM55" s="61">
        <v>0</v>
      </c>
      <c r="DN55" s="61">
        <v>0</v>
      </c>
      <c r="DO55" s="61">
        <v>3335</v>
      </c>
      <c r="DP55" s="61">
        <v>834</v>
      </c>
      <c r="DQ55" s="61">
        <v>0</v>
      </c>
      <c r="DR55" s="61">
        <v>3334</v>
      </c>
      <c r="DS55" s="61">
        <v>834</v>
      </c>
      <c r="DT55" s="61">
        <v>0</v>
      </c>
      <c r="DU55" s="61">
        <v>1</v>
      </c>
      <c r="DV55" s="61">
        <v>0</v>
      </c>
      <c r="DW55" s="61">
        <v>0</v>
      </c>
      <c r="DX55" s="61">
        <v>-3611</v>
      </c>
      <c r="DY55" s="61">
        <v>-903</v>
      </c>
      <c r="DZ55" s="61">
        <v>0</v>
      </c>
      <c r="EA55" s="61">
        <v>0</v>
      </c>
      <c r="EB55" s="61">
        <v>0</v>
      </c>
      <c r="EC55" s="61">
        <v>0</v>
      </c>
      <c r="ED55" s="61">
        <v>0</v>
      </c>
      <c r="EE55" s="61">
        <v>0</v>
      </c>
      <c r="EF55" s="61">
        <v>0</v>
      </c>
      <c r="EG55" s="61">
        <v>0</v>
      </c>
      <c r="EH55" s="61">
        <v>0</v>
      </c>
      <c r="EI55" s="61">
        <v>0</v>
      </c>
      <c r="EJ55" s="61">
        <v>0</v>
      </c>
      <c r="EK55" s="61">
        <v>0</v>
      </c>
      <c r="EL55" s="61">
        <v>0</v>
      </c>
      <c r="EM55" s="61">
        <v>5514267</v>
      </c>
      <c r="EN55" s="61">
        <v>1378567</v>
      </c>
      <c r="EO55" s="61">
        <v>0</v>
      </c>
      <c r="EP55" s="61">
        <v>45869</v>
      </c>
      <c r="EQ55" s="61">
        <v>11467</v>
      </c>
      <c r="ER55" s="61">
        <v>0</v>
      </c>
      <c r="ES55" s="61">
        <v>12103250</v>
      </c>
      <c r="ET55" s="61">
        <v>0</v>
      </c>
      <c r="EU55" s="61">
        <v>0</v>
      </c>
      <c r="EV55" s="61">
        <v>-6543115</v>
      </c>
      <c r="EW55" s="61">
        <v>1390034</v>
      </c>
      <c r="EX55" s="61">
        <v>0</v>
      </c>
      <c r="EY55" s="61">
        <v>884466</v>
      </c>
      <c r="EZ55" s="61">
        <v>221116</v>
      </c>
      <c r="FA55" s="61">
        <v>0</v>
      </c>
      <c r="FB55" s="61">
        <v>1143425</v>
      </c>
      <c r="FC55" s="61">
        <v>285856</v>
      </c>
      <c r="FD55" s="61">
        <v>0</v>
      </c>
      <c r="FE55" s="61">
        <v>-258959</v>
      </c>
      <c r="FF55" s="61">
        <v>-64740</v>
      </c>
      <c r="FG55" s="61">
        <v>0</v>
      </c>
      <c r="FH55" s="61">
        <v>0</v>
      </c>
      <c r="FI55" s="61">
        <v>0</v>
      </c>
      <c r="FJ55" s="61">
        <v>0</v>
      </c>
      <c r="FK55" s="61">
        <v>0</v>
      </c>
      <c r="FL55" s="61">
        <v>0</v>
      </c>
      <c r="FM55" s="61">
        <v>0</v>
      </c>
      <c r="FN55" s="61">
        <v>0</v>
      </c>
      <c r="FO55" s="61">
        <v>0</v>
      </c>
      <c r="FP55" s="61">
        <v>0</v>
      </c>
      <c r="FQ55" s="61">
        <v>0</v>
      </c>
      <c r="FR55" s="61">
        <v>0</v>
      </c>
      <c r="FS55" s="61">
        <v>0</v>
      </c>
      <c r="FT55" s="61">
        <v>2583377</v>
      </c>
      <c r="FU55" s="61">
        <v>0</v>
      </c>
      <c r="FV55" s="61">
        <v>0</v>
      </c>
      <c r="FW55" s="61">
        <v>-2583377</v>
      </c>
      <c r="FX55" s="61">
        <v>0</v>
      </c>
      <c r="FY55" s="61">
        <v>0</v>
      </c>
      <c r="FZ55" s="61">
        <v>0</v>
      </c>
      <c r="GA55" s="61">
        <v>0</v>
      </c>
      <c r="GB55" s="61">
        <v>0</v>
      </c>
      <c r="GC55" s="61">
        <v>0</v>
      </c>
      <c r="GD55" s="61">
        <v>0</v>
      </c>
      <c r="GE55" s="61">
        <v>0</v>
      </c>
      <c r="GF55" s="61">
        <v>7787425</v>
      </c>
      <c r="GG55" s="61">
        <v>1946855</v>
      </c>
      <c r="GH55" s="61">
        <v>0</v>
      </c>
      <c r="GI55" s="61">
        <v>-9319432</v>
      </c>
      <c r="GJ55" s="61">
        <v>1341798</v>
      </c>
      <c r="GK55" s="61">
        <v>0</v>
      </c>
      <c r="GL55" s="58" t="s">
        <v>672</v>
      </c>
      <c r="GM55" s="58" t="s">
        <v>465</v>
      </c>
      <c r="GN55" s="58" t="s">
        <v>466</v>
      </c>
      <c r="GO55" s="58" t="s">
        <v>537</v>
      </c>
      <c r="GP55" s="58" t="s">
        <v>673</v>
      </c>
    </row>
    <row r="56" spans="1:198" s="58" customFormat="1">
      <c r="A56" s="58" t="s">
        <v>469</v>
      </c>
      <c r="B56" s="59" t="s">
        <v>674</v>
      </c>
      <c r="C56" s="59" t="s">
        <v>675</v>
      </c>
      <c r="D56" s="61">
        <v>188435</v>
      </c>
      <c r="E56" s="61">
        <v>0</v>
      </c>
      <c r="F56" s="61">
        <v>188435</v>
      </c>
      <c r="G56" s="61">
        <v>244361</v>
      </c>
      <c r="H56" s="61">
        <v>0</v>
      </c>
      <c r="I56" s="61">
        <v>244361</v>
      </c>
      <c r="J56" s="61">
        <v>-55926</v>
      </c>
      <c r="K56" s="61">
        <v>0</v>
      </c>
      <c r="L56" s="61">
        <v>-55926</v>
      </c>
      <c r="M56" s="380">
        <v>0.5</v>
      </c>
      <c r="N56" s="380">
        <v>0.4</v>
      </c>
      <c r="O56" s="380">
        <v>0.1</v>
      </c>
      <c r="P56" s="380">
        <v>0</v>
      </c>
      <c r="Q56" s="61">
        <v>235179</v>
      </c>
      <c r="R56" s="61">
        <v>235179</v>
      </c>
      <c r="S56" s="61">
        <v>0</v>
      </c>
      <c r="T56" s="61">
        <v>0</v>
      </c>
      <c r="U56" s="61">
        <v>0</v>
      </c>
      <c r="V56" s="61">
        <v>0</v>
      </c>
      <c r="W56" s="61">
        <v>247476</v>
      </c>
      <c r="X56" s="61">
        <v>247040</v>
      </c>
      <c r="Y56" s="61">
        <v>243976</v>
      </c>
      <c r="Z56" s="61">
        <v>247040</v>
      </c>
      <c r="AA56" s="61">
        <v>3500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v>0</v>
      </c>
      <c r="AR56" s="61">
        <v>0</v>
      </c>
      <c r="AS56" s="61">
        <v>0</v>
      </c>
      <c r="AT56" s="61">
        <v>0</v>
      </c>
      <c r="AU56" s="61">
        <v>0</v>
      </c>
      <c r="AV56" s="61">
        <v>0</v>
      </c>
      <c r="AW56" s="61">
        <v>0</v>
      </c>
      <c r="AX56" s="61">
        <v>0</v>
      </c>
      <c r="AY56" s="61">
        <v>0</v>
      </c>
      <c r="AZ56" s="61">
        <v>0</v>
      </c>
      <c r="BA56" s="61">
        <v>0</v>
      </c>
      <c r="BB56" s="61">
        <v>0</v>
      </c>
      <c r="BC56" s="61">
        <v>0</v>
      </c>
      <c r="BD56" s="61">
        <v>1529363</v>
      </c>
      <c r="BE56" s="61">
        <v>382341</v>
      </c>
      <c r="BF56" s="61">
        <v>0</v>
      </c>
      <c r="BG56" s="61">
        <v>135778</v>
      </c>
      <c r="BH56" s="61">
        <v>33944</v>
      </c>
      <c r="BI56" s="61">
        <v>0</v>
      </c>
      <c r="BJ56" s="61">
        <v>1577655</v>
      </c>
      <c r="BK56" s="61">
        <v>394413</v>
      </c>
      <c r="BL56" s="61">
        <v>0</v>
      </c>
      <c r="BM56" s="61">
        <v>87486</v>
      </c>
      <c r="BN56" s="61">
        <v>21872</v>
      </c>
      <c r="BO56" s="61">
        <v>0</v>
      </c>
      <c r="BP56" s="61">
        <v>570</v>
      </c>
      <c r="BQ56" s="61">
        <v>143</v>
      </c>
      <c r="BR56" s="61">
        <v>0</v>
      </c>
      <c r="BS56" s="61">
        <v>0</v>
      </c>
      <c r="BT56" s="61">
        <v>0</v>
      </c>
      <c r="BU56" s="61">
        <v>0</v>
      </c>
      <c r="BV56" s="61">
        <v>570</v>
      </c>
      <c r="BW56" s="61">
        <v>143</v>
      </c>
      <c r="BX56" s="61">
        <v>0</v>
      </c>
      <c r="BY56" s="61">
        <v>0</v>
      </c>
      <c r="BZ56" s="61">
        <v>0</v>
      </c>
      <c r="CA56" s="61">
        <v>0</v>
      </c>
      <c r="CB56" s="61">
        <v>0</v>
      </c>
      <c r="CC56" s="61">
        <v>0</v>
      </c>
      <c r="CD56" s="61">
        <v>0</v>
      </c>
      <c r="CE56" s="61">
        <v>0</v>
      </c>
      <c r="CF56" s="61">
        <v>0</v>
      </c>
      <c r="CG56" s="61">
        <v>0</v>
      </c>
      <c r="CH56" s="61">
        <v>1030</v>
      </c>
      <c r="CI56" s="61">
        <v>258</v>
      </c>
      <c r="CJ56" s="61">
        <v>0</v>
      </c>
      <c r="CK56" s="61">
        <v>0</v>
      </c>
      <c r="CL56" s="61">
        <v>0</v>
      </c>
      <c r="CM56" s="61">
        <v>0</v>
      </c>
      <c r="CN56" s="61">
        <v>0</v>
      </c>
      <c r="CO56" s="61">
        <v>0</v>
      </c>
      <c r="CP56" s="61">
        <v>0</v>
      </c>
      <c r="CQ56" s="61">
        <v>0</v>
      </c>
      <c r="CR56" s="61">
        <v>0</v>
      </c>
      <c r="CS56" s="61">
        <v>0</v>
      </c>
      <c r="CT56" s="61">
        <v>0</v>
      </c>
      <c r="CU56" s="61">
        <v>0</v>
      </c>
      <c r="CV56" s="61">
        <v>0</v>
      </c>
      <c r="CW56" s="61">
        <v>23828</v>
      </c>
      <c r="CX56" s="61">
        <v>5957</v>
      </c>
      <c r="CY56" s="61">
        <v>0</v>
      </c>
      <c r="CZ56" s="61">
        <v>23828</v>
      </c>
      <c r="DA56" s="61">
        <v>5957</v>
      </c>
      <c r="DB56" s="61">
        <v>0</v>
      </c>
      <c r="DC56" s="61">
        <v>0</v>
      </c>
      <c r="DD56" s="61">
        <v>0</v>
      </c>
      <c r="DE56" s="61">
        <v>0</v>
      </c>
      <c r="DF56" s="61">
        <v>0</v>
      </c>
      <c r="DG56" s="61">
        <v>0</v>
      </c>
      <c r="DH56" s="61">
        <v>0</v>
      </c>
      <c r="DI56" s="61">
        <v>373</v>
      </c>
      <c r="DJ56" s="61">
        <v>93</v>
      </c>
      <c r="DK56" s="61">
        <v>0</v>
      </c>
      <c r="DL56" s="61">
        <v>-373</v>
      </c>
      <c r="DM56" s="61">
        <v>-93</v>
      </c>
      <c r="DN56" s="61">
        <v>0</v>
      </c>
      <c r="DO56" s="61">
        <v>12742</v>
      </c>
      <c r="DP56" s="61">
        <v>3186</v>
      </c>
      <c r="DQ56" s="61">
        <v>0</v>
      </c>
      <c r="DR56" s="61">
        <v>19033</v>
      </c>
      <c r="DS56" s="61">
        <v>4758</v>
      </c>
      <c r="DT56" s="61">
        <v>0</v>
      </c>
      <c r="DU56" s="61">
        <v>-6291</v>
      </c>
      <c r="DV56" s="61">
        <v>-1572</v>
      </c>
      <c r="DW56" s="61">
        <v>0</v>
      </c>
      <c r="DX56" s="61">
        <v>-3252</v>
      </c>
      <c r="DY56" s="61">
        <v>-813</v>
      </c>
      <c r="DZ56" s="61">
        <v>0</v>
      </c>
      <c r="EA56" s="61">
        <v>0</v>
      </c>
      <c r="EB56" s="61">
        <v>0</v>
      </c>
      <c r="EC56" s="61">
        <v>0</v>
      </c>
      <c r="ED56" s="61">
        <v>0</v>
      </c>
      <c r="EE56" s="61">
        <v>0</v>
      </c>
      <c r="EF56" s="61">
        <v>0</v>
      </c>
      <c r="EG56" s="61">
        <v>0</v>
      </c>
      <c r="EH56" s="61">
        <v>0</v>
      </c>
      <c r="EI56" s="61">
        <v>0</v>
      </c>
      <c r="EJ56" s="61">
        <v>0</v>
      </c>
      <c r="EK56" s="61">
        <v>0</v>
      </c>
      <c r="EL56" s="61">
        <v>0</v>
      </c>
      <c r="EM56" s="61">
        <v>11282136</v>
      </c>
      <c r="EN56" s="61">
        <v>2820534</v>
      </c>
      <c r="EO56" s="61">
        <v>0</v>
      </c>
      <c r="EP56" s="61">
        <v>55177</v>
      </c>
      <c r="EQ56" s="61">
        <v>13794</v>
      </c>
      <c r="ER56" s="61">
        <v>0</v>
      </c>
      <c r="ES56" s="61">
        <v>23598161</v>
      </c>
      <c r="ET56" s="61">
        <v>0</v>
      </c>
      <c r="EU56" s="61">
        <v>0</v>
      </c>
      <c r="EV56" s="61">
        <v>-12260849</v>
      </c>
      <c r="EW56" s="61">
        <v>2834328</v>
      </c>
      <c r="EX56" s="61">
        <v>0</v>
      </c>
      <c r="EY56" s="61">
        <v>1560331</v>
      </c>
      <c r="EZ56" s="61">
        <v>399731</v>
      </c>
      <c r="FA56" s="61">
        <v>0</v>
      </c>
      <c r="FB56" s="61">
        <v>1987307</v>
      </c>
      <c r="FC56" s="61">
        <v>506520</v>
      </c>
      <c r="FD56" s="61">
        <v>0</v>
      </c>
      <c r="FE56" s="61">
        <v>-426976</v>
      </c>
      <c r="FF56" s="61">
        <v>-106789</v>
      </c>
      <c r="FG56" s="61">
        <v>0</v>
      </c>
      <c r="FH56" s="61">
        <v>0</v>
      </c>
      <c r="FI56" s="61">
        <v>0</v>
      </c>
      <c r="FJ56" s="61">
        <v>0</v>
      </c>
      <c r="FK56" s="61">
        <v>0</v>
      </c>
      <c r="FL56" s="61">
        <v>0</v>
      </c>
      <c r="FM56" s="61">
        <v>0</v>
      </c>
      <c r="FN56" s="61">
        <v>0</v>
      </c>
      <c r="FO56" s="61">
        <v>0</v>
      </c>
      <c r="FP56" s="61">
        <v>0</v>
      </c>
      <c r="FQ56" s="61">
        <v>0</v>
      </c>
      <c r="FR56" s="61">
        <v>0</v>
      </c>
      <c r="FS56" s="61">
        <v>0</v>
      </c>
      <c r="FT56" s="61">
        <v>3988386</v>
      </c>
      <c r="FU56" s="61">
        <v>0</v>
      </c>
      <c r="FV56" s="61">
        <v>0</v>
      </c>
      <c r="FW56" s="61">
        <v>-3988386</v>
      </c>
      <c r="FX56" s="61">
        <v>0</v>
      </c>
      <c r="FY56" s="61">
        <v>0</v>
      </c>
      <c r="FZ56" s="61">
        <v>0</v>
      </c>
      <c r="GA56" s="61">
        <v>0</v>
      </c>
      <c r="GB56" s="61">
        <v>0</v>
      </c>
      <c r="GC56" s="61">
        <v>0</v>
      </c>
      <c r="GD56" s="61">
        <v>0</v>
      </c>
      <c r="GE56" s="61">
        <v>0</v>
      </c>
      <c r="GF56" s="61">
        <v>14597703</v>
      </c>
      <c r="GG56" s="61">
        <v>3659075</v>
      </c>
      <c r="GH56" s="61">
        <v>0</v>
      </c>
      <c r="GI56" s="61">
        <v>-16597041</v>
      </c>
      <c r="GJ56" s="61">
        <v>2747334</v>
      </c>
      <c r="GK56" s="61">
        <v>0</v>
      </c>
      <c r="GL56" s="58" t="s">
        <v>676</v>
      </c>
      <c r="GM56" s="58" t="s">
        <v>465</v>
      </c>
      <c r="GN56" s="58" t="s">
        <v>466</v>
      </c>
      <c r="GO56" s="58" t="s">
        <v>467</v>
      </c>
      <c r="GP56" s="58" t="s">
        <v>677</v>
      </c>
    </row>
    <row r="57" spans="1:198" s="58" customFormat="1">
      <c r="A57" s="58" t="s">
        <v>469</v>
      </c>
      <c r="B57" s="59" t="s">
        <v>678</v>
      </c>
      <c r="C57" s="59" t="s">
        <v>679</v>
      </c>
      <c r="D57" s="61">
        <v>-857776</v>
      </c>
      <c r="E57" s="61">
        <v>-46588</v>
      </c>
      <c r="F57" s="61">
        <v>-904364</v>
      </c>
      <c r="G57" s="61">
        <v>-653588</v>
      </c>
      <c r="H57" s="61">
        <v>5782</v>
      </c>
      <c r="I57" s="61">
        <v>-647806</v>
      </c>
      <c r="J57" s="61">
        <v>-204188</v>
      </c>
      <c r="K57" s="61">
        <v>-52370</v>
      </c>
      <c r="L57" s="61">
        <v>-256558</v>
      </c>
      <c r="M57" s="380">
        <v>0.5</v>
      </c>
      <c r="N57" s="380">
        <v>0.49</v>
      </c>
      <c r="O57" s="380">
        <v>0</v>
      </c>
      <c r="P57" s="380">
        <v>0.01</v>
      </c>
      <c r="Q57" s="61">
        <v>568663</v>
      </c>
      <c r="R57" s="61">
        <v>568663</v>
      </c>
      <c r="S57" s="61">
        <v>0</v>
      </c>
      <c r="T57" s="61">
        <v>1251539</v>
      </c>
      <c r="U57" s="61">
        <v>1436837</v>
      </c>
      <c r="V57" s="61">
        <v>-185298</v>
      </c>
      <c r="W57" s="61">
        <v>113637</v>
      </c>
      <c r="X57" s="61">
        <v>0</v>
      </c>
      <c r="Y57" s="61">
        <v>118041</v>
      </c>
      <c r="Z57" s="61">
        <v>0</v>
      </c>
      <c r="AA57" s="61">
        <v>-4404</v>
      </c>
      <c r="AB57" s="61">
        <v>0</v>
      </c>
      <c r="AC57" s="61">
        <v>0</v>
      </c>
      <c r="AD57" s="61">
        <v>0</v>
      </c>
      <c r="AE57" s="61">
        <v>0</v>
      </c>
      <c r="AF57" s="61">
        <v>0</v>
      </c>
      <c r="AG57" s="61">
        <v>0</v>
      </c>
      <c r="AH57" s="61">
        <v>0</v>
      </c>
      <c r="AI57" s="61">
        <v>0</v>
      </c>
      <c r="AJ57" s="61">
        <v>0</v>
      </c>
      <c r="AK57" s="61">
        <v>0</v>
      </c>
      <c r="AL57" s="61">
        <v>656854</v>
      </c>
      <c r="AM57" s="61">
        <v>656854</v>
      </c>
      <c r="AN57" s="61">
        <v>0</v>
      </c>
      <c r="AO57" s="61">
        <v>0</v>
      </c>
      <c r="AP57" s="61">
        <v>431389</v>
      </c>
      <c r="AQ57" s="61">
        <v>431389</v>
      </c>
      <c r="AR57" s="61">
        <v>0</v>
      </c>
      <c r="AS57" s="61">
        <v>0</v>
      </c>
      <c r="AT57" s="61">
        <v>225465</v>
      </c>
      <c r="AU57" s="61">
        <v>225465</v>
      </c>
      <c r="AV57" s="61">
        <v>0</v>
      </c>
      <c r="AW57" s="61">
        <v>0</v>
      </c>
      <c r="AX57" s="61">
        <v>0</v>
      </c>
      <c r="AY57" s="61">
        <v>0</v>
      </c>
      <c r="AZ57" s="61">
        <v>0</v>
      </c>
      <c r="BA57" s="61">
        <v>0</v>
      </c>
      <c r="BB57" s="61">
        <v>0</v>
      </c>
      <c r="BC57" s="61">
        <v>0</v>
      </c>
      <c r="BD57" s="61">
        <v>6051353</v>
      </c>
      <c r="BE57" s="61">
        <v>0</v>
      </c>
      <c r="BF57" s="61">
        <v>121855</v>
      </c>
      <c r="BG57" s="61">
        <v>348902</v>
      </c>
      <c r="BH57" s="61">
        <v>0</v>
      </c>
      <c r="BI57" s="61">
        <v>7073</v>
      </c>
      <c r="BJ57" s="61">
        <v>6082058</v>
      </c>
      <c r="BK57" s="61">
        <v>0</v>
      </c>
      <c r="BL57" s="61">
        <v>123708</v>
      </c>
      <c r="BM57" s="61">
        <v>318197</v>
      </c>
      <c r="BN57" s="61">
        <v>0</v>
      </c>
      <c r="BO57" s="61">
        <v>5220</v>
      </c>
      <c r="BP57" s="61">
        <v>74571</v>
      </c>
      <c r="BQ57" s="61">
        <v>0</v>
      </c>
      <c r="BR57" s="61">
        <v>1418</v>
      </c>
      <c r="BS57" s="61">
        <v>29561</v>
      </c>
      <c r="BT57" s="61">
        <v>0</v>
      </c>
      <c r="BU57" s="61">
        <v>603</v>
      </c>
      <c r="BV57" s="61">
        <v>45010</v>
      </c>
      <c r="BW57" s="61">
        <v>0</v>
      </c>
      <c r="BX57" s="61">
        <v>815</v>
      </c>
      <c r="BY57" s="61">
        <v>22637</v>
      </c>
      <c r="BZ57" s="61">
        <v>0</v>
      </c>
      <c r="CA57" s="61">
        <v>462</v>
      </c>
      <c r="CB57" s="61">
        <v>0</v>
      </c>
      <c r="CC57" s="61">
        <v>0</v>
      </c>
      <c r="CD57" s="61">
        <v>0</v>
      </c>
      <c r="CE57" s="61">
        <v>0</v>
      </c>
      <c r="CF57" s="61">
        <v>0</v>
      </c>
      <c r="CG57" s="61">
        <v>0</v>
      </c>
      <c r="CH57" s="61">
        <v>0</v>
      </c>
      <c r="CI57" s="61">
        <v>0</v>
      </c>
      <c r="CJ57" s="61">
        <v>0</v>
      </c>
      <c r="CK57" s="61">
        <v>0</v>
      </c>
      <c r="CL57" s="61">
        <v>0</v>
      </c>
      <c r="CM57" s="61">
        <v>0</v>
      </c>
      <c r="CN57" s="61">
        <v>0</v>
      </c>
      <c r="CO57" s="61">
        <v>0</v>
      </c>
      <c r="CP57" s="61">
        <v>0</v>
      </c>
      <c r="CQ57" s="61">
        <v>0</v>
      </c>
      <c r="CR57" s="61">
        <v>0</v>
      </c>
      <c r="CS57" s="61">
        <v>0</v>
      </c>
      <c r="CT57" s="61">
        <v>0</v>
      </c>
      <c r="CU57" s="61">
        <v>0</v>
      </c>
      <c r="CV57" s="61">
        <v>0</v>
      </c>
      <c r="CW57" s="61">
        <v>4700</v>
      </c>
      <c r="CX57" s="61">
        <v>0</v>
      </c>
      <c r="CY57" s="61">
        <v>96</v>
      </c>
      <c r="CZ57" s="61">
        <v>7358</v>
      </c>
      <c r="DA57" s="61">
        <v>0</v>
      </c>
      <c r="DB57" s="61">
        <v>150</v>
      </c>
      <c r="DC57" s="61">
        <v>-2658</v>
      </c>
      <c r="DD57" s="61">
        <v>0</v>
      </c>
      <c r="DE57" s="61">
        <v>-54</v>
      </c>
      <c r="DF57" s="61">
        <v>0</v>
      </c>
      <c r="DG57" s="61">
        <v>0</v>
      </c>
      <c r="DH57" s="61">
        <v>0</v>
      </c>
      <c r="DI57" s="61">
        <v>0</v>
      </c>
      <c r="DJ57" s="61">
        <v>0</v>
      </c>
      <c r="DK57" s="61">
        <v>0</v>
      </c>
      <c r="DL57" s="61">
        <v>0</v>
      </c>
      <c r="DM57" s="61">
        <v>0</v>
      </c>
      <c r="DN57" s="61">
        <v>0</v>
      </c>
      <c r="DO57" s="61">
        <v>42175</v>
      </c>
      <c r="DP57" s="61">
        <v>0</v>
      </c>
      <c r="DQ57" s="61">
        <v>861</v>
      </c>
      <c r="DR57" s="61">
        <v>42216</v>
      </c>
      <c r="DS57" s="61">
        <v>0</v>
      </c>
      <c r="DT57" s="61">
        <v>862</v>
      </c>
      <c r="DU57" s="61">
        <v>-41</v>
      </c>
      <c r="DV57" s="61">
        <v>0</v>
      </c>
      <c r="DW57" s="61">
        <v>-1</v>
      </c>
      <c r="DX57" s="61">
        <v>-934</v>
      </c>
      <c r="DY57" s="61">
        <v>0</v>
      </c>
      <c r="DZ57" s="61">
        <v>0</v>
      </c>
      <c r="EA57" s="61">
        <v>-1130</v>
      </c>
      <c r="EB57" s="61">
        <v>0</v>
      </c>
      <c r="EC57" s="61">
        <v>-23</v>
      </c>
      <c r="ED57" s="61">
        <v>0</v>
      </c>
      <c r="EE57" s="61">
        <v>0</v>
      </c>
      <c r="EF57" s="61">
        <v>0</v>
      </c>
      <c r="EG57" s="61">
        <v>0</v>
      </c>
      <c r="EH57" s="61">
        <v>0</v>
      </c>
      <c r="EI57" s="61">
        <v>0</v>
      </c>
      <c r="EJ57" s="61">
        <v>0</v>
      </c>
      <c r="EK57" s="61">
        <v>0</v>
      </c>
      <c r="EL57" s="61">
        <v>0</v>
      </c>
      <c r="EM57" s="61">
        <v>12404746</v>
      </c>
      <c r="EN57" s="61">
        <v>0</v>
      </c>
      <c r="EO57" s="61">
        <v>251905</v>
      </c>
      <c r="EP57" s="61">
        <v>260906</v>
      </c>
      <c r="EQ57" s="61">
        <v>0</v>
      </c>
      <c r="ER57" s="61">
        <v>5325</v>
      </c>
      <c r="ES57" s="61">
        <v>27280079</v>
      </c>
      <c r="ET57" s="61">
        <v>0</v>
      </c>
      <c r="EU57" s="61">
        <v>0</v>
      </c>
      <c r="EV57" s="61">
        <v>-14614427</v>
      </c>
      <c r="EW57" s="61">
        <v>0</v>
      </c>
      <c r="EX57" s="61">
        <v>257230</v>
      </c>
      <c r="EY57" s="61">
        <v>3090561</v>
      </c>
      <c r="EZ57" s="61">
        <v>0</v>
      </c>
      <c r="FA57" s="61">
        <v>61621</v>
      </c>
      <c r="FB57" s="61">
        <v>3729256</v>
      </c>
      <c r="FC57" s="61">
        <v>0</v>
      </c>
      <c r="FD57" s="61">
        <v>73995</v>
      </c>
      <c r="FE57" s="61">
        <v>-638695</v>
      </c>
      <c r="FF57" s="61">
        <v>0</v>
      </c>
      <c r="FG57" s="61">
        <v>-12374</v>
      </c>
      <c r="FH57" s="61">
        <v>0</v>
      </c>
      <c r="FI57" s="61">
        <v>0</v>
      </c>
      <c r="FJ57" s="61">
        <v>0</v>
      </c>
      <c r="FK57" s="61">
        <v>0</v>
      </c>
      <c r="FL57" s="61">
        <v>0</v>
      </c>
      <c r="FM57" s="61">
        <v>0</v>
      </c>
      <c r="FN57" s="61">
        <v>0</v>
      </c>
      <c r="FO57" s="61">
        <v>0</v>
      </c>
      <c r="FP57" s="61">
        <v>0</v>
      </c>
      <c r="FQ57" s="61">
        <v>0</v>
      </c>
      <c r="FR57" s="61">
        <v>0</v>
      </c>
      <c r="FS57" s="61">
        <v>0</v>
      </c>
      <c r="FT57" s="61">
        <v>8729756</v>
      </c>
      <c r="FU57" s="61">
        <v>0</v>
      </c>
      <c r="FV57" s="61">
        <v>0</v>
      </c>
      <c r="FW57" s="61">
        <v>-8729756</v>
      </c>
      <c r="FX57" s="61">
        <v>0</v>
      </c>
      <c r="FY57" s="61">
        <v>0</v>
      </c>
      <c r="FZ57" s="61">
        <v>0</v>
      </c>
      <c r="GA57" s="61">
        <v>0</v>
      </c>
      <c r="GB57" s="61">
        <v>0</v>
      </c>
      <c r="GC57" s="61">
        <v>0</v>
      </c>
      <c r="GD57" s="61">
        <v>0</v>
      </c>
      <c r="GE57" s="61">
        <v>0</v>
      </c>
      <c r="GF57" s="61">
        <v>22298487</v>
      </c>
      <c r="GG57" s="61">
        <v>0</v>
      </c>
      <c r="GH57" s="61">
        <v>450593</v>
      </c>
      <c r="GI57" s="61">
        <v>-23601797</v>
      </c>
      <c r="GJ57" s="61">
        <v>0</v>
      </c>
      <c r="GK57" s="61">
        <v>251275</v>
      </c>
      <c r="GL57" s="58" t="s">
        <v>536</v>
      </c>
      <c r="GM57" s="58" t="s">
        <v>680</v>
      </c>
      <c r="GN57" s="58" t="s">
        <v>536</v>
      </c>
      <c r="GO57" s="58" t="s">
        <v>473</v>
      </c>
      <c r="GP57" s="58" t="s">
        <v>681</v>
      </c>
    </row>
    <row r="58" spans="1:198" s="58" customFormat="1">
      <c r="A58" s="58" t="s">
        <v>469</v>
      </c>
      <c r="B58" s="59" t="s">
        <v>682</v>
      </c>
      <c r="C58" s="59" t="s">
        <v>683</v>
      </c>
      <c r="D58" s="61">
        <v>-7547718</v>
      </c>
      <c r="E58" s="61">
        <v>0</v>
      </c>
      <c r="F58" s="61">
        <v>-7547718</v>
      </c>
      <c r="G58" s="61">
        <v>-5650000</v>
      </c>
      <c r="H58" s="61">
        <v>0</v>
      </c>
      <c r="I58" s="61">
        <v>-5650000</v>
      </c>
      <c r="J58" s="61">
        <v>-1897718</v>
      </c>
      <c r="K58" s="61">
        <v>0</v>
      </c>
      <c r="L58" s="61">
        <v>-1897718</v>
      </c>
      <c r="M58" s="380">
        <v>0.5</v>
      </c>
      <c r="N58" s="380">
        <v>0.49</v>
      </c>
      <c r="O58" s="380">
        <v>0</v>
      </c>
      <c r="P58" s="380">
        <v>0.01</v>
      </c>
      <c r="Q58" s="61">
        <v>492736</v>
      </c>
      <c r="R58" s="61">
        <v>492736</v>
      </c>
      <c r="S58" s="61">
        <v>0</v>
      </c>
      <c r="T58" s="61">
        <v>161964</v>
      </c>
      <c r="U58" s="61">
        <v>218516</v>
      </c>
      <c r="V58" s="61">
        <v>-56552</v>
      </c>
      <c r="W58" s="61">
        <v>740682</v>
      </c>
      <c r="X58" s="61">
        <v>0</v>
      </c>
      <c r="Y58" s="61">
        <v>740000</v>
      </c>
      <c r="Z58" s="61">
        <v>0</v>
      </c>
      <c r="AA58" s="61">
        <v>682</v>
      </c>
      <c r="AB58" s="61">
        <v>0</v>
      </c>
      <c r="AC58" s="61">
        <v>0</v>
      </c>
      <c r="AD58" s="61">
        <v>0</v>
      </c>
      <c r="AE58" s="61">
        <v>0</v>
      </c>
      <c r="AF58" s="61">
        <v>0</v>
      </c>
      <c r="AG58" s="61">
        <v>0</v>
      </c>
      <c r="AH58" s="61">
        <v>0</v>
      </c>
      <c r="AI58" s="61">
        <v>0</v>
      </c>
      <c r="AJ58" s="61">
        <v>0</v>
      </c>
      <c r="AK58" s="61">
        <v>0</v>
      </c>
      <c r="AL58" s="61">
        <v>382253</v>
      </c>
      <c r="AM58" s="61">
        <v>382253</v>
      </c>
      <c r="AN58" s="61">
        <v>0</v>
      </c>
      <c r="AO58" s="61">
        <v>0</v>
      </c>
      <c r="AP58" s="61">
        <v>260048</v>
      </c>
      <c r="AQ58" s="61">
        <v>260048</v>
      </c>
      <c r="AR58" s="61">
        <v>0</v>
      </c>
      <c r="AS58" s="61">
        <v>0</v>
      </c>
      <c r="AT58" s="61">
        <v>122205</v>
      </c>
      <c r="AU58" s="61">
        <v>122205</v>
      </c>
      <c r="AV58" s="61">
        <v>0</v>
      </c>
      <c r="AW58" s="61">
        <v>0</v>
      </c>
      <c r="AX58" s="61">
        <v>0</v>
      </c>
      <c r="AY58" s="61">
        <v>0</v>
      </c>
      <c r="AZ58" s="61">
        <v>0</v>
      </c>
      <c r="BA58" s="61">
        <v>0</v>
      </c>
      <c r="BB58" s="61">
        <v>0</v>
      </c>
      <c r="BC58" s="61">
        <v>0</v>
      </c>
      <c r="BD58" s="61">
        <v>4502472</v>
      </c>
      <c r="BE58" s="61">
        <v>0</v>
      </c>
      <c r="BF58" s="61">
        <v>91887</v>
      </c>
      <c r="BG58" s="61">
        <v>275742</v>
      </c>
      <c r="BH58" s="61">
        <v>0</v>
      </c>
      <c r="BI58" s="61">
        <v>5614</v>
      </c>
      <c r="BJ58" s="61">
        <v>4523099</v>
      </c>
      <c r="BK58" s="61">
        <v>0</v>
      </c>
      <c r="BL58" s="61">
        <v>92295</v>
      </c>
      <c r="BM58" s="61">
        <v>255115</v>
      </c>
      <c r="BN58" s="61">
        <v>0</v>
      </c>
      <c r="BO58" s="61">
        <v>5206</v>
      </c>
      <c r="BP58" s="61">
        <v>6412</v>
      </c>
      <c r="BQ58" s="61">
        <v>0</v>
      </c>
      <c r="BR58" s="61">
        <v>131</v>
      </c>
      <c r="BS58" s="61">
        <v>12888</v>
      </c>
      <c r="BT58" s="61">
        <v>0</v>
      </c>
      <c r="BU58" s="61">
        <v>263</v>
      </c>
      <c r="BV58" s="61">
        <v>-6476</v>
      </c>
      <c r="BW58" s="61">
        <v>0</v>
      </c>
      <c r="BX58" s="61">
        <v>-132</v>
      </c>
      <c r="BY58" s="61">
        <v>0</v>
      </c>
      <c r="BZ58" s="61">
        <v>0</v>
      </c>
      <c r="CA58" s="61">
        <v>0</v>
      </c>
      <c r="CB58" s="61">
        <v>0</v>
      </c>
      <c r="CC58" s="61">
        <v>0</v>
      </c>
      <c r="CD58" s="61">
        <v>0</v>
      </c>
      <c r="CE58" s="61">
        <v>0</v>
      </c>
      <c r="CF58" s="61">
        <v>0</v>
      </c>
      <c r="CG58" s="61">
        <v>0</v>
      </c>
      <c r="CH58" s="61">
        <v>400</v>
      </c>
      <c r="CI58" s="61">
        <v>0</v>
      </c>
      <c r="CJ58" s="61">
        <v>8</v>
      </c>
      <c r="CK58" s="61">
        <v>0</v>
      </c>
      <c r="CL58" s="61">
        <v>0</v>
      </c>
      <c r="CM58" s="61">
        <v>0</v>
      </c>
      <c r="CN58" s="61">
        <v>0</v>
      </c>
      <c r="CO58" s="61">
        <v>0</v>
      </c>
      <c r="CP58" s="61">
        <v>0</v>
      </c>
      <c r="CQ58" s="61">
        <v>0</v>
      </c>
      <c r="CR58" s="61">
        <v>0</v>
      </c>
      <c r="CS58" s="61">
        <v>0</v>
      </c>
      <c r="CT58" s="61">
        <v>0</v>
      </c>
      <c r="CU58" s="61">
        <v>0</v>
      </c>
      <c r="CV58" s="61">
        <v>0</v>
      </c>
      <c r="CW58" s="61">
        <v>5464</v>
      </c>
      <c r="CX58" s="61">
        <v>0</v>
      </c>
      <c r="CY58" s="61">
        <v>112</v>
      </c>
      <c r="CZ58" s="61">
        <v>2577</v>
      </c>
      <c r="DA58" s="61">
        <v>0</v>
      </c>
      <c r="DB58" s="61">
        <v>53</v>
      </c>
      <c r="DC58" s="61">
        <v>2887</v>
      </c>
      <c r="DD58" s="61">
        <v>0</v>
      </c>
      <c r="DE58" s="61">
        <v>59</v>
      </c>
      <c r="DF58" s="61">
        <v>0</v>
      </c>
      <c r="DG58" s="61">
        <v>0</v>
      </c>
      <c r="DH58" s="61">
        <v>0</v>
      </c>
      <c r="DI58" s="61">
        <v>0</v>
      </c>
      <c r="DJ58" s="61">
        <v>0</v>
      </c>
      <c r="DK58" s="61">
        <v>0</v>
      </c>
      <c r="DL58" s="61">
        <v>0</v>
      </c>
      <c r="DM58" s="61">
        <v>0</v>
      </c>
      <c r="DN58" s="61">
        <v>0</v>
      </c>
      <c r="DO58" s="61">
        <v>35721</v>
      </c>
      <c r="DP58" s="61">
        <v>0</v>
      </c>
      <c r="DQ58" s="61">
        <v>729</v>
      </c>
      <c r="DR58" s="61">
        <v>25777</v>
      </c>
      <c r="DS58" s="61">
        <v>0</v>
      </c>
      <c r="DT58" s="61">
        <v>526</v>
      </c>
      <c r="DU58" s="61">
        <v>9944</v>
      </c>
      <c r="DV58" s="61">
        <v>0</v>
      </c>
      <c r="DW58" s="61">
        <v>203</v>
      </c>
      <c r="DX58" s="61">
        <v>-611</v>
      </c>
      <c r="DY58" s="61">
        <v>0</v>
      </c>
      <c r="DZ58" s="61">
        <v>-12</v>
      </c>
      <c r="EA58" s="61">
        <v>1006</v>
      </c>
      <c r="EB58" s="61">
        <v>0</v>
      </c>
      <c r="EC58" s="61">
        <v>21</v>
      </c>
      <c r="ED58" s="61">
        <v>0</v>
      </c>
      <c r="EE58" s="61">
        <v>0</v>
      </c>
      <c r="EF58" s="61">
        <v>0</v>
      </c>
      <c r="EG58" s="61">
        <v>0</v>
      </c>
      <c r="EH58" s="61">
        <v>0</v>
      </c>
      <c r="EI58" s="61">
        <v>0</v>
      </c>
      <c r="EJ58" s="61">
        <v>0</v>
      </c>
      <c r="EK58" s="61">
        <v>0</v>
      </c>
      <c r="EL58" s="61">
        <v>0</v>
      </c>
      <c r="EM58" s="61">
        <v>17362761</v>
      </c>
      <c r="EN58" s="61">
        <v>0</v>
      </c>
      <c r="EO58" s="61">
        <v>354342</v>
      </c>
      <c r="EP58" s="61">
        <v>247115</v>
      </c>
      <c r="EQ58" s="61">
        <v>0</v>
      </c>
      <c r="ER58" s="61">
        <v>5043</v>
      </c>
      <c r="ES58" s="61">
        <v>31920000</v>
      </c>
      <c r="ET58" s="61">
        <v>0</v>
      </c>
      <c r="EU58" s="61">
        <v>0</v>
      </c>
      <c r="EV58" s="61">
        <v>-14310124</v>
      </c>
      <c r="EW58" s="61">
        <v>0</v>
      </c>
      <c r="EX58" s="61">
        <v>359385</v>
      </c>
      <c r="EY58" s="61">
        <v>3273586</v>
      </c>
      <c r="EZ58" s="61">
        <v>0</v>
      </c>
      <c r="FA58" s="61">
        <v>65848</v>
      </c>
      <c r="FB58" s="61">
        <v>3764759</v>
      </c>
      <c r="FC58" s="61">
        <v>0</v>
      </c>
      <c r="FD58" s="61">
        <v>75536</v>
      </c>
      <c r="FE58" s="61">
        <v>-491173</v>
      </c>
      <c r="FF58" s="61">
        <v>0</v>
      </c>
      <c r="FG58" s="61">
        <v>-9688</v>
      </c>
      <c r="FH58" s="61">
        <v>0</v>
      </c>
      <c r="FI58" s="61">
        <v>0</v>
      </c>
      <c r="FJ58" s="61">
        <v>0</v>
      </c>
      <c r="FK58" s="61">
        <v>0</v>
      </c>
      <c r="FL58" s="61">
        <v>0</v>
      </c>
      <c r="FM58" s="61">
        <v>0</v>
      </c>
      <c r="FN58" s="61">
        <v>0</v>
      </c>
      <c r="FO58" s="61">
        <v>0</v>
      </c>
      <c r="FP58" s="61">
        <v>0</v>
      </c>
      <c r="FQ58" s="61">
        <v>0</v>
      </c>
      <c r="FR58" s="61">
        <v>0</v>
      </c>
      <c r="FS58" s="61">
        <v>0</v>
      </c>
      <c r="FT58" s="61">
        <v>7703005</v>
      </c>
      <c r="FU58" s="61">
        <v>0</v>
      </c>
      <c r="FV58" s="61">
        <v>0</v>
      </c>
      <c r="FW58" s="61">
        <v>-7703005</v>
      </c>
      <c r="FX58" s="61">
        <v>0</v>
      </c>
      <c r="FY58" s="61">
        <v>0</v>
      </c>
      <c r="FZ58" s="61">
        <v>0</v>
      </c>
      <c r="GA58" s="61">
        <v>0</v>
      </c>
      <c r="GB58" s="61">
        <v>0</v>
      </c>
      <c r="GC58" s="61">
        <v>0</v>
      </c>
      <c r="GD58" s="61">
        <v>0</v>
      </c>
      <c r="GE58" s="61">
        <v>0</v>
      </c>
      <c r="GF58" s="61">
        <v>25710068</v>
      </c>
      <c r="GG58" s="61">
        <v>0</v>
      </c>
      <c r="GH58" s="61">
        <v>523723</v>
      </c>
      <c r="GI58" s="61">
        <v>-22242037</v>
      </c>
      <c r="GJ58" s="61">
        <v>0</v>
      </c>
      <c r="GK58" s="61">
        <v>355050</v>
      </c>
      <c r="GL58" s="58" t="s">
        <v>536</v>
      </c>
      <c r="GM58" s="58" t="s">
        <v>680</v>
      </c>
      <c r="GN58" s="58" t="s">
        <v>536</v>
      </c>
      <c r="GO58" s="58" t="s">
        <v>473</v>
      </c>
      <c r="GP58" s="58" t="s">
        <v>684</v>
      </c>
    </row>
    <row r="59" spans="1:198" s="58" customFormat="1">
      <c r="A59" s="58" t="s">
        <v>469</v>
      </c>
      <c r="B59" s="59" t="s">
        <v>685</v>
      </c>
      <c r="C59" s="59" t="s">
        <v>686</v>
      </c>
      <c r="D59" s="61">
        <v>-462989</v>
      </c>
      <c r="E59" s="61">
        <v>0</v>
      </c>
      <c r="F59" s="61">
        <v>-462989</v>
      </c>
      <c r="G59" s="61">
        <v>-91633</v>
      </c>
      <c r="H59" s="61">
        <v>0</v>
      </c>
      <c r="I59" s="61">
        <v>-91633</v>
      </c>
      <c r="J59" s="61">
        <v>-371356</v>
      </c>
      <c r="K59" s="61">
        <v>0</v>
      </c>
      <c r="L59" s="61">
        <v>-371356</v>
      </c>
      <c r="M59" s="380">
        <v>0.5</v>
      </c>
      <c r="N59" s="380">
        <v>0.4</v>
      </c>
      <c r="O59" s="380">
        <v>0.09</v>
      </c>
      <c r="P59" s="380">
        <v>0.01</v>
      </c>
      <c r="Q59" s="61">
        <v>161292</v>
      </c>
      <c r="R59" s="61">
        <v>161292</v>
      </c>
      <c r="S59" s="61">
        <v>0</v>
      </c>
      <c r="T59" s="61">
        <v>1893812</v>
      </c>
      <c r="U59" s="61">
        <v>1924992</v>
      </c>
      <c r="V59" s="61">
        <v>-31180</v>
      </c>
      <c r="W59" s="61">
        <v>37536</v>
      </c>
      <c r="X59" s="61">
        <v>0</v>
      </c>
      <c r="Y59" s="61">
        <v>46791</v>
      </c>
      <c r="Z59" s="61">
        <v>0</v>
      </c>
      <c r="AA59" s="61">
        <v>-9255</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v>0</v>
      </c>
      <c r="AR59" s="61">
        <v>0</v>
      </c>
      <c r="AS59" s="61">
        <v>0</v>
      </c>
      <c r="AT59" s="61">
        <v>0</v>
      </c>
      <c r="AU59" s="61">
        <v>0</v>
      </c>
      <c r="AV59" s="61">
        <v>0</v>
      </c>
      <c r="AW59" s="61">
        <v>0</v>
      </c>
      <c r="AX59" s="61">
        <v>0</v>
      </c>
      <c r="AY59" s="61">
        <v>0</v>
      </c>
      <c r="AZ59" s="61">
        <v>0</v>
      </c>
      <c r="BA59" s="61">
        <v>0</v>
      </c>
      <c r="BB59" s="61">
        <v>0</v>
      </c>
      <c r="BC59" s="61">
        <v>0</v>
      </c>
      <c r="BD59" s="61">
        <v>1479294</v>
      </c>
      <c r="BE59" s="61">
        <v>332841</v>
      </c>
      <c r="BF59" s="61">
        <v>36982</v>
      </c>
      <c r="BG59" s="61">
        <v>89140</v>
      </c>
      <c r="BH59" s="61">
        <v>20056</v>
      </c>
      <c r="BI59" s="61">
        <v>2228</v>
      </c>
      <c r="BJ59" s="61">
        <v>1511231</v>
      </c>
      <c r="BK59" s="61">
        <v>340026</v>
      </c>
      <c r="BL59" s="61">
        <v>37780</v>
      </c>
      <c r="BM59" s="61">
        <v>57203</v>
      </c>
      <c r="BN59" s="61">
        <v>12871</v>
      </c>
      <c r="BO59" s="61">
        <v>1430</v>
      </c>
      <c r="BP59" s="61">
        <v>1344</v>
      </c>
      <c r="BQ59" s="61">
        <v>302</v>
      </c>
      <c r="BR59" s="61">
        <v>34</v>
      </c>
      <c r="BS59" s="61">
        <v>2289</v>
      </c>
      <c r="BT59" s="61">
        <v>515</v>
      </c>
      <c r="BU59" s="61">
        <v>57</v>
      </c>
      <c r="BV59" s="61">
        <v>-945</v>
      </c>
      <c r="BW59" s="61">
        <v>-213</v>
      </c>
      <c r="BX59" s="61">
        <v>-23</v>
      </c>
      <c r="BY59" s="61">
        <v>9870</v>
      </c>
      <c r="BZ59" s="61">
        <v>2221</v>
      </c>
      <c r="CA59" s="61">
        <v>247</v>
      </c>
      <c r="CB59" s="61">
        <v>0</v>
      </c>
      <c r="CC59" s="61">
        <v>0</v>
      </c>
      <c r="CD59" s="61">
        <v>0</v>
      </c>
      <c r="CE59" s="61">
        <v>0</v>
      </c>
      <c r="CF59" s="61">
        <v>0</v>
      </c>
      <c r="CG59" s="61">
        <v>0</v>
      </c>
      <c r="CH59" s="61">
        <v>-2317</v>
      </c>
      <c r="CI59" s="61">
        <v>-521</v>
      </c>
      <c r="CJ59" s="61">
        <v>-58</v>
      </c>
      <c r="CK59" s="61">
        <v>0</v>
      </c>
      <c r="CL59" s="61">
        <v>0</v>
      </c>
      <c r="CM59" s="61">
        <v>0</v>
      </c>
      <c r="CN59" s="61">
        <v>0</v>
      </c>
      <c r="CO59" s="61">
        <v>0</v>
      </c>
      <c r="CP59" s="61">
        <v>0</v>
      </c>
      <c r="CQ59" s="61">
        <v>0</v>
      </c>
      <c r="CR59" s="61">
        <v>0</v>
      </c>
      <c r="CS59" s="61">
        <v>0</v>
      </c>
      <c r="CT59" s="61">
        <v>0</v>
      </c>
      <c r="CU59" s="61">
        <v>0</v>
      </c>
      <c r="CV59" s="61">
        <v>0</v>
      </c>
      <c r="CW59" s="61">
        <v>1250</v>
      </c>
      <c r="CX59" s="61">
        <v>281</v>
      </c>
      <c r="CY59" s="61">
        <v>31</v>
      </c>
      <c r="CZ59" s="61">
        <v>1250</v>
      </c>
      <c r="DA59" s="61">
        <v>281</v>
      </c>
      <c r="DB59" s="61">
        <v>31</v>
      </c>
      <c r="DC59" s="61">
        <v>0</v>
      </c>
      <c r="DD59" s="61">
        <v>0</v>
      </c>
      <c r="DE59" s="61">
        <v>0</v>
      </c>
      <c r="DF59" s="61">
        <v>0</v>
      </c>
      <c r="DG59" s="61">
        <v>0</v>
      </c>
      <c r="DH59" s="61">
        <v>0</v>
      </c>
      <c r="DI59" s="61">
        <v>0</v>
      </c>
      <c r="DJ59" s="61">
        <v>0</v>
      </c>
      <c r="DK59" s="61">
        <v>0</v>
      </c>
      <c r="DL59" s="61">
        <v>0</v>
      </c>
      <c r="DM59" s="61">
        <v>0</v>
      </c>
      <c r="DN59" s="61">
        <v>0</v>
      </c>
      <c r="DO59" s="61">
        <v>3554</v>
      </c>
      <c r="DP59" s="61">
        <v>800</v>
      </c>
      <c r="DQ59" s="61">
        <v>89</v>
      </c>
      <c r="DR59" s="61">
        <v>3647</v>
      </c>
      <c r="DS59" s="61">
        <v>821</v>
      </c>
      <c r="DT59" s="61">
        <v>91</v>
      </c>
      <c r="DU59" s="61">
        <v>-93</v>
      </c>
      <c r="DV59" s="61">
        <v>-21</v>
      </c>
      <c r="DW59" s="61">
        <v>-2</v>
      </c>
      <c r="DX59" s="61">
        <v>-1922</v>
      </c>
      <c r="DY59" s="61">
        <v>-432</v>
      </c>
      <c r="DZ59" s="61">
        <v>-48</v>
      </c>
      <c r="EA59" s="61">
        <v>0</v>
      </c>
      <c r="EB59" s="61">
        <v>0</v>
      </c>
      <c r="EC59" s="61">
        <v>0</v>
      </c>
      <c r="ED59" s="61">
        <v>0</v>
      </c>
      <c r="EE59" s="61">
        <v>0</v>
      </c>
      <c r="EF59" s="61">
        <v>0</v>
      </c>
      <c r="EG59" s="61">
        <v>0</v>
      </c>
      <c r="EH59" s="61">
        <v>0</v>
      </c>
      <c r="EI59" s="61">
        <v>0</v>
      </c>
      <c r="EJ59" s="61">
        <v>0</v>
      </c>
      <c r="EK59" s="61">
        <v>0</v>
      </c>
      <c r="EL59" s="61">
        <v>0</v>
      </c>
      <c r="EM59" s="61">
        <v>2598182</v>
      </c>
      <c r="EN59" s="61">
        <v>584591</v>
      </c>
      <c r="EO59" s="61">
        <v>64955</v>
      </c>
      <c r="EP59" s="61">
        <v>27265</v>
      </c>
      <c r="EQ59" s="61">
        <v>6135</v>
      </c>
      <c r="ER59" s="61">
        <v>682</v>
      </c>
      <c r="ES59" s="61">
        <v>6729381</v>
      </c>
      <c r="ET59" s="61">
        <v>0</v>
      </c>
      <c r="EU59" s="61">
        <v>0</v>
      </c>
      <c r="EV59" s="61">
        <v>-4103934</v>
      </c>
      <c r="EW59" s="61">
        <v>590726</v>
      </c>
      <c r="EX59" s="61">
        <v>65636</v>
      </c>
      <c r="EY59" s="61">
        <v>711779</v>
      </c>
      <c r="EZ59" s="61">
        <v>137508</v>
      </c>
      <c r="FA59" s="61">
        <v>15279</v>
      </c>
      <c r="FB59" s="61">
        <v>902959</v>
      </c>
      <c r="FC59" s="61">
        <v>180050</v>
      </c>
      <c r="FD59" s="61">
        <v>20006</v>
      </c>
      <c r="FE59" s="61">
        <v>-191180</v>
      </c>
      <c r="FF59" s="61">
        <v>-42542</v>
      </c>
      <c r="FG59" s="61">
        <v>-4727</v>
      </c>
      <c r="FH59" s="61">
        <v>0</v>
      </c>
      <c r="FI59" s="61">
        <v>0</v>
      </c>
      <c r="FJ59" s="61">
        <v>0</v>
      </c>
      <c r="FK59" s="61">
        <v>0</v>
      </c>
      <c r="FL59" s="61">
        <v>0</v>
      </c>
      <c r="FM59" s="61">
        <v>0</v>
      </c>
      <c r="FN59" s="61">
        <v>0</v>
      </c>
      <c r="FO59" s="61">
        <v>0</v>
      </c>
      <c r="FP59" s="61">
        <v>0</v>
      </c>
      <c r="FQ59" s="61">
        <v>874008</v>
      </c>
      <c r="FR59" s="61">
        <v>196652</v>
      </c>
      <c r="FS59" s="61">
        <v>21850</v>
      </c>
      <c r="FT59" s="61">
        <v>2466510</v>
      </c>
      <c r="FU59" s="61">
        <v>0</v>
      </c>
      <c r="FV59" s="61">
        <v>0</v>
      </c>
      <c r="FW59" s="61">
        <v>-1592502</v>
      </c>
      <c r="FX59" s="61">
        <v>196652</v>
      </c>
      <c r="FY59" s="61">
        <v>21850</v>
      </c>
      <c r="FZ59" s="61">
        <v>0</v>
      </c>
      <c r="GA59" s="61">
        <v>0</v>
      </c>
      <c r="GB59" s="61">
        <v>0</v>
      </c>
      <c r="GC59" s="61">
        <v>0</v>
      </c>
      <c r="GD59" s="61">
        <v>0</v>
      </c>
      <c r="GE59" s="61">
        <v>0</v>
      </c>
      <c r="GF59" s="61">
        <v>5791447</v>
      </c>
      <c r="GG59" s="61">
        <v>1280434</v>
      </c>
      <c r="GH59" s="61">
        <v>142271</v>
      </c>
      <c r="GI59" s="61">
        <v>-5825820</v>
      </c>
      <c r="GJ59" s="61">
        <v>758741</v>
      </c>
      <c r="GK59" s="61">
        <v>84305</v>
      </c>
      <c r="GL59" s="58" t="s">
        <v>477</v>
      </c>
      <c r="GM59" s="58" t="s">
        <v>478</v>
      </c>
      <c r="GN59" s="58" t="s">
        <v>466</v>
      </c>
      <c r="GO59" s="58" t="s">
        <v>479</v>
      </c>
      <c r="GP59" s="58" t="s">
        <v>687</v>
      </c>
    </row>
    <row r="60" spans="1:198" s="58" customFormat="1">
      <c r="A60" s="58" t="s">
        <v>469</v>
      </c>
      <c r="B60" s="59" t="s">
        <v>688</v>
      </c>
      <c r="C60" s="59" t="s">
        <v>689</v>
      </c>
      <c r="D60" s="61">
        <v>-64565</v>
      </c>
      <c r="E60" s="61">
        <v>0</v>
      </c>
      <c r="F60" s="61">
        <v>-64565</v>
      </c>
      <c r="G60" s="61">
        <v>166783</v>
      </c>
      <c r="H60" s="61">
        <v>0</v>
      </c>
      <c r="I60" s="61">
        <v>166783</v>
      </c>
      <c r="J60" s="61">
        <v>-231348</v>
      </c>
      <c r="K60" s="61">
        <v>0</v>
      </c>
      <c r="L60" s="61">
        <v>-231348</v>
      </c>
      <c r="M60" s="380">
        <v>0.5</v>
      </c>
      <c r="N60" s="380">
        <v>0.4</v>
      </c>
      <c r="O60" s="380">
        <v>0.1</v>
      </c>
      <c r="P60" s="380">
        <v>0</v>
      </c>
      <c r="Q60" s="61">
        <v>202321</v>
      </c>
      <c r="R60" s="61">
        <v>202321</v>
      </c>
      <c r="S60" s="61">
        <v>0</v>
      </c>
      <c r="T60" s="61">
        <v>0</v>
      </c>
      <c r="U60" s="61">
        <v>0</v>
      </c>
      <c r="V60" s="61">
        <v>0</v>
      </c>
      <c r="W60" s="61">
        <v>107781</v>
      </c>
      <c r="X60" s="61">
        <v>29566</v>
      </c>
      <c r="Y60" s="61">
        <v>107781</v>
      </c>
      <c r="Z60" s="61">
        <v>29566</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v>0</v>
      </c>
      <c r="AR60" s="61">
        <v>0</v>
      </c>
      <c r="AS60" s="61">
        <v>0</v>
      </c>
      <c r="AT60" s="61">
        <v>0</v>
      </c>
      <c r="AU60" s="61">
        <v>0</v>
      </c>
      <c r="AV60" s="61">
        <v>0</v>
      </c>
      <c r="AW60" s="61">
        <v>0</v>
      </c>
      <c r="AX60" s="61">
        <v>0</v>
      </c>
      <c r="AY60" s="61">
        <v>0</v>
      </c>
      <c r="AZ60" s="61">
        <v>0</v>
      </c>
      <c r="BA60" s="61">
        <v>0</v>
      </c>
      <c r="BB60" s="61">
        <v>0</v>
      </c>
      <c r="BC60" s="61">
        <v>0</v>
      </c>
      <c r="BD60" s="61">
        <v>2049438</v>
      </c>
      <c r="BE60" s="61">
        <v>512360</v>
      </c>
      <c r="BF60" s="61">
        <v>0</v>
      </c>
      <c r="BG60" s="61">
        <v>101925</v>
      </c>
      <c r="BH60" s="61">
        <v>25481</v>
      </c>
      <c r="BI60" s="61">
        <v>0</v>
      </c>
      <c r="BJ60" s="61">
        <v>2053519</v>
      </c>
      <c r="BK60" s="61">
        <v>513380</v>
      </c>
      <c r="BL60" s="61">
        <v>0</v>
      </c>
      <c r="BM60" s="61">
        <v>97844</v>
      </c>
      <c r="BN60" s="61">
        <v>24461</v>
      </c>
      <c r="BO60" s="61">
        <v>0</v>
      </c>
      <c r="BP60" s="61">
        <v>9055</v>
      </c>
      <c r="BQ60" s="61">
        <v>2264</v>
      </c>
      <c r="BR60" s="61">
        <v>0</v>
      </c>
      <c r="BS60" s="61">
        <v>23146</v>
      </c>
      <c r="BT60" s="61">
        <v>5787</v>
      </c>
      <c r="BU60" s="61">
        <v>0</v>
      </c>
      <c r="BV60" s="61">
        <v>-14091</v>
      </c>
      <c r="BW60" s="61">
        <v>-3523</v>
      </c>
      <c r="BX60" s="61">
        <v>0</v>
      </c>
      <c r="BY60" s="61">
        <v>13394</v>
      </c>
      <c r="BZ60" s="61">
        <v>3348</v>
      </c>
      <c r="CA60" s="61">
        <v>0</v>
      </c>
      <c r="CB60" s="61">
        <v>0</v>
      </c>
      <c r="CC60" s="61">
        <v>0</v>
      </c>
      <c r="CD60" s="61">
        <v>0</v>
      </c>
      <c r="CE60" s="61">
        <v>0</v>
      </c>
      <c r="CF60" s="61">
        <v>0</v>
      </c>
      <c r="CG60" s="61">
        <v>0</v>
      </c>
      <c r="CH60" s="61">
        <v>1619</v>
      </c>
      <c r="CI60" s="61">
        <v>405</v>
      </c>
      <c r="CJ60" s="61">
        <v>0</v>
      </c>
      <c r="CK60" s="61">
        <v>0</v>
      </c>
      <c r="CL60" s="61">
        <v>0</v>
      </c>
      <c r="CM60" s="61">
        <v>0</v>
      </c>
      <c r="CN60" s="61">
        <v>0</v>
      </c>
      <c r="CO60" s="61">
        <v>0</v>
      </c>
      <c r="CP60" s="61">
        <v>0</v>
      </c>
      <c r="CQ60" s="61">
        <v>0</v>
      </c>
      <c r="CR60" s="61">
        <v>0</v>
      </c>
      <c r="CS60" s="61">
        <v>0</v>
      </c>
      <c r="CT60" s="61">
        <v>0</v>
      </c>
      <c r="CU60" s="61">
        <v>0</v>
      </c>
      <c r="CV60" s="61">
        <v>0</v>
      </c>
      <c r="CW60" s="61">
        <v>6399</v>
      </c>
      <c r="CX60" s="61">
        <v>1600</v>
      </c>
      <c r="CY60" s="61">
        <v>0</v>
      </c>
      <c r="CZ60" s="61">
        <v>6399</v>
      </c>
      <c r="DA60" s="61">
        <v>1600</v>
      </c>
      <c r="DB60" s="61">
        <v>0</v>
      </c>
      <c r="DC60" s="61">
        <v>0</v>
      </c>
      <c r="DD60" s="61">
        <v>0</v>
      </c>
      <c r="DE60" s="61">
        <v>0</v>
      </c>
      <c r="DF60" s="61">
        <v>0</v>
      </c>
      <c r="DG60" s="61">
        <v>0</v>
      </c>
      <c r="DH60" s="61">
        <v>0</v>
      </c>
      <c r="DI60" s="61">
        <v>0</v>
      </c>
      <c r="DJ60" s="61">
        <v>0</v>
      </c>
      <c r="DK60" s="61">
        <v>0</v>
      </c>
      <c r="DL60" s="61">
        <v>0</v>
      </c>
      <c r="DM60" s="61">
        <v>0</v>
      </c>
      <c r="DN60" s="61">
        <v>0</v>
      </c>
      <c r="DO60" s="61">
        <v>16306</v>
      </c>
      <c r="DP60" s="61">
        <v>4077</v>
      </c>
      <c r="DQ60" s="61">
        <v>0</v>
      </c>
      <c r="DR60" s="61">
        <v>19613</v>
      </c>
      <c r="DS60" s="61">
        <v>4903</v>
      </c>
      <c r="DT60" s="61">
        <v>0</v>
      </c>
      <c r="DU60" s="61">
        <v>-3307</v>
      </c>
      <c r="DV60" s="61">
        <v>-826</v>
      </c>
      <c r="DW60" s="61">
        <v>0</v>
      </c>
      <c r="DX60" s="61">
        <v>0</v>
      </c>
      <c r="DY60" s="61">
        <v>0</v>
      </c>
      <c r="DZ60" s="61">
        <v>0</v>
      </c>
      <c r="EA60" s="61">
        <v>0</v>
      </c>
      <c r="EB60" s="61">
        <v>0</v>
      </c>
      <c r="EC60" s="61">
        <v>0</v>
      </c>
      <c r="ED60" s="61">
        <v>0</v>
      </c>
      <c r="EE60" s="61">
        <v>0</v>
      </c>
      <c r="EF60" s="61">
        <v>0</v>
      </c>
      <c r="EG60" s="61">
        <v>0</v>
      </c>
      <c r="EH60" s="61">
        <v>0</v>
      </c>
      <c r="EI60" s="61">
        <v>0</v>
      </c>
      <c r="EJ60" s="61">
        <v>0</v>
      </c>
      <c r="EK60" s="61">
        <v>0</v>
      </c>
      <c r="EL60" s="61">
        <v>0</v>
      </c>
      <c r="EM60" s="61">
        <v>6061492</v>
      </c>
      <c r="EN60" s="61">
        <v>1515373</v>
      </c>
      <c r="EO60" s="61">
        <v>0</v>
      </c>
      <c r="EP60" s="61">
        <v>51081</v>
      </c>
      <c r="EQ60" s="61">
        <v>12770</v>
      </c>
      <c r="ER60" s="61">
        <v>0</v>
      </c>
      <c r="ES60" s="61">
        <v>19638641</v>
      </c>
      <c r="ET60" s="61">
        <v>0</v>
      </c>
      <c r="EU60" s="61">
        <v>0</v>
      </c>
      <c r="EV60" s="61">
        <v>-13526068</v>
      </c>
      <c r="EW60" s="61">
        <v>1528143</v>
      </c>
      <c r="EX60" s="61">
        <v>0</v>
      </c>
      <c r="EY60" s="61">
        <v>700243</v>
      </c>
      <c r="EZ60" s="61">
        <v>175197</v>
      </c>
      <c r="FA60" s="61">
        <v>0</v>
      </c>
      <c r="FB60" s="61">
        <v>996395</v>
      </c>
      <c r="FC60" s="61">
        <v>249235</v>
      </c>
      <c r="FD60" s="61">
        <v>0</v>
      </c>
      <c r="FE60" s="61">
        <v>-296152</v>
      </c>
      <c r="FF60" s="61">
        <v>-74038</v>
      </c>
      <c r="FG60" s="61">
        <v>0</v>
      </c>
      <c r="FH60" s="61">
        <v>0</v>
      </c>
      <c r="FI60" s="61">
        <v>0</v>
      </c>
      <c r="FJ60" s="61">
        <v>0</v>
      </c>
      <c r="FK60" s="61">
        <v>0</v>
      </c>
      <c r="FL60" s="61">
        <v>0</v>
      </c>
      <c r="FM60" s="61">
        <v>0</v>
      </c>
      <c r="FN60" s="61">
        <v>0</v>
      </c>
      <c r="FO60" s="61">
        <v>0</v>
      </c>
      <c r="FP60" s="61">
        <v>0</v>
      </c>
      <c r="FQ60" s="61">
        <v>61113</v>
      </c>
      <c r="FR60" s="61">
        <v>15278</v>
      </c>
      <c r="FS60" s="61">
        <v>0</v>
      </c>
      <c r="FT60" s="61">
        <v>2839794</v>
      </c>
      <c r="FU60" s="61">
        <v>0</v>
      </c>
      <c r="FV60" s="61">
        <v>0</v>
      </c>
      <c r="FW60" s="61">
        <v>-2778681</v>
      </c>
      <c r="FX60" s="61">
        <v>15278</v>
      </c>
      <c r="FY60" s="61">
        <v>0</v>
      </c>
      <c r="FZ60" s="61">
        <v>0</v>
      </c>
      <c r="GA60" s="61">
        <v>0</v>
      </c>
      <c r="GB60" s="61">
        <v>0</v>
      </c>
      <c r="GC60" s="61">
        <v>0</v>
      </c>
      <c r="GD60" s="61">
        <v>0</v>
      </c>
      <c r="GE60" s="61">
        <v>0</v>
      </c>
      <c r="GF60" s="61">
        <v>9072065</v>
      </c>
      <c r="GG60" s="61">
        <v>2268153</v>
      </c>
      <c r="GH60" s="61">
        <v>0</v>
      </c>
      <c r="GI60" s="61">
        <v>-16505442</v>
      </c>
      <c r="GJ60" s="61">
        <v>1493248</v>
      </c>
      <c r="GK60" s="61">
        <v>0</v>
      </c>
      <c r="GL60" s="58" t="s">
        <v>464</v>
      </c>
      <c r="GM60" s="58" t="s">
        <v>465</v>
      </c>
      <c r="GN60" s="58" t="s">
        <v>466</v>
      </c>
      <c r="GO60" s="58" t="s">
        <v>467</v>
      </c>
      <c r="GP60" s="58" t="s">
        <v>690</v>
      </c>
    </row>
    <row r="61" spans="1:198" s="58" customFormat="1">
      <c r="A61" s="58" t="s">
        <v>461</v>
      </c>
      <c r="B61" s="59" t="s">
        <v>691</v>
      </c>
      <c r="C61" s="59" t="s">
        <v>692</v>
      </c>
      <c r="D61" s="61">
        <v>-179757</v>
      </c>
      <c r="E61" s="61">
        <v>0</v>
      </c>
      <c r="F61" s="61">
        <v>-179757</v>
      </c>
      <c r="G61" s="61">
        <v>-42650</v>
      </c>
      <c r="H61" s="61">
        <v>0</v>
      </c>
      <c r="I61" s="61">
        <v>-42650</v>
      </c>
      <c r="J61" s="61">
        <v>-137107</v>
      </c>
      <c r="K61" s="61">
        <v>0</v>
      </c>
      <c r="L61" s="61">
        <v>-137107</v>
      </c>
      <c r="M61" s="380">
        <v>0.5</v>
      </c>
      <c r="N61" s="380">
        <v>0.4</v>
      </c>
      <c r="O61" s="380">
        <v>0.09</v>
      </c>
      <c r="P61" s="380">
        <v>0.01</v>
      </c>
      <c r="Q61" s="61">
        <v>131356</v>
      </c>
      <c r="R61" s="61">
        <v>131356</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v>0</v>
      </c>
      <c r="AR61" s="61">
        <v>0</v>
      </c>
      <c r="AS61" s="61">
        <v>0</v>
      </c>
      <c r="AT61" s="61">
        <v>0</v>
      </c>
      <c r="AU61" s="61">
        <v>0</v>
      </c>
      <c r="AV61" s="61">
        <v>0</v>
      </c>
      <c r="AW61" s="61">
        <v>0</v>
      </c>
      <c r="AX61" s="61">
        <v>0</v>
      </c>
      <c r="AY61" s="61">
        <v>0</v>
      </c>
      <c r="AZ61" s="61">
        <v>0</v>
      </c>
      <c r="BA61" s="61">
        <v>0</v>
      </c>
      <c r="BB61" s="61">
        <v>0</v>
      </c>
      <c r="BC61" s="61">
        <v>0</v>
      </c>
      <c r="BD61" s="61">
        <v>1155671</v>
      </c>
      <c r="BE61" s="61">
        <v>260026</v>
      </c>
      <c r="BF61" s="61">
        <v>28892</v>
      </c>
      <c r="BG61" s="61">
        <v>55431</v>
      </c>
      <c r="BH61" s="61">
        <v>12472</v>
      </c>
      <c r="BI61" s="61">
        <v>1386</v>
      </c>
      <c r="BJ61" s="61">
        <v>1132463</v>
      </c>
      <c r="BK61" s="61">
        <v>254804</v>
      </c>
      <c r="BL61" s="61">
        <v>28312</v>
      </c>
      <c r="BM61" s="61">
        <v>78639</v>
      </c>
      <c r="BN61" s="61">
        <v>17694</v>
      </c>
      <c r="BO61" s="61">
        <v>1966</v>
      </c>
      <c r="BP61" s="61">
        <v>0</v>
      </c>
      <c r="BQ61" s="61">
        <v>0</v>
      </c>
      <c r="BR61" s="61">
        <v>0</v>
      </c>
      <c r="BS61" s="61">
        <v>4142</v>
      </c>
      <c r="BT61" s="61">
        <v>932</v>
      </c>
      <c r="BU61" s="61">
        <v>104</v>
      </c>
      <c r="BV61" s="61">
        <v>-4142</v>
      </c>
      <c r="BW61" s="61">
        <v>-932</v>
      </c>
      <c r="BX61" s="61">
        <v>-104</v>
      </c>
      <c r="BY61" s="61">
        <v>1006</v>
      </c>
      <c r="BZ61" s="61">
        <v>226</v>
      </c>
      <c r="CA61" s="61">
        <v>25</v>
      </c>
      <c r="CB61" s="61">
        <v>0</v>
      </c>
      <c r="CC61" s="61">
        <v>0</v>
      </c>
      <c r="CD61" s="61">
        <v>0</v>
      </c>
      <c r="CE61" s="61">
        <v>0</v>
      </c>
      <c r="CF61" s="61">
        <v>0</v>
      </c>
      <c r="CG61" s="61">
        <v>0</v>
      </c>
      <c r="CH61" s="61">
        <v>0</v>
      </c>
      <c r="CI61" s="61">
        <v>0</v>
      </c>
      <c r="CJ61" s="61">
        <v>0</v>
      </c>
      <c r="CK61" s="61">
        <v>0</v>
      </c>
      <c r="CL61" s="61">
        <v>0</v>
      </c>
      <c r="CM61" s="61">
        <v>0</v>
      </c>
      <c r="CN61" s="61">
        <v>0</v>
      </c>
      <c r="CO61" s="61">
        <v>0</v>
      </c>
      <c r="CP61" s="61">
        <v>0</v>
      </c>
      <c r="CQ61" s="61">
        <v>0</v>
      </c>
      <c r="CR61" s="61">
        <v>0</v>
      </c>
      <c r="CS61" s="61">
        <v>0</v>
      </c>
      <c r="CT61" s="61">
        <v>0</v>
      </c>
      <c r="CU61" s="61">
        <v>0</v>
      </c>
      <c r="CV61" s="61">
        <v>0</v>
      </c>
      <c r="CW61" s="61">
        <v>1993</v>
      </c>
      <c r="CX61" s="61">
        <v>448</v>
      </c>
      <c r="CY61" s="61">
        <v>50</v>
      </c>
      <c r="CZ61" s="61">
        <v>1993</v>
      </c>
      <c r="DA61" s="61">
        <v>448</v>
      </c>
      <c r="DB61" s="61">
        <v>50</v>
      </c>
      <c r="DC61" s="61">
        <v>0</v>
      </c>
      <c r="DD61" s="61">
        <v>0</v>
      </c>
      <c r="DE61" s="61">
        <v>0</v>
      </c>
      <c r="DF61" s="61">
        <v>0</v>
      </c>
      <c r="DG61" s="61">
        <v>0</v>
      </c>
      <c r="DH61" s="61">
        <v>0</v>
      </c>
      <c r="DI61" s="61">
        <v>0</v>
      </c>
      <c r="DJ61" s="61">
        <v>0</v>
      </c>
      <c r="DK61" s="61">
        <v>0</v>
      </c>
      <c r="DL61" s="61">
        <v>0</v>
      </c>
      <c r="DM61" s="61">
        <v>0</v>
      </c>
      <c r="DN61" s="61">
        <v>0</v>
      </c>
      <c r="DO61" s="61">
        <v>9683</v>
      </c>
      <c r="DP61" s="61">
        <v>2179</v>
      </c>
      <c r="DQ61" s="61">
        <v>242</v>
      </c>
      <c r="DR61" s="61">
        <v>10643</v>
      </c>
      <c r="DS61" s="61">
        <v>2395</v>
      </c>
      <c r="DT61" s="61">
        <v>266</v>
      </c>
      <c r="DU61" s="61">
        <v>-960</v>
      </c>
      <c r="DV61" s="61">
        <v>-216</v>
      </c>
      <c r="DW61" s="61">
        <v>-24</v>
      </c>
      <c r="DX61" s="61">
        <v>0</v>
      </c>
      <c r="DY61" s="61">
        <v>0</v>
      </c>
      <c r="DZ61" s="61">
        <v>0</v>
      </c>
      <c r="EA61" s="61">
        <v>0</v>
      </c>
      <c r="EB61" s="61">
        <v>0</v>
      </c>
      <c r="EC61" s="61">
        <v>0</v>
      </c>
      <c r="ED61" s="61">
        <v>0</v>
      </c>
      <c r="EE61" s="61">
        <v>0</v>
      </c>
      <c r="EF61" s="61">
        <v>0</v>
      </c>
      <c r="EG61" s="61">
        <v>0</v>
      </c>
      <c r="EH61" s="61">
        <v>0</v>
      </c>
      <c r="EI61" s="61">
        <v>0</v>
      </c>
      <c r="EJ61" s="61">
        <v>0</v>
      </c>
      <c r="EK61" s="61">
        <v>0</v>
      </c>
      <c r="EL61" s="61">
        <v>0</v>
      </c>
      <c r="EM61" s="61">
        <v>1940908</v>
      </c>
      <c r="EN61" s="61">
        <v>436704</v>
      </c>
      <c r="EO61" s="61">
        <v>48523</v>
      </c>
      <c r="EP61" s="61">
        <v>67859</v>
      </c>
      <c r="EQ61" s="61">
        <v>15268</v>
      </c>
      <c r="ER61" s="61">
        <v>1696</v>
      </c>
      <c r="ES61" s="61">
        <v>6617716</v>
      </c>
      <c r="ET61" s="61">
        <v>0</v>
      </c>
      <c r="EU61" s="61">
        <v>0</v>
      </c>
      <c r="EV61" s="61">
        <v>-4608949</v>
      </c>
      <c r="EW61" s="61">
        <v>451973</v>
      </c>
      <c r="EX61" s="61">
        <v>50219</v>
      </c>
      <c r="EY61" s="61">
        <v>398700</v>
      </c>
      <c r="EZ61" s="61">
        <v>89708</v>
      </c>
      <c r="FA61" s="61">
        <v>9968</v>
      </c>
      <c r="FB61" s="61">
        <v>536158</v>
      </c>
      <c r="FC61" s="61">
        <v>120636</v>
      </c>
      <c r="FD61" s="61">
        <v>13404</v>
      </c>
      <c r="FE61" s="61">
        <v>-137458</v>
      </c>
      <c r="FF61" s="61">
        <v>-30928</v>
      </c>
      <c r="FG61" s="61">
        <v>-3436</v>
      </c>
      <c r="FH61" s="61">
        <v>0</v>
      </c>
      <c r="FI61" s="61">
        <v>0</v>
      </c>
      <c r="FJ61" s="61">
        <v>0</v>
      </c>
      <c r="FK61" s="61">
        <v>0</v>
      </c>
      <c r="FL61" s="61">
        <v>0</v>
      </c>
      <c r="FM61" s="61">
        <v>0</v>
      </c>
      <c r="FN61" s="61">
        <v>0</v>
      </c>
      <c r="FO61" s="61">
        <v>0</v>
      </c>
      <c r="FP61" s="61">
        <v>0</v>
      </c>
      <c r="FQ61" s="61">
        <v>666861</v>
      </c>
      <c r="FR61" s="61">
        <v>150044</v>
      </c>
      <c r="FS61" s="61">
        <v>16672</v>
      </c>
      <c r="FT61" s="61">
        <v>1584588</v>
      </c>
      <c r="FU61" s="61">
        <v>0</v>
      </c>
      <c r="FV61" s="61">
        <v>0</v>
      </c>
      <c r="FW61" s="61">
        <v>-917727</v>
      </c>
      <c r="FX61" s="61">
        <v>150044</v>
      </c>
      <c r="FY61" s="61">
        <v>16672</v>
      </c>
      <c r="FZ61" s="61">
        <v>0</v>
      </c>
      <c r="GA61" s="61">
        <v>0</v>
      </c>
      <c r="GB61" s="61">
        <v>0</v>
      </c>
      <c r="GC61" s="61">
        <v>0</v>
      </c>
      <c r="GD61" s="61">
        <v>0</v>
      </c>
      <c r="GE61" s="61">
        <v>0</v>
      </c>
      <c r="GF61" s="61">
        <v>4298112</v>
      </c>
      <c r="GG61" s="61">
        <v>967075</v>
      </c>
      <c r="GH61" s="61">
        <v>107454</v>
      </c>
      <c r="GI61" s="61">
        <v>-5589591</v>
      </c>
      <c r="GJ61" s="61">
        <v>587861</v>
      </c>
      <c r="GK61" s="61">
        <v>65318</v>
      </c>
      <c r="GL61" s="58" t="s">
        <v>630</v>
      </c>
      <c r="GM61" s="58" t="s">
        <v>558</v>
      </c>
      <c r="GN61" s="58" t="s">
        <v>466</v>
      </c>
      <c r="GO61" s="58" t="s">
        <v>473</v>
      </c>
      <c r="GP61" s="58" t="s">
        <v>693</v>
      </c>
    </row>
    <row r="62" spans="1:198" s="58" customFormat="1">
      <c r="A62" s="58" t="s">
        <v>469</v>
      </c>
      <c r="B62" s="59" t="s">
        <v>694</v>
      </c>
      <c r="C62" s="59" t="s">
        <v>695</v>
      </c>
      <c r="D62" s="61">
        <v>-1111766</v>
      </c>
      <c r="E62" s="61">
        <v>0</v>
      </c>
      <c r="F62" s="61">
        <v>-1111766</v>
      </c>
      <c r="G62" s="61">
        <v>357389</v>
      </c>
      <c r="H62" s="61">
        <v>0</v>
      </c>
      <c r="I62" s="61">
        <v>357389</v>
      </c>
      <c r="J62" s="61">
        <v>-1469155</v>
      </c>
      <c r="K62" s="61">
        <v>0</v>
      </c>
      <c r="L62" s="61">
        <v>-1469155</v>
      </c>
      <c r="M62" s="380">
        <v>0.33</v>
      </c>
      <c r="N62" s="380">
        <v>0.3</v>
      </c>
      <c r="O62" s="380">
        <v>0.37</v>
      </c>
      <c r="P62" s="380">
        <v>0</v>
      </c>
      <c r="Q62" s="61">
        <v>2029101</v>
      </c>
      <c r="R62" s="61">
        <v>2029101</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v>0</v>
      </c>
      <c r="AR62" s="61">
        <v>0</v>
      </c>
      <c r="AS62" s="61">
        <v>0</v>
      </c>
      <c r="AT62" s="61">
        <v>0</v>
      </c>
      <c r="AU62" s="61">
        <v>0</v>
      </c>
      <c r="AV62" s="61">
        <v>0</v>
      </c>
      <c r="AW62" s="61">
        <v>0</v>
      </c>
      <c r="AX62" s="61">
        <v>0</v>
      </c>
      <c r="AY62" s="61">
        <v>0</v>
      </c>
      <c r="AZ62" s="61">
        <v>0</v>
      </c>
      <c r="BA62" s="61">
        <v>0</v>
      </c>
      <c r="BB62" s="61">
        <v>0</v>
      </c>
      <c r="BC62" s="61">
        <v>0</v>
      </c>
      <c r="BD62" s="61">
        <v>577728</v>
      </c>
      <c r="BE62" s="61">
        <v>712531</v>
      </c>
      <c r="BF62" s="61">
        <v>0</v>
      </c>
      <c r="BG62" s="61">
        <v>248761</v>
      </c>
      <c r="BH62" s="61">
        <v>306805</v>
      </c>
      <c r="BI62" s="61">
        <v>0</v>
      </c>
      <c r="BJ62" s="61">
        <v>890259</v>
      </c>
      <c r="BK62" s="61">
        <v>1097986</v>
      </c>
      <c r="BL62" s="61">
        <v>0</v>
      </c>
      <c r="BM62" s="61">
        <v>-63770</v>
      </c>
      <c r="BN62" s="61">
        <v>-78650</v>
      </c>
      <c r="BO62" s="61">
        <v>0</v>
      </c>
      <c r="BP62" s="61">
        <v>1254</v>
      </c>
      <c r="BQ62" s="61">
        <v>1547</v>
      </c>
      <c r="BR62" s="61">
        <v>0</v>
      </c>
      <c r="BS62" s="61">
        <v>0</v>
      </c>
      <c r="BT62" s="61">
        <v>0</v>
      </c>
      <c r="BU62" s="61">
        <v>0</v>
      </c>
      <c r="BV62" s="61">
        <v>1254</v>
      </c>
      <c r="BW62" s="61">
        <v>1547</v>
      </c>
      <c r="BX62" s="61">
        <v>0</v>
      </c>
      <c r="BY62" s="61">
        <v>0</v>
      </c>
      <c r="BZ62" s="61">
        <v>0</v>
      </c>
      <c r="CA62" s="61">
        <v>0</v>
      </c>
      <c r="CB62" s="61">
        <v>-488</v>
      </c>
      <c r="CC62" s="61">
        <v>-602</v>
      </c>
      <c r="CD62" s="61">
        <v>0</v>
      </c>
      <c r="CE62" s="61">
        <v>0</v>
      </c>
      <c r="CF62" s="61">
        <v>0</v>
      </c>
      <c r="CG62" s="61">
        <v>0</v>
      </c>
      <c r="CH62" s="61">
        <v>-1994</v>
      </c>
      <c r="CI62" s="61">
        <v>-2459</v>
      </c>
      <c r="CJ62" s="61">
        <v>0</v>
      </c>
      <c r="CK62" s="61">
        <v>0</v>
      </c>
      <c r="CL62" s="61">
        <v>0</v>
      </c>
      <c r="CM62" s="61">
        <v>0</v>
      </c>
      <c r="CN62" s="61">
        <v>0</v>
      </c>
      <c r="CO62" s="61">
        <v>0</v>
      </c>
      <c r="CP62" s="61">
        <v>0</v>
      </c>
      <c r="CQ62" s="61">
        <v>0</v>
      </c>
      <c r="CR62" s="61">
        <v>0</v>
      </c>
      <c r="CS62" s="61">
        <v>0</v>
      </c>
      <c r="CT62" s="61">
        <v>0</v>
      </c>
      <c r="CU62" s="61">
        <v>0</v>
      </c>
      <c r="CV62" s="61">
        <v>0</v>
      </c>
      <c r="CW62" s="61">
        <v>0</v>
      </c>
      <c r="CX62" s="61">
        <v>0</v>
      </c>
      <c r="CY62" s="61">
        <v>0</v>
      </c>
      <c r="CZ62" s="61">
        <v>0</v>
      </c>
      <c r="DA62" s="61">
        <v>0</v>
      </c>
      <c r="DB62" s="61">
        <v>0</v>
      </c>
      <c r="DC62" s="61">
        <v>0</v>
      </c>
      <c r="DD62" s="61">
        <v>0</v>
      </c>
      <c r="DE62" s="61">
        <v>0</v>
      </c>
      <c r="DF62" s="61">
        <v>449</v>
      </c>
      <c r="DG62" s="61">
        <v>554</v>
      </c>
      <c r="DH62" s="61">
        <v>0</v>
      </c>
      <c r="DI62" s="61">
        <v>448</v>
      </c>
      <c r="DJ62" s="61">
        <v>554</v>
      </c>
      <c r="DK62" s="61">
        <v>0</v>
      </c>
      <c r="DL62" s="61">
        <v>1</v>
      </c>
      <c r="DM62" s="61">
        <v>0</v>
      </c>
      <c r="DN62" s="61">
        <v>0</v>
      </c>
      <c r="DO62" s="61">
        <v>2647</v>
      </c>
      <c r="DP62" s="61">
        <v>3264</v>
      </c>
      <c r="DQ62" s="61">
        <v>0</v>
      </c>
      <c r="DR62" s="61">
        <v>4657</v>
      </c>
      <c r="DS62" s="61">
        <v>5743</v>
      </c>
      <c r="DT62" s="61">
        <v>0</v>
      </c>
      <c r="DU62" s="61">
        <v>-2010</v>
      </c>
      <c r="DV62" s="61">
        <v>-2479</v>
      </c>
      <c r="DW62" s="61">
        <v>0</v>
      </c>
      <c r="DX62" s="61">
        <v>-3675</v>
      </c>
      <c r="DY62" s="61">
        <v>-4532</v>
      </c>
      <c r="DZ62" s="61">
        <v>0</v>
      </c>
      <c r="EA62" s="61">
        <v>12</v>
      </c>
      <c r="EB62" s="61">
        <v>14</v>
      </c>
      <c r="EC62" s="61">
        <v>0</v>
      </c>
      <c r="ED62" s="61">
        <v>0</v>
      </c>
      <c r="EE62" s="61">
        <v>0</v>
      </c>
      <c r="EF62" s="61">
        <v>0</v>
      </c>
      <c r="EG62" s="61">
        <v>0</v>
      </c>
      <c r="EH62" s="61">
        <v>0</v>
      </c>
      <c r="EI62" s="61">
        <v>0</v>
      </c>
      <c r="EJ62" s="61">
        <v>0</v>
      </c>
      <c r="EK62" s="61">
        <v>0</v>
      </c>
      <c r="EL62" s="61">
        <v>0</v>
      </c>
      <c r="EM62" s="61">
        <v>24549720</v>
      </c>
      <c r="EN62" s="61">
        <v>30277988</v>
      </c>
      <c r="EO62" s="61">
        <v>0</v>
      </c>
      <c r="EP62" s="61">
        <v>37690</v>
      </c>
      <c r="EQ62" s="61">
        <v>46485</v>
      </c>
      <c r="ER62" s="61">
        <v>0</v>
      </c>
      <c r="ES62" s="61">
        <v>90029537</v>
      </c>
      <c r="ET62" s="61">
        <v>0</v>
      </c>
      <c r="EU62" s="61">
        <v>0</v>
      </c>
      <c r="EV62" s="61">
        <v>-65442127</v>
      </c>
      <c r="EW62" s="61">
        <v>30324473</v>
      </c>
      <c r="EX62" s="61">
        <v>0</v>
      </c>
      <c r="EY62" s="61">
        <v>17049834</v>
      </c>
      <c r="EZ62" s="61">
        <v>21028129</v>
      </c>
      <c r="FA62" s="61">
        <v>0</v>
      </c>
      <c r="FB62" s="61">
        <v>19006326</v>
      </c>
      <c r="FC62" s="61">
        <v>22665880</v>
      </c>
      <c r="FD62" s="61">
        <v>0</v>
      </c>
      <c r="FE62" s="61">
        <v>-1956492</v>
      </c>
      <c r="FF62" s="61">
        <v>-1637751</v>
      </c>
      <c r="FG62" s="61">
        <v>0</v>
      </c>
      <c r="FH62" s="61">
        <v>0</v>
      </c>
      <c r="FI62" s="61">
        <v>0</v>
      </c>
      <c r="FJ62" s="61">
        <v>0</v>
      </c>
      <c r="FK62" s="61">
        <v>0</v>
      </c>
      <c r="FL62" s="61">
        <v>0</v>
      </c>
      <c r="FM62" s="61">
        <v>0</v>
      </c>
      <c r="FN62" s="61">
        <v>0</v>
      </c>
      <c r="FO62" s="61">
        <v>0</v>
      </c>
      <c r="FP62" s="61">
        <v>0</v>
      </c>
      <c r="FQ62" s="61">
        <v>0</v>
      </c>
      <c r="FR62" s="61">
        <v>0</v>
      </c>
      <c r="FS62" s="61">
        <v>0</v>
      </c>
      <c r="FT62" s="61">
        <v>64361586</v>
      </c>
      <c r="FU62" s="61">
        <v>0</v>
      </c>
      <c r="FV62" s="61">
        <v>0</v>
      </c>
      <c r="FW62" s="61">
        <v>-64361586</v>
      </c>
      <c r="FX62" s="61">
        <v>0</v>
      </c>
      <c r="FY62" s="61">
        <v>0</v>
      </c>
      <c r="FZ62" s="61">
        <v>0</v>
      </c>
      <c r="GA62" s="61">
        <v>0</v>
      </c>
      <c r="GB62" s="61">
        <v>0</v>
      </c>
      <c r="GC62" s="61">
        <v>0</v>
      </c>
      <c r="GD62" s="61">
        <v>0</v>
      </c>
      <c r="GE62" s="61">
        <v>0</v>
      </c>
      <c r="GF62" s="61">
        <v>42461938</v>
      </c>
      <c r="GG62" s="61">
        <v>52369724</v>
      </c>
      <c r="GH62" s="61">
        <v>0</v>
      </c>
      <c r="GI62" s="61">
        <v>-131830875</v>
      </c>
      <c r="GJ62" s="61">
        <v>28599561</v>
      </c>
      <c r="GK62" s="61">
        <v>0</v>
      </c>
      <c r="GL62" s="58" t="s">
        <v>696</v>
      </c>
      <c r="GM62" s="58" t="s">
        <v>502</v>
      </c>
      <c r="GN62" s="58" t="s">
        <v>645</v>
      </c>
      <c r="GO62" s="58" t="s">
        <v>504</v>
      </c>
      <c r="GP62" s="58" t="s">
        <v>697</v>
      </c>
    </row>
    <row r="63" spans="1:198" s="58" customFormat="1">
      <c r="A63" s="58" t="s">
        <v>469</v>
      </c>
      <c r="B63" s="59" t="s">
        <v>698</v>
      </c>
      <c r="C63" s="59" t="s">
        <v>699</v>
      </c>
      <c r="D63" s="61">
        <v>-381272</v>
      </c>
      <c r="E63" s="61">
        <v>0</v>
      </c>
      <c r="F63" s="61">
        <v>-381272</v>
      </c>
      <c r="G63" s="61">
        <v>-49240</v>
      </c>
      <c r="H63" s="61">
        <v>0</v>
      </c>
      <c r="I63" s="61">
        <v>-49240</v>
      </c>
      <c r="J63" s="61">
        <v>-332032</v>
      </c>
      <c r="K63" s="61">
        <v>0</v>
      </c>
      <c r="L63" s="61">
        <v>-332032</v>
      </c>
      <c r="M63" s="380">
        <v>0.5</v>
      </c>
      <c r="N63" s="380">
        <v>0.4</v>
      </c>
      <c r="O63" s="380">
        <v>0.09</v>
      </c>
      <c r="P63" s="380">
        <v>0.01</v>
      </c>
      <c r="Q63" s="61">
        <v>237887</v>
      </c>
      <c r="R63" s="61">
        <v>237887</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v>0</v>
      </c>
      <c r="AR63" s="61">
        <v>0</v>
      </c>
      <c r="AS63" s="61">
        <v>0</v>
      </c>
      <c r="AT63" s="61">
        <v>0</v>
      </c>
      <c r="AU63" s="61">
        <v>0</v>
      </c>
      <c r="AV63" s="61">
        <v>0</v>
      </c>
      <c r="AW63" s="61">
        <v>0</v>
      </c>
      <c r="AX63" s="61">
        <v>0</v>
      </c>
      <c r="AY63" s="61">
        <v>0</v>
      </c>
      <c r="AZ63" s="61">
        <v>0</v>
      </c>
      <c r="BA63" s="61">
        <v>0</v>
      </c>
      <c r="BB63" s="61">
        <v>0</v>
      </c>
      <c r="BC63" s="61">
        <v>0</v>
      </c>
      <c r="BD63" s="61">
        <v>1990562</v>
      </c>
      <c r="BE63" s="61">
        <v>447876</v>
      </c>
      <c r="BF63" s="61">
        <v>49764</v>
      </c>
      <c r="BG63" s="61">
        <v>126447</v>
      </c>
      <c r="BH63" s="61">
        <v>28451</v>
      </c>
      <c r="BI63" s="61">
        <v>3161</v>
      </c>
      <c r="BJ63" s="61">
        <v>2010139</v>
      </c>
      <c r="BK63" s="61">
        <v>452282</v>
      </c>
      <c r="BL63" s="61">
        <v>50253</v>
      </c>
      <c r="BM63" s="61">
        <v>106870</v>
      </c>
      <c r="BN63" s="61">
        <v>24045</v>
      </c>
      <c r="BO63" s="61">
        <v>2672</v>
      </c>
      <c r="BP63" s="61">
        <v>0</v>
      </c>
      <c r="BQ63" s="61">
        <v>0</v>
      </c>
      <c r="BR63" s="61">
        <v>0</v>
      </c>
      <c r="BS63" s="61">
        <v>0</v>
      </c>
      <c r="BT63" s="61">
        <v>0</v>
      </c>
      <c r="BU63" s="61">
        <v>0</v>
      </c>
      <c r="BV63" s="61">
        <v>0</v>
      </c>
      <c r="BW63" s="61">
        <v>0</v>
      </c>
      <c r="BX63" s="61">
        <v>0</v>
      </c>
      <c r="BY63" s="61">
        <v>20087</v>
      </c>
      <c r="BZ63" s="61">
        <v>4520</v>
      </c>
      <c r="CA63" s="61">
        <v>502</v>
      </c>
      <c r="CB63" s="61">
        <v>0</v>
      </c>
      <c r="CC63" s="61">
        <v>0</v>
      </c>
      <c r="CD63" s="61">
        <v>0</v>
      </c>
      <c r="CE63" s="61">
        <v>0</v>
      </c>
      <c r="CF63" s="61">
        <v>0</v>
      </c>
      <c r="CG63" s="61">
        <v>0</v>
      </c>
      <c r="CH63" s="61">
        <v>10156</v>
      </c>
      <c r="CI63" s="61">
        <v>2285</v>
      </c>
      <c r="CJ63" s="61">
        <v>254</v>
      </c>
      <c r="CK63" s="61">
        <v>0</v>
      </c>
      <c r="CL63" s="61">
        <v>0</v>
      </c>
      <c r="CM63" s="61">
        <v>0</v>
      </c>
      <c r="CN63" s="61">
        <v>0</v>
      </c>
      <c r="CO63" s="61">
        <v>0</v>
      </c>
      <c r="CP63" s="61">
        <v>0</v>
      </c>
      <c r="CQ63" s="61">
        <v>0</v>
      </c>
      <c r="CR63" s="61">
        <v>0</v>
      </c>
      <c r="CS63" s="61">
        <v>0</v>
      </c>
      <c r="CT63" s="61">
        <v>0</v>
      </c>
      <c r="CU63" s="61">
        <v>0</v>
      </c>
      <c r="CV63" s="61">
        <v>0</v>
      </c>
      <c r="CW63" s="61">
        <v>1622</v>
      </c>
      <c r="CX63" s="61">
        <v>365</v>
      </c>
      <c r="CY63" s="61">
        <v>41</v>
      </c>
      <c r="CZ63" s="61">
        <v>2155</v>
      </c>
      <c r="DA63" s="61">
        <v>485</v>
      </c>
      <c r="DB63" s="61">
        <v>54</v>
      </c>
      <c r="DC63" s="61">
        <v>-533</v>
      </c>
      <c r="DD63" s="61">
        <v>-120</v>
      </c>
      <c r="DE63" s="61">
        <v>-13</v>
      </c>
      <c r="DF63" s="61">
        <v>631</v>
      </c>
      <c r="DG63" s="61">
        <v>142</v>
      </c>
      <c r="DH63" s="61">
        <v>16</v>
      </c>
      <c r="DI63" s="61">
        <v>631</v>
      </c>
      <c r="DJ63" s="61">
        <v>142</v>
      </c>
      <c r="DK63" s="61">
        <v>16</v>
      </c>
      <c r="DL63" s="61">
        <v>0</v>
      </c>
      <c r="DM63" s="61">
        <v>0</v>
      </c>
      <c r="DN63" s="61">
        <v>0</v>
      </c>
      <c r="DO63" s="61">
        <v>5088</v>
      </c>
      <c r="DP63" s="61">
        <v>1145</v>
      </c>
      <c r="DQ63" s="61">
        <v>127</v>
      </c>
      <c r="DR63" s="61">
        <v>3055</v>
      </c>
      <c r="DS63" s="61">
        <v>687</v>
      </c>
      <c r="DT63" s="61">
        <v>76</v>
      </c>
      <c r="DU63" s="61">
        <v>2033</v>
      </c>
      <c r="DV63" s="61">
        <v>458</v>
      </c>
      <c r="DW63" s="61">
        <v>51</v>
      </c>
      <c r="DX63" s="61">
        <v>-1633</v>
      </c>
      <c r="DY63" s="61">
        <v>-367</v>
      </c>
      <c r="DZ63" s="61">
        <v>-41</v>
      </c>
      <c r="EA63" s="61">
        <v>0</v>
      </c>
      <c r="EB63" s="61">
        <v>0</v>
      </c>
      <c r="EC63" s="61">
        <v>0</v>
      </c>
      <c r="ED63" s="61">
        <v>0</v>
      </c>
      <c r="EE63" s="61">
        <v>0</v>
      </c>
      <c r="EF63" s="61">
        <v>0</v>
      </c>
      <c r="EG63" s="61">
        <v>0</v>
      </c>
      <c r="EH63" s="61">
        <v>0</v>
      </c>
      <c r="EI63" s="61">
        <v>0</v>
      </c>
      <c r="EJ63" s="61">
        <v>0</v>
      </c>
      <c r="EK63" s="61">
        <v>0</v>
      </c>
      <c r="EL63" s="61">
        <v>0</v>
      </c>
      <c r="EM63" s="61">
        <v>6296324</v>
      </c>
      <c r="EN63" s="61">
        <v>1416673</v>
      </c>
      <c r="EO63" s="61">
        <v>157408</v>
      </c>
      <c r="EP63" s="61">
        <v>124433</v>
      </c>
      <c r="EQ63" s="61">
        <v>27997</v>
      </c>
      <c r="ER63" s="61">
        <v>3111</v>
      </c>
      <c r="ES63" s="61">
        <v>20971367</v>
      </c>
      <c r="ET63" s="61">
        <v>0</v>
      </c>
      <c r="EU63" s="61">
        <v>0</v>
      </c>
      <c r="EV63" s="61">
        <v>-14550611</v>
      </c>
      <c r="EW63" s="61">
        <v>1444670</v>
      </c>
      <c r="EX63" s="61">
        <v>160519</v>
      </c>
      <c r="EY63" s="61">
        <v>1065452</v>
      </c>
      <c r="EZ63" s="61">
        <v>239727</v>
      </c>
      <c r="FA63" s="61">
        <v>26636</v>
      </c>
      <c r="FB63" s="61">
        <v>1314516</v>
      </c>
      <c r="FC63" s="61">
        <v>295766</v>
      </c>
      <c r="FD63" s="61">
        <v>32863</v>
      </c>
      <c r="FE63" s="61">
        <v>-249064</v>
      </c>
      <c r="FF63" s="61">
        <v>-56039</v>
      </c>
      <c r="FG63" s="61">
        <v>-6227</v>
      </c>
      <c r="FH63" s="61">
        <v>0</v>
      </c>
      <c r="FI63" s="61">
        <v>0</v>
      </c>
      <c r="FJ63" s="61">
        <v>0</v>
      </c>
      <c r="FK63" s="61">
        <v>0</v>
      </c>
      <c r="FL63" s="61">
        <v>0</v>
      </c>
      <c r="FM63" s="61">
        <v>0</v>
      </c>
      <c r="FN63" s="61">
        <v>0</v>
      </c>
      <c r="FO63" s="61">
        <v>0</v>
      </c>
      <c r="FP63" s="61">
        <v>0</v>
      </c>
      <c r="FQ63" s="61">
        <v>216499</v>
      </c>
      <c r="FR63" s="61">
        <v>48712</v>
      </c>
      <c r="FS63" s="61">
        <v>5412</v>
      </c>
      <c r="FT63" s="61">
        <v>3981564</v>
      </c>
      <c r="FU63" s="61">
        <v>0</v>
      </c>
      <c r="FV63" s="61">
        <v>0</v>
      </c>
      <c r="FW63" s="61">
        <v>-3765065</v>
      </c>
      <c r="FX63" s="61">
        <v>48712</v>
      </c>
      <c r="FY63" s="61">
        <v>5412</v>
      </c>
      <c r="FZ63" s="61">
        <v>0</v>
      </c>
      <c r="GA63" s="61">
        <v>0</v>
      </c>
      <c r="GB63" s="61">
        <v>0</v>
      </c>
      <c r="GC63" s="61">
        <v>0</v>
      </c>
      <c r="GD63" s="61">
        <v>0</v>
      </c>
      <c r="GE63" s="61">
        <v>0</v>
      </c>
      <c r="GF63" s="61">
        <v>9855668</v>
      </c>
      <c r="GG63" s="61">
        <v>2217526</v>
      </c>
      <c r="GH63" s="61">
        <v>246391</v>
      </c>
      <c r="GI63" s="61">
        <v>-18427760</v>
      </c>
      <c r="GJ63" s="61">
        <v>1468164</v>
      </c>
      <c r="GK63" s="61">
        <v>163129</v>
      </c>
      <c r="GL63" s="58" t="s">
        <v>521</v>
      </c>
      <c r="GM63" s="58" t="s">
        <v>522</v>
      </c>
      <c r="GN63" s="58" t="s">
        <v>466</v>
      </c>
      <c r="GO63" s="58" t="s">
        <v>497</v>
      </c>
      <c r="GP63" s="58" t="s">
        <v>700</v>
      </c>
    </row>
    <row r="64" spans="1:198" s="58" customFormat="1">
      <c r="A64" s="58" t="s">
        <v>469</v>
      </c>
      <c r="B64" s="59" t="s">
        <v>701</v>
      </c>
      <c r="C64" s="59" t="s">
        <v>702</v>
      </c>
      <c r="D64" s="61">
        <v>-2016984</v>
      </c>
      <c r="E64" s="61">
        <v>0</v>
      </c>
      <c r="F64" s="61">
        <v>-2016984</v>
      </c>
      <c r="G64" s="61">
        <v>-1886388</v>
      </c>
      <c r="H64" s="61">
        <v>0</v>
      </c>
      <c r="I64" s="61">
        <v>-1886388</v>
      </c>
      <c r="J64" s="61">
        <v>-130596</v>
      </c>
      <c r="K64" s="61">
        <v>0</v>
      </c>
      <c r="L64" s="61">
        <v>-130596</v>
      </c>
      <c r="M64" s="380">
        <v>0.5</v>
      </c>
      <c r="N64" s="380">
        <v>0.4</v>
      </c>
      <c r="O64" s="380">
        <v>0.1</v>
      </c>
      <c r="P64" s="380">
        <v>0</v>
      </c>
      <c r="Q64" s="61">
        <v>102811</v>
      </c>
      <c r="R64" s="61">
        <v>102811</v>
      </c>
      <c r="S64" s="61">
        <v>0</v>
      </c>
      <c r="T64" s="61">
        <v>0</v>
      </c>
      <c r="U64" s="61">
        <v>0</v>
      </c>
      <c r="V64" s="61">
        <v>0</v>
      </c>
      <c r="W64" s="61">
        <v>79269</v>
      </c>
      <c r="X64" s="61">
        <v>0</v>
      </c>
      <c r="Y64" s="61">
        <v>75434</v>
      </c>
      <c r="Z64" s="61">
        <v>0</v>
      </c>
      <c r="AA64" s="61">
        <v>3835</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v>0</v>
      </c>
      <c r="AR64" s="61">
        <v>0</v>
      </c>
      <c r="AS64" s="61">
        <v>0</v>
      </c>
      <c r="AT64" s="61">
        <v>0</v>
      </c>
      <c r="AU64" s="61">
        <v>0</v>
      </c>
      <c r="AV64" s="61">
        <v>0</v>
      </c>
      <c r="AW64" s="61">
        <v>0</v>
      </c>
      <c r="AX64" s="61">
        <v>0</v>
      </c>
      <c r="AY64" s="61">
        <v>0</v>
      </c>
      <c r="AZ64" s="61">
        <v>0</v>
      </c>
      <c r="BA64" s="61">
        <v>0</v>
      </c>
      <c r="BB64" s="61">
        <v>0</v>
      </c>
      <c r="BC64" s="61">
        <v>0</v>
      </c>
      <c r="BD64" s="61">
        <v>763159</v>
      </c>
      <c r="BE64" s="61">
        <v>190790</v>
      </c>
      <c r="BF64" s="61">
        <v>0</v>
      </c>
      <c r="BG64" s="61">
        <v>35950</v>
      </c>
      <c r="BH64" s="61">
        <v>8988</v>
      </c>
      <c r="BI64" s="61">
        <v>0</v>
      </c>
      <c r="BJ64" s="61">
        <v>766643</v>
      </c>
      <c r="BK64" s="61">
        <v>191661</v>
      </c>
      <c r="BL64" s="61">
        <v>0</v>
      </c>
      <c r="BM64" s="61">
        <v>32466</v>
      </c>
      <c r="BN64" s="61">
        <v>8117</v>
      </c>
      <c r="BO64" s="61">
        <v>0</v>
      </c>
      <c r="BP64" s="61">
        <v>-800</v>
      </c>
      <c r="BQ64" s="61">
        <v>-200</v>
      </c>
      <c r="BR64" s="61">
        <v>0</v>
      </c>
      <c r="BS64" s="61">
        <v>567</v>
      </c>
      <c r="BT64" s="61">
        <v>142</v>
      </c>
      <c r="BU64" s="61">
        <v>0</v>
      </c>
      <c r="BV64" s="61">
        <v>-1367</v>
      </c>
      <c r="BW64" s="61">
        <v>-342</v>
      </c>
      <c r="BX64" s="61">
        <v>0</v>
      </c>
      <c r="BY64" s="61">
        <v>1817</v>
      </c>
      <c r="BZ64" s="61">
        <v>454</v>
      </c>
      <c r="CA64" s="61">
        <v>0</v>
      </c>
      <c r="CB64" s="61">
        <v>0</v>
      </c>
      <c r="CC64" s="61">
        <v>0</v>
      </c>
      <c r="CD64" s="61">
        <v>0</v>
      </c>
      <c r="CE64" s="61">
        <v>0</v>
      </c>
      <c r="CF64" s="61">
        <v>0</v>
      </c>
      <c r="CG64" s="61">
        <v>0</v>
      </c>
      <c r="CH64" s="61">
        <v>0</v>
      </c>
      <c r="CI64" s="61">
        <v>0</v>
      </c>
      <c r="CJ64" s="61">
        <v>0</v>
      </c>
      <c r="CK64" s="61">
        <v>0</v>
      </c>
      <c r="CL64" s="61">
        <v>0</v>
      </c>
      <c r="CM64" s="61">
        <v>0</v>
      </c>
      <c r="CN64" s="61">
        <v>0</v>
      </c>
      <c r="CO64" s="61">
        <v>0</v>
      </c>
      <c r="CP64" s="61">
        <v>0</v>
      </c>
      <c r="CQ64" s="61">
        <v>0</v>
      </c>
      <c r="CR64" s="61">
        <v>0</v>
      </c>
      <c r="CS64" s="61">
        <v>0</v>
      </c>
      <c r="CT64" s="61">
        <v>0</v>
      </c>
      <c r="CU64" s="61">
        <v>0</v>
      </c>
      <c r="CV64" s="61">
        <v>0</v>
      </c>
      <c r="CW64" s="61">
        <v>5808</v>
      </c>
      <c r="CX64" s="61">
        <v>1452</v>
      </c>
      <c r="CY64" s="61">
        <v>0</v>
      </c>
      <c r="CZ64" s="61">
        <v>7483</v>
      </c>
      <c r="DA64" s="61">
        <v>1871</v>
      </c>
      <c r="DB64" s="61">
        <v>0</v>
      </c>
      <c r="DC64" s="61">
        <v>-1675</v>
      </c>
      <c r="DD64" s="61">
        <v>-419</v>
      </c>
      <c r="DE64" s="61">
        <v>0</v>
      </c>
      <c r="DF64" s="61">
        <v>0</v>
      </c>
      <c r="DG64" s="61">
        <v>0</v>
      </c>
      <c r="DH64" s="61">
        <v>0</v>
      </c>
      <c r="DI64" s="61">
        <v>0</v>
      </c>
      <c r="DJ64" s="61">
        <v>0</v>
      </c>
      <c r="DK64" s="61">
        <v>0</v>
      </c>
      <c r="DL64" s="61">
        <v>0</v>
      </c>
      <c r="DM64" s="61">
        <v>0</v>
      </c>
      <c r="DN64" s="61">
        <v>0</v>
      </c>
      <c r="DO64" s="61">
        <v>9686</v>
      </c>
      <c r="DP64" s="61">
        <v>2422</v>
      </c>
      <c r="DQ64" s="61">
        <v>0</v>
      </c>
      <c r="DR64" s="61">
        <v>4209</v>
      </c>
      <c r="DS64" s="61">
        <v>1052</v>
      </c>
      <c r="DT64" s="61">
        <v>0</v>
      </c>
      <c r="DU64" s="61">
        <v>5477</v>
      </c>
      <c r="DV64" s="61">
        <v>1370</v>
      </c>
      <c r="DW64" s="61">
        <v>0</v>
      </c>
      <c r="DX64" s="61">
        <v>-896</v>
      </c>
      <c r="DY64" s="61">
        <v>-224</v>
      </c>
      <c r="DZ64" s="61">
        <v>0</v>
      </c>
      <c r="EA64" s="61">
        <v>0</v>
      </c>
      <c r="EB64" s="61">
        <v>0</v>
      </c>
      <c r="EC64" s="61">
        <v>0</v>
      </c>
      <c r="ED64" s="61">
        <v>0</v>
      </c>
      <c r="EE64" s="61">
        <v>0</v>
      </c>
      <c r="EF64" s="61">
        <v>0</v>
      </c>
      <c r="EG64" s="61">
        <v>0</v>
      </c>
      <c r="EH64" s="61">
        <v>0</v>
      </c>
      <c r="EI64" s="61">
        <v>0</v>
      </c>
      <c r="EJ64" s="61">
        <v>0</v>
      </c>
      <c r="EK64" s="61">
        <v>0</v>
      </c>
      <c r="EL64" s="61">
        <v>0</v>
      </c>
      <c r="EM64" s="61">
        <v>996641</v>
      </c>
      <c r="EN64" s="61">
        <v>249160</v>
      </c>
      <c r="EO64" s="61">
        <v>0</v>
      </c>
      <c r="EP64" s="61">
        <v>16491</v>
      </c>
      <c r="EQ64" s="61">
        <v>4123</v>
      </c>
      <c r="ER64" s="61">
        <v>0</v>
      </c>
      <c r="ES64" s="61">
        <v>2511972</v>
      </c>
      <c r="ET64" s="61">
        <v>0</v>
      </c>
      <c r="EU64" s="61">
        <v>0</v>
      </c>
      <c r="EV64" s="61">
        <v>-1498840</v>
      </c>
      <c r="EW64" s="61">
        <v>253283</v>
      </c>
      <c r="EX64" s="61">
        <v>0</v>
      </c>
      <c r="EY64" s="61">
        <v>826372</v>
      </c>
      <c r="EZ64" s="61">
        <v>205561</v>
      </c>
      <c r="FA64" s="61">
        <v>0</v>
      </c>
      <c r="FB64" s="61">
        <v>758542</v>
      </c>
      <c r="FC64" s="61">
        <v>188653</v>
      </c>
      <c r="FD64" s="61">
        <v>0</v>
      </c>
      <c r="FE64" s="61">
        <v>67830</v>
      </c>
      <c r="FF64" s="61">
        <v>16908</v>
      </c>
      <c r="FG64" s="61">
        <v>0</v>
      </c>
      <c r="FH64" s="61">
        <v>0</v>
      </c>
      <c r="FI64" s="61">
        <v>0</v>
      </c>
      <c r="FJ64" s="61">
        <v>0</v>
      </c>
      <c r="FK64" s="61">
        <v>0</v>
      </c>
      <c r="FL64" s="61">
        <v>0</v>
      </c>
      <c r="FM64" s="61">
        <v>0</v>
      </c>
      <c r="FN64" s="61">
        <v>0</v>
      </c>
      <c r="FO64" s="61">
        <v>0</v>
      </c>
      <c r="FP64" s="61">
        <v>0</v>
      </c>
      <c r="FQ64" s="61">
        <v>0</v>
      </c>
      <c r="FR64" s="61">
        <v>0</v>
      </c>
      <c r="FS64" s="61">
        <v>0</v>
      </c>
      <c r="FT64" s="61">
        <v>992781</v>
      </c>
      <c r="FU64" s="61">
        <v>0</v>
      </c>
      <c r="FV64" s="61">
        <v>0</v>
      </c>
      <c r="FW64" s="61">
        <v>-992781</v>
      </c>
      <c r="FX64" s="61">
        <v>0</v>
      </c>
      <c r="FY64" s="61">
        <v>0</v>
      </c>
      <c r="FZ64" s="61">
        <v>0</v>
      </c>
      <c r="GA64" s="61">
        <v>0</v>
      </c>
      <c r="GB64" s="61">
        <v>0</v>
      </c>
      <c r="GC64" s="61">
        <v>0</v>
      </c>
      <c r="GD64" s="61">
        <v>0</v>
      </c>
      <c r="GE64" s="61">
        <v>0</v>
      </c>
      <c r="GF64" s="61">
        <v>2654228</v>
      </c>
      <c r="GG64" s="61">
        <v>662526</v>
      </c>
      <c r="GH64" s="61">
        <v>0</v>
      </c>
      <c r="GI64" s="61">
        <v>-2387969</v>
      </c>
      <c r="GJ64" s="61">
        <v>279147</v>
      </c>
      <c r="GK64" s="61">
        <v>0</v>
      </c>
      <c r="GL64" s="58" t="s">
        <v>472</v>
      </c>
      <c r="GM64" s="58" t="s">
        <v>465</v>
      </c>
      <c r="GN64" s="58" t="s">
        <v>466</v>
      </c>
      <c r="GO64" s="58" t="s">
        <v>473</v>
      </c>
      <c r="GP64" s="58" t="s">
        <v>703</v>
      </c>
    </row>
    <row r="65" spans="1:198" s="58" customFormat="1">
      <c r="A65" s="58" t="s">
        <v>461</v>
      </c>
      <c r="B65" s="59" t="s">
        <v>704</v>
      </c>
      <c r="C65" s="59" t="s">
        <v>705</v>
      </c>
      <c r="D65" s="61">
        <v>287868</v>
      </c>
      <c r="E65" s="61">
        <v>-20480</v>
      </c>
      <c r="F65" s="61">
        <v>267388</v>
      </c>
      <c r="G65" s="61">
        <v>-235970</v>
      </c>
      <c r="H65" s="61">
        <v>0</v>
      </c>
      <c r="I65" s="61">
        <v>-235970</v>
      </c>
      <c r="J65" s="61">
        <v>523838</v>
      </c>
      <c r="K65" s="61">
        <v>-20480</v>
      </c>
      <c r="L65" s="61">
        <v>503358</v>
      </c>
      <c r="M65" s="380">
        <v>0</v>
      </c>
      <c r="N65" s="380">
        <v>1</v>
      </c>
      <c r="O65" s="380">
        <v>0</v>
      </c>
      <c r="P65" s="380">
        <v>0</v>
      </c>
      <c r="Q65" s="61">
        <v>1193563</v>
      </c>
      <c r="R65" s="61">
        <v>1193563</v>
      </c>
      <c r="S65" s="61">
        <v>0</v>
      </c>
      <c r="T65" s="61">
        <v>0</v>
      </c>
      <c r="U65" s="61">
        <v>591553</v>
      </c>
      <c r="V65" s="61">
        <v>-591553</v>
      </c>
      <c r="W65" s="61">
        <v>2079227</v>
      </c>
      <c r="X65" s="61">
        <v>0</v>
      </c>
      <c r="Y65" s="61">
        <v>2000000</v>
      </c>
      <c r="Z65" s="61">
        <v>0</v>
      </c>
      <c r="AA65" s="61">
        <v>79227</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v>0</v>
      </c>
      <c r="AR65" s="61">
        <v>0</v>
      </c>
      <c r="AS65" s="61">
        <v>0</v>
      </c>
      <c r="AT65" s="61">
        <v>0</v>
      </c>
      <c r="AU65" s="61">
        <v>0</v>
      </c>
      <c r="AV65" s="61">
        <v>0</v>
      </c>
      <c r="AW65" s="61">
        <v>0</v>
      </c>
      <c r="AX65" s="61">
        <v>0</v>
      </c>
      <c r="AY65" s="61">
        <v>0</v>
      </c>
      <c r="AZ65" s="61">
        <v>0</v>
      </c>
      <c r="BA65" s="61">
        <v>0</v>
      </c>
      <c r="BB65" s="61">
        <v>0</v>
      </c>
      <c r="BC65" s="61">
        <v>0</v>
      </c>
      <c r="BD65" s="61">
        <v>34764757</v>
      </c>
      <c r="BE65" s="61">
        <v>0</v>
      </c>
      <c r="BF65" s="61">
        <v>0</v>
      </c>
      <c r="BG65" s="61">
        <v>1092095</v>
      </c>
      <c r="BH65" s="61">
        <v>0</v>
      </c>
      <c r="BI65" s="61">
        <v>0</v>
      </c>
      <c r="BJ65" s="61">
        <v>32620890</v>
      </c>
      <c r="BK65" s="61">
        <v>0</v>
      </c>
      <c r="BL65" s="61">
        <v>0</v>
      </c>
      <c r="BM65" s="61">
        <v>3235962</v>
      </c>
      <c r="BN65" s="61">
        <v>0</v>
      </c>
      <c r="BO65" s="61">
        <v>0</v>
      </c>
      <c r="BP65" s="61">
        <v>57826</v>
      </c>
      <c r="BQ65" s="61">
        <v>0</v>
      </c>
      <c r="BR65" s="61">
        <v>0</v>
      </c>
      <c r="BS65" s="61">
        <v>47407</v>
      </c>
      <c r="BT65" s="61">
        <v>0</v>
      </c>
      <c r="BU65" s="61">
        <v>0</v>
      </c>
      <c r="BV65" s="61">
        <v>10419</v>
      </c>
      <c r="BW65" s="61">
        <v>0</v>
      </c>
      <c r="BX65" s="61">
        <v>0</v>
      </c>
      <c r="BY65" s="61">
        <v>565813</v>
      </c>
      <c r="BZ65" s="61">
        <v>0</v>
      </c>
      <c r="CA65" s="61">
        <v>0</v>
      </c>
      <c r="CB65" s="61">
        <v>0</v>
      </c>
      <c r="CC65" s="61">
        <v>0</v>
      </c>
      <c r="CD65" s="61">
        <v>0</v>
      </c>
      <c r="CE65" s="61">
        <v>0</v>
      </c>
      <c r="CF65" s="61">
        <v>0</v>
      </c>
      <c r="CG65" s="61">
        <v>0</v>
      </c>
      <c r="CH65" s="61">
        <v>31072</v>
      </c>
      <c r="CI65" s="61">
        <v>0</v>
      </c>
      <c r="CJ65" s="61">
        <v>0</v>
      </c>
      <c r="CK65" s="61">
        <v>0</v>
      </c>
      <c r="CL65" s="61">
        <v>0</v>
      </c>
      <c r="CM65" s="61">
        <v>0</v>
      </c>
      <c r="CN65" s="61">
        <v>0</v>
      </c>
      <c r="CO65" s="61">
        <v>0</v>
      </c>
      <c r="CP65" s="61">
        <v>0</v>
      </c>
      <c r="CQ65" s="61">
        <v>0</v>
      </c>
      <c r="CR65" s="61">
        <v>0</v>
      </c>
      <c r="CS65" s="61">
        <v>0</v>
      </c>
      <c r="CT65" s="61">
        <v>0</v>
      </c>
      <c r="CU65" s="61">
        <v>0</v>
      </c>
      <c r="CV65" s="61">
        <v>0</v>
      </c>
      <c r="CW65" s="61">
        <v>147866</v>
      </c>
      <c r="CX65" s="61">
        <v>0</v>
      </c>
      <c r="CY65" s="61">
        <v>0</v>
      </c>
      <c r="CZ65" s="61">
        <v>169855</v>
      </c>
      <c r="DA65" s="61">
        <v>0</v>
      </c>
      <c r="DB65" s="61">
        <v>0</v>
      </c>
      <c r="DC65" s="61">
        <v>-21989</v>
      </c>
      <c r="DD65" s="61">
        <v>0</v>
      </c>
      <c r="DE65" s="61">
        <v>0</v>
      </c>
      <c r="DF65" s="61">
        <v>3995</v>
      </c>
      <c r="DG65" s="61">
        <v>0</v>
      </c>
      <c r="DH65" s="61">
        <v>0</v>
      </c>
      <c r="DI65" s="61">
        <v>6313</v>
      </c>
      <c r="DJ65" s="61">
        <v>0</v>
      </c>
      <c r="DK65" s="61">
        <v>0</v>
      </c>
      <c r="DL65" s="61">
        <v>-2318</v>
      </c>
      <c r="DM65" s="61">
        <v>0</v>
      </c>
      <c r="DN65" s="61">
        <v>0</v>
      </c>
      <c r="DO65" s="61">
        <v>202794</v>
      </c>
      <c r="DP65" s="61">
        <v>0</v>
      </c>
      <c r="DQ65" s="61">
        <v>0</v>
      </c>
      <c r="DR65" s="61">
        <v>229621</v>
      </c>
      <c r="DS65" s="61">
        <v>0</v>
      </c>
      <c r="DT65" s="61">
        <v>0</v>
      </c>
      <c r="DU65" s="61">
        <v>-26827</v>
      </c>
      <c r="DV65" s="61">
        <v>0</v>
      </c>
      <c r="DW65" s="61">
        <v>0</v>
      </c>
      <c r="DX65" s="61">
        <v>12544</v>
      </c>
      <c r="DY65" s="61">
        <v>0</v>
      </c>
      <c r="DZ65" s="61">
        <v>0</v>
      </c>
      <c r="EA65" s="61">
        <v>0</v>
      </c>
      <c r="EB65" s="61">
        <v>0</v>
      </c>
      <c r="EC65" s="61">
        <v>0</v>
      </c>
      <c r="ED65" s="61">
        <v>0</v>
      </c>
      <c r="EE65" s="61">
        <v>0</v>
      </c>
      <c r="EF65" s="61">
        <v>0</v>
      </c>
      <c r="EG65" s="61">
        <v>0</v>
      </c>
      <c r="EH65" s="61">
        <v>0</v>
      </c>
      <c r="EI65" s="61">
        <v>0</v>
      </c>
      <c r="EJ65" s="61">
        <v>0</v>
      </c>
      <c r="EK65" s="61">
        <v>0</v>
      </c>
      <c r="EL65" s="61">
        <v>0</v>
      </c>
      <c r="EM65" s="61">
        <v>52743306</v>
      </c>
      <c r="EN65" s="61">
        <v>0</v>
      </c>
      <c r="EO65" s="61">
        <v>0</v>
      </c>
      <c r="EP65" s="61">
        <v>378486</v>
      </c>
      <c r="EQ65" s="61">
        <v>0</v>
      </c>
      <c r="ER65" s="61">
        <v>0</v>
      </c>
      <c r="ES65" s="61">
        <v>49290443</v>
      </c>
      <c r="ET65" s="61">
        <v>0</v>
      </c>
      <c r="EU65" s="61">
        <v>0</v>
      </c>
      <c r="EV65" s="61">
        <v>3831350</v>
      </c>
      <c r="EW65" s="61">
        <v>0</v>
      </c>
      <c r="EX65" s="61">
        <v>0</v>
      </c>
      <c r="EY65" s="61">
        <v>6623858</v>
      </c>
      <c r="EZ65" s="61">
        <v>0</v>
      </c>
      <c r="FA65" s="61">
        <v>0</v>
      </c>
      <c r="FB65" s="61">
        <v>8183744</v>
      </c>
      <c r="FC65" s="61">
        <v>0</v>
      </c>
      <c r="FD65" s="61">
        <v>0</v>
      </c>
      <c r="FE65" s="61">
        <v>-1559886</v>
      </c>
      <c r="FF65" s="61">
        <v>0</v>
      </c>
      <c r="FG65" s="61">
        <v>0</v>
      </c>
      <c r="FH65" s="61">
        <v>207060</v>
      </c>
      <c r="FI65" s="61">
        <v>0</v>
      </c>
      <c r="FJ65" s="61">
        <v>0</v>
      </c>
      <c r="FK65" s="61">
        <v>222636</v>
      </c>
      <c r="FL65" s="61">
        <v>0</v>
      </c>
      <c r="FM65" s="61">
        <v>0</v>
      </c>
      <c r="FN65" s="61">
        <v>-15576</v>
      </c>
      <c r="FO65" s="61">
        <v>0</v>
      </c>
      <c r="FP65" s="61">
        <v>0</v>
      </c>
      <c r="FQ65" s="61">
        <v>0</v>
      </c>
      <c r="FR65" s="61">
        <v>0</v>
      </c>
      <c r="FS65" s="61">
        <v>0</v>
      </c>
      <c r="FT65" s="61">
        <v>9465028</v>
      </c>
      <c r="FU65" s="61">
        <v>0</v>
      </c>
      <c r="FV65" s="61">
        <v>0</v>
      </c>
      <c r="FW65" s="61">
        <v>-9465028</v>
      </c>
      <c r="FX65" s="61">
        <v>0</v>
      </c>
      <c r="FY65" s="61">
        <v>0</v>
      </c>
      <c r="FZ65" s="61">
        <v>0</v>
      </c>
      <c r="GA65" s="61">
        <v>0</v>
      </c>
      <c r="GB65" s="61">
        <v>0</v>
      </c>
      <c r="GC65" s="61">
        <v>0</v>
      </c>
      <c r="GD65" s="61">
        <v>0</v>
      </c>
      <c r="GE65" s="61">
        <v>0</v>
      </c>
      <c r="GF65" s="61">
        <v>96831472</v>
      </c>
      <c r="GG65" s="61">
        <v>0</v>
      </c>
      <c r="GH65" s="61">
        <v>0</v>
      </c>
      <c r="GI65" s="61">
        <v>-3404464</v>
      </c>
      <c r="GJ65" s="61">
        <v>0</v>
      </c>
      <c r="GK65" s="61">
        <v>0</v>
      </c>
      <c r="GL65" s="58" t="s">
        <v>536</v>
      </c>
      <c r="GM65" s="58" t="s">
        <v>465</v>
      </c>
      <c r="GN65" s="58" t="s">
        <v>536</v>
      </c>
      <c r="GO65" s="58" t="s">
        <v>537</v>
      </c>
      <c r="GP65" s="58" t="s">
        <v>706</v>
      </c>
    </row>
    <row r="66" spans="1:198" s="58" customFormat="1">
      <c r="A66" s="58" t="s">
        <v>469</v>
      </c>
      <c r="B66" s="59" t="s">
        <v>707</v>
      </c>
      <c r="C66" s="59" t="s">
        <v>708</v>
      </c>
      <c r="D66" s="61">
        <v>68441</v>
      </c>
      <c r="E66" s="61">
        <v>0</v>
      </c>
      <c r="F66" s="61">
        <v>68441</v>
      </c>
      <c r="G66" s="61">
        <v>150127</v>
      </c>
      <c r="H66" s="61">
        <v>0</v>
      </c>
      <c r="I66" s="61">
        <v>150127</v>
      </c>
      <c r="J66" s="61">
        <v>-81686</v>
      </c>
      <c r="K66" s="61">
        <v>0</v>
      </c>
      <c r="L66" s="61">
        <v>-81686</v>
      </c>
      <c r="M66" s="380">
        <v>0.5</v>
      </c>
      <c r="N66" s="380">
        <v>0.4</v>
      </c>
      <c r="O66" s="380">
        <v>0.1</v>
      </c>
      <c r="P66" s="380">
        <v>0</v>
      </c>
      <c r="Q66" s="61">
        <v>184555</v>
      </c>
      <c r="R66" s="61">
        <v>184555</v>
      </c>
      <c r="S66" s="61">
        <v>0</v>
      </c>
      <c r="T66" s="61">
        <v>0</v>
      </c>
      <c r="U66" s="61">
        <v>0</v>
      </c>
      <c r="V66" s="61">
        <v>0</v>
      </c>
      <c r="W66" s="61">
        <v>67245</v>
      </c>
      <c r="X66" s="61">
        <v>0</v>
      </c>
      <c r="Y66" s="61">
        <v>66217</v>
      </c>
      <c r="Z66" s="61">
        <v>0</v>
      </c>
      <c r="AA66" s="61">
        <v>1028</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v>0</v>
      </c>
      <c r="AR66" s="61">
        <v>0</v>
      </c>
      <c r="AS66" s="61">
        <v>0</v>
      </c>
      <c r="AT66" s="61">
        <v>0</v>
      </c>
      <c r="AU66" s="61">
        <v>0</v>
      </c>
      <c r="AV66" s="61">
        <v>0</v>
      </c>
      <c r="AW66" s="61">
        <v>0</v>
      </c>
      <c r="AX66" s="61">
        <v>0</v>
      </c>
      <c r="AY66" s="61">
        <v>0</v>
      </c>
      <c r="AZ66" s="61">
        <v>0</v>
      </c>
      <c r="BA66" s="61">
        <v>0</v>
      </c>
      <c r="BB66" s="61">
        <v>0</v>
      </c>
      <c r="BC66" s="61">
        <v>0</v>
      </c>
      <c r="BD66" s="61">
        <v>2038011</v>
      </c>
      <c r="BE66" s="61">
        <v>509503</v>
      </c>
      <c r="BF66" s="61">
        <v>0</v>
      </c>
      <c r="BG66" s="61">
        <v>91677</v>
      </c>
      <c r="BH66" s="61">
        <v>22919</v>
      </c>
      <c r="BI66" s="61">
        <v>0</v>
      </c>
      <c r="BJ66" s="61">
        <v>1934819</v>
      </c>
      <c r="BK66" s="61">
        <v>483704</v>
      </c>
      <c r="BL66" s="61">
        <v>0</v>
      </c>
      <c r="BM66" s="61">
        <v>194869</v>
      </c>
      <c r="BN66" s="61">
        <v>48718</v>
      </c>
      <c r="BO66" s="61">
        <v>0</v>
      </c>
      <c r="BP66" s="61">
        <v>3073</v>
      </c>
      <c r="BQ66" s="61">
        <v>768</v>
      </c>
      <c r="BR66" s="61">
        <v>0</v>
      </c>
      <c r="BS66" s="61">
        <v>1197</v>
      </c>
      <c r="BT66" s="61">
        <v>299</v>
      </c>
      <c r="BU66" s="61">
        <v>0</v>
      </c>
      <c r="BV66" s="61">
        <v>1876</v>
      </c>
      <c r="BW66" s="61">
        <v>469</v>
      </c>
      <c r="BX66" s="61">
        <v>0</v>
      </c>
      <c r="BY66" s="61">
        <v>19058</v>
      </c>
      <c r="BZ66" s="61">
        <v>4765</v>
      </c>
      <c r="CA66" s="61">
        <v>0</v>
      </c>
      <c r="CB66" s="61">
        <v>0</v>
      </c>
      <c r="CC66" s="61">
        <v>0</v>
      </c>
      <c r="CD66" s="61">
        <v>0</v>
      </c>
      <c r="CE66" s="61">
        <v>0</v>
      </c>
      <c r="CF66" s="61">
        <v>0</v>
      </c>
      <c r="CG66" s="61">
        <v>0</v>
      </c>
      <c r="CH66" s="61">
        <v>0</v>
      </c>
      <c r="CI66" s="61">
        <v>0</v>
      </c>
      <c r="CJ66" s="61">
        <v>0</v>
      </c>
      <c r="CK66" s="61">
        <v>0</v>
      </c>
      <c r="CL66" s="61">
        <v>0</v>
      </c>
      <c r="CM66" s="61">
        <v>0</v>
      </c>
      <c r="CN66" s="61">
        <v>0</v>
      </c>
      <c r="CO66" s="61">
        <v>0</v>
      </c>
      <c r="CP66" s="61">
        <v>0</v>
      </c>
      <c r="CQ66" s="61">
        <v>0</v>
      </c>
      <c r="CR66" s="61">
        <v>0</v>
      </c>
      <c r="CS66" s="61">
        <v>0</v>
      </c>
      <c r="CT66" s="61">
        <v>3</v>
      </c>
      <c r="CU66" s="61">
        <v>1</v>
      </c>
      <c r="CV66" s="61">
        <v>0</v>
      </c>
      <c r="CW66" s="61">
        <v>11213</v>
      </c>
      <c r="CX66" s="61">
        <v>2803</v>
      </c>
      <c r="CY66" s="61">
        <v>0</v>
      </c>
      <c r="CZ66" s="61">
        <v>12306</v>
      </c>
      <c r="DA66" s="61">
        <v>3077</v>
      </c>
      <c r="DB66" s="61">
        <v>0</v>
      </c>
      <c r="DC66" s="61">
        <v>-1093</v>
      </c>
      <c r="DD66" s="61">
        <v>-274</v>
      </c>
      <c r="DE66" s="61">
        <v>0</v>
      </c>
      <c r="DF66" s="61">
        <v>0</v>
      </c>
      <c r="DG66" s="61">
        <v>0</v>
      </c>
      <c r="DH66" s="61">
        <v>0</v>
      </c>
      <c r="DI66" s="61">
        <v>0</v>
      </c>
      <c r="DJ66" s="61">
        <v>0</v>
      </c>
      <c r="DK66" s="61">
        <v>0</v>
      </c>
      <c r="DL66" s="61">
        <v>0</v>
      </c>
      <c r="DM66" s="61">
        <v>0</v>
      </c>
      <c r="DN66" s="61">
        <v>0</v>
      </c>
      <c r="DO66" s="61">
        <v>1855</v>
      </c>
      <c r="DP66" s="61">
        <v>464</v>
      </c>
      <c r="DQ66" s="61">
        <v>0</v>
      </c>
      <c r="DR66" s="61">
        <v>3785</v>
      </c>
      <c r="DS66" s="61">
        <v>946</v>
      </c>
      <c r="DT66" s="61">
        <v>0</v>
      </c>
      <c r="DU66" s="61">
        <v>-1930</v>
      </c>
      <c r="DV66" s="61">
        <v>-482</v>
      </c>
      <c r="DW66" s="61">
        <v>0</v>
      </c>
      <c r="DX66" s="61">
        <v>-12028</v>
      </c>
      <c r="DY66" s="61">
        <v>-3007</v>
      </c>
      <c r="DZ66" s="61">
        <v>0</v>
      </c>
      <c r="EA66" s="61">
        <v>0</v>
      </c>
      <c r="EB66" s="61">
        <v>0</v>
      </c>
      <c r="EC66" s="61">
        <v>0</v>
      </c>
      <c r="ED66" s="61">
        <v>0</v>
      </c>
      <c r="EE66" s="61">
        <v>0</v>
      </c>
      <c r="EF66" s="61">
        <v>0</v>
      </c>
      <c r="EG66" s="61">
        <v>0</v>
      </c>
      <c r="EH66" s="61">
        <v>0</v>
      </c>
      <c r="EI66" s="61">
        <v>0</v>
      </c>
      <c r="EJ66" s="61">
        <v>0</v>
      </c>
      <c r="EK66" s="61">
        <v>0</v>
      </c>
      <c r="EL66" s="61">
        <v>0</v>
      </c>
      <c r="EM66" s="61">
        <v>4045101</v>
      </c>
      <c r="EN66" s="61">
        <v>1011275</v>
      </c>
      <c r="EO66" s="61">
        <v>0</v>
      </c>
      <c r="EP66" s="61">
        <v>27365</v>
      </c>
      <c r="EQ66" s="61">
        <v>6841</v>
      </c>
      <c r="ER66" s="61">
        <v>0</v>
      </c>
      <c r="ES66" s="61">
        <v>12134975</v>
      </c>
      <c r="ET66" s="61">
        <v>0</v>
      </c>
      <c r="EU66" s="61">
        <v>0</v>
      </c>
      <c r="EV66" s="61">
        <v>-8062509</v>
      </c>
      <c r="EW66" s="61">
        <v>1018117</v>
      </c>
      <c r="EX66" s="61">
        <v>0</v>
      </c>
      <c r="EY66" s="61">
        <v>495849</v>
      </c>
      <c r="EZ66" s="61">
        <v>123086</v>
      </c>
      <c r="FA66" s="61">
        <v>0</v>
      </c>
      <c r="FB66" s="61">
        <v>711432</v>
      </c>
      <c r="FC66" s="61">
        <v>176995</v>
      </c>
      <c r="FD66" s="61">
        <v>0</v>
      </c>
      <c r="FE66" s="61">
        <v>-215583</v>
      </c>
      <c r="FF66" s="61">
        <v>-53909</v>
      </c>
      <c r="FG66" s="61">
        <v>0</v>
      </c>
      <c r="FH66" s="61">
        <v>0</v>
      </c>
      <c r="FI66" s="61">
        <v>0</v>
      </c>
      <c r="FJ66" s="61">
        <v>0</v>
      </c>
      <c r="FK66" s="61">
        <v>0</v>
      </c>
      <c r="FL66" s="61">
        <v>0</v>
      </c>
      <c r="FM66" s="61">
        <v>0</v>
      </c>
      <c r="FN66" s="61">
        <v>0</v>
      </c>
      <c r="FO66" s="61">
        <v>0</v>
      </c>
      <c r="FP66" s="61">
        <v>0</v>
      </c>
      <c r="FQ66" s="61">
        <v>0</v>
      </c>
      <c r="FR66" s="61">
        <v>0</v>
      </c>
      <c r="FS66" s="61">
        <v>0</v>
      </c>
      <c r="FT66" s="61">
        <v>1950727</v>
      </c>
      <c r="FU66" s="61">
        <v>0</v>
      </c>
      <c r="FV66" s="61">
        <v>0</v>
      </c>
      <c r="FW66" s="61">
        <v>-1950727</v>
      </c>
      <c r="FX66" s="61">
        <v>0</v>
      </c>
      <c r="FY66" s="61">
        <v>0</v>
      </c>
      <c r="FZ66" s="61">
        <v>0</v>
      </c>
      <c r="GA66" s="61">
        <v>0</v>
      </c>
      <c r="GB66" s="61">
        <v>0</v>
      </c>
      <c r="GC66" s="61">
        <v>0</v>
      </c>
      <c r="GD66" s="61">
        <v>0</v>
      </c>
      <c r="GE66" s="61">
        <v>0</v>
      </c>
      <c r="GF66" s="61">
        <v>6721177</v>
      </c>
      <c r="GG66" s="61">
        <v>1679418</v>
      </c>
      <c r="GH66" s="61">
        <v>0</v>
      </c>
      <c r="GI66" s="61">
        <v>-10028064</v>
      </c>
      <c r="GJ66" s="61">
        <v>1014398</v>
      </c>
      <c r="GK66" s="61">
        <v>0</v>
      </c>
      <c r="GL66" s="58" t="s">
        <v>672</v>
      </c>
      <c r="GM66" s="58" t="s">
        <v>465</v>
      </c>
      <c r="GN66" s="58" t="s">
        <v>466</v>
      </c>
      <c r="GO66" s="58" t="s">
        <v>537</v>
      </c>
      <c r="GP66" s="58" t="s">
        <v>709</v>
      </c>
    </row>
    <row r="67" spans="1:198" s="58" customFormat="1">
      <c r="A67" s="58" t="s">
        <v>469</v>
      </c>
      <c r="B67" s="59" t="s">
        <v>710</v>
      </c>
      <c r="C67" s="59" t="s">
        <v>711</v>
      </c>
      <c r="D67" s="61">
        <v>-1869510</v>
      </c>
      <c r="E67" s="61">
        <v>0</v>
      </c>
      <c r="F67" s="61">
        <v>-1869510</v>
      </c>
      <c r="G67" s="61">
        <v>-1181783</v>
      </c>
      <c r="H67" s="61">
        <v>0</v>
      </c>
      <c r="I67" s="61">
        <v>-1181783</v>
      </c>
      <c r="J67" s="61">
        <v>-687727</v>
      </c>
      <c r="K67" s="61">
        <v>0</v>
      </c>
      <c r="L67" s="61">
        <v>-687727</v>
      </c>
      <c r="M67" s="380">
        <v>0</v>
      </c>
      <c r="N67" s="380">
        <v>0.99</v>
      </c>
      <c r="O67" s="380">
        <v>0</v>
      </c>
      <c r="P67" s="380">
        <v>0.01</v>
      </c>
      <c r="Q67" s="61">
        <v>368101</v>
      </c>
      <c r="R67" s="61">
        <v>368101</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v>0</v>
      </c>
      <c r="AR67" s="61">
        <v>0</v>
      </c>
      <c r="AS67" s="61">
        <v>0</v>
      </c>
      <c r="AT67" s="61">
        <v>0</v>
      </c>
      <c r="AU67" s="61">
        <v>0</v>
      </c>
      <c r="AV67" s="61">
        <v>0</v>
      </c>
      <c r="AW67" s="61">
        <v>0</v>
      </c>
      <c r="AX67" s="61">
        <v>0</v>
      </c>
      <c r="AY67" s="61">
        <v>0</v>
      </c>
      <c r="AZ67" s="61">
        <v>0</v>
      </c>
      <c r="BA67" s="61">
        <v>0</v>
      </c>
      <c r="BB67" s="61">
        <v>0</v>
      </c>
      <c r="BC67" s="61">
        <v>0</v>
      </c>
      <c r="BD67" s="61">
        <v>7211313</v>
      </c>
      <c r="BE67" s="61">
        <v>0</v>
      </c>
      <c r="BF67" s="61">
        <v>72842</v>
      </c>
      <c r="BG67" s="61">
        <v>424725</v>
      </c>
      <c r="BH67" s="61">
        <v>0</v>
      </c>
      <c r="BI67" s="61">
        <v>4290</v>
      </c>
      <c r="BJ67" s="61">
        <v>7275275</v>
      </c>
      <c r="BK67" s="61">
        <v>0</v>
      </c>
      <c r="BL67" s="61">
        <v>73487</v>
      </c>
      <c r="BM67" s="61">
        <v>360763</v>
      </c>
      <c r="BN67" s="61">
        <v>0</v>
      </c>
      <c r="BO67" s="61">
        <v>3645</v>
      </c>
      <c r="BP67" s="61">
        <v>7898</v>
      </c>
      <c r="BQ67" s="61">
        <v>0</v>
      </c>
      <c r="BR67" s="61">
        <v>80</v>
      </c>
      <c r="BS67" s="61">
        <v>0</v>
      </c>
      <c r="BT67" s="61">
        <v>0</v>
      </c>
      <c r="BU67" s="61">
        <v>0</v>
      </c>
      <c r="BV67" s="61">
        <v>7898</v>
      </c>
      <c r="BW67" s="61">
        <v>0</v>
      </c>
      <c r="BX67" s="61">
        <v>80</v>
      </c>
      <c r="BY67" s="61">
        <v>21319</v>
      </c>
      <c r="BZ67" s="61">
        <v>0</v>
      </c>
      <c r="CA67" s="61">
        <v>215</v>
      </c>
      <c r="CB67" s="61">
        <v>0</v>
      </c>
      <c r="CC67" s="61">
        <v>0</v>
      </c>
      <c r="CD67" s="61">
        <v>0</v>
      </c>
      <c r="CE67" s="61">
        <v>0</v>
      </c>
      <c r="CF67" s="61">
        <v>0</v>
      </c>
      <c r="CG67" s="61">
        <v>0</v>
      </c>
      <c r="CH67" s="61">
        <v>-2604</v>
      </c>
      <c r="CI67" s="61">
        <v>0</v>
      </c>
      <c r="CJ67" s="61">
        <v>-26</v>
      </c>
      <c r="CK67" s="61">
        <v>0</v>
      </c>
      <c r="CL67" s="61">
        <v>0</v>
      </c>
      <c r="CM67" s="61">
        <v>0</v>
      </c>
      <c r="CN67" s="61">
        <v>0</v>
      </c>
      <c r="CO67" s="61">
        <v>0</v>
      </c>
      <c r="CP67" s="61">
        <v>0</v>
      </c>
      <c r="CQ67" s="61">
        <v>0</v>
      </c>
      <c r="CR67" s="61">
        <v>0</v>
      </c>
      <c r="CS67" s="61">
        <v>0</v>
      </c>
      <c r="CT67" s="61">
        <v>0</v>
      </c>
      <c r="CU67" s="61">
        <v>0</v>
      </c>
      <c r="CV67" s="61">
        <v>0</v>
      </c>
      <c r="CW67" s="61">
        <v>0</v>
      </c>
      <c r="CX67" s="61">
        <v>0</v>
      </c>
      <c r="CY67" s="61">
        <v>0</v>
      </c>
      <c r="CZ67" s="61">
        <v>0</v>
      </c>
      <c r="DA67" s="61">
        <v>0</v>
      </c>
      <c r="DB67" s="61">
        <v>0</v>
      </c>
      <c r="DC67" s="61">
        <v>0</v>
      </c>
      <c r="DD67" s="61">
        <v>0</v>
      </c>
      <c r="DE67" s="61">
        <v>0</v>
      </c>
      <c r="DF67" s="61">
        <v>-834</v>
      </c>
      <c r="DG67" s="61">
        <v>0</v>
      </c>
      <c r="DH67" s="61">
        <v>-8</v>
      </c>
      <c r="DI67" s="61">
        <v>1562</v>
      </c>
      <c r="DJ67" s="61">
        <v>0</v>
      </c>
      <c r="DK67" s="61">
        <v>16</v>
      </c>
      <c r="DL67" s="61">
        <v>-2396</v>
      </c>
      <c r="DM67" s="61">
        <v>0</v>
      </c>
      <c r="DN67" s="61">
        <v>-24</v>
      </c>
      <c r="DO67" s="61">
        <v>53731</v>
      </c>
      <c r="DP67" s="61">
        <v>0</v>
      </c>
      <c r="DQ67" s="61">
        <v>543</v>
      </c>
      <c r="DR67" s="61">
        <v>70189</v>
      </c>
      <c r="DS67" s="61">
        <v>0</v>
      </c>
      <c r="DT67" s="61">
        <v>709</v>
      </c>
      <c r="DU67" s="61">
        <v>-16458</v>
      </c>
      <c r="DV67" s="61">
        <v>0</v>
      </c>
      <c r="DW67" s="61">
        <v>-166</v>
      </c>
      <c r="DX67" s="61">
        <v>-2326</v>
      </c>
      <c r="DY67" s="61">
        <v>0</v>
      </c>
      <c r="DZ67" s="61">
        <v>-23</v>
      </c>
      <c r="EA67" s="61">
        <v>0</v>
      </c>
      <c r="EB67" s="61">
        <v>0</v>
      </c>
      <c r="EC67" s="61">
        <v>0</v>
      </c>
      <c r="ED67" s="61">
        <v>449949</v>
      </c>
      <c r="EE67" s="61">
        <v>0</v>
      </c>
      <c r="EF67" s="61">
        <v>4545</v>
      </c>
      <c r="EG67" s="61">
        <v>0</v>
      </c>
      <c r="EH67" s="61">
        <v>0</v>
      </c>
      <c r="EI67" s="61">
        <v>0</v>
      </c>
      <c r="EJ67" s="61">
        <v>449949</v>
      </c>
      <c r="EK67" s="61">
        <v>0</v>
      </c>
      <c r="EL67" s="61">
        <v>4545</v>
      </c>
      <c r="EM67" s="61">
        <v>19711569</v>
      </c>
      <c r="EN67" s="61">
        <v>0</v>
      </c>
      <c r="EO67" s="61">
        <v>199107</v>
      </c>
      <c r="EP67" s="61">
        <v>127113</v>
      </c>
      <c r="EQ67" s="61">
        <v>0</v>
      </c>
      <c r="ER67" s="61">
        <v>1284</v>
      </c>
      <c r="ES67" s="61">
        <v>30562785</v>
      </c>
      <c r="ET67" s="61">
        <v>0</v>
      </c>
      <c r="EU67" s="61">
        <v>0</v>
      </c>
      <c r="EV67" s="61">
        <v>-10724104</v>
      </c>
      <c r="EW67" s="61">
        <v>0</v>
      </c>
      <c r="EX67" s="61">
        <v>200391</v>
      </c>
      <c r="EY67" s="61">
        <v>5467965</v>
      </c>
      <c r="EZ67" s="61">
        <v>0</v>
      </c>
      <c r="FA67" s="61">
        <v>55232</v>
      </c>
      <c r="FB67" s="61">
        <v>6075839</v>
      </c>
      <c r="FC67" s="61">
        <v>0</v>
      </c>
      <c r="FD67" s="61">
        <v>61372</v>
      </c>
      <c r="FE67" s="61">
        <v>-607874</v>
      </c>
      <c r="FF67" s="61">
        <v>0</v>
      </c>
      <c r="FG67" s="61">
        <v>-6140</v>
      </c>
      <c r="FH67" s="61">
        <v>0</v>
      </c>
      <c r="FI67" s="61">
        <v>0</v>
      </c>
      <c r="FJ67" s="61">
        <v>0</v>
      </c>
      <c r="FK67" s="61">
        <v>0</v>
      </c>
      <c r="FL67" s="61">
        <v>0</v>
      </c>
      <c r="FM67" s="61">
        <v>0</v>
      </c>
      <c r="FN67" s="61">
        <v>0</v>
      </c>
      <c r="FO67" s="61">
        <v>0</v>
      </c>
      <c r="FP67" s="61">
        <v>0</v>
      </c>
      <c r="FQ67" s="61">
        <v>0</v>
      </c>
      <c r="FR67" s="61">
        <v>0</v>
      </c>
      <c r="FS67" s="61">
        <v>0</v>
      </c>
      <c r="FT67" s="61">
        <v>8571992</v>
      </c>
      <c r="FU67" s="61">
        <v>0</v>
      </c>
      <c r="FV67" s="61">
        <v>0</v>
      </c>
      <c r="FW67" s="61">
        <v>-8571992</v>
      </c>
      <c r="FX67" s="61">
        <v>0</v>
      </c>
      <c r="FY67" s="61">
        <v>0</v>
      </c>
      <c r="FZ67" s="61">
        <v>0</v>
      </c>
      <c r="GA67" s="61">
        <v>0</v>
      </c>
      <c r="GB67" s="61">
        <v>0</v>
      </c>
      <c r="GC67" s="61">
        <v>0</v>
      </c>
      <c r="GD67" s="61">
        <v>0</v>
      </c>
      <c r="GE67" s="61">
        <v>0</v>
      </c>
      <c r="GF67" s="61">
        <v>33469818</v>
      </c>
      <c r="GG67" s="61">
        <v>0</v>
      </c>
      <c r="GH67" s="61">
        <v>338081</v>
      </c>
      <c r="GI67" s="61">
        <v>-19087825</v>
      </c>
      <c r="GJ67" s="61">
        <v>0</v>
      </c>
      <c r="GK67" s="61">
        <v>202497</v>
      </c>
      <c r="GL67" s="58" t="s">
        <v>511</v>
      </c>
      <c r="GM67" s="58" t="s">
        <v>548</v>
      </c>
      <c r="GN67" s="58" t="s">
        <v>513</v>
      </c>
      <c r="GO67" s="58" t="s">
        <v>549</v>
      </c>
      <c r="GP67" s="58" t="s">
        <v>712</v>
      </c>
    </row>
    <row r="68" spans="1:198" s="58" customFormat="1">
      <c r="A68" s="58" t="s">
        <v>469</v>
      </c>
      <c r="B68" s="59" t="s">
        <v>713</v>
      </c>
      <c r="C68" s="59" t="s">
        <v>714</v>
      </c>
      <c r="D68" s="61">
        <v>64068</v>
      </c>
      <c r="E68" s="61">
        <v>0</v>
      </c>
      <c r="F68" s="61">
        <v>64068</v>
      </c>
      <c r="G68" s="61">
        <v>110318</v>
      </c>
      <c r="H68" s="61">
        <v>0</v>
      </c>
      <c r="I68" s="61">
        <v>110318</v>
      </c>
      <c r="J68" s="61">
        <v>-46250</v>
      </c>
      <c r="K68" s="61">
        <v>0</v>
      </c>
      <c r="L68" s="61">
        <v>-46250</v>
      </c>
      <c r="M68" s="380">
        <v>0.5</v>
      </c>
      <c r="N68" s="380">
        <v>0.4</v>
      </c>
      <c r="O68" s="380">
        <v>0.09</v>
      </c>
      <c r="P68" s="380">
        <v>0.01</v>
      </c>
      <c r="Q68" s="61">
        <v>119076</v>
      </c>
      <c r="R68" s="61">
        <v>119076</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v>0</v>
      </c>
      <c r="AR68" s="61">
        <v>0</v>
      </c>
      <c r="AS68" s="61">
        <v>0</v>
      </c>
      <c r="AT68" s="61">
        <v>0</v>
      </c>
      <c r="AU68" s="61">
        <v>0</v>
      </c>
      <c r="AV68" s="61">
        <v>0</v>
      </c>
      <c r="AW68" s="61">
        <v>0</v>
      </c>
      <c r="AX68" s="61">
        <v>0</v>
      </c>
      <c r="AY68" s="61">
        <v>0</v>
      </c>
      <c r="AZ68" s="61">
        <v>0</v>
      </c>
      <c r="BA68" s="61">
        <v>0</v>
      </c>
      <c r="BB68" s="61">
        <v>0</v>
      </c>
      <c r="BC68" s="61">
        <v>0</v>
      </c>
      <c r="BD68" s="61">
        <v>1190044</v>
      </c>
      <c r="BE68" s="61">
        <v>267760</v>
      </c>
      <c r="BF68" s="61">
        <v>29751</v>
      </c>
      <c r="BG68" s="61">
        <v>56561</v>
      </c>
      <c r="BH68" s="61">
        <v>12726</v>
      </c>
      <c r="BI68" s="61">
        <v>1414</v>
      </c>
      <c r="BJ68" s="61">
        <v>1179254</v>
      </c>
      <c r="BK68" s="61">
        <v>265332</v>
      </c>
      <c r="BL68" s="61">
        <v>29481</v>
      </c>
      <c r="BM68" s="61">
        <v>67351</v>
      </c>
      <c r="BN68" s="61">
        <v>15154</v>
      </c>
      <c r="BO68" s="61">
        <v>1684</v>
      </c>
      <c r="BP68" s="61">
        <v>3294</v>
      </c>
      <c r="BQ68" s="61">
        <v>741</v>
      </c>
      <c r="BR68" s="61">
        <v>82</v>
      </c>
      <c r="BS68" s="61">
        <v>3386</v>
      </c>
      <c r="BT68" s="61">
        <v>762</v>
      </c>
      <c r="BU68" s="61">
        <v>85</v>
      </c>
      <c r="BV68" s="61">
        <v>-92</v>
      </c>
      <c r="BW68" s="61">
        <v>-21</v>
      </c>
      <c r="BX68" s="61">
        <v>-3</v>
      </c>
      <c r="BY68" s="61">
        <v>18462</v>
      </c>
      <c r="BZ68" s="61">
        <v>4154</v>
      </c>
      <c r="CA68" s="61">
        <v>462</v>
      </c>
      <c r="CB68" s="61">
        <v>0</v>
      </c>
      <c r="CC68" s="61">
        <v>0</v>
      </c>
      <c r="CD68" s="61">
        <v>0</v>
      </c>
      <c r="CE68" s="61">
        <v>0</v>
      </c>
      <c r="CF68" s="61">
        <v>0</v>
      </c>
      <c r="CG68" s="61">
        <v>0</v>
      </c>
      <c r="CH68" s="61">
        <v>0</v>
      </c>
      <c r="CI68" s="61">
        <v>0</v>
      </c>
      <c r="CJ68" s="61">
        <v>0</v>
      </c>
      <c r="CK68" s="61">
        <v>-2116</v>
      </c>
      <c r="CL68" s="61">
        <v>-476</v>
      </c>
      <c r="CM68" s="61">
        <v>-53</v>
      </c>
      <c r="CN68" s="61">
        <v>0</v>
      </c>
      <c r="CO68" s="61">
        <v>0</v>
      </c>
      <c r="CP68" s="61">
        <v>0</v>
      </c>
      <c r="CQ68" s="61">
        <v>-2116</v>
      </c>
      <c r="CR68" s="61">
        <v>-476</v>
      </c>
      <c r="CS68" s="61">
        <v>-53</v>
      </c>
      <c r="CT68" s="61">
        <v>0</v>
      </c>
      <c r="CU68" s="61">
        <v>0</v>
      </c>
      <c r="CV68" s="61">
        <v>0</v>
      </c>
      <c r="CW68" s="61">
        <v>2537</v>
      </c>
      <c r="CX68" s="61">
        <v>571</v>
      </c>
      <c r="CY68" s="61">
        <v>63</v>
      </c>
      <c r="CZ68" s="61">
        <v>4545</v>
      </c>
      <c r="DA68" s="61">
        <v>1023</v>
      </c>
      <c r="DB68" s="61">
        <v>114</v>
      </c>
      <c r="DC68" s="61">
        <v>-2008</v>
      </c>
      <c r="DD68" s="61">
        <v>-452</v>
      </c>
      <c r="DE68" s="61">
        <v>-51</v>
      </c>
      <c r="DF68" s="61">
        <v>0</v>
      </c>
      <c r="DG68" s="61">
        <v>0</v>
      </c>
      <c r="DH68" s="61">
        <v>0</v>
      </c>
      <c r="DI68" s="61">
        <v>0</v>
      </c>
      <c r="DJ68" s="61">
        <v>0</v>
      </c>
      <c r="DK68" s="61">
        <v>0</v>
      </c>
      <c r="DL68" s="61">
        <v>0</v>
      </c>
      <c r="DM68" s="61">
        <v>0</v>
      </c>
      <c r="DN68" s="61">
        <v>0</v>
      </c>
      <c r="DO68" s="61">
        <v>3005</v>
      </c>
      <c r="DP68" s="61">
        <v>676</v>
      </c>
      <c r="DQ68" s="61">
        <v>75</v>
      </c>
      <c r="DR68" s="61">
        <v>3386</v>
      </c>
      <c r="DS68" s="61">
        <v>762</v>
      </c>
      <c r="DT68" s="61">
        <v>85</v>
      </c>
      <c r="DU68" s="61">
        <v>-381</v>
      </c>
      <c r="DV68" s="61">
        <v>-86</v>
      </c>
      <c r="DW68" s="61">
        <v>-10</v>
      </c>
      <c r="DX68" s="61">
        <v>0</v>
      </c>
      <c r="DY68" s="61">
        <v>0</v>
      </c>
      <c r="DZ68" s="61">
        <v>0</v>
      </c>
      <c r="EA68" s="61">
        <v>0</v>
      </c>
      <c r="EB68" s="61">
        <v>0</v>
      </c>
      <c r="EC68" s="61">
        <v>0</v>
      </c>
      <c r="ED68" s="61">
        <v>0</v>
      </c>
      <c r="EE68" s="61">
        <v>0</v>
      </c>
      <c r="EF68" s="61">
        <v>0</v>
      </c>
      <c r="EG68" s="61">
        <v>0</v>
      </c>
      <c r="EH68" s="61">
        <v>0</v>
      </c>
      <c r="EI68" s="61">
        <v>0</v>
      </c>
      <c r="EJ68" s="61">
        <v>0</v>
      </c>
      <c r="EK68" s="61">
        <v>0</v>
      </c>
      <c r="EL68" s="61">
        <v>0</v>
      </c>
      <c r="EM68" s="61">
        <v>2081503</v>
      </c>
      <c r="EN68" s="61">
        <v>468338</v>
      </c>
      <c r="EO68" s="61">
        <v>52038</v>
      </c>
      <c r="EP68" s="61">
        <v>15043</v>
      </c>
      <c r="EQ68" s="61">
        <v>3385</v>
      </c>
      <c r="ER68" s="61">
        <v>376</v>
      </c>
      <c r="ES68" s="61">
        <v>5468991</v>
      </c>
      <c r="ET68" s="61">
        <v>0</v>
      </c>
      <c r="EU68" s="61">
        <v>0</v>
      </c>
      <c r="EV68" s="61">
        <v>-3372446</v>
      </c>
      <c r="EW68" s="61">
        <v>471723</v>
      </c>
      <c r="EX68" s="61">
        <v>52414</v>
      </c>
      <c r="EY68" s="61">
        <v>248137</v>
      </c>
      <c r="EZ68" s="61">
        <v>55831</v>
      </c>
      <c r="FA68" s="61">
        <v>6203</v>
      </c>
      <c r="FB68" s="61">
        <v>395564</v>
      </c>
      <c r="FC68" s="61">
        <v>89002</v>
      </c>
      <c r="FD68" s="61">
        <v>9889</v>
      </c>
      <c r="FE68" s="61">
        <v>-147427</v>
      </c>
      <c r="FF68" s="61">
        <v>-33171</v>
      </c>
      <c r="FG68" s="61">
        <v>-3686</v>
      </c>
      <c r="FH68" s="61">
        <v>0</v>
      </c>
      <c r="FI68" s="61">
        <v>0</v>
      </c>
      <c r="FJ68" s="61">
        <v>0</v>
      </c>
      <c r="FK68" s="61">
        <v>0</v>
      </c>
      <c r="FL68" s="61">
        <v>0</v>
      </c>
      <c r="FM68" s="61">
        <v>0</v>
      </c>
      <c r="FN68" s="61">
        <v>0</v>
      </c>
      <c r="FO68" s="61">
        <v>0</v>
      </c>
      <c r="FP68" s="61">
        <v>0</v>
      </c>
      <c r="FQ68" s="61">
        <v>419081</v>
      </c>
      <c r="FR68" s="61">
        <v>94293</v>
      </c>
      <c r="FS68" s="61">
        <v>10477</v>
      </c>
      <c r="FT68" s="61">
        <v>1202035</v>
      </c>
      <c r="FU68" s="61">
        <v>0</v>
      </c>
      <c r="FV68" s="61">
        <v>0</v>
      </c>
      <c r="FW68" s="61">
        <v>-782954</v>
      </c>
      <c r="FX68" s="61">
        <v>94293</v>
      </c>
      <c r="FY68" s="61">
        <v>10477</v>
      </c>
      <c r="FZ68" s="61">
        <v>0</v>
      </c>
      <c r="GA68" s="61">
        <v>0</v>
      </c>
      <c r="GB68" s="61">
        <v>0</v>
      </c>
      <c r="GC68" s="61">
        <v>0</v>
      </c>
      <c r="GD68" s="61">
        <v>0</v>
      </c>
      <c r="GE68" s="61">
        <v>0</v>
      </c>
      <c r="GF68" s="61">
        <v>4035551</v>
      </c>
      <c r="GG68" s="61">
        <v>907999</v>
      </c>
      <c r="GH68" s="61">
        <v>100888</v>
      </c>
      <c r="GI68" s="61">
        <v>-4221611</v>
      </c>
      <c r="GJ68" s="61">
        <v>551118</v>
      </c>
      <c r="GK68" s="61">
        <v>61234</v>
      </c>
      <c r="GL68" s="58" t="s">
        <v>715</v>
      </c>
      <c r="GM68" s="58" t="s">
        <v>716</v>
      </c>
      <c r="GN68" s="58" t="s">
        <v>466</v>
      </c>
      <c r="GO68" s="58" t="s">
        <v>514</v>
      </c>
      <c r="GP68" s="58" t="s">
        <v>717</v>
      </c>
    </row>
    <row r="69" spans="1:198" s="58" customFormat="1">
      <c r="A69" s="58" t="s">
        <v>469</v>
      </c>
      <c r="B69" s="59" t="s">
        <v>718</v>
      </c>
      <c r="C69" s="59" t="s">
        <v>719</v>
      </c>
      <c r="D69" s="61">
        <v>-832689</v>
      </c>
      <c r="E69" s="61">
        <v>0</v>
      </c>
      <c r="F69" s="61">
        <v>-832689</v>
      </c>
      <c r="G69" s="61">
        <v>-489950</v>
      </c>
      <c r="H69" s="61">
        <v>0</v>
      </c>
      <c r="I69" s="61">
        <v>-489950</v>
      </c>
      <c r="J69" s="61">
        <v>-342739</v>
      </c>
      <c r="K69" s="61">
        <v>0</v>
      </c>
      <c r="L69" s="61">
        <v>-342739</v>
      </c>
      <c r="M69" s="380">
        <v>0.5</v>
      </c>
      <c r="N69" s="380">
        <v>0.4</v>
      </c>
      <c r="O69" s="380">
        <v>0.1</v>
      </c>
      <c r="P69" s="380">
        <v>0</v>
      </c>
      <c r="Q69" s="61">
        <v>219374</v>
      </c>
      <c r="R69" s="61">
        <v>219374</v>
      </c>
      <c r="S69" s="61">
        <v>0</v>
      </c>
      <c r="T69" s="61">
        <v>0</v>
      </c>
      <c r="U69" s="61">
        <v>0</v>
      </c>
      <c r="V69" s="61">
        <v>0</v>
      </c>
      <c r="W69" s="61">
        <v>5120</v>
      </c>
      <c r="X69" s="61">
        <v>0</v>
      </c>
      <c r="Y69" s="61">
        <v>5120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v>0</v>
      </c>
      <c r="AR69" s="61">
        <v>0</v>
      </c>
      <c r="AS69" s="61">
        <v>0</v>
      </c>
      <c r="AT69" s="61">
        <v>0</v>
      </c>
      <c r="AU69" s="61">
        <v>0</v>
      </c>
      <c r="AV69" s="61">
        <v>0</v>
      </c>
      <c r="AW69" s="61">
        <v>0</v>
      </c>
      <c r="AX69" s="61">
        <v>0</v>
      </c>
      <c r="AY69" s="61">
        <v>0</v>
      </c>
      <c r="AZ69" s="61">
        <v>0</v>
      </c>
      <c r="BA69" s="61">
        <v>0</v>
      </c>
      <c r="BB69" s="61">
        <v>0</v>
      </c>
      <c r="BC69" s="61">
        <v>0</v>
      </c>
      <c r="BD69" s="61">
        <v>658841</v>
      </c>
      <c r="BE69" s="61">
        <v>164710</v>
      </c>
      <c r="BF69" s="61">
        <v>0</v>
      </c>
      <c r="BG69" s="61">
        <v>90369</v>
      </c>
      <c r="BH69" s="61">
        <v>22592</v>
      </c>
      <c r="BI69" s="61">
        <v>0</v>
      </c>
      <c r="BJ69" s="61">
        <v>694968</v>
      </c>
      <c r="BK69" s="61">
        <v>173742</v>
      </c>
      <c r="BL69" s="61">
        <v>0</v>
      </c>
      <c r="BM69" s="61">
        <v>54242</v>
      </c>
      <c r="BN69" s="61">
        <v>13560</v>
      </c>
      <c r="BO69" s="61">
        <v>0</v>
      </c>
      <c r="BP69" s="61">
        <v>1027</v>
      </c>
      <c r="BQ69" s="61">
        <v>257</v>
      </c>
      <c r="BR69" s="61">
        <v>0</v>
      </c>
      <c r="BS69" s="61">
        <v>9679</v>
      </c>
      <c r="BT69" s="61">
        <v>2420</v>
      </c>
      <c r="BU69" s="61">
        <v>0</v>
      </c>
      <c r="BV69" s="61">
        <v>-8652</v>
      </c>
      <c r="BW69" s="61">
        <v>-2163</v>
      </c>
      <c r="BX69" s="61">
        <v>0</v>
      </c>
      <c r="BY69" s="61">
        <v>17065</v>
      </c>
      <c r="BZ69" s="61">
        <v>4266</v>
      </c>
      <c r="CA69" s="61">
        <v>0</v>
      </c>
      <c r="CB69" s="61">
        <v>0</v>
      </c>
      <c r="CC69" s="61">
        <v>0</v>
      </c>
      <c r="CD69" s="61">
        <v>0</v>
      </c>
      <c r="CE69" s="61">
        <v>0</v>
      </c>
      <c r="CF69" s="61">
        <v>0</v>
      </c>
      <c r="CG69" s="61">
        <v>0</v>
      </c>
      <c r="CH69" s="61">
        <v>0</v>
      </c>
      <c r="CI69" s="61">
        <v>0</v>
      </c>
      <c r="CJ69" s="61">
        <v>0</v>
      </c>
      <c r="CK69" s="61">
        <v>0</v>
      </c>
      <c r="CL69" s="61">
        <v>0</v>
      </c>
      <c r="CM69" s="61">
        <v>0</v>
      </c>
      <c r="CN69" s="61">
        <v>0</v>
      </c>
      <c r="CO69" s="61">
        <v>0</v>
      </c>
      <c r="CP69" s="61">
        <v>0</v>
      </c>
      <c r="CQ69" s="61">
        <v>0</v>
      </c>
      <c r="CR69" s="61">
        <v>0</v>
      </c>
      <c r="CS69" s="61">
        <v>0</v>
      </c>
      <c r="CT69" s="61">
        <v>0</v>
      </c>
      <c r="CU69" s="61">
        <v>0</v>
      </c>
      <c r="CV69" s="61">
        <v>0</v>
      </c>
      <c r="CW69" s="61">
        <v>0</v>
      </c>
      <c r="CX69" s="61">
        <v>0</v>
      </c>
      <c r="CY69" s="61">
        <v>0</v>
      </c>
      <c r="CZ69" s="61">
        <v>0</v>
      </c>
      <c r="DA69" s="61">
        <v>0</v>
      </c>
      <c r="DB69" s="61">
        <v>0</v>
      </c>
      <c r="DC69" s="61">
        <v>0</v>
      </c>
      <c r="DD69" s="61">
        <v>0</v>
      </c>
      <c r="DE69" s="61">
        <v>0</v>
      </c>
      <c r="DF69" s="61">
        <v>0</v>
      </c>
      <c r="DG69" s="61">
        <v>0</v>
      </c>
      <c r="DH69" s="61">
        <v>0</v>
      </c>
      <c r="DI69" s="61">
        <v>0</v>
      </c>
      <c r="DJ69" s="61">
        <v>0</v>
      </c>
      <c r="DK69" s="61">
        <v>0</v>
      </c>
      <c r="DL69" s="61">
        <v>0</v>
      </c>
      <c r="DM69" s="61">
        <v>0</v>
      </c>
      <c r="DN69" s="61">
        <v>0</v>
      </c>
      <c r="DO69" s="61">
        <v>7503</v>
      </c>
      <c r="DP69" s="61">
        <v>1876</v>
      </c>
      <c r="DQ69" s="61">
        <v>0</v>
      </c>
      <c r="DR69" s="61">
        <v>7488</v>
      </c>
      <c r="DS69" s="61">
        <v>1872</v>
      </c>
      <c r="DT69" s="61">
        <v>0</v>
      </c>
      <c r="DU69" s="61">
        <v>15</v>
      </c>
      <c r="DV69" s="61">
        <v>4</v>
      </c>
      <c r="DW69" s="61">
        <v>0</v>
      </c>
      <c r="DX69" s="61">
        <v>-126</v>
      </c>
      <c r="DY69" s="61">
        <v>-32</v>
      </c>
      <c r="DZ69" s="61">
        <v>0</v>
      </c>
      <c r="EA69" s="61">
        <v>0</v>
      </c>
      <c r="EB69" s="61">
        <v>0</v>
      </c>
      <c r="EC69" s="61">
        <v>0</v>
      </c>
      <c r="ED69" s="61">
        <v>0</v>
      </c>
      <c r="EE69" s="61">
        <v>0</v>
      </c>
      <c r="EF69" s="61">
        <v>0</v>
      </c>
      <c r="EG69" s="61">
        <v>0</v>
      </c>
      <c r="EH69" s="61">
        <v>0</v>
      </c>
      <c r="EI69" s="61">
        <v>0</v>
      </c>
      <c r="EJ69" s="61">
        <v>0</v>
      </c>
      <c r="EK69" s="61">
        <v>0</v>
      </c>
      <c r="EL69" s="61">
        <v>0</v>
      </c>
      <c r="EM69" s="61">
        <v>5713743</v>
      </c>
      <c r="EN69" s="61">
        <v>1428436</v>
      </c>
      <c r="EO69" s="61">
        <v>0</v>
      </c>
      <c r="EP69" s="61">
        <v>99641</v>
      </c>
      <c r="EQ69" s="61">
        <v>24910</v>
      </c>
      <c r="ER69" s="61">
        <v>0</v>
      </c>
      <c r="ES69" s="61">
        <v>23037459</v>
      </c>
      <c r="ET69" s="61">
        <v>0</v>
      </c>
      <c r="EU69" s="61">
        <v>0</v>
      </c>
      <c r="EV69" s="61">
        <v>-17224075</v>
      </c>
      <c r="EW69" s="61">
        <v>1453346</v>
      </c>
      <c r="EX69" s="61">
        <v>0</v>
      </c>
      <c r="EY69" s="61">
        <v>2267622</v>
      </c>
      <c r="EZ69" s="61">
        <v>566839</v>
      </c>
      <c r="FA69" s="61">
        <v>0</v>
      </c>
      <c r="FB69" s="61">
        <v>2307135</v>
      </c>
      <c r="FC69" s="61">
        <v>576717</v>
      </c>
      <c r="FD69" s="61">
        <v>0</v>
      </c>
      <c r="FE69" s="61">
        <v>-39513</v>
      </c>
      <c r="FF69" s="61">
        <v>-9878</v>
      </c>
      <c r="FG69" s="61">
        <v>0</v>
      </c>
      <c r="FH69" s="61">
        <v>0</v>
      </c>
      <c r="FI69" s="61">
        <v>0</v>
      </c>
      <c r="FJ69" s="61">
        <v>0</v>
      </c>
      <c r="FK69" s="61">
        <v>0</v>
      </c>
      <c r="FL69" s="61">
        <v>0</v>
      </c>
      <c r="FM69" s="61">
        <v>0</v>
      </c>
      <c r="FN69" s="61">
        <v>0</v>
      </c>
      <c r="FO69" s="61">
        <v>0</v>
      </c>
      <c r="FP69" s="61">
        <v>0</v>
      </c>
      <c r="FQ69" s="61">
        <v>0</v>
      </c>
      <c r="FR69" s="61">
        <v>0</v>
      </c>
      <c r="FS69" s="61">
        <v>0</v>
      </c>
      <c r="FT69" s="61">
        <v>5303160</v>
      </c>
      <c r="FU69" s="61">
        <v>0</v>
      </c>
      <c r="FV69" s="61">
        <v>0</v>
      </c>
      <c r="FW69" s="61">
        <v>-5303160</v>
      </c>
      <c r="FX69" s="61">
        <v>0</v>
      </c>
      <c r="FY69" s="61">
        <v>0</v>
      </c>
      <c r="FZ69" s="61">
        <v>0</v>
      </c>
      <c r="GA69" s="61">
        <v>0</v>
      </c>
      <c r="GB69" s="61">
        <v>0</v>
      </c>
      <c r="GC69" s="61">
        <v>0</v>
      </c>
      <c r="GD69" s="61">
        <v>0</v>
      </c>
      <c r="GE69" s="61">
        <v>0</v>
      </c>
      <c r="GF69" s="61">
        <v>8855685</v>
      </c>
      <c r="GG69" s="61">
        <v>2213854</v>
      </c>
      <c r="GH69" s="61">
        <v>0</v>
      </c>
      <c r="GI69" s="61">
        <v>-22504204</v>
      </c>
      <c r="GJ69" s="61">
        <v>1459103</v>
      </c>
      <c r="GK69" s="61">
        <v>0</v>
      </c>
      <c r="GL69" s="58" t="s">
        <v>464</v>
      </c>
      <c r="GM69" s="58" t="s">
        <v>465</v>
      </c>
      <c r="GN69" s="58" t="s">
        <v>466</v>
      </c>
      <c r="GO69" s="58" t="s">
        <v>467</v>
      </c>
      <c r="GP69" s="58" t="s">
        <v>720</v>
      </c>
    </row>
    <row r="70" spans="1:198" s="58" customFormat="1">
      <c r="A70" s="58" t="s">
        <v>469</v>
      </c>
      <c r="B70" s="59" t="s">
        <v>721</v>
      </c>
      <c r="C70" s="59" t="s">
        <v>722</v>
      </c>
      <c r="D70" s="61">
        <v>-670052</v>
      </c>
      <c r="E70" s="61">
        <v>-555733</v>
      </c>
      <c r="F70" s="61">
        <v>-1225785</v>
      </c>
      <c r="G70" s="61">
        <v>128771</v>
      </c>
      <c r="H70" s="61">
        <v>-408249</v>
      </c>
      <c r="I70" s="61">
        <v>-279478</v>
      </c>
      <c r="J70" s="61">
        <v>-798823</v>
      </c>
      <c r="K70" s="61">
        <v>-147484</v>
      </c>
      <c r="L70" s="61">
        <v>-946307</v>
      </c>
      <c r="M70" s="380">
        <v>0.33</v>
      </c>
      <c r="N70" s="380">
        <v>0.3</v>
      </c>
      <c r="O70" s="380">
        <v>0.37</v>
      </c>
      <c r="P70" s="380">
        <v>0</v>
      </c>
      <c r="Q70" s="61">
        <v>402214</v>
      </c>
      <c r="R70" s="61">
        <v>402214</v>
      </c>
      <c r="S70" s="61">
        <v>0</v>
      </c>
      <c r="T70" s="61">
        <v>21170205</v>
      </c>
      <c r="U70" s="61">
        <v>2301954</v>
      </c>
      <c r="V70" s="61">
        <v>18868251</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v>0</v>
      </c>
      <c r="AR70" s="61">
        <v>0</v>
      </c>
      <c r="AS70" s="61">
        <v>0</v>
      </c>
      <c r="AT70" s="61">
        <v>0</v>
      </c>
      <c r="AU70" s="61">
        <v>0</v>
      </c>
      <c r="AV70" s="61">
        <v>0</v>
      </c>
      <c r="AW70" s="61">
        <v>0</v>
      </c>
      <c r="AX70" s="61">
        <v>0</v>
      </c>
      <c r="AY70" s="61">
        <v>0</v>
      </c>
      <c r="AZ70" s="61">
        <v>0</v>
      </c>
      <c r="BA70" s="61">
        <v>0</v>
      </c>
      <c r="BB70" s="61">
        <v>0</v>
      </c>
      <c r="BC70" s="61">
        <v>0</v>
      </c>
      <c r="BD70" s="61">
        <v>2666343</v>
      </c>
      <c r="BE70" s="61">
        <v>3035354</v>
      </c>
      <c r="BF70" s="61">
        <v>0</v>
      </c>
      <c r="BG70" s="61">
        <v>124089</v>
      </c>
      <c r="BH70" s="61">
        <v>111961</v>
      </c>
      <c r="BI70" s="61">
        <v>0</v>
      </c>
      <c r="BJ70" s="61">
        <v>2741413</v>
      </c>
      <c r="BK70" s="61">
        <v>2954414</v>
      </c>
      <c r="BL70" s="61">
        <v>0</v>
      </c>
      <c r="BM70" s="61">
        <v>49019</v>
      </c>
      <c r="BN70" s="61">
        <v>192901</v>
      </c>
      <c r="BO70" s="61">
        <v>0</v>
      </c>
      <c r="BP70" s="61">
        <v>11914</v>
      </c>
      <c r="BQ70" s="61">
        <v>14694</v>
      </c>
      <c r="BR70" s="61">
        <v>0</v>
      </c>
      <c r="BS70" s="61">
        <v>0</v>
      </c>
      <c r="BT70" s="61">
        <v>0</v>
      </c>
      <c r="BU70" s="61">
        <v>0</v>
      </c>
      <c r="BV70" s="61">
        <v>11914</v>
      </c>
      <c r="BW70" s="61">
        <v>14694</v>
      </c>
      <c r="BX70" s="61">
        <v>0</v>
      </c>
      <c r="BY70" s="61">
        <v>17286</v>
      </c>
      <c r="BZ70" s="61">
        <v>13347</v>
      </c>
      <c r="CA70" s="61">
        <v>0</v>
      </c>
      <c r="CB70" s="61">
        <v>-57029</v>
      </c>
      <c r="CC70" s="61">
        <v>30144</v>
      </c>
      <c r="CD70" s="61">
        <v>0</v>
      </c>
      <c r="CE70" s="61">
        <v>0</v>
      </c>
      <c r="CF70" s="61">
        <v>0</v>
      </c>
      <c r="CG70" s="61">
        <v>0</v>
      </c>
      <c r="CH70" s="61">
        <v>0</v>
      </c>
      <c r="CI70" s="61">
        <v>0</v>
      </c>
      <c r="CJ70" s="61">
        <v>0</v>
      </c>
      <c r="CK70" s="61">
        <v>0</v>
      </c>
      <c r="CL70" s="61">
        <v>0</v>
      </c>
      <c r="CM70" s="61">
        <v>0</v>
      </c>
      <c r="CN70" s="61">
        <v>0</v>
      </c>
      <c r="CO70" s="61">
        <v>0</v>
      </c>
      <c r="CP70" s="61">
        <v>0</v>
      </c>
      <c r="CQ70" s="61">
        <v>0</v>
      </c>
      <c r="CR70" s="61">
        <v>0</v>
      </c>
      <c r="CS70" s="61">
        <v>0</v>
      </c>
      <c r="CT70" s="61">
        <v>0</v>
      </c>
      <c r="CU70" s="61">
        <v>0</v>
      </c>
      <c r="CV70" s="61">
        <v>0</v>
      </c>
      <c r="CW70" s="61">
        <v>0</v>
      </c>
      <c r="CX70" s="61">
        <v>0</v>
      </c>
      <c r="CY70" s="61">
        <v>0</v>
      </c>
      <c r="CZ70" s="61">
        <v>0</v>
      </c>
      <c r="DA70" s="61">
        <v>0</v>
      </c>
      <c r="DB70" s="61">
        <v>0</v>
      </c>
      <c r="DC70" s="61">
        <v>0</v>
      </c>
      <c r="DD70" s="61">
        <v>0</v>
      </c>
      <c r="DE70" s="61">
        <v>0</v>
      </c>
      <c r="DF70" s="61">
        <v>0</v>
      </c>
      <c r="DG70" s="61">
        <v>0</v>
      </c>
      <c r="DH70" s="61">
        <v>0</v>
      </c>
      <c r="DI70" s="61">
        <v>0</v>
      </c>
      <c r="DJ70" s="61">
        <v>0</v>
      </c>
      <c r="DK70" s="61">
        <v>0</v>
      </c>
      <c r="DL70" s="61">
        <v>0</v>
      </c>
      <c r="DM70" s="61">
        <v>0</v>
      </c>
      <c r="DN70" s="61">
        <v>0</v>
      </c>
      <c r="DO70" s="61">
        <v>63487</v>
      </c>
      <c r="DP70" s="61">
        <v>76632</v>
      </c>
      <c r="DQ70" s="61">
        <v>0</v>
      </c>
      <c r="DR70" s="61">
        <v>73455</v>
      </c>
      <c r="DS70" s="61">
        <v>88898</v>
      </c>
      <c r="DT70" s="61">
        <v>0</v>
      </c>
      <c r="DU70" s="61">
        <v>-9968</v>
      </c>
      <c r="DV70" s="61">
        <v>-12266</v>
      </c>
      <c r="DW70" s="61">
        <v>0</v>
      </c>
      <c r="DX70" s="61">
        <v>-3152</v>
      </c>
      <c r="DY70" s="61">
        <v>-3147</v>
      </c>
      <c r="DZ70" s="61">
        <v>0</v>
      </c>
      <c r="EA70" s="61">
        <v>0</v>
      </c>
      <c r="EB70" s="61">
        <v>0</v>
      </c>
      <c r="EC70" s="61">
        <v>0</v>
      </c>
      <c r="ED70" s="61">
        <v>0</v>
      </c>
      <c r="EE70" s="61">
        <v>0</v>
      </c>
      <c r="EF70" s="61">
        <v>0</v>
      </c>
      <c r="EG70" s="61">
        <v>0</v>
      </c>
      <c r="EH70" s="61">
        <v>0</v>
      </c>
      <c r="EI70" s="61">
        <v>0</v>
      </c>
      <c r="EJ70" s="61">
        <v>0</v>
      </c>
      <c r="EK70" s="61">
        <v>0</v>
      </c>
      <c r="EL70" s="61">
        <v>0</v>
      </c>
      <c r="EM70" s="61">
        <v>12117945</v>
      </c>
      <c r="EN70" s="61">
        <v>8838672</v>
      </c>
      <c r="EO70" s="61">
        <v>0</v>
      </c>
      <c r="EP70" s="61">
        <v>282346</v>
      </c>
      <c r="EQ70" s="61">
        <v>348227</v>
      </c>
      <c r="ER70" s="61">
        <v>0</v>
      </c>
      <c r="ES70" s="61">
        <v>37288816</v>
      </c>
      <c r="ET70" s="61">
        <v>0</v>
      </c>
      <c r="EU70" s="61">
        <v>0</v>
      </c>
      <c r="EV70" s="61">
        <v>-24888524</v>
      </c>
      <c r="EW70" s="61">
        <v>9186898</v>
      </c>
      <c r="EX70" s="61">
        <v>0</v>
      </c>
      <c r="EY70" s="61">
        <v>2748355</v>
      </c>
      <c r="EZ70" s="61">
        <v>2029201</v>
      </c>
      <c r="FA70" s="61">
        <v>0</v>
      </c>
      <c r="FB70" s="61">
        <v>2072923</v>
      </c>
      <c r="FC70" s="61">
        <v>2408677</v>
      </c>
      <c r="FD70" s="61">
        <v>0</v>
      </c>
      <c r="FE70" s="61">
        <v>675432</v>
      </c>
      <c r="FF70" s="61">
        <v>-379476</v>
      </c>
      <c r="FG70" s="61">
        <v>0</v>
      </c>
      <c r="FH70" s="61">
        <v>0</v>
      </c>
      <c r="FI70" s="61">
        <v>0</v>
      </c>
      <c r="FJ70" s="61">
        <v>0</v>
      </c>
      <c r="FK70" s="61">
        <v>0</v>
      </c>
      <c r="FL70" s="61">
        <v>0</v>
      </c>
      <c r="FM70" s="61">
        <v>0</v>
      </c>
      <c r="FN70" s="61">
        <v>0</v>
      </c>
      <c r="FO70" s="61">
        <v>0</v>
      </c>
      <c r="FP70" s="61">
        <v>0</v>
      </c>
      <c r="FQ70" s="61">
        <v>0</v>
      </c>
      <c r="FR70" s="61">
        <v>0</v>
      </c>
      <c r="FS70" s="61">
        <v>0</v>
      </c>
      <c r="FT70" s="61">
        <v>7412628</v>
      </c>
      <c r="FU70" s="61">
        <v>0</v>
      </c>
      <c r="FV70" s="61">
        <v>0</v>
      </c>
      <c r="FW70" s="61">
        <v>-7412628</v>
      </c>
      <c r="FX70" s="61">
        <v>0</v>
      </c>
      <c r="FY70" s="61">
        <v>0</v>
      </c>
      <c r="FZ70" s="61">
        <v>0</v>
      </c>
      <c r="GA70" s="61">
        <v>0</v>
      </c>
      <c r="GB70" s="61">
        <v>0</v>
      </c>
      <c r="GC70" s="61">
        <v>0</v>
      </c>
      <c r="GD70" s="61">
        <v>0</v>
      </c>
      <c r="GE70" s="61">
        <v>0</v>
      </c>
      <c r="GF70" s="61">
        <v>17971584</v>
      </c>
      <c r="GG70" s="61">
        <v>14495085</v>
      </c>
      <c r="GH70" s="61">
        <v>0</v>
      </c>
      <c r="GI70" s="61">
        <v>-31617650</v>
      </c>
      <c r="GJ70" s="61">
        <v>9043095</v>
      </c>
      <c r="GK70" s="61">
        <v>0</v>
      </c>
      <c r="GL70" s="58" t="s">
        <v>501</v>
      </c>
      <c r="GM70" s="58" t="s">
        <v>502</v>
      </c>
      <c r="GN70" s="58" t="s">
        <v>503</v>
      </c>
      <c r="GO70" s="58" t="s">
        <v>504</v>
      </c>
      <c r="GP70" s="58" t="s">
        <v>723</v>
      </c>
    </row>
    <row r="71" spans="1:198" s="58" customFormat="1">
      <c r="A71" s="58" t="s">
        <v>461</v>
      </c>
      <c r="B71" s="59" t="s">
        <v>724</v>
      </c>
      <c r="C71" s="59" t="s">
        <v>725</v>
      </c>
      <c r="D71" s="61">
        <v>-190539</v>
      </c>
      <c r="E71" s="61">
        <v>0</v>
      </c>
      <c r="F71" s="61">
        <v>-190539</v>
      </c>
      <c r="G71" s="61">
        <v>-55124</v>
      </c>
      <c r="H71" s="61">
        <v>0</v>
      </c>
      <c r="I71" s="61">
        <v>-55124</v>
      </c>
      <c r="J71" s="61">
        <v>-135415</v>
      </c>
      <c r="K71" s="61">
        <v>0</v>
      </c>
      <c r="L71" s="61">
        <v>-135415</v>
      </c>
      <c r="M71" s="380">
        <v>0.5</v>
      </c>
      <c r="N71" s="380">
        <v>0.4</v>
      </c>
      <c r="O71" s="380">
        <v>0.1</v>
      </c>
      <c r="P71" s="380">
        <v>0</v>
      </c>
      <c r="Q71" s="61">
        <v>201996</v>
      </c>
      <c r="R71" s="61">
        <v>201996</v>
      </c>
      <c r="S71" s="61">
        <v>0</v>
      </c>
      <c r="T71" s="61">
        <v>1377481</v>
      </c>
      <c r="U71" s="61">
        <v>1393350</v>
      </c>
      <c r="V71" s="61">
        <v>-15869</v>
      </c>
      <c r="W71" s="61">
        <v>38356</v>
      </c>
      <c r="X71" s="61">
        <v>0</v>
      </c>
      <c r="Y71" s="61">
        <v>38513</v>
      </c>
      <c r="Z71" s="61">
        <v>0</v>
      </c>
      <c r="AA71" s="61">
        <v>-157</v>
      </c>
      <c r="AB71" s="61">
        <v>0</v>
      </c>
      <c r="AC71" s="61">
        <v>0</v>
      </c>
      <c r="AD71" s="61">
        <v>0</v>
      </c>
      <c r="AE71" s="61">
        <v>0</v>
      </c>
      <c r="AF71" s="61">
        <v>0</v>
      </c>
      <c r="AG71" s="61">
        <v>0</v>
      </c>
      <c r="AH71" s="61">
        <v>0</v>
      </c>
      <c r="AI71" s="61">
        <v>0</v>
      </c>
      <c r="AJ71" s="61">
        <v>0</v>
      </c>
      <c r="AK71" s="61">
        <v>0</v>
      </c>
      <c r="AL71" s="61">
        <v>77368</v>
      </c>
      <c r="AM71" s="61">
        <v>77368</v>
      </c>
      <c r="AN71" s="61">
        <v>0</v>
      </c>
      <c r="AO71" s="61">
        <v>0</v>
      </c>
      <c r="AP71" s="61">
        <v>73536</v>
      </c>
      <c r="AQ71" s="61">
        <v>73536</v>
      </c>
      <c r="AR71" s="61">
        <v>0</v>
      </c>
      <c r="AS71" s="61">
        <v>0</v>
      </c>
      <c r="AT71" s="61">
        <v>3832</v>
      </c>
      <c r="AU71" s="61">
        <v>3832</v>
      </c>
      <c r="AV71" s="61">
        <v>0</v>
      </c>
      <c r="AW71" s="61">
        <v>0</v>
      </c>
      <c r="AX71" s="61">
        <v>0</v>
      </c>
      <c r="AY71" s="61">
        <v>0</v>
      </c>
      <c r="AZ71" s="61">
        <v>0</v>
      </c>
      <c r="BA71" s="61">
        <v>0</v>
      </c>
      <c r="BB71" s="61">
        <v>0</v>
      </c>
      <c r="BC71" s="61">
        <v>0</v>
      </c>
      <c r="BD71" s="61">
        <v>1314877</v>
      </c>
      <c r="BE71" s="61">
        <v>328719</v>
      </c>
      <c r="BF71" s="61">
        <v>0</v>
      </c>
      <c r="BG71" s="61">
        <v>119043</v>
      </c>
      <c r="BH71" s="61">
        <v>29761</v>
      </c>
      <c r="BI71" s="61">
        <v>0</v>
      </c>
      <c r="BJ71" s="61">
        <v>1382817</v>
      </c>
      <c r="BK71" s="61">
        <v>345704</v>
      </c>
      <c r="BL71" s="61">
        <v>0</v>
      </c>
      <c r="BM71" s="61">
        <v>51103</v>
      </c>
      <c r="BN71" s="61">
        <v>12776</v>
      </c>
      <c r="BO71" s="61">
        <v>0</v>
      </c>
      <c r="BP71" s="61">
        <v>0</v>
      </c>
      <c r="BQ71" s="61">
        <v>0</v>
      </c>
      <c r="BR71" s="61">
        <v>0</v>
      </c>
      <c r="BS71" s="61">
        <v>0</v>
      </c>
      <c r="BT71" s="61">
        <v>0</v>
      </c>
      <c r="BU71" s="61">
        <v>0</v>
      </c>
      <c r="BV71" s="61">
        <v>0</v>
      </c>
      <c r="BW71" s="61">
        <v>0</v>
      </c>
      <c r="BX71" s="61">
        <v>0</v>
      </c>
      <c r="BY71" s="61">
        <v>4891</v>
      </c>
      <c r="BZ71" s="61">
        <v>1223</v>
      </c>
      <c r="CA71" s="61">
        <v>0</v>
      </c>
      <c r="CB71" s="61">
        <v>0</v>
      </c>
      <c r="CC71" s="61">
        <v>0</v>
      </c>
      <c r="CD71" s="61">
        <v>0</v>
      </c>
      <c r="CE71" s="61">
        <v>0</v>
      </c>
      <c r="CF71" s="61">
        <v>0</v>
      </c>
      <c r="CG71" s="61">
        <v>0</v>
      </c>
      <c r="CH71" s="61">
        <v>0</v>
      </c>
      <c r="CI71" s="61">
        <v>0</v>
      </c>
      <c r="CJ71" s="61">
        <v>0</v>
      </c>
      <c r="CK71" s="61">
        <v>0</v>
      </c>
      <c r="CL71" s="61">
        <v>0</v>
      </c>
      <c r="CM71" s="61">
        <v>0</v>
      </c>
      <c r="CN71" s="61">
        <v>0</v>
      </c>
      <c r="CO71" s="61">
        <v>0</v>
      </c>
      <c r="CP71" s="61">
        <v>0</v>
      </c>
      <c r="CQ71" s="61">
        <v>0</v>
      </c>
      <c r="CR71" s="61">
        <v>0</v>
      </c>
      <c r="CS71" s="61">
        <v>0</v>
      </c>
      <c r="CT71" s="61">
        <v>0</v>
      </c>
      <c r="CU71" s="61">
        <v>0</v>
      </c>
      <c r="CV71" s="61">
        <v>0</v>
      </c>
      <c r="CW71" s="61">
        <v>1864</v>
      </c>
      <c r="CX71" s="61">
        <v>466</v>
      </c>
      <c r="CY71" s="61">
        <v>0</v>
      </c>
      <c r="CZ71" s="61">
        <v>1864</v>
      </c>
      <c r="DA71" s="61">
        <v>466</v>
      </c>
      <c r="DB71" s="61">
        <v>0</v>
      </c>
      <c r="DC71" s="61">
        <v>0</v>
      </c>
      <c r="DD71" s="61">
        <v>0</v>
      </c>
      <c r="DE71" s="61">
        <v>0</v>
      </c>
      <c r="DF71" s="61">
        <v>0</v>
      </c>
      <c r="DG71" s="61">
        <v>0</v>
      </c>
      <c r="DH71" s="61">
        <v>0</v>
      </c>
      <c r="DI71" s="61">
        <v>0</v>
      </c>
      <c r="DJ71" s="61">
        <v>0</v>
      </c>
      <c r="DK71" s="61">
        <v>0</v>
      </c>
      <c r="DL71" s="61">
        <v>0</v>
      </c>
      <c r="DM71" s="61">
        <v>0</v>
      </c>
      <c r="DN71" s="61">
        <v>0</v>
      </c>
      <c r="DO71" s="61">
        <v>25</v>
      </c>
      <c r="DP71" s="61">
        <v>6</v>
      </c>
      <c r="DQ71" s="61">
        <v>0</v>
      </c>
      <c r="DR71" s="61">
        <v>5330</v>
      </c>
      <c r="DS71" s="61">
        <v>1332</v>
      </c>
      <c r="DT71" s="61">
        <v>0</v>
      </c>
      <c r="DU71" s="61">
        <v>-5305</v>
      </c>
      <c r="DV71" s="61">
        <v>-1326</v>
      </c>
      <c r="DW71" s="61">
        <v>0</v>
      </c>
      <c r="DX71" s="61">
        <v>-3850</v>
      </c>
      <c r="DY71" s="61">
        <v>-962</v>
      </c>
      <c r="DZ71" s="61">
        <v>0</v>
      </c>
      <c r="EA71" s="61">
        <v>0</v>
      </c>
      <c r="EB71" s="61">
        <v>0</v>
      </c>
      <c r="EC71" s="61">
        <v>0</v>
      </c>
      <c r="ED71" s="61">
        <v>0</v>
      </c>
      <c r="EE71" s="61">
        <v>0</v>
      </c>
      <c r="EF71" s="61">
        <v>0</v>
      </c>
      <c r="EG71" s="61">
        <v>0</v>
      </c>
      <c r="EH71" s="61">
        <v>0</v>
      </c>
      <c r="EI71" s="61">
        <v>0</v>
      </c>
      <c r="EJ71" s="61">
        <v>0</v>
      </c>
      <c r="EK71" s="61">
        <v>0</v>
      </c>
      <c r="EL71" s="61">
        <v>0</v>
      </c>
      <c r="EM71" s="61">
        <v>4338080</v>
      </c>
      <c r="EN71" s="61">
        <v>1084520</v>
      </c>
      <c r="EO71" s="61">
        <v>0</v>
      </c>
      <c r="EP71" s="61">
        <v>98251</v>
      </c>
      <c r="EQ71" s="61">
        <v>24563</v>
      </c>
      <c r="ER71" s="61">
        <v>0</v>
      </c>
      <c r="ES71" s="61">
        <v>12731327</v>
      </c>
      <c r="ET71" s="61">
        <v>0</v>
      </c>
      <c r="EU71" s="61">
        <v>0</v>
      </c>
      <c r="EV71" s="61">
        <v>-8294996</v>
      </c>
      <c r="EW71" s="61">
        <v>1109083</v>
      </c>
      <c r="EX71" s="61">
        <v>0</v>
      </c>
      <c r="EY71" s="61">
        <v>1236213</v>
      </c>
      <c r="EZ71" s="61">
        <v>290610</v>
      </c>
      <c r="FA71" s="61">
        <v>0</v>
      </c>
      <c r="FB71" s="61">
        <v>1481540</v>
      </c>
      <c r="FC71" s="61">
        <v>350776</v>
      </c>
      <c r="FD71" s="61">
        <v>0</v>
      </c>
      <c r="FE71" s="61">
        <v>-245327</v>
      </c>
      <c r="FF71" s="61">
        <v>-60166</v>
      </c>
      <c r="FG71" s="61">
        <v>0</v>
      </c>
      <c r="FH71" s="61">
        <v>0</v>
      </c>
      <c r="FI71" s="61">
        <v>0</v>
      </c>
      <c r="FJ71" s="61">
        <v>0</v>
      </c>
      <c r="FK71" s="61">
        <v>0</v>
      </c>
      <c r="FL71" s="61">
        <v>0</v>
      </c>
      <c r="FM71" s="61">
        <v>0</v>
      </c>
      <c r="FN71" s="61">
        <v>0</v>
      </c>
      <c r="FO71" s="61">
        <v>0</v>
      </c>
      <c r="FP71" s="61">
        <v>0</v>
      </c>
      <c r="FQ71" s="61">
        <v>0</v>
      </c>
      <c r="FR71" s="61">
        <v>0</v>
      </c>
      <c r="FS71" s="61">
        <v>0</v>
      </c>
      <c r="FT71" s="61">
        <v>3816210</v>
      </c>
      <c r="FU71" s="61">
        <v>0</v>
      </c>
      <c r="FV71" s="61">
        <v>0</v>
      </c>
      <c r="FW71" s="61">
        <v>-3816210</v>
      </c>
      <c r="FX71" s="61">
        <v>0</v>
      </c>
      <c r="FY71" s="61">
        <v>0</v>
      </c>
      <c r="FZ71" s="61">
        <v>0</v>
      </c>
      <c r="GA71" s="61">
        <v>0</v>
      </c>
      <c r="GB71" s="61">
        <v>0</v>
      </c>
      <c r="GC71" s="61">
        <v>0</v>
      </c>
      <c r="GD71" s="61">
        <v>0</v>
      </c>
      <c r="GE71" s="61">
        <v>0</v>
      </c>
      <c r="GF71" s="61">
        <v>7109394</v>
      </c>
      <c r="GG71" s="61">
        <v>1758906</v>
      </c>
      <c r="GH71" s="61">
        <v>0</v>
      </c>
      <c r="GI71" s="61">
        <v>-12309694</v>
      </c>
      <c r="GJ71" s="61">
        <v>1060628</v>
      </c>
      <c r="GK71" s="61">
        <v>0</v>
      </c>
      <c r="GL71" s="58" t="s">
        <v>619</v>
      </c>
      <c r="GM71" s="58" t="s">
        <v>465</v>
      </c>
      <c r="GN71" s="58" t="s">
        <v>466</v>
      </c>
      <c r="GO71" s="58" t="s">
        <v>497</v>
      </c>
      <c r="GP71" s="58" t="s">
        <v>726</v>
      </c>
    </row>
    <row r="72" spans="1:198" s="58" customFormat="1">
      <c r="A72" s="58" t="s">
        <v>469</v>
      </c>
      <c r="B72" s="59" t="s">
        <v>727</v>
      </c>
      <c r="C72" s="59" t="s">
        <v>728</v>
      </c>
      <c r="D72" s="61">
        <v>-843627</v>
      </c>
      <c r="E72" s="61">
        <v>0</v>
      </c>
      <c r="F72" s="61">
        <v>-843627</v>
      </c>
      <c r="G72" s="61">
        <v>-542225</v>
      </c>
      <c r="H72" s="61">
        <v>0</v>
      </c>
      <c r="I72" s="61">
        <v>-542225</v>
      </c>
      <c r="J72" s="61">
        <v>-301402</v>
      </c>
      <c r="K72" s="61">
        <v>0</v>
      </c>
      <c r="L72" s="61">
        <v>-301402</v>
      </c>
      <c r="M72" s="380">
        <v>0.5</v>
      </c>
      <c r="N72" s="380">
        <v>0.49</v>
      </c>
      <c r="O72" s="380">
        <v>0</v>
      </c>
      <c r="P72" s="380">
        <v>0.01</v>
      </c>
      <c r="Q72" s="61">
        <v>145104</v>
      </c>
      <c r="R72" s="61">
        <v>145104</v>
      </c>
      <c r="S72" s="61">
        <v>0</v>
      </c>
      <c r="T72" s="61">
        <v>197443</v>
      </c>
      <c r="U72" s="61">
        <v>207009</v>
      </c>
      <c r="V72" s="61">
        <v>-9566</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28452</v>
      </c>
      <c r="AM72" s="61">
        <v>28452</v>
      </c>
      <c r="AN72" s="61">
        <v>0</v>
      </c>
      <c r="AO72" s="61">
        <v>0</v>
      </c>
      <c r="AP72" s="61">
        <v>30264</v>
      </c>
      <c r="AQ72" s="61">
        <v>30264</v>
      </c>
      <c r="AR72" s="61">
        <v>0</v>
      </c>
      <c r="AS72" s="61">
        <v>0</v>
      </c>
      <c r="AT72" s="61">
        <v>-1812</v>
      </c>
      <c r="AU72" s="61">
        <v>-1812</v>
      </c>
      <c r="AV72" s="61">
        <v>0</v>
      </c>
      <c r="AW72" s="61">
        <v>0</v>
      </c>
      <c r="AX72" s="61">
        <v>0</v>
      </c>
      <c r="AY72" s="61">
        <v>0</v>
      </c>
      <c r="AZ72" s="61">
        <v>0</v>
      </c>
      <c r="BA72" s="61">
        <v>0</v>
      </c>
      <c r="BB72" s="61">
        <v>0</v>
      </c>
      <c r="BC72" s="61">
        <v>0</v>
      </c>
      <c r="BD72" s="61">
        <v>1731136</v>
      </c>
      <c r="BE72" s="61">
        <v>0</v>
      </c>
      <c r="BF72" s="61">
        <v>34165</v>
      </c>
      <c r="BG72" s="61">
        <v>67299</v>
      </c>
      <c r="BH72" s="61">
        <v>0</v>
      </c>
      <c r="BI72" s="61">
        <v>1367</v>
      </c>
      <c r="BJ72" s="61">
        <v>1735956</v>
      </c>
      <c r="BK72" s="61">
        <v>0</v>
      </c>
      <c r="BL72" s="61">
        <v>34333</v>
      </c>
      <c r="BM72" s="61">
        <v>62479</v>
      </c>
      <c r="BN72" s="61">
        <v>0</v>
      </c>
      <c r="BO72" s="61">
        <v>1199</v>
      </c>
      <c r="BP72" s="61">
        <v>28520</v>
      </c>
      <c r="BQ72" s="61">
        <v>0</v>
      </c>
      <c r="BR72" s="61">
        <v>573</v>
      </c>
      <c r="BS72" s="61">
        <v>19800</v>
      </c>
      <c r="BT72" s="61">
        <v>0</v>
      </c>
      <c r="BU72" s="61">
        <v>404</v>
      </c>
      <c r="BV72" s="61">
        <v>8720</v>
      </c>
      <c r="BW72" s="61">
        <v>0</v>
      </c>
      <c r="BX72" s="61">
        <v>169</v>
      </c>
      <c r="BY72" s="61">
        <v>0</v>
      </c>
      <c r="BZ72" s="61">
        <v>0</v>
      </c>
      <c r="CA72" s="61">
        <v>0</v>
      </c>
      <c r="CB72" s="61">
        <v>0</v>
      </c>
      <c r="CC72" s="61">
        <v>0</v>
      </c>
      <c r="CD72" s="61">
        <v>0</v>
      </c>
      <c r="CE72" s="61">
        <v>0</v>
      </c>
      <c r="CF72" s="61">
        <v>0</v>
      </c>
      <c r="CG72" s="61">
        <v>0</v>
      </c>
      <c r="CH72" s="61">
        <v>0</v>
      </c>
      <c r="CI72" s="61">
        <v>0</v>
      </c>
      <c r="CJ72" s="61">
        <v>0</v>
      </c>
      <c r="CK72" s="61">
        <v>0</v>
      </c>
      <c r="CL72" s="61">
        <v>0</v>
      </c>
      <c r="CM72" s="61">
        <v>0</v>
      </c>
      <c r="CN72" s="61">
        <v>0</v>
      </c>
      <c r="CO72" s="61">
        <v>0</v>
      </c>
      <c r="CP72" s="61">
        <v>0</v>
      </c>
      <c r="CQ72" s="61">
        <v>0</v>
      </c>
      <c r="CR72" s="61">
        <v>0</v>
      </c>
      <c r="CS72" s="61">
        <v>0</v>
      </c>
      <c r="CT72" s="61">
        <v>0</v>
      </c>
      <c r="CU72" s="61">
        <v>0</v>
      </c>
      <c r="CV72" s="61">
        <v>0</v>
      </c>
      <c r="CW72" s="61">
        <v>0</v>
      </c>
      <c r="CX72" s="61">
        <v>0</v>
      </c>
      <c r="CY72" s="61">
        <v>0</v>
      </c>
      <c r="CZ72" s="61">
        <v>0</v>
      </c>
      <c r="DA72" s="61">
        <v>0</v>
      </c>
      <c r="DB72" s="61">
        <v>0</v>
      </c>
      <c r="DC72" s="61">
        <v>0</v>
      </c>
      <c r="DD72" s="61">
        <v>0</v>
      </c>
      <c r="DE72" s="61">
        <v>0</v>
      </c>
      <c r="DF72" s="61">
        <v>0</v>
      </c>
      <c r="DG72" s="61">
        <v>0</v>
      </c>
      <c r="DH72" s="61">
        <v>0</v>
      </c>
      <c r="DI72" s="61">
        <v>0</v>
      </c>
      <c r="DJ72" s="61">
        <v>0</v>
      </c>
      <c r="DK72" s="61">
        <v>0</v>
      </c>
      <c r="DL72" s="61">
        <v>0</v>
      </c>
      <c r="DM72" s="61">
        <v>0</v>
      </c>
      <c r="DN72" s="61">
        <v>0</v>
      </c>
      <c r="DO72" s="61">
        <v>7523</v>
      </c>
      <c r="DP72" s="61">
        <v>0</v>
      </c>
      <c r="DQ72" s="61">
        <v>154</v>
      </c>
      <c r="DR72" s="61">
        <v>8128</v>
      </c>
      <c r="DS72" s="61">
        <v>0</v>
      </c>
      <c r="DT72" s="61">
        <v>166</v>
      </c>
      <c r="DU72" s="61">
        <v>-605</v>
      </c>
      <c r="DV72" s="61">
        <v>0</v>
      </c>
      <c r="DW72" s="61">
        <v>-12</v>
      </c>
      <c r="DX72" s="61">
        <v>-2833</v>
      </c>
      <c r="DY72" s="61">
        <v>0</v>
      </c>
      <c r="DZ72" s="61">
        <v>-58</v>
      </c>
      <c r="EA72" s="61">
        <v>0</v>
      </c>
      <c r="EB72" s="61">
        <v>0</v>
      </c>
      <c r="EC72" s="61">
        <v>0</v>
      </c>
      <c r="ED72" s="61">
        <v>0</v>
      </c>
      <c r="EE72" s="61">
        <v>0</v>
      </c>
      <c r="EF72" s="61">
        <v>0</v>
      </c>
      <c r="EG72" s="61">
        <v>0</v>
      </c>
      <c r="EH72" s="61">
        <v>0</v>
      </c>
      <c r="EI72" s="61">
        <v>0</v>
      </c>
      <c r="EJ72" s="61">
        <v>0</v>
      </c>
      <c r="EK72" s="61">
        <v>0</v>
      </c>
      <c r="EL72" s="61">
        <v>0</v>
      </c>
      <c r="EM72" s="61">
        <v>3512547</v>
      </c>
      <c r="EN72" s="61">
        <v>0</v>
      </c>
      <c r="EO72" s="61">
        <v>71685</v>
      </c>
      <c r="EP72" s="61">
        <v>31714</v>
      </c>
      <c r="EQ72" s="61">
        <v>0</v>
      </c>
      <c r="ER72" s="61">
        <v>647</v>
      </c>
      <c r="ES72" s="61">
        <v>8036085</v>
      </c>
      <c r="ET72" s="61">
        <v>0</v>
      </c>
      <c r="EU72" s="61">
        <v>0</v>
      </c>
      <c r="EV72" s="61">
        <v>-4491824</v>
      </c>
      <c r="EW72" s="61">
        <v>0</v>
      </c>
      <c r="EX72" s="61">
        <v>72332</v>
      </c>
      <c r="EY72" s="61">
        <v>622049</v>
      </c>
      <c r="EZ72" s="61">
        <v>0</v>
      </c>
      <c r="FA72" s="61">
        <v>12485</v>
      </c>
      <c r="FB72" s="61">
        <v>947015</v>
      </c>
      <c r="FC72" s="61">
        <v>0</v>
      </c>
      <c r="FD72" s="61">
        <v>19075</v>
      </c>
      <c r="FE72" s="61">
        <v>-324966</v>
      </c>
      <c r="FF72" s="61">
        <v>0</v>
      </c>
      <c r="FG72" s="61">
        <v>-6590</v>
      </c>
      <c r="FH72" s="61">
        <v>0</v>
      </c>
      <c r="FI72" s="61">
        <v>0</v>
      </c>
      <c r="FJ72" s="61">
        <v>0</v>
      </c>
      <c r="FK72" s="61">
        <v>0</v>
      </c>
      <c r="FL72" s="61">
        <v>0</v>
      </c>
      <c r="FM72" s="61">
        <v>0</v>
      </c>
      <c r="FN72" s="61">
        <v>0</v>
      </c>
      <c r="FO72" s="61">
        <v>0</v>
      </c>
      <c r="FP72" s="61">
        <v>0</v>
      </c>
      <c r="FQ72" s="61">
        <v>976411</v>
      </c>
      <c r="FR72" s="61">
        <v>0</v>
      </c>
      <c r="FS72" s="61">
        <v>19750</v>
      </c>
      <c r="FT72" s="61">
        <v>2040377</v>
      </c>
      <c r="FU72" s="61">
        <v>0</v>
      </c>
      <c r="FV72" s="61">
        <v>0</v>
      </c>
      <c r="FW72" s="61">
        <v>-1063966</v>
      </c>
      <c r="FX72" s="61">
        <v>0</v>
      </c>
      <c r="FY72" s="61">
        <v>19750</v>
      </c>
      <c r="FZ72" s="61">
        <v>0</v>
      </c>
      <c r="GA72" s="61">
        <v>0</v>
      </c>
      <c r="GB72" s="61">
        <v>0</v>
      </c>
      <c r="GC72" s="61">
        <v>0</v>
      </c>
      <c r="GD72" s="61">
        <v>0</v>
      </c>
      <c r="GE72" s="61">
        <v>0</v>
      </c>
      <c r="GF72" s="61">
        <v>6974366</v>
      </c>
      <c r="GG72" s="61">
        <v>0</v>
      </c>
      <c r="GH72" s="61">
        <v>140768</v>
      </c>
      <c r="GI72" s="61">
        <v>-5812995</v>
      </c>
      <c r="GJ72" s="61">
        <v>0</v>
      </c>
      <c r="GK72" s="61">
        <v>86790</v>
      </c>
      <c r="GL72" s="58" t="s">
        <v>536</v>
      </c>
      <c r="GM72" s="58" t="s">
        <v>729</v>
      </c>
      <c r="GN72" s="58" t="s">
        <v>536</v>
      </c>
      <c r="GO72" s="58" t="s">
        <v>730</v>
      </c>
      <c r="GP72" s="58" t="s">
        <v>731</v>
      </c>
    </row>
    <row r="73" spans="1:198" s="58" customFormat="1">
      <c r="A73" s="58" t="s">
        <v>469</v>
      </c>
      <c r="B73" s="59" t="s">
        <v>732</v>
      </c>
      <c r="C73" s="59" t="s">
        <v>733</v>
      </c>
      <c r="D73" s="61">
        <v>-1224491</v>
      </c>
      <c r="E73" s="61">
        <v>0</v>
      </c>
      <c r="F73" s="61">
        <v>-1224491</v>
      </c>
      <c r="G73" s="61">
        <v>-1036739</v>
      </c>
      <c r="H73" s="61">
        <v>0</v>
      </c>
      <c r="I73" s="61">
        <v>-1036739</v>
      </c>
      <c r="J73" s="61">
        <v>-187752</v>
      </c>
      <c r="K73" s="61">
        <v>0</v>
      </c>
      <c r="L73" s="61">
        <v>-187752</v>
      </c>
      <c r="M73" s="380">
        <v>0.5</v>
      </c>
      <c r="N73" s="380">
        <v>0.4</v>
      </c>
      <c r="O73" s="380">
        <v>0.09</v>
      </c>
      <c r="P73" s="380">
        <v>0.01</v>
      </c>
      <c r="Q73" s="61">
        <v>169874</v>
      </c>
      <c r="R73" s="61">
        <v>169874</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v>0</v>
      </c>
      <c r="AR73" s="61">
        <v>0</v>
      </c>
      <c r="AS73" s="61">
        <v>0</v>
      </c>
      <c r="AT73" s="61">
        <v>0</v>
      </c>
      <c r="AU73" s="61">
        <v>0</v>
      </c>
      <c r="AV73" s="61">
        <v>0</v>
      </c>
      <c r="AW73" s="61">
        <v>0</v>
      </c>
      <c r="AX73" s="61">
        <v>0</v>
      </c>
      <c r="AY73" s="61">
        <v>0</v>
      </c>
      <c r="AZ73" s="61">
        <v>0</v>
      </c>
      <c r="BA73" s="61">
        <v>0</v>
      </c>
      <c r="BB73" s="61">
        <v>0</v>
      </c>
      <c r="BC73" s="61">
        <v>0</v>
      </c>
      <c r="BD73" s="61">
        <v>872279</v>
      </c>
      <c r="BE73" s="61">
        <v>196263</v>
      </c>
      <c r="BF73" s="61">
        <v>21807</v>
      </c>
      <c r="BG73" s="61">
        <v>70494</v>
      </c>
      <c r="BH73" s="61">
        <v>15861</v>
      </c>
      <c r="BI73" s="61">
        <v>1762</v>
      </c>
      <c r="BJ73" s="61">
        <v>877416</v>
      </c>
      <c r="BK73" s="61">
        <v>197419</v>
      </c>
      <c r="BL73" s="61">
        <v>21935</v>
      </c>
      <c r="BM73" s="61">
        <v>65357</v>
      </c>
      <c r="BN73" s="61">
        <v>14705</v>
      </c>
      <c r="BO73" s="61">
        <v>1634</v>
      </c>
      <c r="BP73" s="61">
        <v>1741</v>
      </c>
      <c r="BQ73" s="61">
        <v>392</v>
      </c>
      <c r="BR73" s="61">
        <v>44</v>
      </c>
      <c r="BS73" s="61">
        <v>2079</v>
      </c>
      <c r="BT73" s="61">
        <v>468</v>
      </c>
      <c r="BU73" s="61">
        <v>52</v>
      </c>
      <c r="BV73" s="61">
        <v>-338</v>
      </c>
      <c r="BW73" s="61">
        <v>-76</v>
      </c>
      <c r="BX73" s="61">
        <v>-8</v>
      </c>
      <c r="BY73" s="61">
        <v>0</v>
      </c>
      <c r="BZ73" s="61">
        <v>0</v>
      </c>
      <c r="CA73" s="61">
        <v>0</v>
      </c>
      <c r="CB73" s="61">
        <v>0</v>
      </c>
      <c r="CC73" s="61">
        <v>0</v>
      </c>
      <c r="CD73" s="61">
        <v>0</v>
      </c>
      <c r="CE73" s="61">
        <v>0</v>
      </c>
      <c r="CF73" s="61">
        <v>0</v>
      </c>
      <c r="CG73" s="61">
        <v>0</v>
      </c>
      <c r="CH73" s="61">
        <v>2391</v>
      </c>
      <c r="CI73" s="61">
        <v>538</v>
      </c>
      <c r="CJ73" s="61">
        <v>60</v>
      </c>
      <c r="CK73" s="61">
        <v>0</v>
      </c>
      <c r="CL73" s="61">
        <v>0</v>
      </c>
      <c r="CM73" s="61">
        <v>0</v>
      </c>
      <c r="CN73" s="61">
        <v>0</v>
      </c>
      <c r="CO73" s="61">
        <v>0</v>
      </c>
      <c r="CP73" s="61">
        <v>0</v>
      </c>
      <c r="CQ73" s="61">
        <v>0</v>
      </c>
      <c r="CR73" s="61">
        <v>0</v>
      </c>
      <c r="CS73" s="61">
        <v>0</v>
      </c>
      <c r="CT73" s="61">
        <v>-12</v>
      </c>
      <c r="CU73" s="61">
        <v>-3</v>
      </c>
      <c r="CV73" s="61">
        <v>0</v>
      </c>
      <c r="CW73" s="61">
        <v>0</v>
      </c>
      <c r="CX73" s="61">
        <v>0</v>
      </c>
      <c r="CY73" s="61">
        <v>0</v>
      </c>
      <c r="CZ73" s="61">
        <v>0</v>
      </c>
      <c r="DA73" s="61">
        <v>0</v>
      </c>
      <c r="DB73" s="61">
        <v>0</v>
      </c>
      <c r="DC73" s="61">
        <v>0</v>
      </c>
      <c r="DD73" s="61">
        <v>0</v>
      </c>
      <c r="DE73" s="61">
        <v>0</v>
      </c>
      <c r="DF73" s="61">
        <v>0</v>
      </c>
      <c r="DG73" s="61">
        <v>0</v>
      </c>
      <c r="DH73" s="61">
        <v>0</v>
      </c>
      <c r="DI73" s="61">
        <v>0</v>
      </c>
      <c r="DJ73" s="61">
        <v>0</v>
      </c>
      <c r="DK73" s="61">
        <v>0</v>
      </c>
      <c r="DL73" s="61">
        <v>0</v>
      </c>
      <c r="DM73" s="61">
        <v>0</v>
      </c>
      <c r="DN73" s="61">
        <v>0</v>
      </c>
      <c r="DO73" s="61">
        <v>2227</v>
      </c>
      <c r="DP73" s="61">
        <v>501</v>
      </c>
      <c r="DQ73" s="61">
        <v>56</v>
      </c>
      <c r="DR73" s="61">
        <v>2229</v>
      </c>
      <c r="DS73" s="61">
        <v>501</v>
      </c>
      <c r="DT73" s="61">
        <v>56</v>
      </c>
      <c r="DU73" s="61">
        <v>-2</v>
      </c>
      <c r="DV73" s="61">
        <v>0</v>
      </c>
      <c r="DW73" s="61">
        <v>0</v>
      </c>
      <c r="DX73" s="61">
        <v>-3340</v>
      </c>
      <c r="DY73" s="61">
        <v>-751</v>
      </c>
      <c r="DZ73" s="61">
        <v>-83</v>
      </c>
      <c r="EA73" s="61">
        <v>0</v>
      </c>
      <c r="EB73" s="61">
        <v>0</v>
      </c>
      <c r="EC73" s="61">
        <v>0</v>
      </c>
      <c r="ED73" s="61">
        <v>0</v>
      </c>
      <c r="EE73" s="61">
        <v>0</v>
      </c>
      <c r="EF73" s="61">
        <v>0</v>
      </c>
      <c r="EG73" s="61">
        <v>0</v>
      </c>
      <c r="EH73" s="61">
        <v>0</v>
      </c>
      <c r="EI73" s="61">
        <v>0</v>
      </c>
      <c r="EJ73" s="61">
        <v>0</v>
      </c>
      <c r="EK73" s="61">
        <v>0</v>
      </c>
      <c r="EL73" s="61">
        <v>0</v>
      </c>
      <c r="EM73" s="61">
        <v>10287905</v>
      </c>
      <c r="EN73" s="61">
        <v>2314779</v>
      </c>
      <c r="EO73" s="61">
        <v>257198</v>
      </c>
      <c r="EP73" s="61">
        <v>63106</v>
      </c>
      <c r="EQ73" s="61">
        <v>14199</v>
      </c>
      <c r="ER73" s="61">
        <v>1578</v>
      </c>
      <c r="ES73" s="61">
        <v>21356749</v>
      </c>
      <c r="ET73" s="61">
        <v>0</v>
      </c>
      <c r="EU73" s="61">
        <v>0</v>
      </c>
      <c r="EV73" s="61">
        <v>-11005738</v>
      </c>
      <c r="EW73" s="61">
        <v>2328977</v>
      </c>
      <c r="EX73" s="61">
        <v>258775</v>
      </c>
      <c r="EY73" s="61">
        <v>1308283</v>
      </c>
      <c r="EZ73" s="61">
        <v>294364</v>
      </c>
      <c r="FA73" s="61">
        <v>32707</v>
      </c>
      <c r="FB73" s="61">
        <v>1843271</v>
      </c>
      <c r="FC73" s="61">
        <v>414736</v>
      </c>
      <c r="FD73" s="61">
        <v>46082</v>
      </c>
      <c r="FE73" s="61">
        <v>-534988</v>
      </c>
      <c r="FF73" s="61">
        <v>-120372</v>
      </c>
      <c r="FG73" s="61">
        <v>-13375</v>
      </c>
      <c r="FH73" s="61">
        <v>0</v>
      </c>
      <c r="FI73" s="61">
        <v>0</v>
      </c>
      <c r="FJ73" s="61">
        <v>0</v>
      </c>
      <c r="FK73" s="61">
        <v>0</v>
      </c>
      <c r="FL73" s="61">
        <v>0</v>
      </c>
      <c r="FM73" s="61">
        <v>0</v>
      </c>
      <c r="FN73" s="61">
        <v>0</v>
      </c>
      <c r="FO73" s="61">
        <v>0</v>
      </c>
      <c r="FP73" s="61">
        <v>0</v>
      </c>
      <c r="FQ73" s="61">
        <v>0</v>
      </c>
      <c r="FR73" s="61">
        <v>0</v>
      </c>
      <c r="FS73" s="61">
        <v>0</v>
      </c>
      <c r="FT73" s="61">
        <v>3009089</v>
      </c>
      <c r="FU73" s="61">
        <v>0</v>
      </c>
      <c r="FV73" s="61">
        <v>0</v>
      </c>
      <c r="FW73" s="61">
        <v>-3009089</v>
      </c>
      <c r="FX73" s="61">
        <v>0</v>
      </c>
      <c r="FY73" s="61">
        <v>0</v>
      </c>
      <c r="FZ73" s="61">
        <v>0</v>
      </c>
      <c r="GA73" s="61">
        <v>0</v>
      </c>
      <c r="GB73" s="61">
        <v>0</v>
      </c>
      <c r="GC73" s="61">
        <v>0</v>
      </c>
      <c r="GD73" s="61">
        <v>0</v>
      </c>
      <c r="GE73" s="61">
        <v>0</v>
      </c>
      <c r="GF73" s="61">
        <v>12605074</v>
      </c>
      <c r="GG73" s="61">
        <v>2836143</v>
      </c>
      <c r="GH73" s="61">
        <v>315129</v>
      </c>
      <c r="GI73" s="61">
        <v>-14485759</v>
      </c>
      <c r="GJ73" s="61">
        <v>2223018</v>
      </c>
      <c r="GK73" s="61">
        <v>247003</v>
      </c>
      <c r="GL73" s="58" t="s">
        <v>491</v>
      </c>
      <c r="GM73" s="58" t="s">
        <v>492</v>
      </c>
      <c r="GN73" s="58" t="s">
        <v>466</v>
      </c>
      <c r="GO73" s="58" t="s">
        <v>467</v>
      </c>
      <c r="GP73" s="58" t="s">
        <v>734</v>
      </c>
    </row>
    <row r="74" spans="1:198" s="58" customFormat="1">
      <c r="A74" s="58" t="s">
        <v>469</v>
      </c>
      <c r="B74" s="59" t="s">
        <v>735</v>
      </c>
      <c r="C74" s="59" t="s">
        <v>736</v>
      </c>
      <c r="D74" s="61">
        <v>378393</v>
      </c>
      <c r="E74" s="61">
        <v>0</v>
      </c>
      <c r="F74" s="61">
        <v>378393</v>
      </c>
      <c r="G74" s="61">
        <v>491196</v>
      </c>
      <c r="H74" s="61">
        <v>0</v>
      </c>
      <c r="I74" s="61">
        <v>491196</v>
      </c>
      <c r="J74" s="61">
        <v>-112803</v>
      </c>
      <c r="K74" s="61">
        <v>0</v>
      </c>
      <c r="L74" s="61">
        <v>-112803</v>
      </c>
      <c r="M74" s="380">
        <v>0.5</v>
      </c>
      <c r="N74" s="380">
        <v>0.49</v>
      </c>
      <c r="O74" s="380">
        <v>0</v>
      </c>
      <c r="P74" s="380">
        <v>0.01</v>
      </c>
      <c r="Q74" s="61">
        <v>338079</v>
      </c>
      <c r="R74" s="61">
        <v>338079</v>
      </c>
      <c r="S74" s="61">
        <v>0</v>
      </c>
      <c r="T74" s="61">
        <v>93947</v>
      </c>
      <c r="U74" s="61">
        <v>105189</v>
      </c>
      <c r="V74" s="61">
        <v>-11242</v>
      </c>
      <c r="W74" s="61">
        <v>740352</v>
      </c>
      <c r="X74" s="61">
        <v>0</v>
      </c>
      <c r="Y74" s="61">
        <v>740352</v>
      </c>
      <c r="Z74" s="61">
        <v>0</v>
      </c>
      <c r="AA74" s="61">
        <v>0</v>
      </c>
      <c r="AB74" s="61">
        <v>0</v>
      </c>
      <c r="AC74" s="61">
        <v>0</v>
      </c>
      <c r="AD74" s="61">
        <v>0</v>
      </c>
      <c r="AE74" s="61">
        <v>0</v>
      </c>
      <c r="AF74" s="61">
        <v>0</v>
      </c>
      <c r="AG74" s="61">
        <v>0</v>
      </c>
      <c r="AH74" s="61">
        <v>0</v>
      </c>
      <c r="AI74" s="61">
        <v>0</v>
      </c>
      <c r="AJ74" s="61">
        <v>0</v>
      </c>
      <c r="AK74" s="61">
        <v>0</v>
      </c>
      <c r="AL74" s="61">
        <v>31630</v>
      </c>
      <c r="AM74" s="61">
        <v>31630</v>
      </c>
      <c r="AN74" s="61">
        <v>0</v>
      </c>
      <c r="AO74" s="61">
        <v>0</v>
      </c>
      <c r="AP74" s="61">
        <v>29067</v>
      </c>
      <c r="AQ74" s="61">
        <v>29067</v>
      </c>
      <c r="AR74" s="61">
        <v>0</v>
      </c>
      <c r="AS74" s="61">
        <v>0</v>
      </c>
      <c r="AT74" s="61">
        <v>2563</v>
      </c>
      <c r="AU74" s="61">
        <v>2563</v>
      </c>
      <c r="AV74" s="61">
        <v>0</v>
      </c>
      <c r="AW74" s="61">
        <v>0</v>
      </c>
      <c r="AX74" s="61">
        <v>0</v>
      </c>
      <c r="AY74" s="61">
        <v>0</v>
      </c>
      <c r="AZ74" s="61">
        <v>0</v>
      </c>
      <c r="BA74" s="61">
        <v>0</v>
      </c>
      <c r="BB74" s="61">
        <v>0</v>
      </c>
      <c r="BC74" s="61">
        <v>0</v>
      </c>
      <c r="BD74" s="61">
        <v>2982613</v>
      </c>
      <c r="BE74" s="61">
        <v>0</v>
      </c>
      <c r="BF74" s="61">
        <v>60651</v>
      </c>
      <c r="BG74" s="61">
        <v>208408</v>
      </c>
      <c r="BH74" s="61">
        <v>0</v>
      </c>
      <c r="BI74" s="61">
        <v>4248</v>
      </c>
      <c r="BJ74" s="61">
        <v>2959965</v>
      </c>
      <c r="BK74" s="61">
        <v>0</v>
      </c>
      <c r="BL74" s="61">
        <v>60271</v>
      </c>
      <c r="BM74" s="61">
        <v>231056</v>
      </c>
      <c r="BN74" s="61">
        <v>0</v>
      </c>
      <c r="BO74" s="61">
        <v>4628</v>
      </c>
      <c r="BP74" s="61">
        <v>0</v>
      </c>
      <c r="BQ74" s="61">
        <v>0</v>
      </c>
      <c r="BR74" s="61">
        <v>0</v>
      </c>
      <c r="BS74" s="61">
        <v>0</v>
      </c>
      <c r="BT74" s="61">
        <v>0</v>
      </c>
      <c r="BU74" s="61">
        <v>0</v>
      </c>
      <c r="BV74" s="61">
        <v>0</v>
      </c>
      <c r="BW74" s="61">
        <v>0</v>
      </c>
      <c r="BX74" s="61">
        <v>0</v>
      </c>
      <c r="BY74" s="61">
        <v>4371</v>
      </c>
      <c r="BZ74" s="61">
        <v>0</v>
      </c>
      <c r="CA74" s="61">
        <v>89</v>
      </c>
      <c r="CB74" s="61">
        <v>0</v>
      </c>
      <c r="CC74" s="61">
        <v>0</v>
      </c>
      <c r="CD74" s="61">
        <v>0</v>
      </c>
      <c r="CE74" s="61">
        <v>0</v>
      </c>
      <c r="CF74" s="61">
        <v>0</v>
      </c>
      <c r="CG74" s="61">
        <v>0</v>
      </c>
      <c r="CH74" s="61">
        <v>-6301</v>
      </c>
      <c r="CI74" s="61">
        <v>0</v>
      </c>
      <c r="CJ74" s="61">
        <v>-129</v>
      </c>
      <c r="CK74" s="61">
        <v>0</v>
      </c>
      <c r="CL74" s="61">
        <v>0</v>
      </c>
      <c r="CM74" s="61">
        <v>0</v>
      </c>
      <c r="CN74" s="61">
        <v>0</v>
      </c>
      <c r="CO74" s="61">
        <v>0</v>
      </c>
      <c r="CP74" s="61">
        <v>0</v>
      </c>
      <c r="CQ74" s="61">
        <v>0</v>
      </c>
      <c r="CR74" s="61">
        <v>0</v>
      </c>
      <c r="CS74" s="61">
        <v>0</v>
      </c>
      <c r="CT74" s="61">
        <v>0</v>
      </c>
      <c r="CU74" s="61">
        <v>0</v>
      </c>
      <c r="CV74" s="61">
        <v>0</v>
      </c>
      <c r="CW74" s="61">
        <v>0</v>
      </c>
      <c r="CX74" s="61">
        <v>0</v>
      </c>
      <c r="CY74" s="61">
        <v>0</v>
      </c>
      <c r="CZ74" s="61">
        <v>0</v>
      </c>
      <c r="DA74" s="61">
        <v>0</v>
      </c>
      <c r="DB74" s="61">
        <v>0</v>
      </c>
      <c r="DC74" s="61">
        <v>0</v>
      </c>
      <c r="DD74" s="61">
        <v>0</v>
      </c>
      <c r="DE74" s="61">
        <v>0</v>
      </c>
      <c r="DF74" s="61">
        <v>0</v>
      </c>
      <c r="DG74" s="61">
        <v>0</v>
      </c>
      <c r="DH74" s="61">
        <v>0</v>
      </c>
      <c r="DI74" s="61">
        <v>773</v>
      </c>
      <c r="DJ74" s="61">
        <v>0</v>
      </c>
      <c r="DK74" s="61">
        <v>16</v>
      </c>
      <c r="DL74" s="61">
        <v>-773</v>
      </c>
      <c r="DM74" s="61">
        <v>0</v>
      </c>
      <c r="DN74" s="61">
        <v>-16</v>
      </c>
      <c r="DO74" s="61">
        <v>33423</v>
      </c>
      <c r="DP74" s="61">
        <v>0</v>
      </c>
      <c r="DQ74" s="61">
        <v>682</v>
      </c>
      <c r="DR74" s="61">
        <v>36862</v>
      </c>
      <c r="DS74" s="61">
        <v>0</v>
      </c>
      <c r="DT74" s="61">
        <v>752</v>
      </c>
      <c r="DU74" s="61">
        <v>-3439</v>
      </c>
      <c r="DV74" s="61">
        <v>0</v>
      </c>
      <c r="DW74" s="61">
        <v>-70</v>
      </c>
      <c r="DX74" s="61">
        <v>-1289</v>
      </c>
      <c r="DY74" s="61">
        <v>0</v>
      </c>
      <c r="DZ74" s="61">
        <v>-26</v>
      </c>
      <c r="EA74" s="61">
        <v>0</v>
      </c>
      <c r="EB74" s="61">
        <v>0</v>
      </c>
      <c r="EC74" s="61">
        <v>0</v>
      </c>
      <c r="ED74" s="61">
        <v>103</v>
      </c>
      <c r="EE74" s="61">
        <v>0</v>
      </c>
      <c r="EF74" s="61">
        <v>2</v>
      </c>
      <c r="EG74" s="61">
        <v>0</v>
      </c>
      <c r="EH74" s="61">
        <v>0</v>
      </c>
      <c r="EI74" s="61">
        <v>0</v>
      </c>
      <c r="EJ74" s="61">
        <v>103</v>
      </c>
      <c r="EK74" s="61">
        <v>0</v>
      </c>
      <c r="EL74" s="61">
        <v>2</v>
      </c>
      <c r="EM74" s="61">
        <v>7895747</v>
      </c>
      <c r="EN74" s="61">
        <v>0</v>
      </c>
      <c r="EO74" s="61">
        <v>161138</v>
      </c>
      <c r="EP74" s="61">
        <v>137242</v>
      </c>
      <c r="EQ74" s="61">
        <v>0</v>
      </c>
      <c r="ER74" s="61">
        <v>2801</v>
      </c>
      <c r="ES74" s="61">
        <v>15770806</v>
      </c>
      <c r="ET74" s="61">
        <v>0</v>
      </c>
      <c r="EU74" s="61">
        <v>0</v>
      </c>
      <c r="EV74" s="61">
        <v>-7737817</v>
      </c>
      <c r="EW74" s="61">
        <v>0</v>
      </c>
      <c r="EX74" s="61">
        <v>163939</v>
      </c>
      <c r="EY74" s="61">
        <v>1997775</v>
      </c>
      <c r="EZ74" s="61">
        <v>0</v>
      </c>
      <c r="FA74" s="61">
        <v>39884</v>
      </c>
      <c r="FB74" s="61">
        <v>2379678</v>
      </c>
      <c r="FC74" s="61">
        <v>0</v>
      </c>
      <c r="FD74" s="61">
        <v>47635</v>
      </c>
      <c r="FE74" s="61">
        <v>-381903</v>
      </c>
      <c r="FF74" s="61">
        <v>0</v>
      </c>
      <c r="FG74" s="61">
        <v>-7751</v>
      </c>
      <c r="FH74" s="61">
        <v>0</v>
      </c>
      <c r="FI74" s="61">
        <v>0</v>
      </c>
      <c r="FJ74" s="61">
        <v>0</v>
      </c>
      <c r="FK74" s="61">
        <v>0</v>
      </c>
      <c r="FL74" s="61">
        <v>0</v>
      </c>
      <c r="FM74" s="61">
        <v>0</v>
      </c>
      <c r="FN74" s="61">
        <v>0</v>
      </c>
      <c r="FO74" s="61">
        <v>0</v>
      </c>
      <c r="FP74" s="61">
        <v>0</v>
      </c>
      <c r="FQ74" s="61">
        <v>332821</v>
      </c>
      <c r="FR74" s="61">
        <v>0</v>
      </c>
      <c r="FS74" s="61">
        <v>6792</v>
      </c>
      <c r="FT74" s="61">
        <v>5833969</v>
      </c>
      <c r="FU74" s="61">
        <v>0</v>
      </c>
      <c r="FV74" s="61">
        <v>0</v>
      </c>
      <c r="FW74" s="61">
        <v>-5501148</v>
      </c>
      <c r="FX74" s="61">
        <v>0</v>
      </c>
      <c r="FY74" s="61">
        <v>6792</v>
      </c>
      <c r="FZ74" s="61">
        <v>0</v>
      </c>
      <c r="GA74" s="61">
        <v>0</v>
      </c>
      <c r="GB74" s="61">
        <v>0</v>
      </c>
      <c r="GC74" s="61">
        <v>0</v>
      </c>
      <c r="GD74" s="61">
        <v>0</v>
      </c>
      <c r="GE74" s="61">
        <v>0</v>
      </c>
      <c r="GF74" s="61">
        <v>13584913</v>
      </c>
      <c r="GG74" s="61">
        <v>0</v>
      </c>
      <c r="GH74" s="61">
        <v>276132</v>
      </c>
      <c r="GI74" s="61">
        <v>-13397140</v>
      </c>
      <c r="GJ74" s="61">
        <v>0</v>
      </c>
      <c r="GK74" s="61">
        <v>167458</v>
      </c>
      <c r="GL74" s="58" t="s">
        <v>536</v>
      </c>
      <c r="GM74" s="58" t="s">
        <v>478</v>
      </c>
      <c r="GN74" s="58" t="s">
        <v>536</v>
      </c>
      <c r="GO74" s="58" t="s">
        <v>479</v>
      </c>
      <c r="GP74" s="58" t="s">
        <v>737</v>
      </c>
    </row>
    <row r="75" spans="1:198" s="58" customFormat="1">
      <c r="A75" s="58" t="s">
        <v>469</v>
      </c>
      <c r="B75" s="59" t="s">
        <v>738</v>
      </c>
      <c r="C75" s="59" t="s">
        <v>739</v>
      </c>
      <c r="D75" s="61">
        <v>221353</v>
      </c>
      <c r="E75" s="61">
        <v>0</v>
      </c>
      <c r="F75" s="61">
        <v>221353</v>
      </c>
      <c r="G75" s="61">
        <v>391982</v>
      </c>
      <c r="H75" s="61">
        <v>0</v>
      </c>
      <c r="I75" s="61">
        <v>391982</v>
      </c>
      <c r="J75" s="61">
        <v>-170629</v>
      </c>
      <c r="K75" s="61">
        <v>0</v>
      </c>
      <c r="L75" s="61">
        <v>-170629</v>
      </c>
      <c r="M75" s="380">
        <v>0.5</v>
      </c>
      <c r="N75" s="380">
        <v>0.4</v>
      </c>
      <c r="O75" s="380">
        <v>0.09</v>
      </c>
      <c r="P75" s="380">
        <v>0.01</v>
      </c>
      <c r="Q75" s="61">
        <v>152661</v>
      </c>
      <c r="R75" s="61">
        <v>152661</v>
      </c>
      <c r="S75" s="61">
        <v>0</v>
      </c>
      <c r="T75" s="61">
        <v>0</v>
      </c>
      <c r="U75" s="61">
        <v>0</v>
      </c>
      <c r="V75" s="61">
        <v>0</v>
      </c>
      <c r="W75" s="61">
        <v>193195</v>
      </c>
      <c r="X75" s="61">
        <v>0</v>
      </c>
      <c r="Y75" s="61">
        <v>200441</v>
      </c>
      <c r="Z75" s="61">
        <v>0</v>
      </c>
      <c r="AA75" s="61">
        <v>-7246</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v>0</v>
      </c>
      <c r="AR75" s="61">
        <v>0</v>
      </c>
      <c r="AS75" s="61">
        <v>0</v>
      </c>
      <c r="AT75" s="61">
        <v>0</v>
      </c>
      <c r="AU75" s="61">
        <v>0</v>
      </c>
      <c r="AV75" s="61">
        <v>0</v>
      </c>
      <c r="AW75" s="61">
        <v>0</v>
      </c>
      <c r="AX75" s="61">
        <v>0</v>
      </c>
      <c r="AY75" s="61">
        <v>0</v>
      </c>
      <c r="AZ75" s="61">
        <v>0</v>
      </c>
      <c r="BA75" s="61">
        <v>0</v>
      </c>
      <c r="BB75" s="61">
        <v>0</v>
      </c>
      <c r="BC75" s="61">
        <v>0</v>
      </c>
      <c r="BD75" s="61">
        <v>1782600</v>
      </c>
      <c r="BE75" s="61">
        <v>401085</v>
      </c>
      <c r="BF75" s="61">
        <v>44565</v>
      </c>
      <c r="BG75" s="61">
        <v>58521</v>
      </c>
      <c r="BH75" s="61">
        <v>13167</v>
      </c>
      <c r="BI75" s="61">
        <v>1463</v>
      </c>
      <c r="BJ75" s="61">
        <v>1677797</v>
      </c>
      <c r="BK75" s="61">
        <v>377504</v>
      </c>
      <c r="BL75" s="61">
        <v>41945</v>
      </c>
      <c r="BM75" s="61">
        <v>163324</v>
      </c>
      <c r="BN75" s="61">
        <v>36748</v>
      </c>
      <c r="BO75" s="61">
        <v>4083</v>
      </c>
      <c r="BP75" s="61">
        <v>0</v>
      </c>
      <c r="BQ75" s="61">
        <v>0</v>
      </c>
      <c r="BR75" s="61">
        <v>0</v>
      </c>
      <c r="BS75" s="61">
        <v>0</v>
      </c>
      <c r="BT75" s="61">
        <v>0</v>
      </c>
      <c r="BU75" s="61">
        <v>0</v>
      </c>
      <c r="BV75" s="61">
        <v>0</v>
      </c>
      <c r="BW75" s="61">
        <v>0</v>
      </c>
      <c r="BX75" s="61">
        <v>0</v>
      </c>
      <c r="BY75" s="61">
        <v>23465</v>
      </c>
      <c r="BZ75" s="61">
        <v>2598</v>
      </c>
      <c r="CA75" s="61">
        <v>587</v>
      </c>
      <c r="CB75" s="61">
        <v>0</v>
      </c>
      <c r="CC75" s="61">
        <v>0</v>
      </c>
      <c r="CD75" s="61">
        <v>0</v>
      </c>
      <c r="CE75" s="61">
        <v>0</v>
      </c>
      <c r="CF75" s="61">
        <v>0</v>
      </c>
      <c r="CG75" s="61">
        <v>0</v>
      </c>
      <c r="CH75" s="61">
        <v>0</v>
      </c>
      <c r="CI75" s="61">
        <v>0</v>
      </c>
      <c r="CJ75" s="61">
        <v>0</v>
      </c>
      <c r="CK75" s="61">
        <v>0</v>
      </c>
      <c r="CL75" s="61">
        <v>0</v>
      </c>
      <c r="CM75" s="61">
        <v>0</v>
      </c>
      <c r="CN75" s="61">
        <v>0</v>
      </c>
      <c r="CO75" s="61">
        <v>0</v>
      </c>
      <c r="CP75" s="61">
        <v>0</v>
      </c>
      <c r="CQ75" s="61">
        <v>0</v>
      </c>
      <c r="CR75" s="61">
        <v>0</v>
      </c>
      <c r="CS75" s="61">
        <v>0</v>
      </c>
      <c r="CT75" s="61">
        <v>0</v>
      </c>
      <c r="CU75" s="61">
        <v>0</v>
      </c>
      <c r="CV75" s="61">
        <v>0</v>
      </c>
      <c r="CW75" s="61">
        <v>18797</v>
      </c>
      <c r="CX75" s="61">
        <v>4229</v>
      </c>
      <c r="CY75" s="61">
        <v>470</v>
      </c>
      <c r="CZ75" s="61">
        <v>19931</v>
      </c>
      <c r="DA75" s="61">
        <v>4484</v>
      </c>
      <c r="DB75" s="61">
        <v>498</v>
      </c>
      <c r="DC75" s="61">
        <v>-1134</v>
      </c>
      <c r="DD75" s="61">
        <v>-255</v>
      </c>
      <c r="DE75" s="61">
        <v>-28</v>
      </c>
      <c r="DF75" s="61">
        <v>0</v>
      </c>
      <c r="DG75" s="61">
        <v>0</v>
      </c>
      <c r="DH75" s="61">
        <v>0</v>
      </c>
      <c r="DI75" s="61">
        <v>0</v>
      </c>
      <c r="DJ75" s="61">
        <v>0</v>
      </c>
      <c r="DK75" s="61">
        <v>0</v>
      </c>
      <c r="DL75" s="61">
        <v>0</v>
      </c>
      <c r="DM75" s="61">
        <v>0</v>
      </c>
      <c r="DN75" s="61">
        <v>0</v>
      </c>
      <c r="DO75" s="61">
        <v>33740</v>
      </c>
      <c r="DP75" s="61">
        <v>7591</v>
      </c>
      <c r="DQ75" s="61">
        <v>843</v>
      </c>
      <c r="DR75" s="61">
        <v>32200</v>
      </c>
      <c r="DS75" s="61">
        <v>7245</v>
      </c>
      <c r="DT75" s="61">
        <v>805</v>
      </c>
      <c r="DU75" s="61">
        <v>1540</v>
      </c>
      <c r="DV75" s="61">
        <v>346</v>
      </c>
      <c r="DW75" s="61">
        <v>38</v>
      </c>
      <c r="DX75" s="61">
        <v>-236</v>
      </c>
      <c r="DY75" s="61">
        <v>-53</v>
      </c>
      <c r="DZ75" s="61">
        <v>-6</v>
      </c>
      <c r="EA75" s="61">
        <v>287</v>
      </c>
      <c r="EB75" s="61">
        <v>64</v>
      </c>
      <c r="EC75" s="61">
        <v>7</v>
      </c>
      <c r="ED75" s="61">
        <v>0</v>
      </c>
      <c r="EE75" s="61">
        <v>0</v>
      </c>
      <c r="EF75" s="61">
        <v>0</v>
      </c>
      <c r="EG75" s="61">
        <v>0</v>
      </c>
      <c r="EH75" s="61">
        <v>0</v>
      </c>
      <c r="EI75" s="61">
        <v>0</v>
      </c>
      <c r="EJ75" s="61">
        <v>0</v>
      </c>
      <c r="EK75" s="61">
        <v>0</v>
      </c>
      <c r="EL75" s="61">
        <v>0</v>
      </c>
      <c r="EM75" s="61">
        <v>2318832</v>
      </c>
      <c r="EN75" s="61">
        <v>521737</v>
      </c>
      <c r="EO75" s="61">
        <v>57971</v>
      </c>
      <c r="EP75" s="61">
        <v>4362</v>
      </c>
      <c r="EQ75" s="61">
        <v>982</v>
      </c>
      <c r="ER75" s="61">
        <v>109</v>
      </c>
      <c r="ES75" s="61">
        <v>5785732</v>
      </c>
      <c r="ET75" s="61">
        <v>0</v>
      </c>
      <c r="EU75" s="61">
        <v>0</v>
      </c>
      <c r="EV75" s="61">
        <v>-3462537</v>
      </c>
      <c r="EW75" s="61">
        <v>522719</v>
      </c>
      <c r="EX75" s="61">
        <v>58080</v>
      </c>
      <c r="EY75" s="61">
        <v>280610</v>
      </c>
      <c r="EZ75" s="61">
        <v>60872</v>
      </c>
      <c r="FA75" s="61">
        <v>6764</v>
      </c>
      <c r="FB75" s="61">
        <v>410146</v>
      </c>
      <c r="FC75" s="61">
        <v>89933</v>
      </c>
      <c r="FD75" s="61">
        <v>9993</v>
      </c>
      <c r="FE75" s="61">
        <v>-129536</v>
      </c>
      <c r="FF75" s="61">
        <v>-29061</v>
      </c>
      <c r="FG75" s="61">
        <v>-3229</v>
      </c>
      <c r="FH75" s="61">
        <v>0</v>
      </c>
      <c r="FI75" s="61">
        <v>0</v>
      </c>
      <c r="FJ75" s="61">
        <v>0</v>
      </c>
      <c r="FK75" s="61">
        <v>0</v>
      </c>
      <c r="FL75" s="61">
        <v>0</v>
      </c>
      <c r="FM75" s="61">
        <v>0</v>
      </c>
      <c r="FN75" s="61">
        <v>0</v>
      </c>
      <c r="FO75" s="61">
        <v>0</v>
      </c>
      <c r="FP75" s="61">
        <v>0</v>
      </c>
      <c r="FQ75" s="61">
        <v>125820</v>
      </c>
      <c r="FR75" s="61">
        <v>28310</v>
      </c>
      <c r="FS75" s="61">
        <v>3146</v>
      </c>
      <c r="FT75" s="61">
        <v>1245546</v>
      </c>
      <c r="FU75" s="61">
        <v>0</v>
      </c>
      <c r="FV75" s="61">
        <v>0</v>
      </c>
      <c r="FW75" s="61">
        <v>-1119726</v>
      </c>
      <c r="FX75" s="61">
        <v>28310</v>
      </c>
      <c r="FY75" s="61">
        <v>3146</v>
      </c>
      <c r="FZ75" s="61">
        <v>0</v>
      </c>
      <c r="GA75" s="61">
        <v>0</v>
      </c>
      <c r="GB75" s="61">
        <v>0</v>
      </c>
      <c r="GC75" s="61">
        <v>0</v>
      </c>
      <c r="GD75" s="61">
        <v>0</v>
      </c>
      <c r="GE75" s="61">
        <v>0</v>
      </c>
      <c r="GF75" s="61">
        <v>4646798</v>
      </c>
      <c r="GG75" s="61">
        <v>1040582</v>
      </c>
      <c r="GH75" s="61">
        <v>115919</v>
      </c>
      <c r="GI75" s="61">
        <v>-4524553</v>
      </c>
      <c r="GJ75" s="61">
        <v>561416</v>
      </c>
      <c r="GK75" s="61">
        <v>62678</v>
      </c>
      <c r="GL75" s="58" t="s">
        <v>477</v>
      </c>
      <c r="GM75" s="58" t="s">
        <v>478</v>
      </c>
      <c r="GN75" s="58" t="s">
        <v>466</v>
      </c>
      <c r="GO75" s="58" t="s">
        <v>479</v>
      </c>
      <c r="GP75" s="58" t="s">
        <v>740</v>
      </c>
    </row>
    <row r="76" spans="1:198" s="58" customFormat="1">
      <c r="A76" s="58" t="s">
        <v>461</v>
      </c>
      <c r="B76" s="59" t="s">
        <v>741</v>
      </c>
      <c r="C76" s="59" t="s">
        <v>742</v>
      </c>
      <c r="D76" s="61">
        <v>-2426139</v>
      </c>
      <c r="E76" s="61">
        <v>0</v>
      </c>
      <c r="F76" s="61">
        <v>-2426139</v>
      </c>
      <c r="G76" s="61">
        <v>-900968</v>
      </c>
      <c r="H76" s="61">
        <v>0</v>
      </c>
      <c r="I76" s="61">
        <v>-900968</v>
      </c>
      <c r="J76" s="61">
        <v>-1525171</v>
      </c>
      <c r="K76" s="61">
        <v>0</v>
      </c>
      <c r="L76" s="61">
        <v>-1525171</v>
      </c>
      <c r="M76" s="380">
        <v>0.5</v>
      </c>
      <c r="N76" s="380">
        <v>0.49</v>
      </c>
      <c r="O76" s="380">
        <v>0</v>
      </c>
      <c r="P76" s="380">
        <v>0.01</v>
      </c>
      <c r="Q76" s="61">
        <v>369060</v>
      </c>
      <c r="R76" s="61">
        <v>369060</v>
      </c>
      <c r="S76" s="61">
        <v>0</v>
      </c>
      <c r="T76" s="61">
        <v>0</v>
      </c>
      <c r="U76" s="61">
        <v>0</v>
      </c>
      <c r="V76" s="61">
        <v>0</v>
      </c>
      <c r="W76" s="61">
        <v>200348</v>
      </c>
      <c r="X76" s="61">
        <v>0</v>
      </c>
      <c r="Y76" s="61">
        <v>200348</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v>0</v>
      </c>
      <c r="AR76" s="61">
        <v>0</v>
      </c>
      <c r="AS76" s="61">
        <v>0</v>
      </c>
      <c r="AT76" s="61">
        <v>0</v>
      </c>
      <c r="AU76" s="61">
        <v>0</v>
      </c>
      <c r="AV76" s="61">
        <v>0</v>
      </c>
      <c r="AW76" s="61">
        <v>0</v>
      </c>
      <c r="AX76" s="61">
        <v>0</v>
      </c>
      <c r="AY76" s="61">
        <v>0</v>
      </c>
      <c r="AZ76" s="61">
        <v>0</v>
      </c>
      <c r="BA76" s="61">
        <v>0</v>
      </c>
      <c r="BB76" s="61">
        <v>0</v>
      </c>
      <c r="BC76" s="61">
        <v>0</v>
      </c>
      <c r="BD76" s="61">
        <v>3947189</v>
      </c>
      <c r="BE76" s="61">
        <v>0</v>
      </c>
      <c r="BF76" s="61">
        <v>80555</v>
      </c>
      <c r="BG76" s="61">
        <v>194074</v>
      </c>
      <c r="BH76" s="61">
        <v>0</v>
      </c>
      <c r="BI76" s="61">
        <v>3961</v>
      </c>
      <c r="BJ76" s="61">
        <v>3951330</v>
      </c>
      <c r="BK76" s="61">
        <v>0</v>
      </c>
      <c r="BL76" s="61">
        <v>80640</v>
      </c>
      <c r="BM76" s="61">
        <v>189933</v>
      </c>
      <c r="BN76" s="61">
        <v>0</v>
      </c>
      <c r="BO76" s="61">
        <v>3876</v>
      </c>
      <c r="BP76" s="61">
        <v>27646</v>
      </c>
      <c r="BQ76" s="61">
        <v>0</v>
      </c>
      <c r="BR76" s="61">
        <v>564</v>
      </c>
      <c r="BS76" s="61">
        <v>13276</v>
      </c>
      <c r="BT76" s="61">
        <v>0</v>
      </c>
      <c r="BU76" s="61">
        <v>271</v>
      </c>
      <c r="BV76" s="61">
        <v>14370</v>
      </c>
      <c r="BW76" s="61">
        <v>0</v>
      </c>
      <c r="BX76" s="61">
        <v>293</v>
      </c>
      <c r="BY76" s="61">
        <v>5511</v>
      </c>
      <c r="BZ76" s="61">
        <v>0</v>
      </c>
      <c r="CA76" s="61">
        <v>112</v>
      </c>
      <c r="CB76" s="61">
        <v>0</v>
      </c>
      <c r="CC76" s="61">
        <v>0</v>
      </c>
      <c r="CD76" s="61">
        <v>0</v>
      </c>
      <c r="CE76" s="61">
        <v>0</v>
      </c>
      <c r="CF76" s="61">
        <v>0</v>
      </c>
      <c r="CG76" s="61">
        <v>0</v>
      </c>
      <c r="CH76" s="61">
        <v>0</v>
      </c>
      <c r="CI76" s="61">
        <v>0</v>
      </c>
      <c r="CJ76" s="61">
        <v>0</v>
      </c>
      <c r="CK76" s="61">
        <v>0</v>
      </c>
      <c r="CL76" s="61">
        <v>0</v>
      </c>
      <c r="CM76" s="61">
        <v>0</v>
      </c>
      <c r="CN76" s="61">
        <v>0</v>
      </c>
      <c r="CO76" s="61">
        <v>0</v>
      </c>
      <c r="CP76" s="61">
        <v>0</v>
      </c>
      <c r="CQ76" s="61">
        <v>0</v>
      </c>
      <c r="CR76" s="61">
        <v>0</v>
      </c>
      <c r="CS76" s="61">
        <v>0</v>
      </c>
      <c r="CT76" s="61">
        <v>0</v>
      </c>
      <c r="CU76" s="61">
        <v>0</v>
      </c>
      <c r="CV76" s="61">
        <v>0</v>
      </c>
      <c r="CW76" s="61">
        <v>1821</v>
      </c>
      <c r="CX76" s="61">
        <v>0</v>
      </c>
      <c r="CY76" s="61">
        <v>37</v>
      </c>
      <c r="CZ76" s="61">
        <v>1822</v>
      </c>
      <c r="DA76" s="61">
        <v>0</v>
      </c>
      <c r="DB76" s="61">
        <v>37</v>
      </c>
      <c r="DC76" s="61">
        <v>-1</v>
      </c>
      <c r="DD76" s="61">
        <v>0</v>
      </c>
      <c r="DE76" s="61">
        <v>0</v>
      </c>
      <c r="DF76" s="61">
        <v>0</v>
      </c>
      <c r="DG76" s="61">
        <v>0</v>
      </c>
      <c r="DH76" s="61">
        <v>0</v>
      </c>
      <c r="DI76" s="61">
        <v>0</v>
      </c>
      <c r="DJ76" s="61">
        <v>0</v>
      </c>
      <c r="DK76" s="61">
        <v>0</v>
      </c>
      <c r="DL76" s="61">
        <v>0</v>
      </c>
      <c r="DM76" s="61">
        <v>0</v>
      </c>
      <c r="DN76" s="61">
        <v>0</v>
      </c>
      <c r="DO76" s="61">
        <v>21798</v>
      </c>
      <c r="DP76" s="61">
        <v>0</v>
      </c>
      <c r="DQ76" s="61">
        <v>445</v>
      </c>
      <c r="DR76" s="61">
        <v>22575</v>
      </c>
      <c r="DS76" s="61">
        <v>0</v>
      </c>
      <c r="DT76" s="61">
        <v>461</v>
      </c>
      <c r="DU76" s="61">
        <v>-777</v>
      </c>
      <c r="DV76" s="61">
        <v>0</v>
      </c>
      <c r="DW76" s="61">
        <v>-16</v>
      </c>
      <c r="DX76" s="61">
        <v>-1</v>
      </c>
      <c r="DY76" s="61">
        <v>0</v>
      </c>
      <c r="DZ76" s="61">
        <v>0</v>
      </c>
      <c r="EA76" s="61">
        <v>0</v>
      </c>
      <c r="EB76" s="61">
        <v>0</v>
      </c>
      <c r="EC76" s="61">
        <v>0</v>
      </c>
      <c r="ED76" s="61">
        <v>0</v>
      </c>
      <c r="EE76" s="61">
        <v>0</v>
      </c>
      <c r="EF76" s="61">
        <v>0</v>
      </c>
      <c r="EG76" s="61">
        <v>0</v>
      </c>
      <c r="EH76" s="61">
        <v>0</v>
      </c>
      <c r="EI76" s="61">
        <v>0</v>
      </c>
      <c r="EJ76" s="61">
        <v>0</v>
      </c>
      <c r="EK76" s="61">
        <v>0</v>
      </c>
      <c r="EL76" s="61">
        <v>0</v>
      </c>
      <c r="EM76" s="61">
        <v>7939944</v>
      </c>
      <c r="EN76" s="61">
        <v>0</v>
      </c>
      <c r="EO76" s="61">
        <v>162040</v>
      </c>
      <c r="EP76" s="61">
        <v>87181</v>
      </c>
      <c r="EQ76" s="61">
        <v>0</v>
      </c>
      <c r="ER76" s="61">
        <v>1779</v>
      </c>
      <c r="ES76" s="61">
        <v>22748059</v>
      </c>
      <c r="ET76" s="61">
        <v>0</v>
      </c>
      <c r="EU76" s="61">
        <v>0</v>
      </c>
      <c r="EV76" s="61">
        <v>-14720934</v>
      </c>
      <c r="EW76" s="61">
        <v>0</v>
      </c>
      <c r="EX76" s="61">
        <v>163819</v>
      </c>
      <c r="EY76" s="61">
        <v>1935967</v>
      </c>
      <c r="EZ76" s="61">
        <v>0</v>
      </c>
      <c r="FA76" s="61">
        <v>39296</v>
      </c>
      <c r="FB76" s="61">
        <v>2407739</v>
      </c>
      <c r="FC76" s="61">
        <v>0</v>
      </c>
      <c r="FD76" s="61">
        <v>48925</v>
      </c>
      <c r="FE76" s="61">
        <v>-471772</v>
      </c>
      <c r="FF76" s="61">
        <v>0</v>
      </c>
      <c r="FG76" s="61">
        <v>-9629</v>
      </c>
      <c r="FH76" s="61">
        <v>0</v>
      </c>
      <c r="FI76" s="61">
        <v>0</v>
      </c>
      <c r="FJ76" s="61">
        <v>0</v>
      </c>
      <c r="FK76" s="61">
        <v>0</v>
      </c>
      <c r="FL76" s="61">
        <v>0</v>
      </c>
      <c r="FM76" s="61">
        <v>0</v>
      </c>
      <c r="FN76" s="61">
        <v>0</v>
      </c>
      <c r="FO76" s="61">
        <v>0</v>
      </c>
      <c r="FP76" s="61">
        <v>0</v>
      </c>
      <c r="FQ76" s="61">
        <v>2610774</v>
      </c>
      <c r="FR76" s="61">
        <v>0</v>
      </c>
      <c r="FS76" s="61">
        <v>53281</v>
      </c>
      <c r="FT76" s="61">
        <v>5314419</v>
      </c>
      <c r="FU76" s="61">
        <v>0</v>
      </c>
      <c r="FV76" s="61">
        <v>0</v>
      </c>
      <c r="FW76" s="61">
        <v>-2703645</v>
      </c>
      <c r="FX76" s="61">
        <v>0</v>
      </c>
      <c r="FY76" s="61">
        <v>53281</v>
      </c>
      <c r="FZ76" s="61">
        <v>0</v>
      </c>
      <c r="GA76" s="61">
        <v>0</v>
      </c>
      <c r="GB76" s="61">
        <v>0</v>
      </c>
      <c r="GC76" s="61">
        <v>0</v>
      </c>
      <c r="GD76" s="61">
        <v>0</v>
      </c>
      <c r="GE76" s="61">
        <v>0</v>
      </c>
      <c r="GF76" s="61">
        <v>16771904</v>
      </c>
      <c r="GG76" s="61">
        <v>0</v>
      </c>
      <c r="GH76" s="61">
        <v>342070</v>
      </c>
      <c r="GI76" s="61">
        <v>-17687316</v>
      </c>
      <c r="GJ76" s="61">
        <v>0</v>
      </c>
      <c r="GK76" s="61">
        <v>211736</v>
      </c>
      <c r="GL76" s="58" t="s">
        <v>511</v>
      </c>
      <c r="GM76" s="58" t="s">
        <v>512</v>
      </c>
      <c r="GN76" s="58" t="s">
        <v>513</v>
      </c>
      <c r="GO76" s="58" t="s">
        <v>514</v>
      </c>
      <c r="GP76" s="58" t="s">
        <v>743</v>
      </c>
    </row>
    <row r="77" spans="1:198" s="58" customFormat="1">
      <c r="A77" s="58" t="s">
        <v>469</v>
      </c>
      <c r="B77" s="59" t="s">
        <v>744</v>
      </c>
      <c r="C77" s="59" t="s">
        <v>745</v>
      </c>
      <c r="D77" s="61">
        <v>235577</v>
      </c>
      <c r="E77" s="61">
        <v>0</v>
      </c>
      <c r="F77" s="61">
        <v>235577</v>
      </c>
      <c r="G77" s="61">
        <v>347254</v>
      </c>
      <c r="H77" s="61">
        <v>0</v>
      </c>
      <c r="I77" s="61">
        <v>347254</v>
      </c>
      <c r="J77" s="61">
        <v>-111677</v>
      </c>
      <c r="K77" s="61">
        <v>0</v>
      </c>
      <c r="L77" s="61">
        <v>-111677</v>
      </c>
      <c r="M77" s="380">
        <v>0.5</v>
      </c>
      <c r="N77" s="380">
        <v>0.49</v>
      </c>
      <c r="O77" s="380">
        <v>0</v>
      </c>
      <c r="P77" s="380">
        <v>0.01</v>
      </c>
      <c r="Q77" s="61">
        <v>625136</v>
      </c>
      <c r="R77" s="61">
        <v>625136</v>
      </c>
      <c r="S77" s="61">
        <v>0</v>
      </c>
      <c r="T77" s="61">
        <v>53971</v>
      </c>
      <c r="U77" s="61">
        <v>21270</v>
      </c>
      <c r="V77" s="61">
        <v>32701</v>
      </c>
      <c r="W77" s="61">
        <v>773378</v>
      </c>
      <c r="X77" s="61">
        <v>0</v>
      </c>
      <c r="Y77" s="61">
        <v>673052</v>
      </c>
      <c r="Z77" s="61">
        <v>0</v>
      </c>
      <c r="AA77" s="61">
        <v>100326</v>
      </c>
      <c r="AB77" s="61">
        <v>0</v>
      </c>
      <c r="AC77" s="61">
        <v>0</v>
      </c>
      <c r="AD77" s="61">
        <v>0</v>
      </c>
      <c r="AE77" s="61">
        <v>0</v>
      </c>
      <c r="AF77" s="61">
        <v>0</v>
      </c>
      <c r="AG77" s="61">
        <v>0</v>
      </c>
      <c r="AH77" s="61">
        <v>0</v>
      </c>
      <c r="AI77" s="61">
        <v>0</v>
      </c>
      <c r="AJ77" s="61">
        <v>0</v>
      </c>
      <c r="AK77" s="61">
        <v>0</v>
      </c>
      <c r="AL77" s="61">
        <v>71406</v>
      </c>
      <c r="AM77" s="61">
        <v>71406</v>
      </c>
      <c r="AN77" s="61">
        <v>0</v>
      </c>
      <c r="AO77" s="61">
        <v>0</v>
      </c>
      <c r="AP77" s="61">
        <v>50556</v>
      </c>
      <c r="AQ77" s="61">
        <v>50556</v>
      </c>
      <c r="AR77" s="61">
        <v>0</v>
      </c>
      <c r="AS77" s="61">
        <v>0</v>
      </c>
      <c r="AT77" s="61">
        <v>20850</v>
      </c>
      <c r="AU77" s="61">
        <v>20850</v>
      </c>
      <c r="AV77" s="61">
        <v>0</v>
      </c>
      <c r="AW77" s="61">
        <v>0</v>
      </c>
      <c r="AX77" s="61">
        <v>0</v>
      </c>
      <c r="AY77" s="61">
        <v>0</v>
      </c>
      <c r="AZ77" s="61">
        <v>0</v>
      </c>
      <c r="BA77" s="61">
        <v>0</v>
      </c>
      <c r="BB77" s="61">
        <v>0</v>
      </c>
      <c r="BC77" s="61">
        <v>0</v>
      </c>
      <c r="BD77" s="61">
        <v>7994067</v>
      </c>
      <c r="BE77" s="61">
        <v>0</v>
      </c>
      <c r="BF77" s="61">
        <v>162729</v>
      </c>
      <c r="BG77" s="61">
        <v>341504</v>
      </c>
      <c r="BH77" s="61">
        <v>0</v>
      </c>
      <c r="BI77" s="61">
        <v>6969</v>
      </c>
      <c r="BJ77" s="61">
        <v>7816358</v>
      </c>
      <c r="BK77" s="61">
        <v>0</v>
      </c>
      <c r="BL77" s="61">
        <v>159179</v>
      </c>
      <c r="BM77" s="61">
        <v>519213</v>
      </c>
      <c r="BN77" s="61">
        <v>0</v>
      </c>
      <c r="BO77" s="61">
        <v>10519</v>
      </c>
      <c r="BP77" s="61">
        <v>19028</v>
      </c>
      <c r="BQ77" s="61">
        <v>0</v>
      </c>
      <c r="BR77" s="61">
        <v>388</v>
      </c>
      <c r="BS77" s="61">
        <v>17356</v>
      </c>
      <c r="BT77" s="61">
        <v>0</v>
      </c>
      <c r="BU77" s="61">
        <v>354</v>
      </c>
      <c r="BV77" s="61">
        <v>1672</v>
      </c>
      <c r="BW77" s="61">
        <v>0</v>
      </c>
      <c r="BX77" s="61">
        <v>34</v>
      </c>
      <c r="BY77" s="61">
        <v>92556</v>
      </c>
      <c r="BZ77" s="61">
        <v>0</v>
      </c>
      <c r="CA77" s="61">
        <v>1889</v>
      </c>
      <c r="CB77" s="61">
        <v>0</v>
      </c>
      <c r="CC77" s="61">
        <v>0</v>
      </c>
      <c r="CD77" s="61">
        <v>0</v>
      </c>
      <c r="CE77" s="61">
        <v>0</v>
      </c>
      <c r="CF77" s="61">
        <v>0</v>
      </c>
      <c r="CG77" s="61">
        <v>0</v>
      </c>
      <c r="CH77" s="61">
        <v>2266</v>
      </c>
      <c r="CI77" s="61">
        <v>0</v>
      </c>
      <c r="CJ77" s="61">
        <v>46</v>
      </c>
      <c r="CK77" s="61">
        <v>0</v>
      </c>
      <c r="CL77" s="61">
        <v>0</v>
      </c>
      <c r="CM77" s="61">
        <v>0</v>
      </c>
      <c r="CN77" s="61">
        <v>0</v>
      </c>
      <c r="CO77" s="61">
        <v>0</v>
      </c>
      <c r="CP77" s="61">
        <v>0</v>
      </c>
      <c r="CQ77" s="61">
        <v>0</v>
      </c>
      <c r="CR77" s="61">
        <v>0</v>
      </c>
      <c r="CS77" s="61">
        <v>0</v>
      </c>
      <c r="CT77" s="61">
        <v>0</v>
      </c>
      <c r="CU77" s="61">
        <v>0</v>
      </c>
      <c r="CV77" s="61">
        <v>0</v>
      </c>
      <c r="CW77" s="61">
        <v>53032</v>
      </c>
      <c r="CX77" s="61">
        <v>0</v>
      </c>
      <c r="CY77" s="61">
        <v>1082</v>
      </c>
      <c r="CZ77" s="61">
        <v>57585</v>
      </c>
      <c r="DA77" s="61">
        <v>0</v>
      </c>
      <c r="DB77" s="61">
        <v>1175</v>
      </c>
      <c r="DC77" s="61">
        <v>-4553</v>
      </c>
      <c r="DD77" s="61">
        <v>0</v>
      </c>
      <c r="DE77" s="61">
        <v>-93</v>
      </c>
      <c r="DF77" s="61">
        <v>0</v>
      </c>
      <c r="DG77" s="61">
        <v>0</v>
      </c>
      <c r="DH77" s="61">
        <v>0</v>
      </c>
      <c r="DI77" s="61">
        <v>0</v>
      </c>
      <c r="DJ77" s="61">
        <v>0</v>
      </c>
      <c r="DK77" s="61">
        <v>0</v>
      </c>
      <c r="DL77" s="61">
        <v>0</v>
      </c>
      <c r="DM77" s="61">
        <v>0</v>
      </c>
      <c r="DN77" s="61">
        <v>0</v>
      </c>
      <c r="DO77" s="61">
        <v>50929</v>
      </c>
      <c r="DP77" s="61">
        <v>0</v>
      </c>
      <c r="DQ77" s="61">
        <v>1039</v>
      </c>
      <c r="DR77" s="61">
        <v>65064</v>
      </c>
      <c r="DS77" s="61">
        <v>0</v>
      </c>
      <c r="DT77" s="61">
        <v>1328</v>
      </c>
      <c r="DU77" s="61">
        <v>-14135</v>
      </c>
      <c r="DV77" s="61">
        <v>0</v>
      </c>
      <c r="DW77" s="61">
        <v>-289</v>
      </c>
      <c r="DX77" s="61">
        <v>-18708</v>
      </c>
      <c r="DY77" s="61">
        <v>0</v>
      </c>
      <c r="DZ77" s="61">
        <v>-382</v>
      </c>
      <c r="EA77" s="61">
        <v>-1031</v>
      </c>
      <c r="EB77" s="61">
        <v>0</v>
      </c>
      <c r="EC77" s="61">
        <v>-21</v>
      </c>
      <c r="ED77" s="61">
        <v>0</v>
      </c>
      <c r="EE77" s="61">
        <v>0</v>
      </c>
      <c r="EF77" s="61">
        <v>0</v>
      </c>
      <c r="EG77" s="61">
        <v>0</v>
      </c>
      <c r="EH77" s="61">
        <v>0</v>
      </c>
      <c r="EI77" s="61">
        <v>0</v>
      </c>
      <c r="EJ77" s="61">
        <v>0</v>
      </c>
      <c r="EK77" s="61">
        <v>0</v>
      </c>
      <c r="EL77" s="61">
        <v>0</v>
      </c>
      <c r="EM77" s="61">
        <v>14530197</v>
      </c>
      <c r="EN77" s="61">
        <v>0</v>
      </c>
      <c r="EO77" s="61">
        <v>296535</v>
      </c>
      <c r="EP77" s="61">
        <v>128526</v>
      </c>
      <c r="EQ77" s="61">
        <v>0</v>
      </c>
      <c r="ER77" s="61">
        <v>2623</v>
      </c>
      <c r="ES77" s="61">
        <v>31696075</v>
      </c>
      <c r="ET77" s="61">
        <v>0</v>
      </c>
      <c r="EU77" s="61">
        <v>0</v>
      </c>
      <c r="EV77" s="61">
        <v>-17037353</v>
      </c>
      <c r="EW77" s="61">
        <v>0</v>
      </c>
      <c r="EX77" s="61">
        <v>299158</v>
      </c>
      <c r="EY77" s="61">
        <v>2076134</v>
      </c>
      <c r="EZ77" s="61">
        <v>0</v>
      </c>
      <c r="FA77" s="61">
        <v>41490</v>
      </c>
      <c r="FB77" s="61">
        <v>2602484</v>
      </c>
      <c r="FC77" s="61">
        <v>0</v>
      </c>
      <c r="FD77" s="61">
        <v>52320</v>
      </c>
      <c r="FE77" s="61">
        <v>-526350</v>
      </c>
      <c r="FF77" s="61">
        <v>0</v>
      </c>
      <c r="FG77" s="61">
        <v>-10830</v>
      </c>
      <c r="FH77" s="61">
        <v>0</v>
      </c>
      <c r="FI77" s="61">
        <v>0</v>
      </c>
      <c r="FJ77" s="61">
        <v>0</v>
      </c>
      <c r="FK77" s="61">
        <v>0</v>
      </c>
      <c r="FL77" s="61">
        <v>0</v>
      </c>
      <c r="FM77" s="61">
        <v>0</v>
      </c>
      <c r="FN77" s="61">
        <v>0</v>
      </c>
      <c r="FO77" s="61">
        <v>0</v>
      </c>
      <c r="FP77" s="61">
        <v>0</v>
      </c>
      <c r="FQ77" s="61">
        <v>0</v>
      </c>
      <c r="FR77" s="61">
        <v>0</v>
      </c>
      <c r="FS77" s="61">
        <v>0</v>
      </c>
      <c r="FT77" s="61">
        <v>6702000</v>
      </c>
      <c r="FU77" s="61">
        <v>0</v>
      </c>
      <c r="FV77" s="61">
        <v>0</v>
      </c>
      <c r="FW77" s="61">
        <v>-6702000</v>
      </c>
      <c r="FX77" s="61">
        <v>0</v>
      </c>
      <c r="FY77" s="61">
        <v>0</v>
      </c>
      <c r="FZ77" s="61">
        <v>0</v>
      </c>
      <c r="GA77" s="61">
        <v>0</v>
      </c>
      <c r="GB77" s="61">
        <v>0</v>
      </c>
      <c r="GC77" s="61">
        <v>0</v>
      </c>
      <c r="GD77" s="61">
        <v>0</v>
      </c>
      <c r="GE77" s="61">
        <v>0</v>
      </c>
      <c r="GF77" s="61">
        <v>25268500</v>
      </c>
      <c r="GG77" s="61">
        <v>0</v>
      </c>
      <c r="GH77" s="61">
        <v>514387</v>
      </c>
      <c r="GI77" s="61">
        <v>-23688423</v>
      </c>
      <c r="GJ77" s="61">
        <v>0</v>
      </c>
      <c r="GK77" s="61">
        <v>300031</v>
      </c>
      <c r="GL77" s="58" t="s">
        <v>536</v>
      </c>
      <c r="GM77" s="58" t="s">
        <v>576</v>
      </c>
      <c r="GN77" s="58" t="s">
        <v>536</v>
      </c>
      <c r="GO77" s="58" t="s">
        <v>537</v>
      </c>
      <c r="GP77" s="58" t="s">
        <v>746</v>
      </c>
    </row>
    <row r="78" spans="1:198" s="58" customFormat="1">
      <c r="A78" s="58" t="s">
        <v>469</v>
      </c>
      <c r="B78" s="59" t="s">
        <v>747</v>
      </c>
      <c r="C78" s="59" t="s">
        <v>748</v>
      </c>
      <c r="D78" s="61">
        <v>-650973</v>
      </c>
      <c r="E78" s="61">
        <v>0</v>
      </c>
      <c r="F78" s="61">
        <v>-650973</v>
      </c>
      <c r="G78" s="61">
        <v>-625821</v>
      </c>
      <c r="H78" s="61">
        <v>0</v>
      </c>
      <c r="I78" s="61">
        <v>-625821</v>
      </c>
      <c r="J78" s="61">
        <v>-25152</v>
      </c>
      <c r="K78" s="61">
        <v>0</v>
      </c>
      <c r="L78" s="61">
        <v>-25152</v>
      </c>
      <c r="M78" s="380">
        <v>0.5</v>
      </c>
      <c r="N78" s="380">
        <v>0.4</v>
      </c>
      <c r="O78" s="380">
        <v>0.09</v>
      </c>
      <c r="P78" s="380">
        <v>0.01</v>
      </c>
      <c r="Q78" s="61">
        <v>161161</v>
      </c>
      <c r="R78" s="61">
        <v>161161</v>
      </c>
      <c r="S78" s="61">
        <v>0</v>
      </c>
      <c r="T78" s="61">
        <v>0</v>
      </c>
      <c r="U78" s="61">
        <v>0</v>
      </c>
      <c r="V78" s="61">
        <v>0</v>
      </c>
      <c r="W78" s="61">
        <v>1142177</v>
      </c>
      <c r="X78" s="61">
        <v>0</v>
      </c>
      <c r="Y78" s="61">
        <v>1142177</v>
      </c>
      <c r="Z78" s="61">
        <v>0</v>
      </c>
      <c r="AA78" s="61">
        <v>0</v>
      </c>
      <c r="AB78" s="61">
        <v>0</v>
      </c>
      <c r="AC78" s="61">
        <v>0</v>
      </c>
      <c r="AD78" s="61">
        <v>0</v>
      </c>
      <c r="AE78" s="61">
        <v>0</v>
      </c>
      <c r="AF78" s="61">
        <v>0</v>
      </c>
      <c r="AG78" s="61">
        <v>0</v>
      </c>
      <c r="AH78" s="61">
        <v>0</v>
      </c>
      <c r="AI78" s="61">
        <v>0</v>
      </c>
      <c r="AJ78" s="61">
        <v>0</v>
      </c>
      <c r="AK78" s="61">
        <v>0</v>
      </c>
      <c r="AL78" s="61">
        <v>840274</v>
      </c>
      <c r="AM78" s="61">
        <v>672219</v>
      </c>
      <c r="AN78" s="61">
        <v>151249</v>
      </c>
      <c r="AO78" s="61">
        <v>16805</v>
      </c>
      <c r="AP78" s="61">
        <v>746719</v>
      </c>
      <c r="AQ78" s="61">
        <v>597376</v>
      </c>
      <c r="AR78" s="61">
        <v>134409</v>
      </c>
      <c r="AS78" s="61">
        <v>14934</v>
      </c>
      <c r="AT78" s="61">
        <v>93555</v>
      </c>
      <c r="AU78" s="61">
        <v>74843</v>
      </c>
      <c r="AV78" s="61">
        <v>16840</v>
      </c>
      <c r="AW78" s="61">
        <v>1871</v>
      </c>
      <c r="AX78" s="61">
        <v>0</v>
      </c>
      <c r="AY78" s="61">
        <v>0</v>
      </c>
      <c r="AZ78" s="61">
        <v>0</v>
      </c>
      <c r="BA78" s="61">
        <v>0</v>
      </c>
      <c r="BB78" s="61">
        <v>0</v>
      </c>
      <c r="BC78" s="61">
        <v>0</v>
      </c>
      <c r="BD78" s="61">
        <v>1358055</v>
      </c>
      <c r="BE78" s="61">
        <v>305562</v>
      </c>
      <c r="BF78" s="61">
        <v>33951</v>
      </c>
      <c r="BG78" s="61">
        <v>61099</v>
      </c>
      <c r="BH78" s="61">
        <v>13602</v>
      </c>
      <c r="BI78" s="61">
        <v>1511</v>
      </c>
      <c r="BJ78" s="61">
        <v>1292672</v>
      </c>
      <c r="BK78" s="61">
        <v>290706</v>
      </c>
      <c r="BL78" s="61">
        <v>32300</v>
      </c>
      <c r="BM78" s="61">
        <v>126482</v>
      </c>
      <c r="BN78" s="61">
        <v>28458</v>
      </c>
      <c r="BO78" s="61">
        <v>3162</v>
      </c>
      <c r="BP78" s="61">
        <v>0</v>
      </c>
      <c r="BQ78" s="61">
        <v>0</v>
      </c>
      <c r="BR78" s="61">
        <v>0</v>
      </c>
      <c r="BS78" s="61">
        <v>0</v>
      </c>
      <c r="BT78" s="61">
        <v>0</v>
      </c>
      <c r="BU78" s="61">
        <v>0</v>
      </c>
      <c r="BV78" s="61">
        <v>0</v>
      </c>
      <c r="BW78" s="61">
        <v>0</v>
      </c>
      <c r="BX78" s="61">
        <v>0</v>
      </c>
      <c r="BY78" s="61">
        <v>24323</v>
      </c>
      <c r="BZ78" s="61">
        <v>5473</v>
      </c>
      <c r="CA78" s="61">
        <v>608</v>
      </c>
      <c r="CB78" s="61">
        <v>0</v>
      </c>
      <c r="CC78" s="61">
        <v>0</v>
      </c>
      <c r="CD78" s="61">
        <v>0</v>
      </c>
      <c r="CE78" s="61">
        <v>0</v>
      </c>
      <c r="CF78" s="61">
        <v>0</v>
      </c>
      <c r="CG78" s="61">
        <v>0</v>
      </c>
      <c r="CH78" s="61">
        <v>-1052</v>
      </c>
      <c r="CI78" s="61">
        <v>-237</v>
      </c>
      <c r="CJ78" s="61">
        <v>-26</v>
      </c>
      <c r="CK78" s="61">
        <v>0</v>
      </c>
      <c r="CL78" s="61">
        <v>0</v>
      </c>
      <c r="CM78" s="61">
        <v>0</v>
      </c>
      <c r="CN78" s="61">
        <v>0</v>
      </c>
      <c r="CO78" s="61">
        <v>0</v>
      </c>
      <c r="CP78" s="61">
        <v>0</v>
      </c>
      <c r="CQ78" s="61">
        <v>0</v>
      </c>
      <c r="CR78" s="61">
        <v>0</v>
      </c>
      <c r="CS78" s="61">
        <v>0</v>
      </c>
      <c r="CT78" s="61">
        <v>-91</v>
      </c>
      <c r="CU78" s="61">
        <v>-20</v>
      </c>
      <c r="CV78" s="61">
        <v>-2</v>
      </c>
      <c r="CW78" s="61">
        <v>5712</v>
      </c>
      <c r="CX78" s="61">
        <v>1285</v>
      </c>
      <c r="CY78" s="61">
        <v>143</v>
      </c>
      <c r="CZ78" s="61">
        <v>5427</v>
      </c>
      <c r="DA78" s="61">
        <v>1221</v>
      </c>
      <c r="DB78" s="61">
        <v>136</v>
      </c>
      <c r="DC78" s="61">
        <v>285</v>
      </c>
      <c r="DD78" s="61">
        <v>64</v>
      </c>
      <c r="DE78" s="61">
        <v>7</v>
      </c>
      <c r="DF78" s="61">
        <v>-206</v>
      </c>
      <c r="DG78" s="61">
        <v>-46</v>
      </c>
      <c r="DH78" s="61">
        <v>-5</v>
      </c>
      <c r="DI78" s="61">
        <v>631</v>
      </c>
      <c r="DJ78" s="61">
        <v>142</v>
      </c>
      <c r="DK78" s="61">
        <v>16</v>
      </c>
      <c r="DL78" s="61">
        <v>-837</v>
      </c>
      <c r="DM78" s="61">
        <v>-188</v>
      </c>
      <c r="DN78" s="61">
        <v>-21</v>
      </c>
      <c r="DO78" s="61">
        <v>14122</v>
      </c>
      <c r="DP78" s="61">
        <v>3177</v>
      </c>
      <c r="DQ78" s="61">
        <v>353</v>
      </c>
      <c r="DR78" s="61">
        <v>17267</v>
      </c>
      <c r="DS78" s="61">
        <v>3885</v>
      </c>
      <c r="DT78" s="61">
        <v>432</v>
      </c>
      <c r="DU78" s="61">
        <v>-3145</v>
      </c>
      <c r="DV78" s="61">
        <v>-708</v>
      </c>
      <c r="DW78" s="61">
        <v>-79</v>
      </c>
      <c r="DX78" s="61">
        <v>-77</v>
      </c>
      <c r="DY78" s="61">
        <v>-17</v>
      </c>
      <c r="DZ78" s="61">
        <v>-2</v>
      </c>
      <c r="EA78" s="61">
        <v>0</v>
      </c>
      <c r="EB78" s="61">
        <v>0</v>
      </c>
      <c r="EC78" s="61">
        <v>0</v>
      </c>
      <c r="ED78" s="61">
        <v>0</v>
      </c>
      <c r="EE78" s="61">
        <v>0</v>
      </c>
      <c r="EF78" s="61">
        <v>0</v>
      </c>
      <c r="EG78" s="61">
        <v>0</v>
      </c>
      <c r="EH78" s="61">
        <v>0</v>
      </c>
      <c r="EI78" s="61">
        <v>0</v>
      </c>
      <c r="EJ78" s="61">
        <v>0</v>
      </c>
      <c r="EK78" s="61">
        <v>0</v>
      </c>
      <c r="EL78" s="61">
        <v>0</v>
      </c>
      <c r="EM78" s="61">
        <v>2070880</v>
      </c>
      <c r="EN78" s="61">
        <v>465948</v>
      </c>
      <c r="EO78" s="61">
        <v>51772</v>
      </c>
      <c r="EP78" s="61">
        <v>19352</v>
      </c>
      <c r="EQ78" s="61">
        <v>4354</v>
      </c>
      <c r="ER78" s="61">
        <v>484</v>
      </c>
      <c r="ES78" s="61">
        <v>5532149</v>
      </c>
      <c r="ET78" s="61">
        <v>0</v>
      </c>
      <c r="EU78" s="61">
        <v>0</v>
      </c>
      <c r="EV78" s="61">
        <v>-3441916</v>
      </c>
      <c r="EW78" s="61">
        <v>470302</v>
      </c>
      <c r="EX78" s="61">
        <v>52256</v>
      </c>
      <c r="EY78" s="61">
        <v>821936</v>
      </c>
      <c r="EZ78" s="61">
        <v>171545</v>
      </c>
      <c r="FA78" s="61">
        <v>19061</v>
      </c>
      <c r="FB78" s="61">
        <v>911047</v>
      </c>
      <c r="FC78" s="61">
        <v>191595</v>
      </c>
      <c r="FD78" s="61">
        <v>21288</v>
      </c>
      <c r="FE78" s="61">
        <v>-89111</v>
      </c>
      <c r="FF78" s="61">
        <v>-20050</v>
      </c>
      <c r="FG78" s="61">
        <v>-2227</v>
      </c>
      <c r="FH78" s="61">
        <v>0</v>
      </c>
      <c r="FI78" s="61">
        <v>0</v>
      </c>
      <c r="FJ78" s="61">
        <v>0</v>
      </c>
      <c r="FK78" s="61">
        <v>0</v>
      </c>
      <c r="FL78" s="61">
        <v>0</v>
      </c>
      <c r="FM78" s="61">
        <v>0</v>
      </c>
      <c r="FN78" s="61">
        <v>0</v>
      </c>
      <c r="FO78" s="61">
        <v>0</v>
      </c>
      <c r="FP78" s="61">
        <v>0</v>
      </c>
      <c r="FQ78" s="61">
        <v>0</v>
      </c>
      <c r="FR78" s="61">
        <v>0</v>
      </c>
      <c r="FS78" s="61">
        <v>0</v>
      </c>
      <c r="FT78" s="61">
        <v>6326216</v>
      </c>
      <c r="FU78" s="61">
        <v>0</v>
      </c>
      <c r="FV78" s="61">
        <v>0</v>
      </c>
      <c r="FW78" s="61">
        <v>-6326216</v>
      </c>
      <c r="FX78" s="61">
        <v>0</v>
      </c>
      <c r="FY78" s="61">
        <v>0</v>
      </c>
      <c r="FZ78" s="61">
        <v>0</v>
      </c>
      <c r="GA78" s="61">
        <v>0</v>
      </c>
      <c r="GB78" s="61">
        <v>0</v>
      </c>
      <c r="GC78" s="61">
        <v>0</v>
      </c>
      <c r="GD78" s="61">
        <v>0</v>
      </c>
      <c r="GE78" s="61">
        <v>0</v>
      </c>
      <c r="GF78" s="61">
        <v>4374053</v>
      </c>
      <c r="GG78" s="61">
        <v>970626</v>
      </c>
      <c r="GH78" s="61">
        <v>107848</v>
      </c>
      <c r="GI78" s="61">
        <v>-9711355</v>
      </c>
      <c r="GJ78" s="61">
        <v>483077</v>
      </c>
      <c r="GK78" s="61">
        <v>53676</v>
      </c>
      <c r="GL78" s="58" t="s">
        <v>491</v>
      </c>
      <c r="GM78" s="58" t="s">
        <v>492</v>
      </c>
      <c r="GN78" s="58" t="s">
        <v>466</v>
      </c>
      <c r="GO78" s="58" t="s">
        <v>467</v>
      </c>
      <c r="GP78" s="58" t="s">
        <v>749</v>
      </c>
    </row>
    <row r="79" spans="1:198" s="58" customFormat="1">
      <c r="A79" s="58" t="s">
        <v>469</v>
      </c>
      <c r="B79" s="59" t="s">
        <v>750</v>
      </c>
      <c r="C79" s="59" t="s">
        <v>751</v>
      </c>
      <c r="D79" s="61">
        <v>-831896</v>
      </c>
      <c r="E79" s="61">
        <v>325</v>
      </c>
      <c r="F79" s="61">
        <v>-831571</v>
      </c>
      <c r="G79" s="61">
        <v>-498624</v>
      </c>
      <c r="H79" s="61">
        <v>608</v>
      </c>
      <c r="I79" s="61">
        <v>-498016</v>
      </c>
      <c r="J79" s="61">
        <v>-333272</v>
      </c>
      <c r="K79" s="61">
        <v>-283</v>
      </c>
      <c r="L79" s="61">
        <v>-333555</v>
      </c>
      <c r="M79" s="380">
        <v>0</v>
      </c>
      <c r="N79" s="380">
        <v>0.99</v>
      </c>
      <c r="O79" s="380">
        <v>0</v>
      </c>
      <c r="P79" s="380">
        <v>0.01</v>
      </c>
      <c r="Q79" s="61">
        <v>399378</v>
      </c>
      <c r="R79" s="61">
        <v>399378</v>
      </c>
      <c r="S79" s="61">
        <v>0</v>
      </c>
      <c r="T79" s="61">
        <v>102813</v>
      </c>
      <c r="U79" s="61">
        <v>91052</v>
      </c>
      <c r="V79" s="61">
        <v>11761</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v>0</v>
      </c>
      <c r="AR79" s="61">
        <v>0</v>
      </c>
      <c r="AS79" s="61">
        <v>0</v>
      </c>
      <c r="AT79" s="61">
        <v>0</v>
      </c>
      <c r="AU79" s="61">
        <v>0</v>
      </c>
      <c r="AV79" s="61">
        <v>0</v>
      </c>
      <c r="AW79" s="61">
        <v>0</v>
      </c>
      <c r="AX79" s="61">
        <v>0</v>
      </c>
      <c r="AY79" s="61">
        <v>0</v>
      </c>
      <c r="AZ79" s="61">
        <v>0</v>
      </c>
      <c r="BA79" s="61">
        <v>0</v>
      </c>
      <c r="BB79" s="61">
        <v>0</v>
      </c>
      <c r="BC79" s="61">
        <v>0</v>
      </c>
      <c r="BD79" s="61">
        <v>9573508</v>
      </c>
      <c r="BE79" s="61">
        <v>0</v>
      </c>
      <c r="BF79" s="61">
        <v>96668</v>
      </c>
      <c r="BG79" s="61">
        <v>444162</v>
      </c>
      <c r="BH79" s="61">
        <v>0</v>
      </c>
      <c r="BI79" s="61">
        <v>4480</v>
      </c>
      <c r="BJ79" s="61">
        <v>9310517</v>
      </c>
      <c r="BK79" s="61">
        <v>0</v>
      </c>
      <c r="BL79" s="61">
        <v>93985</v>
      </c>
      <c r="BM79" s="61">
        <v>707153</v>
      </c>
      <c r="BN79" s="61">
        <v>0</v>
      </c>
      <c r="BO79" s="61">
        <v>7163</v>
      </c>
      <c r="BP79" s="61">
        <v>50866</v>
      </c>
      <c r="BQ79" s="61">
        <v>0</v>
      </c>
      <c r="BR79" s="61">
        <v>514</v>
      </c>
      <c r="BS79" s="61">
        <v>15081</v>
      </c>
      <c r="BT79" s="61">
        <v>0</v>
      </c>
      <c r="BU79" s="61">
        <v>152</v>
      </c>
      <c r="BV79" s="61">
        <v>35785</v>
      </c>
      <c r="BW79" s="61">
        <v>0</v>
      </c>
      <c r="BX79" s="61">
        <v>362</v>
      </c>
      <c r="BY79" s="61">
        <v>15145</v>
      </c>
      <c r="BZ79" s="61">
        <v>0</v>
      </c>
      <c r="CA79" s="61">
        <v>153</v>
      </c>
      <c r="CB79" s="61">
        <v>0</v>
      </c>
      <c r="CC79" s="61">
        <v>0</v>
      </c>
      <c r="CD79" s="61">
        <v>0</v>
      </c>
      <c r="CE79" s="61">
        <v>0</v>
      </c>
      <c r="CF79" s="61">
        <v>0</v>
      </c>
      <c r="CG79" s="61">
        <v>0</v>
      </c>
      <c r="CH79" s="61">
        <v>0</v>
      </c>
      <c r="CI79" s="61">
        <v>0</v>
      </c>
      <c r="CJ79" s="61">
        <v>0</v>
      </c>
      <c r="CK79" s="61">
        <v>0</v>
      </c>
      <c r="CL79" s="61">
        <v>0</v>
      </c>
      <c r="CM79" s="61">
        <v>0</v>
      </c>
      <c r="CN79" s="61">
        <v>0</v>
      </c>
      <c r="CO79" s="61">
        <v>0</v>
      </c>
      <c r="CP79" s="61">
        <v>0</v>
      </c>
      <c r="CQ79" s="61">
        <v>0</v>
      </c>
      <c r="CR79" s="61">
        <v>0</v>
      </c>
      <c r="CS79" s="61">
        <v>0</v>
      </c>
      <c r="CT79" s="61">
        <v>0</v>
      </c>
      <c r="CU79" s="61">
        <v>0</v>
      </c>
      <c r="CV79" s="61">
        <v>0</v>
      </c>
      <c r="CW79" s="61">
        <v>0</v>
      </c>
      <c r="CX79" s="61">
        <v>0</v>
      </c>
      <c r="CY79" s="61">
        <v>0</v>
      </c>
      <c r="CZ79" s="61">
        <v>0</v>
      </c>
      <c r="DA79" s="61">
        <v>0</v>
      </c>
      <c r="DB79" s="61">
        <v>0</v>
      </c>
      <c r="DC79" s="61">
        <v>0</v>
      </c>
      <c r="DD79" s="61">
        <v>0</v>
      </c>
      <c r="DE79" s="61">
        <v>0</v>
      </c>
      <c r="DF79" s="61">
        <v>688</v>
      </c>
      <c r="DG79" s="61">
        <v>0</v>
      </c>
      <c r="DH79" s="61">
        <v>7</v>
      </c>
      <c r="DI79" s="61">
        <v>688</v>
      </c>
      <c r="DJ79" s="61">
        <v>0</v>
      </c>
      <c r="DK79" s="61">
        <v>7</v>
      </c>
      <c r="DL79" s="61">
        <v>0</v>
      </c>
      <c r="DM79" s="61">
        <v>0</v>
      </c>
      <c r="DN79" s="61">
        <v>0</v>
      </c>
      <c r="DO79" s="61">
        <v>20620</v>
      </c>
      <c r="DP79" s="61">
        <v>0</v>
      </c>
      <c r="DQ79" s="61">
        <v>208</v>
      </c>
      <c r="DR79" s="61">
        <v>16256</v>
      </c>
      <c r="DS79" s="61">
        <v>0</v>
      </c>
      <c r="DT79" s="61">
        <v>164</v>
      </c>
      <c r="DU79" s="61">
        <v>4364</v>
      </c>
      <c r="DV79" s="61">
        <v>0</v>
      </c>
      <c r="DW79" s="61">
        <v>44</v>
      </c>
      <c r="DX79" s="61">
        <v>0</v>
      </c>
      <c r="DY79" s="61">
        <v>0</v>
      </c>
      <c r="DZ79" s="61">
        <v>0</v>
      </c>
      <c r="EA79" s="61">
        <v>0</v>
      </c>
      <c r="EB79" s="61">
        <v>0</v>
      </c>
      <c r="EC79" s="61">
        <v>0</v>
      </c>
      <c r="ED79" s="61">
        <v>0</v>
      </c>
      <c r="EE79" s="61">
        <v>0</v>
      </c>
      <c r="EF79" s="61">
        <v>0</v>
      </c>
      <c r="EG79" s="61">
        <v>0</v>
      </c>
      <c r="EH79" s="61">
        <v>0</v>
      </c>
      <c r="EI79" s="61">
        <v>0</v>
      </c>
      <c r="EJ79" s="61">
        <v>0</v>
      </c>
      <c r="EK79" s="61">
        <v>0</v>
      </c>
      <c r="EL79" s="61">
        <v>0</v>
      </c>
      <c r="EM79" s="61">
        <v>13179161</v>
      </c>
      <c r="EN79" s="61">
        <v>0</v>
      </c>
      <c r="EO79" s="61">
        <v>133123</v>
      </c>
      <c r="EP79" s="61">
        <v>105772</v>
      </c>
      <c r="EQ79" s="61">
        <v>0</v>
      </c>
      <c r="ER79" s="61">
        <v>1068</v>
      </c>
      <c r="ES79" s="61">
        <v>25134000</v>
      </c>
      <c r="ET79" s="61">
        <v>0</v>
      </c>
      <c r="EU79" s="61">
        <v>0</v>
      </c>
      <c r="EV79" s="61">
        <v>-11849067</v>
      </c>
      <c r="EW79" s="61">
        <v>0</v>
      </c>
      <c r="EX79" s="61">
        <v>134191</v>
      </c>
      <c r="EY79" s="61">
        <v>4311834</v>
      </c>
      <c r="EZ79" s="61">
        <v>0</v>
      </c>
      <c r="FA79" s="61">
        <v>43500</v>
      </c>
      <c r="FB79" s="61">
        <v>4385060</v>
      </c>
      <c r="FC79" s="61">
        <v>0</v>
      </c>
      <c r="FD79" s="61">
        <v>44246</v>
      </c>
      <c r="FE79" s="61">
        <v>-73226</v>
      </c>
      <c r="FF79" s="61">
        <v>0</v>
      </c>
      <c r="FG79" s="61">
        <v>-746</v>
      </c>
      <c r="FH79" s="61">
        <v>685120</v>
      </c>
      <c r="FI79" s="61">
        <v>0</v>
      </c>
      <c r="FJ79" s="61">
        <v>2259</v>
      </c>
      <c r="FK79" s="61">
        <v>467639</v>
      </c>
      <c r="FL79" s="61">
        <v>0</v>
      </c>
      <c r="FM79" s="61">
        <v>1832</v>
      </c>
      <c r="FN79" s="61">
        <v>217481</v>
      </c>
      <c r="FO79" s="61">
        <v>0</v>
      </c>
      <c r="FP79" s="61">
        <v>427</v>
      </c>
      <c r="FQ79" s="61">
        <v>0</v>
      </c>
      <c r="FR79" s="61">
        <v>0</v>
      </c>
      <c r="FS79" s="61">
        <v>0</v>
      </c>
      <c r="FT79" s="61">
        <v>5631126</v>
      </c>
      <c r="FU79" s="61">
        <v>0</v>
      </c>
      <c r="FV79" s="61">
        <v>0</v>
      </c>
      <c r="FW79" s="61">
        <v>-5631126</v>
      </c>
      <c r="FX79" s="61">
        <v>0</v>
      </c>
      <c r="FY79" s="61">
        <v>0</v>
      </c>
      <c r="FZ79" s="61">
        <v>0</v>
      </c>
      <c r="GA79" s="61">
        <v>0</v>
      </c>
      <c r="GB79" s="61">
        <v>0</v>
      </c>
      <c r="GC79" s="61">
        <v>0</v>
      </c>
      <c r="GD79" s="61">
        <v>0</v>
      </c>
      <c r="GE79" s="61">
        <v>0</v>
      </c>
      <c r="GF79" s="61">
        <v>28386876</v>
      </c>
      <c r="GG79" s="61">
        <v>0</v>
      </c>
      <c r="GH79" s="61">
        <v>281980</v>
      </c>
      <c r="GI79" s="61">
        <v>-16573491</v>
      </c>
      <c r="GJ79" s="61">
        <v>0</v>
      </c>
      <c r="GK79" s="61">
        <v>141594</v>
      </c>
      <c r="GL79" s="58" t="s">
        <v>511</v>
      </c>
      <c r="GM79" s="58" t="s">
        <v>548</v>
      </c>
      <c r="GN79" s="58" t="s">
        <v>513</v>
      </c>
      <c r="GO79" s="58" t="s">
        <v>549</v>
      </c>
      <c r="GP79" s="58" t="s">
        <v>752</v>
      </c>
    </row>
    <row r="80" spans="1:198" s="58" customFormat="1">
      <c r="A80" s="58" t="s">
        <v>461</v>
      </c>
      <c r="B80" s="59" t="s">
        <v>753</v>
      </c>
      <c r="C80" s="59" t="s">
        <v>754</v>
      </c>
      <c r="D80" s="61">
        <v>-1208898</v>
      </c>
      <c r="E80" s="61">
        <v>0</v>
      </c>
      <c r="F80" s="61">
        <v>-1208898</v>
      </c>
      <c r="G80" s="61">
        <v>-441391</v>
      </c>
      <c r="H80" s="61">
        <v>0</v>
      </c>
      <c r="I80" s="61">
        <v>-441391</v>
      </c>
      <c r="J80" s="61">
        <v>-767507</v>
      </c>
      <c r="K80" s="61">
        <v>0</v>
      </c>
      <c r="L80" s="61">
        <v>-767507</v>
      </c>
      <c r="M80" s="380">
        <v>0.5</v>
      </c>
      <c r="N80" s="380">
        <v>0.49</v>
      </c>
      <c r="O80" s="380">
        <v>0</v>
      </c>
      <c r="P80" s="380">
        <v>0.01</v>
      </c>
      <c r="Q80" s="61">
        <v>576917</v>
      </c>
      <c r="R80" s="61">
        <v>576917</v>
      </c>
      <c r="S80" s="61">
        <v>0</v>
      </c>
      <c r="T80" s="61">
        <v>0</v>
      </c>
      <c r="U80" s="61">
        <v>0</v>
      </c>
      <c r="V80" s="61">
        <v>0</v>
      </c>
      <c r="W80" s="61">
        <v>168732</v>
      </c>
      <c r="X80" s="61">
        <v>0</v>
      </c>
      <c r="Y80" s="61">
        <v>183762</v>
      </c>
      <c r="Z80" s="61">
        <v>0</v>
      </c>
      <c r="AA80" s="61">
        <v>-15030</v>
      </c>
      <c r="AB80" s="61">
        <v>0</v>
      </c>
      <c r="AC80" s="61">
        <v>0</v>
      </c>
      <c r="AD80" s="61">
        <v>0</v>
      </c>
      <c r="AE80" s="61">
        <v>0</v>
      </c>
      <c r="AF80" s="61">
        <v>0</v>
      </c>
      <c r="AG80" s="61">
        <v>0</v>
      </c>
      <c r="AH80" s="61">
        <v>0</v>
      </c>
      <c r="AI80" s="61">
        <v>0</v>
      </c>
      <c r="AJ80" s="61">
        <v>0</v>
      </c>
      <c r="AK80" s="61">
        <v>0</v>
      </c>
      <c r="AL80" s="61">
        <v>185115</v>
      </c>
      <c r="AM80" s="61">
        <v>185115</v>
      </c>
      <c r="AN80" s="61">
        <v>0</v>
      </c>
      <c r="AO80" s="61">
        <v>0</v>
      </c>
      <c r="AP80" s="61">
        <v>261955</v>
      </c>
      <c r="AQ80" s="61">
        <v>261955</v>
      </c>
      <c r="AR80" s="61">
        <v>0</v>
      </c>
      <c r="AS80" s="61">
        <v>0</v>
      </c>
      <c r="AT80" s="61">
        <v>-76840</v>
      </c>
      <c r="AU80" s="61">
        <v>-76840</v>
      </c>
      <c r="AV80" s="61">
        <v>0</v>
      </c>
      <c r="AW80" s="61">
        <v>0</v>
      </c>
      <c r="AX80" s="61">
        <v>0</v>
      </c>
      <c r="AY80" s="61">
        <v>0</v>
      </c>
      <c r="AZ80" s="61">
        <v>0</v>
      </c>
      <c r="BA80" s="61">
        <v>0</v>
      </c>
      <c r="BB80" s="61">
        <v>0</v>
      </c>
      <c r="BC80" s="61">
        <v>0</v>
      </c>
      <c r="BD80" s="61">
        <v>6092334</v>
      </c>
      <c r="BE80" s="61">
        <v>0</v>
      </c>
      <c r="BF80" s="61">
        <v>124333</v>
      </c>
      <c r="BG80" s="61">
        <v>296479</v>
      </c>
      <c r="BH80" s="61">
        <v>0</v>
      </c>
      <c r="BI80" s="61">
        <v>5959</v>
      </c>
      <c r="BJ80" s="61">
        <v>6053396</v>
      </c>
      <c r="BK80" s="61">
        <v>0</v>
      </c>
      <c r="BL80" s="61">
        <v>123447</v>
      </c>
      <c r="BM80" s="61">
        <v>335417</v>
      </c>
      <c r="BN80" s="61">
        <v>0</v>
      </c>
      <c r="BO80" s="61">
        <v>6845</v>
      </c>
      <c r="BP80" s="61">
        <v>43928</v>
      </c>
      <c r="BQ80" s="61">
        <v>0</v>
      </c>
      <c r="BR80" s="61">
        <v>896</v>
      </c>
      <c r="BS80" s="61">
        <v>1970</v>
      </c>
      <c r="BT80" s="61">
        <v>0</v>
      </c>
      <c r="BU80" s="61">
        <v>40</v>
      </c>
      <c r="BV80" s="61">
        <v>41958</v>
      </c>
      <c r="BW80" s="61">
        <v>0</v>
      </c>
      <c r="BX80" s="61">
        <v>856</v>
      </c>
      <c r="BY80" s="61">
        <v>31566</v>
      </c>
      <c r="BZ80" s="61">
        <v>0</v>
      </c>
      <c r="CA80" s="61">
        <v>644</v>
      </c>
      <c r="CB80" s="61">
        <v>0</v>
      </c>
      <c r="CC80" s="61">
        <v>0</v>
      </c>
      <c r="CD80" s="61">
        <v>0</v>
      </c>
      <c r="CE80" s="61">
        <v>0</v>
      </c>
      <c r="CF80" s="61">
        <v>0</v>
      </c>
      <c r="CG80" s="61">
        <v>0</v>
      </c>
      <c r="CH80" s="61">
        <v>1712</v>
      </c>
      <c r="CI80" s="61">
        <v>0</v>
      </c>
      <c r="CJ80" s="61">
        <v>35</v>
      </c>
      <c r="CK80" s="61">
        <v>0</v>
      </c>
      <c r="CL80" s="61">
        <v>0</v>
      </c>
      <c r="CM80" s="61">
        <v>0</v>
      </c>
      <c r="CN80" s="61">
        <v>0</v>
      </c>
      <c r="CO80" s="61">
        <v>0</v>
      </c>
      <c r="CP80" s="61">
        <v>0</v>
      </c>
      <c r="CQ80" s="61">
        <v>0</v>
      </c>
      <c r="CR80" s="61">
        <v>0</v>
      </c>
      <c r="CS80" s="61">
        <v>0</v>
      </c>
      <c r="CT80" s="61">
        <v>-46</v>
      </c>
      <c r="CU80" s="61">
        <v>0</v>
      </c>
      <c r="CV80" s="61">
        <v>-1</v>
      </c>
      <c r="CW80" s="61">
        <v>40723</v>
      </c>
      <c r="CX80" s="61">
        <v>0</v>
      </c>
      <c r="CY80" s="61">
        <v>831</v>
      </c>
      <c r="CZ80" s="61">
        <v>44910</v>
      </c>
      <c r="DA80" s="61">
        <v>0</v>
      </c>
      <c r="DB80" s="61">
        <v>917</v>
      </c>
      <c r="DC80" s="61">
        <v>-4187</v>
      </c>
      <c r="DD80" s="61">
        <v>0</v>
      </c>
      <c r="DE80" s="61">
        <v>-86</v>
      </c>
      <c r="DF80" s="61">
        <v>773</v>
      </c>
      <c r="DG80" s="61">
        <v>0</v>
      </c>
      <c r="DH80" s="61">
        <v>16</v>
      </c>
      <c r="DI80" s="61">
        <v>773</v>
      </c>
      <c r="DJ80" s="61">
        <v>0</v>
      </c>
      <c r="DK80" s="61">
        <v>16</v>
      </c>
      <c r="DL80" s="61">
        <v>0</v>
      </c>
      <c r="DM80" s="61">
        <v>0</v>
      </c>
      <c r="DN80" s="61">
        <v>0</v>
      </c>
      <c r="DO80" s="61">
        <v>33798</v>
      </c>
      <c r="DP80" s="61">
        <v>0</v>
      </c>
      <c r="DQ80" s="61">
        <v>690</v>
      </c>
      <c r="DR80" s="61">
        <v>34304</v>
      </c>
      <c r="DS80" s="61">
        <v>0</v>
      </c>
      <c r="DT80" s="61">
        <v>700</v>
      </c>
      <c r="DU80" s="61">
        <v>-506</v>
      </c>
      <c r="DV80" s="61">
        <v>0</v>
      </c>
      <c r="DW80" s="61">
        <v>-10</v>
      </c>
      <c r="DX80" s="61">
        <v>-24506</v>
      </c>
      <c r="DY80" s="61">
        <v>0</v>
      </c>
      <c r="DZ80" s="61">
        <v>-500</v>
      </c>
      <c r="EA80" s="61">
        <v>0</v>
      </c>
      <c r="EB80" s="61">
        <v>0</v>
      </c>
      <c r="EC80" s="61">
        <v>0</v>
      </c>
      <c r="ED80" s="61">
        <v>0</v>
      </c>
      <c r="EE80" s="61">
        <v>0</v>
      </c>
      <c r="EF80" s="61">
        <v>0</v>
      </c>
      <c r="EG80" s="61">
        <v>0</v>
      </c>
      <c r="EH80" s="61">
        <v>0</v>
      </c>
      <c r="EI80" s="61">
        <v>0</v>
      </c>
      <c r="EJ80" s="61">
        <v>0</v>
      </c>
      <c r="EK80" s="61">
        <v>0</v>
      </c>
      <c r="EL80" s="61">
        <v>0</v>
      </c>
      <c r="EM80" s="61">
        <v>9044164</v>
      </c>
      <c r="EN80" s="61">
        <v>0</v>
      </c>
      <c r="EO80" s="61">
        <v>184575</v>
      </c>
      <c r="EP80" s="61">
        <v>121393</v>
      </c>
      <c r="EQ80" s="61">
        <v>0</v>
      </c>
      <c r="ER80" s="61">
        <v>2477</v>
      </c>
      <c r="ES80" s="61">
        <v>18158017</v>
      </c>
      <c r="ET80" s="61">
        <v>0</v>
      </c>
      <c r="EU80" s="61">
        <v>0</v>
      </c>
      <c r="EV80" s="61">
        <v>-8992460</v>
      </c>
      <c r="EW80" s="61">
        <v>0</v>
      </c>
      <c r="EX80" s="61">
        <v>187052</v>
      </c>
      <c r="EY80" s="61">
        <v>2593732</v>
      </c>
      <c r="EZ80" s="61">
        <v>0</v>
      </c>
      <c r="FA80" s="61">
        <v>52754</v>
      </c>
      <c r="FB80" s="61">
        <v>3015768</v>
      </c>
      <c r="FC80" s="61">
        <v>0</v>
      </c>
      <c r="FD80" s="61">
        <v>61072</v>
      </c>
      <c r="FE80" s="61">
        <v>-422036</v>
      </c>
      <c r="FF80" s="61">
        <v>0</v>
      </c>
      <c r="FG80" s="61">
        <v>-8318</v>
      </c>
      <c r="FH80" s="61">
        <v>0</v>
      </c>
      <c r="FI80" s="61">
        <v>0</v>
      </c>
      <c r="FJ80" s="61">
        <v>0</v>
      </c>
      <c r="FK80" s="61">
        <v>0</v>
      </c>
      <c r="FL80" s="61">
        <v>0</v>
      </c>
      <c r="FM80" s="61">
        <v>0</v>
      </c>
      <c r="FN80" s="61">
        <v>0</v>
      </c>
      <c r="FO80" s="61">
        <v>0</v>
      </c>
      <c r="FP80" s="61">
        <v>0</v>
      </c>
      <c r="FQ80" s="61">
        <v>0</v>
      </c>
      <c r="FR80" s="61">
        <v>0</v>
      </c>
      <c r="FS80" s="61">
        <v>0</v>
      </c>
      <c r="FT80" s="61">
        <v>8429929</v>
      </c>
      <c r="FU80" s="61">
        <v>0</v>
      </c>
      <c r="FV80" s="61">
        <v>0</v>
      </c>
      <c r="FW80" s="61">
        <v>-8429929</v>
      </c>
      <c r="FX80" s="61">
        <v>0</v>
      </c>
      <c r="FY80" s="61">
        <v>0</v>
      </c>
      <c r="FZ80" s="61">
        <v>0</v>
      </c>
      <c r="GA80" s="61">
        <v>0</v>
      </c>
      <c r="GB80" s="61">
        <v>0</v>
      </c>
      <c r="GC80" s="61">
        <v>0</v>
      </c>
      <c r="GD80" s="61">
        <v>0</v>
      </c>
      <c r="GE80" s="61">
        <v>0</v>
      </c>
      <c r="GF80" s="61">
        <v>18276050</v>
      </c>
      <c r="GG80" s="61">
        <v>0</v>
      </c>
      <c r="GH80" s="61">
        <v>372709</v>
      </c>
      <c r="GI80" s="61">
        <v>-17463017</v>
      </c>
      <c r="GJ80" s="61">
        <v>0</v>
      </c>
      <c r="GK80" s="61">
        <v>186517</v>
      </c>
      <c r="GL80" s="58" t="s">
        <v>536</v>
      </c>
      <c r="GM80" s="58" t="s">
        <v>729</v>
      </c>
      <c r="GN80" s="58" t="s">
        <v>536</v>
      </c>
      <c r="GO80" s="58" t="s">
        <v>730</v>
      </c>
      <c r="GP80" s="58" t="s">
        <v>755</v>
      </c>
    </row>
    <row r="81" spans="1:198" s="58" customFormat="1">
      <c r="A81" s="58" t="s">
        <v>469</v>
      </c>
      <c r="B81" s="59" t="s">
        <v>756</v>
      </c>
      <c r="C81" s="59" t="s">
        <v>757</v>
      </c>
      <c r="D81" s="61">
        <v>-251578</v>
      </c>
      <c r="E81" s="61">
        <v>0</v>
      </c>
      <c r="F81" s="61">
        <v>-251578</v>
      </c>
      <c r="G81" s="61">
        <v>610375</v>
      </c>
      <c r="H81" s="61">
        <v>0</v>
      </c>
      <c r="I81" s="61">
        <v>610375</v>
      </c>
      <c r="J81" s="61">
        <v>-861953</v>
      </c>
      <c r="K81" s="61">
        <v>0</v>
      </c>
      <c r="L81" s="61">
        <v>-861953</v>
      </c>
      <c r="M81" s="380">
        <v>0.33</v>
      </c>
      <c r="N81" s="380">
        <v>0.3</v>
      </c>
      <c r="O81" s="380">
        <v>0.37</v>
      </c>
      <c r="P81" s="380">
        <v>0</v>
      </c>
      <c r="Q81" s="61">
        <v>498150</v>
      </c>
      <c r="R81" s="61">
        <v>498150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v>0</v>
      </c>
      <c r="AR81" s="61">
        <v>0</v>
      </c>
      <c r="AS81" s="61">
        <v>0</v>
      </c>
      <c r="AT81" s="61">
        <v>0</v>
      </c>
      <c r="AU81" s="61">
        <v>0</v>
      </c>
      <c r="AV81" s="61">
        <v>0</v>
      </c>
      <c r="AW81" s="61">
        <v>0</v>
      </c>
      <c r="AX81" s="61">
        <v>0</v>
      </c>
      <c r="AY81" s="61">
        <v>0</v>
      </c>
      <c r="AZ81" s="61">
        <v>0</v>
      </c>
      <c r="BA81" s="61">
        <v>0</v>
      </c>
      <c r="BB81" s="61">
        <v>0</v>
      </c>
      <c r="BC81" s="61">
        <v>0</v>
      </c>
      <c r="BD81" s="61">
        <v>3080446</v>
      </c>
      <c r="BE81" s="61">
        <v>3799217</v>
      </c>
      <c r="BF81" s="61">
        <v>0</v>
      </c>
      <c r="BG81" s="61">
        <v>127298</v>
      </c>
      <c r="BH81" s="61">
        <v>157001</v>
      </c>
      <c r="BI81" s="61">
        <v>0</v>
      </c>
      <c r="BJ81" s="61">
        <v>2797247</v>
      </c>
      <c r="BK81" s="61">
        <v>3449938</v>
      </c>
      <c r="BL81" s="61">
        <v>0</v>
      </c>
      <c r="BM81" s="61">
        <v>410497</v>
      </c>
      <c r="BN81" s="61">
        <v>506280</v>
      </c>
      <c r="BO81" s="61">
        <v>0</v>
      </c>
      <c r="BP81" s="61">
        <v>12871</v>
      </c>
      <c r="BQ81" s="61">
        <v>15874</v>
      </c>
      <c r="BR81" s="61">
        <v>0</v>
      </c>
      <c r="BS81" s="61">
        <v>2345</v>
      </c>
      <c r="BT81" s="61">
        <v>2892</v>
      </c>
      <c r="BU81" s="61">
        <v>0</v>
      </c>
      <c r="BV81" s="61">
        <v>10526</v>
      </c>
      <c r="BW81" s="61">
        <v>12982</v>
      </c>
      <c r="BX81" s="61">
        <v>0</v>
      </c>
      <c r="BY81" s="61">
        <v>0</v>
      </c>
      <c r="BZ81" s="61">
        <v>0</v>
      </c>
      <c r="CA81" s="61">
        <v>0</v>
      </c>
      <c r="CB81" s="61">
        <v>0</v>
      </c>
      <c r="CC81" s="61">
        <v>0</v>
      </c>
      <c r="CD81" s="61">
        <v>0</v>
      </c>
      <c r="CE81" s="61">
        <v>0</v>
      </c>
      <c r="CF81" s="61">
        <v>0</v>
      </c>
      <c r="CG81" s="61">
        <v>0</v>
      </c>
      <c r="CH81" s="61">
        <v>-302</v>
      </c>
      <c r="CI81" s="61">
        <v>-372</v>
      </c>
      <c r="CJ81" s="61">
        <v>0</v>
      </c>
      <c r="CK81" s="61">
        <v>0</v>
      </c>
      <c r="CL81" s="61">
        <v>0</v>
      </c>
      <c r="CM81" s="61">
        <v>0</v>
      </c>
      <c r="CN81" s="61">
        <v>0</v>
      </c>
      <c r="CO81" s="61">
        <v>0</v>
      </c>
      <c r="CP81" s="61">
        <v>0</v>
      </c>
      <c r="CQ81" s="61">
        <v>0</v>
      </c>
      <c r="CR81" s="61">
        <v>0</v>
      </c>
      <c r="CS81" s="61">
        <v>0</v>
      </c>
      <c r="CT81" s="61">
        <v>0</v>
      </c>
      <c r="CU81" s="61">
        <v>0</v>
      </c>
      <c r="CV81" s="61">
        <v>0</v>
      </c>
      <c r="CW81" s="61">
        <v>0</v>
      </c>
      <c r="CX81" s="61">
        <v>0</v>
      </c>
      <c r="CY81" s="61">
        <v>0</v>
      </c>
      <c r="CZ81" s="61">
        <v>0</v>
      </c>
      <c r="DA81" s="61">
        <v>0</v>
      </c>
      <c r="DB81" s="61">
        <v>0</v>
      </c>
      <c r="DC81" s="61">
        <v>0</v>
      </c>
      <c r="DD81" s="61">
        <v>0</v>
      </c>
      <c r="DE81" s="61">
        <v>0</v>
      </c>
      <c r="DF81" s="61">
        <v>0</v>
      </c>
      <c r="DG81" s="61">
        <v>0</v>
      </c>
      <c r="DH81" s="61">
        <v>0</v>
      </c>
      <c r="DI81" s="61">
        <v>0</v>
      </c>
      <c r="DJ81" s="61">
        <v>0</v>
      </c>
      <c r="DK81" s="61">
        <v>0</v>
      </c>
      <c r="DL81" s="61">
        <v>0</v>
      </c>
      <c r="DM81" s="61">
        <v>0</v>
      </c>
      <c r="DN81" s="61">
        <v>0</v>
      </c>
      <c r="DO81" s="61">
        <v>23120</v>
      </c>
      <c r="DP81" s="61">
        <v>28515</v>
      </c>
      <c r="DQ81" s="61">
        <v>0</v>
      </c>
      <c r="DR81" s="61">
        <v>28468</v>
      </c>
      <c r="DS81" s="61">
        <v>35111</v>
      </c>
      <c r="DT81" s="61">
        <v>0</v>
      </c>
      <c r="DU81" s="61">
        <v>-5348</v>
      </c>
      <c r="DV81" s="61">
        <v>-6596</v>
      </c>
      <c r="DW81" s="61">
        <v>0</v>
      </c>
      <c r="DX81" s="61">
        <v>-1721</v>
      </c>
      <c r="DY81" s="61">
        <v>-2123</v>
      </c>
      <c r="DZ81" s="61">
        <v>0</v>
      </c>
      <c r="EA81" s="61">
        <v>0</v>
      </c>
      <c r="EB81" s="61">
        <v>0</v>
      </c>
      <c r="EC81" s="61">
        <v>0</v>
      </c>
      <c r="ED81" s="61">
        <v>0</v>
      </c>
      <c r="EE81" s="61">
        <v>0</v>
      </c>
      <c r="EF81" s="61">
        <v>0</v>
      </c>
      <c r="EG81" s="61">
        <v>0</v>
      </c>
      <c r="EH81" s="61">
        <v>0</v>
      </c>
      <c r="EI81" s="61">
        <v>0</v>
      </c>
      <c r="EJ81" s="61">
        <v>0</v>
      </c>
      <c r="EK81" s="61">
        <v>0</v>
      </c>
      <c r="EL81" s="61">
        <v>0</v>
      </c>
      <c r="EM81" s="61">
        <v>10375790</v>
      </c>
      <c r="EN81" s="61">
        <v>12796808</v>
      </c>
      <c r="EO81" s="61">
        <v>0</v>
      </c>
      <c r="EP81" s="61">
        <v>187016</v>
      </c>
      <c r="EQ81" s="61">
        <v>230653</v>
      </c>
      <c r="ER81" s="61">
        <v>0</v>
      </c>
      <c r="ES81" s="61">
        <v>41543136</v>
      </c>
      <c r="ET81" s="61">
        <v>0</v>
      </c>
      <c r="EU81" s="61">
        <v>0</v>
      </c>
      <c r="EV81" s="61">
        <v>-30980330</v>
      </c>
      <c r="EW81" s="61">
        <v>13027460</v>
      </c>
      <c r="EX81" s="61">
        <v>0</v>
      </c>
      <c r="EY81" s="61">
        <v>1738106</v>
      </c>
      <c r="EZ81" s="61">
        <v>2143664</v>
      </c>
      <c r="FA81" s="61">
        <v>0</v>
      </c>
      <c r="FB81" s="61">
        <v>2358605</v>
      </c>
      <c r="FC81" s="61">
        <v>2908946</v>
      </c>
      <c r="FD81" s="61">
        <v>0</v>
      </c>
      <c r="FE81" s="61">
        <v>-620499</v>
      </c>
      <c r="FF81" s="61">
        <v>-765282</v>
      </c>
      <c r="FG81" s="61">
        <v>0</v>
      </c>
      <c r="FH81" s="61">
        <v>0</v>
      </c>
      <c r="FI81" s="61">
        <v>0</v>
      </c>
      <c r="FJ81" s="61">
        <v>0</v>
      </c>
      <c r="FK81" s="61">
        <v>0</v>
      </c>
      <c r="FL81" s="61">
        <v>0</v>
      </c>
      <c r="FM81" s="61">
        <v>0</v>
      </c>
      <c r="FN81" s="61">
        <v>0</v>
      </c>
      <c r="FO81" s="61">
        <v>0</v>
      </c>
      <c r="FP81" s="61">
        <v>0</v>
      </c>
      <c r="FQ81" s="61">
        <v>0</v>
      </c>
      <c r="FR81" s="61">
        <v>0</v>
      </c>
      <c r="FS81" s="61">
        <v>0</v>
      </c>
      <c r="FT81" s="61">
        <v>10455307</v>
      </c>
      <c r="FU81" s="61">
        <v>0</v>
      </c>
      <c r="FV81" s="61">
        <v>0</v>
      </c>
      <c r="FW81" s="61">
        <v>-10455307</v>
      </c>
      <c r="FX81" s="61">
        <v>0</v>
      </c>
      <c r="FY81" s="61">
        <v>0</v>
      </c>
      <c r="FZ81" s="61">
        <v>0</v>
      </c>
      <c r="GA81" s="61">
        <v>0</v>
      </c>
      <c r="GB81" s="61">
        <v>0</v>
      </c>
      <c r="GC81" s="61">
        <v>0</v>
      </c>
      <c r="GD81" s="61">
        <v>0</v>
      </c>
      <c r="GE81" s="61">
        <v>0</v>
      </c>
      <c r="GF81" s="61">
        <v>15542624</v>
      </c>
      <c r="GG81" s="61">
        <v>19169237</v>
      </c>
      <c r="GH81" s="61">
        <v>0</v>
      </c>
      <c r="GI81" s="61">
        <v>-41642484</v>
      </c>
      <c r="GJ81" s="61">
        <v>12772349</v>
      </c>
      <c r="GK81" s="61">
        <v>0</v>
      </c>
      <c r="GL81" s="58" t="s">
        <v>501</v>
      </c>
      <c r="GM81" s="58" t="s">
        <v>502</v>
      </c>
      <c r="GN81" s="58" t="s">
        <v>503</v>
      </c>
      <c r="GO81" s="58" t="s">
        <v>504</v>
      </c>
      <c r="GP81" s="58" t="s">
        <v>758</v>
      </c>
    </row>
    <row r="82" spans="1:198" s="58" customFormat="1">
      <c r="A82" s="58" t="s">
        <v>469</v>
      </c>
      <c r="B82" s="59" t="s">
        <v>759</v>
      </c>
      <c r="C82" s="59" t="s">
        <v>760</v>
      </c>
      <c r="D82" s="61">
        <v>264428</v>
      </c>
      <c r="E82" s="61">
        <v>0</v>
      </c>
      <c r="F82" s="61">
        <v>264428</v>
      </c>
      <c r="G82" s="61">
        <v>177529</v>
      </c>
      <c r="H82" s="61">
        <v>0</v>
      </c>
      <c r="I82" s="61">
        <v>177529</v>
      </c>
      <c r="J82" s="61">
        <v>86899</v>
      </c>
      <c r="K82" s="61">
        <v>0</v>
      </c>
      <c r="L82" s="61">
        <v>86899</v>
      </c>
      <c r="M82" s="380">
        <v>0.5</v>
      </c>
      <c r="N82" s="380">
        <v>0.4</v>
      </c>
      <c r="O82" s="380">
        <v>0.09</v>
      </c>
      <c r="P82" s="380">
        <v>0.01</v>
      </c>
      <c r="Q82" s="61">
        <v>95388</v>
      </c>
      <c r="R82" s="61">
        <v>95388</v>
      </c>
      <c r="S82" s="61">
        <v>0</v>
      </c>
      <c r="T82" s="61">
        <v>281174</v>
      </c>
      <c r="U82" s="61">
        <v>87062</v>
      </c>
      <c r="V82" s="61">
        <v>194112</v>
      </c>
      <c r="W82" s="61">
        <v>693306</v>
      </c>
      <c r="X82" s="61">
        <v>0</v>
      </c>
      <c r="Y82" s="61">
        <v>674728</v>
      </c>
      <c r="Z82" s="61">
        <v>0</v>
      </c>
      <c r="AA82" s="61">
        <v>18578</v>
      </c>
      <c r="AB82" s="61">
        <v>0</v>
      </c>
      <c r="AC82" s="61">
        <v>0</v>
      </c>
      <c r="AD82" s="61">
        <v>0</v>
      </c>
      <c r="AE82" s="61">
        <v>0</v>
      </c>
      <c r="AF82" s="61">
        <v>0</v>
      </c>
      <c r="AG82" s="61">
        <v>0</v>
      </c>
      <c r="AH82" s="61">
        <v>0</v>
      </c>
      <c r="AI82" s="61">
        <v>0</v>
      </c>
      <c r="AJ82" s="61">
        <v>0</v>
      </c>
      <c r="AK82" s="61">
        <v>0</v>
      </c>
      <c r="AL82" s="61">
        <v>257217</v>
      </c>
      <c r="AM82" s="61">
        <v>257217</v>
      </c>
      <c r="AN82" s="61">
        <v>0</v>
      </c>
      <c r="AO82" s="61">
        <v>0</v>
      </c>
      <c r="AP82" s="61">
        <v>122483</v>
      </c>
      <c r="AQ82" s="61">
        <v>122483</v>
      </c>
      <c r="AR82" s="61">
        <v>0</v>
      </c>
      <c r="AS82" s="61">
        <v>0</v>
      </c>
      <c r="AT82" s="61">
        <v>134734</v>
      </c>
      <c r="AU82" s="61">
        <v>134734</v>
      </c>
      <c r="AV82" s="61">
        <v>0</v>
      </c>
      <c r="AW82" s="61">
        <v>0</v>
      </c>
      <c r="AX82" s="61">
        <v>0</v>
      </c>
      <c r="AY82" s="61">
        <v>0</v>
      </c>
      <c r="AZ82" s="61">
        <v>0</v>
      </c>
      <c r="BA82" s="61">
        <v>0</v>
      </c>
      <c r="BB82" s="61">
        <v>0</v>
      </c>
      <c r="BC82" s="61">
        <v>0</v>
      </c>
      <c r="BD82" s="61">
        <v>888891</v>
      </c>
      <c r="BE82" s="61">
        <v>200001</v>
      </c>
      <c r="BF82" s="61">
        <v>22222</v>
      </c>
      <c r="BG82" s="61">
        <v>61320</v>
      </c>
      <c r="BH82" s="61">
        <v>13797</v>
      </c>
      <c r="BI82" s="61">
        <v>1533</v>
      </c>
      <c r="BJ82" s="61">
        <v>927253</v>
      </c>
      <c r="BK82" s="61">
        <v>208632</v>
      </c>
      <c r="BL82" s="61">
        <v>23181</v>
      </c>
      <c r="BM82" s="61">
        <v>22958</v>
      </c>
      <c r="BN82" s="61">
        <v>5166</v>
      </c>
      <c r="BO82" s="61">
        <v>574</v>
      </c>
      <c r="BP82" s="61">
        <v>0</v>
      </c>
      <c r="BQ82" s="61">
        <v>0</v>
      </c>
      <c r="BR82" s="61">
        <v>0</v>
      </c>
      <c r="BS82" s="61">
        <v>0</v>
      </c>
      <c r="BT82" s="61">
        <v>0</v>
      </c>
      <c r="BU82" s="61">
        <v>0</v>
      </c>
      <c r="BV82" s="61">
        <v>0</v>
      </c>
      <c r="BW82" s="61">
        <v>0</v>
      </c>
      <c r="BX82" s="61">
        <v>0</v>
      </c>
      <c r="BY82" s="61">
        <v>16478</v>
      </c>
      <c r="BZ82" s="61">
        <v>3707</v>
      </c>
      <c r="CA82" s="61">
        <v>412</v>
      </c>
      <c r="CB82" s="61">
        <v>0</v>
      </c>
      <c r="CC82" s="61">
        <v>0</v>
      </c>
      <c r="CD82" s="61">
        <v>0</v>
      </c>
      <c r="CE82" s="61">
        <v>0</v>
      </c>
      <c r="CF82" s="61">
        <v>0</v>
      </c>
      <c r="CG82" s="61">
        <v>0</v>
      </c>
      <c r="CH82" s="61">
        <v>4137</v>
      </c>
      <c r="CI82" s="61">
        <v>931</v>
      </c>
      <c r="CJ82" s="61">
        <v>103</v>
      </c>
      <c r="CK82" s="61">
        <v>0</v>
      </c>
      <c r="CL82" s="61">
        <v>0</v>
      </c>
      <c r="CM82" s="61">
        <v>0</v>
      </c>
      <c r="CN82" s="61">
        <v>0</v>
      </c>
      <c r="CO82" s="61">
        <v>0</v>
      </c>
      <c r="CP82" s="61">
        <v>0</v>
      </c>
      <c r="CQ82" s="61">
        <v>0</v>
      </c>
      <c r="CR82" s="61">
        <v>0</v>
      </c>
      <c r="CS82" s="61">
        <v>0</v>
      </c>
      <c r="CT82" s="61">
        <v>0</v>
      </c>
      <c r="CU82" s="61">
        <v>0</v>
      </c>
      <c r="CV82" s="61">
        <v>0</v>
      </c>
      <c r="CW82" s="61">
        <v>14172</v>
      </c>
      <c r="CX82" s="61">
        <v>3189</v>
      </c>
      <c r="CY82" s="61">
        <v>354</v>
      </c>
      <c r="CZ82" s="61">
        <v>12473</v>
      </c>
      <c r="DA82" s="61">
        <v>2806</v>
      </c>
      <c r="DB82" s="61">
        <v>312</v>
      </c>
      <c r="DC82" s="61">
        <v>1699</v>
      </c>
      <c r="DD82" s="61">
        <v>383</v>
      </c>
      <c r="DE82" s="61">
        <v>42</v>
      </c>
      <c r="DF82" s="61">
        <v>0</v>
      </c>
      <c r="DG82" s="61">
        <v>0</v>
      </c>
      <c r="DH82" s="61">
        <v>0</v>
      </c>
      <c r="DI82" s="61">
        <v>0</v>
      </c>
      <c r="DJ82" s="61">
        <v>0</v>
      </c>
      <c r="DK82" s="61">
        <v>0</v>
      </c>
      <c r="DL82" s="61">
        <v>0</v>
      </c>
      <c r="DM82" s="61">
        <v>0</v>
      </c>
      <c r="DN82" s="61">
        <v>0</v>
      </c>
      <c r="DO82" s="61">
        <v>15510</v>
      </c>
      <c r="DP82" s="61">
        <v>3490</v>
      </c>
      <c r="DQ82" s="61">
        <v>388</v>
      </c>
      <c r="DR82" s="61">
        <v>14369</v>
      </c>
      <c r="DS82" s="61">
        <v>3233</v>
      </c>
      <c r="DT82" s="61">
        <v>359</v>
      </c>
      <c r="DU82" s="61">
        <v>1141</v>
      </c>
      <c r="DV82" s="61">
        <v>257</v>
      </c>
      <c r="DW82" s="61">
        <v>29</v>
      </c>
      <c r="DX82" s="61">
        <v>0</v>
      </c>
      <c r="DY82" s="61">
        <v>0</v>
      </c>
      <c r="DZ82" s="61">
        <v>0</v>
      </c>
      <c r="EA82" s="61">
        <v>0</v>
      </c>
      <c r="EB82" s="61">
        <v>0</v>
      </c>
      <c r="EC82" s="61">
        <v>0</v>
      </c>
      <c r="ED82" s="61">
        <v>0</v>
      </c>
      <c r="EE82" s="61">
        <v>0</v>
      </c>
      <c r="EF82" s="61">
        <v>0</v>
      </c>
      <c r="EG82" s="61">
        <v>0</v>
      </c>
      <c r="EH82" s="61">
        <v>0</v>
      </c>
      <c r="EI82" s="61">
        <v>0</v>
      </c>
      <c r="EJ82" s="61">
        <v>0</v>
      </c>
      <c r="EK82" s="61">
        <v>0</v>
      </c>
      <c r="EL82" s="61">
        <v>0</v>
      </c>
      <c r="EM82" s="61">
        <v>1431862</v>
      </c>
      <c r="EN82" s="61">
        <v>322169</v>
      </c>
      <c r="EO82" s="61">
        <v>35797</v>
      </c>
      <c r="EP82" s="61">
        <v>25671</v>
      </c>
      <c r="EQ82" s="61">
        <v>5776</v>
      </c>
      <c r="ER82" s="61">
        <v>642</v>
      </c>
      <c r="ES82" s="61">
        <v>3476286</v>
      </c>
      <c r="ET82" s="61">
        <v>0</v>
      </c>
      <c r="EU82" s="61">
        <v>0</v>
      </c>
      <c r="EV82" s="61">
        <v>-2018753</v>
      </c>
      <c r="EW82" s="61">
        <v>327945</v>
      </c>
      <c r="EX82" s="61">
        <v>36438</v>
      </c>
      <c r="EY82" s="61">
        <v>433921</v>
      </c>
      <c r="EZ82" s="61">
        <v>86208</v>
      </c>
      <c r="FA82" s="61">
        <v>9579</v>
      </c>
      <c r="FB82" s="61">
        <v>497651</v>
      </c>
      <c r="FC82" s="61">
        <v>101605</v>
      </c>
      <c r="FD82" s="61">
        <v>11289</v>
      </c>
      <c r="FE82" s="61">
        <v>-63730</v>
      </c>
      <c r="FF82" s="61">
        <v>-15397</v>
      </c>
      <c r="FG82" s="61">
        <v>-1710</v>
      </c>
      <c r="FH82" s="61">
        <v>0</v>
      </c>
      <c r="FI82" s="61">
        <v>0</v>
      </c>
      <c r="FJ82" s="61">
        <v>0</v>
      </c>
      <c r="FK82" s="61">
        <v>0</v>
      </c>
      <c r="FL82" s="61">
        <v>0</v>
      </c>
      <c r="FM82" s="61">
        <v>0</v>
      </c>
      <c r="FN82" s="61">
        <v>0</v>
      </c>
      <c r="FO82" s="61">
        <v>0</v>
      </c>
      <c r="FP82" s="61">
        <v>0</v>
      </c>
      <c r="FQ82" s="61">
        <v>144195</v>
      </c>
      <c r="FR82" s="61">
        <v>25517</v>
      </c>
      <c r="FS82" s="61">
        <v>2835</v>
      </c>
      <c r="FT82" s="61">
        <v>1649932</v>
      </c>
      <c r="FU82" s="61">
        <v>0</v>
      </c>
      <c r="FV82" s="61">
        <v>0</v>
      </c>
      <c r="FW82" s="61">
        <v>-1505737</v>
      </c>
      <c r="FX82" s="61">
        <v>25517</v>
      </c>
      <c r="FY82" s="61">
        <v>2835</v>
      </c>
      <c r="FZ82" s="61">
        <v>0</v>
      </c>
      <c r="GA82" s="61">
        <v>0</v>
      </c>
      <c r="GB82" s="61">
        <v>0</v>
      </c>
      <c r="GC82" s="61">
        <v>0</v>
      </c>
      <c r="GD82" s="61">
        <v>0</v>
      </c>
      <c r="GE82" s="61">
        <v>0</v>
      </c>
      <c r="GF82" s="61">
        <v>3036157</v>
      </c>
      <c r="GG82" s="61">
        <v>664785</v>
      </c>
      <c r="GH82" s="61">
        <v>73865</v>
      </c>
      <c r="GI82" s="61">
        <v>-3541807</v>
      </c>
      <c r="GJ82" s="61">
        <v>348509</v>
      </c>
      <c r="GK82" s="61">
        <v>38723</v>
      </c>
      <c r="GL82" s="58" t="s">
        <v>640</v>
      </c>
      <c r="GM82" s="58" t="s">
        <v>641</v>
      </c>
      <c r="GN82" s="58" t="s">
        <v>466</v>
      </c>
      <c r="GO82" s="58" t="s">
        <v>497</v>
      </c>
      <c r="GP82" s="58" t="s">
        <v>761</v>
      </c>
    </row>
    <row r="83" spans="1:198" s="58" customFormat="1">
      <c r="A83" s="58" t="s">
        <v>469</v>
      </c>
      <c r="B83" s="59" t="s">
        <v>762</v>
      </c>
      <c r="C83" s="59" t="s">
        <v>763</v>
      </c>
      <c r="D83" s="61">
        <v>-282965</v>
      </c>
      <c r="E83" s="61">
        <v>1176</v>
      </c>
      <c r="F83" s="61">
        <v>-281789</v>
      </c>
      <c r="G83" s="61">
        <v>143431</v>
      </c>
      <c r="H83" s="61">
        <v>1052</v>
      </c>
      <c r="I83" s="61">
        <v>144483</v>
      </c>
      <c r="J83" s="61">
        <v>-426396</v>
      </c>
      <c r="K83" s="61">
        <v>124</v>
      </c>
      <c r="L83" s="61">
        <v>-426272</v>
      </c>
      <c r="M83" s="380">
        <v>0.5</v>
      </c>
      <c r="N83" s="380">
        <v>0.4</v>
      </c>
      <c r="O83" s="380">
        <v>0.09</v>
      </c>
      <c r="P83" s="380">
        <v>0.01</v>
      </c>
      <c r="Q83" s="61">
        <v>246767</v>
      </c>
      <c r="R83" s="61">
        <v>246767</v>
      </c>
      <c r="S83" s="61">
        <v>0</v>
      </c>
      <c r="T83" s="61">
        <v>517473</v>
      </c>
      <c r="U83" s="61">
        <v>667255</v>
      </c>
      <c r="V83" s="61">
        <v>-149782</v>
      </c>
      <c r="W83" s="61">
        <v>389987</v>
      </c>
      <c r="X83" s="61">
        <v>103557</v>
      </c>
      <c r="Y83" s="61">
        <v>388240</v>
      </c>
      <c r="Z83" s="61">
        <v>40069</v>
      </c>
      <c r="AA83" s="61">
        <v>1747</v>
      </c>
      <c r="AB83" s="61">
        <v>63488</v>
      </c>
      <c r="AC83" s="61">
        <v>0</v>
      </c>
      <c r="AD83" s="61">
        <v>0</v>
      </c>
      <c r="AE83" s="61">
        <v>0</v>
      </c>
      <c r="AF83" s="61">
        <v>0</v>
      </c>
      <c r="AG83" s="61">
        <v>0</v>
      </c>
      <c r="AH83" s="61">
        <v>0</v>
      </c>
      <c r="AI83" s="61">
        <v>0</v>
      </c>
      <c r="AJ83" s="61">
        <v>0</v>
      </c>
      <c r="AK83" s="61">
        <v>0</v>
      </c>
      <c r="AL83" s="61">
        <v>439268</v>
      </c>
      <c r="AM83" s="61">
        <v>439268</v>
      </c>
      <c r="AN83" s="61">
        <v>0</v>
      </c>
      <c r="AO83" s="61">
        <v>0</v>
      </c>
      <c r="AP83" s="61">
        <v>139268</v>
      </c>
      <c r="AQ83" s="61">
        <v>139268</v>
      </c>
      <c r="AR83" s="61">
        <v>0</v>
      </c>
      <c r="AS83" s="61">
        <v>0</v>
      </c>
      <c r="AT83" s="61">
        <v>300000</v>
      </c>
      <c r="AU83" s="61">
        <v>300000</v>
      </c>
      <c r="AV83" s="61">
        <v>0</v>
      </c>
      <c r="AW83" s="61">
        <v>0</v>
      </c>
      <c r="AX83" s="61">
        <v>0</v>
      </c>
      <c r="AY83" s="61">
        <v>0</v>
      </c>
      <c r="AZ83" s="61">
        <v>0</v>
      </c>
      <c r="BA83" s="61">
        <v>0</v>
      </c>
      <c r="BB83" s="61">
        <v>0</v>
      </c>
      <c r="BC83" s="61">
        <v>0</v>
      </c>
      <c r="BD83" s="61">
        <v>2573091</v>
      </c>
      <c r="BE83" s="61">
        <v>572138</v>
      </c>
      <c r="BF83" s="61">
        <v>63571</v>
      </c>
      <c r="BG83" s="61">
        <v>93369</v>
      </c>
      <c r="BH83" s="61">
        <v>20555</v>
      </c>
      <c r="BI83" s="61">
        <v>2284</v>
      </c>
      <c r="BJ83" s="61">
        <v>2512360</v>
      </c>
      <c r="BK83" s="61">
        <v>558492</v>
      </c>
      <c r="BL83" s="61">
        <v>62055</v>
      </c>
      <c r="BM83" s="61">
        <v>154100</v>
      </c>
      <c r="BN83" s="61">
        <v>34201</v>
      </c>
      <c r="BO83" s="61">
        <v>3800</v>
      </c>
      <c r="BP83" s="61">
        <v>13402</v>
      </c>
      <c r="BQ83" s="61">
        <v>3015</v>
      </c>
      <c r="BR83" s="61">
        <v>335</v>
      </c>
      <c r="BS83" s="61">
        <v>1998</v>
      </c>
      <c r="BT83" s="61">
        <v>449</v>
      </c>
      <c r="BU83" s="61">
        <v>50</v>
      </c>
      <c r="BV83" s="61">
        <v>11404</v>
      </c>
      <c r="BW83" s="61">
        <v>2566</v>
      </c>
      <c r="BX83" s="61">
        <v>285</v>
      </c>
      <c r="BY83" s="61">
        <v>43995</v>
      </c>
      <c r="BZ83" s="61">
        <v>9899</v>
      </c>
      <c r="CA83" s="61">
        <v>1100</v>
      </c>
      <c r="CB83" s="61">
        <v>0</v>
      </c>
      <c r="CC83" s="61">
        <v>0</v>
      </c>
      <c r="CD83" s="61">
        <v>0</v>
      </c>
      <c r="CE83" s="61">
        <v>0</v>
      </c>
      <c r="CF83" s="61">
        <v>0</v>
      </c>
      <c r="CG83" s="61">
        <v>0</v>
      </c>
      <c r="CH83" s="61">
        <v>1968</v>
      </c>
      <c r="CI83" s="61">
        <v>443</v>
      </c>
      <c r="CJ83" s="61">
        <v>49</v>
      </c>
      <c r="CK83" s="61">
        <v>0</v>
      </c>
      <c r="CL83" s="61">
        <v>0</v>
      </c>
      <c r="CM83" s="61">
        <v>0</v>
      </c>
      <c r="CN83" s="61">
        <v>0</v>
      </c>
      <c r="CO83" s="61">
        <v>0</v>
      </c>
      <c r="CP83" s="61">
        <v>0</v>
      </c>
      <c r="CQ83" s="61">
        <v>0</v>
      </c>
      <c r="CR83" s="61">
        <v>0</v>
      </c>
      <c r="CS83" s="61">
        <v>0</v>
      </c>
      <c r="CT83" s="61">
        <v>0</v>
      </c>
      <c r="CU83" s="61">
        <v>0</v>
      </c>
      <c r="CV83" s="61">
        <v>0</v>
      </c>
      <c r="CW83" s="61">
        <v>23281</v>
      </c>
      <c r="CX83" s="61">
        <v>5238</v>
      </c>
      <c r="CY83" s="61">
        <v>582</v>
      </c>
      <c r="CZ83" s="61">
        <v>21333</v>
      </c>
      <c r="DA83" s="61">
        <v>4800</v>
      </c>
      <c r="DB83" s="61">
        <v>533</v>
      </c>
      <c r="DC83" s="61">
        <v>1948</v>
      </c>
      <c r="DD83" s="61">
        <v>438</v>
      </c>
      <c r="DE83" s="61">
        <v>49</v>
      </c>
      <c r="DF83" s="61">
        <v>581</v>
      </c>
      <c r="DG83" s="61">
        <v>131</v>
      </c>
      <c r="DH83" s="61">
        <v>15</v>
      </c>
      <c r="DI83" s="61">
        <v>631</v>
      </c>
      <c r="DJ83" s="61">
        <v>142</v>
      </c>
      <c r="DK83" s="61">
        <v>16</v>
      </c>
      <c r="DL83" s="61">
        <v>-50</v>
      </c>
      <c r="DM83" s="61">
        <v>-11</v>
      </c>
      <c r="DN83" s="61">
        <v>-1</v>
      </c>
      <c r="DO83" s="61">
        <v>2329</v>
      </c>
      <c r="DP83" s="61">
        <v>524</v>
      </c>
      <c r="DQ83" s="61">
        <v>58</v>
      </c>
      <c r="DR83" s="61">
        <v>8194</v>
      </c>
      <c r="DS83" s="61">
        <v>1844</v>
      </c>
      <c r="DT83" s="61">
        <v>205</v>
      </c>
      <c r="DU83" s="61">
        <v>-5865</v>
      </c>
      <c r="DV83" s="61">
        <v>-1320</v>
      </c>
      <c r="DW83" s="61">
        <v>-147</v>
      </c>
      <c r="DX83" s="61">
        <v>-642</v>
      </c>
      <c r="DY83" s="61">
        <v>-144</v>
      </c>
      <c r="DZ83" s="61">
        <v>-16</v>
      </c>
      <c r="EA83" s="61">
        <v>0</v>
      </c>
      <c r="EB83" s="61">
        <v>0</v>
      </c>
      <c r="EC83" s="61">
        <v>0</v>
      </c>
      <c r="ED83" s="61">
        <v>0</v>
      </c>
      <c r="EE83" s="61">
        <v>0</v>
      </c>
      <c r="EF83" s="61">
        <v>0</v>
      </c>
      <c r="EG83" s="61">
        <v>0</v>
      </c>
      <c r="EH83" s="61">
        <v>0</v>
      </c>
      <c r="EI83" s="61">
        <v>0</v>
      </c>
      <c r="EJ83" s="61">
        <v>0</v>
      </c>
      <c r="EK83" s="61">
        <v>0</v>
      </c>
      <c r="EL83" s="61">
        <v>0</v>
      </c>
      <c r="EM83" s="61">
        <v>4135360</v>
      </c>
      <c r="EN83" s="61">
        <v>918793</v>
      </c>
      <c r="EO83" s="61">
        <v>102088</v>
      </c>
      <c r="EP83" s="61">
        <v>40624</v>
      </c>
      <c r="EQ83" s="61">
        <v>9140</v>
      </c>
      <c r="ER83" s="61">
        <v>1016</v>
      </c>
      <c r="ES83" s="61">
        <v>9373315</v>
      </c>
      <c r="ET83" s="61">
        <v>0</v>
      </c>
      <c r="EU83" s="61">
        <v>0</v>
      </c>
      <c r="EV83" s="61">
        <v>-5197331</v>
      </c>
      <c r="EW83" s="61">
        <v>927933</v>
      </c>
      <c r="EX83" s="61">
        <v>103104</v>
      </c>
      <c r="EY83" s="61">
        <v>590490</v>
      </c>
      <c r="EZ83" s="61">
        <v>127617</v>
      </c>
      <c r="FA83" s="61">
        <v>13580</v>
      </c>
      <c r="FB83" s="61">
        <v>797358</v>
      </c>
      <c r="FC83" s="61">
        <v>167487</v>
      </c>
      <c r="FD83" s="61">
        <v>18378</v>
      </c>
      <c r="FE83" s="61">
        <v>-206868</v>
      </c>
      <c r="FF83" s="61">
        <v>-39870</v>
      </c>
      <c r="FG83" s="61">
        <v>-4798</v>
      </c>
      <c r="FH83" s="61">
        <v>0</v>
      </c>
      <c r="FI83" s="61">
        <v>0</v>
      </c>
      <c r="FJ83" s="61">
        <v>0</v>
      </c>
      <c r="FK83" s="61">
        <v>0</v>
      </c>
      <c r="FL83" s="61">
        <v>0</v>
      </c>
      <c r="FM83" s="61">
        <v>0</v>
      </c>
      <c r="FN83" s="61">
        <v>0</v>
      </c>
      <c r="FO83" s="61">
        <v>0</v>
      </c>
      <c r="FP83" s="61">
        <v>0</v>
      </c>
      <c r="FQ83" s="61">
        <v>705740</v>
      </c>
      <c r="FR83" s="61">
        <v>152458</v>
      </c>
      <c r="FS83" s="61">
        <v>16940</v>
      </c>
      <c r="FT83" s="61">
        <v>2162973</v>
      </c>
      <c r="FU83" s="61">
        <v>0</v>
      </c>
      <c r="FV83" s="61">
        <v>0</v>
      </c>
      <c r="FW83" s="61">
        <v>-1457233</v>
      </c>
      <c r="FX83" s="61">
        <v>152458</v>
      </c>
      <c r="FY83" s="61">
        <v>16940</v>
      </c>
      <c r="FZ83" s="61">
        <v>0</v>
      </c>
      <c r="GA83" s="61">
        <v>0</v>
      </c>
      <c r="GB83" s="61">
        <v>0</v>
      </c>
      <c r="GC83" s="61">
        <v>0</v>
      </c>
      <c r="GD83" s="61">
        <v>0</v>
      </c>
      <c r="GE83" s="61">
        <v>0</v>
      </c>
      <c r="GF83" s="61">
        <v>8223588</v>
      </c>
      <c r="GG83" s="61">
        <v>1819807</v>
      </c>
      <c r="GH83" s="61">
        <v>201602</v>
      </c>
      <c r="GI83" s="61">
        <v>-6654574</v>
      </c>
      <c r="GJ83" s="61">
        <v>1086593</v>
      </c>
      <c r="GK83" s="61">
        <v>120365</v>
      </c>
      <c r="GL83" s="58" t="s">
        <v>764</v>
      </c>
      <c r="GM83" s="58" t="s">
        <v>765</v>
      </c>
      <c r="GN83" s="58" t="s">
        <v>466</v>
      </c>
      <c r="GO83" s="58" t="s">
        <v>537</v>
      </c>
      <c r="GP83" s="58" t="s">
        <v>766</v>
      </c>
    </row>
    <row r="84" spans="1:198" s="58" customFormat="1">
      <c r="A84" s="58" t="s">
        <v>461</v>
      </c>
      <c r="B84" s="59" t="s">
        <v>767</v>
      </c>
      <c r="C84" s="59" t="s">
        <v>768</v>
      </c>
      <c r="D84" s="61">
        <v>129776</v>
      </c>
      <c r="E84" s="61">
        <v>0</v>
      </c>
      <c r="F84" s="61">
        <v>129776</v>
      </c>
      <c r="G84" s="61">
        <v>136013</v>
      </c>
      <c r="H84" s="61">
        <v>0</v>
      </c>
      <c r="I84" s="61">
        <v>136013</v>
      </c>
      <c r="J84" s="61">
        <v>-6237</v>
      </c>
      <c r="K84" s="61">
        <v>0</v>
      </c>
      <c r="L84" s="61">
        <v>-6237</v>
      </c>
      <c r="M84" s="380">
        <v>0.5</v>
      </c>
      <c r="N84" s="380">
        <v>0.4</v>
      </c>
      <c r="O84" s="380">
        <v>0.09</v>
      </c>
      <c r="P84" s="380">
        <v>0.01</v>
      </c>
      <c r="Q84" s="61">
        <v>156225</v>
      </c>
      <c r="R84" s="61">
        <v>156225</v>
      </c>
      <c r="S84" s="61">
        <v>0</v>
      </c>
      <c r="T84" s="61">
        <v>26997</v>
      </c>
      <c r="U84" s="61">
        <v>33403</v>
      </c>
      <c r="V84" s="61">
        <v>-6406</v>
      </c>
      <c r="W84" s="61">
        <v>64825</v>
      </c>
      <c r="X84" s="61">
        <v>0</v>
      </c>
      <c r="Y84" s="61">
        <v>20508</v>
      </c>
      <c r="Z84" s="61">
        <v>30764</v>
      </c>
      <c r="AA84" s="61">
        <v>44317</v>
      </c>
      <c r="AB84" s="61">
        <v>-30764</v>
      </c>
      <c r="AC84" s="61">
        <v>0</v>
      </c>
      <c r="AD84" s="61">
        <v>0</v>
      </c>
      <c r="AE84" s="61">
        <v>0</v>
      </c>
      <c r="AF84" s="61">
        <v>0</v>
      </c>
      <c r="AG84" s="61">
        <v>0</v>
      </c>
      <c r="AH84" s="61">
        <v>0</v>
      </c>
      <c r="AI84" s="61">
        <v>0</v>
      </c>
      <c r="AJ84" s="61">
        <v>0</v>
      </c>
      <c r="AK84" s="61">
        <v>0</v>
      </c>
      <c r="AL84" s="61">
        <v>19739</v>
      </c>
      <c r="AM84" s="61">
        <v>19739</v>
      </c>
      <c r="AN84" s="61">
        <v>0</v>
      </c>
      <c r="AO84" s="61">
        <v>0</v>
      </c>
      <c r="AP84" s="61">
        <v>5399</v>
      </c>
      <c r="AQ84" s="61">
        <v>5399</v>
      </c>
      <c r="AR84" s="61">
        <v>0</v>
      </c>
      <c r="AS84" s="61">
        <v>0</v>
      </c>
      <c r="AT84" s="61">
        <v>14340</v>
      </c>
      <c r="AU84" s="61">
        <v>14340</v>
      </c>
      <c r="AV84" s="61">
        <v>0</v>
      </c>
      <c r="AW84" s="61">
        <v>0</v>
      </c>
      <c r="AX84" s="61">
        <v>0</v>
      </c>
      <c r="AY84" s="61">
        <v>0</v>
      </c>
      <c r="AZ84" s="61">
        <v>0</v>
      </c>
      <c r="BA84" s="61">
        <v>0</v>
      </c>
      <c r="BB84" s="61">
        <v>0</v>
      </c>
      <c r="BC84" s="61">
        <v>0</v>
      </c>
      <c r="BD84" s="61">
        <v>1538672</v>
      </c>
      <c r="BE84" s="61">
        <v>344341</v>
      </c>
      <c r="BF84" s="61">
        <v>38260</v>
      </c>
      <c r="BG84" s="61">
        <v>101941</v>
      </c>
      <c r="BH84" s="61">
        <v>22937</v>
      </c>
      <c r="BI84" s="61">
        <v>2549</v>
      </c>
      <c r="BJ84" s="61">
        <v>1583049</v>
      </c>
      <c r="BK84" s="61">
        <v>353470</v>
      </c>
      <c r="BL84" s="61">
        <v>39275</v>
      </c>
      <c r="BM84" s="61">
        <v>57564</v>
      </c>
      <c r="BN84" s="61">
        <v>13808</v>
      </c>
      <c r="BO84" s="61">
        <v>1534</v>
      </c>
      <c r="BP84" s="61">
        <v>7339</v>
      </c>
      <c r="BQ84" s="61">
        <v>1651</v>
      </c>
      <c r="BR84" s="61">
        <v>183</v>
      </c>
      <c r="BS84" s="61">
        <v>2175</v>
      </c>
      <c r="BT84" s="61">
        <v>489</v>
      </c>
      <c r="BU84" s="61">
        <v>54</v>
      </c>
      <c r="BV84" s="61">
        <v>5164</v>
      </c>
      <c r="BW84" s="61">
        <v>1162</v>
      </c>
      <c r="BX84" s="61">
        <v>129</v>
      </c>
      <c r="BY84" s="61">
        <v>12526</v>
      </c>
      <c r="BZ84" s="61">
        <v>2818</v>
      </c>
      <c r="CA84" s="61">
        <v>313</v>
      </c>
      <c r="CB84" s="61">
        <v>0</v>
      </c>
      <c r="CC84" s="61">
        <v>0</v>
      </c>
      <c r="CD84" s="61">
        <v>0</v>
      </c>
      <c r="CE84" s="61">
        <v>0</v>
      </c>
      <c r="CF84" s="61">
        <v>0</v>
      </c>
      <c r="CG84" s="61">
        <v>0</v>
      </c>
      <c r="CH84" s="61">
        <v>0</v>
      </c>
      <c r="CI84" s="61">
        <v>0</v>
      </c>
      <c r="CJ84" s="61">
        <v>0</v>
      </c>
      <c r="CK84" s="61">
        <v>0</v>
      </c>
      <c r="CL84" s="61">
        <v>0</v>
      </c>
      <c r="CM84" s="61">
        <v>0</v>
      </c>
      <c r="CN84" s="61">
        <v>0</v>
      </c>
      <c r="CO84" s="61">
        <v>0</v>
      </c>
      <c r="CP84" s="61">
        <v>0</v>
      </c>
      <c r="CQ84" s="61">
        <v>0</v>
      </c>
      <c r="CR84" s="61">
        <v>0</v>
      </c>
      <c r="CS84" s="61">
        <v>0</v>
      </c>
      <c r="CT84" s="61">
        <v>0</v>
      </c>
      <c r="CU84" s="61">
        <v>0</v>
      </c>
      <c r="CV84" s="61">
        <v>0</v>
      </c>
      <c r="CW84" s="61">
        <v>3902</v>
      </c>
      <c r="CX84" s="61">
        <v>878</v>
      </c>
      <c r="CY84" s="61">
        <v>98</v>
      </c>
      <c r="CZ84" s="61">
        <v>9225</v>
      </c>
      <c r="DA84" s="61">
        <v>2076</v>
      </c>
      <c r="DB84" s="61">
        <v>231</v>
      </c>
      <c r="DC84" s="61">
        <v>-5323</v>
      </c>
      <c r="DD84" s="61">
        <v>-1198</v>
      </c>
      <c r="DE84" s="61">
        <v>-133</v>
      </c>
      <c r="DF84" s="61">
        <v>0</v>
      </c>
      <c r="DG84" s="61">
        <v>0</v>
      </c>
      <c r="DH84" s="61">
        <v>0</v>
      </c>
      <c r="DI84" s="61">
        <v>504</v>
      </c>
      <c r="DJ84" s="61">
        <v>114</v>
      </c>
      <c r="DK84" s="61">
        <v>13</v>
      </c>
      <c r="DL84" s="61">
        <v>-504</v>
      </c>
      <c r="DM84" s="61">
        <v>-114</v>
      </c>
      <c r="DN84" s="61">
        <v>-13</v>
      </c>
      <c r="DO84" s="61">
        <v>14838</v>
      </c>
      <c r="DP84" s="61">
        <v>3339</v>
      </c>
      <c r="DQ84" s="61">
        <v>371</v>
      </c>
      <c r="DR84" s="61">
        <v>16539</v>
      </c>
      <c r="DS84" s="61">
        <v>3721</v>
      </c>
      <c r="DT84" s="61">
        <v>413</v>
      </c>
      <c r="DU84" s="61">
        <v>-1701</v>
      </c>
      <c r="DV84" s="61">
        <v>-382</v>
      </c>
      <c r="DW84" s="61">
        <v>-42</v>
      </c>
      <c r="DX84" s="61">
        <v>-6864</v>
      </c>
      <c r="DY84" s="61">
        <v>-1544</v>
      </c>
      <c r="DZ84" s="61">
        <v>-172</v>
      </c>
      <c r="EA84" s="61">
        <v>0</v>
      </c>
      <c r="EB84" s="61">
        <v>0</v>
      </c>
      <c r="EC84" s="61">
        <v>0</v>
      </c>
      <c r="ED84" s="61">
        <v>0</v>
      </c>
      <c r="EE84" s="61">
        <v>0</v>
      </c>
      <c r="EF84" s="61">
        <v>0</v>
      </c>
      <c r="EG84" s="61">
        <v>0</v>
      </c>
      <c r="EH84" s="61">
        <v>0</v>
      </c>
      <c r="EI84" s="61">
        <v>0</v>
      </c>
      <c r="EJ84" s="61">
        <v>0</v>
      </c>
      <c r="EK84" s="61">
        <v>0</v>
      </c>
      <c r="EL84" s="61">
        <v>0</v>
      </c>
      <c r="EM84" s="61">
        <v>3037474</v>
      </c>
      <c r="EN84" s="61">
        <v>683432</v>
      </c>
      <c r="EO84" s="61">
        <v>75937</v>
      </c>
      <c r="EP84" s="61">
        <v>58854</v>
      </c>
      <c r="EQ84" s="61">
        <v>13242</v>
      </c>
      <c r="ER84" s="61">
        <v>1471</v>
      </c>
      <c r="ES84" s="61">
        <v>8864038</v>
      </c>
      <c r="ET84" s="61">
        <v>0</v>
      </c>
      <c r="EU84" s="61">
        <v>0</v>
      </c>
      <c r="EV84" s="61">
        <v>-5767710</v>
      </c>
      <c r="EW84" s="61">
        <v>696674</v>
      </c>
      <c r="EX84" s="61">
        <v>77408</v>
      </c>
      <c r="EY84" s="61">
        <v>532942</v>
      </c>
      <c r="EZ84" s="61">
        <v>118836</v>
      </c>
      <c r="FA84" s="61">
        <v>13204</v>
      </c>
      <c r="FB84" s="61">
        <v>642889</v>
      </c>
      <c r="FC84" s="61">
        <v>145558</v>
      </c>
      <c r="FD84" s="61">
        <v>15995</v>
      </c>
      <c r="FE84" s="61">
        <v>-109947</v>
      </c>
      <c r="FF84" s="61">
        <v>-26722</v>
      </c>
      <c r="FG84" s="61">
        <v>-2791</v>
      </c>
      <c r="FH84" s="61">
        <v>0</v>
      </c>
      <c r="FI84" s="61">
        <v>0</v>
      </c>
      <c r="FJ84" s="61">
        <v>0</v>
      </c>
      <c r="FK84" s="61">
        <v>0</v>
      </c>
      <c r="FL84" s="61">
        <v>0</v>
      </c>
      <c r="FM84" s="61">
        <v>0</v>
      </c>
      <c r="FN84" s="61">
        <v>0</v>
      </c>
      <c r="FO84" s="61">
        <v>0</v>
      </c>
      <c r="FP84" s="61">
        <v>0</v>
      </c>
      <c r="FQ84" s="61">
        <v>0</v>
      </c>
      <c r="FR84" s="61">
        <v>0</v>
      </c>
      <c r="FS84" s="61">
        <v>0</v>
      </c>
      <c r="FT84" s="61">
        <v>2216379</v>
      </c>
      <c r="FU84" s="61">
        <v>0</v>
      </c>
      <c r="FV84" s="61">
        <v>0</v>
      </c>
      <c r="FW84" s="61">
        <v>-2216379</v>
      </c>
      <c r="FX84" s="61">
        <v>0</v>
      </c>
      <c r="FY84" s="61">
        <v>0</v>
      </c>
      <c r="FZ84" s="61">
        <v>0</v>
      </c>
      <c r="GA84" s="61">
        <v>0</v>
      </c>
      <c r="GB84" s="61">
        <v>0</v>
      </c>
      <c r="GC84" s="61">
        <v>0</v>
      </c>
      <c r="GD84" s="61">
        <v>0</v>
      </c>
      <c r="GE84" s="61">
        <v>0</v>
      </c>
      <c r="GF84" s="61">
        <v>5301624</v>
      </c>
      <c r="GG84" s="61">
        <v>1189930</v>
      </c>
      <c r="GH84" s="61">
        <v>132214</v>
      </c>
      <c r="GI84" s="61">
        <v>-8033174</v>
      </c>
      <c r="GJ84" s="61">
        <v>684502</v>
      </c>
      <c r="GK84" s="61">
        <v>76233</v>
      </c>
      <c r="GL84" s="58" t="s">
        <v>526</v>
      </c>
      <c r="GM84" s="58" t="s">
        <v>527</v>
      </c>
      <c r="GN84" s="58" t="s">
        <v>466</v>
      </c>
      <c r="GO84" s="58" t="s">
        <v>467</v>
      </c>
      <c r="GP84" s="58" t="s">
        <v>769</v>
      </c>
    </row>
    <row r="85" spans="1:198" s="58" customFormat="1">
      <c r="A85" s="58" t="s">
        <v>469</v>
      </c>
      <c r="B85" s="59" t="s">
        <v>770</v>
      </c>
      <c r="C85" s="59" t="s">
        <v>771</v>
      </c>
      <c r="D85" s="61">
        <v>44923</v>
      </c>
      <c r="E85" s="61">
        <v>0</v>
      </c>
      <c r="F85" s="61">
        <v>44923</v>
      </c>
      <c r="G85" s="61">
        <v>88128</v>
      </c>
      <c r="H85" s="61">
        <v>0</v>
      </c>
      <c r="I85" s="61">
        <v>88128</v>
      </c>
      <c r="J85" s="61">
        <v>-43205</v>
      </c>
      <c r="K85" s="61">
        <v>0</v>
      </c>
      <c r="L85" s="61">
        <v>-43205</v>
      </c>
      <c r="M85" s="380">
        <v>0.5</v>
      </c>
      <c r="N85" s="380">
        <v>0.4</v>
      </c>
      <c r="O85" s="380">
        <v>0.1</v>
      </c>
      <c r="P85" s="380">
        <v>0</v>
      </c>
      <c r="Q85" s="61">
        <v>196780</v>
      </c>
      <c r="R85" s="61">
        <v>196780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v>0</v>
      </c>
      <c r="AR85" s="61">
        <v>0</v>
      </c>
      <c r="AS85" s="61">
        <v>0</v>
      </c>
      <c r="AT85" s="61">
        <v>0</v>
      </c>
      <c r="AU85" s="61">
        <v>0</v>
      </c>
      <c r="AV85" s="61">
        <v>0</v>
      </c>
      <c r="AW85" s="61">
        <v>0</v>
      </c>
      <c r="AX85" s="61">
        <v>0</v>
      </c>
      <c r="AY85" s="61">
        <v>0</v>
      </c>
      <c r="AZ85" s="61">
        <v>0</v>
      </c>
      <c r="BA85" s="61">
        <v>0</v>
      </c>
      <c r="BB85" s="61">
        <v>0</v>
      </c>
      <c r="BC85" s="61">
        <v>0</v>
      </c>
      <c r="BD85" s="61">
        <v>2045418</v>
      </c>
      <c r="BE85" s="61">
        <v>511354</v>
      </c>
      <c r="BF85" s="61">
        <v>0</v>
      </c>
      <c r="BG85" s="61">
        <v>122355</v>
      </c>
      <c r="BH85" s="61">
        <v>30589</v>
      </c>
      <c r="BI85" s="61">
        <v>0</v>
      </c>
      <c r="BJ85" s="61">
        <v>1953636</v>
      </c>
      <c r="BK85" s="61">
        <v>488409</v>
      </c>
      <c r="BL85" s="61">
        <v>0</v>
      </c>
      <c r="BM85" s="61">
        <v>214137</v>
      </c>
      <c r="BN85" s="61">
        <v>53534</v>
      </c>
      <c r="BO85" s="61">
        <v>0</v>
      </c>
      <c r="BP85" s="61">
        <v>0</v>
      </c>
      <c r="BQ85" s="61">
        <v>0</v>
      </c>
      <c r="BR85" s="61">
        <v>0</v>
      </c>
      <c r="BS85" s="61">
        <v>0</v>
      </c>
      <c r="BT85" s="61">
        <v>0</v>
      </c>
      <c r="BU85" s="61">
        <v>0</v>
      </c>
      <c r="BV85" s="61">
        <v>0</v>
      </c>
      <c r="BW85" s="61">
        <v>0</v>
      </c>
      <c r="BX85" s="61">
        <v>0</v>
      </c>
      <c r="BY85" s="61">
        <v>14659</v>
      </c>
      <c r="BZ85" s="61">
        <v>3665</v>
      </c>
      <c r="CA85" s="61">
        <v>0</v>
      </c>
      <c r="CB85" s="61">
        <v>0</v>
      </c>
      <c r="CC85" s="61">
        <v>0</v>
      </c>
      <c r="CD85" s="61">
        <v>0</v>
      </c>
      <c r="CE85" s="61">
        <v>0</v>
      </c>
      <c r="CF85" s="61">
        <v>0</v>
      </c>
      <c r="CG85" s="61">
        <v>0</v>
      </c>
      <c r="CH85" s="61">
        <v>0</v>
      </c>
      <c r="CI85" s="61">
        <v>0</v>
      </c>
      <c r="CJ85" s="61">
        <v>0</v>
      </c>
      <c r="CK85" s="61">
        <v>0</v>
      </c>
      <c r="CL85" s="61">
        <v>0</v>
      </c>
      <c r="CM85" s="61">
        <v>0</v>
      </c>
      <c r="CN85" s="61">
        <v>0</v>
      </c>
      <c r="CO85" s="61">
        <v>0</v>
      </c>
      <c r="CP85" s="61">
        <v>0</v>
      </c>
      <c r="CQ85" s="61">
        <v>0</v>
      </c>
      <c r="CR85" s="61">
        <v>0</v>
      </c>
      <c r="CS85" s="61">
        <v>0</v>
      </c>
      <c r="CT85" s="61">
        <v>0</v>
      </c>
      <c r="CU85" s="61">
        <v>0</v>
      </c>
      <c r="CV85" s="61">
        <v>0</v>
      </c>
      <c r="CW85" s="61">
        <v>15670</v>
      </c>
      <c r="CX85" s="61">
        <v>3917</v>
      </c>
      <c r="CY85" s="61">
        <v>0</v>
      </c>
      <c r="CZ85" s="61">
        <v>0</v>
      </c>
      <c r="DA85" s="61">
        <v>0</v>
      </c>
      <c r="DB85" s="61">
        <v>0</v>
      </c>
      <c r="DC85" s="61">
        <v>15670</v>
      </c>
      <c r="DD85" s="61">
        <v>3917</v>
      </c>
      <c r="DE85" s="61">
        <v>0</v>
      </c>
      <c r="DF85" s="61">
        <v>631</v>
      </c>
      <c r="DG85" s="61">
        <v>158</v>
      </c>
      <c r="DH85" s="61">
        <v>0</v>
      </c>
      <c r="DI85" s="61">
        <v>631</v>
      </c>
      <c r="DJ85" s="61">
        <v>158</v>
      </c>
      <c r="DK85" s="61">
        <v>0</v>
      </c>
      <c r="DL85" s="61">
        <v>0</v>
      </c>
      <c r="DM85" s="61">
        <v>0</v>
      </c>
      <c r="DN85" s="61">
        <v>0</v>
      </c>
      <c r="DO85" s="61">
        <v>881</v>
      </c>
      <c r="DP85" s="61">
        <v>220</v>
      </c>
      <c r="DQ85" s="61">
        <v>0</v>
      </c>
      <c r="DR85" s="61">
        <v>16055</v>
      </c>
      <c r="DS85" s="61">
        <v>4014</v>
      </c>
      <c r="DT85" s="61">
        <v>0</v>
      </c>
      <c r="DU85" s="61">
        <v>-15174</v>
      </c>
      <c r="DV85" s="61">
        <v>-3794</v>
      </c>
      <c r="DW85" s="61">
        <v>0</v>
      </c>
      <c r="DX85" s="61">
        <v>-5351</v>
      </c>
      <c r="DY85" s="61">
        <v>-1338</v>
      </c>
      <c r="DZ85" s="61">
        <v>0</v>
      </c>
      <c r="EA85" s="61">
        <v>0</v>
      </c>
      <c r="EB85" s="61">
        <v>0</v>
      </c>
      <c r="EC85" s="61">
        <v>0</v>
      </c>
      <c r="ED85" s="61">
        <v>0</v>
      </c>
      <c r="EE85" s="61">
        <v>0</v>
      </c>
      <c r="EF85" s="61">
        <v>0</v>
      </c>
      <c r="EG85" s="61">
        <v>0</v>
      </c>
      <c r="EH85" s="61">
        <v>0</v>
      </c>
      <c r="EI85" s="61">
        <v>0</v>
      </c>
      <c r="EJ85" s="61">
        <v>0</v>
      </c>
      <c r="EK85" s="61">
        <v>0</v>
      </c>
      <c r="EL85" s="61">
        <v>0</v>
      </c>
      <c r="EM85" s="61">
        <v>3861674</v>
      </c>
      <c r="EN85" s="61">
        <v>965418</v>
      </c>
      <c r="EO85" s="61">
        <v>0</v>
      </c>
      <c r="EP85" s="61">
        <v>80179</v>
      </c>
      <c r="EQ85" s="61">
        <v>20045</v>
      </c>
      <c r="ER85" s="61">
        <v>0</v>
      </c>
      <c r="ES85" s="61">
        <v>11093427</v>
      </c>
      <c r="ET85" s="61">
        <v>0</v>
      </c>
      <c r="EU85" s="61">
        <v>0</v>
      </c>
      <c r="EV85" s="61">
        <v>-7151574</v>
      </c>
      <c r="EW85" s="61">
        <v>985463</v>
      </c>
      <c r="EX85" s="61">
        <v>0</v>
      </c>
      <c r="EY85" s="61">
        <v>773791</v>
      </c>
      <c r="EZ85" s="61">
        <v>193448</v>
      </c>
      <c r="FA85" s="61">
        <v>0</v>
      </c>
      <c r="FB85" s="61">
        <v>911582</v>
      </c>
      <c r="FC85" s="61">
        <v>227896</v>
      </c>
      <c r="FD85" s="61">
        <v>0</v>
      </c>
      <c r="FE85" s="61">
        <v>-137791</v>
      </c>
      <c r="FF85" s="61">
        <v>-34448</v>
      </c>
      <c r="FG85" s="61">
        <v>0</v>
      </c>
      <c r="FH85" s="61">
        <v>0</v>
      </c>
      <c r="FI85" s="61">
        <v>0</v>
      </c>
      <c r="FJ85" s="61">
        <v>0</v>
      </c>
      <c r="FK85" s="61">
        <v>0</v>
      </c>
      <c r="FL85" s="61">
        <v>0</v>
      </c>
      <c r="FM85" s="61">
        <v>0</v>
      </c>
      <c r="FN85" s="61">
        <v>0</v>
      </c>
      <c r="FO85" s="61">
        <v>0</v>
      </c>
      <c r="FP85" s="61">
        <v>0</v>
      </c>
      <c r="FQ85" s="61">
        <v>0</v>
      </c>
      <c r="FR85" s="61">
        <v>0</v>
      </c>
      <c r="FS85" s="61">
        <v>0</v>
      </c>
      <c r="FT85" s="61">
        <v>3087717</v>
      </c>
      <c r="FU85" s="61">
        <v>0</v>
      </c>
      <c r="FV85" s="61">
        <v>0</v>
      </c>
      <c r="FW85" s="61">
        <v>-3087717</v>
      </c>
      <c r="FX85" s="61">
        <v>0</v>
      </c>
      <c r="FY85" s="61">
        <v>0</v>
      </c>
      <c r="FZ85" s="61">
        <v>0</v>
      </c>
      <c r="GA85" s="61">
        <v>0</v>
      </c>
      <c r="GB85" s="61">
        <v>0</v>
      </c>
      <c r="GC85" s="61">
        <v>0</v>
      </c>
      <c r="GD85" s="61">
        <v>0</v>
      </c>
      <c r="GE85" s="61">
        <v>0</v>
      </c>
      <c r="GF85" s="61">
        <v>6909907</v>
      </c>
      <c r="GG85" s="61">
        <v>1727476</v>
      </c>
      <c r="GH85" s="61">
        <v>0</v>
      </c>
      <c r="GI85" s="61">
        <v>-10153141</v>
      </c>
      <c r="GJ85" s="61">
        <v>1006999</v>
      </c>
      <c r="GK85" s="61">
        <v>0</v>
      </c>
      <c r="GL85" s="58" t="s">
        <v>619</v>
      </c>
      <c r="GM85" s="58" t="s">
        <v>465</v>
      </c>
      <c r="GN85" s="58" t="s">
        <v>466</v>
      </c>
      <c r="GO85" s="58" t="s">
        <v>497</v>
      </c>
      <c r="GP85" s="58" t="s">
        <v>772</v>
      </c>
    </row>
    <row r="86" spans="1:198" s="58" customFormat="1">
      <c r="A86" s="58" t="s">
        <v>469</v>
      </c>
      <c r="B86" s="59" t="s">
        <v>773</v>
      </c>
      <c r="C86" s="59" t="s">
        <v>774</v>
      </c>
      <c r="D86" s="61">
        <v>264668</v>
      </c>
      <c r="E86" s="61">
        <v>0</v>
      </c>
      <c r="F86" s="61">
        <v>264668</v>
      </c>
      <c r="G86" s="61">
        <v>270618</v>
      </c>
      <c r="H86" s="61">
        <v>0</v>
      </c>
      <c r="I86" s="61">
        <v>270618</v>
      </c>
      <c r="J86" s="61">
        <v>-5950</v>
      </c>
      <c r="K86" s="61">
        <v>0</v>
      </c>
      <c r="L86" s="61">
        <v>-5950</v>
      </c>
      <c r="M86" s="380">
        <v>0.5</v>
      </c>
      <c r="N86" s="380">
        <v>0.4</v>
      </c>
      <c r="O86" s="380">
        <v>0.1</v>
      </c>
      <c r="P86" s="380">
        <v>0</v>
      </c>
      <c r="Q86" s="61">
        <v>255629</v>
      </c>
      <c r="R86" s="61">
        <v>255629</v>
      </c>
      <c r="S86" s="61">
        <v>0</v>
      </c>
      <c r="T86" s="61">
        <v>0</v>
      </c>
      <c r="U86" s="61">
        <v>0</v>
      </c>
      <c r="V86" s="61">
        <v>0</v>
      </c>
      <c r="W86" s="61">
        <v>699459</v>
      </c>
      <c r="X86" s="61">
        <v>118743</v>
      </c>
      <c r="Y86" s="61">
        <v>699459</v>
      </c>
      <c r="Z86" s="61">
        <v>118743</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v>0</v>
      </c>
      <c r="AR86" s="61">
        <v>0</v>
      </c>
      <c r="AS86" s="61">
        <v>0</v>
      </c>
      <c r="AT86" s="61">
        <v>0</v>
      </c>
      <c r="AU86" s="61">
        <v>0</v>
      </c>
      <c r="AV86" s="61">
        <v>0</v>
      </c>
      <c r="AW86" s="61">
        <v>0</v>
      </c>
      <c r="AX86" s="61">
        <v>0</v>
      </c>
      <c r="AY86" s="61">
        <v>0</v>
      </c>
      <c r="AZ86" s="61">
        <v>0</v>
      </c>
      <c r="BA86" s="61">
        <v>0</v>
      </c>
      <c r="BB86" s="61">
        <v>0</v>
      </c>
      <c r="BC86" s="61">
        <v>0</v>
      </c>
      <c r="BD86" s="61">
        <v>2209343</v>
      </c>
      <c r="BE86" s="61">
        <v>552336</v>
      </c>
      <c r="BF86" s="61">
        <v>0</v>
      </c>
      <c r="BG86" s="61">
        <v>102135</v>
      </c>
      <c r="BH86" s="61">
        <v>25534</v>
      </c>
      <c r="BI86" s="61">
        <v>0</v>
      </c>
      <c r="BJ86" s="61">
        <v>2151342</v>
      </c>
      <c r="BK86" s="61">
        <v>537836</v>
      </c>
      <c r="BL86" s="61">
        <v>0</v>
      </c>
      <c r="BM86" s="61">
        <v>160136</v>
      </c>
      <c r="BN86" s="61">
        <v>40034</v>
      </c>
      <c r="BO86" s="61">
        <v>0</v>
      </c>
      <c r="BP86" s="61">
        <v>-6977</v>
      </c>
      <c r="BQ86" s="61">
        <v>-1744</v>
      </c>
      <c r="BR86" s="61">
        <v>0</v>
      </c>
      <c r="BS86" s="61">
        <v>0</v>
      </c>
      <c r="BT86" s="61">
        <v>0</v>
      </c>
      <c r="BU86" s="61">
        <v>0</v>
      </c>
      <c r="BV86" s="61">
        <v>-6977</v>
      </c>
      <c r="BW86" s="61">
        <v>-1744</v>
      </c>
      <c r="BX86" s="61">
        <v>0</v>
      </c>
      <c r="BY86" s="61">
        <v>36036</v>
      </c>
      <c r="BZ86" s="61">
        <v>9009</v>
      </c>
      <c r="CA86" s="61">
        <v>0</v>
      </c>
      <c r="CB86" s="61">
        <v>0</v>
      </c>
      <c r="CC86" s="61">
        <v>0</v>
      </c>
      <c r="CD86" s="61">
        <v>0</v>
      </c>
      <c r="CE86" s="61">
        <v>0</v>
      </c>
      <c r="CF86" s="61">
        <v>0</v>
      </c>
      <c r="CG86" s="61">
        <v>0</v>
      </c>
      <c r="CH86" s="61">
        <v>-3538</v>
      </c>
      <c r="CI86" s="61">
        <v>-884</v>
      </c>
      <c r="CJ86" s="61">
        <v>0</v>
      </c>
      <c r="CK86" s="61">
        <v>0</v>
      </c>
      <c r="CL86" s="61">
        <v>0</v>
      </c>
      <c r="CM86" s="61">
        <v>0</v>
      </c>
      <c r="CN86" s="61">
        <v>0</v>
      </c>
      <c r="CO86" s="61">
        <v>0</v>
      </c>
      <c r="CP86" s="61">
        <v>0</v>
      </c>
      <c r="CQ86" s="61">
        <v>0</v>
      </c>
      <c r="CR86" s="61">
        <v>0</v>
      </c>
      <c r="CS86" s="61">
        <v>0</v>
      </c>
      <c r="CT86" s="61">
        <v>0</v>
      </c>
      <c r="CU86" s="61">
        <v>0</v>
      </c>
      <c r="CV86" s="61">
        <v>0</v>
      </c>
      <c r="CW86" s="61">
        <v>37001</v>
      </c>
      <c r="CX86" s="61">
        <v>9250</v>
      </c>
      <c r="CY86" s="61">
        <v>0</v>
      </c>
      <c r="CZ86" s="61">
        <v>36077</v>
      </c>
      <c r="DA86" s="61">
        <v>9019</v>
      </c>
      <c r="DB86" s="61">
        <v>0</v>
      </c>
      <c r="DC86" s="61">
        <v>924</v>
      </c>
      <c r="DD86" s="61">
        <v>231</v>
      </c>
      <c r="DE86" s="61">
        <v>0</v>
      </c>
      <c r="DF86" s="61">
        <v>199</v>
      </c>
      <c r="DG86" s="61">
        <v>50</v>
      </c>
      <c r="DH86" s="61">
        <v>0</v>
      </c>
      <c r="DI86" s="61">
        <v>0</v>
      </c>
      <c r="DJ86" s="61">
        <v>0</v>
      </c>
      <c r="DK86" s="61">
        <v>0</v>
      </c>
      <c r="DL86" s="61">
        <v>199</v>
      </c>
      <c r="DM86" s="61">
        <v>50</v>
      </c>
      <c r="DN86" s="61">
        <v>0</v>
      </c>
      <c r="DO86" s="61">
        <v>-4128</v>
      </c>
      <c r="DP86" s="61">
        <v>-1032</v>
      </c>
      <c r="DQ86" s="61">
        <v>0</v>
      </c>
      <c r="DR86" s="61">
        <v>31442</v>
      </c>
      <c r="DS86" s="61">
        <v>7861</v>
      </c>
      <c r="DT86" s="61">
        <v>0</v>
      </c>
      <c r="DU86" s="61">
        <v>-35570</v>
      </c>
      <c r="DV86" s="61">
        <v>-8893</v>
      </c>
      <c r="DW86" s="61">
        <v>0</v>
      </c>
      <c r="DX86" s="61">
        <v>0</v>
      </c>
      <c r="DY86" s="61">
        <v>0</v>
      </c>
      <c r="DZ86" s="61">
        <v>0</v>
      </c>
      <c r="EA86" s="61">
        <v>0</v>
      </c>
      <c r="EB86" s="61">
        <v>0</v>
      </c>
      <c r="EC86" s="61">
        <v>0</v>
      </c>
      <c r="ED86" s="61">
        <v>0</v>
      </c>
      <c r="EE86" s="61">
        <v>0</v>
      </c>
      <c r="EF86" s="61">
        <v>0</v>
      </c>
      <c r="EG86" s="61">
        <v>0</v>
      </c>
      <c r="EH86" s="61">
        <v>0</v>
      </c>
      <c r="EI86" s="61">
        <v>0</v>
      </c>
      <c r="EJ86" s="61">
        <v>0</v>
      </c>
      <c r="EK86" s="61">
        <v>0</v>
      </c>
      <c r="EL86" s="61">
        <v>0</v>
      </c>
      <c r="EM86" s="61">
        <v>4906900</v>
      </c>
      <c r="EN86" s="61">
        <v>1226725</v>
      </c>
      <c r="EO86" s="61">
        <v>0</v>
      </c>
      <c r="EP86" s="61">
        <v>44107</v>
      </c>
      <c r="EQ86" s="61">
        <v>11027</v>
      </c>
      <c r="ER86" s="61">
        <v>0</v>
      </c>
      <c r="ES86" s="61">
        <v>12115214</v>
      </c>
      <c r="ET86" s="61">
        <v>0</v>
      </c>
      <c r="EU86" s="61">
        <v>0</v>
      </c>
      <c r="EV86" s="61">
        <v>-7164207</v>
      </c>
      <c r="EW86" s="61">
        <v>1237752</v>
      </c>
      <c r="EX86" s="61">
        <v>0</v>
      </c>
      <c r="EY86" s="61">
        <v>557824</v>
      </c>
      <c r="EZ86" s="61">
        <v>136532</v>
      </c>
      <c r="FA86" s="61">
        <v>0</v>
      </c>
      <c r="FB86" s="61">
        <v>813002</v>
      </c>
      <c r="FC86" s="61">
        <v>200326</v>
      </c>
      <c r="FD86" s="61">
        <v>0</v>
      </c>
      <c r="FE86" s="61">
        <v>-255178</v>
      </c>
      <c r="FF86" s="61">
        <v>-63794</v>
      </c>
      <c r="FG86" s="61">
        <v>0</v>
      </c>
      <c r="FH86" s="61">
        <v>0</v>
      </c>
      <c r="FI86" s="61">
        <v>0</v>
      </c>
      <c r="FJ86" s="61">
        <v>0</v>
      </c>
      <c r="FK86" s="61">
        <v>0</v>
      </c>
      <c r="FL86" s="61">
        <v>0</v>
      </c>
      <c r="FM86" s="61">
        <v>0</v>
      </c>
      <c r="FN86" s="61">
        <v>0</v>
      </c>
      <c r="FO86" s="61">
        <v>0</v>
      </c>
      <c r="FP86" s="61">
        <v>0</v>
      </c>
      <c r="FQ86" s="61">
        <v>0</v>
      </c>
      <c r="FR86" s="61">
        <v>0</v>
      </c>
      <c r="FS86" s="61">
        <v>0</v>
      </c>
      <c r="FT86" s="61">
        <v>1599403</v>
      </c>
      <c r="FU86" s="61">
        <v>0</v>
      </c>
      <c r="FV86" s="61">
        <v>0</v>
      </c>
      <c r="FW86" s="61">
        <v>-1599403</v>
      </c>
      <c r="FX86" s="61">
        <v>0</v>
      </c>
      <c r="FY86" s="61">
        <v>0</v>
      </c>
      <c r="FZ86" s="61">
        <v>0</v>
      </c>
      <c r="GA86" s="61">
        <v>0</v>
      </c>
      <c r="GB86" s="61">
        <v>0</v>
      </c>
      <c r="GC86" s="61">
        <v>0</v>
      </c>
      <c r="GD86" s="61">
        <v>0</v>
      </c>
      <c r="GE86" s="61">
        <v>0</v>
      </c>
      <c r="GF86" s="61">
        <v>7878902</v>
      </c>
      <c r="GG86" s="61">
        <v>1966803</v>
      </c>
      <c r="GH86" s="61">
        <v>0</v>
      </c>
      <c r="GI86" s="61">
        <v>-8867578</v>
      </c>
      <c r="GJ86" s="61">
        <v>1211761</v>
      </c>
      <c r="GK86" s="61">
        <v>0</v>
      </c>
      <c r="GL86" s="58" t="s">
        <v>572</v>
      </c>
      <c r="GM86" s="58" t="s">
        <v>465</v>
      </c>
      <c r="GN86" s="58" t="s">
        <v>466</v>
      </c>
      <c r="GO86" s="58" t="s">
        <v>479</v>
      </c>
      <c r="GP86" s="58" t="s">
        <v>775</v>
      </c>
    </row>
    <row r="87" spans="1:198" s="58" customFormat="1">
      <c r="A87" s="58" t="s">
        <v>461</v>
      </c>
      <c r="B87" s="59" t="s">
        <v>776</v>
      </c>
      <c r="C87" s="59" t="s">
        <v>777</v>
      </c>
      <c r="D87" s="61">
        <v>-7422621</v>
      </c>
      <c r="E87" s="61">
        <v>0</v>
      </c>
      <c r="F87" s="61">
        <v>-7422621</v>
      </c>
      <c r="G87" s="61">
        <v>-7606495</v>
      </c>
      <c r="H87" s="61">
        <v>0</v>
      </c>
      <c r="I87" s="61">
        <v>-7606495</v>
      </c>
      <c r="J87" s="61">
        <v>183874</v>
      </c>
      <c r="K87" s="61">
        <v>0</v>
      </c>
      <c r="L87" s="61">
        <v>183874</v>
      </c>
      <c r="M87" s="380">
        <v>0.5</v>
      </c>
      <c r="N87" s="380">
        <v>0.49</v>
      </c>
      <c r="O87" s="380">
        <v>0</v>
      </c>
      <c r="P87" s="380">
        <v>0.01</v>
      </c>
      <c r="Q87" s="61">
        <v>444745</v>
      </c>
      <c r="R87" s="61">
        <v>444745</v>
      </c>
      <c r="S87" s="61">
        <v>0</v>
      </c>
      <c r="T87" s="61">
        <v>0</v>
      </c>
      <c r="U87" s="61">
        <v>466132</v>
      </c>
      <c r="V87" s="61">
        <v>-466132</v>
      </c>
      <c r="W87" s="61">
        <v>5586228</v>
      </c>
      <c r="X87" s="61">
        <v>0</v>
      </c>
      <c r="Y87" s="61">
        <v>5269225</v>
      </c>
      <c r="Z87" s="61">
        <v>0</v>
      </c>
      <c r="AA87" s="61">
        <v>317003</v>
      </c>
      <c r="AB87" s="61">
        <v>0</v>
      </c>
      <c r="AC87" s="61">
        <v>0</v>
      </c>
      <c r="AD87" s="61">
        <v>0</v>
      </c>
      <c r="AE87" s="61">
        <v>0</v>
      </c>
      <c r="AF87" s="61">
        <v>0</v>
      </c>
      <c r="AG87" s="61">
        <v>0</v>
      </c>
      <c r="AH87" s="61">
        <v>0</v>
      </c>
      <c r="AI87" s="61">
        <v>0</v>
      </c>
      <c r="AJ87" s="61">
        <v>0</v>
      </c>
      <c r="AK87" s="61">
        <v>0</v>
      </c>
      <c r="AL87" s="61">
        <v>85045</v>
      </c>
      <c r="AM87" s="61">
        <v>83344</v>
      </c>
      <c r="AN87" s="61">
        <v>0</v>
      </c>
      <c r="AO87" s="61">
        <v>1701</v>
      </c>
      <c r="AP87" s="61">
        <v>41727</v>
      </c>
      <c r="AQ87" s="61">
        <v>40892</v>
      </c>
      <c r="AR87" s="61">
        <v>0</v>
      </c>
      <c r="AS87" s="61">
        <v>835</v>
      </c>
      <c r="AT87" s="61">
        <v>43318</v>
      </c>
      <c r="AU87" s="61">
        <v>42452</v>
      </c>
      <c r="AV87" s="61">
        <v>0</v>
      </c>
      <c r="AW87" s="61">
        <v>866</v>
      </c>
      <c r="AX87" s="61">
        <v>0</v>
      </c>
      <c r="AY87" s="61">
        <v>0</v>
      </c>
      <c r="AZ87" s="61">
        <v>0</v>
      </c>
      <c r="BA87" s="61">
        <v>0</v>
      </c>
      <c r="BB87" s="61">
        <v>0</v>
      </c>
      <c r="BC87" s="61">
        <v>0</v>
      </c>
      <c r="BD87" s="61">
        <v>5228072</v>
      </c>
      <c r="BE87" s="61">
        <v>0</v>
      </c>
      <c r="BF87" s="61">
        <v>106695</v>
      </c>
      <c r="BG87" s="61">
        <v>239775</v>
      </c>
      <c r="BH87" s="61">
        <v>0</v>
      </c>
      <c r="BI87" s="61">
        <v>4893</v>
      </c>
      <c r="BJ87" s="61">
        <v>5210455</v>
      </c>
      <c r="BK87" s="61">
        <v>0</v>
      </c>
      <c r="BL87" s="61">
        <v>106335</v>
      </c>
      <c r="BM87" s="61">
        <v>257392</v>
      </c>
      <c r="BN87" s="61">
        <v>0</v>
      </c>
      <c r="BO87" s="61">
        <v>5253</v>
      </c>
      <c r="BP87" s="61">
        <v>44154</v>
      </c>
      <c r="BQ87" s="61">
        <v>0</v>
      </c>
      <c r="BR87" s="61">
        <v>901</v>
      </c>
      <c r="BS87" s="61">
        <v>6055</v>
      </c>
      <c r="BT87" s="61">
        <v>0</v>
      </c>
      <c r="BU87" s="61">
        <v>124</v>
      </c>
      <c r="BV87" s="61">
        <v>38099</v>
      </c>
      <c r="BW87" s="61">
        <v>0</v>
      </c>
      <c r="BX87" s="61">
        <v>777</v>
      </c>
      <c r="BY87" s="61">
        <v>79069</v>
      </c>
      <c r="BZ87" s="61">
        <v>0</v>
      </c>
      <c r="CA87" s="61">
        <v>1614</v>
      </c>
      <c r="CB87" s="61">
        <v>0</v>
      </c>
      <c r="CC87" s="61">
        <v>0</v>
      </c>
      <c r="CD87" s="61">
        <v>0</v>
      </c>
      <c r="CE87" s="61">
        <v>0</v>
      </c>
      <c r="CF87" s="61">
        <v>0</v>
      </c>
      <c r="CG87" s="61">
        <v>0</v>
      </c>
      <c r="CH87" s="61">
        <v>1549</v>
      </c>
      <c r="CI87" s="61">
        <v>0</v>
      </c>
      <c r="CJ87" s="61">
        <v>32</v>
      </c>
      <c r="CK87" s="61">
        <v>0</v>
      </c>
      <c r="CL87" s="61">
        <v>0</v>
      </c>
      <c r="CM87" s="61">
        <v>0</v>
      </c>
      <c r="CN87" s="61">
        <v>0</v>
      </c>
      <c r="CO87" s="61">
        <v>0</v>
      </c>
      <c r="CP87" s="61">
        <v>0</v>
      </c>
      <c r="CQ87" s="61">
        <v>0</v>
      </c>
      <c r="CR87" s="61">
        <v>0</v>
      </c>
      <c r="CS87" s="61">
        <v>0</v>
      </c>
      <c r="CT87" s="61">
        <v>0</v>
      </c>
      <c r="CU87" s="61">
        <v>0</v>
      </c>
      <c r="CV87" s="61">
        <v>0</v>
      </c>
      <c r="CW87" s="61">
        <v>27156</v>
      </c>
      <c r="CX87" s="61">
        <v>0</v>
      </c>
      <c r="CY87" s="61">
        <v>554</v>
      </c>
      <c r="CZ87" s="61">
        <v>27768</v>
      </c>
      <c r="DA87" s="61">
        <v>0</v>
      </c>
      <c r="DB87" s="61">
        <v>567</v>
      </c>
      <c r="DC87" s="61">
        <v>-612</v>
      </c>
      <c r="DD87" s="61">
        <v>0</v>
      </c>
      <c r="DE87" s="61">
        <v>-13</v>
      </c>
      <c r="DF87" s="61">
        <v>773</v>
      </c>
      <c r="DG87" s="61">
        <v>0</v>
      </c>
      <c r="DH87" s="61">
        <v>16</v>
      </c>
      <c r="DI87" s="61">
        <v>773</v>
      </c>
      <c r="DJ87" s="61">
        <v>0</v>
      </c>
      <c r="DK87" s="61">
        <v>16</v>
      </c>
      <c r="DL87" s="61">
        <v>0</v>
      </c>
      <c r="DM87" s="61">
        <v>0</v>
      </c>
      <c r="DN87" s="61">
        <v>0</v>
      </c>
      <c r="DO87" s="61">
        <v>79610</v>
      </c>
      <c r="DP87" s="61">
        <v>0</v>
      </c>
      <c r="DQ87" s="61">
        <v>1625</v>
      </c>
      <c r="DR87" s="61">
        <v>89976</v>
      </c>
      <c r="DS87" s="61">
        <v>0</v>
      </c>
      <c r="DT87" s="61">
        <v>1836</v>
      </c>
      <c r="DU87" s="61">
        <v>-10366</v>
      </c>
      <c r="DV87" s="61">
        <v>0</v>
      </c>
      <c r="DW87" s="61">
        <v>-211</v>
      </c>
      <c r="DX87" s="61">
        <v>0</v>
      </c>
      <c r="DY87" s="61">
        <v>0</v>
      </c>
      <c r="DZ87" s="61">
        <v>0</v>
      </c>
      <c r="EA87" s="61">
        <v>-393</v>
      </c>
      <c r="EB87" s="61">
        <v>0</v>
      </c>
      <c r="EC87" s="61">
        <v>-8</v>
      </c>
      <c r="ED87" s="61">
        <v>0</v>
      </c>
      <c r="EE87" s="61">
        <v>0</v>
      </c>
      <c r="EF87" s="61">
        <v>0</v>
      </c>
      <c r="EG87" s="61">
        <v>0</v>
      </c>
      <c r="EH87" s="61">
        <v>0</v>
      </c>
      <c r="EI87" s="61">
        <v>0</v>
      </c>
      <c r="EJ87" s="61">
        <v>0</v>
      </c>
      <c r="EK87" s="61">
        <v>0</v>
      </c>
      <c r="EL87" s="61">
        <v>0</v>
      </c>
      <c r="EM87" s="61">
        <v>8480161</v>
      </c>
      <c r="EN87" s="61">
        <v>0</v>
      </c>
      <c r="EO87" s="61">
        <v>173065</v>
      </c>
      <c r="EP87" s="61">
        <v>138449</v>
      </c>
      <c r="EQ87" s="61">
        <v>0</v>
      </c>
      <c r="ER87" s="61">
        <v>2825</v>
      </c>
      <c r="ES87" s="61">
        <v>18912844</v>
      </c>
      <c r="ET87" s="61">
        <v>0</v>
      </c>
      <c r="EU87" s="61">
        <v>0</v>
      </c>
      <c r="EV87" s="61">
        <v>-10294233</v>
      </c>
      <c r="EW87" s="61">
        <v>0</v>
      </c>
      <c r="EX87" s="61">
        <v>175890</v>
      </c>
      <c r="EY87" s="61">
        <v>2402941</v>
      </c>
      <c r="EZ87" s="61">
        <v>0</v>
      </c>
      <c r="FA87" s="61">
        <v>43099</v>
      </c>
      <c r="FB87" s="61">
        <v>2774566</v>
      </c>
      <c r="FC87" s="61">
        <v>0</v>
      </c>
      <c r="FD87" s="61">
        <v>50525</v>
      </c>
      <c r="FE87" s="61">
        <v>-371625</v>
      </c>
      <c r="FF87" s="61">
        <v>0</v>
      </c>
      <c r="FG87" s="61">
        <v>-7426</v>
      </c>
      <c r="FH87" s="61">
        <v>0</v>
      </c>
      <c r="FI87" s="61">
        <v>0</v>
      </c>
      <c r="FJ87" s="61">
        <v>0</v>
      </c>
      <c r="FK87" s="61">
        <v>0</v>
      </c>
      <c r="FL87" s="61">
        <v>0</v>
      </c>
      <c r="FM87" s="61">
        <v>0</v>
      </c>
      <c r="FN87" s="61">
        <v>0</v>
      </c>
      <c r="FO87" s="61">
        <v>0</v>
      </c>
      <c r="FP87" s="61">
        <v>0</v>
      </c>
      <c r="FQ87" s="61">
        <v>0</v>
      </c>
      <c r="FR87" s="61">
        <v>0</v>
      </c>
      <c r="FS87" s="61">
        <v>0</v>
      </c>
      <c r="FT87" s="61">
        <v>5770749</v>
      </c>
      <c r="FU87" s="61">
        <v>0</v>
      </c>
      <c r="FV87" s="61">
        <v>0</v>
      </c>
      <c r="FW87" s="61">
        <v>-5770749</v>
      </c>
      <c r="FX87" s="61">
        <v>0</v>
      </c>
      <c r="FY87" s="61">
        <v>0</v>
      </c>
      <c r="FZ87" s="61">
        <v>0</v>
      </c>
      <c r="GA87" s="61">
        <v>0</v>
      </c>
      <c r="GB87" s="61">
        <v>0</v>
      </c>
      <c r="GC87" s="61">
        <v>0</v>
      </c>
      <c r="GD87" s="61">
        <v>0</v>
      </c>
      <c r="GE87" s="61">
        <v>0</v>
      </c>
      <c r="GF87" s="61">
        <v>16721316</v>
      </c>
      <c r="GG87" s="61">
        <v>0</v>
      </c>
      <c r="GH87" s="61">
        <v>335311</v>
      </c>
      <c r="GI87" s="61">
        <v>-16071869</v>
      </c>
      <c r="GJ87" s="61">
        <v>0</v>
      </c>
      <c r="GK87" s="61">
        <v>175908</v>
      </c>
      <c r="GL87" s="58" t="s">
        <v>536</v>
      </c>
      <c r="GM87" s="58" t="s">
        <v>778</v>
      </c>
      <c r="GN87" s="58" t="s">
        <v>536</v>
      </c>
      <c r="GO87" s="58" t="s">
        <v>514</v>
      </c>
      <c r="GP87" s="58" t="s">
        <v>779</v>
      </c>
    </row>
    <row r="88" spans="1:198" s="58" customFormat="1">
      <c r="A88" s="58" t="s">
        <v>469</v>
      </c>
      <c r="B88" s="59" t="s">
        <v>780</v>
      </c>
      <c r="C88" s="59" t="s">
        <v>781</v>
      </c>
      <c r="D88" s="61">
        <v>-238132</v>
      </c>
      <c r="E88" s="61">
        <v>0</v>
      </c>
      <c r="F88" s="61">
        <v>-238132</v>
      </c>
      <c r="G88" s="61">
        <v>-1185952</v>
      </c>
      <c r="H88" s="61">
        <v>0</v>
      </c>
      <c r="I88" s="61">
        <v>-1185952</v>
      </c>
      <c r="J88" s="61">
        <v>947820</v>
      </c>
      <c r="K88" s="61">
        <v>0</v>
      </c>
      <c r="L88" s="61">
        <v>947820</v>
      </c>
      <c r="M88" s="380">
        <v>0.5</v>
      </c>
      <c r="N88" s="380">
        <v>0.4</v>
      </c>
      <c r="O88" s="380">
        <v>0.09</v>
      </c>
      <c r="P88" s="380">
        <v>0.01</v>
      </c>
      <c r="Q88" s="61">
        <v>167247</v>
      </c>
      <c r="R88" s="61">
        <v>167247</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v>0</v>
      </c>
      <c r="AR88" s="61">
        <v>0</v>
      </c>
      <c r="AS88" s="61">
        <v>0</v>
      </c>
      <c r="AT88" s="61">
        <v>0</v>
      </c>
      <c r="AU88" s="61">
        <v>0</v>
      </c>
      <c r="AV88" s="61">
        <v>0</v>
      </c>
      <c r="AW88" s="61">
        <v>0</v>
      </c>
      <c r="AX88" s="61">
        <v>0</v>
      </c>
      <c r="AY88" s="61">
        <v>0</v>
      </c>
      <c r="AZ88" s="61">
        <v>0</v>
      </c>
      <c r="BA88" s="61">
        <v>0</v>
      </c>
      <c r="BB88" s="61">
        <v>0</v>
      </c>
      <c r="BC88" s="61">
        <v>0</v>
      </c>
      <c r="BD88" s="61">
        <v>1483090</v>
      </c>
      <c r="BE88" s="61">
        <v>333695</v>
      </c>
      <c r="BF88" s="61">
        <v>37077</v>
      </c>
      <c r="BG88" s="61">
        <v>87887</v>
      </c>
      <c r="BH88" s="61">
        <v>19775</v>
      </c>
      <c r="BI88" s="61">
        <v>2197</v>
      </c>
      <c r="BJ88" s="61">
        <v>1488938</v>
      </c>
      <c r="BK88" s="61">
        <v>335011</v>
      </c>
      <c r="BL88" s="61">
        <v>37223</v>
      </c>
      <c r="BM88" s="61">
        <v>82039</v>
      </c>
      <c r="BN88" s="61">
        <v>18459</v>
      </c>
      <c r="BO88" s="61">
        <v>2051</v>
      </c>
      <c r="BP88" s="61">
        <v>1</v>
      </c>
      <c r="BQ88" s="61">
        <v>0</v>
      </c>
      <c r="BR88" s="61">
        <v>0</v>
      </c>
      <c r="BS88" s="61">
        <v>0</v>
      </c>
      <c r="BT88" s="61">
        <v>0</v>
      </c>
      <c r="BU88" s="61">
        <v>0</v>
      </c>
      <c r="BV88" s="61">
        <v>1</v>
      </c>
      <c r="BW88" s="61">
        <v>0</v>
      </c>
      <c r="BX88" s="61">
        <v>0</v>
      </c>
      <c r="BY88" s="61">
        <v>13881</v>
      </c>
      <c r="BZ88" s="61">
        <v>3123</v>
      </c>
      <c r="CA88" s="61">
        <v>347</v>
      </c>
      <c r="CB88" s="61">
        <v>0</v>
      </c>
      <c r="CC88" s="61">
        <v>0</v>
      </c>
      <c r="CD88" s="61">
        <v>0</v>
      </c>
      <c r="CE88" s="61">
        <v>0</v>
      </c>
      <c r="CF88" s="61">
        <v>0</v>
      </c>
      <c r="CG88" s="61">
        <v>0</v>
      </c>
      <c r="CH88" s="61">
        <v>0</v>
      </c>
      <c r="CI88" s="61">
        <v>0</v>
      </c>
      <c r="CJ88" s="61">
        <v>0</v>
      </c>
      <c r="CK88" s="61">
        <v>295</v>
      </c>
      <c r="CL88" s="61">
        <v>66</v>
      </c>
      <c r="CM88" s="61">
        <v>7</v>
      </c>
      <c r="CN88" s="61">
        <v>0</v>
      </c>
      <c r="CO88" s="61">
        <v>0</v>
      </c>
      <c r="CP88" s="61">
        <v>0</v>
      </c>
      <c r="CQ88" s="61">
        <v>295</v>
      </c>
      <c r="CR88" s="61">
        <v>66</v>
      </c>
      <c r="CS88" s="61">
        <v>7</v>
      </c>
      <c r="CT88" s="61">
        <v>0</v>
      </c>
      <c r="CU88" s="61">
        <v>0</v>
      </c>
      <c r="CV88" s="61">
        <v>0</v>
      </c>
      <c r="CW88" s="61">
        <v>0</v>
      </c>
      <c r="CX88" s="61">
        <v>0</v>
      </c>
      <c r="CY88" s="61">
        <v>0</v>
      </c>
      <c r="CZ88" s="61">
        <v>0</v>
      </c>
      <c r="DA88" s="61">
        <v>0</v>
      </c>
      <c r="DB88" s="61">
        <v>0</v>
      </c>
      <c r="DC88" s="61">
        <v>0</v>
      </c>
      <c r="DD88" s="61">
        <v>0</v>
      </c>
      <c r="DE88" s="61">
        <v>0</v>
      </c>
      <c r="DF88" s="61">
        <v>0</v>
      </c>
      <c r="DG88" s="61">
        <v>0</v>
      </c>
      <c r="DH88" s="61">
        <v>0</v>
      </c>
      <c r="DI88" s="61">
        <v>631</v>
      </c>
      <c r="DJ88" s="61">
        <v>142</v>
      </c>
      <c r="DK88" s="61">
        <v>16</v>
      </c>
      <c r="DL88" s="61">
        <v>-631</v>
      </c>
      <c r="DM88" s="61">
        <v>-142</v>
      </c>
      <c r="DN88" s="61">
        <v>-16</v>
      </c>
      <c r="DO88" s="61">
        <v>5294</v>
      </c>
      <c r="DP88" s="61">
        <v>1191</v>
      </c>
      <c r="DQ88" s="61">
        <v>132</v>
      </c>
      <c r="DR88" s="61">
        <v>11388</v>
      </c>
      <c r="DS88" s="61">
        <v>2562</v>
      </c>
      <c r="DT88" s="61">
        <v>285</v>
      </c>
      <c r="DU88" s="61">
        <v>-6094</v>
      </c>
      <c r="DV88" s="61">
        <v>-1371</v>
      </c>
      <c r="DW88" s="61">
        <v>-153</v>
      </c>
      <c r="DX88" s="61">
        <v>3531</v>
      </c>
      <c r="DY88" s="61">
        <v>795</v>
      </c>
      <c r="DZ88" s="61">
        <v>88</v>
      </c>
      <c r="EA88" s="61">
        <v>0</v>
      </c>
      <c r="EB88" s="61">
        <v>0</v>
      </c>
      <c r="EC88" s="61">
        <v>0</v>
      </c>
      <c r="ED88" s="61">
        <v>0</v>
      </c>
      <c r="EE88" s="61">
        <v>0</v>
      </c>
      <c r="EF88" s="61">
        <v>0</v>
      </c>
      <c r="EG88" s="61">
        <v>0</v>
      </c>
      <c r="EH88" s="61">
        <v>0</v>
      </c>
      <c r="EI88" s="61">
        <v>0</v>
      </c>
      <c r="EJ88" s="61">
        <v>0</v>
      </c>
      <c r="EK88" s="61">
        <v>0</v>
      </c>
      <c r="EL88" s="61">
        <v>0</v>
      </c>
      <c r="EM88" s="61">
        <v>3360245</v>
      </c>
      <c r="EN88" s="61">
        <v>756055</v>
      </c>
      <c r="EO88" s="61">
        <v>84006</v>
      </c>
      <c r="EP88" s="61">
        <v>83647</v>
      </c>
      <c r="EQ88" s="61">
        <v>18821</v>
      </c>
      <c r="ER88" s="61">
        <v>2091</v>
      </c>
      <c r="ES88" s="61">
        <v>7277027</v>
      </c>
      <c r="ET88" s="61">
        <v>0</v>
      </c>
      <c r="EU88" s="61">
        <v>0</v>
      </c>
      <c r="EV88" s="61">
        <v>-3833135</v>
      </c>
      <c r="EW88" s="61">
        <v>774876</v>
      </c>
      <c r="EX88" s="61">
        <v>86097</v>
      </c>
      <c r="EY88" s="61">
        <v>1079294</v>
      </c>
      <c r="EZ88" s="61">
        <v>242841</v>
      </c>
      <c r="FA88" s="61">
        <v>26982</v>
      </c>
      <c r="FB88" s="61">
        <v>1136923</v>
      </c>
      <c r="FC88" s="61">
        <v>255808</v>
      </c>
      <c r="FD88" s="61">
        <v>28423</v>
      </c>
      <c r="FE88" s="61">
        <v>-57629</v>
      </c>
      <c r="FF88" s="61">
        <v>-12967</v>
      </c>
      <c r="FG88" s="61">
        <v>-1441</v>
      </c>
      <c r="FH88" s="61">
        <v>0</v>
      </c>
      <c r="FI88" s="61">
        <v>0</v>
      </c>
      <c r="FJ88" s="61">
        <v>0</v>
      </c>
      <c r="FK88" s="61">
        <v>0</v>
      </c>
      <c r="FL88" s="61">
        <v>0</v>
      </c>
      <c r="FM88" s="61">
        <v>0</v>
      </c>
      <c r="FN88" s="61">
        <v>0</v>
      </c>
      <c r="FO88" s="61">
        <v>0</v>
      </c>
      <c r="FP88" s="61">
        <v>0</v>
      </c>
      <c r="FQ88" s="61">
        <v>0</v>
      </c>
      <c r="FR88" s="61">
        <v>0</v>
      </c>
      <c r="FS88" s="61">
        <v>0</v>
      </c>
      <c r="FT88" s="61">
        <v>3568466</v>
      </c>
      <c r="FU88" s="61">
        <v>0</v>
      </c>
      <c r="FV88" s="61">
        <v>0</v>
      </c>
      <c r="FW88" s="61">
        <v>-3568466</v>
      </c>
      <c r="FX88" s="61">
        <v>0</v>
      </c>
      <c r="FY88" s="61">
        <v>0</v>
      </c>
      <c r="FZ88" s="61">
        <v>0</v>
      </c>
      <c r="GA88" s="61">
        <v>0</v>
      </c>
      <c r="GB88" s="61">
        <v>0</v>
      </c>
      <c r="GC88" s="61">
        <v>0</v>
      </c>
      <c r="GD88" s="61">
        <v>0</v>
      </c>
      <c r="GE88" s="61">
        <v>0</v>
      </c>
      <c r="GF88" s="61">
        <v>6117165</v>
      </c>
      <c r="GG88" s="61">
        <v>1376362</v>
      </c>
      <c r="GH88" s="61">
        <v>152927</v>
      </c>
      <c r="GI88" s="61">
        <v>-7366208</v>
      </c>
      <c r="GJ88" s="61">
        <v>782839</v>
      </c>
      <c r="GK88" s="61">
        <v>86980</v>
      </c>
      <c r="GL88" s="58" t="s">
        <v>649</v>
      </c>
      <c r="GM88" s="58" t="s">
        <v>650</v>
      </c>
      <c r="GN88" s="58" t="s">
        <v>466</v>
      </c>
      <c r="GO88" s="58" t="s">
        <v>549</v>
      </c>
      <c r="GP88" s="58" t="s">
        <v>782</v>
      </c>
    </row>
    <row r="89" spans="1:198" s="58" customFormat="1">
      <c r="A89" s="58" t="s">
        <v>469</v>
      </c>
      <c r="B89" s="59" t="s">
        <v>783</v>
      </c>
      <c r="C89" s="59" t="s">
        <v>784</v>
      </c>
      <c r="D89" s="61">
        <v>-2912893</v>
      </c>
      <c r="E89" s="61">
        <v>-121</v>
      </c>
      <c r="F89" s="61">
        <v>-2913014</v>
      </c>
      <c r="G89" s="61">
        <v>-3154520</v>
      </c>
      <c r="H89" s="61">
        <v>0</v>
      </c>
      <c r="I89" s="61">
        <v>-3154520</v>
      </c>
      <c r="J89" s="61">
        <v>241627</v>
      </c>
      <c r="K89" s="61">
        <v>-121</v>
      </c>
      <c r="L89" s="61">
        <v>241506</v>
      </c>
      <c r="M89" s="380">
        <v>0.5</v>
      </c>
      <c r="N89" s="380">
        <v>0.4</v>
      </c>
      <c r="O89" s="380">
        <v>0.1</v>
      </c>
      <c r="P89" s="380">
        <v>0</v>
      </c>
      <c r="Q89" s="61">
        <v>461631</v>
      </c>
      <c r="R89" s="61">
        <v>461631</v>
      </c>
      <c r="S89" s="61">
        <v>0</v>
      </c>
      <c r="T89" s="61">
        <v>392742</v>
      </c>
      <c r="U89" s="61">
        <v>495023</v>
      </c>
      <c r="V89" s="61">
        <v>-102281</v>
      </c>
      <c r="W89" s="61">
        <v>1203435</v>
      </c>
      <c r="X89" s="61">
        <v>0</v>
      </c>
      <c r="Y89" s="61">
        <v>1128621</v>
      </c>
      <c r="Z89" s="61">
        <v>0</v>
      </c>
      <c r="AA89" s="61">
        <v>74814</v>
      </c>
      <c r="AB89" s="61">
        <v>0</v>
      </c>
      <c r="AC89" s="61">
        <v>0</v>
      </c>
      <c r="AD89" s="61">
        <v>0</v>
      </c>
      <c r="AE89" s="61">
        <v>0</v>
      </c>
      <c r="AF89" s="61">
        <v>0</v>
      </c>
      <c r="AG89" s="61">
        <v>0</v>
      </c>
      <c r="AH89" s="61">
        <v>0</v>
      </c>
      <c r="AI89" s="61">
        <v>0</v>
      </c>
      <c r="AJ89" s="61">
        <v>0</v>
      </c>
      <c r="AK89" s="61">
        <v>0</v>
      </c>
      <c r="AL89" s="61">
        <v>45021</v>
      </c>
      <c r="AM89" s="61">
        <v>45021</v>
      </c>
      <c r="AN89" s="61">
        <v>0</v>
      </c>
      <c r="AO89" s="61">
        <v>0</v>
      </c>
      <c r="AP89" s="61">
        <v>4790</v>
      </c>
      <c r="AQ89" s="61">
        <v>4790</v>
      </c>
      <c r="AR89" s="61">
        <v>0</v>
      </c>
      <c r="AS89" s="61">
        <v>0</v>
      </c>
      <c r="AT89" s="61">
        <v>40231</v>
      </c>
      <c r="AU89" s="61">
        <v>40231</v>
      </c>
      <c r="AV89" s="61">
        <v>0</v>
      </c>
      <c r="AW89" s="61">
        <v>0</v>
      </c>
      <c r="AX89" s="61">
        <v>0</v>
      </c>
      <c r="AY89" s="61">
        <v>0</v>
      </c>
      <c r="AZ89" s="61">
        <v>0</v>
      </c>
      <c r="BA89" s="61">
        <v>0</v>
      </c>
      <c r="BB89" s="61">
        <v>0</v>
      </c>
      <c r="BC89" s="61">
        <v>0</v>
      </c>
      <c r="BD89" s="61">
        <v>3548365</v>
      </c>
      <c r="BE89" s="61">
        <v>873353</v>
      </c>
      <c r="BF89" s="61">
        <v>0</v>
      </c>
      <c r="BG89" s="61">
        <v>136906</v>
      </c>
      <c r="BH89" s="61">
        <v>33873</v>
      </c>
      <c r="BI89" s="61">
        <v>0</v>
      </c>
      <c r="BJ89" s="61">
        <v>3457770</v>
      </c>
      <c r="BK89" s="61">
        <v>854696</v>
      </c>
      <c r="BL89" s="61">
        <v>0</v>
      </c>
      <c r="BM89" s="61">
        <v>227501</v>
      </c>
      <c r="BN89" s="61">
        <v>52530</v>
      </c>
      <c r="BO89" s="61">
        <v>0</v>
      </c>
      <c r="BP89" s="61">
        <v>-927</v>
      </c>
      <c r="BQ89" s="61">
        <v>-232</v>
      </c>
      <c r="BR89" s="61">
        <v>0</v>
      </c>
      <c r="BS89" s="61">
        <v>0</v>
      </c>
      <c r="BT89" s="61">
        <v>0</v>
      </c>
      <c r="BU89" s="61">
        <v>0</v>
      </c>
      <c r="BV89" s="61">
        <v>-927</v>
      </c>
      <c r="BW89" s="61">
        <v>-232</v>
      </c>
      <c r="BX89" s="61">
        <v>0</v>
      </c>
      <c r="BY89" s="61">
        <v>74276</v>
      </c>
      <c r="BZ89" s="61">
        <v>18569</v>
      </c>
      <c r="CA89" s="61">
        <v>0</v>
      </c>
      <c r="CB89" s="61">
        <v>0</v>
      </c>
      <c r="CC89" s="61">
        <v>0</v>
      </c>
      <c r="CD89" s="61">
        <v>0</v>
      </c>
      <c r="CE89" s="61">
        <v>0</v>
      </c>
      <c r="CF89" s="61">
        <v>0</v>
      </c>
      <c r="CG89" s="61">
        <v>0</v>
      </c>
      <c r="CH89" s="61">
        <v>4453</v>
      </c>
      <c r="CI89" s="61">
        <v>1113</v>
      </c>
      <c r="CJ89" s="61">
        <v>0</v>
      </c>
      <c r="CK89" s="61">
        <v>0</v>
      </c>
      <c r="CL89" s="61">
        <v>0</v>
      </c>
      <c r="CM89" s="61">
        <v>0</v>
      </c>
      <c r="CN89" s="61">
        <v>0</v>
      </c>
      <c r="CO89" s="61">
        <v>0</v>
      </c>
      <c r="CP89" s="61">
        <v>0</v>
      </c>
      <c r="CQ89" s="61">
        <v>0</v>
      </c>
      <c r="CR89" s="61">
        <v>0</v>
      </c>
      <c r="CS89" s="61">
        <v>0</v>
      </c>
      <c r="CT89" s="61">
        <v>0</v>
      </c>
      <c r="CU89" s="61">
        <v>0</v>
      </c>
      <c r="CV89" s="61">
        <v>0</v>
      </c>
      <c r="CW89" s="61">
        <v>33140</v>
      </c>
      <c r="CX89" s="61">
        <v>8285</v>
      </c>
      <c r="CY89" s="61">
        <v>0</v>
      </c>
      <c r="CZ89" s="61">
        <v>35398</v>
      </c>
      <c r="DA89" s="61">
        <v>8850</v>
      </c>
      <c r="DB89" s="61">
        <v>0</v>
      </c>
      <c r="DC89" s="61">
        <v>-2258</v>
      </c>
      <c r="DD89" s="61">
        <v>-565</v>
      </c>
      <c r="DE89" s="61">
        <v>0</v>
      </c>
      <c r="DF89" s="61">
        <v>0</v>
      </c>
      <c r="DG89" s="61">
        <v>0</v>
      </c>
      <c r="DH89" s="61">
        <v>0</v>
      </c>
      <c r="DI89" s="61">
        <v>0</v>
      </c>
      <c r="DJ89" s="61">
        <v>0</v>
      </c>
      <c r="DK89" s="61">
        <v>0</v>
      </c>
      <c r="DL89" s="61">
        <v>0</v>
      </c>
      <c r="DM89" s="61">
        <v>0</v>
      </c>
      <c r="DN89" s="61">
        <v>0</v>
      </c>
      <c r="DO89" s="61">
        <v>57816</v>
      </c>
      <c r="DP89" s="61">
        <v>14454</v>
      </c>
      <c r="DQ89" s="61">
        <v>0</v>
      </c>
      <c r="DR89" s="61">
        <v>70047</v>
      </c>
      <c r="DS89" s="61">
        <v>17512</v>
      </c>
      <c r="DT89" s="61">
        <v>0</v>
      </c>
      <c r="DU89" s="61">
        <v>-12231</v>
      </c>
      <c r="DV89" s="61">
        <v>-3058</v>
      </c>
      <c r="DW89" s="61">
        <v>0</v>
      </c>
      <c r="DX89" s="61">
        <v>-7323</v>
      </c>
      <c r="DY89" s="61">
        <v>-1831</v>
      </c>
      <c r="DZ89" s="61">
        <v>0</v>
      </c>
      <c r="EA89" s="61">
        <v>-454</v>
      </c>
      <c r="EB89" s="61">
        <v>-113</v>
      </c>
      <c r="EC89" s="61">
        <v>0</v>
      </c>
      <c r="ED89" s="61">
        <v>0</v>
      </c>
      <c r="EE89" s="61">
        <v>0</v>
      </c>
      <c r="EF89" s="61">
        <v>0</v>
      </c>
      <c r="EG89" s="61">
        <v>0</v>
      </c>
      <c r="EH89" s="61">
        <v>0</v>
      </c>
      <c r="EI89" s="61">
        <v>0</v>
      </c>
      <c r="EJ89" s="61">
        <v>0</v>
      </c>
      <c r="EK89" s="61">
        <v>0</v>
      </c>
      <c r="EL89" s="61">
        <v>0</v>
      </c>
      <c r="EM89" s="61">
        <v>5843414</v>
      </c>
      <c r="EN89" s="61">
        <v>1456952</v>
      </c>
      <c r="EO89" s="61">
        <v>0</v>
      </c>
      <c r="EP89" s="61">
        <v>73614</v>
      </c>
      <c r="EQ89" s="61">
        <v>18403</v>
      </c>
      <c r="ER89" s="61">
        <v>0</v>
      </c>
      <c r="ES89" s="61">
        <v>13326921</v>
      </c>
      <c r="ET89" s="61">
        <v>0</v>
      </c>
      <c r="EU89" s="61">
        <v>0</v>
      </c>
      <c r="EV89" s="61">
        <v>-7409893</v>
      </c>
      <c r="EW89" s="61">
        <v>1475355</v>
      </c>
      <c r="EX89" s="61">
        <v>0</v>
      </c>
      <c r="EY89" s="61">
        <v>1692049</v>
      </c>
      <c r="EZ89" s="61">
        <v>402220</v>
      </c>
      <c r="FA89" s="61">
        <v>0</v>
      </c>
      <c r="FB89" s="61">
        <v>1931291</v>
      </c>
      <c r="FC89" s="61">
        <v>461611</v>
      </c>
      <c r="FD89" s="61">
        <v>0</v>
      </c>
      <c r="FE89" s="61">
        <v>-239242</v>
      </c>
      <c r="FF89" s="61">
        <v>-59391</v>
      </c>
      <c r="FG89" s="61">
        <v>0</v>
      </c>
      <c r="FH89" s="61">
        <v>0</v>
      </c>
      <c r="FI89" s="61">
        <v>0</v>
      </c>
      <c r="FJ89" s="61">
        <v>0</v>
      </c>
      <c r="FK89" s="61">
        <v>0</v>
      </c>
      <c r="FL89" s="61">
        <v>0</v>
      </c>
      <c r="FM89" s="61">
        <v>0</v>
      </c>
      <c r="FN89" s="61">
        <v>0</v>
      </c>
      <c r="FO89" s="61">
        <v>0</v>
      </c>
      <c r="FP89" s="61">
        <v>0</v>
      </c>
      <c r="FQ89" s="61">
        <v>172813</v>
      </c>
      <c r="FR89" s="61">
        <v>42524</v>
      </c>
      <c r="FS89" s="61">
        <v>0</v>
      </c>
      <c r="FT89" s="61">
        <v>7936728</v>
      </c>
      <c r="FU89" s="61">
        <v>0</v>
      </c>
      <c r="FV89" s="61">
        <v>0</v>
      </c>
      <c r="FW89" s="61">
        <v>-7763915</v>
      </c>
      <c r="FX89" s="61">
        <v>42524</v>
      </c>
      <c r="FY89" s="61">
        <v>0</v>
      </c>
      <c r="FZ89" s="61">
        <v>0</v>
      </c>
      <c r="GA89" s="61">
        <v>0</v>
      </c>
      <c r="GB89" s="61">
        <v>0</v>
      </c>
      <c r="GC89" s="61">
        <v>0</v>
      </c>
      <c r="GD89" s="61">
        <v>0</v>
      </c>
      <c r="GE89" s="61">
        <v>0</v>
      </c>
      <c r="GF89" s="61">
        <v>11628142</v>
      </c>
      <c r="GG89" s="61">
        <v>2867570</v>
      </c>
      <c r="GH89" s="61">
        <v>0</v>
      </c>
      <c r="GI89" s="61">
        <v>-15130013</v>
      </c>
      <c r="GJ89" s="61">
        <v>1524901</v>
      </c>
      <c r="GK89" s="61">
        <v>0</v>
      </c>
      <c r="GL89" s="58" t="s">
        <v>496</v>
      </c>
      <c r="GM89" s="58" t="s">
        <v>465</v>
      </c>
      <c r="GN89" s="58" t="s">
        <v>466</v>
      </c>
      <c r="GO89" s="58" t="s">
        <v>497</v>
      </c>
      <c r="GP89" s="58" t="s">
        <v>785</v>
      </c>
    </row>
    <row r="90" spans="1:198" s="58" customFormat="1">
      <c r="A90" s="58" t="s">
        <v>469</v>
      </c>
      <c r="B90" s="59" t="s">
        <v>786</v>
      </c>
      <c r="C90" s="59" t="s">
        <v>787</v>
      </c>
      <c r="D90" s="61">
        <v>62144</v>
      </c>
      <c r="E90" s="61">
        <v>0</v>
      </c>
      <c r="F90" s="61">
        <v>62144</v>
      </c>
      <c r="G90" s="61">
        <v>109194</v>
      </c>
      <c r="H90" s="61">
        <v>0</v>
      </c>
      <c r="I90" s="61">
        <v>109194</v>
      </c>
      <c r="J90" s="61">
        <v>-47050</v>
      </c>
      <c r="K90" s="61">
        <v>0</v>
      </c>
      <c r="L90" s="61">
        <v>-47050</v>
      </c>
      <c r="M90" s="380">
        <v>0.5</v>
      </c>
      <c r="N90" s="380">
        <v>0.4</v>
      </c>
      <c r="O90" s="380">
        <v>0.09</v>
      </c>
      <c r="P90" s="380">
        <v>0.01</v>
      </c>
      <c r="Q90" s="61">
        <v>126722</v>
      </c>
      <c r="R90" s="61">
        <v>126722</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v>0</v>
      </c>
      <c r="AR90" s="61">
        <v>0</v>
      </c>
      <c r="AS90" s="61">
        <v>0</v>
      </c>
      <c r="AT90" s="61">
        <v>0</v>
      </c>
      <c r="AU90" s="61">
        <v>0</v>
      </c>
      <c r="AV90" s="61">
        <v>0</v>
      </c>
      <c r="AW90" s="61">
        <v>0</v>
      </c>
      <c r="AX90" s="61">
        <v>0</v>
      </c>
      <c r="AY90" s="61">
        <v>0</v>
      </c>
      <c r="AZ90" s="61">
        <v>0</v>
      </c>
      <c r="BA90" s="61">
        <v>0</v>
      </c>
      <c r="BB90" s="61">
        <v>0</v>
      </c>
      <c r="BC90" s="61">
        <v>0</v>
      </c>
      <c r="BD90" s="61">
        <v>1122055</v>
      </c>
      <c r="BE90" s="61">
        <v>252462</v>
      </c>
      <c r="BF90" s="61">
        <v>28051</v>
      </c>
      <c r="BG90" s="61">
        <v>71893</v>
      </c>
      <c r="BH90" s="61">
        <v>16176</v>
      </c>
      <c r="BI90" s="61">
        <v>1797</v>
      </c>
      <c r="BJ90" s="61">
        <v>1164673</v>
      </c>
      <c r="BK90" s="61">
        <v>262051</v>
      </c>
      <c r="BL90" s="61">
        <v>29116</v>
      </c>
      <c r="BM90" s="61">
        <v>29275</v>
      </c>
      <c r="BN90" s="61">
        <v>6587</v>
      </c>
      <c r="BO90" s="61">
        <v>732</v>
      </c>
      <c r="BP90" s="61">
        <v>0</v>
      </c>
      <c r="BQ90" s="61">
        <v>0</v>
      </c>
      <c r="BR90" s="61">
        <v>0</v>
      </c>
      <c r="BS90" s="61">
        <v>0</v>
      </c>
      <c r="BT90" s="61">
        <v>0</v>
      </c>
      <c r="BU90" s="61">
        <v>0</v>
      </c>
      <c r="BV90" s="61">
        <v>0</v>
      </c>
      <c r="BW90" s="61">
        <v>0</v>
      </c>
      <c r="BX90" s="61">
        <v>0</v>
      </c>
      <c r="BY90" s="61">
        <v>5786</v>
      </c>
      <c r="BZ90" s="61">
        <v>1302</v>
      </c>
      <c r="CA90" s="61">
        <v>145</v>
      </c>
      <c r="CB90" s="61">
        <v>0</v>
      </c>
      <c r="CC90" s="61">
        <v>0</v>
      </c>
      <c r="CD90" s="61">
        <v>0</v>
      </c>
      <c r="CE90" s="61">
        <v>0</v>
      </c>
      <c r="CF90" s="61">
        <v>0</v>
      </c>
      <c r="CG90" s="61">
        <v>0</v>
      </c>
      <c r="CH90" s="61">
        <v>231</v>
      </c>
      <c r="CI90" s="61">
        <v>52</v>
      </c>
      <c r="CJ90" s="61">
        <v>6</v>
      </c>
      <c r="CK90" s="61">
        <v>0</v>
      </c>
      <c r="CL90" s="61">
        <v>0</v>
      </c>
      <c r="CM90" s="61">
        <v>0</v>
      </c>
      <c r="CN90" s="61">
        <v>0</v>
      </c>
      <c r="CO90" s="61">
        <v>0</v>
      </c>
      <c r="CP90" s="61">
        <v>0</v>
      </c>
      <c r="CQ90" s="61">
        <v>0</v>
      </c>
      <c r="CR90" s="61">
        <v>0</v>
      </c>
      <c r="CS90" s="61">
        <v>0</v>
      </c>
      <c r="CT90" s="61">
        <v>0</v>
      </c>
      <c r="CU90" s="61">
        <v>0</v>
      </c>
      <c r="CV90" s="61">
        <v>0</v>
      </c>
      <c r="CW90" s="61">
        <v>0</v>
      </c>
      <c r="CX90" s="61">
        <v>0</v>
      </c>
      <c r="CY90" s="61">
        <v>0</v>
      </c>
      <c r="CZ90" s="61">
        <v>0</v>
      </c>
      <c r="DA90" s="61">
        <v>0</v>
      </c>
      <c r="DB90" s="61">
        <v>0</v>
      </c>
      <c r="DC90" s="61">
        <v>0</v>
      </c>
      <c r="DD90" s="61">
        <v>0</v>
      </c>
      <c r="DE90" s="61">
        <v>0</v>
      </c>
      <c r="DF90" s="61">
        <v>0</v>
      </c>
      <c r="DG90" s="61">
        <v>0</v>
      </c>
      <c r="DH90" s="61">
        <v>0</v>
      </c>
      <c r="DI90" s="61">
        <v>0</v>
      </c>
      <c r="DJ90" s="61">
        <v>0</v>
      </c>
      <c r="DK90" s="61">
        <v>0</v>
      </c>
      <c r="DL90" s="61">
        <v>0</v>
      </c>
      <c r="DM90" s="61">
        <v>0</v>
      </c>
      <c r="DN90" s="61">
        <v>0</v>
      </c>
      <c r="DO90" s="61">
        <v>14955</v>
      </c>
      <c r="DP90" s="61">
        <v>3365</v>
      </c>
      <c r="DQ90" s="61">
        <v>374</v>
      </c>
      <c r="DR90" s="61">
        <v>17772</v>
      </c>
      <c r="DS90" s="61">
        <v>3999</v>
      </c>
      <c r="DT90" s="61">
        <v>444</v>
      </c>
      <c r="DU90" s="61">
        <v>-2817</v>
      </c>
      <c r="DV90" s="61">
        <v>-634</v>
      </c>
      <c r="DW90" s="61">
        <v>-70</v>
      </c>
      <c r="DX90" s="61">
        <v>-10213</v>
      </c>
      <c r="DY90" s="61">
        <v>-2298</v>
      </c>
      <c r="DZ90" s="61">
        <v>-255</v>
      </c>
      <c r="EA90" s="61">
        <v>0</v>
      </c>
      <c r="EB90" s="61">
        <v>0</v>
      </c>
      <c r="EC90" s="61">
        <v>0</v>
      </c>
      <c r="ED90" s="61">
        <v>0</v>
      </c>
      <c r="EE90" s="61">
        <v>0</v>
      </c>
      <c r="EF90" s="61">
        <v>0</v>
      </c>
      <c r="EG90" s="61">
        <v>0</v>
      </c>
      <c r="EH90" s="61">
        <v>0</v>
      </c>
      <c r="EI90" s="61">
        <v>0</v>
      </c>
      <c r="EJ90" s="61">
        <v>0</v>
      </c>
      <c r="EK90" s="61">
        <v>0</v>
      </c>
      <c r="EL90" s="61">
        <v>0</v>
      </c>
      <c r="EM90" s="61">
        <v>3725085</v>
      </c>
      <c r="EN90" s="61">
        <v>838144</v>
      </c>
      <c r="EO90" s="61">
        <v>93127</v>
      </c>
      <c r="EP90" s="61">
        <v>65607</v>
      </c>
      <c r="EQ90" s="61">
        <v>14762</v>
      </c>
      <c r="ER90" s="61">
        <v>1640</v>
      </c>
      <c r="ES90" s="61">
        <v>11783916</v>
      </c>
      <c r="ET90" s="61">
        <v>0</v>
      </c>
      <c r="EU90" s="61">
        <v>0</v>
      </c>
      <c r="EV90" s="61">
        <v>-7993224</v>
      </c>
      <c r="EW90" s="61">
        <v>852906</v>
      </c>
      <c r="EX90" s="61">
        <v>94767</v>
      </c>
      <c r="EY90" s="61">
        <v>566393</v>
      </c>
      <c r="EZ90" s="61">
        <v>127438</v>
      </c>
      <c r="FA90" s="61">
        <v>14160</v>
      </c>
      <c r="FB90" s="61">
        <v>785489</v>
      </c>
      <c r="FC90" s="61">
        <v>176735</v>
      </c>
      <c r="FD90" s="61">
        <v>19637</v>
      </c>
      <c r="FE90" s="61">
        <v>-219096</v>
      </c>
      <c r="FF90" s="61">
        <v>-49297</v>
      </c>
      <c r="FG90" s="61">
        <v>-5477</v>
      </c>
      <c r="FH90" s="61">
        <v>0</v>
      </c>
      <c r="FI90" s="61">
        <v>0</v>
      </c>
      <c r="FJ90" s="61">
        <v>0</v>
      </c>
      <c r="FK90" s="61">
        <v>0</v>
      </c>
      <c r="FL90" s="61">
        <v>0</v>
      </c>
      <c r="FM90" s="61">
        <v>0</v>
      </c>
      <c r="FN90" s="61">
        <v>0</v>
      </c>
      <c r="FO90" s="61">
        <v>0</v>
      </c>
      <c r="FP90" s="61">
        <v>0</v>
      </c>
      <c r="FQ90" s="61">
        <v>739808</v>
      </c>
      <c r="FR90" s="61">
        <v>166457</v>
      </c>
      <c r="FS90" s="61">
        <v>18495</v>
      </c>
      <c r="FT90" s="61">
        <v>1841534</v>
      </c>
      <c r="FU90" s="61">
        <v>0</v>
      </c>
      <c r="FV90" s="61">
        <v>0</v>
      </c>
      <c r="FW90" s="61">
        <v>-1101726</v>
      </c>
      <c r="FX90" s="61">
        <v>166457</v>
      </c>
      <c r="FY90" s="61">
        <v>18495</v>
      </c>
      <c r="FZ90" s="61">
        <v>0</v>
      </c>
      <c r="GA90" s="61">
        <v>0</v>
      </c>
      <c r="GB90" s="61">
        <v>0</v>
      </c>
      <c r="GC90" s="61">
        <v>0</v>
      </c>
      <c r="GD90" s="61">
        <v>0</v>
      </c>
      <c r="GE90" s="61">
        <v>0</v>
      </c>
      <c r="GF90" s="61">
        <v>6301600</v>
      </c>
      <c r="GG90" s="61">
        <v>1417860</v>
      </c>
      <c r="GH90" s="61">
        <v>157540</v>
      </c>
      <c r="GI90" s="61">
        <v>-9291784</v>
      </c>
      <c r="GJ90" s="61">
        <v>975075</v>
      </c>
      <c r="GK90" s="61">
        <v>108343</v>
      </c>
      <c r="GL90" s="58" t="s">
        <v>788</v>
      </c>
      <c r="GM90" s="58" t="s">
        <v>601</v>
      </c>
      <c r="GN90" s="58" t="s">
        <v>466</v>
      </c>
      <c r="GO90" s="58" t="s">
        <v>467</v>
      </c>
      <c r="GP90" s="58" t="s">
        <v>789</v>
      </c>
    </row>
    <row r="91" spans="1:198" s="58" customFormat="1">
      <c r="A91" s="58" t="s">
        <v>469</v>
      </c>
      <c r="B91" s="59" t="s">
        <v>790</v>
      </c>
      <c r="C91" s="59" t="s">
        <v>791</v>
      </c>
      <c r="D91" s="61">
        <v>-1808</v>
      </c>
      <c r="E91" s="61">
        <v>0</v>
      </c>
      <c r="F91" s="61">
        <v>-1808</v>
      </c>
      <c r="G91" s="61">
        <v>-145355</v>
      </c>
      <c r="H91" s="61">
        <v>0</v>
      </c>
      <c r="I91" s="61">
        <v>-145355</v>
      </c>
      <c r="J91" s="61">
        <v>143547</v>
      </c>
      <c r="K91" s="61">
        <v>0</v>
      </c>
      <c r="L91" s="61">
        <v>143547</v>
      </c>
      <c r="M91" s="380">
        <v>0.5</v>
      </c>
      <c r="N91" s="380">
        <v>0.4</v>
      </c>
      <c r="O91" s="380">
        <v>0.09</v>
      </c>
      <c r="P91" s="380">
        <v>0.01</v>
      </c>
      <c r="Q91" s="61">
        <v>144639</v>
      </c>
      <c r="R91" s="61">
        <v>144639</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v>0</v>
      </c>
      <c r="AR91" s="61">
        <v>0</v>
      </c>
      <c r="AS91" s="61">
        <v>0</v>
      </c>
      <c r="AT91" s="61">
        <v>0</v>
      </c>
      <c r="AU91" s="61">
        <v>0</v>
      </c>
      <c r="AV91" s="61">
        <v>0</v>
      </c>
      <c r="AW91" s="61">
        <v>0</v>
      </c>
      <c r="AX91" s="61">
        <v>0</v>
      </c>
      <c r="AY91" s="61">
        <v>0</v>
      </c>
      <c r="AZ91" s="61">
        <v>0</v>
      </c>
      <c r="BA91" s="61">
        <v>0</v>
      </c>
      <c r="BB91" s="61">
        <v>0</v>
      </c>
      <c r="BC91" s="61">
        <v>0</v>
      </c>
      <c r="BD91" s="61">
        <v>1054037</v>
      </c>
      <c r="BE91" s="61">
        <v>237158</v>
      </c>
      <c r="BF91" s="61">
        <v>26351</v>
      </c>
      <c r="BG91" s="61">
        <v>100509</v>
      </c>
      <c r="BH91" s="61">
        <v>22615</v>
      </c>
      <c r="BI91" s="61">
        <v>2513</v>
      </c>
      <c r="BJ91" s="61">
        <v>1073014</v>
      </c>
      <c r="BK91" s="61">
        <v>241429</v>
      </c>
      <c r="BL91" s="61">
        <v>26826</v>
      </c>
      <c r="BM91" s="61">
        <v>81532</v>
      </c>
      <c r="BN91" s="61">
        <v>18344</v>
      </c>
      <c r="BO91" s="61">
        <v>2038</v>
      </c>
      <c r="BP91" s="61">
        <v>4715</v>
      </c>
      <c r="BQ91" s="61">
        <v>1061</v>
      </c>
      <c r="BR91" s="61">
        <v>118</v>
      </c>
      <c r="BS91" s="61">
        <v>4714</v>
      </c>
      <c r="BT91" s="61">
        <v>1061</v>
      </c>
      <c r="BU91" s="61">
        <v>118</v>
      </c>
      <c r="BV91" s="61">
        <v>1</v>
      </c>
      <c r="BW91" s="61">
        <v>0</v>
      </c>
      <c r="BX91" s="61">
        <v>0</v>
      </c>
      <c r="BY91" s="61">
        <v>8778</v>
      </c>
      <c r="BZ91" s="61">
        <v>1975</v>
      </c>
      <c r="CA91" s="61">
        <v>219</v>
      </c>
      <c r="CB91" s="61">
        <v>0</v>
      </c>
      <c r="CC91" s="61">
        <v>0</v>
      </c>
      <c r="CD91" s="61">
        <v>0</v>
      </c>
      <c r="CE91" s="61">
        <v>0</v>
      </c>
      <c r="CF91" s="61">
        <v>0</v>
      </c>
      <c r="CG91" s="61">
        <v>0</v>
      </c>
      <c r="CH91" s="61">
        <v>0</v>
      </c>
      <c r="CI91" s="61">
        <v>0</v>
      </c>
      <c r="CJ91" s="61">
        <v>0</v>
      </c>
      <c r="CK91" s="61">
        <v>0</v>
      </c>
      <c r="CL91" s="61">
        <v>0</v>
      </c>
      <c r="CM91" s="61">
        <v>0</v>
      </c>
      <c r="CN91" s="61">
        <v>0</v>
      </c>
      <c r="CO91" s="61">
        <v>0</v>
      </c>
      <c r="CP91" s="61">
        <v>0</v>
      </c>
      <c r="CQ91" s="61">
        <v>0</v>
      </c>
      <c r="CR91" s="61">
        <v>0</v>
      </c>
      <c r="CS91" s="61">
        <v>0</v>
      </c>
      <c r="CT91" s="61">
        <v>0</v>
      </c>
      <c r="CU91" s="61">
        <v>0</v>
      </c>
      <c r="CV91" s="61">
        <v>0</v>
      </c>
      <c r="CW91" s="61">
        <v>0</v>
      </c>
      <c r="CX91" s="61">
        <v>0</v>
      </c>
      <c r="CY91" s="61">
        <v>0</v>
      </c>
      <c r="CZ91" s="61">
        <v>0</v>
      </c>
      <c r="DA91" s="61">
        <v>0</v>
      </c>
      <c r="DB91" s="61">
        <v>0</v>
      </c>
      <c r="DC91" s="61">
        <v>0</v>
      </c>
      <c r="DD91" s="61">
        <v>0</v>
      </c>
      <c r="DE91" s="61">
        <v>0</v>
      </c>
      <c r="DF91" s="61">
        <v>0</v>
      </c>
      <c r="DG91" s="61">
        <v>0</v>
      </c>
      <c r="DH91" s="61">
        <v>0</v>
      </c>
      <c r="DI91" s="61">
        <v>0</v>
      </c>
      <c r="DJ91" s="61">
        <v>0</v>
      </c>
      <c r="DK91" s="61">
        <v>0</v>
      </c>
      <c r="DL91" s="61">
        <v>0</v>
      </c>
      <c r="DM91" s="61">
        <v>0</v>
      </c>
      <c r="DN91" s="61">
        <v>0</v>
      </c>
      <c r="DO91" s="61">
        <v>2173</v>
      </c>
      <c r="DP91" s="61">
        <v>489</v>
      </c>
      <c r="DQ91" s="61">
        <v>54</v>
      </c>
      <c r="DR91" s="61">
        <v>1287</v>
      </c>
      <c r="DS91" s="61">
        <v>290</v>
      </c>
      <c r="DT91" s="61">
        <v>32</v>
      </c>
      <c r="DU91" s="61">
        <v>886</v>
      </c>
      <c r="DV91" s="61">
        <v>199</v>
      </c>
      <c r="DW91" s="61">
        <v>22</v>
      </c>
      <c r="DX91" s="61">
        <v>0</v>
      </c>
      <c r="DY91" s="61">
        <v>0</v>
      </c>
      <c r="DZ91" s="61">
        <v>0</v>
      </c>
      <c r="EA91" s="61">
        <v>0</v>
      </c>
      <c r="EB91" s="61">
        <v>0</v>
      </c>
      <c r="EC91" s="61">
        <v>0</v>
      </c>
      <c r="ED91" s="61">
        <v>0</v>
      </c>
      <c r="EE91" s="61">
        <v>0</v>
      </c>
      <c r="EF91" s="61">
        <v>0</v>
      </c>
      <c r="EG91" s="61">
        <v>0</v>
      </c>
      <c r="EH91" s="61">
        <v>0</v>
      </c>
      <c r="EI91" s="61">
        <v>0</v>
      </c>
      <c r="EJ91" s="61">
        <v>0</v>
      </c>
      <c r="EK91" s="61">
        <v>0</v>
      </c>
      <c r="EL91" s="61">
        <v>0</v>
      </c>
      <c r="EM91" s="61">
        <v>4427449</v>
      </c>
      <c r="EN91" s="61">
        <v>996176</v>
      </c>
      <c r="EO91" s="61">
        <v>110686</v>
      </c>
      <c r="EP91" s="61">
        <v>52229</v>
      </c>
      <c r="EQ91" s="61">
        <v>11752</v>
      </c>
      <c r="ER91" s="61">
        <v>1306</v>
      </c>
      <c r="ES91" s="61">
        <v>13644527</v>
      </c>
      <c r="ET91" s="61">
        <v>0</v>
      </c>
      <c r="EU91" s="61">
        <v>0</v>
      </c>
      <c r="EV91" s="61">
        <v>-9164849</v>
      </c>
      <c r="EW91" s="61">
        <v>1007928</v>
      </c>
      <c r="EX91" s="61">
        <v>111992</v>
      </c>
      <c r="EY91" s="61">
        <v>967132</v>
      </c>
      <c r="EZ91" s="61">
        <v>217605</v>
      </c>
      <c r="FA91" s="61">
        <v>24178</v>
      </c>
      <c r="FB91" s="61">
        <v>1254325</v>
      </c>
      <c r="FC91" s="61">
        <v>282223</v>
      </c>
      <c r="FD91" s="61">
        <v>31358</v>
      </c>
      <c r="FE91" s="61">
        <v>-287193</v>
      </c>
      <c r="FF91" s="61">
        <v>-64618</v>
      </c>
      <c r="FG91" s="61">
        <v>-7180</v>
      </c>
      <c r="FH91" s="61">
        <v>0</v>
      </c>
      <c r="FI91" s="61">
        <v>0</v>
      </c>
      <c r="FJ91" s="61">
        <v>0</v>
      </c>
      <c r="FK91" s="61">
        <v>0</v>
      </c>
      <c r="FL91" s="61">
        <v>0</v>
      </c>
      <c r="FM91" s="61">
        <v>0</v>
      </c>
      <c r="FN91" s="61">
        <v>0</v>
      </c>
      <c r="FO91" s="61">
        <v>0</v>
      </c>
      <c r="FP91" s="61">
        <v>0</v>
      </c>
      <c r="FQ91" s="61">
        <v>1203627</v>
      </c>
      <c r="FR91" s="61">
        <v>270816</v>
      </c>
      <c r="FS91" s="61">
        <v>30091</v>
      </c>
      <c r="FT91" s="61">
        <v>3191573</v>
      </c>
      <c r="FU91" s="61">
        <v>0</v>
      </c>
      <c r="FV91" s="61">
        <v>0</v>
      </c>
      <c r="FW91" s="61">
        <v>-1987946</v>
      </c>
      <c r="FX91" s="61">
        <v>270816</v>
      </c>
      <c r="FY91" s="61">
        <v>30091</v>
      </c>
      <c r="FZ91" s="61">
        <v>0</v>
      </c>
      <c r="GA91" s="61">
        <v>0</v>
      </c>
      <c r="GB91" s="61">
        <v>0</v>
      </c>
      <c r="GC91" s="61">
        <v>0</v>
      </c>
      <c r="GD91" s="61">
        <v>0</v>
      </c>
      <c r="GE91" s="61">
        <v>0</v>
      </c>
      <c r="GF91" s="61">
        <v>7820649</v>
      </c>
      <c r="GG91" s="61">
        <v>1759647</v>
      </c>
      <c r="GH91" s="61">
        <v>195516</v>
      </c>
      <c r="GI91" s="61">
        <v>-11348791</v>
      </c>
      <c r="GJ91" s="61">
        <v>1234644</v>
      </c>
      <c r="GK91" s="61">
        <v>137182</v>
      </c>
      <c r="GL91" s="58" t="s">
        <v>526</v>
      </c>
      <c r="GM91" s="58" t="s">
        <v>527</v>
      </c>
      <c r="GN91" s="58" t="s">
        <v>466</v>
      </c>
      <c r="GO91" s="58" t="s">
        <v>467</v>
      </c>
      <c r="GP91" s="58" t="s">
        <v>792</v>
      </c>
    </row>
    <row r="92" spans="1:198" s="58" customFormat="1">
      <c r="A92" s="58" t="s">
        <v>469</v>
      </c>
      <c r="B92" s="59" t="s">
        <v>793</v>
      </c>
      <c r="C92" s="59" t="s">
        <v>794</v>
      </c>
      <c r="D92" s="61">
        <v>93061</v>
      </c>
      <c r="E92" s="61">
        <v>0</v>
      </c>
      <c r="F92" s="61">
        <v>93061</v>
      </c>
      <c r="G92" s="61">
        <v>74517</v>
      </c>
      <c r="H92" s="61">
        <v>0</v>
      </c>
      <c r="I92" s="61">
        <v>74517</v>
      </c>
      <c r="J92" s="61">
        <v>18544</v>
      </c>
      <c r="K92" s="61">
        <v>0</v>
      </c>
      <c r="L92" s="61">
        <v>18544</v>
      </c>
      <c r="M92" s="380">
        <v>0.5</v>
      </c>
      <c r="N92" s="380">
        <v>0.4</v>
      </c>
      <c r="O92" s="380">
        <v>0.1</v>
      </c>
      <c r="P92" s="380">
        <v>0</v>
      </c>
      <c r="Q92" s="61">
        <v>126917</v>
      </c>
      <c r="R92" s="61">
        <v>126917</v>
      </c>
      <c r="S92" s="61">
        <v>0</v>
      </c>
      <c r="T92" s="61">
        <v>0</v>
      </c>
      <c r="U92" s="61">
        <v>0</v>
      </c>
      <c r="V92" s="61">
        <v>0</v>
      </c>
      <c r="W92" s="61">
        <v>21552</v>
      </c>
      <c r="X92" s="61">
        <v>0</v>
      </c>
      <c r="Y92" s="61">
        <v>15347</v>
      </c>
      <c r="Z92" s="61">
        <v>0</v>
      </c>
      <c r="AA92" s="61">
        <v>6205</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v>0</v>
      </c>
      <c r="AR92" s="61">
        <v>0</v>
      </c>
      <c r="AS92" s="61">
        <v>0</v>
      </c>
      <c r="AT92" s="61">
        <v>0</v>
      </c>
      <c r="AU92" s="61">
        <v>0</v>
      </c>
      <c r="AV92" s="61">
        <v>0</v>
      </c>
      <c r="AW92" s="61">
        <v>0</v>
      </c>
      <c r="AX92" s="61">
        <v>0</v>
      </c>
      <c r="AY92" s="61">
        <v>0</v>
      </c>
      <c r="AZ92" s="61">
        <v>0</v>
      </c>
      <c r="BA92" s="61">
        <v>0</v>
      </c>
      <c r="BB92" s="61">
        <v>0</v>
      </c>
      <c r="BC92" s="61">
        <v>0</v>
      </c>
      <c r="BD92" s="61">
        <v>1235059</v>
      </c>
      <c r="BE92" s="61">
        <v>308765</v>
      </c>
      <c r="BF92" s="61">
        <v>0</v>
      </c>
      <c r="BG92" s="61">
        <v>40193</v>
      </c>
      <c r="BH92" s="61">
        <v>10048</v>
      </c>
      <c r="BI92" s="61">
        <v>0</v>
      </c>
      <c r="BJ92" s="61">
        <v>1201927</v>
      </c>
      <c r="BK92" s="61">
        <v>300482</v>
      </c>
      <c r="BL92" s="61">
        <v>0</v>
      </c>
      <c r="BM92" s="61">
        <v>73325</v>
      </c>
      <c r="BN92" s="61">
        <v>18331</v>
      </c>
      <c r="BO92" s="61">
        <v>0</v>
      </c>
      <c r="BP92" s="61">
        <v>0</v>
      </c>
      <c r="BQ92" s="61">
        <v>0</v>
      </c>
      <c r="BR92" s="61">
        <v>0</v>
      </c>
      <c r="BS92" s="61">
        <v>0</v>
      </c>
      <c r="BT92" s="61">
        <v>0</v>
      </c>
      <c r="BU92" s="61">
        <v>0</v>
      </c>
      <c r="BV92" s="61">
        <v>0</v>
      </c>
      <c r="BW92" s="61">
        <v>0</v>
      </c>
      <c r="BX92" s="61">
        <v>0</v>
      </c>
      <c r="BY92" s="61">
        <v>16915</v>
      </c>
      <c r="BZ92" s="61">
        <v>4229</v>
      </c>
      <c r="CA92" s="61">
        <v>0</v>
      </c>
      <c r="CB92" s="61">
        <v>0</v>
      </c>
      <c r="CC92" s="61">
        <v>0</v>
      </c>
      <c r="CD92" s="61">
        <v>0</v>
      </c>
      <c r="CE92" s="61">
        <v>0</v>
      </c>
      <c r="CF92" s="61">
        <v>0</v>
      </c>
      <c r="CG92" s="61">
        <v>0</v>
      </c>
      <c r="CH92" s="61">
        <v>-57</v>
      </c>
      <c r="CI92" s="61">
        <v>-14</v>
      </c>
      <c r="CJ92" s="61">
        <v>0</v>
      </c>
      <c r="CK92" s="61">
        <v>-1715</v>
      </c>
      <c r="CL92" s="61">
        <v>-429</v>
      </c>
      <c r="CM92" s="61">
        <v>0</v>
      </c>
      <c r="CN92" s="61">
        <v>0</v>
      </c>
      <c r="CO92" s="61">
        <v>0</v>
      </c>
      <c r="CP92" s="61">
        <v>0</v>
      </c>
      <c r="CQ92" s="61">
        <v>-1715</v>
      </c>
      <c r="CR92" s="61">
        <v>-429</v>
      </c>
      <c r="CS92" s="61">
        <v>0</v>
      </c>
      <c r="CT92" s="61">
        <v>0</v>
      </c>
      <c r="CU92" s="61">
        <v>0</v>
      </c>
      <c r="CV92" s="61">
        <v>0</v>
      </c>
      <c r="CW92" s="61">
        <v>23867</v>
      </c>
      <c r="CX92" s="61">
        <v>5967</v>
      </c>
      <c r="CY92" s="61">
        <v>0</v>
      </c>
      <c r="CZ92" s="61">
        <v>26632</v>
      </c>
      <c r="DA92" s="61">
        <v>6658</v>
      </c>
      <c r="DB92" s="61">
        <v>0</v>
      </c>
      <c r="DC92" s="61">
        <v>-2765</v>
      </c>
      <c r="DD92" s="61">
        <v>-691</v>
      </c>
      <c r="DE92" s="61">
        <v>0</v>
      </c>
      <c r="DF92" s="61">
        <v>631</v>
      </c>
      <c r="DG92" s="61">
        <v>158</v>
      </c>
      <c r="DH92" s="61">
        <v>0</v>
      </c>
      <c r="DI92" s="61">
        <v>631</v>
      </c>
      <c r="DJ92" s="61">
        <v>158</v>
      </c>
      <c r="DK92" s="61">
        <v>0</v>
      </c>
      <c r="DL92" s="61">
        <v>0</v>
      </c>
      <c r="DM92" s="61">
        <v>0</v>
      </c>
      <c r="DN92" s="61">
        <v>0</v>
      </c>
      <c r="DO92" s="61">
        <v>4559</v>
      </c>
      <c r="DP92" s="61">
        <v>1140</v>
      </c>
      <c r="DQ92" s="61">
        <v>0</v>
      </c>
      <c r="DR92" s="61">
        <v>0</v>
      </c>
      <c r="DS92" s="61">
        <v>0</v>
      </c>
      <c r="DT92" s="61">
        <v>0</v>
      </c>
      <c r="DU92" s="61">
        <v>4559</v>
      </c>
      <c r="DV92" s="61">
        <v>1140</v>
      </c>
      <c r="DW92" s="61">
        <v>0</v>
      </c>
      <c r="DX92" s="61">
        <v>-15</v>
      </c>
      <c r="DY92" s="61">
        <v>-4</v>
      </c>
      <c r="DZ92" s="61">
        <v>0</v>
      </c>
      <c r="EA92" s="61">
        <v>-102</v>
      </c>
      <c r="EB92" s="61">
        <v>-26</v>
      </c>
      <c r="EC92" s="61">
        <v>0</v>
      </c>
      <c r="ED92" s="61">
        <v>0</v>
      </c>
      <c r="EE92" s="61">
        <v>0</v>
      </c>
      <c r="EF92" s="61">
        <v>0</v>
      </c>
      <c r="EG92" s="61">
        <v>0</v>
      </c>
      <c r="EH92" s="61">
        <v>0</v>
      </c>
      <c r="EI92" s="61">
        <v>0</v>
      </c>
      <c r="EJ92" s="61">
        <v>0</v>
      </c>
      <c r="EK92" s="61">
        <v>0</v>
      </c>
      <c r="EL92" s="61">
        <v>0</v>
      </c>
      <c r="EM92" s="61">
        <v>2653952</v>
      </c>
      <c r="EN92" s="61">
        <v>663488</v>
      </c>
      <c r="EO92" s="61">
        <v>0</v>
      </c>
      <c r="EP92" s="61">
        <v>14336</v>
      </c>
      <c r="EQ92" s="61">
        <v>3584</v>
      </c>
      <c r="ER92" s="61">
        <v>0</v>
      </c>
      <c r="ES92" s="61">
        <v>5739220</v>
      </c>
      <c r="ET92" s="61">
        <v>0</v>
      </c>
      <c r="EU92" s="61">
        <v>0</v>
      </c>
      <c r="EV92" s="61">
        <v>-3070932</v>
      </c>
      <c r="EW92" s="61">
        <v>667072</v>
      </c>
      <c r="EX92" s="61">
        <v>0</v>
      </c>
      <c r="EY92" s="61">
        <v>324651</v>
      </c>
      <c r="EZ92" s="61">
        <v>80882</v>
      </c>
      <c r="FA92" s="61">
        <v>0</v>
      </c>
      <c r="FB92" s="61">
        <v>465987</v>
      </c>
      <c r="FC92" s="61">
        <v>116297</v>
      </c>
      <c r="FD92" s="61">
        <v>0</v>
      </c>
      <c r="FE92" s="61">
        <v>-141336</v>
      </c>
      <c r="FF92" s="61">
        <v>-35415</v>
      </c>
      <c r="FG92" s="61">
        <v>0</v>
      </c>
      <c r="FH92" s="61">
        <v>0</v>
      </c>
      <c r="FI92" s="61">
        <v>0</v>
      </c>
      <c r="FJ92" s="61">
        <v>0</v>
      </c>
      <c r="FK92" s="61">
        <v>0</v>
      </c>
      <c r="FL92" s="61">
        <v>0</v>
      </c>
      <c r="FM92" s="61">
        <v>0</v>
      </c>
      <c r="FN92" s="61">
        <v>0</v>
      </c>
      <c r="FO92" s="61">
        <v>0</v>
      </c>
      <c r="FP92" s="61">
        <v>0</v>
      </c>
      <c r="FQ92" s="61">
        <v>0</v>
      </c>
      <c r="FR92" s="61">
        <v>0</v>
      </c>
      <c r="FS92" s="61">
        <v>0</v>
      </c>
      <c r="FT92" s="61">
        <v>1029778</v>
      </c>
      <c r="FU92" s="61">
        <v>0</v>
      </c>
      <c r="FV92" s="61">
        <v>0</v>
      </c>
      <c r="FW92" s="61">
        <v>-1029778</v>
      </c>
      <c r="FX92" s="61">
        <v>0</v>
      </c>
      <c r="FY92" s="61">
        <v>0</v>
      </c>
      <c r="FZ92" s="61">
        <v>0</v>
      </c>
      <c r="GA92" s="61">
        <v>0</v>
      </c>
      <c r="GB92" s="61">
        <v>0</v>
      </c>
      <c r="GC92" s="61">
        <v>0</v>
      </c>
      <c r="GD92" s="61">
        <v>0</v>
      </c>
      <c r="GE92" s="61">
        <v>0</v>
      </c>
      <c r="GF92" s="61">
        <v>4312274</v>
      </c>
      <c r="GG92" s="61">
        <v>1077788</v>
      </c>
      <c r="GH92" s="61">
        <v>0</v>
      </c>
      <c r="GI92" s="61">
        <v>-4151901</v>
      </c>
      <c r="GJ92" s="61">
        <v>654193</v>
      </c>
      <c r="GK92" s="61">
        <v>0</v>
      </c>
      <c r="GL92" s="58" t="s">
        <v>472</v>
      </c>
      <c r="GM92" s="58" t="s">
        <v>465</v>
      </c>
      <c r="GN92" s="58" t="s">
        <v>466</v>
      </c>
      <c r="GO92" s="58" t="s">
        <v>473</v>
      </c>
      <c r="GP92" s="58" t="s">
        <v>795</v>
      </c>
    </row>
    <row r="93" spans="1:198" s="58" customFormat="1">
      <c r="A93" s="58" t="s">
        <v>461</v>
      </c>
      <c r="B93" s="59" t="s">
        <v>796</v>
      </c>
      <c r="C93" s="59" t="s">
        <v>797</v>
      </c>
      <c r="D93" s="61">
        <v>163789</v>
      </c>
      <c r="E93" s="61">
        <v>0</v>
      </c>
      <c r="F93" s="61">
        <v>163789</v>
      </c>
      <c r="G93" s="61">
        <v>136577</v>
      </c>
      <c r="H93" s="61">
        <v>0</v>
      </c>
      <c r="I93" s="61">
        <v>136577</v>
      </c>
      <c r="J93" s="61">
        <v>27212</v>
      </c>
      <c r="K93" s="61">
        <v>0</v>
      </c>
      <c r="L93" s="61">
        <v>27212</v>
      </c>
      <c r="M93" s="380">
        <v>0.5</v>
      </c>
      <c r="N93" s="380">
        <v>0.4</v>
      </c>
      <c r="O93" s="380">
        <v>0.1</v>
      </c>
      <c r="P93" s="380">
        <v>0</v>
      </c>
      <c r="Q93" s="61">
        <v>181905</v>
      </c>
      <c r="R93" s="61">
        <v>181905</v>
      </c>
      <c r="S93" s="61">
        <v>0</v>
      </c>
      <c r="T93" s="61">
        <v>0</v>
      </c>
      <c r="U93" s="61">
        <v>0</v>
      </c>
      <c r="V93" s="61">
        <v>0</v>
      </c>
      <c r="W93" s="61">
        <v>14845</v>
      </c>
      <c r="X93" s="61">
        <v>0</v>
      </c>
      <c r="Y93" s="61">
        <v>14845</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v>0</v>
      </c>
      <c r="AR93" s="61">
        <v>0</v>
      </c>
      <c r="AS93" s="61">
        <v>0</v>
      </c>
      <c r="AT93" s="61">
        <v>0</v>
      </c>
      <c r="AU93" s="61">
        <v>0</v>
      </c>
      <c r="AV93" s="61">
        <v>0</v>
      </c>
      <c r="AW93" s="61">
        <v>0</v>
      </c>
      <c r="AX93" s="61">
        <v>0</v>
      </c>
      <c r="AY93" s="61">
        <v>0</v>
      </c>
      <c r="AZ93" s="61">
        <v>0</v>
      </c>
      <c r="BA93" s="61">
        <v>0</v>
      </c>
      <c r="BB93" s="61">
        <v>0</v>
      </c>
      <c r="BC93" s="61">
        <v>0</v>
      </c>
      <c r="BD93" s="61">
        <v>1260461</v>
      </c>
      <c r="BE93" s="61">
        <v>315115</v>
      </c>
      <c r="BF93" s="61">
        <v>0</v>
      </c>
      <c r="BG93" s="61">
        <v>120248</v>
      </c>
      <c r="BH93" s="61">
        <v>30062</v>
      </c>
      <c r="BI93" s="61">
        <v>0</v>
      </c>
      <c r="BJ93" s="61">
        <v>1334874</v>
      </c>
      <c r="BK93" s="61">
        <v>333718</v>
      </c>
      <c r="BL93" s="61">
        <v>0</v>
      </c>
      <c r="BM93" s="61">
        <v>45835</v>
      </c>
      <c r="BN93" s="61">
        <v>11459</v>
      </c>
      <c r="BO93" s="61">
        <v>0</v>
      </c>
      <c r="BP93" s="61">
        <v>135</v>
      </c>
      <c r="BQ93" s="61">
        <v>34</v>
      </c>
      <c r="BR93" s="61">
        <v>0</v>
      </c>
      <c r="BS93" s="61">
        <v>0</v>
      </c>
      <c r="BT93" s="61">
        <v>0</v>
      </c>
      <c r="BU93" s="61">
        <v>0</v>
      </c>
      <c r="BV93" s="61">
        <v>135</v>
      </c>
      <c r="BW93" s="61">
        <v>34</v>
      </c>
      <c r="BX93" s="61">
        <v>0</v>
      </c>
      <c r="BY93" s="61">
        <v>1974</v>
      </c>
      <c r="BZ93" s="61">
        <v>493</v>
      </c>
      <c r="CA93" s="61">
        <v>0</v>
      </c>
      <c r="CB93" s="61">
        <v>0</v>
      </c>
      <c r="CC93" s="61">
        <v>0</v>
      </c>
      <c r="CD93" s="61">
        <v>0</v>
      </c>
      <c r="CE93" s="61">
        <v>0</v>
      </c>
      <c r="CF93" s="61">
        <v>0</v>
      </c>
      <c r="CG93" s="61">
        <v>0</v>
      </c>
      <c r="CH93" s="61">
        <v>0</v>
      </c>
      <c r="CI93" s="61">
        <v>0</v>
      </c>
      <c r="CJ93" s="61">
        <v>0</v>
      </c>
      <c r="CK93" s="61">
        <v>0</v>
      </c>
      <c r="CL93" s="61">
        <v>0</v>
      </c>
      <c r="CM93" s="61">
        <v>0</v>
      </c>
      <c r="CN93" s="61">
        <v>0</v>
      </c>
      <c r="CO93" s="61">
        <v>0</v>
      </c>
      <c r="CP93" s="61">
        <v>0</v>
      </c>
      <c r="CQ93" s="61">
        <v>0</v>
      </c>
      <c r="CR93" s="61">
        <v>0</v>
      </c>
      <c r="CS93" s="61">
        <v>0</v>
      </c>
      <c r="CT93" s="61">
        <v>0</v>
      </c>
      <c r="CU93" s="61">
        <v>0</v>
      </c>
      <c r="CV93" s="61">
        <v>0</v>
      </c>
      <c r="CW93" s="61">
        <v>0</v>
      </c>
      <c r="CX93" s="61">
        <v>0</v>
      </c>
      <c r="CY93" s="61">
        <v>0</v>
      </c>
      <c r="CZ93" s="61">
        <v>0</v>
      </c>
      <c r="DA93" s="61">
        <v>0</v>
      </c>
      <c r="DB93" s="61">
        <v>0</v>
      </c>
      <c r="DC93" s="61">
        <v>0</v>
      </c>
      <c r="DD93" s="61">
        <v>0</v>
      </c>
      <c r="DE93" s="61">
        <v>0</v>
      </c>
      <c r="DF93" s="61">
        <v>0</v>
      </c>
      <c r="DG93" s="61">
        <v>0</v>
      </c>
      <c r="DH93" s="61">
        <v>0</v>
      </c>
      <c r="DI93" s="61">
        <v>0</v>
      </c>
      <c r="DJ93" s="61">
        <v>0</v>
      </c>
      <c r="DK93" s="61">
        <v>0</v>
      </c>
      <c r="DL93" s="61">
        <v>0</v>
      </c>
      <c r="DM93" s="61">
        <v>0</v>
      </c>
      <c r="DN93" s="61">
        <v>0</v>
      </c>
      <c r="DO93" s="61">
        <v>32093</v>
      </c>
      <c r="DP93" s="61">
        <v>8023</v>
      </c>
      <c r="DQ93" s="61">
        <v>0</v>
      </c>
      <c r="DR93" s="61">
        <v>32594</v>
      </c>
      <c r="DS93" s="61">
        <v>8149</v>
      </c>
      <c r="DT93" s="61">
        <v>0</v>
      </c>
      <c r="DU93" s="61">
        <v>-501</v>
      </c>
      <c r="DV93" s="61">
        <v>-126</v>
      </c>
      <c r="DW93" s="61">
        <v>0</v>
      </c>
      <c r="DX93" s="61">
        <v>0</v>
      </c>
      <c r="DY93" s="61">
        <v>0</v>
      </c>
      <c r="DZ93" s="61">
        <v>0</v>
      </c>
      <c r="EA93" s="61">
        <v>0</v>
      </c>
      <c r="EB93" s="61">
        <v>0</v>
      </c>
      <c r="EC93" s="61">
        <v>0</v>
      </c>
      <c r="ED93" s="61">
        <v>0</v>
      </c>
      <c r="EE93" s="61">
        <v>0</v>
      </c>
      <c r="EF93" s="61">
        <v>0</v>
      </c>
      <c r="EG93" s="61">
        <v>0</v>
      </c>
      <c r="EH93" s="61">
        <v>0</v>
      </c>
      <c r="EI93" s="61">
        <v>0</v>
      </c>
      <c r="EJ93" s="61">
        <v>0</v>
      </c>
      <c r="EK93" s="61">
        <v>0</v>
      </c>
      <c r="EL93" s="61">
        <v>0</v>
      </c>
      <c r="EM93" s="61">
        <v>6021954</v>
      </c>
      <c r="EN93" s="61">
        <v>1505489</v>
      </c>
      <c r="EO93" s="61">
        <v>0</v>
      </c>
      <c r="EP93" s="61">
        <v>212180</v>
      </c>
      <c r="EQ93" s="61">
        <v>53045</v>
      </c>
      <c r="ER93" s="61">
        <v>0</v>
      </c>
      <c r="ES93" s="61">
        <v>15908533</v>
      </c>
      <c r="ET93" s="61">
        <v>0</v>
      </c>
      <c r="EU93" s="61">
        <v>0</v>
      </c>
      <c r="EV93" s="61">
        <v>-9674399</v>
      </c>
      <c r="EW93" s="61">
        <v>1558534</v>
      </c>
      <c r="EX93" s="61">
        <v>0</v>
      </c>
      <c r="EY93" s="61">
        <v>1244062</v>
      </c>
      <c r="EZ93" s="61">
        <v>310822</v>
      </c>
      <c r="FA93" s="61">
        <v>0</v>
      </c>
      <c r="FB93" s="61">
        <v>1334967</v>
      </c>
      <c r="FC93" s="61">
        <v>333548</v>
      </c>
      <c r="FD93" s="61">
        <v>0</v>
      </c>
      <c r="FE93" s="61">
        <v>-90905</v>
      </c>
      <c r="FF93" s="61">
        <v>-22726</v>
      </c>
      <c r="FG93" s="61">
        <v>0</v>
      </c>
      <c r="FH93" s="61">
        <v>0</v>
      </c>
      <c r="FI93" s="61">
        <v>0</v>
      </c>
      <c r="FJ93" s="61">
        <v>0</v>
      </c>
      <c r="FK93" s="61">
        <v>0</v>
      </c>
      <c r="FL93" s="61">
        <v>0</v>
      </c>
      <c r="FM93" s="61">
        <v>0</v>
      </c>
      <c r="FN93" s="61">
        <v>0</v>
      </c>
      <c r="FO93" s="61">
        <v>0</v>
      </c>
      <c r="FP93" s="61">
        <v>0</v>
      </c>
      <c r="FQ93" s="61">
        <v>480551</v>
      </c>
      <c r="FR93" s="61">
        <v>120138</v>
      </c>
      <c r="FS93" s="61">
        <v>0</v>
      </c>
      <c r="FT93" s="61">
        <v>3837746</v>
      </c>
      <c r="FU93" s="61">
        <v>0</v>
      </c>
      <c r="FV93" s="61">
        <v>0</v>
      </c>
      <c r="FW93" s="61">
        <v>-3357195</v>
      </c>
      <c r="FX93" s="61">
        <v>120138</v>
      </c>
      <c r="FY93" s="61">
        <v>0</v>
      </c>
      <c r="FZ93" s="61">
        <v>0</v>
      </c>
      <c r="GA93" s="61">
        <v>0</v>
      </c>
      <c r="GB93" s="61">
        <v>0</v>
      </c>
      <c r="GC93" s="61">
        <v>0</v>
      </c>
      <c r="GD93" s="61">
        <v>0</v>
      </c>
      <c r="GE93" s="61">
        <v>0</v>
      </c>
      <c r="GF93" s="61">
        <v>9373658</v>
      </c>
      <c r="GG93" s="61">
        <v>2343221</v>
      </c>
      <c r="GH93" s="61">
        <v>0</v>
      </c>
      <c r="GI93" s="61">
        <v>-13075056</v>
      </c>
      <c r="GJ93" s="61">
        <v>1667806</v>
      </c>
      <c r="GK93" s="61">
        <v>0</v>
      </c>
      <c r="GL93" s="58" t="s">
        <v>798</v>
      </c>
      <c r="GM93" s="58" t="s">
        <v>465</v>
      </c>
      <c r="GN93" s="58" t="s">
        <v>466</v>
      </c>
      <c r="GO93" s="58" t="s">
        <v>467</v>
      </c>
      <c r="GP93" s="58" t="s">
        <v>799</v>
      </c>
    </row>
    <row r="94" spans="1:198" s="58" customFormat="1">
      <c r="A94" s="58" t="s">
        <v>469</v>
      </c>
      <c r="B94" s="59" t="s">
        <v>800</v>
      </c>
      <c r="C94" s="59" t="s">
        <v>801</v>
      </c>
      <c r="D94" s="61">
        <v>-1143710</v>
      </c>
      <c r="E94" s="61">
        <v>0</v>
      </c>
      <c r="F94" s="61">
        <v>-1143710</v>
      </c>
      <c r="G94" s="61">
        <v>-637055</v>
      </c>
      <c r="H94" s="61">
        <v>0</v>
      </c>
      <c r="I94" s="61">
        <v>-637055</v>
      </c>
      <c r="J94" s="61">
        <v>-506655</v>
      </c>
      <c r="K94" s="61">
        <v>0</v>
      </c>
      <c r="L94" s="61">
        <v>-506655</v>
      </c>
      <c r="M94" s="380">
        <v>0.33</v>
      </c>
      <c r="N94" s="380">
        <v>0.3</v>
      </c>
      <c r="O94" s="380">
        <v>0.37</v>
      </c>
      <c r="P94" s="380">
        <v>0</v>
      </c>
      <c r="Q94" s="61">
        <v>319339</v>
      </c>
      <c r="R94" s="61">
        <v>319339</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v>0</v>
      </c>
      <c r="AR94" s="61">
        <v>0</v>
      </c>
      <c r="AS94" s="61">
        <v>0</v>
      </c>
      <c r="AT94" s="61">
        <v>0</v>
      </c>
      <c r="AU94" s="61">
        <v>0</v>
      </c>
      <c r="AV94" s="61">
        <v>0</v>
      </c>
      <c r="AW94" s="61">
        <v>0</v>
      </c>
      <c r="AX94" s="61">
        <v>0</v>
      </c>
      <c r="AY94" s="61">
        <v>0</v>
      </c>
      <c r="AZ94" s="61">
        <v>0</v>
      </c>
      <c r="BA94" s="61">
        <v>0</v>
      </c>
      <c r="BB94" s="61">
        <v>0</v>
      </c>
      <c r="BC94" s="61">
        <v>0</v>
      </c>
      <c r="BD94" s="61">
        <v>2009370</v>
      </c>
      <c r="BE94" s="61">
        <v>2478223</v>
      </c>
      <c r="BF94" s="61">
        <v>0</v>
      </c>
      <c r="BG94" s="61">
        <v>103261</v>
      </c>
      <c r="BH94" s="61">
        <v>127355</v>
      </c>
      <c r="BI94" s="61">
        <v>0</v>
      </c>
      <c r="BJ94" s="61">
        <v>1950212</v>
      </c>
      <c r="BK94" s="61">
        <v>2405260</v>
      </c>
      <c r="BL94" s="61">
        <v>0</v>
      </c>
      <c r="BM94" s="61">
        <v>162419</v>
      </c>
      <c r="BN94" s="61">
        <v>200318</v>
      </c>
      <c r="BO94" s="61">
        <v>0</v>
      </c>
      <c r="BP94" s="61">
        <v>0</v>
      </c>
      <c r="BQ94" s="61">
        <v>0</v>
      </c>
      <c r="BR94" s="61">
        <v>0</v>
      </c>
      <c r="BS94" s="61">
        <v>0</v>
      </c>
      <c r="BT94" s="61">
        <v>0</v>
      </c>
      <c r="BU94" s="61">
        <v>0</v>
      </c>
      <c r="BV94" s="61">
        <v>0</v>
      </c>
      <c r="BW94" s="61">
        <v>0</v>
      </c>
      <c r="BX94" s="61">
        <v>0</v>
      </c>
      <c r="BY94" s="61">
        <v>582</v>
      </c>
      <c r="BZ94" s="61">
        <v>717</v>
      </c>
      <c r="CA94" s="61">
        <v>0</v>
      </c>
      <c r="CB94" s="61">
        <v>0</v>
      </c>
      <c r="CC94" s="61">
        <v>0</v>
      </c>
      <c r="CD94" s="61">
        <v>0</v>
      </c>
      <c r="CE94" s="61">
        <v>0</v>
      </c>
      <c r="CF94" s="61">
        <v>0</v>
      </c>
      <c r="CG94" s="61">
        <v>0</v>
      </c>
      <c r="CH94" s="61">
        <v>0</v>
      </c>
      <c r="CI94" s="61">
        <v>0</v>
      </c>
      <c r="CJ94" s="61">
        <v>0</v>
      </c>
      <c r="CK94" s="61">
        <v>0</v>
      </c>
      <c r="CL94" s="61">
        <v>0</v>
      </c>
      <c r="CM94" s="61">
        <v>0</v>
      </c>
      <c r="CN94" s="61">
        <v>0</v>
      </c>
      <c r="CO94" s="61">
        <v>0</v>
      </c>
      <c r="CP94" s="61">
        <v>0</v>
      </c>
      <c r="CQ94" s="61">
        <v>0</v>
      </c>
      <c r="CR94" s="61">
        <v>0</v>
      </c>
      <c r="CS94" s="61">
        <v>0</v>
      </c>
      <c r="CT94" s="61">
        <v>0</v>
      </c>
      <c r="CU94" s="61">
        <v>0</v>
      </c>
      <c r="CV94" s="61">
        <v>0</v>
      </c>
      <c r="CW94" s="61">
        <v>0</v>
      </c>
      <c r="CX94" s="61">
        <v>0</v>
      </c>
      <c r="CY94" s="61">
        <v>0</v>
      </c>
      <c r="CZ94" s="61">
        <v>0</v>
      </c>
      <c r="DA94" s="61">
        <v>0</v>
      </c>
      <c r="DB94" s="61">
        <v>0</v>
      </c>
      <c r="DC94" s="61">
        <v>0</v>
      </c>
      <c r="DD94" s="61">
        <v>0</v>
      </c>
      <c r="DE94" s="61">
        <v>0</v>
      </c>
      <c r="DF94" s="61">
        <v>473</v>
      </c>
      <c r="DG94" s="61">
        <v>584</v>
      </c>
      <c r="DH94" s="61">
        <v>0</v>
      </c>
      <c r="DI94" s="61">
        <v>473</v>
      </c>
      <c r="DJ94" s="61">
        <v>584</v>
      </c>
      <c r="DK94" s="61">
        <v>0</v>
      </c>
      <c r="DL94" s="61">
        <v>0</v>
      </c>
      <c r="DM94" s="61">
        <v>0</v>
      </c>
      <c r="DN94" s="61">
        <v>0</v>
      </c>
      <c r="DO94" s="61">
        <v>7724</v>
      </c>
      <c r="DP94" s="61">
        <v>9527</v>
      </c>
      <c r="DQ94" s="61">
        <v>0</v>
      </c>
      <c r="DR94" s="61">
        <v>9229</v>
      </c>
      <c r="DS94" s="61">
        <v>11383</v>
      </c>
      <c r="DT94" s="61">
        <v>0</v>
      </c>
      <c r="DU94" s="61">
        <v>-1505</v>
      </c>
      <c r="DV94" s="61">
        <v>-1856</v>
      </c>
      <c r="DW94" s="61">
        <v>0</v>
      </c>
      <c r="DX94" s="61">
        <v>-17111</v>
      </c>
      <c r="DY94" s="61">
        <v>-21104</v>
      </c>
      <c r="DZ94" s="61">
        <v>0</v>
      </c>
      <c r="EA94" s="61">
        <v>0</v>
      </c>
      <c r="EB94" s="61">
        <v>0</v>
      </c>
      <c r="EC94" s="61">
        <v>0</v>
      </c>
      <c r="ED94" s="61">
        <v>0</v>
      </c>
      <c r="EE94" s="61">
        <v>0</v>
      </c>
      <c r="EF94" s="61">
        <v>0</v>
      </c>
      <c r="EG94" s="61">
        <v>0</v>
      </c>
      <c r="EH94" s="61">
        <v>0</v>
      </c>
      <c r="EI94" s="61">
        <v>0</v>
      </c>
      <c r="EJ94" s="61">
        <v>0</v>
      </c>
      <c r="EK94" s="61">
        <v>0</v>
      </c>
      <c r="EL94" s="61">
        <v>0</v>
      </c>
      <c r="EM94" s="61">
        <v>6288735</v>
      </c>
      <c r="EN94" s="61">
        <v>7756106</v>
      </c>
      <c r="EO94" s="61">
        <v>0</v>
      </c>
      <c r="EP94" s="61">
        <v>106307</v>
      </c>
      <c r="EQ94" s="61">
        <v>131112</v>
      </c>
      <c r="ER94" s="61">
        <v>0</v>
      </c>
      <c r="ES94" s="61">
        <v>24300000</v>
      </c>
      <c r="ET94" s="61">
        <v>0</v>
      </c>
      <c r="EU94" s="61">
        <v>0</v>
      </c>
      <c r="EV94" s="61">
        <v>-17904958</v>
      </c>
      <c r="EW94" s="61">
        <v>7887218</v>
      </c>
      <c r="EX94" s="61">
        <v>0</v>
      </c>
      <c r="EY94" s="61">
        <v>1833657</v>
      </c>
      <c r="EZ94" s="61">
        <v>2261511</v>
      </c>
      <c r="FA94" s="61">
        <v>0</v>
      </c>
      <c r="FB94" s="61">
        <v>1636937</v>
      </c>
      <c r="FC94" s="61">
        <v>2018889</v>
      </c>
      <c r="FD94" s="61">
        <v>0</v>
      </c>
      <c r="FE94" s="61">
        <v>196720</v>
      </c>
      <c r="FF94" s="61">
        <v>242622</v>
      </c>
      <c r="FG94" s="61">
        <v>0</v>
      </c>
      <c r="FH94" s="61">
        <v>0</v>
      </c>
      <c r="FI94" s="61">
        <v>0</v>
      </c>
      <c r="FJ94" s="61">
        <v>0</v>
      </c>
      <c r="FK94" s="61">
        <v>0</v>
      </c>
      <c r="FL94" s="61">
        <v>0</v>
      </c>
      <c r="FM94" s="61">
        <v>0</v>
      </c>
      <c r="FN94" s="61">
        <v>0</v>
      </c>
      <c r="FO94" s="61">
        <v>0</v>
      </c>
      <c r="FP94" s="61">
        <v>0</v>
      </c>
      <c r="FQ94" s="61">
        <v>0</v>
      </c>
      <c r="FR94" s="61">
        <v>0</v>
      </c>
      <c r="FS94" s="61">
        <v>0</v>
      </c>
      <c r="FT94" s="61">
        <v>6337949</v>
      </c>
      <c r="FU94" s="61">
        <v>0</v>
      </c>
      <c r="FV94" s="61">
        <v>0</v>
      </c>
      <c r="FW94" s="61">
        <v>-6337949</v>
      </c>
      <c r="FX94" s="61">
        <v>0</v>
      </c>
      <c r="FY94" s="61">
        <v>0</v>
      </c>
      <c r="FZ94" s="61">
        <v>0</v>
      </c>
      <c r="GA94" s="61">
        <v>0</v>
      </c>
      <c r="GB94" s="61">
        <v>0</v>
      </c>
      <c r="GC94" s="61">
        <v>0</v>
      </c>
      <c r="GD94" s="61">
        <v>0</v>
      </c>
      <c r="GE94" s="61">
        <v>0</v>
      </c>
      <c r="GF94" s="61">
        <v>10332998</v>
      </c>
      <c r="GG94" s="61">
        <v>12744031</v>
      </c>
      <c r="GH94" s="61">
        <v>0</v>
      </c>
      <c r="GI94" s="61">
        <v>-23901802</v>
      </c>
      <c r="GJ94" s="61">
        <v>8307915</v>
      </c>
      <c r="GK94" s="61">
        <v>0</v>
      </c>
      <c r="GL94" s="58" t="s">
        <v>501</v>
      </c>
      <c r="GM94" s="58" t="s">
        <v>502</v>
      </c>
      <c r="GN94" s="58" t="s">
        <v>503</v>
      </c>
      <c r="GO94" s="58" t="s">
        <v>504</v>
      </c>
      <c r="GP94" s="58" t="s">
        <v>802</v>
      </c>
    </row>
    <row r="95" spans="1:198" s="58" customFormat="1">
      <c r="A95" s="58" t="s">
        <v>469</v>
      </c>
      <c r="B95" s="59" t="s">
        <v>803</v>
      </c>
      <c r="C95" s="59" t="s">
        <v>804</v>
      </c>
      <c r="D95" s="61">
        <v>32740</v>
      </c>
      <c r="E95" s="61">
        <v>0</v>
      </c>
      <c r="F95" s="61">
        <v>32740</v>
      </c>
      <c r="G95" s="61">
        <v>51055</v>
      </c>
      <c r="H95" s="61">
        <v>0</v>
      </c>
      <c r="I95" s="61">
        <v>51055</v>
      </c>
      <c r="J95" s="61">
        <v>-18315</v>
      </c>
      <c r="K95" s="61">
        <v>0</v>
      </c>
      <c r="L95" s="61">
        <v>-18315</v>
      </c>
      <c r="M95" s="380">
        <v>0.5</v>
      </c>
      <c r="N95" s="380">
        <v>0.4</v>
      </c>
      <c r="O95" s="380">
        <v>0.09</v>
      </c>
      <c r="P95" s="380">
        <v>0.01</v>
      </c>
      <c r="Q95" s="61">
        <v>174164</v>
      </c>
      <c r="R95" s="61">
        <v>174164</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v>0</v>
      </c>
      <c r="AR95" s="61">
        <v>0</v>
      </c>
      <c r="AS95" s="61">
        <v>0</v>
      </c>
      <c r="AT95" s="61">
        <v>0</v>
      </c>
      <c r="AU95" s="61">
        <v>0</v>
      </c>
      <c r="AV95" s="61">
        <v>0</v>
      </c>
      <c r="AW95" s="61">
        <v>0</v>
      </c>
      <c r="AX95" s="61">
        <v>0</v>
      </c>
      <c r="AY95" s="61">
        <v>0</v>
      </c>
      <c r="AZ95" s="61">
        <v>0</v>
      </c>
      <c r="BA95" s="61">
        <v>0</v>
      </c>
      <c r="BB95" s="61">
        <v>0</v>
      </c>
      <c r="BC95" s="61">
        <v>0</v>
      </c>
      <c r="BD95" s="61">
        <v>1945874</v>
      </c>
      <c r="BE95" s="61">
        <v>437822</v>
      </c>
      <c r="BF95" s="61">
        <v>48647</v>
      </c>
      <c r="BG95" s="61">
        <v>110830</v>
      </c>
      <c r="BH95" s="61">
        <v>24937</v>
      </c>
      <c r="BI95" s="61">
        <v>2771</v>
      </c>
      <c r="BJ95" s="61">
        <v>1879452</v>
      </c>
      <c r="BK95" s="61">
        <v>422877</v>
      </c>
      <c r="BL95" s="61">
        <v>46987</v>
      </c>
      <c r="BM95" s="61">
        <v>177252</v>
      </c>
      <c r="BN95" s="61">
        <v>39882</v>
      </c>
      <c r="BO95" s="61">
        <v>4431</v>
      </c>
      <c r="BP95" s="61">
        <v>385</v>
      </c>
      <c r="BQ95" s="61">
        <v>87</v>
      </c>
      <c r="BR95" s="61">
        <v>10</v>
      </c>
      <c r="BS95" s="61">
        <v>0</v>
      </c>
      <c r="BT95" s="61">
        <v>0</v>
      </c>
      <c r="BU95" s="61">
        <v>0</v>
      </c>
      <c r="BV95" s="61">
        <v>385</v>
      </c>
      <c r="BW95" s="61">
        <v>87</v>
      </c>
      <c r="BX95" s="61">
        <v>10</v>
      </c>
      <c r="BY95" s="61">
        <v>9146</v>
      </c>
      <c r="BZ95" s="61">
        <v>2058</v>
      </c>
      <c r="CA95" s="61">
        <v>229</v>
      </c>
      <c r="CB95" s="61">
        <v>0</v>
      </c>
      <c r="CC95" s="61">
        <v>0</v>
      </c>
      <c r="CD95" s="61">
        <v>0</v>
      </c>
      <c r="CE95" s="61">
        <v>0</v>
      </c>
      <c r="CF95" s="61">
        <v>0</v>
      </c>
      <c r="CG95" s="61">
        <v>0</v>
      </c>
      <c r="CH95" s="61">
        <v>0</v>
      </c>
      <c r="CI95" s="61">
        <v>0</v>
      </c>
      <c r="CJ95" s="61">
        <v>0</v>
      </c>
      <c r="CK95" s="61">
        <v>0</v>
      </c>
      <c r="CL95" s="61">
        <v>0</v>
      </c>
      <c r="CM95" s="61">
        <v>0</v>
      </c>
      <c r="CN95" s="61">
        <v>0</v>
      </c>
      <c r="CO95" s="61">
        <v>0</v>
      </c>
      <c r="CP95" s="61">
        <v>0</v>
      </c>
      <c r="CQ95" s="61">
        <v>0</v>
      </c>
      <c r="CR95" s="61">
        <v>0</v>
      </c>
      <c r="CS95" s="61">
        <v>0</v>
      </c>
      <c r="CT95" s="61">
        <v>0</v>
      </c>
      <c r="CU95" s="61">
        <v>0</v>
      </c>
      <c r="CV95" s="61">
        <v>0</v>
      </c>
      <c r="CW95" s="61">
        <v>1637</v>
      </c>
      <c r="CX95" s="61">
        <v>368</v>
      </c>
      <c r="CY95" s="61">
        <v>41</v>
      </c>
      <c r="CZ95" s="61">
        <v>2542</v>
      </c>
      <c r="DA95" s="61">
        <v>572</v>
      </c>
      <c r="DB95" s="61">
        <v>64</v>
      </c>
      <c r="DC95" s="61">
        <v>-905</v>
      </c>
      <c r="DD95" s="61">
        <v>-204</v>
      </c>
      <c r="DE95" s="61">
        <v>-23</v>
      </c>
      <c r="DF95" s="61">
        <v>0</v>
      </c>
      <c r="DG95" s="61">
        <v>0</v>
      </c>
      <c r="DH95" s="61">
        <v>0</v>
      </c>
      <c r="DI95" s="61">
        <v>0</v>
      </c>
      <c r="DJ95" s="61">
        <v>0</v>
      </c>
      <c r="DK95" s="61">
        <v>0</v>
      </c>
      <c r="DL95" s="61">
        <v>0</v>
      </c>
      <c r="DM95" s="61">
        <v>0</v>
      </c>
      <c r="DN95" s="61">
        <v>0</v>
      </c>
      <c r="DO95" s="61">
        <v>0</v>
      </c>
      <c r="DP95" s="61">
        <v>0</v>
      </c>
      <c r="DQ95" s="61">
        <v>0</v>
      </c>
      <c r="DR95" s="61">
        <v>50</v>
      </c>
      <c r="DS95" s="61">
        <v>11</v>
      </c>
      <c r="DT95" s="61">
        <v>1</v>
      </c>
      <c r="DU95" s="61">
        <v>-50</v>
      </c>
      <c r="DV95" s="61">
        <v>-11</v>
      </c>
      <c r="DW95" s="61">
        <v>-1</v>
      </c>
      <c r="DX95" s="61">
        <v>0</v>
      </c>
      <c r="DY95" s="61">
        <v>0</v>
      </c>
      <c r="DZ95" s="61">
        <v>0</v>
      </c>
      <c r="EA95" s="61">
        <v>5</v>
      </c>
      <c r="EB95" s="61">
        <v>1</v>
      </c>
      <c r="EC95" s="61">
        <v>0</v>
      </c>
      <c r="ED95" s="61">
        <v>0</v>
      </c>
      <c r="EE95" s="61">
        <v>0</v>
      </c>
      <c r="EF95" s="61">
        <v>0</v>
      </c>
      <c r="EG95" s="61">
        <v>0</v>
      </c>
      <c r="EH95" s="61">
        <v>0</v>
      </c>
      <c r="EI95" s="61">
        <v>0</v>
      </c>
      <c r="EJ95" s="61">
        <v>0</v>
      </c>
      <c r="EK95" s="61">
        <v>0</v>
      </c>
      <c r="EL95" s="61">
        <v>0</v>
      </c>
      <c r="EM95" s="61">
        <v>3546561</v>
      </c>
      <c r="EN95" s="61">
        <v>797976</v>
      </c>
      <c r="EO95" s="61">
        <v>88664</v>
      </c>
      <c r="EP95" s="61">
        <v>67489</v>
      </c>
      <c r="EQ95" s="61">
        <v>15185</v>
      </c>
      <c r="ER95" s="61">
        <v>1687</v>
      </c>
      <c r="ES95" s="61">
        <v>8177976</v>
      </c>
      <c r="ET95" s="61">
        <v>0</v>
      </c>
      <c r="EU95" s="61">
        <v>0</v>
      </c>
      <c r="EV95" s="61">
        <v>-4563926</v>
      </c>
      <c r="EW95" s="61">
        <v>813161</v>
      </c>
      <c r="EX95" s="61">
        <v>90351</v>
      </c>
      <c r="EY95" s="61">
        <v>577906</v>
      </c>
      <c r="EZ95" s="61">
        <v>130029</v>
      </c>
      <c r="FA95" s="61">
        <v>14448</v>
      </c>
      <c r="FB95" s="61">
        <v>744351</v>
      </c>
      <c r="FC95" s="61">
        <v>167479</v>
      </c>
      <c r="FD95" s="61">
        <v>18609</v>
      </c>
      <c r="FE95" s="61">
        <v>-166445</v>
      </c>
      <c r="FF95" s="61">
        <v>-37450</v>
      </c>
      <c r="FG95" s="61">
        <v>-4161</v>
      </c>
      <c r="FH95" s="61">
        <v>0</v>
      </c>
      <c r="FI95" s="61">
        <v>0</v>
      </c>
      <c r="FJ95" s="61">
        <v>0</v>
      </c>
      <c r="FK95" s="61">
        <v>0</v>
      </c>
      <c r="FL95" s="61">
        <v>0</v>
      </c>
      <c r="FM95" s="61">
        <v>0</v>
      </c>
      <c r="FN95" s="61">
        <v>0</v>
      </c>
      <c r="FO95" s="61">
        <v>0</v>
      </c>
      <c r="FP95" s="61">
        <v>0</v>
      </c>
      <c r="FQ95" s="61">
        <v>0</v>
      </c>
      <c r="FR95" s="61">
        <v>0</v>
      </c>
      <c r="FS95" s="61">
        <v>0</v>
      </c>
      <c r="FT95" s="61">
        <v>2147202</v>
      </c>
      <c r="FU95" s="61">
        <v>0</v>
      </c>
      <c r="FV95" s="61">
        <v>0</v>
      </c>
      <c r="FW95" s="61">
        <v>-2147202</v>
      </c>
      <c r="FX95" s="61">
        <v>0</v>
      </c>
      <c r="FY95" s="61">
        <v>0</v>
      </c>
      <c r="FZ95" s="61">
        <v>0</v>
      </c>
      <c r="GA95" s="61">
        <v>0</v>
      </c>
      <c r="GB95" s="61">
        <v>0</v>
      </c>
      <c r="GC95" s="61">
        <v>0</v>
      </c>
      <c r="GD95" s="61">
        <v>0</v>
      </c>
      <c r="GE95" s="61">
        <v>0</v>
      </c>
      <c r="GF95" s="61">
        <v>6259833</v>
      </c>
      <c r="GG95" s="61">
        <v>1408463</v>
      </c>
      <c r="GH95" s="61">
        <v>156497</v>
      </c>
      <c r="GI95" s="61">
        <v>-6691740</v>
      </c>
      <c r="GJ95" s="61">
        <v>817524</v>
      </c>
      <c r="GK95" s="61">
        <v>90836</v>
      </c>
      <c r="GL95" s="58" t="s">
        <v>521</v>
      </c>
      <c r="GM95" s="58" t="s">
        <v>522</v>
      </c>
      <c r="GN95" s="58" t="s">
        <v>466</v>
      </c>
      <c r="GO95" s="58" t="s">
        <v>497</v>
      </c>
      <c r="GP95" s="58" t="s">
        <v>805</v>
      </c>
    </row>
    <row r="96" spans="1:198" s="58" customFormat="1">
      <c r="A96" s="58" t="s">
        <v>461</v>
      </c>
      <c r="B96" s="59" t="s">
        <v>806</v>
      </c>
      <c r="C96" s="59" t="s">
        <v>807</v>
      </c>
      <c r="D96" s="61">
        <v>-149395</v>
      </c>
      <c r="E96" s="61">
        <v>0</v>
      </c>
      <c r="F96" s="61">
        <v>-149395</v>
      </c>
      <c r="G96" s="61">
        <v>-106093</v>
      </c>
      <c r="H96" s="61">
        <v>0</v>
      </c>
      <c r="I96" s="61">
        <v>-106093</v>
      </c>
      <c r="J96" s="61">
        <v>-43302</v>
      </c>
      <c r="K96" s="61">
        <v>0</v>
      </c>
      <c r="L96" s="61">
        <v>-43302</v>
      </c>
      <c r="M96" s="380">
        <v>0.5</v>
      </c>
      <c r="N96" s="380">
        <v>0.4</v>
      </c>
      <c r="O96" s="380">
        <v>0.1</v>
      </c>
      <c r="P96" s="380">
        <v>0</v>
      </c>
      <c r="Q96" s="61">
        <v>80682</v>
      </c>
      <c r="R96" s="61">
        <v>80682</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v>0</v>
      </c>
      <c r="AR96" s="61">
        <v>0</v>
      </c>
      <c r="AS96" s="61">
        <v>0</v>
      </c>
      <c r="AT96" s="61">
        <v>0</v>
      </c>
      <c r="AU96" s="61">
        <v>0</v>
      </c>
      <c r="AV96" s="61">
        <v>0</v>
      </c>
      <c r="AW96" s="61">
        <v>0</v>
      </c>
      <c r="AX96" s="61">
        <v>0</v>
      </c>
      <c r="AY96" s="61">
        <v>0</v>
      </c>
      <c r="AZ96" s="61">
        <v>0</v>
      </c>
      <c r="BA96" s="61">
        <v>0</v>
      </c>
      <c r="BB96" s="61">
        <v>0</v>
      </c>
      <c r="BC96" s="61">
        <v>0</v>
      </c>
      <c r="BD96" s="61">
        <v>640946</v>
      </c>
      <c r="BE96" s="61">
        <v>160236</v>
      </c>
      <c r="BF96" s="61">
        <v>0</v>
      </c>
      <c r="BG96" s="61">
        <v>44757</v>
      </c>
      <c r="BH96" s="61">
        <v>11189</v>
      </c>
      <c r="BI96" s="61">
        <v>0</v>
      </c>
      <c r="BJ96" s="61">
        <v>674495</v>
      </c>
      <c r="BK96" s="61">
        <v>168624</v>
      </c>
      <c r="BL96" s="61">
        <v>0</v>
      </c>
      <c r="BM96" s="61">
        <v>11208</v>
      </c>
      <c r="BN96" s="61">
        <v>2801</v>
      </c>
      <c r="BO96" s="61">
        <v>0</v>
      </c>
      <c r="BP96" s="61">
        <v>0</v>
      </c>
      <c r="BQ96" s="61">
        <v>0</v>
      </c>
      <c r="BR96" s="61">
        <v>0</v>
      </c>
      <c r="BS96" s="61">
        <v>0</v>
      </c>
      <c r="BT96" s="61">
        <v>0</v>
      </c>
      <c r="BU96" s="61">
        <v>0</v>
      </c>
      <c r="BV96" s="61">
        <v>0</v>
      </c>
      <c r="BW96" s="61">
        <v>0</v>
      </c>
      <c r="BX96" s="61">
        <v>0</v>
      </c>
      <c r="BY96" s="61">
        <v>4558</v>
      </c>
      <c r="BZ96" s="61">
        <v>1139</v>
      </c>
      <c r="CA96" s="61">
        <v>0</v>
      </c>
      <c r="CB96" s="61">
        <v>0</v>
      </c>
      <c r="CC96" s="61">
        <v>0</v>
      </c>
      <c r="CD96" s="61">
        <v>0</v>
      </c>
      <c r="CE96" s="61">
        <v>0</v>
      </c>
      <c r="CF96" s="61">
        <v>0</v>
      </c>
      <c r="CG96" s="61">
        <v>0</v>
      </c>
      <c r="CH96" s="61">
        <v>-1577</v>
      </c>
      <c r="CI96" s="61">
        <v>-394</v>
      </c>
      <c r="CJ96" s="61">
        <v>0</v>
      </c>
      <c r="CK96" s="61">
        <v>0</v>
      </c>
      <c r="CL96" s="61">
        <v>0</v>
      </c>
      <c r="CM96" s="61">
        <v>0</v>
      </c>
      <c r="CN96" s="61">
        <v>0</v>
      </c>
      <c r="CO96" s="61">
        <v>0</v>
      </c>
      <c r="CP96" s="61">
        <v>0</v>
      </c>
      <c r="CQ96" s="61">
        <v>0</v>
      </c>
      <c r="CR96" s="61">
        <v>0</v>
      </c>
      <c r="CS96" s="61">
        <v>0</v>
      </c>
      <c r="CT96" s="61">
        <v>0</v>
      </c>
      <c r="CU96" s="61">
        <v>0</v>
      </c>
      <c r="CV96" s="61">
        <v>0</v>
      </c>
      <c r="CW96" s="61">
        <v>0</v>
      </c>
      <c r="CX96" s="61">
        <v>0</v>
      </c>
      <c r="CY96" s="61">
        <v>0</v>
      </c>
      <c r="CZ96" s="61">
        <v>2609</v>
      </c>
      <c r="DA96" s="61">
        <v>652</v>
      </c>
      <c r="DB96" s="61">
        <v>0</v>
      </c>
      <c r="DC96" s="61">
        <v>-2609</v>
      </c>
      <c r="DD96" s="61">
        <v>-652</v>
      </c>
      <c r="DE96" s="61">
        <v>0</v>
      </c>
      <c r="DF96" s="61">
        <v>0</v>
      </c>
      <c r="DG96" s="61">
        <v>0</v>
      </c>
      <c r="DH96" s="61">
        <v>0</v>
      </c>
      <c r="DI96" s="61">
        <v>0</v>
      </c>
      <c r="DJ96" s="61">
        <v>0</v>
      </c>
      <c r="DK96" s="61">
        <v>0</v>
      </c>
      <c r="DL96" s="61">
        <v>0</v>
      </c>
      <c r="DM96" s="61">
        <v>0</v>
      </c>
      <c r="DN96" s="61">
        <v>0</v>
      </c>
      <c r="DO96" s="61">
        <v>2609</v>
      </c>
      <c r="DP96" s="61">
        <v>652</v>
      </c>
      <c r="DQ96" s="61">
        <v>0</v>
      </c>
      <c r="DR96" s="61">
        <v>2609</v>
      </c>
      <c r="DS96" s="61">
        <v>652</v>
      </c>
      <c r="DT96" s="61">
        <v>0</v>
      </c>
      <c r="DU96" s="61">
        <v>0</v>
      </c>
      <c r="DV96" s="61">
        <v>0</v>
      </c>
      <c r="DW96" s="61">
        <v>0</v>
      </c>
      <c r="DX96" s="61">
        <v>-469</v>
      </c>
      <c r="DY96" s="61">
        <v>-117</v>
      </c>
      <c r="DZ96" s="61">
        <v>0</v>
      </c>
      <c r="EA96" s="61">
        <v>0</v>
      </c>
      <c r="EB96" s="61">
        <v>0</v>
      </c>
      <c r="EC96" s="61">
        <v>0</v>
      </c>
      <c r="ED96" s="61">
        <v>0</v>
      </c>
      <c r="EE96" s="61">
        <v>0</v>
      </c>
      <c r="EF96" s="61">
        <v>0</v>
      </c>
      <c r="EG96" s="61">
        <v>0</v>
      </c>
      <c r="EH96" s="61">
        <v>0</v>
      </c>
      <c r="EI96" s="61">
        <v>0</v>
      </c>
      <c r="EJ96" s="61">
        <v>0</v>
      </c>
      <c r="EK96" s="61">
        <v>0</v>
      </c>
      <c r="EL96" s="61">
        <v>0</v>
      </c>
      <c r="EM96" s="61">
        <v>2606693</v>
      </c>
      <c r="EN96" s="61">
        <v>651673</v>
      </c>
      <c r="EO96" s="61">
        <v>0</v>
      </c>
      <c r="EP96" s="61">
        <v>105643</v>
      </c>
      <c r="EQ96" s="61">
        <v>26411</v>
      </c>
      <c r="ER96" s="61">
        <v>0</v>
      </c>
      <c r="ES96" s="61">
        <v>10714717</v>
      </c>
      <c r="ET96" s="61">
        <v>0</v>
      </c>
      <c r="EU96" s="61">
        <v>0</v>
      </c>
      <c r="EV96" s="61">
        <v>-8002380</v>
      </c>
      <c r="EW96" s="61">
        <v>678084</v>
      </c>
      <c r="EX96" s="61">
        <v>0</v>
      </c>
      <c r="EY96" s="61">
        <v>394407</v>
      </c>
      <c r="EZ96" s="61">
        <v>98602</v>
      </c>
      <c r="FA96" s="61">
        <v>0</v>
      </c>
      <c r="FB96" s="61">
        <v>528811</v>
      </c>
      <c r="FC96" s="61">
        <v>132203</v>
      </c>
      <c r="FD96" s="61">
        <v>0</v>
      </c>
      <c r="FE96" s="61">
        <v>-134404</v>
      </c>
      <c r="FF96" s="61">
        <v>-33601</v>
      </c>
      <c r="FG96" s="61">
        <v>0</v>
      </c>
      <c r="FH96" s="61">
        <v>0</v>
      </c>
      <c r="FI96" s="61">
        <v>0</v>
      </c>
      <c r="FJ96" s="61">
        <v>0</v>
      </c>
      <c r="FK96" s="61">
        <v>0</v>
      </c>
      <c r="FL96" s="61">
        <v>0</v>
      </c>
      <c r="FM96" s="61">
        <v>0</v>
      </c>
      <c r="FN96" s="61">
        <v>0</v>
      </c>
      <c r="FO96" s="61">
        <v>0</v>
      </c>
      <c r="FP96" s="61">
        <v>0</v>
      </c>
      <c r="FQ96" s="61">
        <v>15134</v>
      </c>
      <c r="FR96" s="61">
        <v>3783</v>
      </c>
      <c r="FS96" s="61">
        <v>0</v>
      </c>
      <c r="FT96" s="61">
        <v>1603743</v>
      </c>
      <c r="FU96" s="61">
        <v>0</v>
      </c>
      <c r="FV96" s="61">
        <v>0</v>
      </c>
      <c r="FW96" s="61">
        <v>-1588609</v>
      </c>
      <c r="FX96" s="61">
        <v>3783</v>
      </c>
      <c r="FY96" s="61">
        <v>0</v>
      </c>
      <c r="FZ96" s="61">
        <v>0</v>
      </c>
      <c r="GA96" s="61">
        <v>0</v>
      </c>
      <c r="GB96" s="61">
        <v>0</v>
      </c>
      <c r="GC96" s="61">
        <v>0</v>
      </c>
      <c r="GD96" s="61">
        <v>0</v>
      </c>
      <c r="GE96" s="61">
        <v>0</v>
      </c>
      <c r="GF96" s="61">
        <v>3812701</v>
      </c>
      <c r="GG96" s="61">
        <v>953174</v>
      </c>
      <c r="GH96" s="61">
        <v>0</v>
      </c>
      <c r="GI96" s="61">
        <v>-9714282</v>
      </c>
      <c r="GJ96" s="61">
        <v>651043</v>
      </c>
      <c r="GK96" s="61">
        <v>0</v>
      </c>
      <c r="GL96" s="58" t="s">
        <v>798</v>
      </c>
      <c r="GM96" s="58" t="s">
        <v>465</v>
      </c>
      <c r="GN96" s="58" t="s">
        <v>466</v>
      </c>
      <c r="GO96" s="58" t="s">
        <v>467</v>
      </c>
      <c r="GP96" s="58" t="s">
        <v>808</v>
      </c>
    </row>
    <row r="97" spans="1:198" s="58" customFormat="1">
      <c r="A97" s="58" t="s">
        <v>469</v>
      </c>
      <c r="B97" s="59" t="s">
        <v>809</v>
      </c>
      <c r="C97" s="59" t="s">
        <v>810</v>
      </c>
      <c r="D97" s="61">
        <v>45153</v>
      </c>
      <c r="E97" s="61">
        <v>0</v>
      </c>
      <c r="F97" s="61">
        <v>45153</v>
      </c>
      <c r="G97" s="61">
        <v>45168</v>
      </c>
      <c r="H97" s="61">
        <v>0</v>
      </c>
      <c r="I97" s="61">
        <v>45168</v>
      </c>
      <c r="J97" s="61">
        <v>-15</v>
      </c>
      <c r="K97" s="61">
        <v>0</v>
      </c>
      <c r="L97" s="61">
        <v>-15</v>
      </c>
      <c r="M97" s="380">
        <v>0.5</v>
      </c>
      <c r="N97" s="380">
        <v>0.4</v>
      </c>
      <c r="O97" s="380">
        <v>0.09</v>
      </c>
      <c r="P97" s="380">
        <v>0.01</v>
      </c>
      <c r="Q97" s="61">
        <v>130736</v>
      </c>
      <c r="R97" s="61">
        <v>130736</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v>0</v>
      </c>
      <c r="AR97" s="61">
        <v>0</v>
      </c>
      <c r="AS97" s="61">
        <v>0</v>
      </c>
      <c r="AT97" s="61">
        <v>0</v>
      </c>
      <c r="AU97" s="61">
        <v>0</v>
      </c>
      <c r="AV97" s="61">
        <v>0</v>
      </c>
      <c r="AW97" s="61">
        <v>0</v>
      </c>
      <c r="AX97" s="61">
        <v>0</v>
      </c>
      <c r="AY97" s="61">
        <v>0</v>
      </c>
      <c r="AZ97" s="61">
        <v>0</v>
      </c>
      <c r="BA97" s="61">
        <v>0</v>
      </c>
      <c r="BB97" s="61">
        <v>0</v>
      </c>
      <c r="BC97" s="61">
        <v>0</v>
      </c>
      <c r="BD97" s="61">
        <v>1327945</v>
      </c>
      <c r="BE97" s="61">
        <v>298788</v>
      </c>
      <c r="BF97" s="61">
        <v>33199</v>
      </c>
      <c r="BG97" s="61">
        <v>67598</v>
      </c>
      <c r="BH97" s="61">
        <v>15210</v>
      </c>
      <c r="BI97" s="61">
        <v>1690</v>
      </c>
      <c r="BJ97" s="61">
        <v>1327528</v>
      </c>
      <c r="BK97" s="61">
        <v>298694</v>
      </c>
      <c r="BL97" s="61">
        <v>33188</v>
      </c>
      <c r="BM97" s="61">
        <v>68015</v>
      </c>
      <c r="BN97" s="61">
        <v>15304</v>
      </c>
      <c r="BO97" s="61">
        <v>1701</v>
      </c>
      <c r="BP97" s="61">
        <v>4849</v>
      </c>
      <c r="BQ97" s="61">
        <v>1091</v>
      </c>
      <c r="BR97" s="61">
        <v>121</v>
      </c>
      <c r="BS97" s="61">
        <v>7781</v>
      </c>
      <c r="BT97" s="61">
        <v>1750</v>
      </c>
      <c r="BU97" s="61">
        <v>194</v>
      </c>
      <c r="BV97" s="61">
        <v>-2932</v>
      </c>
      <c r="BW97" s="61">
        <v>-659</v>
      </c>
      <c r="BX97" s="61">
        <v>-73</v>
      </c>
      <c r="BY97" s="61">
        <v>17334</v>
      </c>
      <c r="BZ97" s="61">
        <v>3900</v>
      </c>
      <c r="CA97" s="61">
        <v>433</v>
      </c>
      <c r="CB97" s="61">
        <v>0</v>
      </c>
      <c r="CC97" s="61">
        <v>0</v>
      </c>
      <c r="CD97" s="61">
        <v>0</v>
      </c>
      <c r="CE97" s="61">
        <v>0</v>
      </c>
      <c r="CF97" s="61">
        <v>0</v>
      </c>
      <c r="CG97" s="61">
        <v>0</v>
      </c>
      <c r="CH97" s="61">
        <v>0</v>
      </c>
      <c r="CI97" s="61">
        <v>0</v>
      </c>
      <c r="CJ97" s="61">
        <v>0</v>
      </c>
      <c r="CK97" s="61">
        <v>0</v>
      </c>
      <c r="CL97" s="61">
        <v>0</v>
      </c>
      <c r="CM97" s="61">
        <v>0</v>
      </c>
      <c r="CN97" s="61">
        <v>0</v>
      </c>
      <c r="CO97" s="61">
        <v>0</v>
      </c>
      <c r="CP97" s="61">
        <v>0</v>
      </c>
      <c r="CQ97" s="61">
        <v>0</v>
      </c>
      <c r="CR97" s="61">
        <v>0</v>
      </c>
      <c r="CS97" s="61">
        <v>0</v>
      </c>
      <c r="CT97" s="61">
        <v>0</v>
      </c>
      <c r="CU97" s="61">
        <v>0</v>
      </c>
      <c r="CV97" s="61">
        <v>0</v>
      </c>
      <c r="CW97" s="61">
        <v>2910</v>
      </c>
      <c r="CX97" s="61">
        <v>655</v>
      </c>
      <c r="CY97" s="61">
        <v>73</v>
      </c>
      <c r="CZ97" s="61">
        <v>2989</v>
      </c>
      <c r="DA97" s="61">
        <v>672</v>
      </c>
      <c r="DB97" s="61">
        <v>75</v>
      </c>
      <c r="DC97" s="61">
        <v>-79</v>
      </c>
      <c r="DD97" s="61">
        <v>-17</v>
      </c>
      <c r="DE97" s="61">
        <v>-2</v>
      </c>
      <c r="DF97" s="61">
        <v>0</v>
      </c>
      <c r="DG97" s="61">
        <v>0</v>
      </c>
      <c r="DH97" s="61">
        <v>0</v>
      </c>
      <c r="DI97" s="61">
        <v>0</v>
      </c>
      <c r="DJ97" s="61">
        <v>0</v>
      </c>
      <c r="DK97" s="61">
        <v>0</v>
      </c>
      <c r="DL97" s="61">
        <v>0</v>
      </c>
      <c r="DM97" s="61">
        <v>0</v>
      </c>
      <c r="DN97" s="61">
        <v>0</v>
      </c>
      <c r="DO97" s="61">
        <v>7512</v>
      </c>
      <c r="DP97" s="61">
        <v>1690</v>
      </c>
      <c r="DQ97" s="61">
        <v>188</v>
      </c>
      <c r="DR97" s="61">
        <v>7513</v>
      </c>
      <c r="DS97" s="61">
        <v>1690</v>
      </c>
      <c r="DT97" s="61">
        <v>188</v>
      </c>
      <c r="DU97" s="61">
        <v>-1</v>
      </c>
      <c r="DV97" s="61">
        <v>0</v>
      </c>
      <c r="DW97" s="61">
        <v>0</v>
      </c>
      <c r="DX97" s="61">
        <v>-1978</v>
      </c>
      <c r="DY97" s="61">
        <v>-445</v>
      </c>
      <c r="DZ97" s="61">
        <v>-49</v>
      </c>
      <c r="EA97" s="61">
        <v>0</v>
      </c>
      <c r="EB97" s="61">
        <v>0</v>
      </c>
      <c r="EC97" s="61">
        <v>0</v>
      </c>
      <c r="ED97" s="61">
        <v>0</v>
      </c>
      <c r="EE97" s="61">
        <v>0</v>
      </c>
      <c r="EF97" s="61">
        <v>0</v>
      </c>
      <c r="EG97" s="61">
        <v>0</v>
      </c>
      <c r="EH97" s="61">
        <v>0</v>
      </c>
      <c r="EI97" s="61">
        <v>0</v>
      </c>
      <c r="EJ97" s="61">
        <v>0</v>
      </c>
      <c r="EK97" s="61">
        <v>0</v>
      </c>
      <c r="EL97" s="61">
        <v>0</v>
      </c>
      <c r="EM97" s="61">
        <v>1626565</v>
      </c>
      <c r="EN97" s="61">
        <v>365977</v>
      </c>
      <c r="EO97" s="61">
        <v>40664</v>
      </c>
      <c r="EP97" s="61">
        <v>54889</v>
      </c>
      <c r="EQ97" s="61">
        <v>12350</v>
      </c>
      <c r="ER97" s="61">
        <v>1372</v>
      </c>
      <c r="ES97" s="61">
        <v>4995731</v>
      </c>
      <c r="ET97" s="61">
        <v>0</v>
      </c>
      <c r="EU97" s="61">
        <v>0</v>
      </c>
      <c r="EV97" s="61">
        <v>-3314277</v>
      </c>
      <c r="EW97" s="61">
        <v>378327</v>
      </c>
      <c r="EX97" s="61">
        <v>42036</v>
      </c>
      <c r="EY97" s="61">
        <v>411291</v>
      </c>
      <c r="EZ97" s="61">
        <v>92541</v>
      </c>
      <c r="FA97" s="61">
        <v>10282</v>
      </c>
      <c r="FB97" s="61">
        <v>509048</v>
      </c>
      <c r="FC97" s="61">
        <v>114536</v>
      </c>
      <c r="FD97" s="61">
        <v>12726</v>
      </c>
      <c r="FE97" s="61">
        <v>-97757</v>
      </c>
      <c r="FF97" s="61">
        <v>-21995</v>
      </c>
      <c r="FG97" s="61">
        <v>-2444</v>
      </c>
      <c r="FH97" s="61">
        <v>0</v>
      </c>
      <c r="FI97" s="61">
        <v>0</v>
      </c>
      <c r="FJ97" s="61">
        <v>0</v>
      </c>
      <c r="FK97" s="61">
        <v>0</v>
      </c>
      <c r="FL97" s="61">
        <v>0</v>
      </c>
      <c r="FM97" s="61">
        <v>0</v>
      </c>
      <c r="FN97" s="61">
        <v>0</v>
      </c>
      <c r="FO97" s="61">
        <v>0</v>
      </c>
      <c r="FP97" s="61">
        <v>0</v>
      </c>
      <c r="FQ97" s="61">
        <v>0</v>
      </c>
      <c r="FR97" s="61">
        <v>0</v>
      </c>
      <c r="FS97" s="61">
        <v>0</v>
      </c>
      <c r="FT97" s="61">
        <v>1971368</v>
      </c>
      <c r="FU97" s="61">
        <v>0</v>
      </c>
      <c r="FV97" s="61">
        <v>0</v>
      </c>
      <c r="FW97" s="61">
        <v>-1971368</v>
      </c>
      <c r="FX97" s="61">
        <v>0</v>
      </c>
      <c r="FY97" s="61">
        <v>0</v>
      </c>
      <c r="FZ97" s="61">
        <v>0</v>
      </c>
      <c r="GA97" s="61">
        <v>0</v>
      </c>
      <c r="GB97" s="61">
        <v>0</v>
      </c>
      <c r="GC97" s="61">
        <v>0</v>
      </c>
      <c r="GD97" s="61">
        <v>0</v>
      </c>
      <c r="GE97" s="61">
        <v>0</v>
      </c>
      <c r="GF97" s="61">
        <v>3518915</v>
      </c>
      <c r="GG97" s="61">
        <v>791757</v>
      </c>
      <c r="GH97" s="61">
        <v>87973</v>
      </c>
      <c r="GI97" s="61">
        <v>-5303043</v>
      </c>
      <c r="GJ97" s="61">
        <v>374415</v>
      </c>
      <c r="GK97" s="61">
        <v>41602</v>
      </c>
      <c r="GL97" s="58" t="s">
        <v>477</v>
      </c>
      <c r="GM97" s="58" t="s">
        <v>478</v>
      </c>
      <c r="GN97" s="58" t="s">
        <v>466</v>
      </c>
      <c r="GO97" s="58" t="s">
        <v>479</v>
      </c>
      <c r="GP97" s="58" t="s">
        <v>811</v>
      </c>
    </row>
    <row r="98" spans="1:198" s="58" customFormat="1">
      <c r="A98" s="58" t="s">
        <v>469</v>
      </c>
      <c r="B98" s="59" t="s">
        <v>812</v>
      </c>
      <c r="C98" s="59" t="s">
        <v>813</v>
      </c>
      <c r="D98" s="61">
        <v>-969474</v>
      </c>
      <c r="E98" s="61">
        <v>0</v>
      </c>
      <c r="F98" s="61">
        <v>-969474</v>
      </c>
      <c r="G98" s="61">
        <v>-696608</v>
      </c>
      <c r="H98" s="61">
        <v>0</v>
      </c>
      <c r="I98" s="61">
        <v>-696608</v>
      </c>
      <c r="J98" s="61">
        <v>-272866</v>
      </c>
      <c r="K98" s="61">
        <v>0</v>
      </c>
      <c r="L98" s="61">
        <v>-272866</v>
      </c>
      <c r="M98" s="380">
        <v>0.5</v>
      </c>
      <c r="N98" s="380">
        <v>0.4</v>
      </c>
      <c r="O98" s="380">
        <v>0.09</v>
      </c>
      <c r="P98" s="380">
        <v>0.01</v>
      </c>
      <c r="Q98" s="61">
        <v>209283</v>
      </c>
      <c r="R98" s="61">
        <v>209283</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v>0</v>
      </c>
      <c r="AR98" s="61">
        <v>0</v>
      </c>
      <c r="AS98" s="61">
        <v>0</v>
      </c>
      <c r="AT98" s="61">
        <v>0</v>
      </c>
      <c r="AU98" s="61">
        <v>0</v>
      </c>
      <c r="AV98" s="61">
        <v>0</v>
      </c>
      <c r="AW98" s="61">
        <v>0</v>
      </c>
      <c r="AX98" s="61">
        <v>0</v>
      </c>
      <c r="AY98" s="61">
        <v>0</v>
      </c>
      <c r="AZ98" s="61">
        <v>0</v>
      </c>
      <c r="BA98" s="61">
        <v>0</v>
      </c>
      <c r="BB98" s="61">
        <v>0</v>
      </c>
      <c r="BC98" s="61">
        <v>0</v>
      </c>
      <c r="BD98" s="61">
        <v>1358366</v>
      </c>
      <c r="BE98" s="61">
        <v>305632</v>
      </c>
      <c r="BF98" s="61">
        <v>33959</v>
      </c>
      <c r="BG98" s="61">
        <v>125550</v>
      </c>
      <c r="BH98" s="61">
        <v>28249</v>
      </c>
      <c r="BI98" s="61">
        <v>3139</v>
      </c>
      <c r="BJ98" s="61">
        <v>1364077</v>
      </c>
      <c r="BK98" s="61">
        <v>306917</v>
      </c>
      <c r="BL98" s="61">
        <v>34102</v>
      </c>
      <c r="BM98" s="61">
        <v>119839</v>
      </c>
      <c r="BN98" s="61">
        <v>26964</v>
      </c>
      <c r="BO98" s="61">
        <v>2996</v>
      </c>
      <c r="BP98" s="61">
        <v>0</v>
      </c>
      <c r="BQ98" s="61">
        <v>0</v>
      </c>
      <c r="BR98" s="61">
        <v>0</v>
      </c>
      <c r="BS98" s="61">
        <v>0</v>
      </c>
      <c r="BT98" s="61">
        <v>0</v>
      </c>
      <c r="BU98" s="61">
        <v>0</v>
      </c>
      <c r="BV98" s="61">
        <v>0</v>
      </c>
      <c r="BW98" s="61">
        <v>0</v>
      </c>
      <c r="BX98" s="61">
        <v>0</v>
      </c>
      <c r="BY98" s="61">
        <v>15205</v>
      </c>
      <c r="BZ98" s="61">
        <v>3421</v>
      </c>
      <c r="CA98" s="61">
        <v>380</v>
      </c>
      <c r="CB98" s="61">
        <v>0</v>
      </c>
      <c r="CC98" s="61">
        <v>0</v>
      </c>
      <c r="CD98" s="61">
        <v>0</v>
      </c>
      <c r="CE98" s="61">
        <v>0</v>
      </c>
      <c r="CF98" s="61">
        <v>0</v>
      </c>
      <c r="CG98" s="61">
        <v>0</v>
      </c>
      <c r="CH98" s="61">
        <v>0</v>
      </c>
      <c r="CI98" s="61">
        <v>0</v>
      </c>
      <c r="CJ98" s="61">
        <v>0</v>
      </c>
      <c r="CK98" s="61">
        <v>0</v>
      </c>
      <c r="CL98" s="61">
        <v>0</v>
      </c>
      <c r="CM98" s="61">
        <v>0</v>
      </c>
      <c r="CN98" s="61">
        <v>0</v>
      </c>
      <c r="CO98" s="61">
        <v>0</v>
      </c>
      <c r="CP98" s="61">
        <v>0</v>
      </c>
      <c r="CQ98" s="61">
        <v>0</v>
      </c>
      <c r="CR98" s="61">
        <v>0</v>
      </c>
      <c r="CS98" s="61">
        <v>0</v>
      </c>
      <c r="CT98" s="61">
        <v>0</v>
      </c>
      <c r="CU98" s="61">
        <v>0</v>
      </c>
      <c r="CV98" s="61">
        <v>0</v>
      </c>
      <c r="CW98" s="61">
        <v>0</v>
      </c>
      <c r="CX98" s="61">
        <v>0</v>
      </c>
      <c r="CY98" s="61">
        <v>0</v>
      </c>
      <c r="CZ98" s="61">
        <v>0</v>
      </c>
      <c r="DA98" s="61">
        <v>0</v>
      </c>
      <c r="DB98" s="61">
        <v>0</v>
      </c>
      <c r="DC98" s="61">
        <v>0</v>
      </c>
      <c r="DD98" s="61">
        <v>0</v>
      </c>
      <c r="DE98" s="61">
        <v>0</v>
      </c>
      <c r="DF98" s="61">
        <v>0</v>
      </c>
      <c r="DG98" s="61">
        <v>0</v>
      </c>
      <c r="DH98" s="61">
        <v>0</v>
      </c>
      <c r="DI98" s="61">
        <v>0</v>
      </c>
      <c r="DJ98" s="61">
        <v>0</v>
      </c>
      <c r="DK98" s="61">
        <v>0</v>
      </c>
      <c r="DL98" s="61">
        <v>0</v>
      </c>
      <c r="DM98" s="61">
        <v>0</v>
      </c>
      <c r="DN98" s="61">
        <v>0</v>
      </c>
      <c r="DO98" s="61">
        <v>6906</v>
      </c>
      <c r="DP98" s="61">
        <v>1554</v>
      </c>
      <c r="DQ98" s="61">
        <v>173</v>
      </c>
      <c r="DR98" s="61">
        <v>34673</v>
      </c>
      <c r="DS98" s="61">
        <v>7802</v>
      </c>
      <c r="DT98" s="61">
        <v>867</v>
      </c>
      <c r="DU98" s="61">
        <v>-27767</v>
      </c>
      <c r="DV98" s="61">
        <v>-6248</v>
      </c>
      <c r="DW98" s="61">
        <v>-694</v>
      </c>
      <c r="DX98" s="61">
        <v>176</v>
      </c>
      <c r="DY98" s="61">
        <v>40</v>
      </c>
      <c r="DZ98" s="61">
        <v>4</v>
      </c>
      <c r="EA98" s="61">
        <v>0</v>
      </c>
      <c r="EB98" s="61">
        <v>0</v>
      </c>
      <c r="EC98" s="61">
        <v>0</v>
      </c>
      <c r="ED98" s="61">
        <v>53531</v>
      </c>
      <c r="EE98" s="61">
        <v>12045</v>
      </c>
      <c r="EF98" s="61">
        <v>1338</v>
      </c>
      <c r="EG98" s="61">
        <v>0</v>
      </c>
      <c r="EH98" s="61">
        <v>0</v>
      </c>
      <c r="EI98" s="61">
        <v>0</v>
      </c>
      <c r="EJ98" s="61">
        <v>53531</v>
      </c>
      <c r="EK98" s="61">
        <v>12045</v>
      </c>
      <c r="EL98" s="61">
        <v>1338</v>
      </c>
      <c r="EM98" s="61">
        <v>8189875</v>
      </c>
      <c r="EN98" s="61">
        <v>1842722</v>
      </c>
      <c r="EO98" s="61">
        <v>204747</v>
      </c>
      <c r="EP98" s="61">
        <v>92667</v>
      </c>
      <c r="EQ98" s="61">
        <v>20850</v>
      </c>
      <c r="ER98" s="61">
        <v>2317</v>
      </c>
      <c r="ES98" s="61">
        <v>20892125</v>
      </c>
      <c r="ET98" s="61">
        <v>0</v>
      </c>
      <c r="EU98" s="61">
        <v>0</v>
      </c>
      <c r="EV98" s="61">
        <v>-12609583</v>
      </c>
      <c r="EW98" s="61">
        <v>1863572</v>
      </c>
      <c r="EX98" s="61">
        <v>207064</v>
      </c>
      <c r="EY98" s="61">
        <v>1095837</v>
      </c>
      <c r="EZ98" s="61">
        <v>246563</v>
      </c>
      <c r="FA98" s="61">
        <v>27396</v>
      </c>
      <c r="FB98" s="61">
        <v>1673396</v>
      </c>
      <c r="FC98" s="61">
        <v>376514</v>
      </c>
      <c r="FD98" s="61">
        <v>41835</v>
      </c>
      <c r="FE98" s="61">
        <v>-577559</v>
      </c>
      <c r="FF98" s="61">
        <v>-129951</v>
      </c>
      <c r="FG98" s="61">
        <v>-14439</v>
      </c>
      <c r="FH98" s="61">
        <v>0</v>
      </c>
      <c r="FI98" s="61">
        <v>0</v>
      </c>
      <c r="FJ98" s="61">
        <v>0</v>
      </c>
      <c r="FK98" s="61">
        <v>0</v>
      </c>
      <c r="FL98" s="61">
        <v>0</v>
      </c>
      <c r="FM98" s="61">
        <v>0</v>
      </c>
      <c r="FN98" s="61">
        <v>0</v>
      </c>
      <c r="FO98" s="61">
        <v>0</v>
      </c>
      <c r="FP98" s="61">
        <v>0</v>
      </c>
      <c r="FQ98" s="61">
        <v>1683390</v>
      </c>
      <c r="FR98" s="61">
        <v>378763</v>
      </c>
      <c r="FS98" s="61">
        <v>42085</v>
      </c>
      <c r="FT98" s="61">
        <v>4645170</v>
      </c>
      <c r="FU98" s="61">
        <v>0</v>
      </c>
      <c r="FV98" s="61">
        <v>0</v>
      </c>
      <c r="FW98" s="61">
        <v>-2961780</v>
      </c>
      <c r="FX98" s="61">
        <v>378763</v>
      </c>
      <c r="FY98" s="61">
        <v>42085</v>
      </c>
      <c r="FZ98" s="61">
        <v>0</v>
      </c>
      <c r="GA98" s="61">
        <v>0</v>
      </c>
      <c r="GB98" s="61">
        <v>0</v>
      </c>
      <c r="GC98" s="61">
        <v>0</v>
      </c>
      <c r="GD98" s="61">
        <v>0</v>
      </c>
      <c r="GE98" s="61">
        <v>0</v>
      </c>
      <c r="GF98" s="61">
        <v>12621503</v>
      </c>
      <c r="GG98" s="61">
        <v>2839839</v>
      </c>
      <c r="GH98" s="61">
        <v>315538</v>
      </c>
      <c r="GI98" s="61">
        <v>-15987938</v>
      </c>
      <c r="GJ98" s="61">
        <v>2148606</v>
      </c>
      <c r="GK98" s="61">
        <v>238734</v>
      </c>
      <c r="GL98" s="58" t="s">
        <v>764</v>
      </c>
      <c r="GM98" s="58" t="s">
        <v>765</v>
      </c>
      <c r="GN98" s="58" t="s">
        <v>466</v>
      </c>
      <c r="GO98" s="58" t="s">
        <v>537</v>
      </c>
      <c r="GP98" s="58" t="s">
        <v>814</v>
      </c>
    </row>
    <row r="99" spans="1:198" s="58" customFormat="1">
      <c r="A99" s="58" t="s">
        <v>461</v>
      </c>
      <c r="B99" s="59" t="s">
        <v>815</v>
      </c>
      <c r="C99" s="59" t="s">
        <v>816</v>
      </c>
      <c r="D99" s="61">
        <v>-467920</v>
      </c>
      <c r="E99" s="61">
        <v>0</v>
      </c>
      <c r="F99" s="61">
        <v>-467920</v>
      </c>
      <c r="G99" s="61">
        <v>-285896</v>
      </c>
      <c r="H99" s="61">
        <v>0</v>
      </c>
      <c r="I99" s="61">
        <v>-285896</v>
      </c>
      <c r="J99" s="61">
        <v>-182024</v>
      </c>
      <c r="K99" s="61">
        <v>0</v>
      </c>
      <c r="L99" s="61">
        <v>-182024</v>
      </c>
      <c r="M99" s="380">
        <v>0.5</v>
      </c>
      <c r="N99" s="380">
        <v>0.4</v>
      </c>
      <c r="O99" s="380">
        <v>0.09</v>
      </c>
      <c r="P99" s="380">
        <v>0.01</v>
      </c>
      <c r="Q99" s="61">
        <v>136089</v>
      </c>
      <c r="R99" s="61">
        <v>136089</v>
      </c>
      <c r="S99" s="61">
        <v>0</v>
      </c>
      <c r="T99" s="61">
        <v>450250</v>
      </c>
      <c r="U99" s="61">
        <v>196356</v>
      </c>
      <c r="V99" s="61">
        <v>253894</v>
      </c>
      <c r="W99" s="61">
        <v>83326</v>
      </c>
      <c r="X99" s="61">
        <v>0</v>
      </c>
      <c r="Y99" s="61">
        <v>80950</v>
      </c>
      <c r="Z99" s="61">
        <v>0</v>
      </c>
      <c r="AA99" s="61">
        <v>2376</v>
      </c>
      <c r="AB99" s="61">
        <v>0</v>
      </c>
      <c r="AC99" s="61">
        <v>0</v>
      </c>
      <c r="AD99" s="61">
        <v>0</v>
      </c>
      <c r="AE99" s="61">
        <v>0</v>
      </c>
      <c r="AF99" s="61">
        <v>0</v>
      </c>
      <c r="AG99" s="61">
        <v>0</v>
      </c>
      <c r="AH99" s="61">
        <v>0</v>
      </c>
      <c r="AI99" s="61">
        <v>0</v>
      </c>
      <c r="AJ99" s="61">
        <v>0</v>
      </c>
      <c r="AK99" s="61">
        <v>0</v>
      </c>
      <c r="AL99" s="61">
        <v>160026</v>
      </c>
      <c r="AM99" s="61">
        <v>160026</v>
      </c>
      <c r="AN99" s="61">
        <v>0</v>
      </c>
      <c r="AO99" s="61">
        <v>0</v>
      </c>
      <c r="AP99" s="61">
        <v>179919</v>
      </c>
      <c r="AQ99" s="61">
        <v>179919</v>
      </c>
      <c r="AR99" s="61">
        <v>0</v>
      </c>
      <c r="AS99" s="61">
        <v>0</v>
      </c>
      <c r="AT99" s="61">
        <v>-19893</v>
      </c>
      <c r="AU99" s="61">
        <v>-19893</v>
      </c>
      <c r="AV99" s="61">
        <v>0</v>
      </c>
      <c r="AW99" s="61">
        <v>0</v>
      </c>
      <c r="AX99" s="61">
        <v>0</v>
      </c>
      <c r="AY99" s="61">
        <v>0</v>
      </c>
      <c r="AZ99" s="61">
        <v>0</v>
      </c>
      <c r="BA99" s="61">
        <v>0</v>
      </c>
      <c r="BB99" s="61">
        <v>0</v>
      </c>
      <c r="BC99" s="61">
        <v>0</v>
      </c>
      <c r="BD99" s="61">
        <v>1144905</v>
      </c>
      <c r="BE99" s="61">
        <v>242047</v>
      </c>
      <c r="BF99" s="61">
        <v>26894</v>
      </c>
      <c r="BG99" s="61">
        <v>80913</v>
      </c>
      <c r="BH99" s="61">
        <v>18121</v>
      </c>
      <c r="BI99" s="61">
        <v>2013</v>
      </c>
      <c r="BJ99" s="61">
        <v>1193991</v>
      </c>
      <c r="BK99" s="61">
        <v>256765</v>
      </c>
      <c r="BL99" s="61">
        <v>28529</v>
      </c>
      <c r="BM99" s="61">
        <v>31827</v>
      </c>
      <c r="BN99" s="61">
        <v>3403</v>
      </c>
      <c r="BO99" s="61">
        <v>378</v>
      </c>
      <c r="BP99" s="61">
        <v>10966</v>
      </c>
      <c r="BQ99" s="61">
        <v>2467</v>
      </c>
      <c r="BR99" s="61">
        <v>274</v>
      </c>
      <c r="BS99" s="61">
        <v>3224</v>
      </c>
      <c r="BT99" s="61">
        <v>725</v>
      </c>
      <c r="BU99" s="61">
        <v>81</v>
      </c>
      <c r="BV99" s="61">
        <v>7742</v>
      </c>
      <c r="BW99" s="61">
        <v>1742</v>
      </c>
      <c r="BX99" s="61">
        <v>193</v>
      </c>
      <c r="BY99" s="61">
        <v>7348</v>
      </c>
      <c r="BZ99" s="61">
        <v>1653</v>
      </c>
      <c r="CA99" s="61">
        <v>184</v>
      </c>
      <c r="CB99" s="61">
        <v>0</v>
      </c>
      <c r="CC99" s="61">
        <v>0</v>
      </c>
      <c r="CD99" s="61">
        <v>0</v>
      </c>
      <c r="CE99" s="61">
        <v>0</v>
      </c>
      <c r="CF99" s="61">
        <v>0</v>
      </c>
      <c r="CG99" s="61">
        <v>0</v>
      </c>
      <c r="CH99" s="61">
        <v>0</v>
      </c>
      <c r="CI99" s="61">
        <v>0</v>
      </c>
      <c r="CJ99" s="61">
        <v>0</v>
      </c>
      <c r="CK99" s="61">
        <v>0</v>
      </c>
      <c r="CL99" s="61">
        <v>0</v>
      </c>
      <c r="CM99" s="61">
        <v>0</v>
      </c>
      <c r="CN99" s="61">
        <v>0</v>
      </c>
      <c r="CO99" s="61">
        <v>0</v>
      </c>
      <c r="CP99" s="61">
        <v>0</v>
      </c>
      <c r="CQ99" s="61">
        <v>0</v>
      </c>
      <c r="CR99" s="61">
        <v>0</v>
      </c>
      <c r="CS99" s="61">
        <v>0</v>
      </c>
      <c r="CT99" s="61">
        <v>0</v>
      </c>
      <c r="CU99" s="61">
        <v>0</v>
      </c>
      <c r="CV99" s="61">
        <v>0</v>
      </c>
      <c r="CW99" s="61">
        <v>0</v>
      </c>
      <c r="CX99" s="61">
        <v>0</v>
      </c>
      <c r="CY99" s="61">
        <v>0</v>
      </c>
      <c r="CZ99" s="61">
        <v>0</v>
      </c>
      <c r="DA99" s="61">
        <v>0</v>
      </c>
      <c r="DB99" s="61">
        <v>0</v>
      </c>
      <c r="DC99" s="61">
        <v>0</v>
      </c>
      <c r="DD99" s="61">
        <v>0</v>
      </c>
      <c r="DE99" s="61">
        <v>0</v>
      </c>
      <c r="DF99" s="61">
        <v>0</v>
      </c>
      <c r="DG99" s="61">
        <v>0</v>
      </c>
      <c r="DH99" s="61">
        <v>0</v>
      </c>
      <c r="DI99" s="61">
        <v>0</v>
      </c>
      <c r="DJ99" s="61">
        <v>0</v>
      </c>
      <c r="DK99" s="61">
        <v>0</v>
      </c>
      <c r="DL99" s="61">
        <v>0</v>
      </c>
      <c r="DM99" s="61">
        <v>0</v>
      </c>
      <c r="DN99" s="61">
        <v>0</v>
      </c>
      <c r="DO99" s="61">
        <v>2929</v>
      </c>
      <c r="DP99" s="61">
        <v>659</v>
      </c>
      <c r="DQ99" s="61">
        <v>73</v>
      </c>
      <c r="DR99" s="61">
        <v>3224</v>
      </c>
      <c r="DS99" s="61">
        <v>725</v>
      </c>
      <c r="DT99" s="61">
        <v>81</v>
      </c>
      <c r="DU99" s="61">
        <v>-295</v>
      </c>
      <c r="DV99" s="61">
        <v>-66</v>
      </c>
      <c r="DW99" s="61">
        <v>-8</v>
      </c>
      <c r="DX99" s="61">
        <v>0</v>
      </c>
      <c r="DY99" s="61">
        <v>0</v>
      </c>
      <c r="DZ99" s="61">
        <v>0</v>
      </c>
      <c r="EA99" s="61">
        <v>0</v>
      </c>
      <c r="EB99" s="61">
        <v>0</v>
      </c>
      <c r="EC99" s="61">
        <v>0</v>
      </c>
      <c r="ED99" s="61">
        <v>0</v>
      </c>
      <c r="EE99" s="61">
        <v>0</v>
      </c>
      <c r="EF99" s="61">
        <v>0</v>
      </c>
      <c r="EG99" s="61">
        <v>0</v>
      </c>
      <c r="EH99" s="61">
        <v>0</v>
      </c>
      <c r="EI99" s="61">
        <v>0</v>
      </c>
      <c r="EJ99" s="61">
        <v>0</v>
      </c>
      <c r="EK99" s="61">
        <v>0</v>
      </c>
      <c r="EL99" s="61">
        <v>0</v>
      </c>
      <c r="EM99" s="61">
        <v>2674038</v>
      </c>
      <c r="EN99" s="61">
        <v>600581</v>
      </c>
      <c r="EO99" s="61">
        <v>66731</v>
      </c>
      <c r="EP99" s="61">
        <v>61764</v>
      </c>
      <c r="EQ99" s="61">
        <v>13897</v>
      </c>
      <c r="ER99" s="61">
        <v>1544</v>
      </c>
      <c r="ES99" s="61">
        <v>10479914</v>
      </c>
      <c r="ET99" s="61">
        <v>0</v>
      </c>
      <c r="EU99" s="61">
        <v>0</v>
      </c>
      <c r="EV99" s="61">
        <v>-7744111</v>
      </c>
      <c r="EW99" s="61">
        <v>614478</v>
      </c>
      <c r="EX99" s="61">
        <v>68275</v>
      </c>
      <c r="EY99" s="61">
        <v>770405</v>
      </c>
      <c r="EZ99" s="61">
        <v>167086</v>
      </c>
      <c r="FA99" s="61">
        <v>18565</v>
      </c>
      <c r="FB99" s="61">
        <v>886776</v>
      </c>
      <c r="FC99" s="61">
        <v>194164</v>
      </c>
      <c r="FD99" s="61">
        <v>21574</v>
      </c>
      <c r="FE99" s="61">
        <v>-116371</v>
      </c>
      <c r="FF99" s="61">
        <v>-27078</v>
      </c>
      <c r="FG99" s="61">
        <v>-3009</v>
      </c>
      <c r="FH99" s="61">
        <v>0</v>
      </c>
      <c r="FI99" s="61">
        <v>0</v>
      </c>
      <c r="FJ99" s="61">
        <v>0</v>
      </c>
      <c r="FK99" s="61">
        <v>0</v>
      </c>
      <c r="FL99" s="61">
        <v>0</v>
      </c>
      <c r="FM99" s="61">
        <v>0</v>
      </c>
      <c r="FN99" s="61">
        <v>0</v>
      </c>
      <c r="FO99" s="61">
        <v>0</v>
      </c>
      <c r="FP99" s="61">
        <v>0</v>
      </c>
      <c r="FQ99" s="61">
        <v>148983</v>
      </c>
      <c r="FR99" s="61">
        <v>33521</v>
      </c>
      <c r="FS99" s="61">
        <v>3725</v>
      </c>
      <c r="FT99" s="61">
        <v>2640130</v>
      </c>
      <c r="FU99" s="61">
        <v>0</v>
      </c>
      <c r="FV99" s="61">
        <v>0</v>
      </c>
      <c r="FW99" s="61">
        <v>-2491147</v>
      </c>
      <c r="FX99" s="61">
        <v>33521</v>
      </c>
      <c r="FY99" s="61">
        <v>3725</v>
      </c>
      <c r="FZ99" s="61">
        <v>0</v>
      </c>
      <c r="GA99" s="61">
        <v>0</v>
      </c>
      <c r="GB99" s="61">
        <v>0</v>
      </c>
      <c r="GC99" s="61">
        <v>0</v>
      </c>
      <c r="GD99" s="61">
        <v>0</v>
      </c>
      <c r="GE99" s="61">
        <v>0</v>
      </c>
      <c r="GF99" s="61">
        <v>4902251</v>
      </c>
      <c r="GG99" s="61">
        <v>1080032</v>
      </c>
      <c r="GH99" s="61">
        <v>120003</v>
      </c>
      <c r="GI99" s="61">
        <v>-10305007</v>
      </c>
      <c r="GJ99" s="61">
        <v>627653</v>
      </c>
      <c r="GK99" s="61">
        <v>69738</v>
      </c>
      <c r="GL99" s="58" t="s">
        <v>526</v>
      </c>
      <c r="GM99" s="58" t="s">
        <v>527</v>
      </c>
      <c r="GN99" s="58" t="s">
        <v>466</v>
      </c>
      <c r="GO99" s="58" t="s">
        <v>467</v>
      </c>
      <c r="GP99" s="58" t="s">
        <v>817</v>
      </c>
    </row>
    <row r="100" spans="1:198" s="58" customFormat="1">
      <c r="A100" s="58" t="s">
        <v>469</v>
      </c>
      <c r="B100" s="59" t="s">
        <v>818</v>
      </c>
      <c r="C100" s="59" t="s">
        <v>819</v>
      </c>
      <c r="D100" s="61">
        <v>-418295</v>
      </c>
      <c r="E100" s="61">
        <v>0</v>
      </c>
      <c r="F100" s="61">
        <v>-418295</v>
      </c>
      <c r="G100" s="61">
        <v>46694</v>
      </c>
      <c r="H100" s="61">
        <v>0</v>
      </c>
      <c r="I100" s="61">
        <v>46694</v>
      </c>
      <c r="J100" s="61">
        <v>-464989</v>
      </c>
      <c r="K100" s="61">
        <v>0</v>
      </c>
      <c r="L100" s="61">
        <v>-464989</v>
      </c>
      <c r="M100" s="380">
        <v>0.5</v>
      </c>
      <c r="N100" s="380">
        <v>0.4</v>
      </c>
      <c r="O100" s="380">
        <v>0.09</v>
      </c>
      <c r="P100" s="380">
        <v>0.01</v>
      </c>
      <c r="Q100" s="61">
        <v>119751</v>
      </c>
      <c r="R100" s="61">
        <v>119751</v>
      </c>
      <c r="S100" s="61">
        <v>0</v>
      </c>
      <c r="T100" s="61">
        <v>0</v>
      </c>
      <c r="U100" s="61">
        <v>0</v>
      </c>
      <c r="V100" s="61">
        <v>0</v>
      </c>
      <c r="W100" s="61">
        <v>1714526</v>
      </c>
      <c r="X100" s="61">
        <v>0</v>
      </c>
      <c r="Y100" s="61">
        <v>361646</v>
      </c>
      <c r="Z100" s="61">
        <v>0</v>
      </c>
      <c r="AA100" s="61">
        <v>1352880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v>0</v>
      </c>
      <c r="AR100" s="61">
        <v>0</v>
      </c>
      <c r="AS100" s="61">
        <v>0</v>
      </c>
      <c r="AT100" s="61">
        <v>0</v>
      </c>
      <c r="AU100" s="61">
        <v>0</v>
      </c>
      <c r="AV100" s="61">
        <v>0</v>
      </c>
      <c r="AW100" s="61">
        <v>0</v>
      </c>
      <c r="AX100" s="61">
        <v>0</v>
      </c>
      <c r="AY100" s="61">
        <v>0</v>
      </c>
      <c r="AZ100" s="61">
        <v>0</v>
      </c>
      <c r="BA100" s="61">
        <v>0</v>
      </c>
      <c r="BB100" s="61">
        <v>0</v>
      </c>
      <c r="BC100" s="61">
        <v>0</v>
      </c>
      <c r="BD100" s="61">
        <v>1173611</v>
      </c>
      <c r="BE100" s="61">
        <v>264062</v>
      </c>
      <c r="BF100" s="61">
        <v>29340</v>
      </c>
      <c r="BG100" s="61">
        <v>50070</v>
      </c>
      <c r="BH100" s="61">
        <v>11266</v>
      </c>
      <c r="BI100" s="61">
        <v>1252</v>
      </c>
      <c r="BJ100" s="61">
        <v>1169838</v>
      </c>
      <c r="BK100" s="61">
        <v>263214</v>
      </c>
      <c r="BL100" s="61">
        <v>29246</v>
      </c>
      <c r="BM100" s="61">
        <v>53843</v>
      </c>
      <c r="BN100" s="61">
        <v>12114</v>
      </c>
      <c r="BO100" s="61">
        <v>1346</v>
      </c>
      <c r="BP100" s="61">
        <v>0</v>
      </c>
      <c r="BQ100" s="61">
        <v>0</v>
      </c>
      <c r="BR100" s="61">
        <v>0</v>
      </c>
      <c r="BS100" s="61">
        <v>0</v>
      </c>
      <c r="BT100" s="61">
        <v>0</v>
      </c>
      <c r="BU100" s="61">
        <v>0</v>
      </c>
      <c r="BV100" s="61">
        <v>0</v>
      </c>
      <c r="BW100" s="61">
        <v>0</v>
      </c>
      <c r="BX100" s="61">
        <v>0</v>
      </c>
      <c r="BY100" s="61">
        <v>8568</v>
      </c>
      <c r="BZ100" s="61">
        <v>1928</v>
      </c>
      <c r="CA100" s="61">
        <v>214</v>
      </c>
      <c r="CB100" s="61">
        <v>0</v>
      </c>
      <c r="CC100" s="61">
        <v>0</v>
      </c>
      <c r="CD100" s="61">
        <v>0</v>
      </c>
      <c r="CE100" s="61">
        <v>0</v>
      </c>
      <c r="CF100" s="61">
        <v>0</v>
      </c>
      <c r="CG100" s="61">
        <v>0</v>
      </c>
      <c r="CH100" s="61">
        <v>-2895</v>
      </c>
      <c r="CI100" s="61">
        <v>-651</v>
      </c>
      <c r="CJ100" s="61">
        <v>-72</v>
      </c>
      <c r="CK100" s="61">
        <v>0</v>
      </c>
      <c r="CL100" s="61">
        <v>0</v>
      </c>
      <c r="CM100" s="61">
        <v>0</v>
      </c>
      <c r="CN100" s="61">
        <v>0</v>
      </c>
      <c r="CO100" s="61">
        <v>0</v>
      </c>
      <c r="CP100" s="61">
        <v>0</v>
      </c>
      <c r="CQ100" s="61">
        <v>0</v>
      </c>
      <c r="CR100" s="61">
        <v>0</v>
      </c>
      <c r="CS100" s="61">
        <v>0</v>
      </c>
      <c r="CT100" s="61">
        <v>0</v>
      </c>
      <c r="CU100" s="61">
        <v>0</v>
      </c>
      <c r="CV100" s="61">
        <v>0</v>
      </c>
      <c r="CW100" s="61">
        <v>7218</v>
      </c>
      <c r="CX100" s="61">
        <v>1624</v>
      </c>
      <c r="CY100" s="61">
        <v>180</v>
      </c>
      <c r="CZ100" s="61">
        <v>7776</v>
      </c>
      <c r="DA100" s="61">
        <v>1750</v>
      </c>
      <c r="DB100" s="61">
        <v>194</v>
      </c>
      <c r="DC100" s="61">
        <v>-558</v>
      </c>
      <c r="DD100" s="61">
        <v>-126</v>
      </c>
      <c r="DE100" s="61">
        <v>-14</v>
      </c>
      <c r="DF100" s="61">
        <v>0</v>
      </c>
      <c r="DG100" s="61">
        <v>0</v>
      </c>
      <c r="DH100" s="61">
        <v>0</v>
      </c>
      <c r="DI100" s="61">
        <v>0</v>
      </c>
      <c r="DJ100" s="61">
        <v>0</v>
      </c>
      <c r="DK100" s="61">
        <v>0</v>
      </c>
      <c r="DL100" s="61">
        <v>0</v>
      </c>
      <c r="DM100" s="61">
        <v>0</v>
      </c>
      <c r="DN100" s="61">
        <v>0</v>
      </c>
      <c r="DO100" s="61">
        <v>7214</v>
      </c>
      <c r="DP100" s="61">
        <v>1623</v>
      </c>
      <c r="DQ100" s="61">
        <v>180</v>
      </c>
      <c r="DR100" s="61">
        <v>9123</v>
      </c>
      <c r="DS100" s="61">
        <v>2053</v>
      </c>
      <c r="DT100" s="61">
        <v>228</v>
      </c>
      <c r="DU100" s="61">
        <v>-1909</v>
      </c>
      <c r="DV100" s="61">
        <v>-430</v>
      </c>
      <c r="DW100" s="61">
        <v>-48</v>
      </c>
      <c r="DX100" s="61">
        <v>0</v>
      </c>
      <c r="DY100" s="61">
        <v>0</v>
      </c>
      <c r="DZ100" s="61">
        <v>0</v>
      </c>
      <c r="EA100" s="61">
        <v>0</v>
      </c>
      <c r="EB100" s="61">
        <v>0</v>
      </c>
      <c r="EC100" s="61">
        <v>0</v>
      </c>
      <c r="ED100" s="61">
        <v>0</v>
      </c>
      <c r="EE100" s="61">
        <v>0</v>
      </c>
      <c r="EF100" s="61">
        <v>0</v>
      </c>
      <c r="EG100" s="61">
        <v>0</v>
      </c>
      <c r="EH100" s="61">
        <v>0</v>
      </c>
      <c r="EI100" s="61">
        <v>0</v>
      </c>
      <c r="EJ100" s="61">
        <v>0</v>
      </c>
      <c r="EK100" s="61">
        <v>0</v>
      </c>
      <c r="EL100" s="61">
        <v>0</v>
      </c>
      <c r="EM100" s="61">
        <v>1099323</v>
      </c>
      <c r="EN100" s="61">
        <v>247348</v>
      </c>
      <c r="EO100" s="61">
        <v>27483</v>
      </c>
      <c r="EP100" s="61">
        <v>21624</v>
      </c>
      <c r="EQ100" s="61">
        <v>4865</v>
      </c>
      <c r="ER100" s="61">
        <v>541</v>
      </c>
      <c r="ES100" s="61">
        <v>3276515</v>
      </c>
      <c r="ET100" s="61">
        <v>0</v>
      </c>
      <c r="EU100" s="61">
        <v>0</v>
      </c>
      <c r="EV100" s="61">
        <v>-2155569</v>
      </c>
      <c r="EW100" s="61">
        <v>252213</v>
      </c>
      <c r="EX100" s="61">
        <v>28024</v>
      </c>
      <c r="EY100" s="61">
        <v>541259</v>
      </c>
      <c r="EZ100" s="61">
        <v>101683</v>
      </c>
      <c r="FA100" s="61">
        <v>11298</v>
      </c>
      <c r="FB100" s="61">
        <v>536553</v>
      </c>
      <c r="FC100" s="61">
        <v>116485</v>
      </c>
      <c r="FD100" s="61">
        <v>12943</v>
      </c>
      <c r="FE100" s="61">
        <v>4706</v>
      </c>
      <c r="FF100" s="61">
        <v>-14802</v>
      </c>
      <c r="FG100" s="61">
        <v>-1645</v>
      </c>
      <c r="FH100" s="61">
        <v>0</v>
      </c>
      <c r="FI100" s="61">
        <v>0</v>
      </c>
      <c r="FJ100" s="61">
        <v>0</v>
      </c>
      <c r="FK100" s="61">
        <v>0</v>
      </c>
      <c r="FL100" s="61">
        <v>0</v>
      </c>
      <c r="FM100" s="61">
        <v>0</v>
      </c>
      <c r="FN100" s="61">
        <v>0</v>
      </c>
      <c r="FO100" s="61">
        <v>0</v>
      </c>
      <c r="FP100" s="61">
        <v>0</v>
      </c>
      <c r="FQ100" s="61">
        <v>47403</v>
      </c>
      <c r="FR100" s="61">
        <v>10666</v>
      </c>
      <c r="FS100" s="61">
        <v>1185</v>
      </c>
      <c r="FT100" s="61">
        <v>1908380</v>
      </c>
      <c r="FU100" s="61">
        <v>0</v>
      </c>
      <c r="FV100" s="61">
        <v>0</v>
      </c>
      <c r="FW100" s="61">
        <v>-1860977</v>
      </c>
      <c r="FX100" s="61">
        <v>10666</v>
      </c>
      <c r="FY100" s="61">
        <v>1185</v>
      </c>
      <c r="FZ100" s="61">
        <v>0</v>
      </c>
      <c r="GA100" s="61">
        <v>0</v>
      </c>
      <c r="GB100" s="61">
        <v>0</v>
      </c>
      <c r="GC100" s="61">
        <v>0</v>
      </c>
      <c r="GD100" s="61">
        <v>0</v>
      </c>
      <c r="GE100" s="61">
        <v>0</v>
      </c>
      <c r="GF100" s="61">
        <v>2953395</v>
      </c>
      <c r="GG100" s="61">
        <v>644414</v>
      </c>
      <c r="GH100" s="61">
        <v>71601</v>
      </c>
      <c r="GI100" s="61">
        <v>-3954791</v>
      </c>
      <c r="GJ100" s="61">
        <v>260912</v>
      </c>
      <c r="GK100" s="61">
        <v>28990</v>
      </c>
      <c r="GL100" s="58" t="s">
        <v>640</v>
      </c>
      <c r="GM100" s="58" t="s">
        <v>641</v>
      </c>
      <c r="GN100" s="58" t="s">
        <v>466</v>
      </c>
      <c r="GO100" s="58" t="s">
        <v>497</v>
      </c>
      <c r="GP100" s="58" t="s">
        <v>820</v>
      </c>
    </row>
    <row r="101" spans="1:198" s="58" customFormat="1">
      <c r="A101" s="58" t="s">
        <v>469</v>
      </c>
      <c r="B101" s="59" t="s">
        <v>821</v>
      </c>
      <c r="C101" s="59" t="s">
        <v>822</v>
      </c>
      <c r="D101" s="61">
        <v>-262697</v>
      </c>
      <c r="E101" s="61">
        <v>0</v>
      </c>
      <c r="F101" s="61">
        <v>-262697</v>
      </c>
      <c r="G101" s="61">
        <v>-177307</v>
      </c>
      <c r="H101" s="61">
        <v>0</v>
      </c>
      <c r="I101" s="61">
        <v>-177307</v>
      </c>
      <c r="J101" s="61">
        <v>-85390</v>
      </c>
      <c r="K101" s="61">
        <v>0</v>
      </c>
      <c r="L101" s="61">
        <v>-85390</v>
      </c>
      <c r="M101" s="380">
        <v>0.5</v>
      </c>
      <c r="N101" s="380">
        <v>0.4</v>
      </c>
      <c r="O101" s="380">
        <v>0.09</v>
      </c>
      <c r="P101" s="380">
        <v>0.01</v>
      </c>
      <c r="Q101" s="61">
        <v>143944</v>
      </c>
      <c r="R101" s="61">
        <v>143944</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v>0</v>
      </c>
      <c r="AR101" s="61">
        <v>0</v>
      </c>
      <c r="AS101" s="61">
        <v>0</v>
      </c>
      <c r="AT101" s="61">
        <v>0</v>
      </c>
      <c r="AU101" s="61">
        <v>0</v>
      </c>
      <c r="AV101" s="61">
        <v>0</v>
      </c>
      <c r="AW101" s="61">
        <v>0</v>
      </c>
      <c r="AX101" s="61">
        <v>0</v>
      </c>
      <c r="AY101" s="61">
        <v>0</v>
      </c>
      <c r="AZ101" s="61">
        <v>0</v>
      </c>
      <c r="BA101" s="61">
        <v>0</v>
      </c>
      <c r="BB101" s="61">
        <v>0</v>
      </c>
      <c r="BC101" s="61">
        <v>0</v>
      </c>
      <c r="BD101" s="61">
        <v>1385733</v>
      </c>
      <c r="BE101" s="61">
        <v>311790</v>
      </c>
      <c r="BF101" s="61">
        <v>34643</v>
      </c>
      <c r="BG101" s="61">
        <v>49114</v>
      </c>
      <c r="BH101" s="61">
        <v>11051</v>
      </c>
      <c r="BI101" s="61">
        <v>1228</v>
      </c>
      <c r="BJ101" s="61">
        <v>1321757</v>
      </c>
      <c r="BK101" s="61">
        <v>297396</v>
      </c>
      <c r="BL101" s="61">
        <v>33044</v>
      </c>
      <c r="BM101" s="61">
        <v>113090</v>
      </c>
      <c r="BN101" s="61">
        <v>25445</v>
      </c>
      <c r="BO101" s="61">
        <v>2827</v>
      </c>
      <c r="BP101" s="61">
        <v>14691</v>
      </c>
      <c r="BQ101" s="61">
        <v>3305</v>
      </c>
      <c r="BR101" s="61">
        <v>367</v>
      </c>
      <c r="BS101" s="61">
        <v>8389</v>
      </c>
      <c r="BT101" s="61">
        <v>1888</v>
      </c>
      <c r="BU101" s="61">
        <v>210</v>
      </c>
      <c r="BV101" s="61">
        <v>6302</v>
      </c>
      <c r="BW101" s="61">
        <v>1417</v>
      </c>
      <c r="BX101" s="61">
        <v>157</v>
      </c>
      <c r="BY101" s="61">
        <v>39054</v>
      </c>
      <c r="BZ101" s="61">
        <v>8787</v>
      </c>
      <c r="CA101" s="61">
        <v>976</v>
      </c>
      <c r="CB101" s="61">
        <v>0</v>
      </c>
      <c r="CC101" s="61">
        <v>0</v>
      </c>
      <c r="CD101" s="61">
        <v>0</v>
      </c>
      <c r="CE101" s="61">
        <v>0</v>
      </c>
      <c r="CF101" s="61">
        <v>0</v>
      </c>
      <c r="CG101" s="61">
        <v>0</v>
      </c>
      <c r="CH101" s="61">
        <v>-4208</v>
      </c>
      <c r="CI101" s="61">
        <v>-947</v>
      </c>
      <c r="CJ101" s="61">
        <v>-105</v>
      </c>
      <c r="CK101" s="61">
        <v>0</v>
      </c>
      <c r="CL101" s="61">
        <v>0</v>
      </c>
      <c r="CM101" s="61">
        <v>0</v>
      </c>
      <c r="CN101" s="61">
        <v>0</v>
      </c>
      <c r="CO101" s="61">
        <v>0</v>
      </c>
      <c r="CP101" s="61">
        <v>0</v>
      </c>
      <c r="CQ101" s="61">
        <v>0</v>
      </c>
      <c r="CR101" s="61">
        <v>0</v>
      </c>
      <c r="CS101" s="61">
        <v>0</v>
      </c>
      <c r="CT101" s="61">
        <v>0</v>
      </c>
      <c r="CU101" s="61">
        <v>0</v>
      </c>
      <c r="CV101" s="61">
        <v>0</v>
      </c>
      <c r="CW101" s="61">
        <v>6529</v>
      </c>
      <c r="CX101" s="61">
        <v>1469</v>
      </c>
      <c r="CY101" s="61">
        <v>163</v>
      </c>
      <c r="CZ101" s="61">
        <v>6529</v>
      </c>
      <c r="DA101" s="61">
        <v>1469</v>
      </c>
      <c r="DB101" s="61">
        <v>163</v>
      </c>
      <c r="DC101" s="61">
        <v>0</v>
      </c>
      <c r="DD101" s="61">
        <v>0</v>
      </c>
      <c r="DE101" s="61">
        <v>0</v>
      </c>
      <c r="DF101" s="61">
        <v>0</v>
      </c>
      <c r="DG101" s="61">
        <v>0</v>
      </c>
      <c r="DH101" s="61">
        <v>0</v>
      </c>
      <c r="DI101" s="61">
        <v>0</v>
      </c>
      <c r="DJ101" s="61">
        <v>0</v>
      </c>
      <c r="DK101" s="61">
        <v>0</v>
      </c>
      <c r="DL101" s="61">
        <v>0</v>
      </c>
      <c r="DM101" s="61">
        <v>0</v>
      </c>
      <c r="DN101" s="61">
        <v>0</v>
      </c>
      <c r="DO101" s="61">
        <v>10534</v>
      </c>
      <c r="DP101" s="61">
        <v>2370</v>
      </c>
      <c r="DQ101" s="61">
        <v>263</v>
      </c>
      <c r="DR101" s="61">
        <v>11340</v>
      </c>
      <c r="DS101" s="61">
        <v>2552</v>
      </c>
      <c r="DT101" s="61">
        <v>284</v>
      </c>
      <c r="DU101" s="61">
        <v>-806</v>
      </c>
      <c r="DV101" s="61">
        <v>-182</v>
      </c>
      <c r="DW101" s="61">
        <v>-21</v>
      </c>
      <c r="DX101" s="61">
        <v>-837</v>
      </c>
      <c r="DY101" s="61">
        <v>-188</v>
      </c>
      <c r="DZ101" s="61">
        <v>-21</v>
      </c>
      <c r="EA101" s="61">
        <v>0</v>
      </c>
      <c r="EB101" s="61">
        <v>0</v>
      </c>
      <c r="EC101" s="61">
        <v>0</v>
      </c>
      <c r="ED101" s="61">
        <v>0</v>
      </c>
      <c r="EE101" s="61">
        <v>0</v>
      </c>
      <c r="EF101" s="61">
        <v>0</v>
      </c>
      <c r="EG101" s="61">
        <v>0</v>
      </c>
      <c r="EH101" s="61">
        <v>0</v>
      </c>
      <c r="EI101" s="61">
        <v>0</v>
      </c>
      <c r="EJ101" s="61">
        <v>0</v>
      </c>
      <c r="EK101" s="61">
        <v>0</v>
      </c>
      <c r="EL101" s="61">
        <v>0</v>
      </c>
      <c r="EM101" s="61">
        <v>2264417</v>
      </c>
      <c r="EN101" s="61">
        <v>509494</v>
      </c>
      <c r="EO101" s="61">
        <v>56610</v>
      </c>
      <c r="EP101" s="61">
        <v>31684</v>
      </c>
      <c r="EQ101" s="61">
        <v>7129</v>
      </c>
      <c r="ER101" s="61">
        <v>792</v>
      </c>
      <c r="ES101" s="61">
        <v>5409428</v>
      </c>
      <c r="ET101" s="61">
        <v>0</v>
      </c>
      <c r="EU101" s="61">
        <v>0</v>
      </c>
      <c r="EV101" s="61">
        <v>-3113327</v>
      </c>
      <c r="EW101" s="61">
        <v>516623</v>
      </c>
      <c r="EX101" s="61">
        <v>57403</v>
      </c>
      <c r="EY101" s="61">
        <v>406045</v>
      </c>
      <c r="EZ101" s="61">
        <v>91360</v>
      </c>
      <c r="FA101" s="61">
        <v>10151</v>
      </c>
      <c r="FB101" s="61">
        <v>615029</v>
      </c>
      <c r="FC101" s="61">
        <v>138381</v>
      </c>
      <c r="FD101" s="61">
        <v>15376</v>
      </c>
      <c r="FE101" s="61">
        <v>-208984</v>
      </c>
      <c r="FF101" s="61">
        <v>-47021</v>
      </c>
      <c r="FG101" s="61">
        <v>-5225</v>
      </c>
      <c r="FH101" s="61">
        <v>0</v>
      </c>
      <c r="FI101" s="61">
        <v>0</v>
      </c>
      <c r="FJ101" s="61">
        <v>0</v>
      </c>
      <c r="FK101" s="61">
        <v>0</v>
      </c>
      <c r="FL101" s="61">
        <v>0</v>
      </c>
      <c r="FM101" s="61">
        <v>0</v>
      </c>
      <c r="FN101" s="61">
        <v>0</v>
      </c>
      <c r="FO101" s="61">
        <v>0</v>
      </c>
      <c r="FP101" s="61">
        <v>0</v>
      </c>
      <c r="FQ101" s="61">
        <v>514147</v>
      </c>
      <c r="FR101" s="61">
        <v>115683</v>
      </c>
      <c r="FS101" s="61">
        <v>12854</v>
      </c>
      <c r="FT101" s="61">
        <v>1531476</v>
      </c>
      <c r="FU101" s="61">
        <v>0</v>
      </c>
      <c r="FV101" s="61">
        <v>0</v>
      </c>
      <c r="FW101" s="61">
        <v>-1017329</v>
      </c>
      <c r="FX101" s="61">
        <v>115683</v>
      </c>
      <c r="FY101" s="61">
        <v>12854</v>
      </c>
      <c r="FZ101" s="61">
        <v>0</v>
      </c>
      <c r="GA101" s="61">
        <v>0</v>
      </c>
      <c r="GB101" s="61">
        <v>0</v>
      </c>
      <c r="GC101" s="61">
        <v>0</v>
      </c>
      <c r="GD101" s="61">
        <v>0</v>
      </c>
      <c r="GE101" s="61">
        <v>0</v>
      </c>
      <c r="GF101" s="61">
        <v>4716903</v>
      </c>
      <c r="GG101" s="61">
        <v>1061303</v>
      </c>
      <c r="GH101" s="61">
        <v>117921</v>
      </c>
      <c r="GI101" s="61">
        <v>-4187045</v>
      </c>
      <c r="GJ101" s="61">
        <v>619617</v>
      </c>
      <c r="GK101" s="61">
        <v>68845</v>
      </c>
      <c r="GL101" s="58" t="s">
        <v>491</v>
      </c>
      <c r="GM101" s="58" t="s">
        <v>492</v>
      </c>
      <c r="GN101" s="58" t="s">
        <v>466</v>
      </c>
      <c r="GO101" s="58" t="s">
        <v>467</v>
      </c>
      <c r="GP101" s="58" t="s">
        <v>823</v>
      </c>
    </row>
    <row r="102" spans="1:198" s="58" customFormat="1">
      <c r="A102" s="58" t="s">
        <v>461</v>
      </c>
      <c r="B102" s="59" t="s">
        <v>824</v>
      </c>
      <c r="C102" s="59" t="s">
        <v>825</v>
      </c>
      <c r="D102" s="61">
        <v>126775</v>
      </c>
      <c r="E102" s="61">
        <v>0</v>
      </c>
      <c r="F102" s="61">
        <v>126775</v>
      </c>
      <c r="G102" s="61">
        <v>156703</v>
      </c>
      <c r="H102" s="61">
        <v>0</v>
      </c>
      <c r="I102" s="61">
        <v>156703</v>
      </c>
      <c r="J102" s="61">
        <v>-29928</v>
      </c>
      <c r="K102" s="61">
        <v>0</v>
      </c>
      <c r="L102" s="61">
        <v>-29928</v>
      </c>
      <c r="M102" s="380">
        <v>0.5</v>
      </c>
      <c r="N102" s="380">
        <v>0.4</v>
      </c>
      <c r="O102" s="380">
        <v>0.1</v>
      </c>
      <c r="P102" s="380">
        <v>0</v>
      </c>
      <c r="Q102" s="61">
        <v>117181</v>
      </c>
      <c r="R102" s="61">
        <v>117181</v>
      </c>
      <c r="S102" s="61">
        <v>0</v>
      </c>
      <c r="T102" s="61">
        <v>0</v>
      </c>
      <c r="U102" s="61">
        <v>0</v>
      </c>
      <c r="V102" s="61">
        <v>0</v>
      </c>
      <c r="W102" s="61">
        <v>202809</v>
      </c>
      <c r="X102" s="61">
        <v>0</v>
      </c>
      <c r="Y102" s="61">
        <v>164700</v>
      </c>
      <c r="Z102" s="61">
        <v>0</v>
      </c>
      <c r="AA102" s="61">
        <v>38109</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v>0</v>
      </c>
      <c r="AR102" s="61">
        <v>0</v>
      </c>
      <c r="AS102" s="61">
        <v>0</v>
      </c>
      <c r="AT102" s="61">
        <v>0</v>
      </c>
      <c r="AU102" s="61">
        <v>0</v>
      </c>
      <c r="AV102" s="61">
        <v>0</v>
      </c>
      <c r="AW102" s="61">
        <v>0</v>
      </c>
      <c r="AX102" s="61">
        <v>0</v>
      </c>
      <c r="AY102" s="61">
        <v>0</v>
      </c>
      <c r="AZ102" s="61">
        <v>0</v>
      </c>
      <c r="BA102" s="61">
        <v>0</v>
      </c>
      <c r="BB102" s="61">
        <v>0</v>
      </c>
      <c r="BC102" s="61">
        <v>0</v>
      </c>
      <c r="BD102" s="61">
        <v>1154342</v>
      </c>
      <c r="BE102" s="61">
        <v>288585</v>
      </c>
      <c r="BF102" s="61">
        <v>0</v>
      </c>
      <c r="BG102" s="61">
        <v>33803</v>
      </c>
      <c r="BH102" s="61">
        <v>8451</v>
      </c>
      <c r="BI102" s="61">
        <v>0</v>
      </c>
      <c r="BJ102" s="61">
        <v>1102079</v>
      </c>
      <c r="BK102" s="61">
        <v>275520</v>
      </c>
      <c r="BL102" s="61">
        <v>0</v>
      </c>
      <c r="BM102" s="61">
        <v>86066</v>
      </c>
      <c r="BN102" s="61">
        <v>21516</v>
      </c>
      <c r="BO102" s="61">
        <v>0</v>
      </c>
      <c r="BP102" s="61">
        <v>1048</v>
      </c>
      <c r="BQ102" s="61">
        <v>262</v>
      </c>
      <c r="BR102" s="61">
        <v>0</v>
      </c>
      <c r="BS102" s="61">
        <v>0</v>
      </c>
      <c r="BT102" s="61">
        <v>0</v>
      </c>
      <c r="BU102" s="61">
        <v>0</v>
      </c>
      <c r="BV102" s="61">
        <v>1048</v>
      </c>
      <c r="BW102" s="61">
        <v>262</v>
      </c>
      <c r="BX102" s="61">
        <v>0</v>
      </c>
      <c r="BY102" s="61">
        <v>13094</v>
      </c>
      <c r="BZ102" s="61">
        <v>3274</v>
      </c>
      <c r="CA102" s="61">
        <v>0</v>
      </c>
      <c r="CB102" s="61">
        <v>0</v>
      </c>
      <c r="CC102" s="61">
        <v>0</v>
      </c>
      <c r="CD102" s="61">
        <v>0</v>
      </c>
      <c r="CE102" s="61">
        <v>0</v>
      </c>
      <c r="CF102" s="61">
        <v>0</v>
      </c>
      <c r="CG102" s="61">
        <v>0</v>
      </c>
      <c r="CH102" s="61">
        <v>0</v>
      </c>
      <c r="CI102" s="61">
        <v>0</v>
      </c>
      <c r="CJ102" s="61">
        <v>0</v>
      </c>
      <c r="CK102" s="61">
        <v>0</v>
      </c>
      <c r="CL102" s="61">
        <v>0</v>
      </c>
      <c r="CM102" s="61">
        <v>0</v>
      </c>
      <c r="CN102" s="61">
        <v>0</v>
      </c>
      <c r="CO102" s="61">
        <v>0</v>
      </c>
      <c r="CP102" s="61">
        <v>0</v>
      </c>
      <c r="CQ102" s="61">
        <v>0</v>
      </c>
      <c r="CR102" s="61">
        <v>0</v>
      </c>
      <c r="CS102" s="61">
        <v>0</v>
      </c>
      <c r="CT102" s="61">
        <v>0</v>
      </c>
      <c r="CU102" s="61">
        <v>0</v>
      </c>
      <c r="CV102" s="61">
        <v>0</v>
      </c>
      <c r="CW102" s="61">
        <v>8381</v>
      </c>
      <c r="CX102" s="61">
        <v>2095</v>
      </c>
      <c r="CY102" s="61">
        <v>0</v>
      </c>
      <c r="CZ102" s="61">
        <v>8338</v>
      </c>
      <c r="DA102" s="61">
        <v>2085</v>
      </c>
      <c r="DB102" s="61">
        <v>0</v>
      </c>
      <c r="DC102" s="61">
        <v>43</v>
      </c>
      <c r="DD102" s="61">
        <v>10</v>
      </c>
      <c r="DE102" s="61">
        <v>0</v>
      </c>
      <c r="DF102" s="61">
        <v>0</v>
      </c>
      <c r="DG102" s="61">
        <v>0</v>
      </c>
      <c r="DH102" s="61">
        <v>0</v>
      </c>
      <c r="DI102" s="61">
        <v>0</v>
      </c>
      <c r="DJ102" s="61">
        <v>0</v>
      </c>
      <c r="DK102" s="61">
        <v>0</v>
      </c>
      <c r="DL102" s="61">
        <v>0</v>
      </c>
      <c r="DM102" s="61">
        <v>0</v>
      </c>
      <c r="DN102" s="61">
        <v>0</v>
      </c>
      <c r="DO102" s="61">
        <v>3715</v>
      </c>
      <c r="DP102" s="61">
        <v>929</v>
      </c>
      <c r="DQ102" s="61">
        <v>0</v>
      </c>
      <c r="DR102" s="61">
        <v>3765</v>
      </c>
      <c r="DS102" s="61">
        <v>941</v>
      </c>
      <c r="DT102" s="61">
        <v>0</v>
      </c>
      <c r="DU102" s="61">
        <v>-50</v>
      </c>
      <c r="DV102" s="61">
        <v>-12</v>
      </c>
      <c r="DW102" s="61">
        <v>0</v>
      </c>
      <c r="DX102" s="61">
        <v>-1326</v>
      </c>
      <c r="DY102" s="61">
        <v>-331</v>
      </c>
      <c r="DZ102" s="61">
        <v>0</v>
      </c>
      <c r="EA102" s="61">
        <v>0</v>
      </c>
      <c r="EB102" s="61">
        <v>0</v>
      </c>
      <c r="EC102" s="61">
        <v>0</v>
      </c>
      <c r="ED102" s="61">
        <v>0</v>
      </c>
      <c r="EE102" s="61">
        <v>0</v>
      </c>
      <c r="EF102" s="61">
        <v>0</v>
      </c>
      <c r="EG102" s="61">
        <v>0</v>
      </c>
      <c r="EH102" s="61">
        <v>0</v>
      </c>
      <c r="EI102" s="61">
        <v>0</v>
      </c>
      <c r="EJ102" s="61">
        <v>0</v>
      </c>
      <c r="EK102" s="61">
        <v>0</v>
      </c>
      <c r="EL102" s="61">
        <v>0</v>
      </c>
      <c r="EM102" s="61">
        <v>1111809</v>
      </c>
      <c r="EN102" s="61">
        <v>277952</v>
      </c>
      <c r="EO102" s="61">
        <v>0</v>
      </c>
      <c r="EP102" s="61">
        <v>14280</v>
      </c>
      <c r="EQ102" s="61">
        <v>3570</v>
      </c>
      <c r="ER102" s="61">
        <v>0</v>
      </c>
      <c r="ES102" s="61">
        <v>2807617</v>
      </c>
      <c r="ET102" s="61">
        <v>0</v>
      </c>
      <c r="EU102" s="61">
        <v>0</v>
      </c>
      <c r="EV102" s="61">
        <v>-1681528</v>
      </c>
      <c r="EW102" s="61">
        <v>281522</v>
      </c>
      <c r="EX102" s="61">
        <v>0</v>
      </c>
      <c r="EY102" s="61">
        <v>226394</v>
      </c>
      <c r="EZ102" s="61">
        <v>53957</v>
      </c>
      <c r="FA102" s="61">
        <v>0</v>
      </c>
      <c r="FB102" s="61">
        <v>291824</v>
      </c>
      <c r="FC102" s="61">
        <v>70811</v>
      </c>
      <c r="FD102" s="61">
        <v>0</v>
      </c>
      <c r="FE102" s="61">
        <v>-65430</v>
      </c>
      <c r="FF102" s="61">
        <v>-16854</v>
      </c>
      <c r="FG102" s="61">
        <v>0</v>
      </c>
      <c r="FH102" s="61">
        <v>0</v>
      </c>
      <c r="FI102" s="61">
        <v>0</v>
      </c>
      <c r="FJ102" s="61">
        <v>0</v>
      </c>
      <c r="FK102" s="61">
        <v>0</v>
      </c>
      <c r="FL102" s="61">
        <v>0</v>
      </c>
      <c r="FM102" s="61">
        <v>0</v>
      </c>
      <c r="FN102" s="61">
        <v>0</v>
      </c>
      <c r="FO102" s="61">
        <v>0</v>
      </c>
      <c r="FP102" s="61">
        <v>0</v>
      </c>
      <c r="FQ102" s="61">
        <v>0</v>
      </c>
      <c r="FR102" s="61">
        <v>0</v>
      </c>
      <c r="FS102" s="61">
        <v>0</v>
      </c>
      <c r="FT102" s="61">
        <v>1348957</v>
      </c>
      <c r="FU102" s="61">
        <v>0</v>
      </c>
      <c r="FV102" s="61">
        <v>0</v>
      </c>
      <c r="FW102" s="61">
        <v>-1348957</v>
      </c>
      <c r="FX102" s="61">
        <v>0</v>
      </c>
      <c r="FY102" s="61">
        <v>0</v>
      </c>
      <c r="FZ102" s="61">
        <v>0</v>
      </c>
      <c r="GA102" s="61">
        <v>0</v>
      </c>
      <c r="GB102" s="61">
        <v>0</v>
      </c>
      <c r="GC102" s="61">
        <v>0</v>
      </c>
      <c r="GD102" s="61">
        <v>0</v>
      </c>
      <c r="GE102" s="61">
        <v>0</v>
      </c>
      <c r="GF102" s="61">
        <v>2565540</v>
      </c>
      <c r="GG102" s="61">
        <v>638744</v>
      </c>
      <c r="GH102" s="61">
        <v>0</v>
      </c>
      <c r="GI102" s="61">
        <v>-2997040</v>
      </c>
      <c r="GJ102" s="61">
        <v>289387</v>
      </c>
      <c r="GK102" s="61">
        <v>0</v>
      </c>
      <c r="GL102" s="58" t="s">
        <v>672</v>
      </c>
      <c r="GM102" s="58" t="s">
        <v>465</v>
      </c>
      <c r="GN102" s="58" t="s">
        <v>466</v>
      </c>
      <c r="GO102" s="58" t="s">
        <v>537</v>
      </c>
      <c r="GP102" s="58" t="s">
        <v>826</v>
      </c>
    </row>
    <row r="103" spans="1:198" s="58" customFormat="1">
      <c r="A103" s="58" t="s">
        <v>469</v>
      </c>
      <c r="B103" s="59" t="s">
        <v>827</v>
      </c>
      <c r="C103" s="59" t="s">
        <v>828</v>
      </c>
      <c r="D103" s="61">
        <v>-1749282</v>
      </c>
      <c r="E103" s="61">
        <v>-14205</v>
      </c>
      <c r="F103" s="61">
        <v>-1763487</v>
      </c>
      <c r="G103" s="61">
        <v>15472</v>
      </c>
      <c r="H103" s="61">
        <v>-14205</v>
      </c>
      <c r="I103" s="61">
        <v>1267</v>
      </c>
      <c r="J103" s="61">
        <v>-1764754</v>
      </c>
      <c r="K103" s="61">
        <v>0</v>
      </c>
      <c r="L103" s="61">
        <v>-1764754</v>
      </c>
      <c r="M103" s="380">
        <v>0.5</v>
      </c>
      <c r="N103" s="380">
        <v>0.4</v>
      </c>
      <c r="O103" s="380">
        <v>0.09</v>
      </c>
      <c r="P103" s="380">
        <v>0.01</v>
      </c>
      <c r="Q103" s="61">
        <v>110738</v>
      </c>
      <c r="R103" s="61">
        <v>110738</v>
      </c>
      <c r="S103" s="61">
        <v>0</v>
      </c>
      <c r="T103" s="61">
        <v>0</v>
      </c>
      <c r="U103" s="61">
        <v>0</v>
      </c>
      <c r="V103" s="61">
        <v>0</v>
      </c>
      <c r="W103" s="61">
        <v>61095</v>
      </c>
      <c r="X103" s="61">
        <v>0</v>
      </c>
      <c r="Y103" s="61">
        <v>58133</v>
      </c>
      <c r="Z103" s="61">
        <v>0</v>
      </c>
      <c r="AA103" s="61">
        <v>2962</v>
      </c>
      <c r="AB103" s="61">
        <v>0</v>
      </c>
      <c r="AC103" s="61">
        <v>10547</v>
      </c>
      <c r="AD103" s="61">
        <v>15557</v>
      </c>
      <c r="AE103" s="61">
        <v>264</v>
      </c>
      <c r="AF103" s="61">
        <v>10547</v>
      </c>
      <c r="AG103" s="61">
        <v>15557</v>
      </c>
      <c r="AH103" s="61">
        <v>264</v>
      </c>
      <c r="AI103" s="61">
        <v>0</v>
      </c>
      <c r="AJ103" s="61">
        <v>0</v>
      </c>
      <c r="AK103" s="61">
        <v>0</v>
      </c>
      <c r="AL103" s="61">
        <v>230791</v>
      </c>
      <c r="AM103" s="61">
        <v>230791</v>
      </c>
      <c r="AN103" s="61">
        <v>0</v>
      </c>
      <c r="AO103" s="61">
        <v>0</v>
      </c>
      <c r="AP103" s="61">
        <v>231083</v>
      </c>
      <c r="AQ103" s="61">
        <v>231083</v>
      </c>
      <c r="AR103" s="61">
        <v>0</v>
      </c>
      <c r="AS103" s="61">
        <v>0</v>
      </c>
      <c r="AT103" s="61">
        <v>-292</v>
      </c>
      <c r="AU103" s="61">
        <v>-292</v>
      </c>
      <c r="AV103" s="61">
        <v>0</v>
      </c>
      <c r="AW103" s="61">
        <v>0</v>
      </c>
      <c r="AX103" s="61">
        <v>0</v>
      </c>
      <c r="AY103" s="61">
        <v>0</v>
      </c>
      <c r="AZ103" s="61">
        <v>0</v>
      </c>
      <c r="BA103" s="61">
        <v>0</v>
      </c>
      <c r="BB103" s="61">
        <v>0</v>
      </c>
      <c r="BC103" s="61">
        <v>0</v>
      </c>
      <c r="BD103" s="61">
        <v>1194698</v>
      </c>
      <c r="BE103" s="61">
        <v>265313</v>
      </c>
      <c r="BF103" s="61">
        <v>29479</v>
      </c>
      <c r="BG103" s="61">
        <v>51829</v>
      </c>
      <c r="BH103" s="61">
        <v>9821</v>
      </c>
      <c r="BI103" s="61">
        <v>1091</v>
      </c>
      <c r="BJ103" s="61">
        <v>1127642</v>
      </c>
      <c r="BK103" s="61">
        <v>248129</v>
      </c>
      <c r="BL103" s="61">
        <v>27570</v>
      </c>
      <c r="BM103" s="61">
        <v>118885</v>
      </c>
      <c r="BN103" s="61">
        <v>27005</v>
      </c>
      <c r="BO103" s="61">
        <v>3000</v>
      </c>
      <c r="BP103" s="61">
        <v>0</v>
      </c>
      <c r="BQ103" s="61">
        <v>0</v>
      </c>
      <c r="BR103" s="61">
        <v>0</v>
      </c>
      <c r="BS103" s="61">
        <v>1533</v>
      </c>
      <c r="BT103" s="61">
        <v>345</v>
      </c>
      <c r="BU103" s="61">
        <v>38</v>
      </c>
      <c r="BV103" s="61">
        <v>-1533</v>
      </c>
      <c r="BW103" s="61">
        <v>-345</v>
      </c>
      <c r="BX103" s="61">
        <v>-38</v>
      </c>
      <c r="BY103" s="61">
        <v>5131</v>
      </c>
      <c r="BZ103" s="61">
        <v>1154</v>
      </c>
      <c r="CA103" s="61">
        <v>128</v>
      </c>
      <c r="CB103" s="61">
        <v>0</v>
      </c>
      <c r="CC103" s="61">
        <v>0</v>
      </c>
      <c r="CD103" s="61">
        <v>0</v>
      </c>
      <c r="CE103" s="61">
        <v>0</v>
      </c>
      <c r="CF103" s="61">
        <v>0</v>
      </c>
      <c r="CG103" s="61">
        <v>0</v>
      </c>
      <c r="CH103" s="61">
        <v>2163</v>
      </c>
      <c r="CI103" s="61">
        <v>487</v>
      </c>
      <c r="CJ103" s="61">
        <v>54</v>
      </c>
      <c r="CK103" s="61">
        <v>0</v>
      </c>
      <c r="CL103" s="61">
        <v>0</v>
      </c>
      <c r="CM103" s="61">
        <v>0</v>
      </c>
      <c r="CN103" s="61">
        <v>0</v>
      </c>
      <c r="CO103" s="61">
        <v>0</v>
      </c>
      <c r="CP103" s="61">
        <v>0</v>
      </c>
      <c r="CQ103" s="61">
        <v>0</v>
      </c>
      <c r="CR103" s="61">
        <v>0</v>
      </c>
      <c r="CS103" s="61">
        <v>0</v>
      </c>
      <c r="CT103" s="61">
        <v>0</v>
      </c>
      <c r="CU103" s="61">
        <v>0</v>
      </c>
      <c r="CV103" s="61">
        <v>0</v>
      </c>
      <c r="CW103" s="61">
        <v>1807</v>
      </c>
      <c r="CX103" s="61">
        <v>407</v>
      </c>
      <c r="CY103" s="61">
        <v>45</v>
      </c>
      <c r="CZ103" s="61">
        <v>1807</v>
      </c>
      <c r="DA103" s="61">
        <v>407</v>
      </c>
      <c r="DB103" s="61">
        <v>45</v>
      </c>
      <c r="DC103" s="61">
        <v>0</v>
      </c>
      <c r="DD103" s="61">
        <v>0</v>
      </c>
      <c r="DE103" s="61">
        <v>0</v>
      </c>
      <c r="DF103" s="61">
        <v>0</v>
      </c>
      <c r="DG103" s="61">
        <v>0</v>
      </c>
      <c r="DH103" s="61">
        <v>0</v>
      </c>
      <c r="DI103" s="61">
        <v>0</v>
      </c>
      <c r="DJ103" s="61">
        <v>0</v>
      </c>
      <c r="DK103" s="61">
        <v>0</v>
      </c>
      <c r="DL103" s="61">
        <v>0</v>
      </c>
      <c r="DM103" s="61">
        <v>0</v>
      </c>
      <c r="DN103" s="61">
        <v>0</v>
      </c>
      <c r="DO103" s="61">
        <v>4118</v>
      </c>
      <c r="DP103" s="61">
        <v>927</v>
      </c>
      <c r="DQ103" s="61">
        <v>103</v>
      </c>
      <c r="DR103" s="61">
        <v>4616</v>
      </c>
      <c r="DS103" s="61">
        <v>1039</v>
      </c>
      <c r="DT103" s="61">
        <v>115</v>
      </c>
      <c r="DU103" s="61">
        <v>-498</v>
      </c>
      <c r="DV103" s="61">
        <v>-112</v>
      </c>
      <c r="DW103" s="61">
        <v>-12</v>
      </c>
      <c r="DX103" s="61">
        <v>-472</v>
      </c>
      <c r="DY103" s="61">
        <v>-106</v>
      </c>
      <c r="DZ103" s="61">
        <v>-12</v>
      </c>
      <c r="EA103" s="61">
        <v>0</v>
      </c>
      <c r="EB103" s="61">
        <v>0</v>
      </c>
      <c r="EC103" s="61">
        <v>0</v>
      </c>
      <c r="ED103" s="61">
        <v>0</v>
      </c>
      <c r="EE103" s="61">
        <v>0</v>
      </c>
      <c r="EF103" s="61">
        <v>0</v>
      </c>
      <c r="EG103" s="61">
        <v>0</v>
      </c>
      <c r="EH103" s="61">
        <v>0</v>
      </c>
      <c r="EI103" s="61">
        <v>0</v>
      </c>
      <c r="EJ103" s="61">
        <v>0</v>
      </c>
      <c r="EK103" s="61">
        <v>0</v>
      </c>
      <c r="EL103" s="61">
        <v>0</v>
      </c>
      <c r="EM103" s="61">
        <v>2435254</v>
      </c>
      <c r="EN103" s="61">
        <v>536067</v>
      </c>
      <c r="EO103" s="61">
        <v>59563</v>
      </c>
      <c r="EP103" s="61">
        <v>35745</v>
      </c>
      <c r="EQ103" s="61">
        <v>8043</v>
      </c>
      <c r="ER103" s="61">
        <v>894</v>
      </c>
      <c r="ES103" s="61">
        <v>7785526</v>
      </c>
      <c r="ET103" s="61">
        <v>0</v>
      </c>
      <c r="EU103" s="61">
        <v>0</v>
      </c>
      <c r="EV103" s="61">
        <v>-5314526</v>
      </c>
      <c r="EW103" s="61">
        <v>544110</v>
      </c>
      <c r="EX103" s="61">
        <v>60457</v>
      </c>
      <c r="EY103" s="61">
        <v>350945</v>
      </c>
      <c r="EZ103" s="61">
        <v>78933</v>
      </c>
      <c r="FA103" s="61">
        <v>8694</v>
      </c>
      <c r="FB103" s="61">
        <v>563499</v>
      </c>
      <c r="FC103" s="61">
        <v>124084</v>
      </c>
      <c r="FD103" s="61">
        <v>13711</v>
      </c>
      <c r="FE103" s="61">
        <v>-212554</v>
      </c>
      <c r="FF103" s="61">
        <v>-45151</v>
      </c>
      <c r="FG103" s="61">
        <v>-5017</v>
      </c>
      <c r="FH103" s="61">
        <v>0</v>
      </c>
      <c r="FI103" s="61">
        <v>0</v>
      </c>
      <c r="FJ103" s="61">
        <v>0</v>
      </c>
      <c r="FK103" s="61">
        <v>0</v>
      </c>
      <c r="FL103" s="61">
        <v>0</v>
      </c>
      <c r="FM103" s="61">
        <v>0</v>
      </c>
      <c r="FN103" s="61">
        <v>0</v>
      </c>
      <c r="FO103" s="61">
        <v>0</v>
      </c>
      <c r="FP103" s="61">
        <v>0</v>
      </c>
      <c r="FQ103" s="61">
        <v>520812</v>
      </c>
      <c r="FR103" s="61">
        <v>111080</v>
      </c>
      <c r="FS103" s="61">
        <v>12342</v>
      </c>
      <c r="FT103" s="61">
        <v>1250984</v>
      </c>
      <c r="FU103" s="61">
        <v>0</v>
      </c>
      <c r="FV103" s="61">
        <v>0</v>
      </c>
      <c r="FW103" s="61">
        <v>-730172</v>
      </c>
      <c r="FX103" s="61">
        <v>111080</v>
      </c>
      <c r="FY103" s="61">
        <v>12342</v>
      </c>
      <c r="FZ103" s="61">
        <v>0</v>
      </c>
      <c r="GA103" s="61">
        <v>0</v>
      </c>
      <c r="GB103" s="61">
        <v>0</v>
      </c>
      <c r="GC103" s="61">
        <v>0</v>
      </c>
      <c r="GD103" s="61">
        <v>0</v>
      </c>
      <c r="GE103" s="61">
        <v>0</v>
      </c>
      <c r="GF103" s="61">
        <v>4602030</v>
      </c>
      <c r="GG103" s="61">
        <v>1012126</v>
      </c>
      <c r="GH103" s="61">
        <v>112381</v>
      </c>
      <c r="GI103" s="61">
        <v>-6133576</v>
      </c>
      <c r="GJ103" s="61">
        <v>638122</v>
      </c>
      <c r="GK103" s="61">
        <v>70902</v>
      </c>
      <c r="GL103" s="58" t="s">
        <v>630</v>
      </c>
      <c r="GM103" s="58" t="s">
        <v>558</v>
      </c>
      <c r="GN103" s="58" t="s">
        <v>466</v>
      </c>
      <c r="GO103" s="58" t="s">
        <v>473</v>
      </c>
      <c r="GP103" s="58" t="s">
        <v>829</v>
      </c>
    </row>
    <row r="104" spans="1:198" s="58" customFormat="1">
      <c r="A104" s="58" t="s">
        <v>461</v>
      </c>
      <c r="B104" s="59" t="s">
        <v>830</v>
      </c>
      <c r="C104" s="59" t="s">
        <v>831</v>
      </c>
      <c r="D104" s="61">
        <v>-1135838</v>
      </c>
      <c r="E104" s="61">
        <v>-31828</v>
      </c>
      <c r="F104" s="61">
        <v>-1167666</v>
      </c>
      <c r="G104" s="61">
        <v>-457971</v>
      </c>
      <c r="H104" s="61">
        <v>-3282</v>
      </c>
      <c r="I104" s="61">
        <v>-461253</v>
      </c>
      <c r="J104" s="61">
        <v>-677867</v>
      </c>
      <c r="K104" s="61">
        <v>-28546</v>
      </c>
      <c r="L104" s="61">
        <v>-706413</v>
      </c>
      <c r="M104" s="380">
        <v>0.5</v>
      </c>
      <c r="N104" s="380">
        <v>0.49</v>
      </c>
      <c r="O104" s="380">
        <v>0</v>
      </c>
      <c r="P104" s="380">
        <v>0.01</v>
      </c>
      <c r="Q104" s="61">
        <v>272506</v>
      </c>
      <c r="R104" s="61">
        <v>272506</v>
      </c>
      <c r="S104" s="61">
        <v>0</v>
      </c>
      <c r="T104" s="61">
        <v>518197</v>
      </c>
      <c r="U104" s="61">
        <v>1373767</v>
      </c>
      <c r="V104" s="61">
        <v>-855570</v>
      </c>
      <c r="W104" s="61">
        <v>3656</v>
      </c>
      <c r="X104" s="61">
        <v>0</v>
      </c>
      <c r="Y104" s="61">
        <v>3656</v>
      </c>
      <c r="Z104" s="61">
        <v>0</v>
      </c>
      <c r="AA104" s="61">
        <v>0</v>
      </c>
      <c r="AB104" s="61">
        <v>0</v>
      </c>
      <c r="AC104" s="61">
        <v>0</v>
      </c>
      <c r="AD104" s="61">
        <v>0</v>
      </c>
      <c r="AE104" s="61">
        <v>0</v>
      </c>
      <c r="AF104" s="61">
        <v>0</v>
      </c>
      <c r="AG104" s="61">
        <v>0</v>
      </c>
      <c r="AH104" s="61">
        <v>0</v>
      </c>
      <c r="AI104" s="61">
        <v>0</v>
      </c>
      <c r="AJ104" s="61">
        <v>0</v>
      </c>
      <c r="AK104" s="61">
        <v>0</v>
      </c>
      <c r="AL104" s="61">
        <v>96472</v>
      </c>
      <c r="AM104" s="61">
        <v>96472</v>
      </c>
      <c r="AN104" s="61">
        <v>0</v>
      </c>
      <c r="AO104" s="61">
        <v>0</v>
      </c>
      <c r="AP104" s="61">
        <v>91694</v>
      </c>
      <c r="AQ104" s="61">
        <v>91694</v>
      </c>
      <c r="AR104" s="61">
        <v>0</v>
      </c>
      <c r="AS104" s="61">
        <v>0</v>
      </c>
      <c r="AT104" s="61">
        <v>4778</v>
      </c>
      <c r="AU104" s="61">
        <v>4778</v>
      </c>
      <c r="AV104" s="61">
        <v>0</v>
      </c>
      <c r="AW104" s="61">
        <v>0</v>
      </c>
      <c r="AX104" s="61">
        <v>0</v>
      </c>
      <c r="AY104" s="61">
        <v>0</v>
      </c>
      <c r="AZ104" s="61">
        <v>0</v>
      </c>
      <c r="BA104" s="61">
        <v>0</v>
      </c>
      <c r="BB104" s="61">
        <v>0</v>
      </c>
      <c r="BC104" s="61">
        <v>0</v>
      </c>
      <c r="BD104" s="61">
        <v>2669650</v>
      </c>
      <c r="BE104" s="61">
        <v>0</v>
      </c>
      <c r="BF104" s="61">
        <v>52225</v>
      </c>
      <c r="BG104" s="61">
        <v>172554</v>
      </c>
      <c r="BH104" s="61">
        <v>0</v>
      </c>
      <c r="BI104" s="61">
        <v>3384</v>
      </c>
      <c r="BJ104" s="61">
        <v>2748820</v>
      </c>
      <c r="BK104" s="61">
        <v>0</v>
      </c>
      <c r="BL104" s="61">
        <v>53919</v>
      </c>
      <c r="BM104" s="61">
        <v>93384</v>
      </c>
      <c r="BN104" s="61">
        <v>0</v>
      </c>
      <c r="BO104" s="61">
        <v>1690</v>
      </c>
      <c r="BP104" s="61">
        <v>0</v>
      </c>
      <c r="BQ104" s="61">
        <v>0</v>
      </c>
      <c r="BR104" s="61">
        <v>0</v>
      </c>
      <c r="BS104" s="61">
        <v>0</v>
      </c>
      <c r="BT104" s="61">
        <v>0</v>
      </c>
      <c r="BU104" s="61">
        <v>0</v>
      </c>
      <c r="BV104" s="61">
        <v>0</v>
      </c>
      <c r="BW104" s="61">
        <v>0</v>
      </c>
      <c r="BX104" s="61">
        <v>0</v>
      </c>
      <c r="BY104" s="61">
        <v>0</v>
      </c>
      <c r="BZ104" s="61">
        <v>0</v>
      </c>
      <c r="CA104" s="61">
        <v>0</v>
      </c>
      <c r="CB104" s="61">
        <v>0</v>
      </c>
      <c r="CC104" s="61">
        <v>0</v>
      </c>
      <c r="CD104" s="61">
        <v>0</v>
      </c>
      <c r="CE104" s="61">
        <v>0</v>
      </c>
      <c r="CF104" s="61">
        <v>0</v>
      </c>
      <c r="CG104" s="61">
        <v>0</v>
      </c>
      <c r="CH104" s="61">
        <v>0</v>
      </c>
      <c r="CI104" s="61">
        <v>0</v>
      </c>
      <c r="CJ104" s="61">
        <v>0</v>
      </c>
      <c r="CK104" s="61">
        <v>0</v>
      </c>
      <c r="CL104" s="61">
        <v>0</v>
      </c>
      <c r="CM104" s="61">
        <v>0</v>
      </c>
      <c r="CN104" s="61">
        <v>0</v>
      </c>
      <c r="CO104" s="61">
        <v>0</v>
      </c>
      <c r="CP104" s="61">
        <v>0</v>
      </c>
      <c r="CQ104" s="61">
        <v>0</v>
      </c>
      <c r="CR104" s="61">
        <v>0</v>
      </c>
      <c r="CS104" s="61">
        <v>0</v>
      </c>
      <c r="CT104" s="61">
        <v>0</v>
      </c>
      <c r="CU104" s="61">
        <v>0</v>
      </c>
      <c r="CV104" s="61">
        <v>0</v>
      </c>
      <c r="CW104" s="61">
        <v>6884</v>
      </c>
      <c r="CX104" s="61">
        <v>0</v>
      </c>
      <c r="CY104" s="61">
        <v>140</v>
      </c>
      <c r="CZ104" s="61">
        <v>6885</v>
      </c>
      <c r="DA104" s="61">
        <v>0</v>
      </c>
      <c r="DB104" s="61">
        <v>140</v>
      </c>
      <c r="DC104" s="61">
        <v>-1</v>
      </c>
      <c r="DD104" s="61">
        <v>0</v>
      </c>
      <c r="DE104" s="61">
        <v>0</v>
      </c>
      <c r="DF104" s="61">
        <v>0</v>
      </c>
      <c r="DG104" s="61">
        <v>0</v>
      </c>
      <c r="DH104" s="61">
        <v>0</v>
      </c>
      <c r="DI104" s="61">
        <v>0</v>
      </c>
      <c r="DJ104" s="61">
        <v>0</v>
      </c>
      <c r="DK104" s="61">
        <v>0</v>
      </c>
      <c r="DL104" s="61">
        <v>0</v>
      </c>
      <c r="DM104" s="61">
        <v>0</v>
      </c>
      <c r="DN104" s="61">
        <v>0</v>
      </c>
      <c r="DO104" s="61">
        <v>14309</v>
      </c>
      <c r="DP104" s="61">
        <v>0</v>
      </c>
      <c r="DQ104" s="61">
        <v>292</v>
      </c>
      <c r="DR104" s="61">
        <v>19130</v>
      </c>
      <c r="DS104" s="61">
        <v>0</v>
      </c>
      <c r="DT104" s="61">
        <v>390</v>
      </c>
      <c r="DU104" s="61">
        <v>-4821</v>
      </c>
      <c r="DV104" s="61">
        <v>0</v>
      </c>
      <c r="DW104" s="61">
        <v>-98</v>
      </c>
      <c r="DX104" s="61">
        <v>0</v>
      </c>
      <c r="DY104" s="61">
        <v>0</v>
      </c>
      <c r="DZ104" s="61">
        <v>0</v>
      </c>
      <c r="EA104" s="61">
        <v>0</v>
      </c>
      <c r="EB104" s="61">
        <v>0</v>
      </c>
      <c r="EC104" s="61">
        <v>0</v>
      </c>
      <c r="ED104" s="61">
        <v>0</v>
      </c>
      <c r="EE104" s="61">
        <v>0</v>
      </c>
      <c r="EF104" s="61">
        <v>0</v>
      </c>
      <c r="EG104" s="61">
        <v>0</v>
      </c>
      <c r="EH104" s="61">
        <v>0</v>
      </c>
      <c r="EI104" s="61">
        <v>0</v>
      </c>
      <c r="EJ104" s="61">
        <v>0</v>
      </c>
      <c r="EK104" s="61">
        <v>0</v>
      </c>
      <c r="EL104" s="61">
        <v>0</v>
      </c>
      <c r="EM104" s="61">
        <v>11520134</v>
      </c>
      <c r="EN104" s="61">
        <v>0</v>
      </c>
      <c r="EO104" s="61">
        <v>224689</v>
      </c>
      <c r="EP104" s="61">
        <v>58763</v>
      </c>
      <c r="EQ104" s="61">
        <v>0</v>
      </c>
      <c r="ER104" s="61">
        <v>1199</v>
      </c>
      <c r="ES104" s="61">
        <v>35265495</v>
      </c>
      <c r="ET104" s="61">
        <v>0</v>
      </c>
      <c r="EU104" s="61">
        <v>0</v>
      </c>
      <c r="EV104" s="61">
        <v>-23686598</v>
      </c>
      <c r="EW104" s="61">
        <v>0</v>
      </c>
      <c r="EX104" s="61">
        <v>225889</v>
      </c>
      <c r="EY104" s="61">
        <v>1737488</v>
      </c>
      <c r="EZ104" s="61">
        <v>0</v>
      </c>
      <c r="FA104" s="61">
        <v>34904</v>
      </c>
      <c r="FB104" s="61">
        <v>2213421</v>
      </c>
      <c r="FC104" s="61">
        <v>0</v>
      </c>
      <c r="FD104" s="61">
        <v>43610</v>
      </c>
      <c r="FE104" s="61">
        <v>-475933</v>
      </c>
      <c r="FF104" s="61">
        <v>0</v>
      </c>
      <c r="FG104" s="61">
        <v>-8706</v>
      </c>
      <c r="FH104" s="61">
        <v>0</v>
      </c>
      <c r="FI104" s="61">
        <v>0</v>
      </c>
      <c r="FJ104" s="61">
        <v>0</v>
      </c>
      <c r="FK104" s="61">
        <v>0</v>
      </c>
      <c r="FL104" s="61">
        <v>0</v>
      </c>
      <c r="FM104" s="61">
        <v>0</v>
      </c>
      <c r="FN104" s="61">
        <v>0</v>
      </c>
      <c r="FO104" s="61">
        <v>0</v>
      </c>
      <c r="FP104" s="61">
        <v>0</v>
      </c>
      <c r="FQ104" s="61">
        <v>0</v>
      </c>
      <c r="FR104" s="61">
        <v>0</v>
      </c>
      <c r="FS104" s="61">
        <v>0</v>
      </c>
      <c r="FT104" s="61">
        <v>4068697</v>
      </c>
      <c r="FU104" s="61">
        <v>0</v>
      </c>
      <c r="FV104" s="61">
        <v>0</v>
      </c>
      <c r="FW104" s="61">
        <v>-4068697</v>
      </c>
      <c r="FX104" s="61">
        <v>0</v>
      </c>
      <c r="FY104" s="61">
        <v>0</v>
      </c>
      <c r="FZ104" s="61">
        <v>0</v>
      </c>
      <c r="GA104" s="61">
        <v>0</v>
      </c>
      <c r="GB104" s="61">
        <v>0</v>
      </c>
      <c r="GC104" s="61">
        <v>0</v>
      </c>
      <c r="GD104" s="61">
        <v>0</v>
      </c>
      <c r="GE104" s="61">
        <v>0</v>
      </c>
      <c r="GF104" s="61">
        <v>16179782</v>
      </c>
      <c r="GG104" s="61">
        <v>0</v>
      </c>
      <c r="GH104" s="61">
        <v>316833</v>
      </c>
      <c r="GI104" s="61">
        <v>-28142666</v>
      </c>
      <c r="GJ104" s="61">
        <v>0</v>
      </c>
      <c r="GK104" s="61">
        <v>218775</v>
      </c>
      <c r="GL104" s="58" t="s">
        <v>511</v>
      </c>
      <c r="GM104" s="58" t="s">
        <v>832</v>
      </c>
      <c r="GN104" s="58" t="s">
        <v>513</v>
      </c>
      <c r="GO104" s="58" t="s">
        <v>730</v>
      </c>
      <c r="GP104" s="58" t="s">
        <v>833</v>
      </c>
    </row>
    <row r="105" spans="1:198" s="58" customFormat="1">
      <c r="A105" s="58" t="s">
        <v>469</v>
      </c>
      <c r="B105" s="59" t="s">
        <v>834</v>
      </c>
      <c r="C105" s="59" t="s">
        <v>835</v>
      </c>
      <c r="D105" s="61">
        <v>21659</v>
      </c>
      <c r="E105" s="61">
        <v>0</v>
      </c>
      <c r="F105" s="61">
        <v>21659</v>
      </c>
      <c r="G105" s="61">
        <v>51928</v>
      </c>
      <c r="H105" s="61">
        <v>0</v>
      </c>
      <c r="I105" s="61">
        <v>51928</v>
      </c>
      <c r="J105" s="61">
        <v>-30269</v>
      </c>
      <c r="K105" s="61">
        <v>0</v>
      </c>
      <c r="L105" s="61">
        <v>-30269</v>
      </c>
      <c r="M105" s="380">
        <v>0.5</v>
      </c>
      <c r="N105" s="380">
        <v>0.4</v>
      </c>
      <c r="O105" s="380">
        <v>0.09</v>
      </c>
      <c r="P105" s="380">
        <v>0.01</v>
      </c>
      <c r="Q105" s="61">
        <v>97132</v>
      </c>
      <c r="R105" s="61">
        <v>97132</v>
      </c>
      <c r="S105" s="61">
        <v>0</v>
      </c>
      <c r="T105" s="61">
        <v>0</v>
      </c>
      <c r="U105" s="61">
        <v>0</v>
      </c>
      <c r="V105" s="61">
        <v>0</v>
      </c>
      <c r="W105" s="61">
        <v>46131</v>
      </c>
      <c r="X105" s="61">
        <v>336384</v>
      </c>
      <c r="Y105" s="61">
        <v>46131</v>
      </c>
      <c r="Z105" s="61">
        <v>153941</v>
      </c>
      <c r="AA105" s="61">
        <v>0</v>
      </c>
      <c r="AB105" s="61">
        <v>182443</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v>0</v>
      </c>
      <c r="AR105" s="61">
        <v>0</v>
      </c>
      <c r="AS105" s="61">
        <v>0</v>
      </c>
      <c r="AT105" s="61">
        <v>0</v>
      </c>
      <c r="AU105" s="61">
        <v>0</v>
      </c>
      <c r="AV105" s="61">
        <v>0</v>
      </c>
      <c r="AW105" s="61">
        <v>0</v>
      </c>
      <c r="AX105" s="61">
        <v>0</v>
      </c>
      <c r="AY105" s="61">
        <v>0</v>
      </c>
      <c r="AZ105" s="61">
        <v>0</v>
      </c>
      <c r="BA105" s="61">
        <v>0</v>
      </c>
      <c r="BB105" s="61">
        <v>0</v>
      </c>
      <c r="BC105" s="61">
        <v>0</v>
      </c>
      <c r="BD105" s="61">
        <v>994475</v>
      </c>
      <c r="BE105" s="61">
        <v>223757</v>
      </c>
      <c r="BF105" s="61">
        <v>24862</v>
      </c>
      <c r="BG105" s="61">
        <v>50786</v>
      </c>
      <c r="BH105" s="61">
        <v>11241</v>
      </c>
      <c r="BI105" s="61">
        <v>1249</v>
      </c>
      <c r="BJ105" s="61">
        <v>962580</v>
      </c>
      <c r="BK105" s="61">
        <v>216395</v>
      </c>
      <c r="BL105" s="61">
        <v>24044</v>
      </c>
      <c r="BM105" s="61">
        <v>82681</v>
      </c>
      <c r="BN105" s="61">
        <v>18603</v>
      </c>
      <c r="BO105" s="61">
        <v>2067</v>
      </c>
      <c r="BP105" s="61">
        <v>0</v>
      </c>
      <c r="BQ105" s="61">
        <v>0</v>
      </c>
      <c r="BR105" s="61">
        <v>0</v>
      </c>
      <c r="BS105" s="61">
        <v>0</v>
      </c>
      <c r="BT105" s="61">
        <v>0</v>
      </c>
      <c r="BU105" s="61">
        <v>0</v>
      </c>
      <c r="BV105" s="61">
        <v>0</v>
      </c>
      <c r="BW105" s="61">
        <v>0</v>
      </c>
      <c r="BX105" s="61">
        <v>0</v>
      </c>
      <c r="BY105" s="61">
        <v>4837</v>
      </c>
      <c r="BZ105" s="61">
        <v>1088</v>
      </c>
      <c r="CA105" s="61">
        <v>121</v>
      </c>
      <c r="CB105" s="61">
        <v>0</v>
      </c>
      <c r="CC105" s="61">
        <v>0</v>
      </c>
      <c r="CD105" s="61">
        <v>0</v>
      </c>
      <c r="CE105" s="61">
        <v>0</v>
      </c>
      <c r="CF105" s="61">
        <v>0</v>
      </c>
      <c r="CG105" s="61">
        <v>0</v>
      </c>
      <c r="CH105" s="61">
        <v>0</v>
      </c>
      <c r="CI105" s="61">
        <v>0</v>
      </c>
      <c r="CJ105" s="61">
        <v>0</v>
      </c>
      <c r="CK105" s="61">
        <v>0</v>
      </c>
      <c r="CL105" s="61">
        <v>0</v>
      </c>
      <c r="CM105" s="61">
        <v>0</v>
      </c>
      <c r="CN105" s="61">
        <v>0</v>
      </c>
      <c r="CO105" s="61">
        <v>0</v>
      </c>
      <c r="CP105" s="61">
        <v>0</v>
      </c>
      <c r="CQ105" s="61">
        <v>0</v>
      </c>
      <c r="CR105" s="61">
        <v>0</v>
      </c>
      <c r="CS105" s="61">
        <v>0</v>
      </c>
      <c r="CT105" s="61">
        <v>0</v>
      </c>
      <c r="CU105" s="61">
        <v>0</v>
      </c>
      <c r="CV105" s="61">
        <v>0</v>
      </c>
      <c r="CW105" s="61">
        <v>0</v>
      </c>
      <c r="CX105" s="61">
        <v>0</v>
      </c>
      <c r="CY105" s="61">
        <v>0</v>
      </c>
      <c r="CZ105" s="61">
        <v>0</v>
      </c>
      <c r="DA105" s="61">
        <v>0</v>
      </c>
      <c r="DB105" s="61">
        <v>0</v>
      </c>
      <c r="DC105" s="61">
        <v>0</v>
      </c>
      <c r="DD105" s="61">
        <v>0</v>
      </c>
      <c r="DE105" s="61">
        <v>0</v>
      </c>
      <c r="DF105" s="61">
        <v>0</v>
      </c>
      <c r="DG105" s="61">
        <v>0</v>
      </c>
      <c r="DH105" s="61">
        <v>0</v>
      </c>
      <c r="DI105" s="61">
        <v>0</v>
      </c>
      <c r="DJ105" s="61">
        <v>0</v>
      </c>
      <c r="DK105" s="61">
        <v>0</v>
      </c>
      <c r="DL105" s="61">
        <v>0</v>
      </c>
      <c r="DM105" s="61">
        <v>0</v>
      </c>
      <c r="DN105" s="61">
        <v>0</v>
      </c>
      <c r="DO105" s="61">
        <v>4623</v>
      </c>
      <c r="DP105" s="61">
        <v>1040</v>
      </c>
      <c r="DQ105" s="61">
        <v>116</v>
      </c>
      <c r="DR105" s="61">
        <v>4946</v>
      </c>
      <c r="DS105" s="61">
        <v>1113</v>
      </c>
      <c r="DT105" s="61">
        <v>124</v>
      </c>
      <c r="DU105" s="61">
        <v>-323</v>
      </c>
      <c r="DV105" s="61">
        <v>-73</v>
      </c>
      <c r="DW105" s="61">
        <v>-8</v>
      </c>
      <c r="DX105" s="61">
        <v>-495</v>
      </c>
      <c r="DY105" s="61">
        <v>-111</v>
      </c>
      <c r="DZ105" s="61">
        <v>-12</v>
      </c>
      <c r="EA105" s="61">
        <v>0</v>
      </c>
      <c r="EB105" s="61">
        <v>0</v>
      </c>
      <c r="EC105" s="61">
        <v>0</v>
      </c>
      <c r="ED105" s="61">
        <v>0</v>
      </c>
      <c r="EE105" s="61">
        <v>0</v>
      </c>
      <c r="EF105" s="61">
        <v>0</v>
      </c>
      <c r="EG105" s="61">
        <v>0</v>
      </c>
      <c r="EH105" s="61">
        <v>0</v>
      </c>
      <c r="EI105" s="61">
        <v>0</v>
      </c>
      <c r="EJ105" s="61">
        <v>0</v>
      </c>
      <c r="EK105" s="61">
        <v>0</v>
      </c>
      <c r="EL105" s="61">
        <v>0</v>
      </c>
      <c r="EM105" s="61">
        <v>1915518</v>
      </c>
      <c r="EN105" s="61">
        <v>430991</v>
      </c>
      <c r="EO105" s="61">
        <v>47888</v>
      </c>
      <c r="EP105" s="61">
        <v>41356</v>
      </c>
      <c r="EQ105" s="61">
        <v>9305</v>
      </c>
      <c r="ER105" s="61">
        <v>1034</v>
      </c>
      <c r="ES105" s="61">
        <v>6245000</v>
      </c>
      <c r="ET105" s="61">
        <v>0</v>
      </c>
      <c r="EU105" s="61">
        <v>0</v>
      </c>
      <c r="EV105" s="61">
        <v>-4288126</v>
      </c>
      <c r="EW105" s="61">
        <v>440297</v>
      </c>
      <c r="EX105" s="61">
        <v>48922</v>
      </c>
      <c r="EY105" s="61">
        <v>366897</v>
      </c>
      <c r="EZ105" s="61">
        <v>99538</v>
      </c>
      <c r="FA105" s="61">
        <v>9112</v>
      </c>
      <c r="FB105" s="61">
        <v>491977</v>
      </c>
      <c r="FC105" s="61">
        <v>118175</v>
      </c>
      <c r="FD105" s="61">
        <v>12239</v>
      </c>
      <c r="FE105" s="61">
        <v>-125080</v>
      </c>
      <c r="FF105" s="61">
        <v>-18637</v>
      </c>
      <c r="FG105" s="61">
        <v>-3127</v>
      </c>
      <c r="FH105" s="61">
        <v>0</v>
      </c>
      <c r="FI105" s="61">
        <v>0</v>
      </c>
      <c r="FJ105" s="61">
        <v>0</v>
      </c>
      <c r="FK105" s="61">
        <v>0</v>
      </c>
      <c r="FL105" s="61">
        <v>0</v>
      </c>
      <c r="FM105" s="61">
        <v>0</v>
      </c>
      <c r="FN105" s="61">
        <v>0</v>
      </c>
      <c r="FO105" s="61">
        <v>0</v>
      </c>
      <c r="FP105" s="61">
        <v>0</v>
      </c>
      <c r="FQ105" s="61">
        <v>0</v>
      </c>
      <c r="FR105" s="61">
        <v>0</v>
      </c>
      <c r="FS105" s="61">
        <v>0</v>
      </c>
      <c r="FT105" s="61">
        <v>1189282</v>
      </c>
      <c r="FU105" s="61">
        <v>0</v>
      </c>
      <c r="FV105" s="61">
        <v>0</v>
      </c>
      <c r="FW105" s="61">
        <v>-1189282</v>
      </c>
      <c r="FX105" s="61">
        <v>0</v>
      </c>
      <c r="FY105" s="61">
        <v>0</v>
      </c>
      <c r="FZ105" s="61">
        <v>0</v>
      </c>
      <c r="GA105" s="61">
        <v>0</v>
      </c>
      <c r="GB105" s="61">
        <v>0</v>
      </c>
      <c r="GC105" s="61">
        <v>0</v>
      </c>
      <c r="GD105" s="61">
        <v>0</v>
      </c>
      <c r="GE105" s="61">
        <v>0</v>
      </c>
      <c r="GF105" s="61">
        <v>3377997</v>
      </c>
      <c r="GG105" s="61">
        <v>776849</v>
      </c>
      <c r="GH105" s="61">
        <v>84370</v>
      </c>
      <c r="GI105" s="61">
        <v>-5515788</v>
      </c>
      <c r="GJ105" s="61">
        <v>441167</v>
      </c>
      <c r="GK105" s="61">
        <v>47963</v>
      </c>
      <c r="GL105" s="58" t="s">
        <v>486</v>
      </c>
      <c r="GM105" s="58" t="s">
        <v>487</v>
      </c>
      <c r="GN105" s="58" t="s">
        <v>466</v>
      </c>
      <c r="GO105" s="58" t="s">
        <v>479</v>
      </c>
      <c r="GP105" s="58" t="s">
        <v>836</v>
      </c>
    </row>
    <row r="106" spans="1:198" s="58" customFormat="1">
      <c r="A106" s="58" t="s">
        <v>469</v>
      </c>
      <c r="B106" s="59" t="s">
        <v>837</v>
      </c>
      <c r="C106" s="59" t="s">
        <v>838</v>
      </c>
      <c r="D106" s="61">
        <v>-644626</v>
      </c>
      <c r="E106" s="61">
        <v>0</v>
      </c>
      <c r="F106" s="61">
        <v>-644626</v>
      </c>
      <c r="G106" s="61">
        <v>-330829</v>
      </c>
      <c r="H106" s="61">
        <v>0</v>
      </c>
      <c r="I106" s="61">
        <v>-330829</v>
      </c>
      <c r="J106" s="61">
        <v>-313797</v>
      </c>
      <c r="K106" s="61">
        <v>0</v>
      </c>
      <c r="L106" s="61">
        <v>-313797</v>
      </c>
      <c r="M106" s="380">
        <v>0.5</v>
      </c>
      <c r="N106" s="380">
        <v>0.4</v>
      </c>
      <c r="O106" s="380">
        <v>0.1</v>
      </c>
      <c r="P106" s="380">
        <v>0</v>
      </c>
      <c r="Q106" s="61">
        <v>170980</v>
      </c>
      <c r="R106" s="61">
        <v>170980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v>0</v>
      </c>
      <c r="AR106" s="61">
        <v>0</v>
      </c>
      <c r="AS106" s="61">
        <v>0</v>
      </c>
      <c r="AT106" s="61">
        <v>0</v>
      </c>
      <c r="AU106" s="61">
        <v>0</v>
      </c>
      <c r="AV106" s="61">
        <v>0</v>
      </c>
      <c r="AW106" s="61">
        <v>0</v>
      </c>
      <c r="AX106" s="61">
        <v>0</v>
      </c>
      <c r="AY106" s="61">
        <v>0</v>
      </c>
      <c r="AZ106" s="61">
        <v>0</v>
      </c>
      <c r="BA106" s="61">
        <v>0</v>
      </c>
      <c r="BB106" s="61">
        <v>0</v>
      </c>
      <c r="BC106" s="61">
        <v>0</v>
      </c>
      <c r="BD106" s="61">
        <v>1031047</v>
      </c>
      <c r="BE106" s="61">
        <v>257762</v>
      </c>
      <c r="BF106" s="61">
        <v>0</v>
      </c>
      <c r="BG106" s="61">
        <v>90017</v>
      </c>
      <c r="BH106" s="61">
        <v>22504</v>
      </c>
      <c r="BI106" s="61">
        <v>0</v>
      </c>
      <c r="BJ106" s="61">
        <v>1040591</v>
      </c>
      <c r="BK106" s="61">
        <v>260148</v>
      </c>
      <c r="BL106" s="61">
        <v>0</v>
      </c>
      <c r="BM106" s="61">
        <v>80473</v>
      </c>
      <c r="BN106" s="61">
        <v>20118</v>
      </c>
      <c r="BO106" s="61">
        <v>0</v>
      </c>
      <c r="BP106" s="61">
        <v>2195</v>
      </c>
      <c r="BQ106" s="61">
        <v>549</v>
      </c>
      <c r="BR106" s="61">
        <v>0</v>
      </c>
      <c r="BS106" s="61">
        <v>0</v>
      </c>
      <c r="BT106" s="61">
        <v>0</v>
      </c>
      <c r="BU106" s="61">
        <v>0</v>
      </c>
      <c r="BV106" s="61">
        <v>2195</v>
      </c>
      <c r="BW106" s="61">
        <v>549</v>
      </c>
      <c r="BX106" s="61">
        <v>0</v>
      </c>
      <c r="BY106" s="61">
        <v>5645</v>
      </c>
      <c r="BZ106" s="61">
        <v>1411</v>
      </c>
      <c r="CA106" s="61">
        <v>0</v>
      </c>
      <c r="CB106" s="61">
        <v>0</v>
      </c>
      <c r="CC106" s="61">
        <v>0</v>
      </c>
      <c r="CD106" s="61">
        <v>0</v>
      </c>
      <c r="CE106" s="61">
        <v>0</v>
      </c>
      <c r="CF106" s="61">
        <v>0</v>
      </c>
      <c r="CG106" s="61">
        <v>0</v>
      </c>
      <c r="CH106" s="61">
        <v>0</v>
      </c>
      <c r="CI106" s="61">
        <v>0</v>
      </c>
      <c r="CJ106" s="61">
        <v>0</v>
      </c>
      <c r="CK106" s="61">
        <v>0</v>
      </c>
      <c r="CL106" s="61">
        <v>0</v>
      </c>
      <c r="CM106" s="61">
        <v>0</v>
      </c>
      <c r="CN106" s="61">
        <v>0</v>
      </c>
      <c r="CO106" s="61">
        <v>0</v>
      </c>
      <c r="CP106" s="61">
        <v>0</v>
      </c>
      <c r="CQ106" s="61">
        <v>0</v>
      </c>
      <c r="CR106" s="61">
        <v>0</v>
      </c>
      <c r="CS106" s="61">
        <v>0</v>
      </c>
      <c r="CT106" s="61">
        <v>0</v>
      </c>
      <c r="CU106" s="61">
        <v>0</v>
      </c>
      <c r="CV106" s="61">
        <v>0</v>
      </c>
      <c r="CW106" s="61">
        <v>0</v>
      </c>
      <c r="CX106" s="61">
        <v>0</v>
      </c>
      <c r="CY106" s="61">
        <v>0</v>
      </c>
      <c r="CZ106" s="61">
        <v>0</v>
      </c>
      <c r="DA106" s="61">
        <v>0</v>
      </c>
      <c r="DB106" s="61">
        <v>0</v>
      </c>
      <c r="DC106" s="61">
        <v>0</v>
      </c>
      <c r="DD106" s="61">
        <v>0</v>
      </c>
      <c r="DE106" s="61">
        <v>0</v>
      </c>
      <c r="DF106" s="61">
        <v>0</v>
      </c>
      <c r="DG106" s="61">
        <v>0</v>
      </c>
      <c r="DH106" s="61">
        <v>0</v>
      </c>
      <c r="DI106" s="61">
        <v>0</v>
      </c>
      <c r="DJ106" s="61">
        <v>0</v>
      </c>
      <c r="DK106" s="61">
        <v>0</v>
      </c>
      <c r="DL106" s="61">
        <v>0</v>
      </c>
      <c r="DM106" s="61">
        <v>0</v>
      </c>
      <c r="DN106" s="61">
        <v>0</v>
      </c>
      <c r="DO106" s="61">
        <v>0</v>
      </c>
      <c r="DP106" s="61">
        <v>0</v>
      </c>
      <c r="DQ106" s="61">
        <v>0</v>
      </c>
      <c r="DR106" s="61">
        <v>0</v>
      </c>
      <c r="DS106" s="61">
        <v>0</v>
      </c>
      <c r="DT106" s="61">
        <v>0</v>
      </c>
      <c r="DU106" s="61">
        <v>0</v>
      </c>
      <c r="DV106" s="61">
        <v>0</v>
      </c>
      <c r="DW106" s="61">
        <v>0</v>
      </c>
      <c r="DX106" s="61">
        <v>-3508</v>
      </c>
      <c r="DY106" s="61">
        <v>-877</v>
      </c>
      <c r="DZ106" s="61">
        <v>0</v>
      </c>
      <c r="EA106" s="61">
        <v>0</v>
      </c>
      <c r="EB106" s="61">
        <v>0</v>
      </c>
      <c r="EC106" s="61">
        <v>0</v>
      </c>
      <c r="ED106" s="61">
        <v>0</v>
      </c>
      <c r="EE106" s="61">
        <v>0</v>
      </c>
      <c r="EF106" s="61">
        <v>0</v>
      </c>
      <c r="EG106" s="61">
        <v>0</v>
      </c>
      <c r="EH106" s="61">
        <v>0</v>
      </c>
      <c r="EI106" s="61">
        <v>0</v>
      </c>
      <c r="EJ106" s="61">
        <v>0</v>
      </c>
      <c r="EK106" s="61">
        <v>0</v>
      </c>
      <c r="EL106" s="61">
        <v>0</v>
      </c>
      <c r="EM106" s="61">
        <v>3950592</v>
      </c>
      <c r="EN106" s="61">
        <v>987648</v>
      </c>
      <c r="EO106" s="61">
        <v>0</v>
      </c>
      <c r="EP106" s="61">
        <v>53084</v>
      </c>
      <c r="EQ106" s="61">
        <v>13271</v>
      </c>
      <c r="ER106" s="61">
        <v>0</v>
      </c>
      <c r="ES106" s="61">
        <v>11265695</v>
      </c>
      <c r="ET106" s="61">
        <v>0</v>
      </c>
      <c r="EU106" s="61">
        <v>0</v>
      </c>
      <c r="EV106" s="61">
        <v>-7262019</v>
      </c>
      <c r="EW106" s="61">
        <v>1000919</v>
      </c>
      <c r="EX106" s="61">
        <v>0</v>
      </c>
      <c r="EY106" s="61">
        <v>915841</v>
      </c>
      <c r="EZ106" s="61">
        <v>228960</v>
      </c>
      <c r="FA106" s="61">
        <v>0</v>
      </c>
      <c r="FB106" s="61">
        <v>1139791</v>
      </c>
      <c r="FC106" s="61">
        <v>284948</v>
      </c>
      <c r="FD106" s="61">
        <v>0</v>
      </c>
      <c r="FE106" s="61">
        <v>-223950</v>
      </c>
      <c r="FF106" s="61">
        <v>-55988</v>
      </c>
      <c r="FG106" s="61">
        <v>0</v>
      </c>
      <c r="FH106" s="61">
        <v>0</v>
      </c>
      <c r="FI106" s="61">
        <v>0</v>
      </c>
      <c r="FJ106" s="61">
        <v>0</v>
      </c>
      <c r="FK106" s="61">
        <v>0</v>
      </c>
      <c r="FL106" s="61">
        <v>0</v>
      </c>
      <c r="FM106" s="61">
        <v>0</v>
      </c>
      <c r="FN106" s="61">
        <v>0</v>
      </c>
      <c r="FO106" s="61">
        <v>0</v>
      </c>
      <c r="FP106" s="61">
        <v>0</v>
      </c>
      <c r="FQ106" s="61">
        <v>0</v>
      </c>
      <c r="FR106" s="61">
        <v>0</v>
      </c>
      <c r="FS106" s="61">
        <v>0</v>
      </c>
      <c r="FT106" s="61">
        <v>3096936</v>
      </c>
      <c r="FU106" s="61">
        <v>0</v>
      </c>
      <c r="FV106" s="61">
        <v>0</v>
      </c>
      <c r="FW106" s="61">
        <v>-3096936</v>
      </c>
      <c r="FX106" s="61">
        <v>0</v>
      </c>
      <c r="FY106" s="61">
        <v>0</v>
      </c>
      <c r="FZ106" s="61">
        <v>0</v>
      </c>
      <c r="GA106" s="61">
        <v>0</v>
      </c>
      <c r="GB106" s="61">
        <v>0</v>
      </c>
      <c r="GC106" s="61">
        <v>0</v>
      </c>
      <c r="GD106" s="61">
        <v>0</v>
      </c>
      <c r="GE106" s="61">
        <v>0</v>
      </c>
      <c r="GF106" s="61">
        <v>6044913</v>
      </c>
      <c r="GG106" s="61">
        <v>1511228</v>
      </c>
      <c r="GH106" s="61">
        <v>0</v>
      </c>
      <c r="GI106" s="61">
        <v>-10498100</v>
      </c>
      <c r="GJ106" s="61">
        <v>966132</v>
      </c>
      <c r="GK106" s="61">
        <v>0</v>
      </c>
      <c r="GL106" s="58" t="s">
        <v>672</v>
      </c>
      <c r="GM106" s="58" t="s">
        <v>465</v>
      </c>
      <c r="GN106" s="58" t="s">
        <v>466</v>
      </c>
      <c r="GO106" s="58" t="s">
        <v>537</v>
      </c>
      <c r="GP106" s="58" t="s">
        <v>839</v>
      </c>
    </row>
    <row r="107" spans="1:198" s="58" customFormat="1">
      <c r="A107" s="58" t="s">
        <v>469</v>
      </c>
      <c r="B107" s="59" t="s">
        <v>840</v>
      </c>
      <c r="C107" s="59" t="s">
        <v>841</v>
      </c>
      <c r="D107" s="61">
        <v>-126576</v>
      </c>
      <c r="E107" s="61">
        <v>-163</v>
      </c>
      <c r="F107" s="61">
        <v>-126739</v>
      </c>
      <c r="G107" s="61">
        <v>-65371</v>
      </c>
      <c r="H107" s="61">
        <v>0</v>
      </c>
      <c r="I107" s="61">
        <v>-65371</v>
      </c>
      <c r="J107" s="61">
        <v>-61205</v>
      </c>
      <c r="K107" s="61">
        <v>-163</v>
      </c>
      <c r="L107" s="61">
        <v>-61368</v>
      </c>
      <c r="M107" s="380">
        <v>0.5</v>
      </c>
      <c r="N107" s="380">
        <v>0.4</v>
      </c>
      <c r="O107" s="380">
        <v>0.09</v>
      </c>
      <c r="P107" s="380">
        <v>0.01</v>
      </c>
      <c r="Q107" s="61">
        <v>77867</v>
      </c>
      <c r="R107" s="61">
        <v>77867</v>
      </c>
      <c r="S107" s="61">
        <v>0</v>
      </c>
      <c r="T107" s="61">
        <v>72324</v>
      </c>
      <c r="U107" s="61">
        <v>0</v>
      </c>
      <c r="V107" s="61">
        <v>72324</v>
      </c>
      <c r="W107" s="61">
        <v>0</v>
      </c>
      <c r="X107" s="61">
        <v>0</v>
      </c>
      <c r="Y107" s="61">
        <v>0</v>
      </c>
      <c r="Z107" s="61">
        <v>0</v>
      </c>
      <c r="AA107" s="61">
        <v>0</v>
      </c>
      <c r="AB107" s="61">
        <v>0</v>
      </c>
      <c r="AC107" s="61">
        <v>0</v>
      </c>
      <c r="AD107" s="61">
        <v>0</v>
      </c>
      <c r="AE107" s="61">
        <v>0</v>
      </c>
      <c r="AF107" s="61">
        <v>0</v>
      </c>
      <c r="AG107" s="61">
        <v>0</v>
      </c>
      <c r="AH107" s="61">
        <v>0</v>
      </c>
      <c r="AI107" s="61">
        <v>0</v>
      </c>
      <c r="AJ107" s="61">
        <v>0</v>
      </c>
      <c r="AK107" s="61">
        <v>0</v>
      </c>
      <c r="AL107" s="61">
        <v>367557</v>
      </c>
      <c r="AM107" s="61">
        <v>367557</v>
      </c>
      <c r="AN107" s="61">
        <v>0</v>
      </c>
      <c r="AO107" s="61">
        <v>0</v>
      </c>
      <c r="AP107" s="61">
        <v>370804</v>
      </c>
      <c r="AQ107" s="61">
        <v>370804</v>
      </c>
      <c r="AR107" s="61">
        <v>0</v>
      </c>
      <c r="AS107" s="61">
        <v>0</v>
      </c>
      <c r="AT107" s="61">
        <v>-3247</v>
      </c>
      <c r="AU107" s="61">
        <v>-3247</v>
      </c>
      <c r="AV107" s="61">
        <v>0</v>
      </c>
      <c r="AW107" s="61">
        <v>0</v>
      </c>
      <c r="AX107" s="61">
        <v>0</v>
      </c>
      <c r="AY107" s="61">
        <v>0</v>
      </c>
      <c r="AZ107" s="61">
        <v>0</v>
      </c>
      <c r="BA107" s="61">
        <v>0</v>
      </c>
      <c r="BB107" s="61">
        <v>0</v>
      </c>
      <c r="BC107" s="61">
        <v>0</v>
      </c>
      <c r="BD107" s="61">
        <v>804157</v>
      </c>
      <c r="BE107" s="61">
        <v>163149</v>
      </c>
      <c r="BF107" s="61">
        <v>18128</v>
      </c>
      <c r="BG107" s="61">
        <v>37054</v>
      </c>
      <c r="BH107" s="61">
        <v>6872</v>
      </c>
      <c r="BI107" s="61">
        <v>764</v>
      </c>
      <c r="BJ107" s="61">
        <v>727980</v>
      </c>
      <c r="BK107" s="61">
        <v>153424</v>
      </c>
      <c r="BL107" s="61">
        <v>17048</v>
      </c>
      <c r="BM107" s="61">
        <v>113231</v>
      </c>
      <c r="BN107" s="61">
        <v>16597</v>
      </c>
      <c r="BO107" s="61">
        <v>1844</v>
      </c>
      <c r="BP107" s="61">
        <v>0</v>
      </c>
      <c r="BQ107" s="61">
        <v>0</v>
      </c>
      <c r="BR107" s="61">
        <v>0</v>
      </c>
      <c r="BS107" s="61">
        <v>0</v>
      </c>
      <c r="BT107" s="61">
        <v>0</v>
      </c>
      <c r="BU107" s="61">
        <v>0</v>
      </c>
      <c r="BV107" s="61">
        <v>0</v>
      </c>
      <c r="BW107" s="61">
        <v>0</v>
      </c>
      <c r="BX107" s="61">
        <v>0</v>
      </c>
      <c r="BY107" s="61">
        <v>6195</v>
      </c>
      <c r="BZ107" s="61">
        <v>1394</v>
      </c>
      <c r="CA107" s="61">
        <v>155</v>
      </c>
      <c r="CB107" s="61">
        <v>0</v>
      </c>
      <c r="CC107" s="61">
        <v>0</v>
      </c>
      <c r="CD107" s="61">
        <v>0</v>
      </c>
      <c r="CE107" s="61">
        <v>0</v>
      </c>
      <c r="CF107" s="61">
        <v>0</v>
      </c>
      <c r="CG107" s="61">
        <v>0</v>
      </c>
      <c r="CH107" s="61">
        <v>-252</v>
      </c>
      <c r="CI107" s="61">
        <v>-57</v>
      </c>
      <c r="CJ107" s="61">
        <v>-6</v>
      </c>
      <c r="CK107" s="61">
        <v>0</v>
      </c>
      <c r="CL107" s="61">
        <v>0</v>
      </c>
      <c r="CM107" s="61">
        <v>0</v>
      </c>
      <c r="CN107" s="61">
        <v>0</v>
      </c>
      <c r="CO107" s="61">
        <v>0</v>
      </c>
      <c r="CP107" s="61">
        <v>0</v>
      </c>
      <c r="CQ107" s="61">
        <v>0</v>
      </c>
      <c r="CR107" s="61">
        <v>0</v>
      </c>
      <c r="CS107" s="61">
        <v>0</v>
      </c>
      <c r="CT107" s="61">
        <v>0</v>
      </c>
      <c r="CU107" s="61">
        <v>0</v>
      </c>
      <c r="CV107" s="61">
        <v>0</v>
      </c>
      <c r="CW107" s="61">
        <v>0</v>
      </c>
      <c r="CX107" s="61">
        <v>0</v>
      </c>
      <c r="CY107" s="61">
        <v>0</v>
      </c>
      <c r="CZ107" s="61">
        <v>0</v>
      </c>
      <c r="DA107" s="61">
        <v>0</v>
      </c>
      <c r="DB107" s="61">
        <v>0</v>
      </c>
      <c r="DC107" s="61">
        <v>0</v>
      </c>
      <c r="DD107" s="61">
        <v>0</v>
      </c>
      <c r="DE107" s="61">
        <v>0</v>
      </c>
      <c r="DF107" s="61">
        <v>0</v>
      </c>
      <c r="DG107" s="61">
        <v>0</v>
      </c>
      <c r="DH107" s="61">
        <v>0</v>
      </c>
      <c r="DI107" s="61">
        <v>0</v>
      </c>
      <c r="DJ107" s="61">
        <v>0</v>
      </c>
      <c r="DK107" s="61">
        <v>0</v>
      </c>
      <c r="DL107" s="61">
        <v>0</v>
      </c>
      <c r="DM107" s="61">
        <v>0</v>
      </c>
      <c r="DN107" s="61">
        <v>0</v>
      </c>
      <c r="DO107" s="61">
        <v>-1911</v>
      </c>
      <c r="DP107" s="61">
        <v>-430</v>
      </c>
      <c r="DQ107" s="61">
        <v>-48</v>
      </c>
      <c r="DR107" s="61">
        <v>1544</v>
      </c>
      <c r="DS107" s="61">
        <v>347</v>
      </c>
      <c r="DT107" s="61">
        <v>39</v>
      </c>
      <c r="DU107" s="61">
        <v>-3455</v>
      </c>
      <c r="DV107" s="61">
        <v>-777</v>
      </c>
      <c r="DW107" s="61">
        <v>-87</v>
      </c>
      <c r="DX107" s="61">
        <v>-306</v>
      </c>
      <c r="DY107" s="61">
        <v>-69</v>
      </c>
      <c r="DZ107" s="61">
        <v>-8</v>
      </c>
      <c r="EA107" s="61">
        <v>0</v>
      </c>
      <c r="EB107" s="61">
        <v>0</v>
      </c>
      <c r="EC107" s="61">
        <v>0</v>
      </c>
      <c r="ED107" s="61">
        <v>0</v>
      </c>
      <c r="EE107" s="61">
        <v>0</v>
      </c>
      <c r="EF107" s="61">
        <v>0</v>
      </c>
      <c r="EG107" s="61">
        <v>0</v>
      </c>
      <c r="EH107" s="61">
        <v>0</v>
      </c>
      <c r="EI107" s="61">
        <v>0</v>
      </c>
      <c r="EJ107" s="61">
        <v>0</v>
      </c>
      <c r="EK107" s="61">
        <v>0</v>
      </c>
      <c r="EL107" s="61">
        <v>0</v>
      </c>
      <c r="EM107" s="61">
        <v>1016103</v>
      </c>
      <c r="EN107" s="61">
        <v>219117</v>
      </c>
      <c r="EO107" s="61">
        <v>24346</v>
      </c>
      <c r="EP107" s="61">
        <v>32143</v>
      </c>
      <c r="EQ107" s="61">
        <v>7232</v>
      </c>
      <c r="ER107" s="61">
        <v>804</v>
      </c>
      <c r="ES107" s="61">
        <v>2700654</v>
      </c>
      <c r="ET107" s="61">
        <v>0</v>
      </c>
      <c r="EU107" s="61">
        <v>0</v>
      </c>
      <c r="EV107" s="61">
        <v>-1652408</v>
      </c>
      <c r="EW107" s="61">
        <v>226349</v>
      </c>
      <c r="EX107" s="61">
        <v>25150</v>
      </c>
      <c r="EY107" s="61">
        <v>294037</v>
      </c>
      <c r="EZ107" s="61">
        <v>65310</v>
      </c>
      <c r="FA107" s="61">
        <v>7257</v>
      </c>
      <c r="FB107" s="61">
        <v>360249</v>
      </c>
      <c r="FC107" s="61">
        <v>76709</v>
      </c>
      <c r="FD107" s="61">
        <v>8523</v>
      </c>
      <c r="FE107" s="61">
        <v>-66212</v>
      </c>
      <c r="FF107" s="61">
        <v>-11399</v>
      </c>
      <c r="FG107" s="61">
        <v>-1266</v>
      </c>
      <c r="FH107" s="61">
        <v>0</v>
      </c>
      <c r="FI107" s="61">
        <v>0</v>
      </c>
      <c r="FJ107" s="61">
        <v>0</v>
      </c>
      <c r="FK107" s="61">
        <v>0</v>
      </c>
      <c r="FL107" s="61">
        <v>0</v>
      </c>
      <c r="FM107" s="61">
        <v>0</v>
      </c>
      <c r="FN107" s="61">
        <v>0</v>
      </c>
      <c r="FO107" s="61">
        <v>0</v>
      </c>
      <c r="FP107" s="61">
        <v>0</v>
      </c>
      <c r="FQ107" s="61">
        <v>0</v>
      </c>
      <c r="FR107" s="61">
        <v>0</v>
      </c>
      <c r="FS107" s="61">
        <v>0</v>
      </c>
      <c r="FT107" s="61">
        <v>1016842</v>
      </c>
      <c r="FU107" s="61">
        <v>0</v>
      </c>
      <c r="FV107" s="61">
        <v>0</v>
      </c>
      <c r="FW107" s="61">
        <v>-1016842</v>
      </c>
      <c r="FX107" s="61">
        <v>0</v>
      </c>
      <c r="FY107" s="61">
        <v>0</v>
      </c>
      <c r="FZ107" s="61">
        <v>0</v>
      </c>
      <c r="GA107" s="61">
        <v>0</v>
      </c>
      <c r="GB107" s="61">
        <v>0</v>
      </c>
      <c r="GC107" s="61">
        <v>0</v>
      </c>
      <c r="GD107" s="61">
        <v>0</v>
      </c>
      <c r="GE107" s="61">
        <v>0</v>
      </c>
      <c r="GF107" s="61">
        <v>2187220</v>
      </c>
      <c r="GG107" s="61">
        <v>462518</v>
      </c>
      <c r="GH107" s="61">
        <v>51392</v>
      </c>
      <c r="GI107" s="61">
        <v>-2620049</v>
      </c>
      <c r="GJ107" s="61">
        <v>232038</v>
      </c>
      <c r="GK107" s="61">
        <v>25782</v>
      </c>
      <c r="GL107" s="58" t="s">
        <v>526</v>
      </c>
      <c r="GM107" s="58" t="s">
        <v>527</v>
      </c>
      <c r="GN107" s="58" t="s">
        <v>466</v>
      </c>
      <c r="GO107" s="58" t="s">
        <v>467</v>
      </c>
      <c r="GP107" s="58" t="s">
        <v>842</v>
      </c>
    </row>
    <row r="108" spans="1:198" s="58" customFormat="1">
      <c r="A108" s="58" t="s">
        <v>469</v>
      </c>
      <c r="B108" s="59" t="s">
        <v>843</v>
      </c>
      <c r="C108" s="59" t="s">
        <v>844</v>
      </c>
      <c r="D108" s="61">
        <v>125431</v>
      </c>
      <c r="E108" s="61">
        <v>0</v>
      </c>
      <c r="F108" s="61">
        <v>125431</v>
      </c>
      <c r="G108" s="61">
        <v>36675</v>
      </c>
      <c r="H108" s="61">
        <v>0</v>
      </c>
      <c r="I108" s="61">
        <v>36675</v>
      </c>
      <c r="J108" s="61">
        <v>88756</v>
      </c>
      <c r="K108" s="61">
        <v>0</v>
      </c>
      <c r="L108" s="61">
        <v>88756</v>
      </c>
      <c r="M108" s="380">
        <v>0.5</v>
      </c>
      <c r="N108" s="380">
        <v>0.4</v>
      </c>
      <c r="O108" s="380">
        <v>0.09</v>
      </c>
      <c r="P108" s="380">
        <v>0.01</v>
      </c>
      <c r="Q108" s="61">
        <v>90653</v>
      </c>
      <c r="R108" s="61">
        <v>90653</v>
      </c>
      <c r="S108" s="61">
        <v>0</v>
      </c>
      <c r="T108" s="61">
        <v>1239591</v>
      </c>
      <c r="U108" s="61">
        <v>333750</v>
      </c>
      <c r="V108" s="61">
        <v>905841</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41250</v>
      </c>
      <c r="AQ108" s="61">
        <v>41250</v>
      </c>
      <c r="AR108" s="61">
        <v>0</v>
      </c>
      <c r="AS108" s="61">
        <v>0</v>
      </c>
      <c r="AT108" s="61">
        <v>-41250</v>
      </c>
      <c r="AU108" s="61">
        <v>-41250</v>
      </c>
      <c r="AV108" s="61">
        <v>0</v>
      </c>
      <c r="AW108" s="61">
        <v>0</v>
      </c>
      <c r="AX108" s="61">
        <v>0</v>
      </c>
      <c r="AY108" s="61">
        <v>0</v>
      </c>
      <c r="AZ108" s="61">
        <v>0</v>
      </c>
      <c r="BA108" s="61">
        <v>0</v>
      </c>
      <c r="BB108" s="61">
        <v>0</v>
      </c>
      <c r="BC108" s="61">
        <v>0</v>
      </c>
      <c r="BD108" s="61">
        <v>959133</v>
      </c>
      <c r="BE108" s="61">
        <v>215805</v>
      </c>
      <c r="BF108" s="61">
        <v>23978</v>
      </c>
      <c r="BG108" s="61">
        <v>34331</v>
      </c>
      <c r="BH108" s="61">
        <v>7724</v>
      </c>
      <c r="BI108" s="61">
        <v>858</v>
      </c>
      <c r="BJ108" s="61">
        <v>952297</v>
      </c>
      <c r="BK108" s="61">
        <v>214266</v>
      </c>
      <c r="BL108" s="61">
        <v>23807</v>
      </c>
      <c r="BM108" s="61">
        <v>41167</v>
      </c>
      <c r="BN108" s="61">
        <v>9263</v>
      </c>
      <c r="BO108" s="61">
        <v>1029</v>
      </c>
      <c r="BP108" s="61">
        <v>0</v>
      </c>
      <c r="BQ108" s="61">
        <v>0</v>
      </c>
      <c r="BR108" s="61">
        <v>0</v>
      </c>
      <c r="BS108" s="61">
        <v>0</v>
      </c>
      <c r="BT108" s="61">
        <v>0</v>
      </c>
      <c r="BU108" s="61">
        <v>0</v>
      </c>
      <c r="BV108" s="61">
        <v>0</v>
      </c>
      <c r="BW108" s="61">
        <v>0</v>
      </c>
      <c r="BX108" s="61">
        <v>0</v>
      </c>
      <c r="BY108" s="61">
        <v>10811</v>
      </c>
      <c r="BZ108" s="61">
        <v>2432</v>
      </c>
      <c r="CA108" s="61">
        <v>270</v>
      </c>
      <c r="CB108" s="61">
        <v>0</v>
      </c>
      <c r="CC108" s="61">
        <v>0</v>
      </c>
      <c r="CD108" s="61">
        <v>0</v>
      </c>
      <c r="CE108" s="61">
        <v>0</v>
      </c>
      <c r="CF108" s="61">
        <v>0</v>
      </c>
      <c r="CG108" s="61">
        <v>0</v>
      </c>
      <c r="CH108" s="61">
        <v>-1521</v>
      </c>
      <c r="CI108" s="61">
        <v>-342</v>
      </c>
      <c r="CJ108" s="61">
        <v>-38</v>
      </c>
      <c r="CK108" s="61">
        <v>0</v>
      </c>
      <c r="CL108" s="61">
        <v>0</v>
      </c>
      <c r="CM108" s="61">
        <v>0</v>
      </c>
      <c r="CN108" s="61">
        <v>0</v>
      </c>
      <c r="CO108" s="61">
        <v>0</v>
      </c>
      <c r="CP108" s="61">
        <v>0</v>
      </c>
      <c r="CQ108" s="61">
        <v>0</v>
      </c>
      <c r="CR108" s="61">
        <v>0</v>
      </c>
      <c r="CS108" s="61">
        <v>0</v>
      </c>
      <c r="CT108" s="61">
        <v>0</v>
      </c>
      <c r="CU108" s="61">
        <v>0</v>
      </c>
      <c r="CV108" s="61">
        <v>0</v>
      </c>
      <c r="CW108" s="61">
        <v>0</v>
      </c>
      <c r="CX108" s="61">
        <v>0</v>
      </c>
      <c r="CY108" s="61">
        <v>0</v>
      </c>
      <c r="CZ108" s="61">
        <v>2602</v>
      </c>
      <c r="DA108" s="61">
        <v>585</v>
      </c>
      <c r="DB108" s="61">
        <v>65</v>
      </c>
      <c r="DC108" s="61">
        <v>-2602</v>
      </c>
      <c r="DD108" s="61">
        <v>-585</v>
      </c>
      <c r="DE108" s="61">
        <v>-65</v>
      </c>
      <c r="DF108" s="61">
        <v>0</v>
      </c>
      <c r="DG108" s="61">
        <v>0</v>
      </c>
      <c r="DH108" s="61">
        <v>0</v>
      </c>
      <c r="DI108" s="61">
        <v>631</v>
      </c>
      <c r="DJ108" s="61">
        <v>142</v>
      </c>
      <c r="DK108" s="61">
        <v>16</v>
      </c>
      <c r="DL108" s="61">
        <v>-631</v>
      </c>
      <c r="DM108" s="61">
        <v>-142</v>
      </c>
      <c r="DN108" s="61">
        <v>-16</v>
      </c>
      <c r="DO108" s="61">
        <v>6112</v>
      </c>
      <c r="DP108" s="61">
        <v>1375</v>
      </c>
      <c r="DQ108" s="61">
        <v>153</v>
      </c>
      <c r="DR108" s="61">
        <v>6753</v>
      </c>
      <c r="DS108" s="61">
        <v>1519</v>
      </c>
      <c r="DT108" s="61">
        <v>169</v>
      </c>
      <c r="DU108" s="61">
        <v>-641</v>
      </c>
      <c r="DV108" s="61">
        <v>-144</v>
      </c>
      <c r="DW108" s="61">
        <v>-16</v>
      </c>
      <c r="DX108" s="61">
        <v>0</v>
      </c>
      <c r="DY108" s="61">
        <v>0</v>
      </c>
      <c r="DZ108" s="61">
        <v>0</v>
      </c>
      <c r="EA108" s="61">
        <v>0</v>
      </c>
      <c r="EB108" s="61">
        <v>0</v>
      </c>
      <c r="EC108" s="61">
        <v>0</v>
      </c>
      <c r="ED108" s="61">
        <v>0</v>
      </c>
      <c r="EE108" s="61">
        <v>0</v>
      </c>
      <c r="EF108" s="61">
        <v>0</v>
      </c>
      <c r="EG108" s="61">
        <v>0</v>
      </c>
      <c r="EH108" s="61">
        <v>0</v>
      </c>
      <c r="EI108" s="61">
        <v>0</v>
      </c>
      <c r="EJ108" s="61">
        <v>0</v>
      </c>
      <c r="EK108" s="61">
        <v>0</v>
      </c>
      <c r="EL108" s="61">
        <v>0</v>
      </c>
      <c r="EM108" s="61">
        <v>1496555</v>
      </c>
      <c r="EN108" s="61">
        <v>336725</v>
      </c>
      <c r="EO108" s="61">
        <v>37414</v>
      </c>
      <c r="EP108" s="61">
        <v>40396</v>
      </c>
      <c r="EQ108" s="61">
        <v>9089</v>
      </c>
      <c r="ER108" s="61">
        <v>1010</v>
      </c>
      <c r="ES108" s="61">
        <v>4992266</v>
      </c>
      <c r="ET108" s="61">
        <v>0</v>
      </c>
      <c r="EU108" s="61">
        <v>0</v>
      </c>
      <c r="EV108" s="61">
        <v>-3455316</v>
      </c>
      <c r="EW108" s="61">
        <v>345814</v>
      </c>
      <c r="EX108" s="61">
        <v>38424</v>
      </c>
      <c r="EY108" s="61">
        <v>502107</v>
      </c>
      <c r="EZ108" s="61">
        <v>98442</v>
      </c>
      <c r="FA108" s="61">
        <v>10938</v>
      </c>
      <c r="FB108" s="61">
        <v>521486</v>
      </c>
      <c r="FC108" s="61">
        <v>112938</v>
      </c>
      <c r="FD108" s="61">
        <v>12549</v>
      </c>
      <c r="FE108" s="61">
        <v>-19379</v>
      </c>
      <c r="FF108" s="61">
        <v>-14496</v>
      </c>
      <c r="FG108" s="61">
        <v>-1611</v>
      </c>
      <c r="FH108" s="61">
        <v>0</v>
      </c>
      <c r="FI108" s="61">
        <v>0</v>
      </c>
      <c r="FJ108" s="61">
        <v>0</v>
      </c>
      <c r="FK108" s="61">
        <v>0</v>
      </c>
      <c r="FL108" s="61">
        <v>0</v>
      </c>
      <c r="FM108" s="61">
        <v>0</v>
      </c>
      <c r="FN108" s="61">
        <v>0</v>
      </c>
      <c r="FO108" s="61">
        <v>0</v>
      </c>
      <c r="FP108" s="61">
        <v>0</v>
      </c>
      <c r="FQ108" s="61">
        <v>553699</v>
      </c>
      <c r="FR108" s="61">
        <v>124582</v>
      </c>
      <c r="FS108" s="61">
        <v>13842</v>
      </c>
      <c r="FT108" s="61">
        <v>1762857</v>
      </c>
      <c r="FU108" s="61">
        <v>0</v>
      </c>
      <c r="FV108" s="61">
        <v>0</v>
      </c>
      <c r="FW108" s="61">
        <v>-1209158</v>
      </c>
      <c r="FX108" s="61">
        <v>124582</v>
      </c>
      <c r="FY108" s="61">
        <v>13842</v>
      </c>
      <c r="FZ108" s="61">
        <v>0</v>
      </c>
      <c r="GA108" s="61">
        <v>0</v>
      </c>
      <c r="GB108" s="61">
        <v>0</v>
      </c>
      <c r="GC108" s="61">
        <v>0</v>
      </c>
      <c r="GD108" s="61">
        <v>0</v>
      </c>
      <c r="GE108" s="61">
        <v>0</v>
      </c>
      <c r="GF108" s="61">
        <v>3601623</v>
      </c>
      <c r="GG108" s="61">
        <v>795832</v>
      </c>
      <c r="GH108" s="61">
        <v>88425</v>
      </c>
      <c r="GI108" s="61">
        <v>-4637270</v>
      </c>
      <c r="GJ108" s="61">
        <v>466382</v>
      </c>
      <c r="GK108" s="61">
        <v>51819</v>
      </c>
      <c r="GL108" s="58" t="s">
        <v>491</v>
      </c>
      <c r="GM108" s="58" t="s">
        <v>492</v>
      </c>
      <c r="GN108" s="58" t="s">
        <v>466</v>
      </c>
      <c r="GO108" s="58" t="s">
        <v>467</v>
      </c>
      <c r="GP108" s="58" t="s">
        <v>845</v>
      </c>
    </row>
    <row r="109" spans="1:198" s="58" customFormat="1">
      <c r="A109" s="58" t="s">
        <v>469</v>
      </c>
      <c r="B109" s="59" t="s">
        <v>846</v>
      </c>
      <c r="C109" s="59" t="s">
        <v>847</v>
      </c>
      <c r="D109" s="61">
        <v>-288213</v>
      </c>
      <c r="E109" s="61">
        <v>-597</v>
      </c>
      <c r="F109" s="61">
        <v>-288810</v>
      </c>
      <c r="G109" s="61">
        <v>-413332</v>
      </c>
      <c r="H109" s="61">
        <v>248</v>
      </c>
      <c r="I109" s="61">
        <v>-413084</v>
      </c>
      <c r="J109" s="61">
        <v>125119</v>
      </c>
      <c r="K109" s="61">
        <v>-845</v>
      </c>
      <c r="L109" s="61">
        <v>124274</v>
      </c>
      <c r="M109" s="380">
        <v>0.5</v>
      </c>
      <c r="N109" s="380">
        <v>0.4</v>
      </c>
      <c r="O109" s="380">
        <v>0.1</v>
      </c>
      <c r="P109" s="380">
        <v>0</v>
      </c>
      <c r="Q109" s="61">
        <v>183992</v>
      </c>
      <c r="R109" s="61">
        <v>183992</v>
      </c>
      <c r="S109" s="61">
        <v>0</v>
      </c>
      <c r="T109" s="61">
        <v>454579</v>
      </c>
      <c r="U109" s="61">
        <v>1096773</v>
      </c>
      <c r="V109" s="61">
        <v>-642194</v>
      </c>
      <c r="W109" s="61">
        <v>63298</v>
      </c>
      <c r="X109" s="61">
        <v>0</v>
      </c>
      <c r="Y109" s="61">
        <v>62425</v>
      </c>
      <c r="Z109" s="61">
        <v>0</v>
      </c>
      <c r="AA109" s="61">
        <v>873</v>
      </c>
      <c r="AB109" s="61">
        <v>0</v>
      </c>
      <c r="AC109" s="61">
        <v>0</v>
      </c>
      <c r="AD109" s="61">
        <v>0</v>
      </c>
      <c r="AE109" s="61">
        <v>0</v>
      </c>
      <c r="AF109" s="61">
        <v>0</v>
      </c>
      <c r="AG109" s="61">
        <v>0</v>
      </c>
      <c r="AH109" s="61">
        <v>0</v>
      </c>
      <c r="AI109" s="61">
        <v>0</v>
      </c>
      <c r="AJ109" s="61">
        <v>0</v>
      </c>
      <c r="AK109" s="61">
        <v>0</v>
      </c>
      <c r="AL109" s="61">
        <v>335060</v>
      </c>
      <c r="AM109" s="61">
        <v>335060</v>
      </c>
      <c r="AN109" s="61">
        <v>0</v>
      </c>
      <c r="AO109" s="61">
        <v>0</v>
      </c>
      <c r="AP109" s="61">
        <v>279800</v>
      </c>
      <c r="AQ109" s="61">
        <v>279800</v>
      </c>
      <c r="AR109" s="61">
        <v>0</v>
      </c>
      <c r="AS109" s="61">
        <v>0</v>
      </c>
      <c r="AT109" s="61">
        <v>55260</v>
      </c>
      <c r="AU109" s="61">
        <v>55260</v>
      </c>
      <c r="AV109" s="61">
        <v>0</v>
      </c>
      <c r="AW109" s="61">
        <v>0</v>
      </c>
      <c r="AX109" s="61">
        <v>0</v>
      </c>
      <c r="AY109" s="61">
        <v>0</v>
      </c>
      <c r="AZ109" s="61">
        <v>0</v>
      </c>
      <c r="BA109" s="61">
        <v>0</v>
      </c>
      <c r="BB109" s="61">
        <v>0</v>
      </c>
      <c r="BC109" s="61">
        <v>0</v>
      </c>
      <c r="BD109" s="61">
        <v>1308494</v>
      </c>
      <c r="BE109" s="61">
        <v>327124</v>
      </c>
      <c r="BF109" s="61">
        <v>0</v>
      </c>
      <c r="BG109" s="61">
        <v>65049</v>
      </c>
      <c r="BH109" s="61">
        <v>15129</v>
      </c>
      <c r="BI109" s="61">
        <v>0</v>
      </c>
      <c r="BJ109" s="61">
        <v>1247867</v>
      </c>
      <c r="BK109" s="61">
        <v>310833</v>
      </c>
      <c r="BL109" s="61">
        <v>0</v>
      </c>
      <c r="BM109" s="61">
        <v>125676</v>
      </c>
      <c r="BN109" s="61">
        <v>31420</v>
      </c>
      <c r="BO109" s="61">
        <v>0</v>
      </c>
      <c r="BP109" s="61">
        <v>3690</v>
      </c>
      <c r="BQ109" s="61">
        <v>922</v>
      </c>
      <c r="BR109" s="61">
        <v>0</v>
      </c>
      <c r="BS109" s="61">
        <v>3511</v>
      </c>
      <c r="BT109" s="61">
        <v>878</v>
      </c>
      <c r="BU109" s="61">
        <v>0</v>
      </c>
      <c r="BV109" s="61">
        <v>179</v>
      </c>
      <c r="BW109" s="61">
        <v>44</v>
      </c>
      <c r="BX109" s="61">
        <v>0</v>
      </c>
      <c r="BY109" s="61">
        <v>27577</v>
      </c>
      <c r="BZ109" s="61">
        <v>6894</v>
      </c>
      <c r="CA109" s="61">
        <v>0</v>
      </c>
      <c r="CB109" s="61">
        <v>0</v>
      </c>
      <c r="CC109" s="61">
        <v>0</v>
      </c>
      <c r="CD109" s="61">
        <v>0</v>
      </c>
      <c r="CE109" s="61">
        <v>-286</v>
      </c>
      <c r="CF109" s="61">
        <v>-71</v>
      </c>
      <c r="CG109" s="61">
        <v>0</v>
      </c>
      <c r="CH109" s="61">
        <v>0</v>
      </c>
      <c r="CI109" s="61">
        <v>0</v>
      </c>
      <c r="CJ109" s="61">
        <v>0</v>
      </c>
      <c r="CK109" s="61">
        <v>0</v>
      </c>
      <c r="CL109" s="61">
        <v>0</v>
      </c>
      <c r="CM109" s="61">
        <v>0</v>
      </c>
      <c r="CN109" s="61">
        <v>0</v>
      </c>
      <c r="CO109" s="61">
        <v>0</v>
      </c>
      <c r="CP109" s="61">
        <v>0</v>
      </c>
      <c r="CQ109" s="61">
        <v>0</v>
      </c>
      <c r="CR109" s="61">
        <v>0</v>
      </c>
      <c r="CS109" s="61">
        <v>0</v>
      </c>
      <c r="CT109" s="61">
        <v>0</v>
      </c>
      <c r="CU109" s="61">
        <v>0</v>
      </c>
      <c r="CV109" s="61">
        <v>0</v>
      </c>
      <c r="CW109" s="61">
        <v>294</v>
      </c>
      <c r="CX109" s="61">
        <v>74</v>
      </c>
      <c r="CY109" s="61">
        <v>0</v>
      </c>
      <c r="CZ109" s="61">
        <v>294</v>
      </c>
      <c r="DA109" s="61">
        <v>74</v>
      </c>
      <c r="DB109" s="61">
        <v>0</v>
      </c>
      <c r="DC109" s="61">
        <v>0</v>
      </c>
      <c r="DD109" s="61">
        <v>0</v>
      </c>
      <c r="DE109" s="61">
        <v>0</v>
      </c>
      <c r="DF109" s="61">
        <v>0</v>
      </c>
      <c r="DG109" s="61">
        <v>0</v>
      </c>
      <c r="DH109" s="61">
        <v>0</v>
      </c>
      <c r="DI109" s="61">
        <v>0</v>
      </c>
      <c r="DJ109" s="61">
        <v>0</v>
      </c>
      <c r="DK109" s="61">
        <v>0</v>
      </c>
      <c r="DL109" s="61">
        <v>0</v>
      </c>
      <c r="DM109" s="61">
        <v>0</v>
      </c>
      <c r="DN109" s="61">
        <v>0</v>
      </c>
      <c r="DO109" s="61">
        <v>4451</v>
      </c>
      <c r="DP109" s="61">
        <v>1113</v>
      </c>
      <c r="DQ109" s="61">
        <v>0</v>
      </c>
      <c r="DR109" s="61">
        <v>4855</v>
      </c>
      <c r="DS109" s="61">
        <v>1214</v>
      </c>
      <c r="DT109" s="61">
        <v>0</v>
      </c>
      <c r="DU109" s="61">
        <v>-404</v>
      </c>
      <c r="DV109" s="61">
        <v>-101</v>
      </c>
      <c r="DW109" s="61">
        <v>0</v>
      </c>
      <c r="DX109" s="61">
        <v>-1114</v>
      </c>
      <c r="DY109" s="61">
        <v>-278</v>
      </c>
      <c r="DZ109" s="61">
        <v>0</v>
      </c>
      <c r="EA109" s="61">
        <v>0</v>
      </c>
      <c r="EB109" s="61">
        <v>0</v>
      </c>
      <c r="EC109" s="61">
        <v>0</v>
      </c>
      <c r="ED109" s="61">
        <v>0</v>
      </c>
      <c r="EE109" s="61">
        <v>0</v>
      </c>
      <c r="EF109" s="61">
        <v>0</v>
      </c>
      <c r="EG109" s="61">
        <v>0</v>
      </c>
      <c r="EH109" s="61">
        <v>0</v>
      </c>
      <c r="EI109" s="61">
        <v>0</v>
      </c>
      <c r="EJ109" s="61">
        <v>0</v>
      </c>
      <c r="EK109" s="61">
        <v>0</v>
      </c>
      <c r="EL109" s="61">
        <v>0</v>
      </c>
      <c r="EM109" s="61">
        <v>3179362</v>
      </c>
      <c r="EN109" s="61">
        <v>785355</v>
      </c>
      <c r="EO109" s="61">
        <v>0</v>
      </c>
      <c r="EP109" s="61">
        <v>34790</v>
      </c>
      <c r="EQ109" s="61">
        <v>5179</v>
      </c>
      <c r="ER109" s="61">
        <v>0</v>
      </c>
      <c r="ES109" s="61">
        <v>8996866</v>
      </c>
      <c r="ET109" s="61">
        <v>0</v>
      </c>
      <c r="EU109" s="61">
        <v>0</v>
      </c>
      <c r="EV109" s="61">
        <v>-5782714</v>
      </c>
      <c r="EW109" s="61">
        <v>790534</v>
      </c>
      <c r="EX109" s="61">
        <v>0</v>
      </c>
      <c r="EY109" s="61">
        <v>473796</v>
      </c>
      <c r="EZ109" s="61">
        <v>111703</v>
      </c>
      <c r="FA109" s="61">
        <v>0</v>
      </c>
      <c r="FB109" s="61">
        <v>656641</v>
      </c>
      <c r="FC109" s="61">
        <v>145416</v>
      </c>
      <c r="FD109" s="61">
        <v>0</v>
      </c>
      <c r="FE109" s="61">
        <v>-182845</v>
      </c>
      <c r="FF109" s="61">
        <v>-33713</v>
      </c>
      <c r="FG109" s="61">
        <v>0</v>
      </c>
      <c r="FH109" s="61">
        <v>0</v>
      </c>
      <c r="FI109" s="61">
        <v>0</v>
      </c>
      <c r="FJ109" s="61">
        <v>0</v>
      </c>
      <c r="FK109" s="61">
        <v>0</v>
      </c>
      <c r="FL109" s="61">
        <v>0</v>
      </c>
      <c r="FM109" s="61">
        <v>0</v>
      </c>
      <c r="FN109" s="61">
        <v>0</v>
      </c>
      <c r="FO109" s="61">
        <v>0</v>
      </c>
      <c r="FP109" s="61">
        <v>0</v>
      </c>
      <c r="FQ109" s="61">
        <v>766358</v>
      </c>
      <c r="FR109" s="61">
        <v>156845</v>
      </c>
      <c r="FS109" s="61">
        <v>0</v>
      </c>
      <c r="FT109" s="61">
        <v>1811708</v>
      </c>
      <c r="FU109" s="61">
        <v>0</v>
      </c>
      <c r="FV109" s="61">
        <v>0</v>
      </c>
      <c r="FW109" s="61">
        <v>-1045350</v>
      </c>
      <c r="FX109" s="61">
        <v>156845</v>
      </c>
      <c r="FY109" s="61">
        <v>0</v>
      </c>
      <c r="FZ109" s="61">
        <v>0</v>
      </c>
      <c r="GA109" s="61">
        <v>0</v>
      </c>
      <c r="GB109" s="61">
        <v>0</v>
      </c>
      <c r="GC109" s="61">
        <v>0</v>
      </c>
      <c r="GD109" s="61">
        <v>0</v>
      </c>
      <c r="GE109" s="61">
        <v>0</v>
      </c>
      <c r="GF109" s="61">
        <v>5862461</v>
      </c>
      <c r="GG109" s="61">
        <v>1409989</v>
      </c>
      <c r="GH109" s="61">
        <v>0</v>
      </c>
      <c r="GI109" s="61">
        <v>-6859281</v>
      </c>
      <c r="GJ109" s="61">
        <v>951574</v>
      </c>
      <c r="GK109" s="61">
        <v>0</v>
      </c>
      <c r="GL109" s="58" t="s">
        <v>591</v>
      </c>
      <c r="GM109" s="58" t="s">
        <v>465</v>
      </c>
      <c r="GN109" s="58" t="s">
        <v>466</v>
      </c>
      <c r="GO109" s="58" t="s">
        <v>497</v>
      </c>
      <c r="GP109" s="58" t="s">
        <v>848</v>
      </c>
    </row>
    <row r="110" spans="1:198" s="58" customFormat="1">
      <c r="A110" s="58" t="s">
        <v>469</v>
      </c>
      <c r="B110" s="59" t="s">
        <v>849</v>
      </c>
      <c r="C110" s="59" t="s">
        <v>850</v>
      </c>
      <c r="D110" s="61">
        <v>-652380</v>
      </c>
      <c r="E110" s="61">
        <v>0</v>
      </c>
      <c r="F110" s="61">
        <v>-652380</v>
      </c>
      <c r="G110" s="61">
        <v>22060</v>
      </c>
      <c r="H110" s="61">
        <v>0</v>
      </c>
      <c r="I110" s="61">
        <v>22060</v>
      </c>
      <c r="J110" s="61">
        <v>-674440</v>
      </c>
      <c r="K110" s="61">
        <v>0</v>
      </c>
      <c r="L110" s="61">
        <v>-674440</v>
      </c>
      <c r="M110" s="380">
        <v>0.33</v>
      </c>
      <c r="N110" s="380">
        <v>0.3</v>
      </c>
      <c r="O110" s="380">
        <v>0.37</v>
      </c>
      <c r="P110" s="380">
        <v>0</v>
      </c>
      <c r="Q110" s="61">
        <v>302601</v>
      </c>
      <c r="R110" s="61">
        <v>302601</v>
      </c>
      <c r="S110" s="61">
        <v>0</v>
      </c>
      <c r="T110" s="61">
        <v>0</v>
      </c>
      <c r="U110" s="61">
        <v>0</v>
      </c>
      <c r="V110" s="61">
        <v>0</v>
      </c>
      <c r="W110" s="61">
        <v>0</v>
      </c>
      <c r="X110" s="61">
        <v>0</v>
      </c>
      <c r="Y110" s="61">
        <v>0</v>
      </c>
      <c r="Z110" s="61">
        <v>0</v>
      </c>
      <c r="AA110" s="61">
        <v>0</v>
      </c>
      <c r="AB110" s="61">
        <v>0</v>
      </c>
      <c r="AC110" s="61">
        <v>0</v>
      </c>
      <c r="AD110" s="61">
        <v>0</v>
      </c>
      <c r="AE110" s="61">
        <v>0</v>
      </c>
      <c r="AF110" s="61">
        <v>0</v>
      </c>
      <c r="AG110" s="61">
        <v>0</v>
      </c>
      <c r="AH110" s="61">
        <v>0</v>
      </c>
      <c r="AI110" s="61">
        <v>0</v>
      </c>
      <c r="AJ110" s="61">
        <v>0</v>
      </c>
      <c r="AK110" s="61">
        <v>0</v>
      </c>
      <c r="AL110" s="61">
        <v>0</v>
      </c>
      <c r="AM110" s="61">
        <v>0</v>
      </c>
      <c r="AN110" s="61">
        <v>0</v>
      </c>
      <c r="AO110" s="61">
        <v>0</v>
      </c>
      <c r="AP110" s="61">
        <v>0</v>
      </c>
      <c r="AQ110" s="61">
        <v>0</v>
      </c>
      <c r="AR110" s="61">
        <v>0</v>
      </c>
      <c r="AS110" s="61">
        <v>0</v>
      </c>
      <c r="AT110" s="61">
        <v>0</v>
      </c>
      <c r="AU110" s="61">
        <v>0</v>
      </c>
      <c r="AV110" s="61">
        <v>0</v>
      </c>
      <c r="AW110" s="61">
        <v>0</v>
      </c>
      <c r="AX110" s="61">
        <v>0</v>
      </c>
      <c r="AY110" s="61">
        <v>0</v>
      </c>
      <c r="AZ110" s="61">
        <v>0</v>
      </c>
      <c r="BA110" s="61">
        <v>0</v>
      </c>
      <c r="BB110" s="61">
        <v>0</v>
      </c>
      <c r="BC110" s="61">
        <v>0</v>
      </c>
      <c r="BD110" s="61">
        <v>1461734</v>
      </c>
      <c r="BE110" s="61">
        <v>1802805</v>
      </c>
      <c r="BF110" s="61">
        <v>0</v>
      </c>
      <c r="BG110" s="61">
        <v>69841</v>
      </c>
      <c r="BH110" s="61">
        <v>86137</v>
      </c>
      <c r="BI110" s="61">
        <v>0</v>
      </c>
      <c r="BJ110" s="61">
        <v>1436449</v>
      </c>
      <c r="BK110" s="61">
        <v>1771620</v>
      </c>
      <c r="BL110" s="61">
        <v>0</v>
      </c>
      <c r="BM110" s="61">
        <v>95126</v>
      </c>
      <c r="BN110" s="61">
        <v>117322</v>
      </c>
      <c r="BO110" s="61">
        <v>0</v>
      </c>
      <c r="BP110" s="61">
        <v>0</v>
      </c>
      <c r="BQ110" s="61">
        <v>0</v>
      </c>
      <c r="BR110" s="61">
        <v>0</v>
      </c>
      <c r="BS110" s="61">
        <v>0</v>
      </c>
      <c r="BT110" s="61">
        <v>0</v>
      </c>
      <c r="BU110" s="61">
        <v>0</v>
      </c>
      <c r="BV110" s="61">
        <v>0</v>
      </c>
      <c r="BW110" s="61">
        <v>0</v>
      </c>
      <c r="BX110" s="61">
        <v>0</v>
      </c>
      <c r="BY110" s="61">
        <v>11718</v>
      </c>
      <c r="BZ110" s="61">
        <v>14452</v>
      </c>
      <c r="CA110" s="61">
        <v>0</v>
      </c>
      <c r="CB110" s="61">
        <v>0</v>
      </c>
      <c r="CC110" s="61">
        <v>0</v>
      </c>
      <c r="CD110" s="61">
        <v>0</v>
      </c>
      <c r="CE110" s="61">
        <v>0</v>
      </c>
      <c r="CF110" s="61">
        <v>0</v>
      </c>
      <c r="CG110" s="61">
        <v>0</v>
      </c>
      <c r="CH110" s="61">
        <v>0</v>
      </c>
      <c r="CI110" s="61">
        <v>0</v>
      </c>
      <c r="CJ110" s="61">
        <v>0</v>
      </c>
      <c r="CK110" s="61">
        <v>0</v>
      </c>
      <c r="CL110" s="61">
        <v>0</v>
      </c>
      <c r="CM110" s="61">
        <v>0</v>
      </c>
      <c r="CN110" s="61">
        <v>0</v>
      </c>
      <c r="CO110" s="61">
        <v>0</v>
      </c>
      <c r="CP110" s="61">
        <v>0</v>
      </c>
      <c r="CQ110" s="61">
        <v>0</v>
      </c>
      <c r="CR110" s="61">
        <v>0</v>
      </c>
      <c r="CS110" s="61">
        <v>0</v>
      </c>
      <c r="CT110" s="61">
        <v>0</v>
      </c>
      <c r="CU110" s="61">
        <v>0</v>
      </c>
      <c r="CV110" s="61">
        <v>0</v>
      </c>
      <c r="CW110" s="61">
        <v>0</v>
      </c>
      <c r="CX110" s="61">
        <v>0</v>
      </c>
      <c r="CY110" s="61">
        <v>0</v>
      </c>
      <c r="CZ110" s="61">
        <v>0</v>
      </c>
      <c r="DA110" s="61">
        <v>0</v>
      </c>
      <c r="DB110" s="61">
        <v>0</v>
      </c>
      <c r="DC110" s="61">
        <v>0</v>
      </c>
      <c r="DD110" s="61">
        <v>0</v>
      </c>
      <c r="DE110" s="61">
        <v>0</v>
      </c>
      <c r="DF110" s="61">
        <v>0</v>
      </c>
      <c r="DG110" s="61">
        <v>0</v>
      </c>
      <c r="DH110" s="61">
        <v>0</v>
      </c>
      <c r="DI110" s="61">
        <v>0</v>
      </c>
      <c r="DJ110" s="61">
        <v>0</v>
      </c>
      <c r="DK110" s="61">
        <v>0</v>
      </c>
      <c r="DL110" s="61">
        <v>0</v>
      </c>
      <c r="DM110" s="61">
        <v>0</v>
      </c>
      <c r="DN110" s="61">
        <v>0</v>
      </c>
      <c r="DO110" s="61">
        <v>17386</v>
      </c>
      <c r="DP110" s="61">
        <v>21442</v>
      </c>
      <c r="DQ110" s="61">
        <v>0</v>
      </c>
      <c r="DR110" s="61">
        <v>0</v>
      </c>
      <c r="DS110" s="61">
        <v>0</v>
      </c>
      <c r="DT110" s="61">
        <v>0</v>
      </c>
      <c r="DU110" s="61">
        <v>17386</v>
      </c>
      <c r="DV110" s="61">
        <v>21442</v>
      </c>
      <c r="DW110" s="61">
        <v>0</v>
      </c>
      <c r="DX110" s="61">
        <v>928</v>
      </c>
      <c r="DY110" s="61">
        <v>1145</v>
      </c>
      <c r="DZ110" s="61">
        <v>0</v>
      </c>
      <c r="EA110" s="61">
        <v>73</v>
      </c>
      <c r="EB110" s="61">
        <v>90</v>
      </c>
      <c r="EC110" s="61">
        <v>0</v>
      </c>
      <c r="ED110" s="61">
        <v>0</v>
      </c>
      <c r="EE110" s="61">
        <v>0</v>
      </c>
      <c r="EF110" s="61">
        <v>0</v>
      </c>
      <c r="EG110" s="61">
        <v>0</v>
      </c>
      <c r="EH110" s="61">
        <v>0</v>
      </c>
      <c r="EI110" s="61">
        <v>0</v>
      </c>
      <c r="EJ110" s="61">
        <v>0</v>
      </c>
      <c r="EK110" s="61">
        <v>0</v>
      </c>
      <c r="EL110" s="61">
        <v>0</v>
      </c>
      <c r="EM110" s="61">
        <v>6735917</v>
      </c>
      <c r="EN110" s="61">
        <v>8307631</v>
      </c>
      <c r="EO110" s="61">
        <v>0</v>
      </c>
      <c r="EP110" s="61">
        <v>132345</v>
      </c>
      <c r="EQ110" s="61">
        <v>163226</v>
      </c>
      <c r="ER110" s="61">
        <v>0</v>
      </c>
      <c r="ES110" s="61">
        <v>34905396</v>
      </c>
      <c r="ET110" s="61">
        <v>0</v>
      </c>
      <c r="EU110" s="61">
        <v>0</v>
      </c>
      <c r="EV110" s="61">
        <v>-28037133</v>
      </c>
      <c r="EW110" s="61">
        <v>8470857</v>
      </c>
      <c r="EX110" s="61">
        <v>0</v>
      </c>
      <c r="EY110" s="61">
        <v>1306233</v>
      </c>
      <c r="EZ110" s="61">
        <v>1611020</v>
      </c>
      <c r="FA110" s="61">
        <v>0</v>
      </c>
      <c r="FB110" s="61">
        <v>1487814</v>
      </c>
      <c r="FC110" s="61">
        <v>1834970</v>
      </c>
      <c r="FD110" s="61">
        <v>0</v>
      </c>
      <c r="FE110" s="61">
        <v>-181581</v>
      </c>
      <c r="FF110" s="61">
        <v>-223950</v>
      </c>
      <c r="FG110" s="61">
        <v>0</v>
      </c>
      <c r="FH110" s="61">
        <v>0</v>
      </c>
      <c r="FI110" s="61">
        <v>0</v>
      </c>
      <c r="FJ110" s="61">
        <v>0</v>
      </c>
      <c r="FK110" s="61">
        <v>0</v>
      </c>
      <c r="FL110" s="61">
        <v>0</v>
      </c>
      <c r="FM110" s="61">
        <v>0</v>
      </c>
      <c r="FN110" s="61">
        <v>0</v>
      </c>
      <c r="FO110" s="61">
        <v>0</v>
      </c>
      <c r="FP110" s="61">
        <v>0</v>
      </c>
      <c r="FQ110" s="61">
        <v>0</v>
      </c>
      <c r="FR110" s="61">
        <v>0</v>
      </c>
      <c r="FS110" s="61">
        <v>0</v>
      </c>
      <c r="FT110" s="61">
        <v>5220813</v>
      </c>
      <c r="FU110" s="61">
        <v>0</v>
      </c>
      <c r="FV110" s="61">
        <v>0</v>
      </c>
      <c r="FW110" s="61">
        <v>-5220813</v>
      </c>
      <c r="FX110" s="61">
        <v>0</v>
      </c>
      <c r="FY110" s="61">
        <v>0</v>
      </c>
      <c r="FZ110" s="61">
        <v>0</v>
      </c>
      <c r="GA110" s="61">
        <v>0</v>
      </c>
      <c r="GB110" s="61">
        <v>0</v>
      </c>
      <c r="GC110" s="61">
        <v>0</v>
      </c>
      <c r="GD110" s="61">
        <v>0</v>
      </c>
      <c r="GE110" s="61">
        <v>0</v>
      </c>
      <c r="GF110" s="61">
        <v>9736175</v>
      </c>
      <c r="GG110" s="61">
        <v>12007948</v>
      </c>
      <c r="GH110" s="61">
        <v>0</v>
      </c>
      <c r="GI110" s="61">
        <v>-33314296</v>
      </c>
      <c r="GJ110" s="61">
        <v>8401358</v>
      </c>
      <c r="GK110" s="61">
        <v>0</v>
      </c>
      <c r="GL110" s="58" t="s">
        <v>501</v>
      </c>
      <c r="GM110" s="58" t="s">
        <v>502</v>
      </c>
      <c r="GN110" s="58" t="s">
        <v>645</v>
      </c>
      <c r="GO110" s="58" t="s">
        <v>504</v>
      </c>
      <c r="GP110" s="58" t="s">
        <v>851</v>
      </c>
    </row>
    <row r="111" spans="1:198" s="58" customFormat="1">
      <c r="A111" s="58" t="s">
        <v>469</v>
      </c>
      <c r="B111" s="59" t="s">
        <v>852</v>
      </c>
      <c r="C111" s="59" t="s">
        <v>853</v>
      </c>
      <c r="D111" s="61">
        <v>-624506</v>
      </c>
      <c r="E111" s="61">
        <v>0</v>
      </c>
      <c r="F111" s="61">
        <v>-624506</v>
      </c>
      <c r="G111" s="61">
        <v>65864</v>
      </c>
      <c r="H111" s="61">
        <v>0</v>
      </c>
      <c r="I111" s="61">
        <v>65864</v>
      </c>
      <c r="J111" s="61">
        <v>-690370</v>
      </c>
      <c r="K111" s="61">
        <v>0</v>
      </c>
      <c r="L111" s="61">
        <v>-690370</v>
      </c>
      <c r="M111" s="380">
        <v>0.5</v>
      </c>
      <c r="N111" s="380">
        <v>0.4</v>
      </c>
      <c r="O111" s="380">
        <v>0.1</v>
      </c>
      <c r="P111" s="380">
        <v>0</v>
      </c>
      <c r="Q111" s="61">
        <v>222019</v>
      </c>
      <c r="R111" s="61">
        <v>222019</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v>0</v>
      </c>
      <c r="AR111" s="61">
        <v>0</v>
      </c>
      <c r="AS111" s="61">
        <v>0</v>
      </c>
      <c r="AT111" s="61">
        <v>0</v>
      </c>
      <c r="AU111" s="61">
        <v>0</v>
      </c>
      <c r="AV111" s="61">
        <v>0</v>
      </c>
      <c r="AW111" s="61">
        <v>0</v>
      </c>
      <c r="AX111" s="61">
        <v>0</v>
      </c>
      <c r="AY111" s="61">
        <v>0</v>
      </c>
      <c r="AZ111" s="61">
        <v>0</v>
      </c>
      <c r="BA111" s="61">
        <v>0</v>
      </c>
      <c r="BB111" s="61">
        <v>0</v>
      </c>
      <c r="BC111" s="61">
        <v>0</v>
      </c>
      <c r="BD111" s="61">
        <v>1121794</v>
      </c>
      <c r="BE111" s="61">
        <v>280449</v>
      </c>
      <c r="BF111" s="61">
        <v>0</v>
      </c>
      <c r="BG111" s="61">
        <v>116895</v>
      </c>
      <c r="BH111" s="61">
        <v>29224</v>
      </c>
      <c r="BI111" s="61">
        <v>0</v>
      </c>
      <c r="BJ111" s="61">
        <v>1195597</v>
      </c>
      <c r="BK111" s="61">
        <v>298900</v>
      </c>
      <c r="BL111" s="61">
        <v>0</v>
      </c>
      <c r="BM111" s="61">
        <v>43092</v>
      </c>
      <c r="BN111" s="61">
        <v>10773</v>
      </c>
      <c r="BO111" s="61">
        <v>0</v>
      </c>
      <c r="BP111" s="61">
        <v>61</v>
      </c>
      <c r="BQ111" s="61">
        <v>15</v>
      </c>
      <c r="BR111" s="61">
        <v>0</v>
      </c>
      <c r="BS111" s="61">
        <v>980</v>
      </c>
      <c r="BT111" s="61">
        <v>245</v>
      </c>
      <c r="BU111" s="61">
        <v>0</v>
      </c>
      <c r="BV111" s="61">
        <v>-919</v>
      </c>
      <c r="BW111" s="61">
        <v>-230</v>
      </c>
      <c r="BX111" s="61">
        <v>0</v>
      </c>
      <c r="BY111" s="61">
        <v>6539</v>
      </c>
      <c r="BZ111" s="61">
        <v>1635</v>
      </c>
      <c r="CA111" s="61">
        <v>0</v>
      </c>
      <c r="CB111" s="61">
        <v>0</v>
      </c>
      <c r="CC111" s="61">
        <v>0</v>
      </c>
      <c r="CD111" s="61">
        <v>0</v>
      </c>
      <c r="CE111" s="61">
        <v>0</v>
      </c>
      <c r="CF111" s="61">
        <v>0</v>
      </c>
      <c r="CG111" s="61">
        <v>0</v>
      </c>
      <c r="CH111" s="61">
        <v>0</v>
      </c>
      <c r="CI111" s="61">
        <v>0</v>
      </c>
      <c r="CJ111" s="61">
        <v>0</v>
      </c>
      <c r="CK111" s="61">
        <v>0</v>
      </c>
      <c r="CL111" s="61">
        <v>0</v>
      </c>
      <c r="CM111" s="61">
        <v>0</v>
      </c>
      <c r="CN111" s="61">
        <v>0</v>
      </c>
      <c r="CO111" s="61">
        <v>0</v>
      </c>
      <c r="CP111" s="61">
        <v>0</v>
      </c>
      <c r="CQ111" s="61">
        <v>0</v>
      </c>
      <c r="CR111" s="61">
        <v>0</v>
      </c>
      <c r="CS111" s="61">
        <v>0</v>
      </c>
      <c r="CT111" s="61">
        <v>0</v>
      </c>
      <c r="CU111" s="61">
        <v>0</v>
      </c>
      <c r="CV111" s="61">
        <v>0</v>
      </c>
      <c r="CW111" s="61">
        <v>5294</v>
      </c>
      <c r="CX111" s="61">
        <v>1323</v>
      </c>
      <c r="CY111" s="61">
        <v>0</v>
      </c>
      <c r="CZ111" s="61">
        <v>5702</v>
      </c>
      <c r="DA111" s="61">
        <v>1425</v>
      </c>
      <c r="DB111" s="61">
        <v>0</v>
      </c>
      <c r="DC111" s="61">
        <v>-408</v>
      </c>
      <c r="DD111" s="61">
        <v>-102</v>
      </c>
      <c r="DE111" s="61">
        <v>0</v>
      </c>
      <c r="DF111" s="61">
        <v>0</v>
      </c>
      <c r="DG111" s="61">
        <v>0</v>
      </c>
      <c r="DH111" s="61">
        <v>0</v>
      </c>
      <c r="DI111" s="61">
        <v>0</v>
      </c>
      <c r="DJ111" s="61">
        <v>0</v>
      </c>
      <c r="DK111" s="61">
        <v>0</v>
      </c>
      <c r="DL111" s="61">
        <v>0</v>
      </c>
      <c r="DM111" s="61">
        <v>0</v>
      </c>
      <c r="DN111" s="61">
        <v>0</v>
      </c>
      <c r="DO111" s="61">
        <v>7188</v>
      </c>
      <c r="DP111" s="61">
        <v>1797</v>
      </c>
      <c r="DQ111" s="61">
        <v>0</v>
      </c>
      <c r="DR111" s="61">
        <v>7222</v>
      </c>
      <c r="DS111" s="61">
        <v>1805</v>
      </c>
      <c r="DT111" s="61">
        <v>0</v>
      </c>
      <c r="DU111" s="61">
        <v>-34</v>
      </c>
      <c r="DV111" s="61">
        <v>-8</v>
      </c>
      <c r="DW111" s="61">
        <v>0</v>
      </c>
      <c r="DX111" s="61">
        <v>-1744</v>
      </c>
      <c r="DY111" s="61">
        <v>-436</v>
      </c>
      <c r="DZ111" s="61">
        <v>0</v>
      </c>
      <c r="EA111" s="61">
        <v>0</v>
      </c>
      <c r="EB111" s="61">
        <v>0</v>
      </c>
      <c r="EC111" s="61">
        <v>0</v>
      </c>
      <c r="ED111" s="61">
        <v>0</v>
      </c>
      <c r="EE111" s="61">
        <v>0</v>
      </c>
      <c r="EF111" s="61">
        <v>0</v>
      </c>
      <c r="EG111" s="61">
        <v>0</v>
      </c>
      <c r="EH111" s="61">
        <v>0</v>
      </c>
      <c r="EI111" s="61">
        <v>0</v>
      </c>
      <c r="EJ111" s="61">
        <v>0</v>
      </c>
      <c r="EK111" s="61">
        <v>0</v>
      </c>
      <c r="EL111" s="61">
        <v>0</v>
      </c>
      <c r="EM111" s="61">
        <v>7756316</v>
      </c>
      <c r="EN111" s="61">
        <v>1939079</v>
      </c>
      <c r="EO111" s="61">
        <v>0</v>
      </c>
      <c r="EP111" s="61">
        <v>179024</v>
      </c>
      <c r="EQ111" s="61">
        <v>44756</v>
      </c>
      <c r="ER111" s="61">
        <v>0</v>
      </c>
      <c r="ES111" s="61">
        <v>21565884</v>
      </c>
      <c r="ET111" s="61">
        <v>0</v>
      </c>
      <c r="EU111" s="61">
        <v>0</v>
      </c>
      <c r="EV111" s="61">
        <v>-13630545</v>
      </c>
      <c r="EW111" s="61">
        <v>1983835</v>
      </c>
      <c r="EX111" s="61">
        <v>0</v>
      </c>
      <c r="EY111" s="61">
        <v>1446387</v>
      </c>
      <c r="EZ111" s="61">
        <v>361597</v>
      </c>
      <c r="FA111" s="61">
        <v>0</v>
      </c>
      <c r="FB111" s="61">
        <v>1757331</v>
      </c>
      <c r="FC111" s="61">
        <v>439333</v>
      </c>
      <c r="FD111" s="61">
        <v>0</v>
      </c>
      <c r="FE111" s="61">
        <v>-310944</v>
      </c>
      <c r="FF111" s="61">
        <v>-77736</v>
      </c>
      <c r="FG111" s="61">
        <v>0</v>
      </c>
      <c r="FH111" s="61">
        <v>0</v>
      </c>
      <c r="FI111" s="61">
        <v>0</v>
      </c>
      <c r="FJ111" s="61">
        <v>0</v>
      </c>
      <c r="FK111" s="61">
        <v>0</v>
      </c>
      <c r="FL111" s="61">
        <v>0</v>
      </c>
      <c r="FM111" s="61">
        <v>0</v>
      </c>
      <c r="FN111" s="61">
        <v>0</v>
      </c>
      <c r="FO111" s="61">
        <v>0</v>
      </c>
      <c r="FP111" s="61">
        <v>0</v>
      </c>
      <c r="FQ111" s="61">
        <v>0</v>
      </c>
      <c r="FR111" s="61">
        <v>0</v>
      </c>
      <c r="FS111" s="61">
        <v>0</v>
      </c>
      <c r="FT111" s="61">
        <v>5597386</v>
      </c>
      <c r="FU111" s="61">
        <v>0</v>
      </c>
      <c r="FV111" s="61">
        <v>0</v>
      </c>
      <c r="FW111" s="61">
        <v>-5597386</v>
      </c>
      <c r="FX111" s="61">
        <v>0</v>
      </c>
      <c r="FY111" s="61">
        <v>0</v>
      </c>
      <c r="FZ111" s="61">
        <v>0</v>
      </c>
      <c r="GA111" s="61">
        <v>0</v>
      </c>
      <c r="GB111" s="61">
        <v>0</v>
      </c>
      <c r="GC111" s="61">
        <v>0</v>
      </c>
      <c r="GD111" s="61">
        <v>0</v>
      </c>
      <c r="GE111" s="61">
        <v>0</v>
      </c>
      <c r="GF111" s="61">
        <v>10637754</v>
      </c>
      <c r="GG111" s="61">
        <v>2659439</v>
      </c>
      <c r="GH111" s="61">
        <v>0</v>
      </c>
      <c r="GI111" s="61">
        <v>-19492349</v>
      </c>
      <c r="GJ111" s="61">
        <v>1917731</v>
      </c>
      <c r="GK111" s="61">
        <v>0</v>
      </c>
      <c r="GL111" s="58" t="s">
        <v>798</v>
      </c>
      <c r="GM111" s="58" t="s">
        <v>465</v>
      </c>
      <c r="GN111" s="58" t="s">
        <v>466</v>
      </c>
      <c r="GO111" s="58" t="s">
        <v>467</v>
      </c>
      <c r="GP111" s="58" t="s">
        <v>854</v>
      </c>
    </row>
    <row r="112" spans="1:198" s="58" customFormat="1">
      <c r="A112" s="58" t="s">
        <v>461</v>
      </c>
      <c r="B112" s="59" t="s">
        <v>855</v>
      </c>
      <c r="C112" s="59" t="s">
        <v>856</v>
      </c>
      <c r="D112" s="61">
        <v>1874547</v>
      </c>
      <c r="E112" s="61">
        <v>0</v>
      </c>
      <c r="F112" s="61">
        <v>1874547</v>
      </c>
      <c r="G112" s="61">
        <v>4343000</v>
      </c>
      <c r="H112" s="61">
        <v>0</v>
      </c>
      <c r="I112" s="61">
        <v>4343000</v>
      </c>
      <c r="J112" s="61">
        <v>-2468453</v>
      </c>
      <c r="K112" s="61">
        <v>0</v>
      </c>
      <c r="L112" s="61">
        <v>-2468453</v>
      </c>
      <c r="M112" s="380">
        <v>0.33</v>
      </c>
      <c r="N112" s="380">
        <v>0.3</v>
      </c>
      <c r="O112" s="380">
        <v>0.37</v>
      </c>
      <c r="P112" s="380">
        <v>0</v>
      </c>
      <c r="Q112" s="61">
        <v>596235</v>
      </c>
      <c r="R112" s="61">
        <v>596235</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v>0</v>
      </c>
      <c r="AR112" s="61">
        <v>0</v>
      </c>
      <c r="AS112" s="61">
        <v>0</v>
      </c>
      <c r="AT112" s="61">
        <v>0</v>
      </c>
      <c r="AU112" s="61">
        <v>0</v>
      </c>
      <c r="AV112" s="61">
        <v>0</v>
      </c>
      <c r="AW112" s="61">
        <v>0</v>
      </c>
      <c r="AX112" s="61">
        <v>0</v>
      </c>
      <c r="AY112" s="61">
        <v>0</v>
      </c>
      <c r="AZ112" s="61">
        <v>0</v>
      </c>
      <c r="BA112" s="61">
        <v>0</v>
      </c>
      <c r="BB112" s="61">
        <v>0</v>
      </c>
      <c r="BC112" s="61">
        <v>0</v>
      </c>
      <c r="BD112" s="61">
        <v>2559882</v>
      </c>
      <c r="BE112" s="61">
        <v>3157187</v>
      </c>
      <c r="BF112" s="61">
        <v>0</v>
      </c>
      <c r="BG112" s="61">
        <v>181519</v>
      </c>
      <c r="BH112" s="61">
        <v>223874</v>
      </c>
      <c r="BI112" s="61">
        <v>0</v>
      </c>
      <c r="BJ112" s="61">
        <v>2728802</v>
      </c>
      <c r="BK112" s="61">
        <v>3365523</v>
      </c>
      <c r="BL112" s="61">
        <v>0</v>
      </c>
      <c r="BM112" s="61">
        <v>12599</v>
      </c>
      <c r="BN112" s="61">
        <v>15538</v>
      </c>
      <c r="BO112" s="61">
        <v>0</v>
      </c>
      <c r="BP112" s="61">
        <v>0</v>
      </c>
      <c r="BQ112" s="61">
        <v>0</v>
      </c>
      <c r="BR112" s="61">
        <v>0</v>
      </c>
      <c r="BS112" s="61">
        <v>0</v>
      </c>
      <c r="BT112" s="61">
        <v>0</v>
      </c>
      <c r="BU112" s="61">
        <v>0</v>
      </c>
      <c r="BV112" s="61">
        <v>0</v>
      </c>
      <c r="BW112" s="61">
        <v>0</v>
      </c>
      <c r="BX112" s="61">
        <v>0</v>
      </c>
      <c r="BY112" s="61">
        <v>8063</v>
      </c>
      <c r="BZ112" s="61">
        <v>9945</v>
      </c>
      <c r="CA112" s="61">
        <v>0</v>
      </c>
      <c r="CB112" s="61">
        <v>0</v>
      </c>
      <c r="CC112" s="61">
        <v>0</v>
      </c>
      <c r="CD112" s="61">
        <v>0</v>
      </c>
      <c r="CE112" s="61">
        <v>0</v>
      </c>
      <c r="CF112" s="61">
        <v>0</v>
      </c>
      <c r="CG112" s="61">
        <v>0</v>
      </c>
      <c r="CH112" s="61">
        <v>-1261</v>
      </c>
      <c r="CI112" s="61">
        <v>-1556</v>
      </c>
      <c r="CJ112" s="61">
        <v>0</v>
      </c>
      <c r="CK112" s="61">
        <v>0</v>
      </c>
      <c r="CL112" s="61">
        <v>0</v>
      </c>
      <c r="CM112" s="61">
        <v>0</v>
      </c>
      <c r="CN112" s="61">
        <v>0</v>
      </c>
      <c r="CO112" s="61">
        <v>0</v>
      </c>
      <c r="CP112" s="61">
        <v>0</v>
      </c>
      <c r="CQ112" s="61">
        <v>0</v>
      </c>
      <c r="CR112" s="61">
        <v>0</v>
      </c>
      <c r="CS112" s="61">
        <v>0</v>
      </c>
      <c r="CT112" s="61">
        <v>-27</v>
      </c>
      <c r="CU112" s="61">
        <v>-33</v>
      </c>
      <c r="CV112" s="61">
        <v>0</v>
      </c>
      <c r="CW112" s="61">
        <v>0</v>
      </c>
      <c r="CX112" s="61">
        <v>0</v>
      </c>
      <c r="CY112" s="61">
        <v>0</v>
      </c>
      <c r="CZ112" s="61">
        <v>0</v>
      </c>
      <c r="DA112" s="61">
        <v>0</v>
      </c>
      <c r="DB112" s="61">
        <v>0</v>
      </c>
      <c r="DC112" s="61">
        <v>0</v>
      </c>
      <c r="DD112" s="61">
        <v>0</v>
      </c>
      <c r="DE112" s="61">
        <v>0</v>
      </c>
      <c r="DF112" s="61">
        <v>0</v>
      </c>
      <c r="DG112" s="61">
        <v>0</v>
      </c>
      <c r="DH112" s="61">
        <v>0</v>
      </c>
      <c r="DI112" s="61">
        <v>0</v>
      </c>
      <c r="DJ112" s="61">
        <v>0</v>
      </c>
      <c r="DK112" s="61">
        <v>0</v>
      </c>
      <c r="DL112" s="61">
        <v>0</v>
      </c>
      <c r="DM112" s="61">
        <v>0</v>
      </c>
      <c r="DN112" s="61">
        <v>0</v>
      </c>
      <c r="DO112" s="61">
        <v>125024</v>
      </c>
      <c r="DP112" s="61">
        <v>154196</v>
      </c>
      <c r="DQ112" s="61">
        <v>0</v>
      </c>
      <c r="DR112" s="61">
        <v>189379</v>
      </c>
      <c r="DS112" s="61">
        <v>233567</v>
      </c>
      <c r="DT112" s="61">
        <v>0</v>
      </c>
      <c r="DU112" s="61">
        <v>-64355</v>
      </c>
      <c r="DV112" s="61">
        <v>-79371</v>
      </c>
      <c r="DW112" s="61">
        <v>0</v>
      </c>
      <c r="DX112" s="61">
        <v>29652</v>
      </c>
      <c r="DY112" s="61">
        <v>36571</v>
      </c>
      <c r="DZ112" s="61">
        <v>0</v>
      </c>
      <c r="EA112" s="61">
        <v>300</v>
      </c>
      <c r="EB112" s="61">
        <v>370</v>
      </c>
      <c r="EC112" s="61">
        <v>0</v>
      </c>
      <c r="ED112" s="61">
        <v>0</v>
      </c>
      <c r="EE112" s="61">
        <v>0</v>
      </c>
      <c r="EF112" s="61">
        <v>0</v>
      </c>
      <c r="EG112" s="61">
        <v>0</v>
      </c>
      <c r="EH112" s="61">
        <v>0</v>
      </c>
      <c r="EI112" s="61">
        <v>0</v>
      </c>
      <c r="EJ112" s="61">
        <v>0</v>
      </c>
      <c r="EK112" s="61">
        <v>0</v>
      </c>
      <c r="EL112" s="61">
        <v>0</v>
      </c>
      <c r="EM112" s="61">
        <v>10888319</v>
      </c>
      <c r="EN112" s="61">
        <v>13428926</v>
      </c>
      <c r="EO112" s="61">
        <v>0</v>
      </c>
      <c r="EP112" s="61">
        <v>199215</v>
      </c>
      <c r="EQ112" s="61">
        <v>245699</v>
      </c>
      <c r="ER112" s="61">
        <v>0</v>
      </c>
      <c r="ES112" s="61">
        <v>37996101</v>
      </c>
      <c r="ET112" s="61">
        <v>0</v>
      </c>
      <c r="EU112" s="61">
        <v>0</v>
      </c>
      <c r="EV112" s="61">
        <v>-26908567</v>
      </c>
      <c r="EW112" s="61">
        <v>13674625</v>
      </c>
      <c r="EX112" s="61">
        <v>0</v>
      </c>
      <c r="EY112" s="61">
        <v>2138070</v>
      </c>
      <c r="EZ112" s="61">
        <v>2636954</v>
      </c>
      <c r="FA112" s="61">
        <v>0</v>
      </c>
      <c r="FB112" s="61">
        <v>2277658</v>
      </c>
      <c r="FC112" s="61">
        <v>2809112</v>
      </c>
      <c r="FD112" s="61">
        <v>0</v>
      </c>
      <c r="FE112" s="61">
        <v>-139588</v>
      </c>
      <c r="FF112" s="61">
        <v>-172158</v>
      </c>
      <c r="FG112" s="61">
        <v>0</v>
      </c>
      <c r="FH112" s="61">
        <v>0</v>
      </c>
      <c r="FI112" s="61">
        <v>0</v>
      </c>
      <c r="FJ112" s="61">
        <v>0</v>
      </c>
      <c r="FK112" s="61">
        <v>0</v>
      </c>
      <c r="FL112" s="61">
        <v>0</v>
      </c>
      <c r="FM112" s="61">
        <v>0</v>
      </c>
      <c r="FN112" s="61">
        <v>0</v>
      </c>
      <c r="FO112" s="61">
        <v>0</v>
      </c>
      <c r="FP112" s="61">
        <v>0</v>
      </c>
      <c r="FQ112" s="61">
        <v>0</v>
      </c>
      <c r="FR112" s="61">
        <v>0</v>
      </c>
      <c r="FS112" s="61">
        <v>0</v>
      </c>
      <c r="FT112" s="61">
        <v>9845957</v>
      </c>
      <c r="FU112" s="61">
        <v>0</v>
      </c>
      <c r="FV112" s="61">
        <v>0</v>
      </c>
      <c r="FW112" s="61">
        <v>-9845957</v>
      </c>
      <c r="FX112" s="61">
        <v>0</v>
      </c>
      <c r="FY112" s="61">
        <v>0</v>
      </c>
      <c r="FZ112" s="61">
        <v>0</v>
      </c>
      <c r="GA112" s="61">
        <v>0</v>
      </c>
      <c r="GB112" s="61">
        <v>0</v>
      </c>
      <c r="GC112" s="61">
        <v>0</v>
      </c>
      <c r="GD112" s="61">
        <v>0</v>
      </c>
      <c r="GE112" s="61">
        <v>0</v>
      </c>
      <c r="GF112" s="61">
        <v>16128756</v>
      </c>
      <c r="GG112" s="61">
        <v>19892133</v>
      </c>
      <c r="GH112" s="61">
        <v>0</v>
      </c>
      <c r="GI112" s="61">
        <v>-36909141</v>
      </c>
      <c r="GJ112" s="61">
        <v>13483931</v>
      </c>
      <c r="GK112" s="61">
        <v>0</v>
      </c>
      <c r="GL112" s="58" t="s">
        <v>501</v>
      </c>
      <c r="GM112" s="58" t="s">
        <v>502</v>
      </c>
      <c r="GN112" s="58" t="s">
        <v>645</v>
      </c>
      <c r="GO112" s="58" t="s">
        <v>504</v>
      </c>
      <c r="GP112" s="58" t="s">
        <v>857</v>
      </c>
    </row>
    <row r="113" spans="1:198" s="58" customFormat="1">
      <c r="A113" s="58" t="s">
        <v>469</v>
      </c>
      <c r="B113" s="59" t="s">
        <v>858</v>
      </c>
      <c r="C113" s="59" t="s">
        <v>859</v>
      </c>
      <c r="D113" s="61">
        <v>-1754323</v>
      </c>
      <c r="E113" s="61">
        <v>0</v>
      </c>
      <c r="F113" s="61">
        <v>-1754323</v>
      </c>
      <c r="G113" s="61">
        <v>-1385986</v>
      </c>
      <c r="H113" s="61">
        <v>0</v>
      </c>
      <c r="I113" s="61">
        <v>-1385986</v>
      </c>
      <c r="J113" s="61">
        <v>-368337</v>
      </c>
      <c r="K113" s="61">
        <v>0</v>
      </c>
      <c r="L113" s="61">
        <v>-368337</v>
      </c>
      <c r="M113" s="380">
        <v>0</v>
      </c>
      <c r="N113" s="380">
        <v>0.99</v>
      </c>
      <c r="O113" s="380">
        <v>0</v>
      </c>
      <c r="P113" s="380">
        <v>0.01</v>
      </c>
      <c r="Q113" s="61">
        <v>154359</v>
      </c>
      <c r="R113" s="61">
        <v>154359</v>
      </c>
      <c r="S113" s="61">
        <v>0</v>
      </c>
      <c r="T113" s="61">
        <v>278242</v>
      </c>
      <c r="U113" s="61">
        <v>211267</v>
      </c>
      <c r="V113" s="61">
        <v>66975</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v>0</v>
      </c>
      <c r="AR113" s="61">
        <v>0</v>
      </c>
      <c r="AS113" s="61">
        <v>0</v>
      </c>
      <c r="AT113" s="61">
        <v>0</v>
      </c>
      <c r="AU113" s="61">
        <v>0</v>
      </c>
      <c r="AV113" s="61">
        <v>0</v>
      </c>
      <c r="AW113" s="61">
        <v>0</v>
      </c>
      <c r="AX113" s="61">
        <v>0</v>
      </c>
      <c r="AY113" s="61">
        <v>0</v>
      </c>
      <c r="AZ113" s="61">
        <v>0</v>
      </c>
      <c r="BA113" s="61">
        <v>0</v>
      </c>
      <c r="BB113" s="61">
        <v>0</v>
      </c>
      <c r="BC113" s="61">
        <v>0</v>
      </c>
      <c r="BD113" s="61">
        <v>2662326</v>
      </c>
      <c r="BE113" s="61">
        <v>0</v>
      </c>
      <c r="BF113" s="61">
        <v>26892</v>
      </c>
      <c r="BG113" s="61">
        <v>215678</v>
      </c>
      <c r="BH113" s="61">
        <v>0</v>
      </c>
      <c r="BI113" s="61">
        <v>2131</v>
      </c>
      <c r="BJ113" s="61">
        <v>2650674</v>
      </c>
      <c r="BK113" s="61">
        <v>0</v>
      </c>
      <c r="BL113" s="61">
        <v>26727</v>
      </c>
      <c r="BM113" s="61">
        <v>227330</v>
      </c>
      <c r="BN113" s="61">
        <v>0</v>
      </c>
      <c r="BO113" s="61">
        <v>2296</v>
      </c>
      <c r="BP113" s="61">
        <v>31446</v>
      </c>
      <c r="BQ113" s="61">
        <v>0</v>
      </c>
      <c r="BR113" s="61">
        <v>318</v>
      </c>
      <c r="BS113" s="61">
        <v>24822</v>
      </c>
      <c r="BT113" s="61">
        <v>0</v>
      </c>
      <c r="BU113" s="61">
        <v>251</v>
      </c>
      <c r="BV113" s="61">
        <v>6624</v>
      </c>
      <c r="BW113" s="61">
        <v>0</v>
      </c>
      <c r="BX113" s="61">
        <v>67</v>
      </c>
      <c r="BY113" s="61">
        <v>0</v>
      </c>
      <c r="BZ113" s="61">
        <v>0</v>
      </c>
      <c r="CA113" s="61">
        <v>0</v>
      </c>
      <c r="CB113" s="61">
        <v>0</v>
      </c>
      <c r="CC113" s="61">
        <v>0</v>
      </c>
      <c r="CD113" s="61">
        <v>0</v>
      </c>
      <c r="CE113" s="61">
        <v>0</v>
      </c>
      <c r="CF113" s="61">
        <v>0</v>
      </c>
      <c r="CG113" s="61">
        <v>0</v>
      </c>
      <c r="CH113" s="61">
        <v>0</v>
      </c>
      <c r="CI113" s="61">
        <v>0</v>
      </c>
      <c r="CJ113" s="61">
        <v>0</v>
      </c>
      <c r="CK113" s="61">
        <v>0</v>
      </c>
      <c r="CL113" s="61">
        <v>0</v>
      </c>
      <c r="CM113" s="61">
        <v>0</v>
      </c>
      <c r="CN113" s="61">
        <v>0</v>
      </c>
      <c r="CO113" s="61">
        <v>0</v>
      </c>
      <c r="CP113" s="61">
        <v>0</v>
      </c>
      <c r="CQ113" s="61">
        <v>0</v>
      </c>
      <c r="CR113" s="61">
        <v>0</v>
      </c>
      <c r="CS113" s="61">
        <v>0</v>
      </c>
      <c r="CT113" s="61">
        <v>0</v>
      </c>
      <c r="CU113" s="61">
        <v>0</v>
      </c>
      <c r="CV113" s="61">
        <v>0</v>
      </c>
      <c r="CW113" s="61">
        <v>0</v>
      </c>
      <c r="CX113" s="61">
        <v>0</v>
      </c>
      <c r="CY113" s="61">
        <v>0</v>
      </c>
      <c r="CZ113" s="61">
        <v>0</v>
      </c>
      <c r="DA113" s="61">
        <v>0</v>
      </c>
      <c r="DB113" s="61">
        <v>0</v>
      </c>
      <c r="DC113" s="61">
        <v>0</v>
      </c>
      <c r="DD113" s="61">
        <v>0</v>
      </c>
      <c r="DE113" s="61">
        <v>0</v>
      </c>
      <c r="DF113" s="61">
        <v>0</v>
      </c>
      <c r="DG113" s="61">
        <v>0</v>
      </c>
      <c r="DH113" s="61">
        <v>0</v>
      </c>
      <c r="DI113" s="61">
        <v>0</v>
      </c>
      <c r="DJ113" s="61">
        <v>0</v>
      </c>
      <c r="DK113" s="61">
        <v>0</v>
      </c>
      <c r="DL113" s="61">
        <v>0</v>
      </c>
      <c r="DM113" s="61">
        <v>0</v>
      </c>
      <c r="DN113" s="61">
        <v>0</v>
      </c>
      <c r="DO113" s="61">
        <v>0</v>
      </c>
      <c r="DP113" s="61">
        <v>0</v>
      </c>
      <c r="DQ113" s="61">
        <v>0</v>
      </c>
      <c r="DR113" s="61">
        <v>10702</v>
      </c>
      <c r="DS113" s="61">
        <v>0</v>
      </c>
      <c r="DT113" s="61">
        <v>108</v>
      </c>
      <c r="DU113" s="61">
        <v>-10702</v>
      </c>
      <c r="DV113" s="61">
        <v>0</v>
      </c>
      <c r="DW113" s="61">
        <v>-108</v>
      </c>
      <c r="DX113" s="61">
        <v>0</v>
      </c>
      <c r="DY113" s="61">
        <v>0</v>
      </c>
      <c r="DZ113" s="61">
        <v>0</v>
      </c>
      <c r="EA113" s="61">
        <v>0</v>
      </c>
      <c r="EB113" s="61">
        <v>0</v>
      </c>
      <c r="EC113" s="61">
        <v>0</v>
      </c>
      <c r="ED113" s="61">
        <v>0</v>
      </c>
      <c r="EE113" s="61">
        <v>0</v>
      </c>
      <c r="EF113" s="61">
        <v>0</v>
      </c>
      <c r="EG113" s="61">
        <v>0</v>
      </c>
      <c r="EH113" s="61">
        <v>0</v>
      </c>
      <c r="EI113" s="61">
        <v>0</v>
      </c>
      <c r="EJ113" s="61">
        <v>0</v>
      </c>
      <c r="EK113" s="61">
        <v>0</v>
      </c>
      <c r="EL113" s="61">
        <v>0</v>
      </c>
      <c r="EM113" s="61">
        <v>4666560</v>
      </c>
      <c r="EN113" s="61">
        <v>0</v>
      </c>
      <c r="EO113" s="61">
        <v>47137</v>
      </c>
      <c r="EP113" s="61">
        <v>89283</v>
      </c>
      <c r="EQ113" s="61">
        <v>0</v>
      </c>
      <c r="ER113" s="61">
        <v>902</v>
      </c>
      <c r="ES113" s="61">
        <v>6720839</v>
      </c>
      <c r="ET113" s="61">
        <v>0</v>
      </c>
      <c r="EU113" s="61">
        <v>0</v>
      </c>
      <c r="EV113" s="61">
        <v>-1964995</v>
      </c>
      <c r="EW113" s="61">
        <v>0</v>
      </c>
      <c r="EX113" s="61">
        <v>48039</v>
      </c>
      <c r="EY113" s="61">
        <v>2616679</v>
      </c>
      <c r="EZ113" s="61">
        <v>0</v>
      </c>
      <c r="FA113" s="61">
        <v>26285</v>
      </c>
      <c r="FB113" s="61">
        <v>2807531</v>
      </c>
      <c r="FC113" s="61">
        <v>0</v>
      </c>
      <c r="FD113" s="61">
        <v>28248</v>
      </c>
      <c r="FE113" s="61">
        <v>-190852</v>
      </c>
      <c r="FF113" s="61">
        <v>0</v>
      </c>
      <c r="FG113" s="61">
        <v>-1963</v>
      </c>
      <c r="FH113" s="61">
        <v>171728</v>
      </c>
      <c r="FI113" s="61">
        <v>0</v>
      </c>
      <c r="FJ113" s="61">
        <v>-41</v>
      </c>
      <c r="FK113" s="61">
        <v>209140</v>
      </c>
      <c r="FL113" s="61">
        <v>0</v>
      </c>
      <c r="FM113" s="61">
        <v>197</v>
      </c>
      <c r="FN113" s="61">
        <v>-37412</v>
      </c>
      <c r="FO113" s="61">
        <v>0</v>
      </c>
      <c r="FP113" s="61">
        <v>-238</v>
      </c>
      <c r="FQ113" s="61">
        <v>0</v>
      </c>
      <c r="FR113" s="61">
        <v>0</v>
      </c>
      <c r="FS113" s="61">
        <v>0</v>
      </c>
      <c r="FT113" s="61">
        <v>3087468</v>
      </c>
      <c r="FU113" s="61">
        <v>0</v>
      </c>
      <c r="FV113" s="61">
        <v>0</v>
      </c>
      <c r="FW113" s="61">
        <v>-3087468</v>
      </c>
      <c r="FX113" s="61">
        <v>0</v>
      </c>
      <c r="FY113" s="61">
        <v>0</v>
      </c>
      <c r="FZ113" s="61">
        <v>0</v>
      </c>
      <c r="GA113" s="61">
        <v>0</v>
      </c>
      <c r="GB113" s="61">
        <v>0</v>
      </c>
      <c r="GC113" s="61">
        <v>0</v>
      </c>
      <c r="GD113" s="61">
        <v>0</v>
      </c>
      <c r="GE113" s="61">
        <v>0</v>
      </c>
      <c r="GF113" s="61">
        <v>10453700</v>
      </c>
      <c r="GG113" s="61">
        <v>0</v>
      </c>
      <c r="GH113" s="61">
        <v>103624</v>
      </c>
      <c r="GI113" s="61">
        <v>-5057475</v>
      </c>
      <c r="GJ113" s="61">
        <v>0</v>
      </c>
      <c r="GK113" s="61">
        <v>48093</v>
      </c>
      <c r="GL113" s="58" t="s">
        <v>536</v>
      </c>
      <c r="GM113" s="58" t="s">
        <v>680</v>
      </c>
      <c r="GN113" s="58" t="s">
        <v>536</v>
      </c>
      <c r="GO113" s="58" t="s">
        <v>473</v>
      </c>
      <c r="GP113" s="58" t="s">
        <v>860</v>
      </c>
    </row>
    <row r="114" spans="1:198" s="58" customFormat="1">
      <c r="A114" s="58" t="s">
        <v>469</v>
      </c>
      <c r="B114" s="59" t="s">
        <v>861</v>
      </c>
      <c r="C114" s="59" t="s">
        <v>862</v>
      </c>
      <c r="D114" s="61">
        <v>95292</v>
      </c>
      <c r="E114" s="61">
        <v>0</v>
      </c>
      <c r="F114" s="61">
        <v>95292</v>
      </c>
      <c r="G114" s="61">
        <v>117806</v>
      </c>
      <c r="H114" s="61">
        <v>0</v>
      </c>
      <c r="I114" s="61">
        <v>117806</v>
      </c>
      <c r="J114" s="61">
        <v>-22514</v>
      </c>
      <c r="K114" s="61">
        <v>0</v>
      </c>
      <c r="L114" s="61">
        <v>-22514</v>
      </c>
      <c r="M114" s="380">
        <v>0.5</v>
      </c>
      <c r="N114" s="380">
        <v>0.4</v>
      </c>
      <c r="O114" s="380">
        <v>0.09</v>
      </c>
      <c r="P114" s="380">
        <v>0.01</v>
      </c>
      <c r="Q114" s="61">
        <v>156796</v>
      </c>
      <c r="R114" s="61">
        <v>156796</v>
      </c>
      <c r="S114" s="61">
        <v>0</v>
      </c>
      <c r="T114" s="61">
        <v>0</v>
      </c>
      <c r="U114" s="61">
        <v>0</v>
      </c>
      <c r="V114" s="61">
        <v>0</v>
      </c>
      <c r="W114" s="61">
        <v>506286</v>
      </c>
      <c r="X114" s="61">
        <v>0</v>
      </c>
      <c r="Y114" s="61">
        <v>155459</v>
      </c>
      <c r="Z114" s="61">
        <v>0</v>
      </c>
      <c r="AA114" s="61">
        <v>350827</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v>0</v>
      </c>
      <c r="AR114" s="61">
        <v>0</v>
      </c>
      <c r="AS114" s="61">
        <v>0</v>
      </c>
      <c r="AT114" s="61">
        <v>0</v>
      </c>
      <c r="AU114" s="61">
        <v>0</v>
      </c>
      <c r="AV114" s="61">
        <v>0</v>
      </c>
      <c r="AW114" s="61">
        <v>0</v>
      </c>
      <c r="AX114" s="61">
        <v>0</v>
      </c>
      <c r="AY114" s="61">
        <v>0</v>
      </c>
      <c r="AZ114" s="61">
        <v>0</v>
      </c>
      <c r="BA114" s="61">
        <v>0</v>
      </c>
      <c r="BB114" s="61">
        <v>0</v>
      </c>
      <c r="BC114" s="61">
        <v>0</v>
      </c>
      <c r="BD114" s="61">
        <v>1613632</v>
      </c>
      <c r="BE114" s="61">
        <v>363067</v>
      </c>
      <c r="BF114" s="61">
        <v>40341</v>
      </c>
      <c r="BG114" s="61">
        <v>64819</v>
      </c>
      <c r="BH114" s="61">
        <v>14584</v>
      </c>
      <c r="BI114" s="61">
        <v>1620</v>
      </c>
      <c r="BJ114" s="61">
        <v>1601134</v>
      </c>
      <c r="BK114" s="61">
        <v>360255</v>
      </c>
      <c r="BL114" s="61">
        <v>40028</v>
      </c>
      <c r="BM114" s="61">
        <v>77317</v>
      </c>
      <c r="BN114" s="61">
        <v>17396</v>
      </c>
      <c r="BO114" s="61">
        <v>1933</v>
      </c>
      <c r="BP114" s="61">
        <v>19108</v>
      </c>
      <c r="BQ114" s="61">
        <v>4299</v>
      </c>
      <c r="BR114" s="61">
        <v>478</v>
      </c>
      <c r="BS114" s="61">
        <v>1848</v>
      </c>
      <c r="BT114" s="61">
        <v>416</v>
      </c>
      <c r="BU114" s="61">
        <v>46</v>
      </c>
      <c r="BV114" s="61">
        <v>17260</v>
      </c>
      <c r="BW114" s="61">
        <v>3883</v>
      </c>
      <c r="BX114" s="61">
        <v>432</v>
      </c>
      <c r="BY114" s="61">
        <v>3846</v>
      </c>
      <c r="BZ114" s="61">
        <v>865</v>
      </c>
      <c r="CA114" s="61">
        <v>96</v>
      </c>
      <c r="CB114" s="61">
        <v>0</v>
      </c>
      <c r="CC114" s="61">
        <v>0</v>
      </c>
      <c r="CD114" s="61">
        <v>0</v>
      </c>
      <c r="CE114" s="61">
        <v>0</v>
      </c>
      <c r="CF114" s="61">
        <v>0</v>
      </c>
      <c r="CG114" s="61">
        <v>0</v>
      </c>
      <c r="CH114" s="61">
        <v>0</v>
      </c>
      <c r="CI114" s="61">
        <v>0</v>
      </c>
      <c r="CJ114" s="61">
        <v>0</v>
      </c>
      <c r="CK114" s="61">
        <v>0</v>
      </c>
      <c r="CL114" s="61">
        <v>0</v>
      </c>
      <c r="CM114" s="61">
        <v>0</v>
      </c>
      <c r="CN114" s="61">
        <v>0</v>
      </c>
      <c r="CO114" s="61">
        <v>0</v>
      </c>
      <c r="CP114" s="61">
        <v>0</v>
      </c>
      <c r="CQ114" s="61">
        <v>0</v>
      </c>
      <c r="CR114" s="61">
        <v>0</v>
      </c>
      <c r="CS114" s="61">
        <v>0</v>
      </c>
      <c r="CT114" s="61">
        <v>0</v>
      </c>
      <c r="CU114" s="61">
        <v>0</v>
      </c>
      <c r="CV114" s="61">
        <v>0</v>
      </c>
      <c r="CW114" s="61">
        <v>25542</v>
      </c>
      <c r="CX114" s="61">
        <v>5747</v>
      </c>
      <c r="CY114" s="61">
        <v>639</v>
      </c>
      <c r="CZ114" s="61">
        <v>23784</v>
      </c>
      <c r="DA114" s="61">
        <v>5351</v>
      </c>
      <c r="DB114" s="61">
        <v>595</v>
      </c>
      <c r="DC114" s="61">
        <v>1758</v>
      </c>
      <c r="DD114" s="61">
        <v>396</v>
      </c>
      <c r="DE114" s="61">
        <v>44</v>
      </c>
      <c r="DF114" s="61">
        <v>0</v>
      </c>
      <c r="DG114" s="61">
        <v>0</v>
      </c>
      <c r="DH114" s="61">
        <v>0</v>
      </c>
      <c r="DI114" s="61">
        <v>0</v>
      </c>
      <c r="DJ114" s="61">
        <v>0</v>
      </c>
      <c r="DK114" s="61">
        <v>0</v>
      </c>
      <c r="DL114" s="61">
        <v>0</v>
      </c>
      <c r="DM114" s="61">
        <v>0</v>
      </c>
      <c r="DN114" s="61">
        <v>0</v>
      </c>
      <c r="DO114" s="61">
        <v>10993</v>
      </c>
      <c r="DP114" s="61">
        <v>2473</v>
      </c>
      <c r="DQ114" s="61">
        <v>275</v>
      </c>
      <c r="DR114" s="61">
        <v>14469</v>
      </c>
      <c r="DS114" s="61">
        <v>3256</v>
      </c>
      <c r="DT114" s="61">
        <v>362</v>
      </c>
      <c r="DU114" s="61">
        <v>-3476</v>
      </c>
      <c r="DV114" s="61">
        <v>-783</v>
      </c>
      <c r="DW114" s="61">
        <v>-87</v>
      </c>
      <c r="DX114" s="61">
        <v>-584</v>
      </c>
      <c r="DY114" s="61">
        <v>-131</v>
      </c>
      <c r="DZ114" s="61">
        <v>-15</v>
      </c>
      <c r="EA114" s="61">
        <v>0</v>
      </c>
      <c r="EB114" s="61">
        <v>0</v>
      </c>
      <c r="EC114" s="61">
        <v>0</v>
      </c>
      <c r="ED114" s="61">
        <v>0</v>
      </c>
      <c r="EE114" s="61">
        <v>0</v>
      </c>
      <c r="EF114" s="61">
        <v>0</v>
      </c>
      <c r="EG114" s="61">
        <v>0</v>
      </c>
      <c r="EH114" s="61">
        <v>0</v>
      </c>
      <c r="EI114" s="61">
        <v>0</v>
      </c>
      <c r="EJ114" s="61">
        <v>0</v>
      </c>
      <c r="EK114" s="61">
        <v>0</v>
      </c>
      <c r="EL114" s="61">
        <v>0</v>
      </c>
      <c r="EM114" s="61">
        <v>2319518</v>
      </c>
      <c r="EN114" s="61">
        <v>521891</v>
      </c>
      <c r="EO114" s="61">
        <v>57988</v>
      </c>
      <c r="EP114" s="61">
        <v>51626</v>
      </c>
      <c r="EQ114" s="61">
        <v>11616</v>
      </c>
      <c r="ER114" s="61">
        <v>1291</v>
      </c>
      <c r="ES114" s="61">
        <v>5565635</v>
      </c>
      <c r="ET114" s="61">
        <v>0</v>
      </c>
      <c r="EU114" s="61">
        <v>0</v>
      </c>
      <c r="EV114" s="61">
        <v>-3194491</v>
      </c>
      <c r="EW114" s="61">
        <v>533507</v>
      </c>
      <c r="EX114" s="61">
        <v>59279</v>
      </c>
      <c r="EY114" s="61">
        <v>497731</v>
      </c>
      <c r="EZ114" s="61">
        <v>106054</v>
      </c>
      <c r="FA114" s="61">
        <v>11784</v>
      </c>
      <c r="FB114" s="61">
        <v>604277</v>
      </c>
      <c r="FC114" s="61">
        <v>134140</v>
      </c>
      <c r="FD114" s="61">
        <v>14904</v>
      </c>
      <c r="FE114" s="61">
        <v>-106546</v>
      </c>
      <c r="FF114" s="61">
        <v>-28086</v>
      </c>
      <c r="FG114" s="61">
        <v>-3120</v>
      </c>
      <c r="FH114" s="61">
        <v>0</v>
      </c>
      <c r="FI114" s="61">
        <v>0</v>
      </c>
      <c r="FJ114" s="61">
        <v>0</v>
      </c>
      <c r="FK114" s="61">
        <v>0</v>
      </c>
      <c r="FL114" s="61">
        <v>0</v>
      </c>
      <c r="FM114" s="61">
        <v>0</v>
      </c>
      <c r="FN114" s="61">
        <v>0</v>
      </c>
      <c r="FO114" s="61">
        <v>0</v>
      </c>
      <c r="FP114" s="61">
        <v>0</v>
      </c>
      <c r="FQ114" s="61">
        <v>572046</v>
      </c>
      <c r="FR114" s="61">
        <v>128710</v>
      </c>
      <c r="FS114" s="61">
        <v>14301</v>
      </c>
      <c r="FT114" s="61">
        <v>1733944</v>
      </c>
      <c r="FU114" s="61">
        <v>0</v>
      </c>
      <c r="FV114" s="61">
        <v>0</v>
      </c>
      <c r="FW114" s="61">
        <v>-1161898</v>
      </c>
      <c r="FX114" s="61">
        <v>128710</v>
      </c>
      <c r="FY114" s="61">
        <v>14301</v>
      </c>
      <c r="FZ114" s="61">
        <v>0</v>
      </c>
      <c r="GA114" s="61">
        <v>0</v>
      </c>
      <c r="GB114" s="61">
        <v>0</v>
      </c>
      <c r="GC114" s="61">
        <v>0</v>
      </c>
      <c r="GD114" s="61">
        <v>0</v>
      </c>
      <c r="GE114" s="61">
        <v>0</v>
      </c>
      <c r="GF114" s="61">
        <v>5178277</v>
      </c>
      <c r="GG114" s="61">
        <v>1159175</v>
      </c>
      <c r="GH114" s="61">
        <v>128798</v>
      </c>
      <c r="GI114" s="61">
        <v>-4366814</v>
      </c>
      <c r="GJ114" s="61">
        <v>655757</v>
      </c>
      <c r="GK114" s="61">
        <v>72863</v>
      </c>
      <c r="GL114" s="58" t="s">
        <v>715</v>
      </c>
      <c r="GM114" s="58" t="s">
        <v>716</v>
      </c>
      <c r="GN114" s="58" t="s">
        <v>466</v>
      </c>
      <c r="GO114" s="58" t="s">
        <v>514</v>
      </c>
      <c r="GP114" s="58" t="s">
        <v>863</v>
      </c>
    </row>
    <row r="115" spans="1:198" s="58" customFormat="1">
      <c r="A115" s="58" t="s">
        <v>469</v>
      </c>
      <c r="B115" s="59" t="s">
        <v>864</v>
      </c>
      <c r="C115" s="59" t="s">
        <v>865</v>
      </c>
      <c r="D115" s="61">
        <v>-596843</v>
      </c>
      <c r="E115" s="61">
        <v>0</v>
      </c>
      <c r="F115" s="61">
        <v>-596843</v>
      </c>
      <c r="G115" s="61">
        <v>468274</v>
      </c>
      <c r="H115" s="61">
        <v>0</v>
      </c>
      <c r="I115" s="61">
        <v>468274</v>
      </c>
      <c r="J115" s="61">
        <v>-1065117</v>
      </c>
      <c r="K115" s="61">
        <v>0</v>
      </c>
      <c r="L115" s="61">
        <v>-1065117</v>
      </c>
      <c r="M115" s="380">
        <v>0.33</v>
      </c>
      <c r="N115" s="380">
        <v>0.3</v>
      </c>
      <c r="O115" s="380">
        <v>0.37</v>
      </c>
      <c r="P115" s="380">
        <v>0</v>
      </c>
      <c r="Q115" s="61">
        <v>588831</v>
      </c>
      <c r="R115" s="61">
        <v>588831</v>
      </c>
      <c r="S115" s="61">
        <v>0</v>
      </c>
      <c r="T115" s="61">
        <v>0</v>
      </c>
      <c r="U115" s="61">
        <v>0</v>
      </c>
      <c r="V115" s="61">
        <v>0</v>
      </c>
      <c r="W115" s="61">
        <v>0</v>
      </c>
      <c r="X115" s="61">
        <v>0</v>
      </c>
      <c r="Y115" s="61">
        <v>0</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v>0</v>
      </c>
      <c r="AR115" s="61">
        <v>0</v>
      </c>
      <c r="AS115" s="61">
        <v>0</v>
      </c>
      <c r="AT115" s="61">
        <v>0</v>
      </c>
      <c r="AU115" s="61">
        <v>0</v>
      </c>
      <c r="AV115" s="61">
        <v>0</v>
      </c>
      <c r="AW115" s="61">
        <v>0</v>
      </c>
      <c r="AX115" s="61">
        <v>0</v>
      </c>
      <c r="AY115" s="61">
        <v>0</v>
      </c>
      <c r="AZ115" s="61">
        <v>0</v>
      </c>
      <c r="BA115" s="61">
        <v>0</v>
      </c>
      <c r="BB115" s="61">
        <v>0</v>
      </c>
      <c r="BC115" s="61">
        <v>0</v>
      </c>
      <c r="BD115" s="61">
        <v>1429822</v>
      </c>
      <c r="BE115" s="61">
        <v>1763447</v>
      </c>
      <c r="BF115" s="61">
        <v>0</v>
      </c>
      <c r="BG115" s="61">
        <v>148355</v>
      </c>
      <c r="BH115" s="61">
        <v>182971</v>
      </c>
      <c r="BI115" s="61">
        <v>0</v>
      </c>
      <c r="BJ115" s="61">
        <v>1527323</v>
      </c>
      <c r="BK115" s="61">
        <v>1883699</v>
      </c>
      <c r="BL115" s="61">
        <v>0</v>
      </c>
      <c r="BM115" s="61">
        <v>50854</v>
      </c>
      <c r="BN115" s="61">
        <v>62719</v>
      </c>
      <c r="BO115" s="61">
        <v>0</v>
      </c>
      <c r="BP115" s="61">
        <v>3458</v>
      </c>
      <c r="BQ115" s="61">
        <v>4265</v>
      </c>
      <c r="BR115" s="61">
        <v>0</v>
      </c>
      <c r="BS115" s="61">
        <v>1861</v>
      </c>
      <c r="BT115" s="61">
        <v>2294</v>
      </c>
      <c r="BU115" s="61">
        <v>0</v>
      </c>
      <c r="BV115" s="61">
        <v>1597</v>
      </c>
      <c r="BW115" s="61">
        <v>1971</v>
      </c>
      <c r="BX115" s="61">
        <v>0</v>
      </c>
      <c r="BY115" s="61">
        <v>0</v>
      </c>
      <c r="BZ115" s="61">
        <v>0</v>
      </c>
      <c r="CA115" s="61">
        <v>0</v>
      </c>
      <c r="CB115" s="61">
        <v>0</v>
      </c>
      <c r="CC115" s="61">
        <v>0</v>
      </c>
      <c r="CD115" s="61">
        <v>0</v>
      </c>
      <c r="CE115" s="61">
        <v>0</v>
      </c>
      <c r="CF115" s="61">
        <v>0</v>
      </c>
      <c r="CG115" s="61">
        <v>0</v>
      </c>
      <c r="CH115" s="61">
        <v>-740</v>
      </c>
      <c r="CI115" s="61">
        <v>-913</v>
      </c>
      <c r="CJ115" s="61">
        <v>0</v>
      </c>
      <c r="CK115" s="61">
        <v>0</v>
      </c>
      <c r="CL115" s="61">
        <v>0</v>
      </c>
      <c r="CM115" s="61">
        <v>0</v>
      </c>
      <c r="CN115" s="61">
        <v>0</v>
      </c>
      <c r="CO115" s="61">
        <v>0</v>
      </c>
      <c r="CP115" s="61">
        <v>0</v>
      </c>
      <c r="CQ115" s="61">
        <v>0</v>
      </c>
      <c r="CR115" s="61">
        <v>0</v>
      </c>
      <c r="CS115" s="61">
        <v>0</v>
      </c>
      <c r="CT115" s="61">
        <v>0</v>
      </c>
      <c r="CU115" s="61">
        <v>0</v>
      </c>
      <c r="CV115" s="61">
        <v>0</v>
      </c>
      <c r="CW115" s="61">
        <v>0</v>
      </c>
      <c r="CX115" s="61">
        <v>0</v>
      </c>
      <c r="CY115" s="61">
        <v>0</v>
      </c>
      <c r="CZ115" s="61">
        <v>0</v>
      </c>
      <c r="DA115" s="61">
        <v>0</v>
      </c>
      <c r="DB115" s="61">
        <v>0</v>
      </c>
      <c r="DC115" s="61">
        <v>0</v>
      </c>
      <c r="DD115" s="61">
        <v>0</v>
      </c>
      <c r="DE115" s="61">
        <v>0</v>
      </c>
      <c r="DF115" s="61">
        <v>0</v>
      </c>
      <c r="DG115" s="61">
        <v>0</v>
      </c>
      <c r="DH115" s="61">
        <v>0</v>
      </c>
      <c r="DI115" s="61">
        <v>0</v>
      </c>
      <c r="DJ115" s="61">
        <v>0</v>
      </c>
      <c r="DK115" s="61">
        <v>0</v>
      </c>
      <c r="DL115" s="61">
        <v>0</v>
      </c>
      <c r="DM115" s="61">
        <v>0</v>
      </c>
      <c r="DN115" s="61">
        <v>0</v>
      </c>
      <c r="DO115" s="61">
        <v>6532</v>
      </c>
      <c r="DP115" s="61">
        <v>8057</v>
      </c>
      <c r="DQ115" s="61">
        <v>0</v>
      </c>
      <c r="DR115" s="61">
        <v>4910</v>
      </c>
      <c r="DS115" s="61">
        <v>6056</v>
      </c>
      <c r="DT115" s="61">
        <v>0</v>
      </c>
      <c r="DU115" s="61">
        <v>1622</v>
      </c>
      <c r="DV115" s="61">
        <v>2001</v>
      </c>
      <c r="DW115" s="61">
        <v>0</v>
      </c>
      <c r="DX115" s="61">
        <v>-1009</v>
      </c>
      <c r="DY115" s="61">
        <v>-1244</v>
      </c>
      <c r="DZ115" s="61">
        <v>0</v>
      </c>
      <c r="EA115" s="61">
        <v>157</v>
      </c>
      <c r="EB115" s="61">
        <v>193</v>
      </c>
      <c r="EC115" s="61">
        <v>0</v>
      </c>
      <c r="ED115" s="61">
        <v>0</v>
      </c>
      <c r="EE115" s="61">
        <v>0</v>
      </c>
      <c r="EF115" s="61">
        <v>0</v>
      </c>
      <c r="EG115" s="61">
        <v>0</v>
      </c>
      <c r="EH115" s="61">
        <v>0</v>
      </c>
      <c r="EI115" s="61">
        <v>0</v>
      </c>
      <c r="EJ115" s="61">
        <v>0</v>
      </c>
      <c r="EK115" s="61">
        <v>0</v>
      </c>
      <c r="EL115" s="61">
        <v>0</v>
      </c>
      <c r="EM115" s="61">
        <v>21304013</v>
      </c>
      <c r="EN115" s="61">
        <v>26274950</v>
      </c>
      <c r="EO115" s="61">
        <v>0</v>
      </c>
      <c r="EP115" s="61">
        <v>168765</v>
      </c>
      <c r="EQ115" s="61">
        <v>208144</v>
      </c>
      <c r="ER115" s="61">
        <v>0</v>
      </c>
      <c r="ES115" s="61">
        <v>87655686</v>
      </c>
      <c r="ET115" s="61">
        <v>0</v>
      </c>
      <c r="EU115" s="61">
        <v>0</v>
      </c>
      <c r="EV115" s="61">
        <v>-66182907</v>
      </c>
      <c r="EW115" s="61">
        <v>26483094</v>
      </c>
      <c r="EX115" s="61">
        <v>0</v>
      </c>
      <c r="EY115" s="61">
        <v>2945166</v>
      </c>
      <c r="EZ115" s="61">
        <v>3632371</v>
      </c>
      <c r="FA115" s="61">
        <v>0</v>
      </c>
      <c r="FB115" s="61">
        <v>3550481</v>
      </c>
      <c r="FC115" s="61">
        <v>4378927</v>
      </c>
      <c r="FD115" s="61">
        <v>0</v>
      </c>
      <c r="FE115" s="61">
        <v>-605315</v>
      </c>
      <c r="FF115" s="61">
        <v>-746556</v>
      </c>
      <c r="FG115" s="61">
        <v>0</v>
      </c>
      <c r="FH115" s="61">
        <v>0</v>
      </c>
      <c r="FI115" s="61">
        <v>0</v>
      </c>
      <c r="FJ115" s="61">
        <v>0</v>
      </c>
      <c r="FK115" s="61">
        <v>0</v>
      </c>
      <c r="FL115" s="61">
        <v>0</v>
      </c>
      <c r="FM115" s="61">
        <v>0</v>
      </c>
      <c r="FN115" s="61">
        <v>0</v>
      </c>
      <c r="FO115" s="61">
        <v>0</v>
      </c>
      <c r="FP115" s="61">
        <v>0</v>
      </c>
      <c r="FQ115" s="61">
        <v>0</v>
      </c>
      <c r="FR115" s="61">
        <v>0</v>
      </c>
      <c r="FS115" s="61">
        <v>0</v>
      </c>
      <c r="FT115" s="61">
        <v>11165837</v>
      </c>
      <c r="FU115" s="61">
        <v>0</v>
      </c>
      <c r="FV115" s="61">
        <v>0</v>
      </c>
      <c r="FW115" s="61">
        <v>-11165837</v>
      </c>
      <c r="FX115" s="61">
        <v>0</v>
      </c>
      <c r="FY115" s="61">
        <v>0</v>
      </c>
      <c r="FZ115" s="61">
        <v>0</v>
      </c>
      <c r="GA115" s="61">
        <v>0</v>
      </c>
      <c r="GB115" s="61">
        <v>0</v>
      </c>
      <c r="GC115" s="61">
        <v>0</v>
      </c>
      <c r="GD115" s="61">
        <v>0</v>
      </c>
      <c r="GE115" s="61">
        <v>0</v>
      </c>
      <c r="GF115" s="61">
        <v>26004519</v>
      </c>
      <c r="GG115" s="61">
        <v>32072241</v>
      </c>
      <c r="GH115" s="61">
        <v>0</v>
      </c>
      <c r="GI115" s="61">
        <v>-77901578</v>
      </c>
      <c r="GJ115" s="61">
        <v>25801265</v>
      </c>
      <c r="GK115" s="61">
        <v>0</v>
      </c>
      <c r="GL115" s="58" t="s">
        <v>501</v>
      </c>
      <c r="GM115" s="58" t="s">
        <v>502</v>
      </c>
      <c r="GN115" s="58" t="s">
        <v>645</v>
      </c>
      <c r="GO115" s="58" t="s">
        <v>504</v>
      </c>
      <c r="GP115" s="58" t="s">
        <v>866</v>
      </c>
    </row>
    <row r="116" spans="1:198" s="58" customFormat="1">
      <c r="A116" s="58" t="s">
        <v>469</v>
      </c>
      <c r="B116" s="59" t="s">
        <v>867</v>
      </c>
      <c r="C116" s="59" t="s">
        <v>868</v>
      </c>
      <c r="D116" s="61">
        <v>197588</v>
      </c>
      <c r="E116" s="61">
        <v>0</v>
      </c>
      <c r="F116" s="61">
        <v>197588</v>
      </c>
      <c r="G116" s="61">
        <v>246707</v>
      </c>
      <c r="H116" s="61">
        <v>0</v>
      </c>
      <c r="I116" s="61">
        <v>246707</v>
      </c>
      <c r="J116" s="61">
        <v>-49119</v>
      </c>
      <c r="K116" s="61">
        <v>0</v>
      </c>
      <c r="L116" s="61">
        <v>-49119</v>
      </c>
      <c r="M116" s="380">
        <v>0.5</v>
      </c>
      <c r="N116" s="380">
        <v>0.4</v>
      </c>
      <c r="O116" s="380">
        <v>0.09</v>
      </c>
      <c r="P116" s="380">
        <v>0.01</v>
      </c>
      <c r="Q116" s="61">
        <v>128908</v>
      </c>
      <c r="R116" s="61">
        <v>128908</v>
      </c>
      <c r="S116" s="61">
        <v>0</v>
      </c>
      <c r="T116" s="61">
        <v>0</v>
      </c>
      <c r="U116" s="61">
        <v>0</v>
      </c>
      <c r="V116" s="61">
        <v>0</v>
      </c>
      <c r="W116" s="61">
        <v>77598</v>
      </c>
      <c r="X116" s="61">
        <v>0</v>
      </c>
      <c r="Y116" s="61">
        <v>31008</v>
      </c>
      <c r="Z116" s="61">
        <v>0</v>
      </c>
      <c r="AA116" s="61">
        <v>46590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v>0</v>
      </c>
      <c r="AR116" s="61">
        <v>0</v>
      </c>
      <c r="AS116" s="61">
        <v>0</v>
      </c>
      <c r="AT116" s="61">
        <v>0</v>
      </c>
      <c r="AU116" s="61">
        <v>0</v>
      </c>
      <c r="AV116" s="61">
        <v>0</v>
      </c>
      <c r="AW116" s="61">
        <v>0</v>
      </c>
      <c r="AX116" s="61">
        <v>0</v>
      </c>
      <c r="AY116" s="61">
        <v>0</v>
      </c>
      <c r="AZ116" s="61">
        <v>0</v>
      </c>
      <c r="BA116" s="61">
        <v>0</v>
      </c>
      <c r="BB116" s="61">
        <v>0</v>
      </c>
      <c r="BC116" s="61">
        <v>0</v>
      </c>
      <c r="BD116" s="61">
        <v>1155965</v>
      </c>
      <c r="BE116" s="61">
        <v>260092</v>
      </c>
      <c r="BF116" s="61">
        <v>28899</v>
      </c>
      <c r="BG116" s="61">
        <v>73765</v>
      </c>
      <c r="BH116" s="61">
        <v>16597</v>
      </c>
      <c r="BI116" s="61">
        <v>1844</v>
      </c>
      <c r="BJ116" s="61">
        <v>1143636</v>
      </c>
      <c r="BK116" s="61">
        <v>257318</v>
      </c>
      <c r="BL116" s="61">
        <v>28591</v>
      </c>
      <c r="BM116" s="61">
        <v>86094</v>
      </c>
      <c r="BN116" s="61">
        <v>19371</v>
      </c>
      <c r="BO116" s="61">
        <v>2152</v>
      </c>
      <c r="BP116" s="61">
        <v>4526</v>
      </c>
      <c r="BQ116" s="61">
        <v>1018</v>
      </c>
      <c r="BR116" s="61">
        <v>113</v>
      </c>
      <c r="BS116" s="61">
        <v>1314</v>
      </c>
      <c r="BT116" s="61">
        <v>296</v>
      </c>
      <c r="BU116" s="61">
        <v>33</v>
      </c>
      <c r="BV116" s="61">
        <v>3212</v>
      </c>
      <c r="BW116" s="61">
        <v>722</v>
      </c>
      <c r="BX116" s="61">
        <v>80</v>
      </c>
      <c r="BY116" s="61">
        <v>4494</v>
      </c>
      <c r="BZ116" s="61">
        <v>1011</v>
      </c>
      <c r="CA116" s="61">
        <v>112</v>
      </c>
      <c r="CB116" s="61">
        <v>0</v>
      </c>
      <c r="CC116" s="61">
        <v>0</v>
      </c>
      <c r="CD116" s="61">
        <v>0</v>
      </c>
      <c r="CE116" s="61">
        <v>0</v>
      </c>
      <c r="CF116" s="61">
        <v>0</v>
      </c>
      <c r="CG116" s="61">
        <v>0</v>
      </c>
      <c r="CH116" s="61">
        <v>0</v>
      </c>
      <c r="CI116" s="61">
        <v>0</v>
      </c>
      <c r="CJ116" s="61">
        <v>0</v>
      </c>
      <c r="CK116" s="61">
        <v>0</v>
      </c>
      <c r="CL116" s="61">
        <v>0</v>
      </c>
      <c r="CM116" s="61">
        <v>0</v>
      </c>
      <c r="CN116" s="61">
        <v>0</v>
      </c>
      <c r="CO116" s="61">
        <v>0</v>
      </c>
      <c r="CP116" s="61">
        <v>0</v>
      </c>
      <c r="CQ116" s="61">
        <v>0</v>
      </c>
      <c r="CR116" s="61">
        <v>0</v>
      </c>
      <c r="CS116" s="61">
        <v>0</v>
      </c>
      <c r="CT116" s="61">
        <v>0</v>
      </c>
      <c r="CU116" s="61">
        <v>0</v>
      </c>
      <c r="CV116" s="61">
        <v>0</v>
      </c>
      <c r="CW116" s="61">
        <v>11608</v>
      </c>
      <c r="CX116" s="61">
        <v>2612</v>
      </c>
      <c r="CY116" s="61">
        <v>290</v>
      </c>
      <c r="CZ116" s="61">
        <v>9633</v>
      </c>
      <c r="DA116" s="61">
        <v>2167</v>
      </c>
      <c r="DB116" s="61">
        <v>241</v>
      </c>
      <c r="DC116" s="61">
        <v>1975</v>
      </c>
      <c r="DD116" s="61">
        <v>445</v>
      </c>
      <c r="DE116" s="61">
        <v>49</v>
      </c>
      <c r="DF116" s="61">
        <v>0</v>
      </c>
      <c r="DG116" s="61">
        <v>0</v>
      </c>
      <c r="DH116" s="61">
        <v>0</v>
      </c>
      <c r="DI116" s="61">
        <v>0</v>
      </c>
      <c r="DJ116" s="61">
        <v>0</v>
      </c>
      <c r="DK116" s="61">
        <v>0</v>
      </c>
      <c r="DL116" s="61">
        <v>0</v>
      </c>
      <c r="DM116" s="61">
        <v>0</v>
      </c>
      <c r="DN116" s="61">
        <v>0</v>
      </c>
      <c r="DO116" s="61">
        <v>19395</v>
      </c>
      <c r="DP116" s="61">
        <v>4364</v>
      </c>
      <c r="DQ116" s="61">
        <v>485</v>
      </c>
      <c r="DR116" s="61">
        <v>17523</v>
      </c>
      <c r="DS116" s="61">
        <v>3942</v>
      </c>
      <c r="DT116" s="61">
        <v>438</v>
      </c>
      <c r="DU116" s="61">
        <v>1872</v>
      </c>
      <c r="DV116" s="61">
        <v>422</v>
      </c>
      <c r="DW116" s="61">
        <v>47</v>
      </c>
      <c r="DX116" s="61">
        <v>-1538</v>
      </c>
      <c r="DY116" s="61">
        <v>-346</v>
      </c>
      <c r="DZ116" s="61">
        <v>-38</v>
      </c>
      <c r="EA116" s="61">
        <v>0</v>
      </c>
      <c r="EB116" s="61">
        <v>0</v>
      </c>
      <c r="EC116" s="61">
        <v>0</v>
      </c>
      <c r="ED116" s="61">
        <v>0</v>
      </c>
      <c r="EE116" s="61">
        <v>0</v>
      </c>
      <c r="EF116" s="61">
        <v>0</v>
      </c>
      <c r="EG116" s="61">
        <v>0</v>
      </c>
      <c r="EH116" s="61">
        <v>0</v>
      </c>
      <c r="EI116" s="61">
        <v>0</v>
      </c>
      <c r="EJ116" s="61">
        <v>0</v>
      </c>
      <c r="EK116" s="61">
        <v>0</v>
      </c>
      <c r="EL116" s="61">
        <v>0</v>
      </c>
      <c r="EM116" s="61">
        <v>2021327</v>
      </c>
      <c r="EN116" s="61">
        <v>454798</v>
      </c>
      <c r="EO116" s="61">
        <v>50533</v>
      </c>
      <c r="EP116" s="61">
        <v>40119</v>
      </c>
      <c r="EQ116" s="61">
        <v>9027</v>
      </c>
      <c r="ER116" s="61">
        <v>1003</v>
      </c>
      <c r="ES116" s="61">
        <v>5939995</v>
      </c>
      <c r="ET116" s="61">
        <v>0</v>
      </c>
      <c r="EU116" s="61">
        <v>0</v>
      </c>
      <c r="EV116" s="61">
        <v>-3878550</v>
      </c>
      <c r="EW116" s="61">
        <v>463825</v>
      </c>
      <c r="EX116" s="61">
        <v>51536</v>
      </c>
      <c r="EY116" s="61">
        <v>874294</v>
      </c>
      <c r="EZ116" s="61">
        <v>195806</v>
      </c>
      <c r="FA116" s="61">
        <v>21756</v>
      </c>
      <c r="FB116" s="61">
        <v>982941</v>
      </c>
      <c r="FC116" s="61">
        <v>220798</v>
      </c>
      <c r="FD116" s="61">
        <v>24533</v>
      </c>
      <c r="FE116" s="61">
        <v>-108647</v>
      </c>
      <c r="FF116" s="61">
        <v>-24992</v>
      </c>
      <c r="FG116" s="61">
        <v>-2777</v>
      </c>
      <c r="FH116" s="61">
        <v>0</v>
      </c>
      <c r="FI116" s="61">
        <v>0</v>
      </c>
      <c r="FJ116" s="61">
        <v>0</v>
      </c>
      <c r="FK116" s="61">
        <v>0</v>
      </c>
      <c r="FL116" s="61">
        <v>0</v>
      </c>
      <c r="FM116" s="61">
        <v>0</v>
      </c>
      <c r="FN116" s="61">
        <v>0</v>
      </c>
      <c r="FO116" s="61">
        <v>0</v>
      </c>
      <c r="FP116" s="61">
        <v>0</v>
      </c>
      <c r="FQ116" s="61">
        <v>0</v>
      </c>
      <c r="FR116" s="61">
        <v>0</v>
      </c>
      <c r="FS116" s="61">
        <v>0</v>
      </c>
      <c r="FT116" s="61">
        <v>1843877</v>
      </c>
      <c r="FU116" s="61">
        <v>0</v>
      </c>
      <c r="FV116" s="61">
        <v>0</v>
      </c>
      <c r="FW116" s="61">
        <v>-1843877</v>
      </c>
      <c r="FX116" s="61">
        <v>0</v>
      </c>
      <c r="FY116" s="61">
        <v>0</v>
      </c>
      <c r="FZ116" s="61">
        <v>0</v>
      </c>
      <c r="GA116" s="61">
        <v>0</v>
      </c>
      <c r="GB116" s="61">
        <v>0</v>
      </c>
      <c r="GC116" s="61">
        <v>0</v>
      </c>
      <c r="GD116" s="61">
        <v>0</v>
      </c>
      <c r="GE116" s="61">
        <v>0</v>
      </c>
      <c r="GF116" s="61">
        <v>4203955</v>
      </c>
      <c r="GG116" s="61">
        <v>944979</v>
      </c>
      <c r="GH116" s="61">
        <v>104997</v>
      </c>
      <c r="GI116" s="61">
        <v>-5734965</v>
      </c>
      <c r="GJ116" s="61">
        <v>460458</v>
      </c>
      <c r="GK116" s="61">
        <v>51161</v>
      </c>
      <c r="GL116" s="58" t="s">
        <v>553</v>
      </c>
      <c r="GM116" s="58" t="s">
        <v>554</v>
      </c>
      <c r="GN116" s="58" t="s">
        <v>466</v>
      </c>
      <c r="GO116" s="58" t="s">
        <v>479</v>
      </c>
      <c r="GP116" s="58" t="s">
        <v>869</v>
      </c>
    </row>
    <row r="117" spans="1:198" s="58" customFormat="1">
      <c r="A117" s="58" t="s">
        <v>469</v>
      </c>
      <c r="B117" s="59" t="s">
        <v>870</v>
      </c>
      <c r="C117" s="59" t="s">
        <v>871</v>
      </c>
      <c r="D117" s="61">
        <v>-196985</v>
      </c>
      <c r="E117" s="61">
        <v>0</v>
      </c>
      <c r="F117" s="61">
        <v>-196985</v>
      </c>
      <c r="G117" s="61">
        <v>41545</v>
      </c>
      <c r="H117" s="61">
        <v>0</v>
      </c>
      <c r="I117" s="61">
        <v>41545</v>
      </c>
      <c r="J117" s="61">
        <v>-238530</v>
      </c>
      <c r="K117" s="61">
        <v>0</v>
      </c>
      <c r="L117" s="61">
        <v>-238530</v>
      </c>
      <c r="M117" s="380">
        <v>0.33</v>
      </c>
      <c r="N117" s="380">
        <v>0.3</v>
      </c>
      <c r="O117" s="380">
        <v>0.37</v>
      </c>
      <c r="P117" s="380">
        <v>0</v>
      </c>
      <c r="Q117" s="61">
        <v>299517</v>
      </c>
      <c r="R117" s="61">
        <v>299517</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v>0</v>
      </c>
      <c r="AR117" s="61">
        <v>0</v>
      </c>
      <c r="AS117" s="61">
        <v>0</v>
      </c>
      <c r="AT117" s="61">
        <v>0</v>
      </c>
      <c r="AU117" s="61">
        <v>0</v>
      </c>
      <c r="AV117" s="61">
        <v>0</v>
      </c>
      <c r="AW117" s="61">
        <v>0</v>
      </c>
      <c r="AX117" s="61">
        <v>0</v>
      </c>
      <c r="AY117" s="61">
        <v>0</v>
      </c>
      <c r="AZ117" s="61">
        <v>0</v>
      </c>
      <c r="BA117" s="61">
        <v>0</v>
      </c>
      <c r="BB117" s="61">
        <v>0</v>
      </c>
      <c r="BC117" s="61">
        <v>0</v>
      </c>
      <c r="BD117" s="61">
        <v>2410459</v>
      </c>
      <c r="BE117" s="61">
        <v>2972899</v>
      </c>
      <c r="BF117" s="61">
        <v>0</v>
      </c>
      <c r="BG117" s="61">
        <v>112657</v>
      </c>
      <c r="BH117" s="61">
        <v>138944</v>
      </c>
      <c r="BI117" s="61">
        <v>0</v>
      </c>
      <c r="BJ117" s="61">
        <v>2298949</v>
      </c>
      <c r="BK117" s="61">
        <v>2835371</v>
      </c>
      <c r="BL117" s="61">
        <v>0</v>
      </c>
      <c r="BM117" s="61">
        <v>224167</v>
      </c>
      <c r="BN117" s="61">
        <v>276472</v>
      </c>
      <c r="BO117" s="61">
        <v>0</v>
      </c>
      <c r="BP117" s="61">
        <v>9119</v>
      </c>
      <c r="BQ117" s="61">
        <v>11246</v>
      </c>
      <c r="BR117" s="61">
        <v>0</v>
      </c>
      <c r="BS117" s="61">
        <v>4892</v>
      </c>
      <c r="BT117" s="61">
        <v>6033</v>
      </c>
      <c r="BU117" s="61">
        <v>0</v>
      </c>
      <c r="BV117" s="61">
        <v>4227</v>
      </c>
      <c r="BW117" s="61">
        <v>5213</v>
      </c>
      <c r="BX117" s="61">
        <v>0</v>
      </c>
      <c r="BY117" s="61">
        <v>0</v>
      </c>
      <c r="BZ117" s="61">
        <v>0</v>
      </c>
      <c r="CA117" s="61">
        <v>0</v>
      </c>
      <c r="CB117" s="61">
        <v>0</v>
      </c>
      <c r="CC117" s="61">
        <v>0</v>
      </c>
      <c r="CD117" s="61">
        <v>0</v>
      </c>
      <c r="CE117" s="61">
        <v>0</v>
      </c>
      <c r="CF117" s="61">
        <v>0</v>
      </c>
      <c r="CG117" s="61">
        <v>0</v>
      </c>
      <c r="CH117" s="61">
        <v>0</v>
      </c>
      <c r="CI117" s="61">
        <v>0</v>
      </c>
      <c r="CJ117" s="61">
        <v>0</v>
      </c>
      <c r="CK117" s="61">
        <v>0</v>
      </c>
      <c r="CL117" s="61">
        <v>0</v>
      </c>
      <c r="CM117" s="61">
        <v>0</v>
      </c>
      <c r="CN117" s="61">
        <v>0</v>
      </c>
      <c r="CO117" s="61">
        <v>0</v>
      </c>
      <c r="CP117" s="61">
        <v>0</v>
      </c>
      <c r="CQ117" s="61">
        <v>0</v>
      </c>
      <c r="CR117" s="61">
        <v>0</v>
      </c>
      <c r="CS117" s="61">
        <v>0</v>
      </c>
      <c r="CT117" s="61">
        <v>0</v>
      </c>
      <c r="CU117" s="61">
        <v>0</v>
      </c>
      <c r="CV117" s="61">
        <v>0</v>
      </c>
      <c r="CW117" s="61">
        <v>0</v>
      </c>
      <c r="CX117" s="61">
        <v>0</v>
      </c>
      <c r="CY117" s="61">
        <v>0</v>
      </c>
      <c r="CZ117" s="61">
        <v>0</v>
      </c>
      <c r="DA117" s="61">
        <v>0</v>
      </c>
      <c r="DB117" s="61">
        <v>0</v>
      </c>
      <c r="DC117" s="61">
        <v>0</v>
      </c>
      <c r="DD117" s="61">
        <v>0</v>
      </c>
      <c r="DE117" s="61">
        <v>0</v>
      </c>
      <c r="DF117" s="61">
        <v>0</v>
      </c>
      <c r="DG117" s="61">
        <v>0</v>
      </c>
      <c r="DH117" s="61">
        <v>0</v>
      </c>
      <c r="DI117" s="61">
        <v>0</v>
      </c>
      <c r="DJ117" s="61">
        <v>0</v>
      </c>
      <c r="DK117" s="61">
        <v>0</v>
      </c>
      <c r="DL117" s="61">
        <v>0</v>
      </c>
      <c r="DM117" s="61">
        <v>0</v>
      </c>
      <c r="DN117" s="61">
        <v>0</v>
      </c>
      <c r="DO117" s="61">
        <v>11400</v>
      </c>
      <c r="DP117" s="61">
        <v>14060</v>
      </c>
      <c r="DQ117" s="61">
        <v>0</v>
      </c>
      <c r="DR117" s="61">
        <v>14472</v>
      </c>
      <c r="DS117" s="61">
        <v>17849</v>
      </c>
      <c r="DT117" s="61">
        <v>0</v>
      </c>
      <c r="DU117" s="61">
        <v>-3072</v>
      </c>
      <c r="DV117" s="61">
        <v>-3789</v>
      </c>
      <c r="DW117" s="61">
        <v>0</v>
      </c>
      <c r="DX117" s="61">
        <v>-7926</v>
      </c>
      <c r="DY117" s="61">
        <v>-9776</v>
      </c>
      <c r="DZ117" s="61">
        <v>0</v>
      </c>
      <c r="EA117" s="61">
        <v>-316</v>
      </c>
      <c r="EB117" s="61">
        <v>-389</v>
      </c>
      <c r="EC117" s="61">
        <v>0</v>
      </c>
      <c r="ED117" s="61">
        <v>0</v>
      </c>
      <c r="EE117" s="61">
        <v>0</v>
      </c>
      <c r="EF117" s="61">
        <v>0</v>
      </c>
      <c r="EG117" s="61">
        <v>0</v>
      </c>
      <c r="EH117" s="61">
        <v>0</v>
      </c>
      <c r="EI117" s="61">
        <v>0</v>
      </c>
      <c r="EJ117" s="61">
        <v>0</v>
      </c>
      <c r="EK117" s="61">
        <v>0</v>
      </c>
      <c r="EL117" s="61">
        <v>0</v>
      </c>
      <c r="EM117" s="61">
        <v>7797772</v>
      </c>
      <c r="EN117" s="61">
        <v>9617252</v>
      </c>
      <c r="EO117" s="61">
        <v>0</v>
      </c>
      <c r="EP117" s="61">
        <v>56029</v>
      </c>
      <c r="EQ117" s="61">
        <v>69102</v>
      </c>
      <c r="ER117" s="61">
        <v>0</v>
      </c>
      <c r="ES117" s="61">
        <v>32259029</v>
      </c>
      <c r="ET117" s="61">
        <v>0</v>
      </c>
      <c r="EU117" s="61">
        <v>0</v>
      </c>
      <c r="EV117" s="61">
        <v>-24405228</v>
      </c>
      <c r="EW117" s="61">
        <v>9686355</v>
      </c>
      <c r="EX117" s="61">
        <v>0</v>
      </c>
      <c r="EY117" s="61">
        <v>752429</v>
      </c>
      <c r="EZ117" s="61">
        <v>927996</v>
      </c>
      <c r="FA117" s="61">
        <v>0</v>
      </c>
      <c r="FB117" s="61">
        <v>1153417</v>
      </c>
      <c r="FC117" s="61">
        <v>1422548</v>
      </c>
      <c r="FD117" s="61">
        <v>0</v>
      </c>
      <c r="FE117" s="61">
        <v>-400988</v>
      </c>
      <c r="FF117" s="61">
        <v>-494552</v>
      </c>
      <c r="FG117" s="61">
        <v>0</v>
      </c>
      <c r="FH117" s="61">
        <v>0</v>
      </c>
      <c r="FI117" s="61">
        <v>0</v>
      </c>
      <c r="FJ117" s="61">
        <v>0</v>
      </c>
      <c r="FK117" s="61">
        <v>0</v>
      </c>
      <c r="FL117" s="61">
        <v>0</v>
      </c>
      <c r="FM117" s="61">
        <v>0</v>
      </c>
      <c r="FN117" s="61">
        <v>0</v>
      </c>
      <c r="FO117" s="61">
        <v>0</v>
      </c>
      <c r="FP117" s="61">
        <v>0</v>
      </c>
      <c r="FQ117" s="61">
        <v>0</v>
      </c>
      <c r="FR117" s="61">
        <v>0</v>
      </c>
      <c r="FS117" s="61">
        <v>0</v>
      </c>
      <c r="FT117" s="61">
        <v>3869472</v>
      </c>
      <c r="FU117" s="61">
        <v>0</v>
      </c>
      <c r="FV117" s="61">
        <v>0</v>
      </c>
      <c r="FW117" s="61">
        <v>-3869472</v>
      </c>
      <c r="FX117" s="61">
        <v>0</v>
      </c>
      <c r="FY117" s="61">
        <v>0</v>
      </c>
      <c r="FZ117" s="61">
        <v>0</v>
      </c>
      <c r="GA117" s="61">
        <v>0</v>
      </c>
      <c r="GB117" s="61">
        <v>0</v>
      </c>
      <c r="GC117" s="61">
        <v>0</v>
      </c>
      <c r="GD117" s="61">
        <v>0</v>
      </c>
      <c r="GE117" s="61">
        <v>0</v>
      </c>
      <c r="GF117" s="61">
        <v>11141623</v>
      </c>
      <c r="GG117" s="61">
        <v>13741334</v>
      </c>
      <c r="GH117" s="61">
        <v>0</v>
      </c>
      <c r="GI117" s="61">
        <v>-28458608</v>
      </c>
      <c r="GJ117" s="61">
        <v>9459534</v>
      </c>
      <c r="GK117" s="61">
        <v>0</v>
      </c>
      <c r="GL117" s="58" t="s">
        <v>501</v>
      </c>
      <c r="GM117" s="58" t="s">
        <v>502</v>
      </c>
      <c r="GN117" s="58" t="s">
        <v>503</v>
      </c>
      <c r="GO117" s="58" t="s">
        <v>504</v>
      </c>
      <c r="GP117" s="58" t="s">
        <v>872</v>
      </c>
    </row>
    <row r="118" spans="1:198" s="58" customFormat="1">
      <c r="A118" s="58" t="s">
        <v>469</v>
      </c>
      <c r="B118" s="59" t="s">
        <v>873</v>
      </c>
      <c r="C118" s="59" t="s">
        <v>874</v>
      </c>
      <c r="D118" s="61">
        <v>-253569</v>
      </c>
      <c r="E118" s="61">
        <v>-9389</v>
      </c>
      <c r="F118" s="61">
        <v>-262958</v>
      </c>
      <c r="G118" s="61">
        <v>-74522</v>
      </c>
      <c r="H118" s="61">
        <v>65</v>
      </c>
      <c r="I118" s="61">
        <v>-74457</v>
      </c>
      <c r="J118" s="61">
        <v>-179047</v>
      </c>
      <c r="K118" s="61">
        <v>-9454</v>
      </c>
      <c r="L118" s="61">
        <v>-188501</v>
      </c>
      <c r="M118" s="380">
        <v>0.5</v>
      </c>
      <c r="N118" s="380">
        <v>0.4</v>
      </c>
      <c r="O118" s="380">
        <v>0.09</v>
      </c>
      <c r="P118" s="380">
        <v>0.01</v>
      </c>
      <c r="Q118" s="61">
        <v>110677</v>
      </c>
      <c r="R118" s="61">
        <v>110677</v>
      </c>
      <c r="S118" s="61">
        <v>0</v>
      </c>
      <c r="T118" s="61">
        <v>865739</v>
      </c>
      <c r="U118" s="61">
        <v>1072710</v>
      </c>
      <c r="V118" s="61">
        <v>-206971</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v>0</v>
      </c>
      <c r="AR118" s="61">
        <v>0</v>
      </c>
      <c r="AS118" s="61">
        <v>0</v>
      </c>
      <c r="AT118" s="61">
        <v>0</v>
      </c>
      <c r="AU118" s="61">
        <v>0</v>
      </c>
      <c r="AV118" s="61">
        <v>0</v>
      </c>
      <c r="AW118" s="61">
        <v>0</v>
      </c>
      <c r="AX118" s="61">
        <v>0</v>
      </c>
      <c r="AY118" s="61">
        <v>0</v>
      </c>
      <c r="AZ118" s="61">
        <v>0</v>
      </c>
      <c r="BA118" s="61">
        <v>0</v>
      </c>
      <c r="BB118" s="61">
        <v>0</v>
      </c>
      <c r="BC118" s="61">
        <v>0</v>
      </c>
      <c r="BD118" s="61">
        <v>734032</v>
      </c>
      <c r="BE118" s="61">
        <v>143881</v>
      </c>
      <c r="BF118" s="61">
        <v>15987</v>
      </c>
      <c r="BG118" s="61">
        <v>83958</v>
      </c>
      <c r="BH118" s="61">
        <v>15738</v>
      </c>
      <c r="BI118" s="61">
        <v>1749</v>
      </c>
      <c r="BJ118" s="61">
        <v>768596</v>
      </c>
      <c r="BK118" s="61">
        <v>149991</v>
      </c>
      <c r="BL118" s="61">
        <v>16666</v>
      </c>
      <c r="BM118" s="61">
        <v>49394</v>
      </c>
      <c r="BN118" s="61">
        <v>9628</v>
      </c>
      <c r="BO118" s="61">
        <v>1070</v>
      </c>
      <c r="BP118" s="61">
        <v>0</v>
      </c>
      <c r="BQ118" s="61">
        <v>0</v>
      </c>
      <c r="BR118" s="61">
        <v>0</v>
      </c>
      <c r="BS118" s="61">
        <v>0</v>
      </c>
      <c r="BT118" s="61">
        <v>0</v>
      </c>
      <c r="BU118" s="61">
        <v>0</v>
      </c>
      <c r="BV118" s="61">
        <v>0</v>
      </c>
      <c r="BW118" s="61">
        <v>0</v>
      </c>
      <c r="BX118" s="61">
        <v>0</v>
      </c>
      <c r="BY118" s="61">
        <v>0</v>
      </c>
      <c r="BZ118" s="61">
        <v>0</v>
      </c>
      <c r="CA118" s="61">
        <v>0</v>
      </c>
      <c r="CB118" s="61">
        <v>0</v>
      </c>
      <c r="CC118" s="61">
        <v>0</v>
      </c>
      <c r="CD118" s="61">
        <v>0</v>
      </c>
      <c r="CE118" s="61">
        <v>0</v>
      </c>
      <c r="CF118" s="61">
        <v>0</v>
      </c>
      <c r="CG118" s="61">
        <v>0</v>
      </c>
      <c r="CH118" s="61">
        <v>0</v>
      </c>
      <c r="CI118" s="61">
        <v>0</v>
      </c>
      <c r="CJ118" s="61">
        <v>0</v>
      </c>
      <c r="CK118" s="61">
        <v>0</v>
      </c>
      <c r="CL118" s="61">
        <v>0</v>
      </c>
      <c r="CM118" s="61">
        <v>0</v>
      </c>
      <c r="CN118" s="61">
        <v>0</v>
      </c>
      <c r="CO118" s="61">
        <v>0</v>
      </c>
      <c r="CP118" s="61">
        <v>0</v>
      </c>
      <c r="CQ118" s="61">
        <v>0</v>
      </c>
      <c r="CR118" s="61">
        <v>0</v>
      </c>
      <c r="CS118" s="61">
        <v>0</v>
      </c>
      <c r="CT118" s="61">
        <v>0</v>
      </c>
      <c r="CU118" s="61">
        <v>0</v>
      </c>
      <c r="CV118" s="61">
        <v>0</v>
      </c>
      <c r="CW118" s="61">
        <v>0</v>
      </c>
      <c r="CX118" s="61">
        <v>0</v>
      </c>
      <c r="CY118" s="61">
        <v>0</v>
      </c>
      <c r="CZ118" s="61">
        <v>0</v>
      </c>
      <c r="DA118" s="61">
        <v>0</v>
      </c>
      <c r="DB118" s="61">
        <v>0</v>
      </c>
      <c r="DC118" s="61">
        <v>0</v>
      </c>
      <c r="DD118" s="61">
        <v>0</v>
      </c>
      <c r="DE118" s="61">
        <v>0</v>
      </c>
      <c r="DF118" s="61">
        <v>0</v>
      </c>
      <c r="DG118" s="61">
        <v>0</v>
      </c>
      <c r="DH118" s="61">
        <v>0</v>
      </c>
      <c r="DI118" s="61">
        <v>0</v>
      </c>
      <c r="DJ118" s="61">
        <v>0</v>
      </c>
      <c r="DK118" s="61">
        <v>0</v>
      </c>
      <c r="DL118" s="61">
        <v>0</v>
      </c>
      <c r="DM118" s="61">
        <v>0</v>
      </c>
      <c r="DN118" s="61">
        <v>0</v>
      </c>
      <c r="DO118" s="61">
        <v>1536</v>
      </c>
      <c r="DP118" s="61">
        <v>346</v>
      </c>
      <c r="DQ118" s="61">
        <v>38</v>
      </c>
      <c r="DR118" s="61">
        <v>1537</v>
      </c>
      <c r="DS118" s="61">
        <v>346</v>
      </c>
      <c r="DT118" s="61">
        <v>38</v>
      </c>
      <c r="DU118" s="61">
        <v>-1</v>
      </c>
      <c r="DV118" s="61">
        <v>0</v>
      </c>
      <c r="DW118" s="61">
        <v>0</v>
      </c>
      <c r="DX118" s="61">
        <v>-1095</v>
      </c>
      <c r="DY118" s="61">
        <v>-246</v>
      </c>
      <c r="DZ118" s="61">
        <v>-27</v>
      </c>
      <c r="EA118" s="61">
        <v>0</v>
      </c>
      <c r="EB118" s="61">
        <v>0</v>
      </c>
      <c r="EC118" s="61">
        <v>0</v>
      </c>
      <c r="ED118" s="61">
        <v>0</v>
      </c>
      <c r="EE118" s="61">
        <v>0</v>
      </c>
      <c r="EF118" s="61">
        <v>0</v>
      </c>
      <c r="EG118" s="61">
        <v>0</v>
      </c>
      <c r="EH118" s="61">
        <v>0</v>
      </c>
      <c r="EI118" s="61">
        <v>0</v>
      </c>
      <c r="EJ118" s="61">
        <v>0</v>
      </c>
      <c r="EK118" s="61">
        <v>0</v>
      </c>
      <c r="EL118" s="61">
        <v>0</v>
      </c>
      <c r="EM118" s="61">
        <v>3108830</v>
      </c>
      <c r="EN118" s="61">
        <v>661849</v>
      </c>
      <c r="EO118" s="61">
        <v>73539</v>
      </c>
      <c r="EP118" s="61">
        <v>62282</v>
      </c>
      <c r="EQ118" s="61">
        <v>14013</v>
      </c>
      <c r="ER118" s="61">
        <v>1557</v>
      </c>
      <c r="ES118" s="61">
        <v>9814312</v>
      </c>
      <c r="ET118" s="61">
        <v>0</v>
      </c>
      <c r="EU118" s="61">
        <v>0</v>
      </c>
      <c r="EV118" s="61">
        <v>-6643200</v>
      </c>
      <c r="EW118" s="61">
        <v>675862</v>
      </c>
      <c r="EX118" s="61">
        <v>75096</v>
      </c>
      <c r="EY118" s="61">
        <v>683105</v>
      </c>
      <c r="EZ118" s="61">
        <v>143549</v>
      </c>
      <c r="FA118" s="61">
        <v>15950</v>
      </c>
      <c r="FB118" s="61">
        <v>1039683</v>
      </c>
      <c r="FC118" s="61">
        <v>221353</v>
      </c>
      <c r="FD118" s="61">
        <v>24595</v>
      </c>
      <c r="FE118" s="61">
        <v>-356578</v>
      </c>
      <c r="FF118" s="61">
        <v>-77804</v>
      </c>
      <c r="FG118" s="61">
        <v>-8645</v>
      </c>
      <c r="FH118" s="61">
        <v>0</v>
      </c>
      <c r="FI118" s="61">
        <v>0</v>
      </c>
      <c r="FJ118" s="61">
        <v>0</v>
      </c>
      <c r="FK118" s="61">
        <v>0</v>
      </c>
      <c r="FL118" s="61">
        <v>0</v>
      </c>
      <c r="FM118" s="61">
        <v>0</v>
      </c>
      <c r="FN118" s="61">
        <v>0</v>
      </c>
      <c r="FO118" s="61">
        <v>0</v>
      </c>
      <c r="FP118" s="61">
        <v>0</v>
      </c>
      <c r="FQ118" s="61">
        <v>0</v>
      </c>
      <c r="FR118" s="61">
        <v>0</v>
      </c>
      <c r="FS118" s="61">
        <v>0</v>
      </c>
      <c r="FT118" s="61">
        <v>2694023</v>
      </c>
      <c r="FU118" s="61">
        <v>0</v>
      </c>
      <c r="FV118" s="61">
        <v>0</v>
      </c>
      <c r="FW118" s="61">
        <v>-2694023</v>
      </c>
      <c r="FX118" s="61">
        <v>0</v>
      </c>
      <c r="FY118" s="61">
        <v>0</v>
      </c>
      <c r="FZ118" s="61">
        <v>0</v>
      </c>
      <c r="GA118" s="61">
        <v>0</v>
      </c>
      <c r="GB118" s="61">
        <v>0</v>
      </c>
      <c r="GC118" s="61">
        <v>0</v>
      </c>
      <c r="GD118" s="61">
        <v>0</v>
      </c>
      <c r="GE118" s="61">
        <v>0</v>
      </c>
      <c r="GF118" s="61">
        <v>4672648</v>
      </c>
      <c r="GG118" s="61">
        <v>979130</v>
      </c>
      <c r="GH118" s="61">
        <v>108793</v>
      </c>
      <c r="GI118" s="61">
        <v>-9645503</v>
      </c>
      <c r="GJ118" s="61">
        <v>607440</v>
      </c>
      <c r="GK118" s="61">
        <v>67494</v>
      </c>
      <c r="GL118" s="58" t="s">
        <v>521</v>
      </c>
      <c r="GM118" s="58" t="s">
        <v>522</v>
      </c>
      <c r="GN118" s="58" t="s">
        <v>466</v>
      </c>
      <c r="GO118" s="58" t="s">
        <v>497</v>
      </c>
      <c r="GP118" s="58" t="s">
        <v>875</v>
      </c>
    </row>
    <row r="119" spans="1:198" s="58" customFormat="1">
      <c r="A119" s="58" t="s">
        <v>469</v>
      </c>
      <c r="B119" s="59" t="s">
        <v>876</v>
      </c>
      <c r="C119" s="59" t="s">
        <v>877</v>
      </c>
      <c r="D119" s="61">
        <v>-146662</v>
      </c>
      <c r="E119" s="61">
        <v>0</v>
      </c>
      <c r="F119" s="61">
        <v>-146662</v>
      </c>
      <c r="G119" s="61">
        <v>78260</v>
      </c>
      <c r="H119" s="61">
        <v>0</v>
      </c>
      <c r="I119" s="61">
        <v>78260</v>
      </c>
      <c r="J119" s="61">
        <v>-224922</v>
      </c>
      <c r="K119" s="61">
        <v>0</v>
      </c>
      <c r="L119" s="61">
        <v>-224922</v>
      </c>
      <c r="M119" s="380">
        <v>0.5</v>
      </c>
      <c r="N119" s="380">
        <v>0.4</v>
      </c>
      <c r="O119" s="380">
        <v>0.09</v>
      </c>
      <c r="P119" s="380">
        <v>0.01</v>
      </c>
      <c r="Q119" s="61">
        <v>279589</v>
      </c>
      <c r="R119" s="61">
        <v>279589</v>
      </c>
      <c r="S119" s="61">
        <v>0</v>
      </c>
      <c r="T119" s="61">
        <v>0</v>
      </c>
      <c r="U119" s="61">
        <v>0</v>
      </c>
      <c r="V119" s="61">
        <v>0</v>
      </c>
      <c r="W119" s="61">
        <v>0</v>
      </c>
      <c r="X119" s="61">
        <v>227840</v>
      </c>
      <c r="Y119" s="61">
        <v>0</v>
      </c>
      <c r="Z119" s="61">
        <v>227840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v>0</v>
      </c>
      <c r="AR119" s="61">
        <v>0</v>
      </c>
      <c r="AS119" s="61">
        <v>0</v>
      </c>
      <c r="AT119" s="61">
        <v>0</v>
      </c>
      <c r="AU119" s="61">
        <v>0</v>
      </c>
      <c r="AV119" s="61">
        <v>0</v>
      </c>
      <c r="AW119" s="61">
        <v>0</v>
      </c>
      <c r="AX119" s="61">
        <v>0</v>
      </c>
      <c r="AY119" s="61">
        <v>0</v>
      </c>
      <c r="AZ119" s="61">
        <v>0</v>
      </c>
      <c r="BA119" s="61">
        <v>0</v>
      </c>
      <c r="BB119" s="61">
        <v>0</v>
      </c>
      <c r="BC119" s="61">
        <v>0</v>
      </c>
      <c r="BD119" s="61">
        <v>2692149</v>
      </c>
      <c r="BE119" s="61">
        <v>605733</v>
      </c>
      <c r="BF119" s="61">
        <v>67304</v>
      </c>
      <c r="BG119" s="61">
        <v>143847</v>
      </c>
      <c r="BH119" s="61">
        <v>32366</v>
      </c>
      <c r="BI119" s="61">
        <v>3596</v>
      </c>
      <c r="BJ119" s="61">
        <v>2727710</v>
      </c>
      <c r="BK119" s="61">
        <v>613735</v>
      </c>
      <c r="BL119" s="61">
        <v>68193</v>
      </c>
      <c r="BM119" s="61">
        <v>108286</v>
      </c>
      <c r="BN119" s="61">
        <v>24364</v>
      </c>
      <c r="BO119" s="61">
        <v>2707</v>
      </c>
      <c r="BP119" s="61">
        <v>11880</v>
      </c>
      <c r="BQ119" s="61">
        <v>2673</v>
      </c>
      <c r="BR119" s="61">
        <v>297</v>
      </c>
      <c r="BS119" s="61">
        <v>0</v>
      </c>
      <c r="BT119" s="61">
        <v>0</v>
      </c>
      <c r="BU119" s="61">
        <v>0</v>
      </c>
      <c r="BV119" s="61">
        <v>11880</v>
      </c>
      <c r="BW119" s="61">
        <v>2673</v>
      </c>
      <c r="BX119" s="61">
        <v>297</v>
      </c>
      <c r="BY119" s="61">
        <v>16291</v>
      </c>
      <c r="BZ119" s="61">
        <v>3665</v>
      </c>
      <c r="CA119" s="61">
        <v>407</v>
      </c>
      <c r="CB119" s="61">
        <v>0</v>
      </c>
      <c r="CC119" s="61">
        <v>0</v>
      </c>
      <c r="CD119" s="61">
        <v>0</v>
      </c>
      <c r="CE119" s="61">
        <v>0</v>
      </c>
      <c r="CF119" s="61">
        <v>0</v>
      </c>
      <c r="CG119" s="61">
        <v>0</v>
      </c>
      <c r="CH119" s="61">
        <v>0</v>
      </c>
      <c r="CI119" s="61">
        <v>0</v>
      </c>
      <c r="CJ119" s="61">
        <v>0</v>
      </c>
      <c r="CK119" s="61">
        <v>0</v>
      </c>
      <c r="CL119" s="61">
        <v>0</v>
      </c>
      <c r="CM119" s="61">
        <v>0</v>
      </c>
      <c r="CN119" s="61">
        <v>0</v>
      </c>
      <c r="CO119" s="61">
        <v>0</v>
      </c>
      <c r="CP119" s="61">
        <v>0</v>
      </c>
      <c r="CQ119" s="61">
        <v>0</v>
      </c>
      <c r="CR119" s="61">
        <v>0</v>
      </c>
      <c r="CS119" s="61">
        <v>0</v>
      </c>
      <c r="CT119" s="61">
        <v>0</v>
      </c>
      <c r="CU119" s="61">
        <v>0</v>
      </c>
      <c r="CV119" s="61">
        <v>0</v>
      </c>
      <c r="CW119" s="61">
        <v>18282</v>
      </c>
      <c r="CX119" s="61">
        <v>4113</v>
      </c>
      <c r="CY119" s="61">
        <v>457</v>
      </c>
      <c r="CZ119" s="61">
        <v>20412</v>
      </c>
      <c r="DA119" s="61">
        <v>4592</v>
      </c>
      <c r="DB119" s="61">
        <v>510</v>
      </c>
      <c r="DC119" s="61">
        <v>-2130</v>
      </c>
      <c r="DD119" s="61">
        <v>-479</v>
      </c>
      <c r="DE119" s="61">
        <v>-53</v>
      </c>
      <c r="DF119" s="61">
        <v>0</v>
      </c>
      <c r="DG119" s="61">
        <v>0</v>
      </c>
      <c r="DH119" s="61">
        <v>0</v>
      </c>
      <c r="DI119" s="61">
        <v>0</v>
      </c>
      <c r="DJ119" s="61">
        <v>0</v>
      </c>
      <c r="DK119" s="61">
        <v>0</v>
      </c>
      <c r="DL119" s="61">
        <v>0</v>
      </c>
      <c r="DM119" s="61">
        <v>0</v>
      </c>
      <c r="DN119" s="61">
        <v>0</v>
      </c>
      <c r="DO119" s="61">
        <v>19270</v>
      </c>
      <c r="DP119" s="61">
        <v>4336</v>
      </c>
      <c r="DQ119" s="61">
        <v>482</v>
      </c>
      <c r="DR119" s="61">
        <v>14309</v>
      </c>
      <c r="DS119" s="61">
        <v>3219</v>
      </c>
      <c r="DT119" s="61">
        <v>358</v>
      </c>
      <c r="DU119" s="61">
        <v>4961</v>
      </c>
      <c r="DV119" s="61">
        <v>1117</v>
      </c>
      <c r="DW119" s="61">
        <v>124</v>
      </c>
      <c r="DX119" s="61">
        <v>0</v>
      </c>
      <c r="DY119" s="61">
        <v>0</v>
      </c>
      <c r="DZ119" s="61">
        <v>0</v>
      </c>
      <c r="EA119" s="61">
        <v>0</v>
      </c>
      <c r="EB119" s="61">
        <v>0</v>
      </c>
      <c r="EC119" s="61">
        <v>0</v>
      </c>
      <c r="ED119" s="61">
        <v>0</v>
      </c>
      <c r="EE119" s="61">
        <v>0</v>
      </c>
      <c r="EF119" s="61">
        <v>0</v>
      </c>
      <c r="EG119" s="61">
        <v>0</v>
      </c>
      <c r="EH119" s="61">
        <v>0</v>
      </c>
      <c r="EI119" s="61">
        <v>0</v>
      </c>
      <c r="EJ119" s="61">
        <v>0</v>
      </c>
      <c r="EK119" s="61">
        <v>0</v>
      </c>
      <c r="EL119" s="61">
        <v>0</v>
      </c>
      <c r="EM119" s="61">
        <v>6820566</v>
      </c>
      <c r="EN119" s="61">
        <v>1534627</v>
      </c>
      <c r="EO119" s="61">
        <v>170514</v>
      </c>
      <c r="EP119" s="61">
        <v>111262</v>
      </c>
      <c r="EQ119" s="61">
        <v>25034</v>
      </c>
      <c r="ER119" s="61">
        <v>2782</v>
      </c>
      <c r="ES119" s="61">
        <v>14946703</v>
      </c>
      <c r="ET119" s="61">
        <v>0</v>
      </c>
      <c r="EU119" s="61">
        <v>0</v>
      </c>
      <c r="EV119" s="61">
        <v>-8014875</v>
      </c>
      <c r="EW119" s="61">
        <v>1559661</v>
      </c>
      <c r="EX119" s="61">
        <v>173296</v>
      </c>
      <c r="EY119" s="61">
        <v>977576</v>
      </c>
      <c r="EZ119" s="61">
        <v>231826</v>
      </c>
      <c r="FA119" s="61">
        <v>24439</v>
      </c>
      <c r="FB119" s="61">
        <v>1315249</v>
      </c>
      <c r="FC119" s="61">
        <v>307802</v>
      </c>
      <c r="FD119" s="61">
        <v>32881</v>
      </c>
      <c r="FE119" s="61">
        <v>-337673</v>
      </c>
      <c r="FF119" s="61">
        <v>-75976</v>
      </c>
      <c r="FG119" s="61">
        <v>-8442</v>
      </c>
      <c r="FH119" s="61">
        <v>0</v>
      </c>
      <c r="FI119" s="61">
        <v>0</v>
      </c>
      <c r="FJ119" s="61">
        <v>0</v>
      </c>
      <c r="FK119" s="61">
        <v>0</v>
      </c>
      <c r="FL119" s="61">
        <v>0</v>
      </c>
      <c r="FM119" s="61">
        <v>0</v>
      </c>
      <c r="FN119" s="61">
        <v>0</v>
      </c>
      <c r="FO119" s="61">
        <v>0</v>
      </c>
      <c r="FP119" s="61">
        <v>0</v>
      </c>
      <c r="FQ119" s="61">
        <v>839918</v>
      </c>
      <c r="FR119" s="61">
        <v>188981</v>
      </c>
      <c r="FS119" s="61">
        <v>20998</v>
      </c>
      <c r="FT119" s="61">
        <v>3243478</v>
      </c>
      <c r="FU119" s="61">
        <v>0</v>
      </c>
      <c r="FV119" s="61">
        <v>0</v>
      </c>
      <c r="FW119" s="61">
        <v>-2403560</v>
      </c>
      <c r="FX119" s="61">
        <v>188981</v>
      </c>
      <c r="FY119" s="61">
        <v>20998</v>
      </c>
      <c r="FZ119" s="61">
        <v>0</v>
      </c>
      <c r="GA119" s="61">
        <v>0</v>
      </c>
      <c r="GB119" s="61">
        <v>0</v>
      </c>
      <c r="GC119" s="61">
        <v>0</v>
      </c>
      <c r="GD119" s="61">
        <v>0</v>
      </c>
      <c r="GE119" s="61">
        <v>0</v>
      </c>
      <c r="GF119" s="61">
        <v>11651041</v>
      </c>
      <c r="GG119" s="61">
        <v>2633354</v>
      </c>
      <c r="GH119" s="61">
        <v>291276</v>
      </c>
      <c r="GI119" s="61">
        <v>-10616820</v>
      </c>
      <c r="GJ119" s="61">
        <v>1704006</v>
      </c>
      <c r="GK119" s="61">
        <v>189334</v>
      </c>
      <c r="GL119" s="58" t="s">
        <v>715</v>
      </c>
      <c r="GM119" s="58" t="s">
        <v>716</v>
      </c>
      <c r="GN119" s="58" t="s">
        <v>466</v>
      </c>
      <c r="GO119" s="58" t="s">
        <v>514</v>
      </c>
      <c r="GP119" s="58" t="s">
        <v>878</v>
      </c>
    </row>
    <row r="120" spans="1:198" s="58" customFormat="1">
      <c r="A120" s="58" t="s">
        <v>469</v>
      </c>
      <c r="B120" s="59" t="s">
        <v>879</v>
      </c>
      <c r="C120" s="59" t="s">
        <v>880</v>
      </c>
      <c r="D120" s="61">
        <v>-492141</v>
      </c>
      <c r="E120" s="61">
        <v>0</v>
      </c>
      <c r="F120" s="61">
        <v>-492141</v>
      </c>
      <c r="G120" s="61">
        <v>-50000</v>
      </c>
      <c r="H120" s="61">
        <v>0</v>
      </c>
      <c r="I120" s="61">
        <v>-50000</v>
      </c>
      <c r="J120" s="61">
        <v>-442141</v>
      </c>
      <c r="K120" s="61">
        <v>0</v>
      </c>
      <c r="L120" s="61">
        <v>-442141</v>
      </c>
      <c r="M120" s="380">
        <v>0.33</v>
      </c>
      <c r="N120" s="380">
        <v>0.3</v>
      </c>
      <c r="O120" s="380">
        <v>0.37</v>
      </c>
      <c r="P120" s="380">
        <v>0</v>
      </c>
      <c r="Q120" s="61">
        <v>238978</v>
      </c>
      <c r="R120" s="61">
        <v>238978</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v>0</v>
      </c>
      <c r="AR120" s="61">
        <v>0</v>
      </c>
      <c r="AS120" s="61">
        <v>0</v>
      </c>
      <c r="AT120" s="61">
        <v>0</v>
      </c>
      <c r="AU120" s="61">
        <v>0</v>
      </c>
      <c r="AV120" s="61">
        <v>0</v>
      </c>
      <c r="AW120" s="61">
        <v>0</v>
      </c>
      <c r="AX120" s="61">
        <v>0</v>
      </c>
      <c r="AY120" s="61">
        <v>0</v>
      </c>
      <c r="AZ120" s="61">
        <v>0</v>
      </c>
      <c r="BA120" s="61">
        <v>0</v>
      </c>
      <c r="BB120" s="61">
        <v>0</v>
      </c>
      <c r="BC120" s="61">
        <v>0</v>
      </c>
      <c r="BD120" s="61">
        <v>1725960</v>
      </c>
      <c r="BE120" s="61">
        <v>2128684</v>
      </c>
      <c r="BF120" s="61">
        <v>0</v>
      </c>
      <c r="BG120" s="61">
        <v>77266</v>
      </c>
      <c r="BH120" s="61">
        <v>95295</v>
      </c>
      <c r="BI120" s="61">
        <v>0</v>
      </c>
      <c r="BJ120" s="61">
        <v>1729810</v>
      </c>
      <c r="BK120" s="61">
        <v>2133433</v>
      </c>
      <c r="BL120" s="61">
        <v>0</v>
      </c>
      <c r="BM120" s="61">
        <v>73416</v>
      </c>
      <c r="BN120" s="61">
        <v>90546</v>
      </c>
      <c r="BO120" s="61">
        <v>0</v>
      </c>
      <c r="BP120" s="61">
        <v>1905</v>
      </c>
      <c r="BQ120" s="61">
        <v>2349</v>
      </c>
      <c r="BR120" s="61">
        <v>0</v>
      </c>
      <c r="BS120" s="61">
        <v>0</v>
      </c>
      <c r="BT120" s="61">
        <v>0</v>
      </c>
      <c r="BU120" s="61">
        <v>0</v>
      </c>
      <c r="BV120" s="61">
        <v>1905</v>
      </c>
      <c r="BW120" s="61">
        <v>2349</v>
      </c>
      <c r="BX120" s="61">
        <v>0</v>
      </c>
      <c r="BY120" s="61">
        <v>0</v>
      </c>
      <c r="BZ120" s="61">
        <v>0</v>
      </c>
      <c r="CA120" s="61">
        <v>0</v>
      </c>
      <c r="CB120" s="61">
        <v>0</v>
      </c>
      <c r="CC120" s="61">
        <v>0</v>
      </c>
      <c r="CD120" s="61">
        <v>0</v>
      </c>
      <c r="CE120" s="61">
        <v>0</v>
      </c>
      <c r="CF120" s="61">
        <v>0</v>
      </c>
      <c r="CG120" s="61">
        <v>0</v>
      </c>
      <c r="CH120" s="61">
        <v>0</v>
      </c>
      <c r="CI120" s="61">
        <v>0</v>
      </c>
      <c r="CJ120" s="61">
        <v>0</v>
      </c>
      <c r="CK120" s="61">
        <v>0</v>
      </c>
      <c r="CL120" s="61">
        <v>0</v>
      </c>
      <c r="CM120" s="61">
        <v>0</v>
      </c>
      <c r="CN120" s="61">
        <v>0</v>
      </c>
      <c r="CO120" s="61">
        <v>0</v>
      </c>
      <c r="CP120" s="61">
        <v>0</v>
      </c>
      <c r="CQ120" s="61">
        <v>0</v>
      </c>
      <c r="CR120" s="61">
        <v>0</v>
      </c>
      <c r="CS120" s="61">
        <v>0</v>
      </c>
      <c r="CT120" s="61">
        <v>0</v>
      </c>
      <c r="CU120" s="61">
        <v>0</v>
      </c>
      <c r="CV120" s="61">
        <v>0</v>
      </c>
      <c r="CW120" s="61">
        <v>0</v>
      </c>
      <c r="CX120" s="61">
        <v>0</v>
      </c>
      <c r="CY120" s="61">
        <v>0</v>
      </c>
      <c r="CZ120" s="61">
        <v>0</v>
      </c>
      <c r="DA120" s="61">
        <v>0</v>
      </c>
      <c r="DB120" s="61">
        <v>0</v>
      </c>
      <c r="DC120" s="61">
        <v>0</v>
      </c>
      <c r="DD120" s="61">
        <v>0</v>
      </c>
      <c r="DE120" s="61">
        <v>0</v>
      </c>
      <c r="DF120" s="61">
        <v>0</v>
      </c>
      <c r="DG120" s="61">
        <v>0</v>
      </c>
      <c r="DH120" s="61">
        <v>0</v>
      </c>
      <c r="DI120" s="61">
        <v>0</v>
      </c>
      <c r="DJ120" s="61">
        <v>0</v>
      </c>
      <c r="DK120" s="61">
        <v>0</v>
      </c>
      <c r="DL120" s="61">
        <v>0</v>
      </c>
      <c r="DM120" s="61">
        <v>0</v>
      </c>
      <c r="DN120" s="61">
        <v>0</v>
      </c>
      <c r="DO120" s="61">
        <v>21178</v>
      </c>
      <c r="DP120" s="61">
        <v>26119</v>
      </c>
      <c r="DQ120" s="61">
        <v>0</v>
      </c>
      <c r="DR120" s="61">
        <v>0</v>
      </c>
      <c r="DS120" s="61">
        <v>0</v>
      </c>
      <c r="DT120" s="61">
        <v>0</v>
      </c>
      <c r="DU120" s="61">
        <v>21178</v>
      </c>
      <c r="DV120" s="61">
        <v>26119</v>
      </c>
      <c r="DW120" s="61">
        <v>0</v>
      </c>
      <c r="DX120" s="61">
        <v>-5728</v>
      </c>
      <c r="DY120" s="61">
        <v>-7064</v>
      </c>
      <c r="DZ120" s="61">
        <v>0</v>
      </c>
      <c r="EA120" s="61">
        <v>0</v>
      </c>
      <c r="EB120" s="61">
        <v>0</v>
      </c>
      <c r="EC120" s="61">
        <v>0</v>
      </c>
      <c r="ED120" s="61">
        <v>0</v>
      </c>
      <c r="EE120" s="61">
        <v>0</v>
      </c>
      <c r="EF120" s="61">
        <v>0</v>
      </c>
      <c r="EG120" s="61">
        <v>0</v>
      </c>
      <c r="EH120" s="61">
        <v>0</v>
      </c>
      <c r="EI120" s="61">
        <v>0</v>
      </c>
      <c r="EJ120" s="61">
        <v>0</v>
      </c>
      <c r="EK120" s="61">
        <v>0</v>
      </c>
      <c r="EL120" s="61">
        <v>0</v>
      </c>
      <c r="EM120" s="61">
        <v>4718943</v>
      </c>
      <c r="EN120" s="61">
        <v>5820029</v>
      </c>
      <c r="EO120" s="61">
        <v>0</v>
      </c>
      <c r="EP120" s="61">
        <v>126990</v>
      </c>
      <c r="EQ120" s="61">
        <v>156620</v>
      </c>
      <c r="ER120" s="61">
        <v>0</v>
      </c>
      <c r="ES120" s="61">
        <v>19569486</v>
      </c>
      <c r="ET120" s="61">
        <v>0</v>
      </c>
      <c r="EU120" s="61">
        <v>0</v>
      </c>
      <c r="EV120" s="61">
        <v>-14723554</v>
      </c>
      <c r="EW120" s="61">
        <v>5976650</v>
      </c>
      <c r="EX120" s="61">
        <v>0</v>
      </c>
      <c r="EY120" s="61">
        <v>567491</v>
      </c>
      <c r="EZ120" s="61">
        <v>699905</v>
      </c>
      <c r="FA120" s="61">
        <v>0</v>
      </c>
      <c r="FB120" s="61">
        <v>799586</v>
      </c>
      <c r="FC120" s="61">
        <v>986156</v>
      </c>
      <c r="FD120" s="61">
        <v>0</v>
      </c>
      <c r="FE120" s="61">
        <v>-232095</v>
      </c>
      <c r="FF120" s="61">
        <v>-286251</v>
      </c>
      <c r="FG120" s="61">
        <v>0</v>
      </c>
      <c r="FH120" s="61">
        <v>0</v>
      </c>
      <c r="FI120" s="61">
        <v>0</v>
      </c>
      <c r="FJ120" s="61">
        <v>0</v>
      </c>
      <c r="FK120" s="61">
        <v>0</v>
      </c>
      <c r="FL120" s="61">
        <v>0</v>
      </c>
      <c r="FM120" s="61">
        <v>0</v>
      </c>
      <c r="FN120" s="61">
        <v>0</v>
      </c>
      <c r="FO120" s="61">
        <v>0</v>
      </c>
      <c r="FP120" s="61">
        <v>0</v>
      </c>
      <c r="FQ120" s="61">
        <v>0</v>
      </c>
      <c r="FR120" s="61">
        <v>0</v>
      </c>
      <c r="FS120" s="61">
        <v>0</v>
      </c>
      <c r="FT120" s="61">
        <v>3172759</v>
      </c>
      <c r="FU120" s="61">
        <v>0</v>
      </c>
      <c r="FV120" s="61">
        <v>0</v>
      </c>
      <c r="FW120" s="61">
        <v>-3172759</v>
      </c>
      <c r="FX120" s="61">
        <v>0</v>
      </c>
      <c r="FY120" s="61">
        <v>0</v>
      </c>
      <c r="FZ120" s="61">
        <v>0</v>
      </c>
      <c r="GA120" s="61">
        <v>0</v>
      </c>
      <c r="GB120" s="61">
        <v>0</v>
      </c>
      <c r="GC120" s="61">
        <v>0</v>
      </c>
      <c r="GD120" s="61">
        <v>0</v>
      </c>
      <c r="GE120" s="61">
        <v>0</v>
      </c>
      <c r="GF120" s="61">
        <v>7234005</v>
      </c>
      <c r="GG120" s="61">
        <v>8921937</v>
      </c>
      <c r="GH120" s="61">
        <v>0</v>
      </c>
      <c r="GI120" s="61">
        <v>-18037637</v>
      </c>
      <c r="GJ120" s="61">
        <v>5802349</v>
      </c>
      <c r="GK120" s="61">
        <v>0</v>
      </c>
      <c r="GL120" s="58" t="s">
        <v>501</v>
      </c>
      <c r="GM120" s="58" t="s">
        <v>502</v>
      </c>
      <c r="GN120" s="58" t="s">
        <v>503</v>
      </c>
      <c r="GO120" s="58" t="s">
        <v>504</v>
      </c>
      <c r="GP120" s="58" t="s">
        <v>881</v>
      </c>
    </row>
    <row r="121" spans="1:198" s="58" customFormat="1">
      <c r="A121" s="58" t="s">
        <v>469</v>
      </c>
      <c r="B121" s="59" t="s">
        <v>882</v>
      </c>
      <c r="C121" s="59" t="s">
        <v>883</v>
      </c>
      <c r="D121" s="61">
        <v>-43588</v>
      </c>
      <c r="E121" s="61">
        <v>0</v>
      </c>
      <c r="F121" s="61">
        <v>-43588</v>
      </c>
      <c r="G121" s="61">
        <v>20595</v>
      </c>
      <c r="H121" s="61">
        <v>0</v>
      </c>
      <c r="I121" s="61">
        <v>20595</v>
      </c>
      <c r="J121" s="61">
        <v>-64183</v>
      </c>
      <c r="K121" s="61">
        <v>0</v>
      </c>
      <c r="L121" s="61">
        <v>-64183</v>
      </c>
      <c r="M121" s="380">
        <v>0.5</v>
      </c>
      <c r="N121" s="380">
        <v>0.4</v>
      </c>
      <c r="O121" s="380">
        <v>0.09</v>
      </c>
      <c r="P121" s="380">
        <v>0.01</v>
      </c>
      <c r="Q121" s="61">
        <v>96787</v>
      </c>
      <c r="R121" s="61">
        <v>96787</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v>0</v>
      </c>
      <c r="AR121" s="61">
        <v>0</v>
      </c>
      <c r="AS121" s="61">
        <v>0</v>
      </c>
      <c r="AT121" s="61">
        <v>0</v>
      </c>
      <c r="AU121" s="61">
        <v>0</v>
      </c>
      <c r="AV121" s="61">
        <v>0</v>
      </c>
      <c r="AW121" s="61">
        <v>0</v>
      </c>
      <c r="AX121" s="61">
        <v>0</v>
      </c>
      <c r="AY121" s="61">
        <v>0</v>
      </c>
      <c r="AZ121" s="61">
        <v>0</v>
      </c>
      <c r="BA121" s="61">
        <v>0</v>
      </c>
      <c r="BB121" s="61">
        <v>0</v>
      </c>
      <c r="BC121" s="61">
        <v>0</v>
      </c>
      <c r="BD121" s="61">
        <v>842410</v>
      </c>
      <c r="BE121" s="61">
        <v>189542</v>
      </c>
      <c r="BF121" s="61">
        <v>21060</v>
      </c>
      <c r="BG121" s="61">
        <v>57631</v>
      </c>
      <c r="BH121" s="61">
        <v>12967</v>
      </c>
      <c r="BI121" s="61">
        <v>1441</v>
      </c>
      <c r="BJ121" s="61">
        <v>822546</v>
      </c>
      <c r="BK121" s="61">
        <v>185073</v>
      </c>
      <c r="BL121" s="61">
        <v>20564</v>
      </c>
      <c r="BM121" s="61">
        <v>77495</v>
      </c>
      <c r="BN121" s="61">
        <v>17436</v>
      </c>
      <c r="BO121" s="61">
        <v>1937</v>
      </c>
      <c r="BP121" s="61">
        <v>0</v>
      </c>
      <c r="BQ121" s="61">
        <v>0</v>
      </c>
      <c r="BR121" s="61">
        <v>0</v>
      </c>
      <c r="BS121" s="61">
        <v>0</v>
      </c>
      <c r="BT121" s="61">
        <v>0</v>
      </c>
      <c r="BU121" s="61">
        <v>0</v>
      </c>
      <c r="BV121" s="61">
        <v>0</v>
      </c>
      <c r="BW121" s="61">
        <v>0</v>
      </c>
      <c r="BX121" s="61">
        <v>0</v>
      </c>
      <c r="BY121" s="61">
        <v>2751</v>
      </c>
      <c r="BZ121" s="61">
        <v>619</v>
      </c>
      <c r="CA121" s="61">
        <v>69</v>
      </c>
      <c r="CB121" s="61">
        <v>0</v>
      </c>
      <c r="CC121" s="61">
        <v>0</v>
      </c>
      <c r="CD121" s="61">
        <v>0</v>
      </c>
      <c r="CE121" s="61">
        <v>0</v>
      </c>
      <c r="CF121" s="61">
        <v>0</v>
      </c>
      <c r="CG121" s="61">
        <v>0</v>
      </c>
      <c r="CH121" s="61">
        <v>110</v>
      </c>
      <c r="CI121" s="61">
        <v>25</v>
      </c>
      <c r="CJ121" s="61">
        <v>3</v>
      </c>
      <c r="CK121" s="61">
        <v>0</v>
      </c>
      <c r="CL121" s="61">
        <v>0</v>
      </c>
      <c r="CM121" s="61">
        <v>0</v>
      </c>
      <c r="CN121" s="61">
        <v>0</v>
      </c>
      <c r="CO121" s="61">
        <v>0</v>
      </c>
      <c r="CP121" s="61">
        <v>0</v>
      </c>
      <c r="CQ121" s="61">
        <v>0</v>
      </c>
      <c r="CR121" s="61">
        <v>0</v>
      </c>
      <c r="CS121" s="61">
        <v>0</v>
      </c>
      <c r="CT121" s="61">
        <v>0</v>
      </c>
      <c r="CU121" s="61">
        <v>0</v>
      </c>
      <c r="CV121" s="61">
        <v>0</v>
      </c>
      <c r="CW121" s="61">
        <v>1045</v>
      </c>
      <c r="CX121" s="61">
        <v>235</v>
      </c>
      <c r="CY121" s="61">
        <v>26</v>
      </c>
      <c r="CZ121" s="61">
        <v>1045</v>
      </c>
      <c r="DA121" s="61">
        <v>235</v>
      </c>
      <c r="DB121" s="61">
        <v>26</v>
      </c>
      <c r="DC121" s="61">
        <v>0</v>
      </c>
      <c r="DD121" s="61">
        <v>0</v>
      </c>
      <c r="DE121" s="61">
        <v>0</v>
      </c>
      <c r="DF121" s="61">
        <v>0</v>
      </c>
      <c r="DG121" s="61">
        <v>0</v>
      </c>
      <c r="DH121" s="61">
        <v>0</v>
      </c>
      <c r="DI121" s="61">
        <v>0</v>
      </c>
      <c r="DJ121" s="61">
        <v>0</v>
      </c>
      <c r="DK121" s="61">
        <v>0</v>
      </c>
      <c r="DL121" s="61">
        <v>0</v>
      </c>
      <c r="DM121" s="61">
        <v>0</v>
      </c>
      <c r="DN121" s="61">
        <v>0</v>
      </c>
      <c r="DO121" s="61">
        <v>622</v>
      </c>
      <c r="DP121" s="61">
        <v>140</v>
      </c>
      <c r="DQ121" s="61">
        <v>16</v>
      </c>
      <c r="DR121" s="61">
        <v>3431</v>
      </c>
      <c r="DS121" s="61">
        <v>772</v>
      </c>
      <c r="DT121" s="61">
        <v>86</v>
      </c>
      <c r="DU121" s="61">
        <v>-2809</v>
      </c>
      <c r="DV121" s="61">
        <v>-632</v>
      </c>
      <c r="DW121" s="61">
        <v>-70</v>
      </c>
      <c r="DX121" s="61">
        <v>-13</v>
      </c>
      <c r="DY121" s="61">
        <v>-3</v>
      </c>
      <c r="DZ121" s="61">
        <v>0</v>
      </c>
      <c r="EA121" s="61">
        <v>0</v>
      </c>
      <c r="EB121" s="61">
        <v>0</v>
      </c>
      <c r="EC121" s="61">
        <v>0</v>
      </c>
      <c r="ED121" s="61">
        <v>0</v>
      </c>
      <c r="EE121" s="61">
        <v>0</v>
      </c>
      <c r="EF121" s="61">
        <v>0</v>
      </c>
      <c r="EG121" s="61">
        <v>0</v>
      </c>
      <c r="EH121" s="61">
        <v>0</v>
      </c>
      <c r="EI121" s="61">
        <v>0</v>
      </c>
      <c r="EJ121" s="61">
        <v>0</v>
      </c>
      <c r="EK121" s="61">
        <v>0</v>
      </c>
      <c r="EL121" s="61">
        <v>0</v>
      </c>
      <c r="EM121" s="61">
        <v>2514802</v>
      </c>
      <c r="EN121" s="61">
        <v>565830</v>
      </c>
      <c r="EO121" s="61">
        <v>62870</v>
      </c>
      <c r="EP121" s="61">
        <v>48358</v>
      </c>
      <c r="EQ121" s="61">
        <v>10881</v>
      </c>
      <c r="ER121" s="61">
        <v>1209</v>
      </c>
      <c r="ES121" s="61">
        <v>8875377</v>
      </c>
      <c r="ET121" s="61">
        <v>0</v>
      </c>
      <c r="EU121" s="61">
        <v>0</v>
      </c>
      <c r="EV121" s="61">
        <v>-6312217</v>
      </c>
      <c r="EW121" s="61">
        <v>576711</v>
      </c>
      <c r="EX121" s="61">
        <v>64079</v>
      </c>
      <c r="EY121" s="61">
        <v>474850</v>
      </c>
      <c r="EZ121" s="61">
        <v>106841</v>
      </c>
      <c r="FA121" s="61">
        <v>11871</v>
      </c>
      <c r="FB121" s="61">
        <v>644366</v>
      </c>
      <c r="FC121" s="61">
        <v>144982</v>
      </c>
      <c r="FD121" s="61">
        <v>16109</v>
      </c>
      <c r="FE121" s="61">
        <v>-169516</v>
      </c>
      <c r="FF121" s="61">
        <v>-38141</v>
      </c>
      <c r="FG121" s="61">
        <v>-4238</v>
      </c>
      <c r="FH121" s="61">
        <v>0</v>
      </c>
      <c r="FI121" s="61">
        <v>0</v>
      </c>
      <c r="FJ121" s="61">
        <v>0</v>
      </c>
      <c r="FK121" s="61">
        <v>0</v>
      </c>
      <c r="FL121" s="61">
        <v>0</v>
      </c>
      <c r="FM121" s="61">
        <v>0</v>
      </c>
      <c r="FN121" s="61">
        <v>0</v>
      </c>
      <c r="FO121" s="61">
        <v>0</v>
      </c>
      <c r="FP121" s="61">
        <v>0</v>
      </c>
      <c r="FQ121" s="61">
        <v>0</v>
      </c>
      <c r="FR121" s="61">
        <v>0</v>
      </c>
      <c r="FS121" s="61">
        <v>0</v>
      </c>
      <c r="FT121" s="61">
        <v>1707309</v>
      </c>
      <c r="FU121" s="61">
        <v>0</v>
      </c>
      <c r="FV121" s="61">
        <v>0</v>
      </c>
      <c r="FW121" s="61">
        <v>-1707309</v>
      </c>
      <c r="FX121" s="61">
        <v>0</v>
      </c>
      <c r="FY121" s="61">
        <v>0</v>
      </c>
      <c r="FZ121" s="61">
        <v>0</v>
      </c>
      <c r="GA121" s="61">
        <v>0</v>
      </c>
      <c r="GB121" s="61">
        <v>0</v>
      </c>
      <c r="GC121" s="61">
        <v>0</v>
      </c>
      <c r="GD121" s="61">
        <v>0</v>
      </c>
      <c r="GE121" s="61">
        <v>0</v>
      </c>
      <c r="GF121" s="61">
        <v>3942566</v>
      </c>
      <c r="GG121" s="61">
        <v>887077</v>
      </c>
      <c r="GH121" s="61">
        <v>98565</v>
      </c>
      <c r="GI121" s="61">
        <v>-8111508</v>
      </c>
      <c r="GJ121" s="61">
        <v>556015</v>
      </c>
      <c r="GK121" s="61">
        <v>61780</v>
      </c>
      <c r="GL121" s="58" t="s">
        <v>526</v>
      </c>
      <c r="GM121" s="58" t="s">
        <v>527</v>
      </c>
      <c r="GN121" s="58" t="s">
        <v>466</v>
      </c>
      <c r="GO121" s="58" t="s">
        <v>467</v>
      </c>
      <c r="GP121" s="58" t="s">
        <v>884</v>
      </c>
    </row>
    <row r="122" spans="1:198" s="58" customFormat="1">
      <c r="A122" s="58" t="s">
        <v>461</v>
      </c>
      <c r="B122" s="59" t="s">
        <v>885</v>
      </c>
      <c r="C122" s="59" t="s">
        <v>886</v>
      </c>
      <c r="D122" s="61">
        <v>-189599</v>
      </c>
      <c r="E122" s="61">
        <v>759</v>
      </c>
      <c r="F122" s="61">
        <v>-188840</v>
      </c>
      <c r="G122" s="61">
        <v>-290567</v>
      </c>
      <c r="H122" s="61">
        <v>604</v>
      </c>
      <c r="I122" s="61">
        <v>-289963</v>
      </c>
      <c r="J122" s="61">
        <v>100968</v>
      </c>
      <c r="K122" s="61">
        <v>155</v>
      </c>
      <c r="L122" s="61">
        <v>101123</v>
      </c>
      <c r="M122" s="380">
        <v>0.5</v>
      </c>
      <c r="N122" s="380">
        <v>0.49</v>
      </c>
      <c r="O122" s="380">
        <v>0</v>
      </c>
      <c r="P122" s="380">
        <v>0.01</v>
      </c>
      <c r="Q122" s="61">
        <v>112959</v>
      </c>
      <c r="R122" s="61">
        <v>112959</v>
      </c>
      <c r="S122" s="61">
        <v>0</v>
      </c>
      <c r="T122" s="61">
        <v>92824</v>
      </c>
      <c r="U122" s="61">
        <v>168173</v>
      </c>
      <c r="V122" s="61">
        <v>-75349</v>
      </c>
      <c r="W122" s="61">
        <v>178331</v>
      </c>
      <c r="X122" s="61">
        <v>0</v>
      </c>
      <c r="Y122" s="61">
        <v>290777</v>
      </c>
      <c r="Z122" s="61">
        <v>0</v>
      </c>
      <c r="AA122" s="61">
        <v>-112446</v>
      </c>
      <c r="AB122" s="61">
        <v>0</v>
      </c>
      <c r="AC122" s="61">
        <v>0</v>
      </c>
      <c r="AD122" s="61">
        <v>0</v>
      </c>
      <c r="AE122" s="61">
        <v>0</v>
      </c>
      <c r="AF122" s="61">
        <v>0</v>
      </c>
      <c r="AG122" s="61">
        <v>0</v>
      </c>
      <c r="AH122" s="61">
        <v>0</v>
      </c>
      <c r="AI122" s="61">
        <v>0</v>
      </c>
      <c r="AJ122" s="61">
        <v>0</v>
      </c>
      <c r="AK122" s="61">
        <v>0</v>
      </c>
      <c r="AL122" s="61">
        <v>1396</v>
      </c>
      <c r="AM122" s="61">
        <v>1368</v>
      </c>
      <c r="AN122" s="61">
        <v>0</v>
      </c>
      <c r="AO122" s="61">
        <v>28</v>
      </c>
      <c r="AP122" s="61">
        <v>3144</v>
      </c>
      <c r="AQ122" s="61">
        <v>3081</v>
      </c>
      <c r="AR122" s="61">
        <v>0</v>
      </c>
      <c r="AS122" s="61">
        <v>63</v>
      </c>
      <c r="AT122" s="61">
        <v>-1748</v>
      </c>
      <c r="AU122" s="61">
        <v>-1713</v>
      </c>
      <c r="AV122" s="61">
        <v>0</v>
      </c>
      <c r="AW122" s="61">
        <v>-35</v>
      </c>
      <c r="AX122" s="61">
        <v>0</v>
      </c>
      <c r="AY122" s="61">
        <v>0</v>
      </c>
      <c r="AZ122" s="61">
        <v>0</v>
      </c>
      <c r="BA122" s="61">
        <v>0</v>
      </c>
      <c r="BB122" s="61">
        <v>0</v>
      </c>
      <c r="BC122" s="61">
        <v>0</v>
      </c>
      <c r="BD122" s="61">
        <v>1211680</v>
      </c>
      <c r="BE122" s="61">
        <v>0</v>
      </c>
      <c r="BF122" s="61">
        <v>23883</v>
      </c>
      <c r="BG122" s="61">
        <v>49299</v>
      </c>
      <c r="BH122" s="61">
        <v>0</v>
      </c>
      <c r="BI122" s="61">
        <v>999</v>
      </c>
      <c r="BJ122" s="61">
        <v>1204194</v>
      </c>
      <c r="BK122" s="61">
        <v>0</v>
      </c>
      <c r="BL122" s="61">
        <v>23820</v>
      </c>
      <c r="BM122" s="61">
        <v>56785</v>
      </c>
      <c r="BN122" s="61">
        <v>0</v>
      </c>
      <c r="BO122" s="61">
        <v>1062</v>
      </c>
      <c r="BP122" s="61">
        <v>0</v>
      </c>
      <c r="BQ122" s="61">
        <v>0</v>
      </c>
      <c r="BR122" s="61">
        <v>0</v>
      </c>
      <c r="BS122" s="61">
        <v>0</v>
      </c>
      <c r="BT122" s="61">
        <v>0</v>
      </c>
      <c r="BU122" s="61">
        <v>0</v>
      </c>
      <c r="BV122" s="61">
        <v>0</v>
      </c>
      <c r="BW122" s="61">
        <v>0</v>
      </c>
      <c r="BX122" s="61">
        <v>0</v>
      </c>
      <c r="BY122" s="61">
        <v>0</v>
      </c>
      <c r="BZ122" s="61">
        <v>0</v>
      </c>
      <c r="CA122" s="61">
        <v>0</v>
      </c>
      <c r="CB122" s="61">
        <v>0</v>
      </c>
      <c r="CC122" s="61">
        <v>0</v>
      </c>
      <c r="CD122" s="61">
        <v>0</v>
      </c>
      <c r="CE122" s="61">
        <v>0</v>
      </c>
      <c r="CF122" s="61">
        <v>0</v>
      </c>
      <c r="CG122" s="61">
        <v>0</v>
      </c>
      <c r="CH122" s="61">
        <v>0</v>
      </c>
      <c r="CI122" s="61">
        <v>0</v>
      </c>
      <c r="CJ122" s="61">
        <v>0</v>
      </c>
      <c r="CK122" s="61">
        <v>0</v>
      </c>
      <c r="CL122" s="61">
        <v>0</v>
      </c>
      <c r="CM122" s="61">
        <v>0</v>
      </c>
      <c r="CN122" s="61">
        <v>0</v>
      </c>
      <c r="CO122" s="61">
        <v>0</v>
      </c>
      <c r="CP122" s="61">
        <v>0</v>
      </c>
      <c r="CQ122" s="61">
        <v>0</v>
      </c>
      <c r="CR122" s="61">
        <v>0</v>
      </c>
      <c r="CS122" s="61">
        <v>0</v>
      </c>
      <c r="CT122" s="61">
        <v>0</v>
      </c>
      <c r="CU122" s="61">
        <v>0</v>
      </c>
      <c r="CV122" s="61">
        <v>0</v>
      </c>
      <c r="CW122" s="61">
        <v>0</v>
      </c>
      <c r="CX122" s="61">
        <v>0</v>
      </c>
      <c r="CY122" s="61">
        <v>0</v>
      </c>
      <c r="CZ122" s="61">
        <v>0</v>
      </c>
      <c r="DA122" s="61">
        <v>0</v>
      </c>
      <c r="DB122" s="61">
        <v>0</v>
      </c>
      <c r="DC122" s="61">
        <v>0</v>
      </c>
      <c r="DD122" s="61">
        <v>0</v>
      </c>
      <c r="DE122" s="61">
        <v>0</v>
      </c>
      <c r="DF122" s="61">
        <v>-108</v>
      </c>
      <c r="DG122" s="61">
        <v>0</v>
      </c>
      <c r="DH122" s="61">
        <v>-2</v>
      </c>
      <c r="DI122" s="61">
        <v>669</v>
      </c>
      <c r="DJ122" s="61">
        <v>0</v>
      </c>
      <c r="DK122" s="61">
        <v>14</v>
      </c>
      <c r="DL122" s="61">
        <v>-777</v>
      </c>
      <c r="DM122" s="61">
        <v>0</v>
      </c>
      <c r="DN122" s="61">
        <v>-16</v>
      </c>
      <c r="DO122" s="61">
        <v>8981</v>
      </c>
      <c r="DP122" s="61">
        <v>0</v>
      </c>
      <c r="DQ122" s="61">
        <v>183</v>
      </c>
      <c r="DR122" s="61">
        <v>13155</v>
      </c>
      <c r="DS122" s="61">
        <v>0</v>
      </c>
      <c r="DT122" s="61">
        <v>268</v>
      </c>
      <c r="DU122" s="61">
        <v>-4174</v>
      </c>
      <c r="DV122" s="61">
        <v>0</v>
      </c>
      <c r="DW122" s="61">
        <v>-85</v>
      </c>
      <c r="DX122" s="61">
        <v>0</v>
      </c>
      <c r="DY122" s="61">
        <v>0</v>
      </c>
      <c r="DZ122" s="61">
        <v>0</v>
      </c>
      <c r="EA122" s="61">
        <v>0</v>
      </c>
      <c r="EB122" s="61">
        <v>0</v>
      </c>
      <c r="EC122" s="61">
        <v>0</v>
      </c>
      <c r="ED122" s="61">
        <v>0</v>
      </c>
      <c r="EE122" s="61">
        <v>0</v>
      </c>
      <c r="EF122" s="61">
        <v>0</v>
      </c>
      <c r="EG122" s="61">
        <v>0</v>
      </c>
      <c r="EH122" s="61">
        <v>0</v>
      </c>
      <c r="EI122" s="61">
        <v>0</v>
      </c>
      <c r="EJ122" s="61">
        <v>0</v>
      </c>
      <c r="EK122" s="61">
        <v>0</v>
      </c>
      <c r="EL122" s="61">
        <v>0</v>
      </c>
      <c r="EM122" s="61">
        <v>1917791</v>
      </c>
      <c r="EN122" s="61">
        <v>0</v>
      </c>
      <c r="EO122" s="61">
        <v>39139</v>
      </c>
      <c r="EP122" s="61">
        <v>27927</v>
      </c>
      <c r="EQ122" s="61">
        <v>0</v>
      </c>
      <c r="ER122" s="61">
        <v>570</v>
      </c>
      <c r="ES122" s="61">
        <v>5307859</v>
      </c>
      <c r="ET122" s="61">
        <v>0</v>
      </c>
      <c r="EU122" s="61">
        <v>0</v>
      </c>
      <c r="EV122" s="61">
        <v>-3362141</v>
      </c>
      <c r="EW122" s="61">
        <v>0</v>
      </c>
      <c r="EX122" s="61">
        <v>39709</v>
      </c>
      <c r="EY122" s="61">
        <v>686372</v>
      </c>
      <c r="EZ122" s="61">
        <v>0</v>
      </c>
      <c r="FA122" s="61">
        <v>13719</v>
      </c>
      <c r="FB122" s="61">
        <v>839281</v>
      </c>
      <c r="FC122" s="61">
        <v>0</v>
      </c>
      <c r="FD122" s="61">
        <v>16640</v>
      </c>
      <c r="FE122" s="61">
        <v>-152909</v>
      </c>
      <c r="FF122" s="61">
        <v>0</v>
      </c>
      <c r="FG122" s="61">
        <v>-2921</v>
      </c>
      <c r="FH122" s="61">
        <v>0</v>
      </c>
      <c r="FI122" s="61">
        <v>0</v>
      </c>
      <c r="FJ122" s="61">
        <v>0</v>
      </c>
      <c r="FK122" s="61">
        <v>0</v>
      </c>
      <c r="FL122" s="61">
        <v>0</v>
      </c>
      <c r="FM122" s="61">
        <v>0</v>
      </c>
      <c r="FN122" s="61">
        <v>0</v>
      </c>
      <c r="FO122" s="61">
        <v>0</v>
      </c>
      <c r="FP122" s="61">
        <v>0</v>
      </c>
      <c r="FQ122" s="61">
        <v>736511</v>
      </c>
      <c r="FR122" s="61">
        <v>0</v>
      </c>
      <c r="FS122" s="61">
        <v>13589</v>
      </c>
      <c r="FT122" s="61">
        <v>1585445</v>
      </c>
      <c r="FU122" s="61">
        <v>0</v>
      </c>
      <c r="FV122" s="61">
        <v>0</v>
      </c>
      <c r="FW122" s="61">
        <v>-848934</v>
      </c>
      <c r="FX122" s="61">
        <v>0</v>
      </c>
      <c r="FY122" s="61">
        <v>13589</v>
      </c>
      <c r="FZ122" s="61">
        <v>0</v>
      </c>
      <c r="GA122" s="61">
        <v>0</v>
      </c>
      <c r="GB122" s="61">
        <v>0</v>
      </c>
      <c r="GC122" s="61">
        <v>0</v>
      </c>
      <c r="GD122" s="61">
        <v>0</v>
      </c>
      <c r="GE122" s="61">
        <v>0</v>
      </c>
      <c r="GF122" s="61">
        <v>4638453</v>
      </c>
      <c r="GG122" s="61">
        <v>0</v>
      </c>
      <c r="GH122" s="61">
        <v>92080</v>
      </c>
      <c r="GI122" s="61">
        <v>-4312150</v>
      </c>
      <c r="GJ122" s="61">
        <v>0</v>
      </c>
      <c r="GK122" s="61">
        <v>51338</v>
      </c>
      <c r="GL122" s="58" t="s">
        <v>536</v>
      </c>
      <c r="GM122" s="58" t="s">
        <v>887</v>
      </c>
      <c r="GN122" s="58" t="s">
        <v>536</v>
      </c>
      <c r="GO122" s="58" t="s">
        <v>730</v>
      </c>
      <c r="GP122" s="58" t="s">
        <v>888</v>
      </c>
    </row>
    <row r="123" spans="1:198" s="58" customFormat="1">
      <c r="A123" s="58" t="s">
        <v>469</v>
      </c>
      <c r="B123" s="59" t="s">
        <v>889</v>
      </c>
      <c r="C123" s="59" t="s">
        <v>890</v>
      </c>
      <c r="D123" s="61">
        <v>-8865</v>
      </c>
      <c r="E123" s="61">
        <v>0</v>
      </c>
      <c r="F123" s="61">
        <v>-8865</v>
      </c>
      <c r="G123" s="61">
        <v>-127293</v>
      </c>
      <c r="H123" s="61">
        <v>0</v>
      </c>
      <c r="I123" s="61">
        <v>-127293</v>
      </c>
      <c r="J123" s="61">
        <v>118428</v>
      </c>
      <c r="K123" s="61">
        <v>0</v>
      </c>
      <c r="L123" s="61">
        <v>118428</v>
      </c>
      <c r="M123" s="380">
        <v>0.5</v>
      </c>
      <c r="N123" s="380">
        <v>0.4</v>
      </c>
      <c r="O123" s="380">
        <v>0.09</v>
      </c>
      <c r="P123" s="380">
        <v>0.01</v>
      </c>
      <c r="Q123" s="61">
        <v>130460</v>
      </c>
      <c r="R123" s="61">
        <v>130460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v>0</v>
      </c>
      <c r="AR123" s="61">
        <v>0</v>
      </c>
      <c r="AS123" s="61">
        <v>0</v>
      </c>
      <c r="AT123" s="61">
        <v>0</v>
      </c>
      <c r="AU123" s="61">
        <v>0</v>
      </c>
      <c r="AV123" s="61">
        <v>0</v>
      </c>
      <c r="AW123" s="61">
        <v>0</v>
      </c>
      <c r="AX123" s="61">
        <v>0</v>
      </c>
      <c r="AY123" s="61">
        <v>0</v>
      </c>
      <c r="AZ123" s="61">
        <v>0</v>
      </c>
      <c r="BA123" s="61">
        <v>0</v>
      </c>
      <c r="BB123" s="61">
        <v>0</v>
      </c>
      <c r="BC123" s="61">
        <v>0</v>
      </c>
      <c r="BD123" s="61">
        <v>1137261</v>
      </c>
      <c r="BE123" s="61">
        <v>255884</v>
      </c>
      <c r="BF123" s="61">
        <v>28432</v>
      </c>
      <c r="BG123" s="61">
        <v>49949</v>
      </c>
      <c r="BH123" s="61">
        <v>11239</v>
      </c>
      <c r="BI123" s="61">
        <v>1249</v>
      </c>
      <c r="BJ123" s="61">
        <v>1107141</v>
      </c>
      <c r="BK123" s="61">
        <v>249107</v>
      </c>
      <c r="BL123" s="61">
        <v>27679</v>
      </c>
      <c r="BM123" s="61">
        <v>80069</v>
      </c>
      <c r="BN123" s="61">
        <v>18016</v>
      </c>
      <c r="BO123" s="61">
        <v>2002</v>
      </c>
      <c r="BP123" s="61">
        <v>3272</v>
      </c>
      <c r="BQ123" s="61">
        <v>736</v>
      </c>
      <c r="BR123" s="61">
        <v>82</v>
      </c>
      <c r="BS123" s="61">
        <v>0</v>
      </c>
      <c r="BT123" s="61">
        <v>0</v>
      </c>
      <c r="BU123" s="61">
        <v>0</v>
      </c>
      <c r="BV123" s="61">
        <v>3272</v>
      </c>
      <c r="BW123" s="61">
        <v>736</v>
      </c>
      <c r="BX123" s="61">
        <v>82</v>
      </c>
      <c r="BY123" s="61">
        <v>10660</v>
      </c>
      <c r="BZ123" s="61">
        <v>2399</v>
      </c>
      <c r="CA123" s="61">
        <v>267</v>
      </c>
      <c r="CB123" s="61">
        <v>0</v>
      </c>
      <c r="CC123" s="61">
        <v>0</v>
      </c>
      <c r="CD123" s="61">
        <v>0</v>
      </c>
      <c r="CE123" s="61">
        <v>0</v>
      </c>
      <c r="CF123" s="61">
        <v>0</v>
      </c>
      <c r="CG123" s="61">
        <v>0</v>
      </c>
      <c r="CH123" s="61">
        <v>0</v>
      </c>
      <c r="CI123" s="61">
        <v>0</v>
      </c>
      <c r="CJ123" s="61">
        <v>0</v>
      </c>
      <c r="CK123" s="61">
        <v>0</v>
      </c>
      <c r="CL123" s="61">
        <v>0</v>
      </c>
      <c r="CM123" s="61">
        <v>0</v>
      </c>
      <c r="CN123" s="61">
        <v>0</v>
      </c>
      <c r="CO123" s="61">
        <v>0</v>
      </c>
      <c r="CP123" s="61">
        <v>0</v>
      </c>
      <c r="CQ123" s="61">
        <v>0</v>
      </c>
      <c r="CR123" s="61">
        <v>0</v>
      </c>
      <c r="CS123" s="61">
        <v>0</v>
      </c>
      <c r="CT123" s="61">
        <v>0</v>
      </c>
      <c r="CU123" s="61">
        <v>0</v>
      </c>
      <c r="CV123" s="61">
        <v>0</v>
      </c>
      <c r="CW123" s="61">
        <v>0</v>
      </c>
      <c r="CX123" s="61">
        <v>0</v>
      </c>
      <c r="CY123" s="61">
        <v>0</v>
      </c>
      <c r="CZ123" s="61">
        <v>0</v>
      </c>
      <c r="DA123" s="61">
        <v>0</v>
      </c>
      <c r="DB123" s="61">
        <v>0</v>
      </c>
      <c r="DC123" s="61">
        <v>0</v>
      </c>
      <c r="DD123" s="61">
        <v>0</v>
      </c>
      <c r="DE123" s="61">
        <v>0</v>
      </c>
      <c r="DF123" s="61">
        <v>336</v>
      </c>
      <c r="DG123" s="61">
        <v>76</v>
      </c>
      <c r="DH123" s="61">
        <v>8</v>
      </c>
      <c r="DI123" s="61">
        <v>631</v>
      </c>
      <c r="DJ123" s="61">
        <v>142</v>
      </c>
      <c r="DK123" s="61">
        <v>16</v>
      </c>
      <c r="DL123" s="61">
        <v>-295</v>
      </c>
      <c r="DM123" s="61">
        <v>-66</v>
      </c>
      <c r="DN123" s="61">
        <v>-8</v>
      </c>
      <c r="DO123" s="61">
        <v>5564</v>
      </c>
      <c r="DP123" s="61">
        <v>1252</v>
      </c>
      <c r="DQ123" s="61">
        <v>139</v>
      </c>
      <c r="DR123" s="61">
        <v>9342</v>
      </c>
      <c r="DS123" s="61">
        <v>2102</v>
      </c>
      <c r="DT123" s="61">
        <v>234</v>
      </c>
      <c r="DU123" s="61">
        <v>-3778</v>
      </c>
      <c r="DV123" s="61">
        <v>-850</v>
      </c>
      <c r="DW123" s="61">
        <v>-95</v>
      </c>
      <c r="DX123" s="61">
        <v>-3706</v>
      </c>
      <c r="DY123" s="61">
        <v>-834</v>
      </c>
      <c r="DZ123" s="61">
        <v>-93</v>
      </c>
      <c r="EA123" s="61">
        <v>0</v>
      </c>
      <c r="EB123" s="61">
        <v>0</v>
      </c>
      <c r="EC123" s="61">
        <v>0</v>
      </c>
      <c r="ED123" s="61">
        <v>0</v>
      </c>
      <c r="EE123" s="61">
        <v>0</v>
      </c>
      <c r="EF123" s="61">
        <v>0</v>
      </c>
      <c r="EG123" s="61">
        <v>0</v>
      </c>
      <c r="EH123" s="61">
        <v>0</v>
      </c>
      <c r="EI123" s="61">
        <v>0</v>
      </c>
      <c r="EJ123" s="61">
        <v>0</v>
      </c>
      <c r="EK123" s="61">
        <v>0</v>
      </c>
      <c r="EL123" s="61">
        <v>0</v>
      </c>
      <c r="EM123" s="61">
        <v>2089489</v>
      </c>
      <c r="EN123" s="61">
        <v>470135</v>
      </c>
      <c r="EO123" s="61">
        <v>52237</v>
      </c>
      <c r="EP123" s="61">
        <v>9953</v>
      </c>
      <c r="EQ123" s="61">
        <v>2239</v>
      </c>
      <c r="ER123" s="61">
        <v>249</v>
      </c>
      <c r="ES123" s="61">
        <v>5296523</v>
      </c>
      <c r="ET123" s="61">
        <v>0</v>
      </c>
      <c r="EU123" s="61">
        <v>0</v>
      </c>
      <c r="EV123" s="61">
        <v>-3197081</v>
      </c>
      <c r="EW123" s="61">
        <v>472375</v>
      </c>
      <c r="EX123" s="61">
        <v>52486</v>
      </c>
      <c r="EY123" s="61">
        <v>347959</v>
      </c>
      <c r="EZ123" s="61">
        <v>78291</v>
      </c>
      <c r="FA123" s="61">
        <v>8699</v>
      </c>
      <c r="FB123" s="61">
        <v>475856</v>
      </c>
      <c r="FC123" s="61">
        <v>107068</v>
      </c>
      <c r="FD123" s="61">
        <v>11896</v>
      </c>
      <c r="FE123" s="61">
        <v>-127897</v>
      </c>
      <c r="FF123" s="61">
        <v>-28777</v>
      </c>
      <c r="FG123" s="61">
        <v>-3197</v>
      </c>
      <c r="FH123" s="61">
        <v>0</v>
      </c>
      <c r="FI123" s="61">
        <v>0</v>
      </c>
      <c r="FJ123" s="61">
        <v>0</v>
      </c>
      <c r="FK123" s="61">
        <v>0</v>
      </c>
      <c r="FL123" s="61">
        <v>0</v>
      </c>
      <c r="FM123" s="61">
        <v>0</v>
      </c>
      <c r="FN123" s="61">
        <v>0</v>
      </c>
      <c r="FO123" s="61">
        <v>0</v>
      </c>
      <c r="FP123" s="61">
        <v>0</v>
      </c>
      <c r="FQ123" s="61">
        <v>0</v>
      </c>
      <c r="FR123" s="61">
        <v>0</v>
      </c>
      <c r="FS123" s="61">
        <v>0</v>
      </c>
      <c r="FT123" s="61">
        <v>1560258</v>
      </c>
      <c r="FU123" s="61">
        <v>0</v>
      </c>
      <c r="FV123" s="61">
        <v>0</v>
      </c>
      <c r="FW123" s="61">
        <v>-1560258</v>
      </c>
      <c r="FX123" s="61">
        <v>0</v>
      </c>
      <c r="FY123" s="61">
        <v>0</v>
      </c>
      <c r="FZ123" s="61">
        <v>0</v>
      </c>
      <c r="GA123" s="61">
        <v>0</v>
      </c>
      <c r="GB123" s="61">
        <v>0</v>
      </c>
      <c r="GC123" s="61">
        <v>0</v>
      </c>
      <c r="GD123" s="61">
        <v>0</v>
      </c>
      <c r="GE123" s="61">
        <v>0</v>
      </c>
      <c r="GF123" s="61">
        <v>3650737</v>
      </c>
      <c r="GG123" s="61">
        <v>821417</v>
      </c>
      <c r="GH123" s="61">
        <v>91269</v>
      </c>
      <c r="GI123" s="61">
        <v>-4799014</v>
      </c>
      <c r="GJ123" s="61">
        <v>462999</v>
      </c>
      <c r="GK123" s="61">
        <v>51444</v>
      </c>
      <c r="GL123" s="58" t="s">
        <v>788</v>
      </c>
      <c r="GM123" s="58" t="s">
        <v>601</v>
      </c>
      <c r="GN123" s="58" t="s">
        <v>466</v>
      </c>
      <c r="GO123" s="58" t="s">
        <v>467</v>
      </c>
      <c r="GP123" s="58" t="s">
        <v>891</v>
      </c>
    </row>
    <row r="124" spans="1:198" s="58" customFormat="1">
      <c r="A124" s="58" t="s">
        <v>469</v>
      </c>
      <c r="B124" s="59" t="s">
        <v>892</v>
      </c>
      <c r="C124" s="59" t="s">
        <v>893</v>
      </c>
      <c r="D124" s="61">
        <v>65143</v>
      </c>
      <c r="E124" s="61">
        <v>0</v>
      </c>
      <c r="F124" s="61">
        <v>65143</v>
      </c>
      <c r="G124" s="61">
        <v>-221885</v>
      </c>
      <c r="H124" s="61">
        <v>0</v>
      </c>
      <c r="I124" s="61">
        <v>-221885</v>
      </c>
      <c r="J124" s="61">
        <v>287028</v>
      </c>
      <c r="K124" s="61">
        <v>0</v>
      </c>
      <c r="L124" s="61">
        <v>287028</v>
      </c>
      <c r="M124" s="380">
        <v>0.5</v>
      </c>
      <c r="N124" s="380">
        <v>0.4</v>
      </c>
      <c r="O124" s="380">
        <v>0.09</v>
      </c>
      <c r="P124" s="380">
        <v>0.01</v>
      </c>
      <c r="Q124" s="61">
        <v>133144</v>
      </c>
      <c r="R124" s="61">
        <v>133144</v>
      </c>
      <c r="S124" s="61">
        <v>0</v>
      </c>
      <c r="T124" s="61">
        <v>0</v>
      </c>
      <c r="U124" s="61">
        <v>0</v>
      </c>
      <c r="V124" s="61">
        <v>0</v>
      </c>
      <c r="W124" s="61">
        <v>0</v>
      </c>
      <c r="X124" s="61">
        <v>0</v>
      </c>
      <c r="Y124" s="61">
        <v>0</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v>0</v>
      </c>
      <c r="AR124" s="61">
        <v>0</v>
      </c>
      <c r="AS124" s="61">
        <v>0</v>
      </c>
      <c r="AT124" s="61">
        <v>0</v>
      </c>
      <c r="AU124" s="61">
        <v>0</v>
      </c>
      <c r="AV124" s="61">
        <v>0</v>
      </c>
      <c r="AW124" s="61">
        <v>0</v>
      </c>
      <c r="AX124" s="61">
        <v>0</v>
      </c>
      <c r="AY124" s="61">
        <v>0</v>
      </c>
      <c r="AZ124" s="61">
        <v>0</v>
      </c>
      <c r="BA124" s="61">
        <v>0</v>
      </c>
      <c r="BB124" s="61">
        <v>0</v>
      </c>
      <c r="BC124" s="61">
        <v>0</v>
      </c>
      <c r="BD124" s="61">
        <v>1103870</v>
      </c>
      <c r="BE124" s="61">
        <v>248371</v>
      </c>
      <c r="BF124" s="61">
        <v>27597</v>
      </c>
      <c r="BG124" s="61">
        <v>67681</v>
      </c>
      <c r="BH124" s="61">
        <v>15228</v>
      </c>
      <c r="BI124" s="61">
        <v>1692</v>
      </c>
      <c r="BJ124" s="61">
        <v>1131043</v>
      </c>
      <c r="BK124" s="61">
        <v>254484</v>
      </c>
      <c r="BL124" s="61">
        <v>28276</v>
      </c>
      <c r="BM124" s="61">
        <v>40508</v>
      </c>
      <c r="BN124" s="61">
        <v>9115</v>
      </c>
      <c r="BO124" s="61">
        <v>1013</v>
      </c>
      <c r="BP124" s="61">
        <v>0</v>
      </c>
      <c r="BQ124" s="61">
        <v>0</v>
      </c>
      <c r="BR124" s="61">
        <v>0</v>
      </c>
      <c r="BS124" s="61">
        <v>0</v>
      </c>
      <c r="BT124" s="61">
        <v>0</v>
      </c>
      <c r="BU124" s="61">
        <v>0</v>
      </c>
      <c r="BV124" s="61">
        <v>0</v>
      </c>
      <c r="BW124" s="61">
        <v>0</v>
      </c>
      <c r="BX124" s="61">
        <v>0</v>
      </c>
      <c r="BY124" s="61">
        <v>12390</v>
      </c>
      <c r="BZ124" s="61">
        <v>2788</v>
      </c>
      <c r="CA124" s="61">
        <v>310</v>
      </c>
      <c r="CB124" s="61">
        <v>0</v>
      </c>
      <c r="CC124" s="61">
        <v>0</v>
      </c>
      <c r="CD124" s="61">
        <v>0</v>
      </c>
      <c r="CE124" s="61">
        <v>0</v>
      </c>
      <c r="CF124" s="61">
        <v>0</v>
      </c>
      <c r="CG124" s="61">
        <v>0</v>
      </c>
      <c r="CH124" s="61">
        <v>0</v>
      </c>
      <c r="CI124" s="61">
        <v>0</v>
      </c>
      <c r="CJ124" s="61">
        <v>0</v>
      </c>
      <c r="CK124" s="61">
        <v>0</v>
      </c>
      <c r="CL124" s="61">
        <v>0</v>
      </c>
      <c r="CM124" s="61">
        <v>0</v>
      </c>
      <c r="CN124" s="61">
        <v>0</v>
      </c>
      <c r="CO124" s="61">
        <v>0</v>
      </c>
      <c r="CP124" s="61">
        <v>0</v>
      </c>
      <c r="CQ124" s="61">
        <v>0</v>
      </c>
      <c r="CR124" s="61">
        <v>0</v>
      </c>
      <c r="CS124" s="61">
        <v>0</v>
      </c>
      <c r="CT124" s="61">
        <v>0</v>
      </c>
      <c r="CU124" s="61">
        <v>0</v>
      </c>
      <c r="CV124" s="61">
        <v>0</v>
      </c>
      <c r="CW124" s="61">
        <v>319</v>
      </c>
      <c r="CX124" s="61">
        <v>72</v>
      </c>
      <c r="CY124" s="61">
        <v>8</v>
      </c>
      <c r="CZ124" s="61">
        <v>1017</v>
      </c>
      <c r="DA124" s="61">
        <v>229</v>
      </c>
      <c r="DB124" s="61">
        <v>25</v>
      </c>
      <c r="DC124" s="61">
        <v>-698</v>
      </c>
      <c r="DD124" s="61">
        <v>-157</v>
      </c>
      <c r="DE124" s="61">
        <v>-17</v>
      </c>
      <c r="DF124" s="61">
        <v>0</v>
      </c>
      <c r="DG124" s="61">
        <v>0</v>
      </c>
      <c r="DH124" s="61">
        <v>0</v>
      </c>
      <c r="DI124" s="61">
        <v>0</v>
      </c>
      <c r="DJ124" s="61">
        <v>0</v>
      </c>
      <c r="DK124" s="61">
        <v>0</v>
      </c>
      <c r="DL124" s="61">
        <v>0</v>
      </c>
      <c r="DM124" s="61">
        <v>0</v>
      </c>
      <c r="DN124" s="61">
        <v>0</v>
      </c>
      <c r="DO124" s="61">
        <v>2118</v>
      </c>
      <c r="DP124" s="61">
        <v>477</v>
      </c>
      <c r="DQ124" s="61">
        <v>53</v>
      </c>
      <c r="DR124" s="61">
        <v>2118</v>
      </c>
      <c r="DS124" s="61">
        <v>477</v>
      </c>
      <c r="DT124" s="61">
        <v>53</v>
      </c>
      <c r="DU124" s="61">
        <v>0</v>
      </c>
      <c r="DV124" s="61">
        <v>0</v>
      </c>
      <c r="DW124" s="61">
        <v>0</v>
      </c>
      <c r="DX124" s="61">
        <v>0</v>
      </c>
      <c r="DY124" s="61">
        <v>0</v>
      </c>
      <c r="DZ124" s="61">
        <v>0</v>
      </c>
      <c r="EA124" s="61">
        <v>0</v>
      </c>
      <c r="EB124" s="61">
        <v>0</v>
      </c>
      <c r="EC124" s="61">
        <v>0</v>
      </c>
      <c r="ED124" s="61">
        <v>0</v>
      </c>
      <c r="EE124" s="61">
        <v>0</v>
      </c>
      <c r="EF124" s="61">
        <v>0</v>
      </c>
      <c r="EG124" s="61">
        <v>0</v>
      </c>
      <c r="EH124" s="61">
        <v>0</v>
      </c>
      <c r="EI124" s="61">
        <v>0</v>
      </c>
      <c r="EJ124" s="61">
        <v>0</v>
      </c>
      <c r="EK124" s="61">
        <v>0</v>
      </c>
      <c r="EL124" s="61">
        <v>0</v>
      </c>
      <c r="EM124" s="61">
        <v>2461782</v>
      </c>
      <c r="EN124" s="61">
        <v>553901</v>
      </c>
      <c r="EO124" s="61">
        <v>61545</v>
      </c>
      <c r="EP124" s="61">
        <v>62654</v>
      </c>
      <c r="EQ124" s="61">
        <v>14097</v>
      </c>
      <c r="ER124" s="61">
        <v>1566</v>
      </c>
      <c r="ES124" s="61">
        <v>10023399</v>
      </c>
      <c r="ET124" s="61">
        <v>0</v>
      </c>
      <c r="EU124" s="61">
        <v>0</v>
      </c>
      <c r="EV124" s="61">
        <v>-7498963</v>
      </c>
      <c r="EW124" s="61">
        <v>567998</v>
      </c>
      <c r="EX124" s="61">
        <v>63111</v>
      </c>
      <c r="EY124" s="61">
        <v>562462</v>
      </c>
      <c r="EZ124" s="61">
        <v>126554</v>
      </c>
      <c r="FA124" s="61">
        <v>14062</v>
      </c>
      <c r="FB124" s="61">
        <v>732703</v>
      </c>
      <c r="FC124" s="61">
        <v>164858</v>
      </c>
      <c r="FD124" s="61">
        <v>18318</v>
      </c>
      <c r="FE124" s="61">
        <v>-170241</v>
      </c>
      <c r="FF124" s="61">
        <v>-38304</v>
      </c>
      <c r="FG124" s="61">
        <v>-4256</v>
      </c>
      <c r="FH124" s="61">
        <v>0</v>
      </c>
      <c r="FI124" s="61">
        <v>0</v>
      </c>
      <c r="FJ124" s="61">
        <v>0</v>
      </c>
      <c r="FK124" s="61">
        <v>0</v>
      </c>
      <c r="FL124" s="61">
        <v>0</v>
      </c>
      <c r="FM124" s="61">
        <v>0</v>
      </c>
      <c r="FN124" s="61">
        <v>0</v>
      </c>
      <c r="FO124" s="61">
        <v>0</v>
      </c>
      <c r="FP124" s="61">
        <v>0</v>
      </c>
      <c r="FQ124" s="61">
        <v>0</v>
      </c>
      <c r="FR124" s="61">
        <v>0</v>
      </c>
      <c r="FS124" s="61">
        <v>0</v>
      </c>
      <c r="FT124" s="61">
        <v>1898408</v>
      </c>
      <c r="FU124" s="61">
        <v>0</v>
      </c>
      <c r="FV124" s="61">
        <v>0</v>
      </c>
      <c r="FW124" s="61">
        <v>-1898408</v>
      </c>
      <c r="FX124" s="61">
        <v>0</v>
      </c>
      <c r="FY124" s="61">
        <v>0</v>
      </c>
      <c r="FZ124" s="61">
        <v>0</v>
      </c>
      <c r="GA124" s="61">
        <v>0</v>
      </c>
      <c r="GB124" s="61">
        <v>0</v>
      </c>
      <c r="GC124" s="61">
        <v>0</v>
      </c>
      <c r="GD124" s="61">
        <v>0</v>
      </c>
      <c r="GE124" s="61">
        <v>0</v>
      </c>
      <c r="GF124" s="61">
        <v>4273276</v>
      </c>
      <c r="GG124" s="61">
        <v>961488</v>
      </c>
      <c r="GH124" s="61">
        <v>106833</v>
      </c>
      <c r="GI124" s="61">
        <v>-9515412</v>
      </c>
      <c r="GJ124" s="61">
        <v>541440</v>
      </c>
      <c r="GK124" s="61">
        <v>60161</v>
      </c>
      <c r="GL124" s="58" t="s">
        <v>526</v>
      </c>
      <c r="GM124" s="58" t="s">
        <v>527</v>
      </c>
      <c r="GN124" s="58" t="s">
        <v>466</v>
      </c>
      <c r="GO124" s="58" t="s">
        <v>467</v>
      </c>
      <c r="GP124" s="58" t="s">
        <v>894</v>
      </c>
    </row>
    <row r="125" spans="1:198" s="58" customFormat="1">
      <c r="A125" s="58" t="s">
        <v>469</v>
      </c>
      <c r="B125" s="59" t="s">
        <v>895</v>
      </c>
      <c r="C125" s="59" t="s">
        <v>896</v>
      </c>
      <c r="D125" s="61">
        <v>-328213</v>
      </c>
      <c r="E125" s="61">
        <v>0</v>
      </c>
      <c r="F125" s="61">
        <v>-328213</v>
      </c>
      <c r="G125" s="61">
        <v>182106</v>
      </c>
      <c r="H125" s="61">
        <v>0</v>
      </c>
      <c r="I125" s="61">
        <v>182106</v>
      </c>
      <c r="J125" s="61">
        <v>-510319</v>
      </c>
      <c r="K125" s="61">
        <v>0</v>
      </c>
      <c r="L125" s="61">
        <v>-510319</v>
      </c>
      <c r="M125" s="380">
        <v>0.33</v>
      </c>
      <c r="N125" s="380">
        <v>0.3</v>
      </c>
      <c r="O125" s="380">
        <v>0.37</v>
      </c>
      <c r="P125" s="380">
        <v>0</v>
      </c>
      <c r="Q125" s="61">
        <v>262023</v>
      </c>
      <c r="R125" s="61">
        <v>262023</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v>0</v>
      </c>
      <c r="AR125" s="61">
        <v>0</v>
      </c>
      <c r="AS125" s="61">
        <v>0</v>
      </c>
      <c r="AT125" s="61">
        <v>0</v>
      </c>
      <c r="AU125" s="61">
        <v>0</v>
      </c>
      <c r="AV125" s="61">
        <v>0</v>
      </c>
      <c r="AW125" s="61">
        <v>0</v>
      </c>
      <c r="AX125" s="61">
        <v>0</v>
      </c>
      <c r="AY125" s="61">
        <v>0</v>
      </c>
      <c r="AZ125" s="61">
        <v>0</v>
      </c>
      <c r="BA125" s="61">
        <v>0</v>
      </c>
      <c r="BB125" s="61">
        <v>0</v>
      </c>
      <c r="BC125" s="61">
        <v>0</v>
      </c>
      <c r="BD125" s="61">
        <v>1957018</v>
      </c>
      <c r="BE125" s="61">
        <v>2413656</v>
      </c>
      <c r="BF125" s="61">
        <v>0</v>
      </c>
      <c r="BG125" s="61">
        <v>84752</v>
      </c>
      <c r="BH125" s="61">
        <v>104528</v>
      </c>
      <c r="BI125" s="61">
        <v>0</v>
      </c>
      <c r="BJ125" s="61">
        <v>1896593</v>
      </c>
      <c r="BK125" s="61">
        <v>2339133</v>
      </c>
      <c r="BL125" s="61">
        <v>0</v>
      </c>
      <c r="BM125" s="61">
        <v>145177</v>
      </c>
      <c r="BN125" s="61">
        <v>179051</v>
      </c>
      <c r="BO125" s="61">
        <v>0</v>
      </c>
      <c r="BP125" s="61">
        <v>0</v>
      </c>
      <c r="BQ125" s="61">
        <v>0</v>
      </c>
      <c r="BR125" s="61">
        <v>0</v>
      </c>
      <c r="BS125" s="61">
        <v>0</v>
      </c>
      <c r="BT125" s="61">
        <v>0</v>
      </c>
      <c r="BU125" s="61">
        <v>0</v>
      </c>
      <c r="BV125" s="61">
        <v>0</v>
      </c>
      <c r="BW125" s="61">
        <v>0</v>
      </c>
      <c r="BX125" s="61">
        <v>0</v>
      </c>
      <c r="BY125" s="61">
        <v>0</v>
      </c>
      <c r="BZ125" s="61">
        <v>0</v>
      </c>
      <c r="CA125" s="61">
        <v>0</v>
      </c>
      <c r="CB125" s="61">
        <v>0</v>
      </c>
      <c r="CC125" s="61">
        <v>0</v>
      </c>
      <c r="CD125" s="61">
        <v>0</v>
      </c>
      <c r="CE125" s="61">
        <v>0</v>
      </c>
      <c r="CF125" s="61">
        <v>0</v>
      </c>
      <c r="CG125" s="61">
        <v>0</v>
      </c>
      <c r="CH125" s="61">
        <v>0</v>
      </c>
      <c r="CI125" s="61">
        <v>0</v>
      </c>
      <c r="CJ125" s="61">
        <v>0</v>
      </c>
      <c r="CK125" s="61">
        <v>0</v>
      </c>
      <c r="CL125" s="61">
        <v>0</v>
      </c>
      <c r="CM125" s="61">
        <v>0</v>
      </c>
      <c r="CN125" s="61">
        <v>0</v>
      </c>
      <c r="CO125" s="61">
        <v>0</v>
      </c>
      <c r="CP125" s="61">
        <v>0</v>
      </c>
      <c r="CQ125" s="61">
        <v>0</v>
      </c>
      <c r="CR125" s="61">
        <v>0</v>
      </c>
      <c r="CS125" s="61">
        <v>0</v>
      </c>
      <c r="CT125" s="61">
        <v>0</v>
      </c>
      <c r="CU125" s="61">
        <v>0</v>
      </c>
      <c r="CV125" s="61">
        <v>0</v>
      </c>
      <c r="CW125" s="61">
        <v>0</v>
      </c>
      <c r="CX125" s="61">
        <v>0</v>
      </c>
      <c r="CY125" s="61">
        <v>0</v>
      </c>
      <c r="CZ125" s="61">
        <v>0</v>
      </c>
      <c r="DA125" s="61">
        <v>0</v>
      </c>
      <c r="DB125" s="61">
        <v>0</v>
      </c>
      <c r="DC125" s="61">
        <v>0</v>
      </c>
      <c r="DD125" s="61">
        <v>0</v>
      </c>
      <c r="DE125" s="61">
        <v>0</v>
      </c>
      <c r="DF125" s="61">
        <v>0</v>
      </c>
      <c r="DG125" s="61">
        <v>0</v>
      </c>
      <c r="DH125" s="61">
        <v>0</v>
      </c>
      <c r="DI125" s="61">
        <v>0</v>
      </c>
      <c r="DJ125" s="61">
        <v>0</v>
      </c>
      <c r="DK125" s="61">
        <v>0</v>
      </c>
      <c r="DL125" s="61">
        <v>0</v>
      </c>
      <c r="DM125" s="61">
        <v>0</v>
      </c>
      <c r="DN125" s="61">
        <v>0</v>
      </c>
      <c r="DO125" s="61">
        <v>11809</v>
      </c>
      <c r="DP125" s="61">
        <v>14565</v>
      </c>
      <c r="DQ125" s="61">
        <v>0</v>
      </c>
      <c r="DR125" s="61">
        <v>20117</v>
      </c>
      <c r="DS125" s="61">
        <v>24810</v>
      </c>
      <c r="DT125" s="61">
        <v>0</v>
      </c>
      <c r="DU125" s="61">
        <v>-8308</v>
      </c>
      <c r="DV125" s="61">
        <v>-10245</v>
      </c>
      <c r="DW125" s="61">
        <v>0</v>
      </c>
      <c r="DX125" s="61">
        <v>-3609</v>
      </c>
      <c r="DY125" s="61">
        <v>-4451</v>
      </c>
      <c r="DZ125" s="61">
        <v>0</v>
      </c>
      <c r="EA125" s="61">
        <v>0</v>
      </c>
      <c r="EB125" s="61">
        <v>0</v>
      </c>
      <c r="EC125" s="61">
        <v>0</v>
      </c>
      <c r="ED125" s="61">
        <v>0</v>
      </c>
      <c r="EE125" s="61">
        <v>0</v>
      </c>
      <c r="EF125" s="61">
        <v>0</v>
      </c>
      <c r="EG125" s="61">
        <v>0</v>
      </c>
      <c r="EH125" s="61">
        <v>0</v>
      </c>
      <c r="EI125" s="61">
        <v>0</v>
      </c>
      <c r="EJ125" s="61">
        <v>0</v>
      </c>
      <c r="EK125" s="61">
        <v>0</v>
      </c>
      <c r="EL125" s="61">
        <v>0</v>
      </c>
      <c r="EM125" s="61">
        <v>5961821</v>
      </c>
      <c r="EN125" s="61">
        <v>7352913</v>
      </c>
      <c r="EO125" s="61">
        <v>0</v>
      </c>
      <c r="EP125" s="61">
        <v>124090</v>
      </c>
      <c r="EQ125" s="61">
        <v>153045</v>
      </c>
      <c r="ER125" s="61">
        <v>0</v>
      </c>
      <c r="ES125" s="61">
        <v>24165807</v>
      </c>
      <c r="ET125" s="61">
        <v>0</v>
      </c>
      <c r="EU125" s="61">
        <v>0</v>
      </c>
      <c r="EV125" s="61">
        <v>-18079895</v>
      </c>
      <c r="EW125" s="61">
        <v>7505958</v>
      </c>
      <c r="EX125" s="61">
        <v>0</v>
      </c>
      <c r="EY125" s="61">
        <v>976737</v>
      </c>
      <c r="EZ125" s="61">
        <v>1204643</v>
      </c>
      <c r="FA125" s="61">
        <v>0</v>
      </c>
      <c r="FB125" s="61">
        <v>1248046</v>
      </c>
      <c r="FC125" s="61">
        <v>1539257</v>
      </c>
      <c r="FD125" s="61">
        <v>0</v>
      </c>
      <c r="FE125" s="61">
        <v>-271309</v>
      </c>
      <c r="FF125" s="61">
        <v>-334614</v>
      </c>
      <c r="FG125" s="61">
        <v>0</v>
      </c>
      <c r="FH125" s="61">
        <v>0</v>
      </c>
      <c r="FI125" s="61">
        <v>0</v>
      </c>
      <c r="FJ125" s="61">
        <v>0</v>
      </c>
      <c r="FK125" s="61">
        <v>0</v>
      </c>
      <c r="FL125" s="61">
        <v>0</v>
      </c>
      <c r="FM125" s="61">
        <v>0</v>
      </c>
      <c r="FN125" s="61">
        <v>0</v>
      </c>
      <c r="FO125" s="61">
        <v>0</v>
      </c>
      <c r="FP125" s="61">
        <v>0</v>
      </c>
      <c r="FQ125" s="61">
        <v>0</v>
      </c>
      <c r="FR125" s="61">
        <v>0</v>
      </c>
      <c r="FS125" s="61">
        <v>0</v>
      </c>
      <c r="FT125" s="61">
        <v>4646200</v>
      </c>
      <c r="FU125" s="61">
        <v>0</v>
      </c>
      <c r="FV125" s="61">
        <v>0</v>
      </c>
      <c r="FW125" s="61">
        <v>-4646200</v>
      </c>
      <c r="FX125" s="61">
        <v>0</v>
      </c>
      <c r="FY125" s="61">
        <v>0</v>
      </c>
      <c r="FZ125" s="61">
        <v>0</v>
      </c>
      <c r="GA125" s="61">
        <v>0</v>
      </c>
      <c r="GB125" s="61">
        <v>0</v>
      </c>
      <c r="GC125" s="61">
        <v>0</v>
      </c>
      <c r="GD125" s="61">
        <v>0</v>
      </c>
      <c r="GE125" s="61">
        <v>0</v>
      </c>
      <c r="GF125" s="61">
        <v>9112618</v>
      </c>
      <c r="GG125" s="61">
        <v>11238899</v>
      </c>
      <c r="GH125" s="61">
        <v>0</v>
      </c>
      <c r="GI125" s="61">
        <v>-22864144</v>
      </c>
      <c r="GJ125" s="61">
        <v>7335699</v>
      </c>
      <c r="GK125" s="61">
        <v>0</v>
      </c>
      <c r="GL125" s="58" t="s">
        <v>501</v>
      </c>
      <c r="GM125" s="58" t="s">
        <v>502</v>
      </c>
      <c r="GN125" s="58" t="s">
        <v>503</v>
      </c>
      <c r="GO125" s="58" t="s">
        <v>504</v>
      </c>
      <c r="GP125" s="58" t="s">
        <v>897</v>
      </c>
    </row>
    <row r="126" spans="1:198" s="58" customFormat="1">
      <c r="A126" s="58" t="s">
        <v>461</v>
      </c>
      <c r="B126" s="59" t="s">
        <v>898</v>
      </c>
      <c r="C126" s="59" t="s">
        <v>899</v>
      </c>
      <c r="D126" s="61">
        <v>452263</v>
      </c>
      <c r="E126" s="61">
        <v>19</v>
      </c>
      <c r="F126" s="61">
        <v>452282</v>
      </c>
      <c r="G126" s="61">
        <v>672798</v>
      </c>
      <c r="H126" s="61">
        <v>427</v>
      </c>
      <c r="I126" s="61">
        <v>673225</v>
      </c>
      <c r="J126" s="61">
        <v>-220535</v>
      </c>
      <c r="K126" s="61">
        <v>-408</v>
      </c>
      <c r="L126" s="61">
        <v>-220943</v>
      </c>
      <c r="M126" s="380">
        <v>0.5</v>
      </c>
      <c r="N126" s="380">
        <v>0.49</v>
      </c>
      <c r="O126" s="380">
        <v>0</v>
      </c>
      <c r="P126" s="380">
        <v>0.01</v>
      </c>
      <c r="Q126" s="61">
        <v>299345</v>
      </c>
      <c r="R126" s="61">
        <v>299345</v>
      </c>
      <c r="S126" s="61">
        <v>0</v>
      </c>
      <c r="T126" s="61">
        <v>187695</v>
      </c>
      <c r="U126" s="61">
        <v>226241</v>
      </c>
      <c r="V126" s="61">
        <v>-38546</v>
      </c>
      <c r="W126" s="61">
        <v>372868</v>
      </c>
      <c r="X126" s="61">
        <v>0</v>
      </c>
      <c r="Y126" s="61">
        <v>245000</v>
      </c>
      <c r="Z126" s="61">
        <v>0</v>
      </c>
      <c r="AA126" s="61">
        <v>127868</v>
      </c>
      <c r="AB126" s="61">
        <v>0</v>
      </c>
      <c r="AC126" s="61">
        <v>0</v>
      </c>
      <c r="AD126" s="61">
        <v>0</v>
      </c>
      <c r="AE126" s="61">
        <v>0</v>
      </c>
      <c r="AF126" s="61">
        <v>0</v>
      </c>
      <c r="AG126" s="61">
        <v>0</v>
      </c>
      <c r="AH126" s="61">
        <v>0</v>
      </c>
      <c r="AI126" s="61">
        <v>0</v>
      </c>
      <c r="AJ126" s="61">
        <v>0</v>
      </c>
      <c r="AK126" s="61">
        <v>0</v>
      </c>
      <c r="AL126" s="61">
        <v>224061</v>
      </c>
      <c r="AM126" s="61">
        <v>224061</v>
      </c>
      <c r="AN126" s="61">
        <v>0</v>
      </c>
      <c r="AO126" s="61">
        <v>0</v>
      </c>
      <c r="AP126" s="61">
        <v>345410</v>
      </c>
      <c r="AQ126" s="61">
        <v>345410</v>
      </c>
      <c r="AR126" s="61">
        <v>0</v>
      </c>
      <c r="AS126" s="61">
        <v>0</v>
      </c>
      <c r="AT126" s="61">
        <v>-121349</v>
      </c>
      <c r="AU126" s="61">
        <v>-121349</v>
      </c>
      <c r="AV126" s="61">
        <v>0</v>
      </c>
      <c r="AW126" s="61">
        <v>0</v>
      </c>
      <c r="AX126" s="61">
        <v>0</v>
      </c>
      <c r="AY126" s="61">
        <v>0</v>
      </c>
      <c r="AZ126" s="61">
        <v>0</v>
      </c>
      <c r="BA126" s="61">
        <v>0</v>
      </c>
      <c r="BB126" s="61">
        <v>0</v>
      </c>
      <c r="BC126" s="61">
        <v>0</v>
      </c>
      <c r="BD126" s="61">
        <v>3338529</v>
      </c>
      <c r="BE126" s="61">
        <v>0</v>
      </c>
      <c r="BF126" s="61">
        <v>66876</v>
      </c>
      <c r="BG126" s="61">
        <v>155590</v>
      </c>
      <c r="BH126" s="61">
        <v>0</v>
      </c>
      <c r="BI126" s="61">
        <v>3075</v>
      </c>
      <c r="BJ126" s="61">
        <v>3501948</v>
      </c>
      <c r="BK126" s="61">
        <v>0</v>
      </c>
      <c r="BL126" s="61">
        <v>70049</v>
      </c>
      <c r="BM126" s="61">
        <v>-7829</v>
      </c>
      <c r="BN126" s="61">
        <v>0</v>
      </c>
      <c r="BO126" s="61">
        <v>-98</v>
      </c>
      <c r="BP126" s="61">
        <v>0</v>
      </c>
      <c r="BQ126" s="61">
        <v>0</v>
      </c>
      <c r="BR126" s="61">
        <v>0</v>
      </c>
      <c r="BS126" s="61">
        <v>0</v>
      </c>
      <c r="BT126" s="61">
        <v>0</v>
      </c>
      <c r="BU126" s="61">
        <v>0</v>
      </c>
      <c r="BV126" s="61">
        <v>0</v>
      </c>
      <c r="BW126" s="61">
        <v>0</v>
      </c>
      <c r="BX126" s="61">
        <v>0</v>
      </c>
      <c r="BY126" s="61">
        <v>36899</v>
      </c>
      <c r="BZ126" s="61">
        <v>0</v>
      </c>
      <c r="CA126" s="61">
        <v>753</v>
      </c>
      <c r="CB126" s="61">
        <v>0</v>
      </c>
      <c r="CC126" s="61">
        <v>0</v>
      </c>
      <c r="CD126" s="61">
        <v>0</v>
      </c>
      <c r="CE126" s="61">
        <v>0</v>
      </c>
      <c r="CF126" s="61">
        <v>0</v>
      </c>
      <c r="CG126" s="61">
        <v>0</v>
      </c>
      <c r="CH126" s="61">
        <v>12822</v>
      </c>
      <c r="CI126" s="61">
        <v>0</v>
      </c>
      <c r="CJ126" s="61">
        <v>262</v>
      </c>
      <c r="CK126" s="61">
        <v>492</v>
      </c>
      <c r="CL126" s="61">
        <v>0</v>
      </c>
      <c r="CM126" s="61">
        <v>10</v>
      </c>
      <c r="CN126" s="61">
        <v>0</v>
      </c>
      <c r="CO126" s="61">
        <v>0</v>
      </c>
      <c r="CP126" s="61">
        <v>0</v>
      </c>
      <c r="CQ126" s="61">
        <v>492</v>
      </c>
      <c r="CR126" s="61">
        <v>0</v>
      </c>
      <c r="CS126" s="61">
        <v>10</v>
      </c>
      <c r="CT126" s="61">
        <v>0</v>
      </c>
      <c r="CU126" s="61">
        <v>0</v>
      </c>
      <c r="CV126" s="61">
        <v>0</v>
      </c>
      <c r="CW126" s="61">
        <v>46789</v>
      </c>
      <c r="CX126" s="61">
        <v>0</v>
      </c>
      <c r="CY126" s="61">
        <v>955</v>
      </c>
      <c r="CZ126" s="61">
        <v>43895</v>
      </c>
      <c r="DA126" s="61">
        <v>0</v>
      </c>
      <c r="DB126" s="61">
        <v>896</v>
      </c>
      <c r="DC126" s="61">
        <v>2894</v>
      </c>
      <c r="DD126" s="61">
        <v>0</v>
      </c>
      <c r="DE126" s="61">
        <v>59</v>
      </c>
      <c r="DF126" s="61">
        <v>1815</v>
      </c>
      <c r="DG126" s="61">
        <v>0</v>
      </c>
      <c r="DH126" s="61">
        <v>37</v>
      </c>
      <c r="DI126" s="61">
        <v>0</v>
      </c>
      <c r="DJ126" s="61">
        <v>0</v>
      </c>
      <c r="DK126" s="61">
        <v>0</v>
      </c>
      <c r="DL126" s="61">
        <v>1815</v>
      </c>
      <c r="DM126" s="61">
        <v>0</v>
      </c>
      <c r="DN126" s="61">
        <v>37</v>
      </c>
      <c r="DO126" s="61">
        <v>57274</v>
      </c>
      <c r="DP126" s="61">
        <v>0</v>
      </c>
      <c r="DQ126" s="61">
        <v>1169</v>
      </c>
      <c r="DR126" s="61">
        <v>38665</v>
      </c>
      <c r="DS126" s="61">
        <v>0</v>
      </c>
      <c r="DT126" s="61">
        <v>789</v>
      </c>
      <c r="DU126" s="61">
        <v>18609</v>
      </c>
      <c r="DV126" s="61">
        <v>0</v>
      </c>
      <c r="DW126" s="61">
        <v>380</v>
      </c>
      <c r="DX126" s="61">
        <v>-799</v>
      </c>
      <c r="DY126" s="61">
        <v>0</v>
      </c>
      <c r="DZ126" s="61">
        <v>-16</v>
      </c>
      <c r="EA126" s="61">
        <v>-722</v>
      </c>
      <c r="EB126" s="61">
        <v>0</v>
      </c>
      <c r="EC126" s="61">
        <v>-15</v>
      </c>
      <c r="ED126" s="61">
        <v>0</v>
      </c>
      <c r="EE126" s="61">
        <v>0</v>
      </c>
      <c r="EF126" s="61">
        <v>0</v>
      </c>
      <c r="EG126" s="61">
        <v>0</v>
      </c>
      <c r="EH126" s="61">
        <v>0</v>
      </c>
      <c r="EI126" s="61">
        <v>0</v>
      </c>
      <c r="EJ126" s="61">
        <v>0</v>
      </c>
      <c r="EK126" s="61">
        <v>0</v>
      </c>
      <c r="EL126" s="61">
        <v>0</v>
      </c>
      <c r="EM126" s="61">
        <v>6355094</v>
      </c>
      <c r="EN126" s="61">
        <v>0</v>
      </c>
      <c r="EO126" s="61">
        <v>127443</v>
      </c>
      <c r="EP126" s="61">
        <v>19296</v>
      </c>
      <c r="EQ126" s="61">
        <v>0</v>
      </c>
      <c r="ER126" s="61">
        <v>394</v>
      </c>
      <c r="ES126" s="61">
        <v>16067033</v>
      </c>
      <c r="ET126" s="61">
        <v>0</v>
      </c>
      <c r="EU126" s="61">
        <v>0</v>
      </c>
      <c r="EV126" s="61">
        <v>-9692643</v>
      </c>
      <c r="EW126" s="61">
        <v>0</v>
      </c>
      <c r="EX126" s="61">
        <v>127837</v>
      </c>
      <c r="EY126" s="61">
        <v>975250</v>
      </c>
      <c r="EZ126" s="61">
        <v>0</v>
      </c>
      <c r="FA126" s="61">
        <v>19307</v>
      </c>
      <c r="FB126" s="61">
        <v>1223759</v>
      </c>
      <c r="FC126" s="61">
        <v>0</v>
      </c>
      <c r="FD126" s="61">
        <v>24106</v>
      </c>
      <c r="FE126" s="61">
        <v>-248509</v>
      </c>
      <c r="FF126" s="61">
        <v>0</v>
      </c>
      <c r="FG126" s="61">
        <v>-4799</v>
      </c>
      <c r="FH126" s="61">
        <v>0</v>
      </c>
      <c r="FI126" s="61">
        <v>0</v>
      </c>
      <c r="FJ126" s="61">
        <v>0</v>
      </c>
      <c r="FK126" s="61">
        <v>0</v>
      </c>
      <c r="FL126" s="61">
        <v>0</v>
      </c>
      <c r="FM126" s="61">
        <v>0</v>
      </c>
      <c r="FN126" s="61">
        <v>0</v>
      </c>
      <c r="FO126" s="61">
        <v>0</v>
      </c>
      <c r="FP126" s="61">
        <v>0</v>
      </c>
      <c r="FQ126" s="61">
        <v>1502587</v>
      </c>
      <c r="FR126" s="61">
        <v>0</v>
      </c>
      <c r="FS126" s="61">
        <v>29135</v>
      </c>
      <c r="FT126" s="61">
        <v>3224819</v>
      </c>
      <c r="FU126" s="61">
        <v>0</v>
      </c>
      <c r="FV126" s="61">
        <v>0</v>
      </c>
      <c r="FW126" s="61">
        <v>-1722232</v>
      </c>
      <c r="FX126" s="61">
        <v>0</v>
      </c>
      <c r="FY126" s="61">
        <v>29135</v>
      </c>
      <c r="FZ126" s="61">
        <v>0</v>
      </c>
      <c r="GA126" s="61">
        <v>0</v>
      </c>
      <c r="GB126" s="61">
        <v>0</v>
      </c>
      <c r="GC126" s="61">
        <v>0</v>
      </c>
      <c r="GD126" s="61">
        <v>0</v>
      </c>
      <c r="GE126" s="61">
        <v>0</v>
      </c>
      <c r="GF126" s="61">
        <v>12500916</v>
      </c>
      <c r="GG126" s="61">
        <v>0</v>
      </c>
      <c r="GH126" s="61">
        <v>249385</v>
      </c>
      <c r="GI126" s="61">
        <v>-11599203</v>
      </c>
      <c r="GJ126" s="61">
        <v>0</v>
      </c>
      <c r="GK126" s="61">
        <v>153545</v>
      </c>
      <c r="GL126" s="58" t="s">
        <v>536</v>
      </c>
      <c r="GM126" s="58" t="s">
        <v>615</v>
      </c>
      <c r="GN126" s="58" t="s">
        <v>536</v>
      </c>
      <c r="GO126" s="58" t="s">
        <v>549</v>
      </c>
      <c r="GP126" s="58" t="s">
        <v>900</v>
      </c>
    </row>
    <row r="127" spans="1:198" s="58" customFormat="1">
      <c r="A127" s="58" t="s">
        <v>469</v>
      </c>
      <c r="B127" s="59" t="s">
        <v>901</v>
      </c>
      <c r="C127" s="59" t="s">
        <v>902</v>
      </c>
      <c r="D127" s="61">
        <v>-571237</v>
      </c>
      <c r="E127" s="61">
        <v>0</v>
      </c>
      <c r="F127" s="61">
        <v>-571237</v>
      </c>
      <c r="G127" s="61">
        <v>-115132</v>
      </c>
      <c r="H127" s="61">
        <v>0</v>
      </c>
      <c r="I127" s="61">
        <v>-115132</v>
      </c>
      <c r="J127" s="61">
        <v>-456105</v>
      </c>
      <c r="K127" s="61">
        <v>0</v>
      </c>
      <c r="L127" s="61">
        <v>-456105</v>
      </c>
      <c r="M127" s="380">
        <v>0.5</v>
      </c>
      <c r="N127" s="380">
        <v>0.4</v>
      </c>
      <c r="O127" s="380">
        <v>0.1</v>
      </c>
      <c r="P127" s="380">
        <v>0</v>
      </c>
      <c r="Q127" s="61">
        <v>142435</v>
      </c>
      <c r="R127" s="61">
        <v>142435</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v>0</v>
      </c>
      <c r="AR127" s="61">
        <v>0</v>
      </c>
      <c r="AS127" s="61">
        <v>0</v>
      </c>
      <c r="AT127" s="61">
        <v>0</v>
      </c>
      <c r="AU127" s="61">
        <v>0</v>
      </c>
      <c r="AV127" s="61">
        <v>0</v>
      </c>
      <c r="AW127" s="61">
        <v>0</v>
      </c>
      <c r="AX127" s="61">
        <v>0</v>
      </c>
      <c r="AY127" s="61">
        <v>0</v>
      </c>
      <c r="AZ127" s="61">
        <v>0</v>
      </c>
      <c r="BA127" s="61">
        <v>0</v>
      </c>
      <c r="BB127" s="61">
        <v>0</v>
      </c>
      <c r="BC127" s="61">
        <v>0</v>
      </c>
      <c r="BD127" s="61">
        <v>1050964</v>
      </c>
      <c r="BE127" s="61">
        <v>262741</v>
      </c>
      <c r="BF127" s="61">
        <v>0</v>
      </c>
      <c r="BG127" s="61">
        <v>97497</v>
      </c>
      <c r="BH127" s="61">
        <v>24374</v>
      </c>
      <c r="BI127" s="61">
        <v>0</v>
      </c>
      <c r="BJ127" s="61">
        <v>1090243</v>
      </c>
      <c r="BK127" s="61">
        <v>272560</v>
      </c>
      <c r="BL127" s="61">
        <v>0</v>
      </c>
      <c r="BM127" s="61">
        <v>58218</v>
      </c>
      <c r="BN127" s="61">
        <v>14555</v>
      </c>
      <c r="BO127" s="61">
        <v>0</v>
      </c>
      <c r="BP127" s="61">
        <v>57152</v>
      </c>
      <c r="BQ127" s="61">
        <v>14288</v>
      </c>
      <c r="BR127" s="61">
        <v>0</v>
      </c>
      <c r="BS127" s="61">
        <v>0</v>
      </c>
      <c r="BT127" s="61">
        <v>0</v>
      </c>
      <c r="BU127" s="61">
        <v>0</v>
      </c>
      <c r="BV127" s="61">
        <v>57152</v>
      </c>
      <c r="BW127" s="61">
        <v>14288</v>
      </c>
      <c r="BX127" s="61">
        <v>0</v>
      </c>
      <c r="BY127" s="61">
        <v>0</v>
      </c>
      <c r="BZ127" s="61">
        <v>0</v>
      </c>
      <c r="CA127" s="61">
        <v>0</v>
      </c>
      <c r="CB127" s="61">
        <v>0</v>
      </c>
      <c r="CC127" s="61">
        <v>0</v>
      </c>
      <c r="CD127" s="61">
        <v>0</v>
      </c>
      <c r="CE127" s="61">
        <v>0</v>
      </c>
      <c r="CF127" s="61">
        <v>0</v>
      </c>
      <c r="CG127" s="61">
        <v>0</v>
      </c>
      <c r="CH127" s="61">
        <v>0</v>
      </c>
      <c r="CI127" s="61">
        <v>0</v>
      </c>
      <c r="CJ127" s="61">
        <v>0</v>
      </c>
      <c r="CK127" s="61">
        <v>0</v>
      </c>
      <c r="CL127" s="61">
        <v>0</v>
      </c>
      <c r="CM127" s="61">
        <v>0</v>
      </c>
      <c r="CN127" s="61">
        <v>0</v>
      </c>
      <c r="CO127" s="61">
        <v>0</v>
      </c>
      <c r="CP127" s="61">
        <v>0</v>
      </c>
      <c r="CQ127" s="61">
        <v>0</v>
      </c>
      <c r="CR127" s="61">
        <v>0</v>
      </c>
      <c r="CS127" s="61">
        <v>0</v>
      </c>
      <c r="CT127" s="61">
        <v>0</v>
      </c>
      <c r="CU127" s="61">
        <v>0</v>
      </c>
      <c r="CV127" s="61">
        <v>0</v>
      </c>
      <c r="CW127" s="61">
        <v>0</v>
      </c>
      <c r="CX127" s="61">
        <v>0</v>
      </c>
      <c r="CY127" s="61">
        <v>0</v>
      </c>
      <c r="CZ127" s="61">
        <v>0</v>
      </c>
      <c r="DA127" s="61">
        <v>0</v>
      </c>
      <c r="DB127" s="61">
        <v>0</v>
      </c>
      <c r="DC127" s="61">
        <v>0</v>
      </c>
      <c r="DD127" s="61">
        <v>0</v>
      </c>
      <c r="DE127" s="61">
        <v>0</v>
      </c>
      <c r="DF127" s="61">
        <v>0</v>
      </c>
      <c r="DG127" s="61">
        <v>0</v>
      </c>
      <c r="DH127" s="61">
        <v>0</v>
      </c>
      <c r="DI127" s="61">
        <v>0</v>
      </c>
      <c r="DJ127" s="61">
        <v>0</v>
      </c>
      <c r="DK127" s="61">
        <v>0</v>
      </c>
      <c r="DL127" s="61">
        <v>0</v>
      </c>
      <c r="DM127" s="61">
        <v>0</v>
      </c>
      <c r="DN127" s="61">
        <v>0</v>
      </c>
      <c r="DO127" s="61">
        <v>2591</v>
      </c>
      <c r="DP127" s="61">
        <v>648</v>
      </c>
      <c r="DQ127" s="61">
        <v>0</v>
      </c>
      <c r="DR127" s="61">
        <v>2591</v>
      </c>
      <c r="DS127" s="61">
        <v>648</v>
      </c>
      <c r="DT127" s="61">
        <v>0</v>
      </c>
      <c r="DU127" s="61">
        <v>0</v>
      </c>
      <c r="DV127" s="61">
        <v>0</v>
      </c>
      <c r="DW127" s="61">
        <v>0</v>
      </c>
      <c r="DX127" s="61">
        <v>-4873</v>
      </c>
      <c r="DY127" s="61">
        <v>-1218</v>
      </c>
      <c r="DZ127" s="61">
        <v>0</v>
      </c>
      <c r="EA127" s="61">
        <v>0</v>
      </c>
      <c r="EB127" s="61">
        <v>0</v>
      </c>
      <c r="EC127" s="61">
        <v>0</v>
      </c>
      <c r="ED127" s="61">
        <v>0</v>
      </c>
      <c r="EE127" s="61">
        <v>0</v>
      </c>
      <c r="EF127" s="61">
        <v>0</v>
      </c>
      <c r="EG127" s="61">
        <v>0</v>
      </c>
      <c r="EH127" s="61">
        <v>0</v>
      </c>
      <c r="EI127" s="61">
        <v>0</v>
      </c>
      <c r="EJ127" s="61">
        <v>0</v>
      </c>
      <c r="EK127" s="61">
        <v>0</v>
      </c>
      <c r="EL127" s="61">
        <v>0</v>
      </c>
      <c r="EM127" s="61">
        <v>3751759</v>
      </c>
      <c r="EN127" s="61">
        <v>937940</v>
      </c>
      <c r="EO127" s="61">
        <v>0</v>
      </c>
      <c r="EP127" s="61">
        <v>76549</v>
      </c>
      <c r="EQ127" s="61">
        <v>19137</v>
      </c>
      <c r="ER127" s="61">
        <v>0</v>
      </c>
      <c r="ES127" s="61">
        <v>9176227</v>
      </c>
      <c r="ET127" s="61">
        <v>0</v>
      </c>
      <c r="EU127" s="61">
        <v>0</v>
      </c>
      <c r="EV127" s="61">
        <v>-5347919</v>
      </c>
      <c r="EW127" s="61">
        <v>957077</v>
      </c>
      <c r="EX127" s="61">
        <v>0</v>
      </c>
      <c r="EY127" s="61">
        <v>757441</v>
      </c>
      <c r="EZ127" s="61">
        <v>189360</v>
      </c>
      <c r="FA127" s="61">
        <v>0</v>
      </c>
      <c r="FB127" s="61">
        <v>1011197</v>
      </c>
      <c r="FC127" s="61">
        <v>252799</v>
      </c>
      <c r="FD127" s="61">
        <v>0</v>
      </c>
      <c r="FE127" s="61">
        <v>-253756</v>
      </c>
      <c r="FF127" s="61">
        <v>-63439</v>
      </c>
      <c r="FG127" s="61">
        <v>0</v>
      </c>
      <c r="FH127" s="61">
        <v>0</v>
      </c>
      <c r="FI127" s="61">
        <v>0</v>
      </c>
      <c r="FJ127" s="61">
        <v>0</v>
      </c>
      <c r="FK127" s="61">
        <v>0</v>
      </c>
      <c r="FL127" s="61">
        <v>0</v>
      </c>
      <c r="FM127" s="61">
        <v>0</v>
      </c>
      <c r="FN127" s="61">
        <v>0</v>
      </c>
      <c r="FO127" s="61">
        <v>0</v>
      </c>
      <c r="FP127" s="61">
        <v>0</v>
      </c>
      <c r="FQ127" s="61">
        <v>0</v>
      </c>
      <c r="FR127" s="61">
        <v>0</v>
      </c>
      <c r="FS127" s="61">
        <v>0</v>
      </c>
      <c r="FT127" s="61">
        <v>3085739</v>
      </c>
      <c r="FU127" s="61">
        <v>0</v>
      </c>
      <c r="FV127" s="61">
        <v>0</v>
      </c>
      <c r="FW127" s="61">
        <v>-3085739</v>
      </c>
      <c r="FX127" s="61">
        <v>0</v>
      </c>
      <c r="FY127" s="61">
        <v>0</v>
      </c>
      <c r="FZ127" s="61">
        <v>0</v>
      </c>
      <c r="GA127" s="61">
        <v>0</v>
      </c>
      <c r="GB127" s="61">
        <v>0</v>
      </c>
      <c r="GC127" s="61">
        <v>0</v>
      </c>
      <c r="GD127" s="61">
        <v>0</v>
      </c>
      <c r="GE127" s="61">
        <v>0</v>
      </c>
      <c r="GF127" s="61">
        <v>5789080</v>
      </c>
      <c r="GG127" s="61">
        <v>1447270</v>
      </c>
      <c r="GH127" s="61">
        <v>0</v>
      </c>
      <c r="GI127" s="61">
        <v>-8576917</v>
      </c>
      <c r="GJ127" s="61">
        <v>921263</v>
      </c>
      <c r="GK127" s="61">
        <v>0</v>
      </c>
      <c r="GL127" s="58" t="s">
        <v>619</v>
      </c>
      <c r="GM127" s="58" t="s">
        <v>465</v>
      </c>
      <c r="GN127" s="58" t="s">
        <v>466</v>
      </c>
      <c r="GO127" s="58" t="s">
        <v>497</v>
      </c>
      <c r="GP127" s="58" t="s">
        <v>903</v>
      </c>
    </row>
    <row r="128" spans="1:198" s="58" customFormat="1">
      <c r="A128" s="58" t="s">
        <v>469</v>
      </c>
      <c r="B128" s="59" t="s">
        <v>904</v>
      </c>
      <c r="C128" s="59" t="s">
        <v>905</v>
      </c>
      <c r="D128" s="61">
        <v>161905</v>
      </c>
      <c r="E128" s="61">
        <v>0</v>
      </c>
      <c r="F128" s="61">
        <v>161905</v>
      </c>
      <c r="G128" s="61">
        <v>209575</v>
      </c>
      <c r="H128" s="61">
        <v>0</v>
      </c>
      <c r="I128" s="61">
        <v>209575</v>
      </c>
      <c r="J128" s="61">
        <v>-47670</v>
      </c>
      <c r="K128" s="61">
        <v>0</v>
      </c>
      <c r="L128" s="61">
        <v>-47670</v>
      </c>
      <c r="M128" s="380">
        <v>0.5</v>
      </c>
      <c r="N128" s="380">
        <v>0.4</v>
      </c>
      <c r="O128" s="380">
        <v>0.09</v>
      </c>
      <c r="P128" s="380">
        <v>0.01</v>
      </c>
      <c r="Q128" s="61">
        <v>134037</v>
      </c>
      <c r="R128" s="61">
        <v>134037</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v>0</v>
      </c>
      <c r="AR128" s="61">
        <v>0</v>
      </c>
      <c r="AS128" s="61">
        <v>0</v>
      </c>
      <c r="AT128" s="61">
        <v>0</v>
      </c>
      <c r="AU128" s="61">
        <v>0</v>
      </c>
      <c r="AV128" s="61">
        <v>0</v>
      </c>
      <c r="AW128" s="61">
        <v>0</v>
      </c>
      <c r="AX128" s="61">
        <v>0</v>
      </c>
      <c r="AY128" s="61">
        <v>0</v>
      </c>
      <c r="AZ128" s="61">
        <v>0</v>
      </c>
      <c r="BA128" s="61">
        <v>0</v>
      </c>
      <c r="BB128" s="61">
        <v>0</v>
      </c>
      <c r="BC128" s="61">
        <v>0</v>
      </c>
      <c r="BD128" s="61">
        <v>1462701</v>
      </c>
      <c r="BE128" s="61">
        <v>329108</v>
      </c>
      <c r="BF128" s="61">
        <v>36568</v>
      </c>
      <c r="BG128" s="61">
        <v>60538</v>
      </c>
      <c r="BH128" s="61">
        <v>13621</v>
      </c>
      <c r="BI128" s="61">
        <v>1513</v>
      </c>
      <c r="BJ128" s="61">
        <v>1401091</v>
      </c>
      <c r="BK128" s="61">
        <v>315245</v>
      </c>
      <c r="BL128" s="61">
        <v>35027</v>
      </c>
      <c r="BM128" s="61">
        <v>122148</v>
      </c>
      <c r="BN128" s="61">
        <v>27484</v>
      </c>
      <c r="BO128" s="61">
        <v>3054</v>
      </c>
      <c r="BP128" s="61">
        <v>0</v>
      </c>
      <c r="BQ128" s="61">
        <v>0</v>
      </c>
      <c r="BR128" s="61">
        <v>0</v>
      </c>
      <c r="BS128" s="61">
        <v>0</v>
      </c>
      <c r="BT128" s="61">
        <v>0</v>
      </c>
      <c r="BU128" s="61">
        <v>0</v>
      </c>
      <c r="BV128" s="61">
        <v>0</v>
      </c>
      <c r="BW128" s="61">
        <v>0</v>
      </c>
      <c r="BX128" s="61">
        <v>0</v>
      </c>
      <c r="BY128" s="61">
        <v>27689</v>
      </c>
      <c r="BZ128" s="61">
        <v>6230</v>
      </c>
      <c r="CA128" s="61">
        <v>692</v>
      </c>
      <c r="CB128" s="61">
        <v>0</v>
      </c>
      <c r="CC128" s="61">
        <v>0</v>
      </c>
      <c r="CD128" s="61">
        <v>0</v>
      </c>
      <c r="CE128" s="61">
        <v>0</v>
      </c>
      <c r="CF128" s="61">
        <v>0</v>
      </c>
      <c r="CG128" s="61">
        <v>0</v>
      </c>
      <c r="CH128" s="61">
        <v>490</v>
      </c>
      <c r="CI128" s="61">
        <v>110</v>
      </c>
      <c r="CJ128" s="61">
        <v>12</v>
      </c>
      <c r="CK128" s="61">
        <v>0</v>
      </c>
      <c r="CL128" s="61">
        <v>0</v>
      </c>
      <c r="CM128" s="61">
        <v>0</v>
      </c>
      <c r="CN128" s="61">
        <v>0</v>
      </c>
      <c r="CO128" s="61">
        <v>0</v>
      </c>
      <c r="CP128" s="61">
        <v>0</v>
      </c>
      <c r="CQ128" s="61">
        <v>0</v>
      </c>
      <c r="CR128" s="61">
        <v>0</v>
      </c>
      <c r="CS128" s="61">
        <v>0</v>
      </c>
      <c r="CT128" s="61">
        <v>0</v>
      </c>
      <c r="CU128" s="61">
        <v>0</v>
      </c>
      <c r="CV128" s="61">
        <v>0</v>
      </c>
      <c r="CW128" s="61">
        <v>5351</v>
      </c>
      <c r="CX128" s="61">
        <v>1204</v>
      </c>
      <c r="CY128" s="61">
        <v>134</v>
      </c>
      <c r="CZ128" s="61">
        <v>5433</v>
      </c>
      <c r="DA128" s="61">
        <v>1223</v>
      </c>
      <c r="DB128" s="61">
        <v>136</v>
      </c>
      <c r="DC128" s="61">
        <v>-82</v>
      </c>
      <c r="DD128" s="61">
        <v>-19</v>
      </c>
      <c r="DE128" s="61">
        <v>-2</v>
      </c>
      <c r="DF128" s="61">
        <v>0</v>
      </c>
      <c r="DG128" s="61">
        <v>0</v>
      </c>
      <c r="DH128" s="61">
        <v>0</v>
      </c>
      <c r="DI128" s="61">
        <v>0</v>
      </c>
      <c r="DJ128" s="61">
        <v>0</v>
      </c>
      <c r="DK128" s="61">
        <v>0</v>
      </c>
      <c r="DL128" s="61">
        <v>0</v>
      </c>
      <c r="DM128" s="61">
        <v>0</v>
      </c>
      <c r="DN128" s="61">
        <v>0</v>
      </c>
      <c r="DO128" s="61">
        <v>12839</v>
      </c>
      <c r="DP128" s="61">
        <v>2889</v>
      </c>
      <c r="DQ128" s="61">
        <v>321</v>
      </c>
      <c r="DR128" s="61">
        <v>0</v>
      </c>
      <c r="DS128" s="61">
        <v>0</v>
      </c>
      <c r="DT128" s="61">
        <v>0</v>
      </c>
      <c r="DU128" s="61">
        <v>12839</v>
      </c>
      <c r="DV128" s="61">
        <v>2889</v>
      </c>
      <c r="DW128" s="61">
        <v>321</v>
      </c>
      <c r="DX128" s="61">
        <v>-5606</v>
      </c>
      <c r="DY128" s="61">
        <v>-1261</v>
      </c>
      <c r="DZ128" s="61">
        <v>-140</v>
      </c>
      <c r="EA128" s="61">
        <v>0</v>
      </c>
      <c r="EB128" s="61">
        <v>0</v>
      </c>
      <c r="EC128" s="61">
        <v>0</v>
      </c>
      <c r="ED128" s="61">
        <v>0</v>
      </c>
      <c r="EE128" s="61">
        <v>0</v>
      </c>
      <c r="EF128" s="61">
        <v>0</v>
      </c>
      <c r="EG128" s="61">
        <v>0</v>
      </c>
      <c r="EH128" s="61">
        <v>0</v>
      </c>
      <c r="EI128" s="61">
        <v>0</v>
      </c>
      <c r="EJ128" s="61">
        <v>0</v>
      </c>
      <c r="EK128" s="61">
        <v>0</v>
      </c>
      <c r="EL128" s="61">
        <v>0</v>
      </c>
      <c r="EM128" s="61">
        <v>1548735</v>
      </c>
      <c r="EN128" s="61">
        <v>348465</v>
      </c>
      <c r="EO128" s="61">
        <v>38718</v>
      </c>
      <c r="EP128" s="61">
        <v>23428</v>
      </c>
      <c r="EQ128" s="61">
        <v>5271</v>
      </c>
      <c r="ER128" s="61">
        <v>586</v>
      </c>
      <c r="ES128" s="61">
        <v>3609449</v>
      </c>
      <c r="ET128" s="61">
        <v>0</v>
      </c>
      <c r="EU128" s="61">
        <v>0</v>
      </c>
      <c r="EV128" s="61">
        <v>-2037286</v>
      </c>
      <c r="EW128" s="61">
        <v>353737</v>
      </c>
      <c r="EX128" s="61">
        <v>39304</v>
      </c>
      <c r="EY128" s="61">
        <v>550033</v>
      </c>
      <c r="EZ128" s="61">
        <v>123757</v>
      </c>
      <c r="FA128" s="61">
        <v>13751</v>
      </c>
      <c r="FB128" s="61">
        <v>558047</v>
      </c>
      <c r="FC128" s="61">
        <v>125561</v>
      </c>
      <c r="FD128" s="61">
        <v>13951</v>
      </c>
      <c r="FE128" s="61">
        <v>-8014</v>
      </c>
      <c r="FF128" s="61">
        <v>-1804</v>
      </c>
      <c r="FG128" s="61">
        <v>-200</v>
      </c>
      <c r="FH128" s="61">
        <v>0</v>
      </c>
      <c r="FI128" s="61">
        <v>0</v>
      </c>
      <c r="FJ128" s="61">
        <v>0</v>
      </c>
      <c r="FK128" s="61">
        <v>0</v>
      </c>
      <c r="FL128" s="61">
        <v>0</v>
      </c>
      <c r="FM128" s="61">
        <v>0</v>
      </c>
      <c r="FN128" s="61">
        <v>0</v>
      </c>
      <c r="FO128" s="61">
        <v>0</v>
      </c>
      <c r="FP128" s="61">
        <v>0</v>
      </c>
      <c r="FQ128" s="61">
        <v>0</v>
      </c>
      <c r="FR128" s="61">
        <v>0</v>
      </c>
      <c r="FS128" s="61">
        <v>0</v>
      </c>
      <c r="FT128" s="61">
        <v>2003515</v>
      </c>
      <c r="FU128" s="61">
        <v>0</v>
      </c>
      <c r="FV128" s="61">
        <v>0</v>
      </c>
      <c r="FW128" s="61">
        <v>-2003515</v>
      </c>
      <c r="FX128" s="61">
        <v>0</v>
      </c>
      <c r="FY128" s="61">
        <v>0</v>
      </c>
      <c r="FZ128" s="61">
        <v>0</v>
      </c>
      <c r="GA128" s="61">
        <v>0</v>
      </c>
      <c r="GB128" s="61">
        <v>0</v>
      </c>
      <c r="GC128" s="61">
        <v>0</v>
      </c>
      <c r="GD128" s="61">
        <v>0</v>
      </c>
      <c r="GE128" s="61">
        <v>0</v>
      </c>
      <c r="GF128" s="61">
        <v>3686198</v>
      </c>
      <c r="GG128" s="61">
        <v>829394</v>
      </c>
      <c r="GH128" s="61">
        <v>92155</v>
      </c>
      <c r="GI128" s="61">
        <v>-3891337</v>
      </c>
      <c r="GJ128" s="61">
        <v>387366</v>
      </c>
      <c r="GK128" s="61">
        <v>43041</v>
      </c>
      <c r="GL128" s="58" t="s">
        <v>477</v>
      </c>
      <c r="GM128" s="58" t="s">
        <v>478</v>
      </c>
      <c r="GN128" s="58" t="s">
        <v>466</v>
      </c>
      <c r="GO128" s="58" t="s">
        <v>479</v>
      </c>
      <c r="GP128" s="58" t="s">
        <v>906</v>
      </c>
    </row>
    <row r="129" spans="1:198" s="58" customFormat="1">
      <c r="A129" s="58" t="s">
        <v>469</v>
      </c>
      <c r="B129" s="59" t="s">
        <v>907</v>
      </c>
      <c r="C129" s="59" t="s">
        <v>908</v>
      </c>
      <c r="D129" s="61">
        <v>-1881284</v>
      </c>
      <c r="E129" s="61">
        <v>0</v>
      </c>
      <c r="F129" s="61">
        <v>-1881284</v>
      </c>
      <c r="G129" s="61">
        <v>0</v>
      </c>
      <c r="H129" s="61">
        <v>0</v>
      </c>
      <c r="I129" s="61">
        <v>0</v>
      </c>
      <c r="J129" s="61">
        <v>-1881284</v>
      </c>
      <c r="K129" s="61">
        <v>0</v>
      </c>
      <c r="L129" s="61">
        <v>-1881284</v>
      </c>
      <c r="M129" s="380">
        <v>0.33</v>
      </c>
      <c r="N129" s="380">
        <v>0.3</v>
      </c>
      <c r="O129" s="380">
        <v>0.37</v>
      </c>
      <c r="P129" s="380">
        <v>0</v>
      </c>
      <c r="Q129" s="61">
        <v>566133</v>
      </c>
      <c r="R129" s="61">
        <v>566133</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v>0</v>
      </c>
      <c r="AR129" s="61">
        <v>0</v>
      </c>
      <c r="AS129" s="61">
        <v>0</v>
      </c>
      <c r="AT129" s="61">
        <v>0</v>
      </c>
      <c r="AU129" s="61">
        <v>0</v>
      </c>
      <c r="AV129" s="61">
        <v>0</v>
      </c>
      <c r="AW129" s="61">
        <v>0</v>
      </c>
      <c r="AX129" s="61">
        <v>0</v>
      </c>
      <c r="AY129" s="61">
        <v>0</v>
      </c>
      <c r="AZ129" s="61">
        <v>0</v>
      </c>
      <c r="BA129" s="61">
        <v>0</v>
      </c>
      <c r="BB129" s="61">
        <v>0</v>
      </c>
      <c r="BC129" s="61">
        <v>0</v>
      </c>
      <c r="BD129" s="61">
        <v>2017588</v>
      </c>
      <c r="BE129" s="61">
        <v>2488358</v>
      </c>
      <c r="BF129" s="61">
        <v>0</v>
      </c>
      <c r="BG129" s="61">
        <v>92337</v>
      </c>
      <c r="BH129" s="61">
        <v>113883</v>
      </c>
      <c r="BI129" s="61">
        <v>0</v>
      </c>
      <c r="BJ129" s="61">
        <v>1985144</v>
      </c>
      <c r="BK129" s="61">
        <v>2448344</v>
      </c>
      <c r="BL129" s="61">
        <v>0</v>
      </c>
      <c r="BM129" s="61">
        <v>124781</v>
      </c>
      <c r="BN129" s="61">
        <v>153897</v>
      </c>
      <c r="BO129" s="61">
        <v>0</v>
      </c>
      <c r="BP129" s="61">
        <v>0</v>
      </c>
      <c r="BQ129" s="61">
        <v>0</v>
      </c>
      <c r="BR129" s="61">
        <v>0</v>
      </c>
      <c r="BS129" s="61">
        <v>0</v>
      </c>
      <c r="BT129" s="61">
        <v>0</v>
      </c>
      <c r="BU129" s="61">
        <v>0</v>
      </c>
      <c r="BV129" s="61">
        <v>0</v>
      </c>
      <c r="BW129" s="61">
        <v>0</v>
      </c>
      <c r="BX129" s="61">
        <v>0</v>
      </c>
      <c r="BY129" s="61">
        <v>0</v>
      </c>
      <c r="BZ129" s="61">
        <v>0</v>
      </c>
      <c r="CA129" s="61">
        <v>0</v>
      </c>
      <c r="CB129" s="61">
        <v>0</v>
      </c>
      <c r="CC129" s="61">
        <v>0</v>
      </c>
      <c r="CD129" s="61">
        <v>0</v>
      </c>
      <c r="CE129" s="61">
        <v>0</v>
      </c>
      <c r="CF129" s="61">
        <v>0</v>
      </c>
      <c r="CG129" s="61">
        <v>0</v>
      </c>
      <c r="CH129" s="61">
        <v>-538</v>
      </c>
      <c r="CI129" s="61">
        <v>-663</v>
      </c>
      <c r="CJ129" s="61">
        <v>0</v>
      </c>
      <c r="CK129" s="61">
        <v>0</v>
      </c>
      <c r="CL129" s="61">
        <v>0</v>
      </c>
      <c r="CM129" s="61">
        <v>0</v>
      </c>
      <c r="CN129" s="61">
        <v>0</v>
      </c>
      <c r="CO129" s="61">
        <v>0</v>
      </c>
      <c r="CP129" s="61">
        <v>0</v>
      </c>
      <c r="CQ129" s="61">
        <v>0</v>
      </c>
      <c r="CR129" s="61">
        <v>0</v>
      </c>
      <c r="CS129" s="61">
        <v>0</v>
      </c>
      <c r="CT129" s="61">
        <v>0</v>
      </c>
      <c r="CU129" s="61">
        <v>0</v>
      </c>
      <c r="CV129" s="61">
        <v>0</v>
      </c>
      <c r="CW129" s="61">
        <v>0</v>
      </c>
      <c r="CX129" s="61">
        <v>0</v>
      </c>
      <c r="CY129" s="61">
        <v>0</v>
      </c>
      <c r="CZ129" s="61">
        <v>0</v>
      </c>
      <c r="DA129" s="61">
        <v>0</v>
      </c>
      <c r="DB129" s="61">
        <v>0</v>
      </c>
      <c r="DC129" s="61">
        <v>0</v>
      </c>
      <c r="DD129" s="61">
        <v>0</v>
      </c>
      <c r="DE129" s="61">
        <v>0</v>
      </c>
      <c r="DF129" s="61">
        <v>0</v>
      </c>
      <c r="DG129" s="61">
        <v>0</v>
      </c>
      <c r="DH129" s="61">
        <v>0</v>
      </c>
      <c r="DI129" s="61">
        <v>0</v>
      </c>
      <c r="DJ129" s="61">
        <v>0</v>
      </c>
      <c r="DK129" s="61">
        <v>0</v>
      </c>
      <c r="DL129" s="61">
        <v>0</v>
      </c>
      <c r="DM129" s="61">
        <v>0</v>
      </c>
      <c r="DN129" s="61">
        <v>0</v>
      </c>
      <c r="DO129" s="61">
        <v>4914</v>
      </c>
      <c r="DP129" s="61">
        <v>6061</v>
      </c>
      <c r="DQ129" s="61">
        <v>0</v>
      </c>
      <c r="DR129" s="61">
        <v>6944</v>
      </c>
      <c r="DS129" s="61">
        <v>8564</v>
      </c>
      <c r="DT129" s="61">
        <v>0</v>
      </c>
      <c r="DU129" s="61">
        <v>-2030</v>
      </c>
      <c r="DV129" s="61">
        <v>-2503</v>
      </c>
      <c r="DW129" s="61">
        <v>0</v>
      </c>
      <c r="DX129" s="61">
        <v>2103</v>
      </c>
      <c r="DY129" s="61">
        <v>2594</v>
      </c>
      <c r="DZ129" s="61">
        <v>0</v>
      </c>
      <c r="EA129" s="61">
        <v>-631</v>
      </c>
      <c r="EB129" s="61">
        <v>-779</v>
      </c>
      <c r="EC129" s="61">
        <v>0</v>
      </c>
      <c r="ED129" s="61">
        <v>0</v>
      </c>
      <c r="EE129" s="61">
        <v>0</v>
      </c>
      <c r="EF129" s="61">
        <v>0</v>
      </c>
      <c r="EG129" s="61">
        <v>0</v>
      </c>
      <c r="EH129" s="61">
        <v>0</v>
      </c>
      <c r="EI129" s="61">
        <v>0</v>
      </c>
      <c r="EJ129" s="61">
        <v>0</v>
      </c>
      <c r="EK129" s="61">
        <v>0</v>
      </c>
      <c r="EL129" s="61">
        <v>0</v>
      </c>
      <c r="EM129" s="61">
        <v>10706271</v>
      </c>
      <c r="EN129" s="61">
        <v>13204400</v>
      </c>
      <c r="EO129" s="61">
        <v>0</v>
      </c>
      <c r="EP129" s="61">
        <v>124817</v>
      </c>
      <c r="EQ129" s="61">
        <v>153941</v>
      </c>
      <c r="ER129" s="61">
        <v>0</v>
      </c>
      <c r="ES129" s="61">
        <v>31675006</v>
      </c>
      <c r="ET129" s="61">
        <v>0</v>
      </c>
      <c r="EU129" s="61">
        <v>0</v>
      </c>
      <c r="EV129" s="61">
        <v>-20843919</v>
      </c>
      <c r="EW129" s="61">
        <v>13358341</v>
      </c>
      <c r="EX129" s="61">
        <v>0</v>
      </c>
      <c r="EY129" s="61">
        <v>5261513</v>
      </c>
      <c r="EZ129" s="61">
        <v>6489199</v>
      </c>
      <c r="FA129" s="61">
        <v>0</v>
      </c>
      <c r="FB129" s="61">
        <v>5758446</v>
      </c>
      <c r="FC129" s="61">
        <v>7102083</v>
      </c>
      <c r="FD129" s="61">
        <v>0</v>
      </c>
      <c r="FE129" s="61">
        <v>-496933</v>
      </c>
      <c r="FF129" s="61">
        <v>-612884</v>
      </c>
      <c r="FG129" s="61">
        <v>0</v>
      </c>
      <c r="FH129" s="61">
        <v>0</v>
      </c>
      <c r="FI129" s="61">
        <v>0</v>
      </c>
      <c r="FJ129" s="61">
        <v>0</v>
      </c>
      <c r="FK129" s="61">
        <v>0</v>
      </c>
      <c r="FL129" s="61">
        <v>0</v>
      </c>
      <c r="FM129" s="61">
        <v>0</v>
      </c>
      <c r="FN129" s="61">
        <v>0</v>
      </c>
      <c r="FO129" s="61">
        <v>0</v>
      </c>
      <c r="FP129" s="61">
        <v>0</v>
      </c>
      <c r="FQ129" s="61">
        <v>0</v>
      </c>
      <c r="FR129" s="61">
        <v>0</v>
      </c>
      <c r="FS129" s="61">
        <v>0</v>
      </c>
      <c r="FT129" s="61">
        <v>12632776</v>
      </c>
      <c r="FU129" s="61">
        <v>0</v>
      </c>
      <c r="FV129" s="61">
        <v>0</v>
      </c>
      <c r="FW129" s="61">
        <v>-12632776</v>
      </c>
      <c r="FX129" s="61">
        <v>0</v>
      </c>
      <c r="FY129" s="61">
        <v>0</v>
      </c>
      <c r="FZ129" s="61">
        <v>0</v>
      </c>
      <c r="GA129" s="61">
        <v>0</v>
      </c>
      <c r="GB129" s="61">
        <v>0</v>
      </c>
      <c r="GC129" s="61">
        <v>0</v>
      </c>
      <c r="GD129" s="61">
        <v>0</v>
      </c>
      <c r="GE129" s="61">
        <v>0</v>
      </c>
      <c r="GF129" s="61">
        <v>18208374</v>
      </c>
      <c r="GG129" s="61">
        <v>22456994</v>
      </c>
      <c r="GH129" s="61">
        <v>0</v>
      </c>
      <c r="GI129" s="61">
        <v>-33849943</v>
      </c>
      <c r="GJ129" s="61">
        <v>12898003</v>
      </c>
      <c r="GK129" s="61">
        <v>0</v>
      </c>
      <c r="GL129" s="58" t="s">
        <v>501</v>
      </c>
      <c r="GM129" s="58" t="s">
        <v>502</v>
      </c>
      <c r="GN129" s="58" t="s">
        <v>503</v>
      </c>
      <c r="GO129" s="58" t="s">
        <v>504</v>
      </c>
      <c r="GP129" s="58" t="s">
        <v>909</v>
      </c>
    </row>
    <row r="130" spans="1:198" s="58" customFormat="1">
      <c r="A130" s="58" t="s">
        <v>469</v>
      </c>
      <c r="B130" s="59" t="s">
        <v>910</v>
      </c>
      <c r="C130" s="59" t="s">
        <v>911</v>
      </c>
      <c r="D130" s="61">
        <v>58562</v>
      </c>
      <c r="E130" s="61">
        <v>0</v>
      </c>
      <c r="F130" s="61">
        <v>58562</v>
      </c>
      <c r="G130" s="61">
        <v>136104</v>
      </c>
      <c r="H130" s="61">
        <v>0</v>
      </c>
      <c r="I130" s="61">
        <v>136104</v>
      </c>
      <c r="J130" s="61">
        <v>-77542</v>
      </c>
      <c r="K130" s="61">
        <v>0</v>
      </c>
      <c r="L130" s="61">
        <v>-77542</v>
      </c>
      <c r="M130" s="380">
        <v>0.5</v>
      </c>
      <c r="N130" s="380">
        <v>0.4</v>
      </c>
      <c r="O130" s="380">
        <v>0.09</v>
      </c>
      <c r="P130" s="380">
        <v>0.01</v>
      </c>
      <c r="Q130" s="61">
        <v>122995</v>
      </c>
      <c r="R130" s="61">
        <v>122995</v>
      </c>
      <c r="S130" s="61">
        <v>0</v>
      </c>
      <c r="T130" s="61">
        <v>445443</v>
      </c>
      <c r="U130" s="61">
        <v>264092</v>
      </c>
      <c r="V130" s="61">
        <v>181351</v>
      </c>
      <c r="W130" s="61">
        <v>110748</v>
      </c>
      <c r="X130" s="61">
        <v>0</v>
      </c>
      <c r="Y130" s="61">
        <v>97617</v>
      </c>
      <c r="Z130" s="61">
        <v>0</v>
      </c>
      <c r="AA130" s="61">
        <v>13131</v>
      </c>
      <c r="AB130" s="61">
        <v>0</v>
      </c>
      <c r="AC130" s="61">
        <v>0</v>
      </c>
      <c r="AD130" s="61">
        <v>0</v>
      </c>
      <c r="AE130" s="61">
        <v>0</v>
      </c>
      <c r="AF130" s="61">
        <v>0</v>
      </c>
      <c r="AG130" s="61">
        <v>0</v>
      </c>
      <c r="AH130" s="61">
        <v>0</v>
      </c>
      <c r="AI130" s="61">
        <v>0</v>
      </c>
      <c r="AJ130" s="61">
        <v>0</v>
      </c>
      <c r="AK130" s="61">
        <v>0</v>
      </c>
      <c r="AL130" s="61">
        <v>84455</v>
      </c>
      <c r="AM130" s="61">
        <v>84455</v>
      </c>
      <c r="AN130" s="61">
        <v>0</v>
      </c>
      <c r="AO130" s="61">
        <v>0</v>
      </c>
      <c r="AP130" s="61">
        <v>80299</v>
      </c>
      <c r="AQ130" s="61">
        <v>80299</v>
      </c>
      <c r="AR130" s="61">
        <v>0</v>
      </c>
      <c r="AS130" s="61">
        <v>0</v>
      </c>
      <c r="AT130" s="61">
        <v>4156</v>
      </c>
      <c r="AU130" s="61">
        <v>4156</v>
      </c>
      <c r="AV130" s="61">
        <v>0</v>
      </c>
      <c r="AW130" s="61">
        <v>0</v>
      </c>
      <c r="AX130" s="61">
        <v>0</v>
      </c>
      <c r="AY130" s="61">
        <v>0</v>
      </c>
      <c r="AZ130" s="61">
        <v>0</v>
      </c>
      <c r="BA130" s="61">
        <v>0</v>
      </c>
      <c r="BB130" s="61">
        <v>0</v>
      </c>
      <c r="BC130" s="61">
        <v>0</v>
      </c>
      <c r="BD130" s="61">
        <v>1359075</v>
      </c>
      <c r="BE130" s="61">
        <v>305792</v>
      </c>
      <c r="BF130" s="61">
        <v>33977</v>
      </c>
      <c r="BG130" s="61">
        <v>64141</v>
      </c>
      <c r="BH130" s="61">
        <v>14054</v>
      </c>
      <c r="BI130" s="61">
        <v>1562</v>
      </c>
      <c r="BJ130" s="61">
        <v>1325927</v>
      </c>
      <c r="BK130" s="61">
        <v>297956</v>
      </c>
      <c r="BL130" s="61">
        <v>33107</v>
      </c>
      <c r="BM130" s="61">
        <v>97289</v>
      </c>
      <c r="BN130" s="61">
        <v>21890</v>
      </c>
      <c r="BO130" s="61">
        <v>2432</v>
      </c>
      <c r="BP130" s="61">
        <v>3458</v>
      </c>
      <c r="BQ130" s="61">
        <v>778</v>
      </c>
      <c r="BR130" s="61">
        <v>86</v>
      </c>
      <c r="BS130" s="61">
        <v>2394</v>
      </c>
      <c r="BT130" s="61">
        <v>539</v>
      </c>
      <c r="BU130" s="61">
        <v>60</v>
      </c>
      <c r="BV130" s="61">
        <v>1064</v>
      </c>
      <c r="BW130" s="61">
        <v>239</v>
      </c>
      <c r="BX130" s="61">
        <v>26</v>
      </c>
      <c r="BY130" s="61">
        <v>6237</v>
      </c>
      <c r="BZ130" s="61">
        <v>1403</v>
      </c>
      <c r="CA130" s="61">
        <v>156</v>
      </c>
      <c r="CB130" s="61">
        <v>0</v>
      </c>
      <c r="CC130" s="61">
        <v>0</v>
      </c>
      <c r="CD130" s="61">
        <v>0</v>
      </c>
      <c r="CE130" s="61">
        <v>0</v>
      </c>
      <c r="CF130" s="61">
        <v>0</v>
      </c>
      <c r="CG130" s="61">
        <v>0</v>
      </c>
      <c r="CH130" s="61">
        <v>0</v>
      </c>
      <c r="CI130" s="61">
        <v>0</v>
      </c>
      <c r="CJ130" s="61">
        <v>0</v>
      </c>
      <c r="CK130" s="61">
        <v>0</v>
      </c>
      <c r="CL130" s="61">
        <v>0</v>
      </c>
      <c r="CM130" s="61">
        <v>0</v>
      </c>
      <c r="CN130" s="61">
        <v>0</v>
      </c>
      <c r="CO130" s="61">
        <v>0</v>
      </c>
      <c r="CP130" s="61">
        <v>0</v>
      </c>
      <c r="CQ130" s="61">
        <v>0</v>
      </c>
      <c r="CR130" s="61">
        <v>0</v>
      </c>
      <c r="CS130" s="61">
        <v>0</v>
      </c>
      <c r="CT130" s="61">
        <v>0</v>
      </c>
      <c r="CU130" s="61">
        <v>0</v>
      </c>
      <c r="CV130" s="61">
        <v>0</v>
      </c>
      <c r="CW130" s="61">
        <v>2249</v>
      </c>
      <c r="CX130" s="61">
        <v>506</v>
      </c>
      <c r="CY130" s="61">
        <v>56</v>
      </c>
      <c r="CZ130" s="61">
        <v>2252</v>
      </c>
      <c r="DA130" s="61">
        <v>506</v>
      </c>
      <c r="DB130" s="61">
        <v>56</v>
      </c>
      <c r="DC130" s="61">
        <v>-3</v>
      </c>
      <c r="DD130" s="61">
        <v>0</v>
      </c>
      <c r="DE130" s="61">
        <v>0</v>
      </c>
      <c r="DF130" s="61">
        <v>0</v>
      </c>
      <c r="DG130" s="61">
        <v>0</v>
      </c>
      <c r="DH130" s="61">
        <v>0</v>
      </c>
      <c r="DI130" s="61">
        <v>0</v>
      </c>
      <c r="DJ130" s="61">
        <v>0</v>
      </c>
      <c r="DK130" s="61">
        <v>0</v>
      </c>
      <c r="DL130" s="61">
        <v>0</v>
      </c>
      <c r="DM130" s="61">
        <v>0</v>
      </c>
      <c r="DN130" s="61">
        <v>0</v>
      </c>
      <c r="DO130" s="61">
        <v>15565</v>
      </c>
      <c r="DP130" s="61">
        <v>3502</v>
      </c>
      <c r="DQ130" s="61">
        <v>389</v>
      </c>
      <c r="DR130" s="61">
        <v>15051</v>
      </c>
      <c r="DS130" s="61">
        <v>3386</v>
      </c>
      <c r="DT130" s="61">
        <v>376</v>
      </c>
      <c r="DU130" s="61">
        <v>514</v>
      </c>
      <c r="DV130" s="61">
        <v>116</v>
      </c>
      <c r="DW130" s="61">
        <v>13</v>
      </c>
      <c r="DX130" s="61">
        <v>-475</v>
      </c>
      <c r="DY130" s="61">
        <v>-107</v>
      </c>
      <c r="DZ130" s="61">
        <v>-12</v>
      </c>
      <c r="EA130" s="61">
        <v>0</v>
      </c>
      <c r="EB130" s="61">
        <v>0</v>
      </c>
      <c r="EC130" s="61">
        <v>0</v>
      </c>
      <c r="ED130" s="61">
        <v>0</v>
      </c>
      <c r="EE130" s="61">
        <v>0</v>
      </c>
      <c r="EF130" s="61">
        <v>0</v>
      </c>
      <c r="EG130" s="61">
        <v>0</v>
      </c>
      <c r="EH130" s="61">
        <v>0</v>
      </c>
      <c r="EI130" s="61">
        <v>0</v>
      </c>
      <c r="EJ130" s="61">
        <v>0</v>
      </c>
      <c r="EK130" s="61">
        <v>0</v>
      </c>
      <c r="EL130" s="61">
        <v>0</v>
      </c>
      <c r="EM130" s="61">
        <v>1678510</v>
      </c>
      <c r="EN130" s="61">
        <v>377665</v>
      </c>
      <c r="EO130" s="61">
        <v>41963</v>
      </c>
      <c r="EP130" s="61">
        <v>25934</v>
      </c>
      <c r="EQ130" s="61">
        <v>5835</v>
      </c>
      <c r="ER130" s="61">
        <v>648</v>
      </c>
      <c r="ES130" s="61">
        <v>5220574</v>
      </c>
      <c r="ET130" s="61">
        <v>0</v>
      </c>
      <c r="EU130" s="61">
        <v>0</v>
      </c>
      <c r="EV130" s="61">
        <v>-3516130</v>
      </c>
      <c r="EW130" s="61">
        <v>383500</v>
      </c>
      <c r="EX130" s="61">
        <v>42611</v>
      </c>
      <c r="EY130" s="61">
        <v>666501</v>
      </c>
      <c r="EZ130" s="61">
        <v>143442</v>
      </c>
      <c r="FA130" s="61">
        <v>15938</v>
      </c>
      <c r="FB130" s="61">
        <v>740480</v>
      </c>
      <c r="FC130" s="61">
        <v>161426</v>
      </c>
      <c r="FD130" s="61">
        <v>17936</v>
      </c>
      <c r="FE130" s="61">
        <v>-73979</v>
      </c>
      <c r="FF130" s="61">
        <v>-17984</v>
      </c>
      <c r="FG130" s="61">
        <v>-1998</v>
      </c>
      <c r="FH130" s="61">
        <v>0</v>
      </c>
      <c r="FI130" s="61">
        <v>0</v>
      </c>
      <c r="FJ130" s="61">
        <v>0</v>
      </c>
      <c r="FK130" s="61">
        <v>0</v>
      </c>
      <c r="FL130" s="61">
        <v>0</v>
      </c>
      <c r="FM130" s="61">
        <v>0</v>
      </c>
      <c r="FN130" s="61">
        <v>0</v>
      </c>
      <c r="FO130" s="61">
        <v>0</v>
      </c>
      <c r="FP130" s="61">
        <v>0</v>
      </c>
      <c r="FQ130" s="61">
        <v>0</v>
      </c>
      <c r="FR130" s="61">
        <v>0</v>
      </c>
      <c r="FS130" s="61">
        <v>0</v>
      </c>
      <c r="FT130" s="61">
        <v>2480017</v>
      </c>
      <c r="FU130" s="61">
        <v>0</v>
      </c>
      <c r="FV130" s="61">
        <v>0</v>
      </c>
      <c r="FW130" s="61">
        <v>-2480017</v>
      </c>
      <c r="FX130" s="61">
        <v>0</v>
      </c>
      <c r="FY130" s="61">
        <v>0</v>
      </c>
      <c r="FZ130" s="61">
        <v>0</v>
      </c>
      <c r="GA130" s="61">
        <v>0</v>
      </c>
      <c r="GB130" s="61">
        <v>0</v>
      </c>
      <c r="GC130" s="61">
        <v>0</v>
      </c>
      <c r="GD130" s="61">
        <v>0</v>
      </c>
      <c r="GE130" s="61">
        <v>0</v>
      </c>
      <c r="GF130" s="61">
        <v>3821195</v>
      </c>
      <c r="GG130" s="61">
        <v>852870</v>
      </c>
      <c r="GH130" s="61">
        <v>94763</v>
      </c>
      <c r="GI130" s="61">
        <v>-5965500</v>
      </c>
      <c r="GJ130" s="61">
        <v>389057</v>
      </c>
      <c r="GK130" s="61">
        <v>43228</v>
      </c>
      <c r="GL130" s="58" t="s">
        <v>553</v>
      </c>
      <c r="GM130" s="58" t="s">
        <v>554</v>
      </c>
      <c r="GN130" s="58" t="s">
        <v>466</v>
      </c>
      <c r="GO130" s="58" t="s">
        <v>479</v>
      </c>
      <c r="GP130" s="58" t="s">
        <v>912</v>
      </c>
    </row>
    <row r="131" spans="1:198" s="58" customFormat="1">
      <c r="A131" s="58" t="s">
        <v>469</v>
      </c>
      <c r="B131" s="59" t="s">
        <v>913</v>
      </c>
      <c r="C131" s="59" t="s">
        <v>914</v>
      </c>
      <c r="D131" s="61">
        <v>-89839</v>
      </c>
      <c r="E131" s="61">
        <v>0</v>
      </c>
      <c r="F131" s="61">
        <v>-89839</v>
      </c>
      <c r="G131" s="61">
        <v>106099</v>
      </c>
      <c r="H131" s="61">
        <v>0</v>
      </c>
      <c r="I131" s="61">
        <v>106099</v>
      </c>
      <c r="J131" s="61">
        <v>-195938</v>
      </c>
      <c r="K131" s="61">
        <v>0</v>
      </c>
      <c r="L131" s="61">
        <v>-195938</v>
      </c>
      <c r="M131" s="380">
        <v>0.5</v>
      </c>
      <c r="N131" s="380">
        <v>0.4</v>
      </c>
      <c r="O131" s="380">
        <v>0.1</v>
      </c>
      <c r="P131" s="380">
        <v>0</v>
      </c>
      <c r="Q131" s="61">
        <v>183508</v>
      </c>
      <c r="R131" s="61">
        <v>183508</v>
      </c>
      <c r="S131" s="61">
        <v>0</v>
      </c>
      <c r="T131" s="61">
        <v>0</v>
      </c>
      <c r="U131" s="61">
        <v>0</v>
      </c>
      <c r="V131" s="61">
        <v>0</v>
      </c>
      <c r="W131" s="61">
        <v>90524</v>
      </c>
      <c r="X131" s="61">
        <v>0</v>
      </c>
      <c r="Y131" s="61">
        <v>94681</v>
      </c>
      <c r="Z131" s="61">
        <v>0</v>
      </c>
      <c r="AA131" s="61">
        <v>-4157</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v>0</v>
      </c>
      <c r="AR131" s="61">
        <v>0</v>
      </c>
      <c r="AS131" s="61">
        <v>0</v>
      </c>
      <c r="AT131" s="61">
        <v>0</v>
      </c>
      <c r="AU131" s="61">
        <v>0</v>
      </c>
      <c r="AV131" s="61">
        <v>0</v>
      </c>
      <c r="AW131" s="61">
        <v>0</v>
      </c>
      <c r="AX131" s="61">
        <v>0</v>
      </c>
      <c r="AY131" s="61">
        <v>0</v>
      </c>
      <c r="AZ131" s="61">
        <v>0</v>
      </c>
      <c r="BA131" s="61">
        <v>0</v>
      </c>
      <c r="BB131" s="61">
        <v>0</v>
      </c>
      <c r="BC131" s="61">
        <v>0</v>
      </c>
      <c r="BD131" s="61">
        <v>1876538</v>
      </c>
      <c r="BE131" s="61">
        <v>469134</v>
      </c>
      <c r="BF131" s="61">
        <v>0</v>
      </c>
      <c r="BG131" s="61">
        <v>117872</v>
      </c>
      <c r="BH131" s="61">
        <v>29468</v>
      </c>
      <c r="BI131" s="61">
        <v>0</v>
      </c>
      <c r="BJ131" s="61">
        <v>1848153</v>
      </c>
      <c r="BK131" s="61">
        <v>462038</v>
      </c>
      <c r="BL131" s="61">
        <v>0</v>
      </c>
      <c r="BM131" s="61">
        <v>146257</v>
      </c>
      <c r="BN131" s="61">
        <v>36564</v>
      </c>
      <c r="BO131" s="61">
        <v>0</v>
      </c>
      <c r="BP131" s="61">
        <v>0</v>
      </c>
      <c r="BQ131" s="61">
        <v>0</v>
      </c>
      <c r="BR131" s="61">
        <v>0</v>
      </c>
      <c r="BS131" s="61">
        <v>0</v>
      </c>
      <c r="BT131" s="61">
        <v>0</v>
      </c>
      <c r="BU131" s="61">
        <v>0</v>
      </c>
      <c r="BV131" s="61">
        <v>0</v>
      </c>
      <c r="BW131" s="61">
        <v>0</v>
      </c>
      <c r="BX131" s="61">
        <v>0</v>
      </c>
      <c r="BY131" s="61">
        <v>6034</v>
      </c>
      <c r="BZ131" s="61">
        <v>1508</v>
      </c>
      <c r="CA131" s="61">
        <v>0</v>
      </c>
      <c r="CB131" s="61">
        <v>0</v>
      </c>
      <c r="CC131" s="61">
        <v>0</v>
      </c>
      <c r="CD131" s="61">
        <v>0</v>
      </c>
      <c r="CE131" s="61">
        <v>0</v>
      </c>
      <c r="CF131" s="61">
        <v>0</v>
      </c>
      <c r="CG131" s="61">
        <v>0</v>
      </c>
      <c r="CH131" s="61">
        <v>2541</v>
      </c>
      <c r="CI131" s="61">
        <v>635</v>
      </c>
      <c r="CJ131" s="61">
        <v>0</v>
      </c>
      <c r="CK131" s="61">
        <v>0</v>
      </c>
      <c r="CL131" s="61">
        <v>0</v>
      </c>
      <c r="CM131" s="61">
        <v>0</v>
      </c>
      <c r="CN131" s="61">
        <v>0</v>
      </c>
      <c r="CO131" s="61">
        <v>0</v>
      </c>
      <c r="CP131" s="61">
        <v>0</v>
      </c>
      <c r="CQ131" s="61">
        <v>0</v>
      </c>
      <c r="CR131" s="61">
        <v>0</v>
      </c>
      <c r="CS131" s="61">
        <v>0</v>
      </c>
      <c r="CT131" s="61">
        <v>0</v>
      </c>
      <c r="CU131" s="61">
        <v>0</v>
      </c>
      <c r="CV131" s="61">
        <v>0</v>
      </c>
      <c r="CW131" s="61">
        <v>6034</v>
      </c>
      <c r="CX131" s="61">
        <v>1508</v>
      </c>
      <c r="CY131" s="61">
        <v>0</v>
      </c>
      <c r="CZ131" s="61">
        <v>2148</v>
      </c>
      <c r="DA131" s="61">
        <v>537</v>
      </c>
      <c r="DB131" s="61">
        <v>0</v>
      </c>
      <c r="DC131" s="61">
        <v>3886</v>
      </c>
      <c r="DD131" s="61">
        <v>971</v>
      </c>
      <c r="DE131" s="61">
        <v>0</v>
      </c>
      <c r="DF131" s="61">
        <v>0</v>
      </c>
      <c r="DG131" s="61">
        <v>0</v>
      </c>
      <c r="DH131" s="61">
        <v>0</v>
      </c>
      <c r="DI131" s="61">
        <v>0</v>
      </c>
      <c r="DJ131" s="61">
        <v>0</v>
      </c>
      <c r="DK131" s="61">
        <v>0</v>
      </c>
      <c r="DL131" s="61">
        <v>0</v>
      </c>
      <c r="DM131" s="61">
        <v>0</v>
      </c>
      <c r="DN131" s="61">
        <v>0</v>
      </c>
      <c r="DO131" s="61">
        <v>13533</v>
      </c>
      <c r="DP131" s="61">
        <v>3383</v>
      </c>
      <c r="DQ131" s="61">
        <v>0</v>
      </c>
      <c r="DR131" s="61">
        <v>0</v>
      </c>
      <c r="DS131" s="61">
        <v>0</v>
      </c>
      <c r="DT131" s="61">
        <v>0</v>
      </c>
      <c r="DU131" s="61">
        <v>13533</v>
      </c>
      <c r="DV131" s="61">
        <v>3383</v>
      </c>
      <c r="DW131" s="61">
        <v>0</v>
      </c>
      <c r="DX131" s="61">
        <v>0</v>
      </c>
      <c r="DY131" s="61">
        <v>0</v>
      </c>
      <c r="DZ131" s="61">
        <v>0</v>
      </c>
      <c r="EA131" s="61">
        <v>0</v>
      </c>
      <c r="EB131" s="61">
        <v>0</v>
      </c>
      <c r="EC131" s="61">
        <v>0</v>
      </c>
      <c r="ED131" s="61">
        <v>0</v>
      </c>
      <c r="EE131" s="61">
        <v>0</v>
      </c>
      <c r="EF131" s="61">
        <v>0</v>
      </c>
      <c r="EG131" s="61">
        <v>0</v>
      </c>
      <c r="EH131" s="61">
        <v>0</v>
      </c>
      <c r="EI131" s="61">
        <v>0</v>
      </c>
      <c r="EJ131" s="61">
        <v>0</v>
      </c>
      <c r="EK131" s="61">
        <v>0</v>
      </c>
      <c r="EL131" s="61">
        <v>0</v>
      </c>
      <c r="EM131" s="61">
        <v>3666648</v>
      </c>
      <c r="EN131" s="61">
        <v>916662</v>
      </c>
      <c r="EO131" s="61">
        <v>0</v>
      </c>
      <c r="EP131" s="61">
        <v>90334</v>
      </c>
      <c r="EQ131" s="61">
        <v>22584</v>
      </c>
      <c r="ER131" s="61">
        <v>0</v>
      </c>
      <c r="ES131" s="61">
        <v>12409819</v>
      </c>
      <c r="ET131" s="61">
        <v>0</v>
      </c>
      <c r="EU131" s="61">
        <v>0</v>
      </c>
      <c r="EV131" s="61">
        <v>-8652837</v>
      </c>
      <c r="EW131" s="61">
        <v>939246</v>
      </c>
      <c r="EX131" s="61">
        <v>0</v>
      </c>
      <c r="EY131" s="61">
        <v>772517</v>
      </c>
      <c r="EZ131" s="61">
        <v>191950</v>
      </c>
      <c r="FA131" s="61">
        <v>0</v>
      </c>
      <c r="FB131" s="61">
        <v>915617</v>
      </c>
      <c r="FC131" s="61">
        <v>227671</v>
      </c>
      <c r="FD131" s="61">
        <v>0</v>
      </c>
      <c r="FE131" s="61">
        <v>-143100</v>
      </c>
      <c r="FF131" s="61">
        <v>-35721</v>
      </c>
      <c r="FG131" s="61">
        <v>0</v>
      </c>
      <c r="FH131" s="61">
        <v>0</v>
      </c>
      <c r="FI131" s="61">
        <v>0</v>
      </c>
      <c r="FJ131" s="61">
        <v>0</v>
      </c>
      <c r="FK131" s="61">
        <v>0</v>
      </c>
      <c r="FL131" s="61">
        <v>0</v>
      </c>
      <c r="FM131" s="61">
        <v>0</v>
      </c>
      <c r="FN131" s="61">
        <v>0</v>
      </c>
      <c r="FO131" s="61">
        <v>0</v>
      </c>
      <c r="FP131" s="61">
        <v>0</v>
      </c>
      <c r="FQ131" s="61">
        <v>0</v>
      </c>
      <c r="FR131" s="61">
        <v>0</v>
      </c>
      <c r="FS131" s="61">
        <v>0</v>
      </c>
      <c r="FT131" s="61">
        <v>3133247</v>
      </c>
      <c r="FU131" s="61">
        <v>0</v>
      </c>
      <c r="FV131" s="61">
        <v>0</v>
      </c>
      <c r="FW131" s="61">
        <v>-3133247</v>
      </c>
      <c r="FX131" s="61">
        <v>0</v>
      </c>
      <c r="FY131" s="61">
        <v>0</v>
      </c>
      <c r="FZ131" s="61">
        <v>0</v>
      </c>
      <c r="GA131" s="61">
        <v>0</v>
      </c>
      <c r="GB131" s="61">
        <v>0</v>
      </c>
      <c r="GC131" s="61">
        <v>0</v>
      </c>
      <c r="GD131" s="61">
        <v>0</v>
      </c>
      <c r="GE131" s="61">
        <v>0</v>
      </c>
      <c r="GF131" s="61">
        <v>6552051</v>
      </c>
      <c r="GG131" s="61">
        <v>1636832</v>
      </c>
      <c r="GH131" s="61">
        <v>0</v>
      </c>
      <c r="GI131" s="61">
        <v>-11756933</v>
      </c>
      <c r="GJ131" s="61">
        <v>946586</v>
      </c>
      <c r="GK131" s="61">
        <v>0</v>
      </c>
      <c r="GL131" s="58" t="s">
        <v>464</v>
      </c>
      <c r="GM131" s="58" t="s">
        <v>465</v>
      </c>
      <c r="GN131" s="58" t="s">
        <v>466</v>
      </c>
      <c r="GO131" s="58" t="s">
        <v>467</v>
      </c>
      <c r="GP131" s="58" t="s">
        <v>915</v>
      </c>
    </row>
    <row r="132" spans="1:198" s="58" customFormat="1">
      <c r="A132" s="58" t="s">
        <v>469</v>
      </c>
      <c r="B132" s="59" t="s">
        <v>916</v>
      </c>
      <c r="C132" s="59" t="s">
        <v>917</v>
      </c>
      <c r="D132" s="61">
        <v>-791156</v>
      </c>
      <c r="E132" s="61">
        <v>0</v>
      </c>
      <c r="F132" s="61">
        <v>-791156</v>
      </c>
      <c r="G132" s="61">
        <v>342411</v>
      </c>
      <c r="H132" s="61">
        <v>0</v>
      </c>
      <c r="I132" s="61">
        <v>342411</v>
      </c>
      <c r="J132" s="61">
        <v>-1133567</v>
      </c>
      <c r="K132" s="61">
        <v>0</v>
      </c>
      <c r="L132" s="61">
        <v>-1133567</v>
      </c>
      <c r="M132" s="380">
        <v>0.33</v>
      </c>
      <c r="N132" s="380">
        <v>0.3</v>
      </c>
      <c r="O132" s="380">
        <v>0.37</v>
      </c>
      <c r="P132" s="380">
        <v>0</v>
      </c>
      <c r="Q132" s="61">
        <v>406401</v>
      </c>
      <c r="R132" s="61">
        <v>406401</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v>0</v>
      </c>
      <c r="AR132" s="61">
        <v>0</v>
      </c>
      <c r="AS132" s="61">
        <v>0</v>
      </c>
      <c r="AT132" s="61">
        <v>0</v>
      </c>
      <c r="AU132" s="61">
        <v>0</v>
      </c>
      <c r="AV132" s="61">
        <v>0</v>
      </c>
      <c r="AW132" s="61">
        <v>0</v>
      </c>
      <c r="AX132" s="61">
        <v>0</v>
      </c>
      <c r="AY132" s="61">
        <v>0</v>
      </c>
      <c r="AZ132" s="61">
        <v>0</v>
      </c>
      <c r="BA132" s="61">
        <v>0</v>
      </c>
      <c r="BB132" s="61">
        <v>0</v>
      </c>
      <c r="BC132" s="61">
        <v>0</v>
      </c>
      <c r="BD132" s="61">
        <v>1497592</v>
      </c>
      <c r="BE132" s="61">
        <v>1847030</v>
      </c>
      <c r="BF132" s="61">
        <v>0</v>
      </c>
      <c r="BG132" s="61">
        <v>124906</v>
      </c>
      <c r="BH132" s="61">
        <v>154051</v>
      </c>
      <c r="BI132" s="61">
        <v>0</v>
      </c>
      <c r="BJ132" s="61">
        <v>1601131</v>
      </c>
      <c r="BK132" s="61">
        <v>1974728</v>
      </c>
      <c r="BL132" s="61">
        <v>0</v>
      </c>
      <c r="BM132" s="61">
        <v>21367</v>
      </c>
      <c r="BN132" s="61">
        <v>26353</v>
      </c>
      <c r="BO132" s="61">
        <v>0</v>
      </c>
      <c r="BP132" s="61">
        <v>1079</v>
      </c>
      <c r="BQ132" s="61">
        <v>1331</v>
      </c>
      <c r="BR132" s="61">
        <v>0</v>
      </c>
      <c r="BS132" s="61">
        <v>1851</v>
      </c>
      <c r="BT132" s="61">
        <v>2282</v>
      </c>
      <c r="BU132" s="61">
        <v>0</v>
      </c>
      <c r="BV132" s="61">
        <v>-772</v>
      </c>
      <c r="BW132" s="61">
        <v>-951</v>
      </c>
      <c r="BX132" s="61">
        <v>0</v>
      </c>
      <c r="BY132" s="61">
        <v>0</v>
      </c>
      <c r="BZ132" s="61">
        <v>0</v>
      </c>
      <c r="CA132" s="61">
        <v>0</v>
      </c>
      <c r="CB132" s="61">
        <v>0</v>
      </c>
      <c r="CC132" s="61">
        <v>0</v>
      </c>
      <c r="CD132" s="61">
        <v>0</v>
      </c>
      <c r="CE132" s="61">
        <v>0</v>
      </c>
      <c r="CF132" s="61">
        <v>0</v>
      </c>
      <c r="CG132" s="61">
        <v>0</v>
      </c>
      <c r="CH132" s="61">
        <v>4379</v>
      </c>
      <c r="CI132" s="61">
        <v>5400</v>
      </c>
      <c r="CJ132" s="61">
        <v>0</v>
      </c>
      <c r="CK132" s="61">
        <v>0</v>
      </c>
      <c r="CL132" s="61">
        <v>0</v>
      </c>
      <c r="CM132" s="61">
        <v>0</v>
      </c>
      <c r="CN132" s="61">
        <v>0</v>
      </c>
      <c r="CO132" s="61">
        <v>0</v>
      </c>
      <c r="CP132" s="61">
        <v>0</v>
      </c>
      <c r="CQ132" s="61">
        <v>0</v>
      </c>
      <c r="CR132" s="61">
        <v>0</v>
      </c>
      <c r="CS132" s="61">
        <v>0</v>
      </c>
      <c r="CT132" s="61">
        <v>0</v>
      </c>
      <c r="CU132" s="61">
        <v>0</v>
      </c>
      <c r="CV132" s="61">
        <v>0</v>
      </c>
      <c r="CW132" s="61">
        <v>0</v>
      </c>
      <c r="CX132" s="61">
        <v>0</v>
      </c>
      <c r="CY132" s="61">
        <v>0</v>
      </c>
      <c r="CZ132" s="61">
        <v>0</v>
      </c>
      <c r="DA132" s="61">
        <v>0</v>
      </c>
      <c r="DB132" s="61">
        <v>0</v>
      </c>
      <c r="DC132" s="61">
        <v>0</v>
      </c>
      <c r="DD132" s="61">
        <v>0</v>
      </c>
      <c r="DE132" s="61">
        <v>0</v>
      </c>
      <c r="DF132" s="61">
        <v>0</v>
      </c>
      <c r="DG132" s="61">
        <v>0</v>
      </c>
      <c r="DH132" s="61">
        <v>0</v>
      </c>
      <c r="DI132" s="61">
        <v>0</v>
      </c>
      <c r="DJ132" s="61">
        <v>0</v>
      </c>
      <c r="DK132" s="61">
        <v>0</v>
      </c>
      <c r="DL132" s="61">
        <v>0</v>
      </c>
      <c r="DM132" s="61">
        <v>0</v>
      </c>
      <c r="DN132" s="61">
        <v>0</v>
      </c>
      <c r="DO132" s="61">
        <v>2864</v>
      </c>
      <c r="DP132" s="61">
        <v>3532</v>
      </c>
      <c r="DQ132" s="61">
        <v>0</v>
      </c>
      <c r="DR132" s="61">
        <v>477</v>
      </c>
      <c r="DS132" s="61">
        <v>587</v>
      </c>
      <c r="DT132" s="61">
        <v>0</v>
      </c>
      <c r="DU132" s="61">
        <v>2387</v>
      </c>
      <c r="DV132" s="61">
        <v>2945</v>
      </c>
      <c r="DW132" s="61">
        <v>0</v>
      </c>
      <c r="DX132" s="61">
        <v>14593</v>
      </c>
      <c r="DY132" s="61">
        <v>17998</v>
      </c>
      <c r="DZ132" s="61">
        <v>0</v>
      </c>
      <c r="EA132" s="61">
        <v>0</v>
      </c>
      <c r="EB132" s="61">
        <v>0</v>
      </c>
      <c r="EC132" s="61">
        <v>0</v>
      </c>
      <c r="ED132" s="61">
        <v>0</v>
      </c>
      <c r="EE132" s="61">
        <v>0</v>
      </c>
      <c r="EF132" s="61">
        <v>0</v>
      </c>
      <c r="EG132" s="61">
        <v>0</v>
      </c>
      <c r="EH132" s="61">
        <v>0</v>
      </c>
      <c r="EI132" s="61">
        <v>0</v>
      </c>
      <c r="EJ132" s="61">
        <v>0</v>
      </c>
      <c r="EK132" s="61">
        <v>0</v>
      </c>
      <c r="EL132" s="61">
        <v>0</v>
      </c>
      <c r="EM132" s="61">
        <v>8516474</v>
      </c>
      <c r="EN132" s="61">
        <v>10503651</v>
      </c>
      <c r="EO132" s="61">
        <v>0</v>
      </c>
      <c r="EP132" s="61">
        <v>143835</v>
      </c>
      <c r="EQ132" s="61">
        <v>177397</v>
      </c>
      <c r="ER132" s="61">
        <v>0</v>
      </c>
      <c r="ES132" s="61">
        <v>25983574</v>
      </c>
      <c r="ET132" s="61">
        <v>0</v>
      </c>
      <c r="EU132" s="61">
        <v>0</v>
      </c>
      <c r="EV132" s="61">
        <v>-17323265</v>
      </c>
      <c r="EW132" s="61">
        <v>10681048</v>
      </c>
      <c r="EX132" s="61">
        <v>0</v>
      </c>
      <c r="EY132" s="61">
        <v>2714150</v>
      </c>
      <c r="EZ132" s="61">
        <v>3347452</v>
      </c>
      <c r="FA132" s="61">
        <v>0</v>
      </c>
      <c r="FB132" s="61">
        <v>2895821</v>
      </c>
      <c r="FC132" s="61">
        <v>3571512</v>
      </c>
      <c r="FD132" s="61">
        <v>0</v>
      </c>
      <c r="FE132" s="61">
        <v>-181671</v>
      </c>
      <c r="FF132" s="61">
        <v>-224060</v>
      </c>
      <c r="FG132" s="61">
        <v>0</v>
      </c>
      <c r="FH132" s="61">
        <v>0</v>
      </c>
      <c r="FI132" s="61">
        <v>0</v>
      </c>
      <c r="FJ132" s="61">
        <v>0</v>
      </c>
      <c r="FK132" s="61">
        <v>0</v>
      </c>
      <c r="FL132" s="61">
        <v>0</v>
      </c>
      <c r="FM132" s="61">
        <v>0</v>
      </c>
      <c r="FN132" s="61">
        <v>0</v>
      </c>
      <c r="FO132" s="61">
        <v>0</v>
      </c>
      <c r="FP132" s="61">
        <v>0</v>
      </c>
      <c r="FQ132" s="61">
        <v>0</v>
      </c>
      <c r="FR132" s="61">
        <v>0</v>
      </c>
      <c r="FS132" s="61">
        <v>0</v>
      </c>
      <c r="FT132" s="61">
        <v>11506830</v>
      </c>
      <c r="FU132" s="61">
        <v>0</v>
      </c>
      <c r="FV132" s="61">
        <v>0</v>
      </c>
      <c r="FW132" s="61">
        <v>-11506830</v>
      </c>
      <c r="FX132" s="61">
        <v>0</v>
      </c>
      <c r="FY132" s="61">
        <v>0</v>
      </c>
      <c r="FZ132" s="61">
        <v>0</v>
      </c>
      <c r="GA132" s="61">
        <v>0</v>
      </c>
      <c r="GB132" s="61">
        <v>0</v>
      </c>
      <c r="GC132" s="61">
        <v>0</v>
      </c>
      <c r="GD132" s="61">
        <v>0</v>
      </c>
      <c r="GE132" s="61">
        <v>0</v>
      </c>
      <c r="GF132" s="61">
        <v>13019872</v>
      </c>
      <c r="GG132" s="61">
        <v>16057842</v>
      </c>
      <c r="GH132" s="61">
        <v>0</v>
      </c>
      <c r="GI132" s="61">
        <v>-28969812</v>
      </c>
      <c r="GJ132" s="61">
        <v>10508733</v>
      </c>
      <c r="GK132" s="61">
        <v>0</v>
      </c>
      <c r="GL132" s="58" t="s">
        <v>501</v>
      </c>
      <c r="GM132" s="58" t="s">
        <v>502</v>
      </c>
      <c r="GN132" s="58" t="s">
        <v>503</v>
      </c>
      <c r="GO132" s="58" t="s">
        <v>504</v>
      </c>
      <c r="GP132" s="58" t="s">
        <v>918</v>
      </c>
    </row>
    <row r="133" spans="1:198" s="58" customFormat="1">
      <c r="A133" s="58" t="s">
        <v>469</v>
      </c>
      <c r="B133" s="59" t="s">
        <v>919</v>
      </c>
      <c r="C133" s="59" t="s">
        <v>920</v>
      </c>
      <c r="D133" s="61">
        <v>-351118</v>
      </c>
      <c r="E133" s="61">
        <v>0</v>
      </c>
      <c r="F133" s="61">
        <v>-351118</v>
      </c>
      <c r="G133" s="61">
        <v>-169397</v>
      </c>
      <c r="H133" s="61">
        <v>0</v>
      </c>
      <c r="I133" s="61">
        <v>-169397</v>
      </c>
      <c r="J133" s="61">
        <v>-181721</v>
      </c>
      <c r="K133" s="61">
        <v>0</v>
      </c>
      <c r="L133" s="61">
        <v>-181721</v>
      </c>
      <c r="M133" s="380">
        <v>0.5</v>
      </c>
      <c r="N133" s="380">
        <v>0.4</v>
      </c>
      <c r="O133" s="380">
        <v>0.09</v>
      </c>
      <c r="P133" s="380">
        <v>0.01</v>
      </c>
      <c r="Q133" s="61">
        <v>218600</v>
      </c>
      <c r="R133" s="61">
        <v>218600</v>
      </c>
      <c r="S133" s="61">
        <v>0</v>
      </c>
      <c r="T133" s="61">
        <v>1088603</v>
      </c>
      <c r="U133" s="61">
        <v>1012090</v>
      </c>
      <c r="V133" s="61">
        <v>76513</v>
      </c>
      <c r="W133" s="61">
        <v>1140017</v>
      </c>
      <c r="X133" s="61">
        <v>0</v>
      </c>
      <c r="Y133" s="61">
        <v>996214</v>
      </c>
      <c r="Z133" s="61">
        <v>0</v>
      </c>
      <c r="AA133" s="61">
        <v>143803</v>
      </c>
      <c r="AB133" s="61">
        <v>0</v>
      </c>
      <c r="AC133" s="61">
        <v>0</v>
      </c>
      <c r="AD133" s="61">
        <v>0</v>
      </c>
      <c r="AE133" s="61">
        <v>0</v>
      </c>
      <c r="AF133" s="61">
        <v>0</v>
      </c>
      <c r="AG133" s="61">
        <v>0</v>
      </c>
      <c r="AH133" s="61">
        <v>0</v>
      </c>
      <c r="AI133" s="61">
        <v>0</v>
      </c>
      <c r="AJ133" s="61">
        <v>0</v>
      </c>
      <c r="AK133" s="61">
        <v>0</v>
      </c>
      <c r="AL133" s="61">
        <v>105691</v>
      </c>
      <c r="AM133" s="61">
        <v>105691</v>
      </c>
      <c r="AN133" s="61">
        <v>0</v>
      </c>
      <c r="AO133" s="61">
        <v>0</v>
      </c>
      <c r="AP133" s="61">
        <v>155930</v>
      </c>
      <c r="AQ133" s="61">
        <v>155930</v>
      </c>
      <c r="AR133" s="61">
        <v>0</v>
      </c>
      <c r="AS133" s="61">
        <v>0</v>
      </c>
      <c r="AT133" s="61">
        <v>-50239</v>
      </c>
      <c r="AU133" s="61">
        <v>-50239</v>
      </c>
      <c r="AV133" s="61">
        <v>0</v>
      </c>
      <c r="AW133" s="61">
        <v>0</v>
      </c>
      <c r="AX133" s="61">
        <v>0</v>
      </c>
      <c r="AY133" s="61">
        <v>0</v>
      </c>
      <c r="AZ133" s="61">
        <v>0</v>
      </c>
      <c r="BA133" s="61">
        <v>0</v>
      </c>
      <c r="BB133" s="61">
        <v>0</v>
      </c>
      <c r="BC133" s="61">
        <v>0</v>
      </c>
      <c r="BD133" s="61">
        <v>1942221</v>
      </c>
      <c r="BE133" s="61">
        <v>435693</v>
      </c>
      <c r="BF133" s="61">
        <v>48410</v>
      </c>
      <c r="BG133" s="61">
        <v>137924</v>
      </c>
      <c r="BH133" s="61">
        <v>30481</v>
      </c>
      <c r="BI133" s="61">
        <v>3387</v>
      </c>
      <c r="BJ133" s="61">
        <v>1910399</v>
      </c>
      <c r="BK133" s="61">
        <v>428442</v>
      </c>
      <c r="BL133" s="61">
        <v>47605</v>
      </c>
      <c r="BM133" s="61">
        <v>169746</v>
      </c>
      <c r="BN133" s="61">
        <v>37732</v>
      </c>
      <c r="BO133" s="61">
        <v>4192</v>
      </c>
      <c r="BP133" s="61">
        <v>11170</v>
      </c>
      <c r="BQ133" s="61">
        <v>2387</v>
      </c>
      <c r="BR133" s="61">
        <v>265</v>
      </c>
      <c r="BS133" s="61">
        <v>12187</v>
      </c>
      <c r="BT133" s="61">
        <v>2066</v>
      </c>
      <c r="BU133" s="61">
        <v>230</v>
      </c>
      <c r="BV133" s="61">
        <v>-1017</v>
      </c>
      <c r="BW133" s="61">
        <v>321</v>
      </c>
      <c r="BX133" s="61">
        <v>35</v>
      </c>
      <c r="BY133" s="61">
        <v>7977</v>
      </c>
      <c r="BZ133" s="61">
        <v>1795</v>
      </c>
      <c r="CA133" s="61">
        <v>199</v>
      </c>
      <c r="CB133" s="61">
        <v>0</v>
      </c>
      <c r="CC133" s="61">
        <v>0</v>
      </c>
      <c r="CD133" s="61">
        <v>0</v>
      </c>
      <c r="CE133" s="61">
        <v>0</v>
      </c>
      <c r="CF133" s="61">
        <v>0</v>
      </c>
      <c r="CG133" s="61">
        <v>0</v>
      </c>
      <c r="CH133" s="61">
        <v>-1791</v>
      </c>
      <c r="CI133" s="61">
        <v>-403</v>
      </c>
      <c r="CJ133" s="61">
        <v>-45</v>
      </c>
      <c r="CK133" s="61">
        <v>0</v>
      </c>
      <c r="CL133" s="61">
        <v>0</v>
      </c>
      <c r="CM133" s="61">
        <v>0</v>
      </c>
      <c r="CN133" s="61">
        <v>0</v>
      </c>
      <c r="CO133" s="61">
        <v>0</v>
      </c>
      <c r="CP133" s="61">
        <v>0</v>
      </c>
      <c r="CQ133" s="61">
        <v>0</v>
      </c>
      <c r="CR133" s="61">
        <v>0</v>
      </c>
      <c r="CS133" s="61">
        <v>0</v>
      </c>
      <c r="CT133" s="61">
        <v>0</v>
      </c>
      <c r="CU133" s="61">
        <v>0</v>
      </c>
      <c r="CV133" s="61">
        <v>0</v>
      </c>
      <c r="CW133" s="61">
        <v>14623</v>
      </c>
      <c r="CX133" s="61">
        <v>3290</v>
      </c>
      <c r="CY133" s="61">
        <v>366</v>
      </c>
      <c r="CZ133" s="61">
        <v>13844</v>
      </c>
      <c r="DA133" s="61">
        <v>3115</v>
      </c>
      <c r="DB133" s="61">
        <v>346</v>
      </c>
      <c r="DC133" s="61">
        <v>779</v>
      </c>
      <c r="DD133" s="61">
        <v>175</v>
      </c>
      <c r="DE133" s="61">
        <v>20</v>
      </c>
      <c r="DF133" s="61">
        <v>0</v>
      </c>
      <c r="DG133" s="61">
        <v>0</v>
      </c>
      <c r="DH133" s="61">
        <v>0</v>
      </c>
      <c r="DI133" s="61">
        <v>0</v>
      </c>
      <c r="DJ133" s="61">
        <v>0</v>
      </c>
      <c r="DK133" s="61">
        <v>0</v>
      </c>
      <c r="DL133" s="61">
        <v>0</v>
      </c>
      <c r="DM133" s="61">
        <v>0</v>
      </c>
      <c r="DN133" s="61">
        <v>0</v>
      </c>
      <c r="DO133" s="61">
        <v>9402</v>
      </c>
      <c r="DP133" s="61">
        <v>2116</v>
      </c>
      <c r="DQ133" s="61">
        <v>235</v>
      </c>
      <c r="DR133" s="61">
        <v>9668</v>
      </c>
      <c r="DS133" s="61">
        <v>2175</v>
      </c>
      <c r="DT133" s="61">
        <v>242</v>
      </c>
      <c r="DU133" s="61">
        <v>-266</v>
      </c>
      <c r="DV133" s="61">
        <v>-59</v>
      </c>
      <c r="DW133" s="61">
        <v>-7</v>
      </c>
      <c r="DX133" s="61">
        <v>0</v>
      </c>
      <c r="DY133" s="61">
        <v>0</v>
      </c>
      <c r="DZ133" s="61">
        <v>0</v>
      </c>
      <c r="EA133" s="61">
        <v>0</v>
      </c>
      <c r="EB133" s="61">
        <v>0</v>
      </c>
      <c r="EC133" s="61">
        <v>0</v>
      </c>
      <c r="ED133" s="61">
        <v>0</v>
      </c>
      <c r="EE133" s="61">
        <v>0</v>
      </c>
      <c r="EF133" s="61">
        <v>0</v>
      </c>
      <c r="EG133" s="61">
        <v>0</v>
      </c>
      <c r="EH133" s="61">
        <v>0</v>
      </c>
      <c r="EI133" s="61">
        <v>0</v>
      </c>
      <c r="EJ133" s="61">
        <v>0</v>
      </c>
      <c r="EK133" s="61">
        <v>0</v>
      </c>
      <c r="EL133" s="61">
        <v>0</v>
      </c>
      <c r="EM133" s="61">
        <v>3421920</v>
      </c>
      <c r="EN133" s="61">
        <v>769932</v>
      </c>
      <c r="EO133" s="61">
        <v>85548</v>
      </c>
      <c r="EP133" s="61">
        <v>34480</v>
      </c>
      <c r="EQ133" s="61">
        <v>7758</v>
      </c>
      <c r="ER133" s="61">
        <v>862</v>
      </c>
      <c r="ES133" s="61">
        <v>8003618</v>
      </c>
      <c r="ET133" s="61">
        <v>0</v>
      </c>
      <c r="EU133" s="61">
        <v>0</v>
      </c>
      <c r="EV133" s="61">
        <v>-4547217</v>
      </c>
      <c r="EW133" s="61">
        <v>777690</v>
      </c>
      <c r="EX133" s="61">
        <v>86410</v>
      </c>
      <c r="EY133" s="61">
        <v>1247922</v>
      </c>
      <c r="EZ133" s="61">
        <v>254655</v>
      </c>
      <c r="FA133" s="61">
        <v>28295</v>
      </c>
      <c r="FB133" s="61">
        <v>1411058</v>
      </c>
      <c r="FC133" s="61">
        <v>292116</v>
      </c>
      <c r="FD133" s="61">
        <v>32457</v>
      </c>
      <c r="FE133" s="61">
        <v>-163136</v>
      </c>
      <c r="FF133" s="61">
        <v>-37461</v>
      </c>
      <c r="FG133" s="61">
        <v>-4162</v>
      </c>
      <c r="FH133" s="61">
        <v>0</v>
      </c>
      <c r="FI133" s="61">
        <v>0</v>
      </c>
      <c r="FJ133" s="61">
        <v>0</v>
      </c>
      <c r="FK133" s="61">
        <v>0</v>
      </c>
      <c r="FL133" s="61">
        <v>0</v>
      </c>
      <c r="FM133" s="61">
        <v>0</v>
      </c>
      <c r="FN133" s="61">
        <v>0</v>
      </c>
      <c r="FO133" s="61">
        <v>0</v>
      </c>
      <c r="FP133" s="61">
        <v>0</v>
      </c>
      <c r="FQ133" s="61">
        <v>0</v>
      </c>
      <c r="FR133" s="61">
        <v>0</v>
      </c>
      <c r="FS133" s="61">
        <v>0</v>
      </c>
      <c r="FT133" s="61">
        <v>4075840</v>
      </c>
      <c r="FU133" s="61">
        <v>0</v>
      </c>
      <c r="FV133" s="61">
        <v>0</v>
      </c>
      <c r="FW133" s="61">
        <v>-4075840</v>
      </c>
      <c r="FX133" s="61">
        <v>0</v>
      </c>
      <c r="FY133" s="61">
        <v>0</v>
      </c>
      <c r="FZ133" s="61">
        <v>0</v>
      </c>
      <c r="GA133" s="61">
        <v>0</v>
      </c>
      <c r="GB133" s="61">
        <v>0</v>
      </c>
      <c r="GC133" s="61">
        <v>0</v>
      </c>
      <c r="GD133" s="61">
        <v>0</v>
      </c>
      <c r="GE133" s="61">
        <v>0</v>
      </c>
      <c r="GF133" s="61">
        <v>6825848</v>
      </c>
      <c r="GG133" s="61">
        <v>1507704</v>
      </c>
      <c r="GH133" s="61">
        <v>167522</v>
      </c>
      <c r="GI133" s="61">
        <v>-8610765</v>
      </c>
      <c r="GJ133" s="61">
        <v>779790</v>
      </c>
      <c r="GK133" s="61">
        <v>86642</v>
      </c>
      <c r="GL133" s="58" t="s">
        <v>640</v>
      </c>
      <c r="GM133" s="58" t="s">
        <v>641</v>
      </c>
      <c r="GN133" s="58" t="s">
        <v>466</v>
      </c>
      <c r="GO133" s="58" t="s">
        <v>497</v>
      </c>
      <c r="GP133" s="58" t="s">
        <v>921</v>
      </c>
    </row>
    <row r="134" spans="1:198" s="58" customFormat="1">
      <c r="A134" s="58" t="s">
        <v>461</v>
      </c>
      <c r="B134" s="59" t="s">
        <v>922</v>
      </c>
      <c r="C134" s="59" t="s">
        <v>923</v>
      </c>
      <c r="D134" s="61">
        <v>123440</v>
      </c>
      <c r="E134" s="61">
        <v>0</v>
      </c>
      <c r="F134" s="61">
        <v>123440</v>
      </c>
      <c r="G134" s="61">
        <v>-132612</v>
      </c>
      <c r="H134" s="61">
        <v>0</v>
      </c>
      <c r="I134" s="61">
        <v>-132612</v>
      </c>
      <c r="J134" s="61">
        <v>256052</v>
      </c>
      <c r="K134" s="61">
        <v>0</v>
      </c>
      <c r="L134" s="61">
        <v>256052</v>
      </c>
      <c r="M134" s="380">
        <v>0.5</v>
      </c>
      <c r="N134" s="380">
        <v>0.4</v>
      </c>
      <c r="O134" s="380">
        <v>0.09</v>
      </c>
      <c r="P134" s="380">
        <v>0.01</v>
      </c>
      <c r="Q134" s="61">
        <v>121025</v>
      </c>
      <c r="R134" s="61">
        <v>121025</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v>0</v>
      </c>
      <c r="AR134" s="61">
        <v>0</v>
      </c>
      <c r="AS134" s="61">
        <v>0</v>
      </c>
      <c r="AT134" s="61">
        <v>0</v>
      </c>
      <c r="AU134" s="61">
        <v>0</v>
      </c>
      <c r="AV134" s="61">
        <v>0</v>
      </c>
      <c r="AW134" s="61">
        <v>0</v>
      </c>
      <c r="AX134" s="61">
        <v>0</v>
      </c>
      <c r="AY134" s="61">
        <v>0</v>
      </c>
      <c r="AZ134" s="61">
        <v>0</v>
      </c>
      <c r="BA134" s="61">
        <v>0</v>
      </c>
      <c r="BB134" s="61">
        <v>0</v>
      </c>
      <c r="BC134" s="61">
        <v>0</v>
      </c>
      <c r="BD134" s="61">
        <v>1266998</v>
      </c>
      <c r="BE134" s="61">
        <v>285075</v>
      </c>
      <c r="BF134" s="61">
        <v>31675</v>
      </c>
      <c r="BG134" s="61">
        <v>38416</v>
      </c>
      <c r="BH134" s="61">
        <v>8644</v>
      </c>
      <c r="BI134" s="61">
        <v>960</v>
      </c>
      <c r="BJ134" s="61">
        <v>1196755</v>
      </c>
      <c r="BK134" s="61">
        <v>269270</v>
      </c>
      <c r="BL134" s="61">
        <v>29918</v>
      </c>
      <c r="BM134" s="61">
        <v>108659</v>
      </c>
      <c r="BN134" s="61">
        <v>24449</v>
      </c>
      <c r="BO134" s="61">
        <v>2717</v>
      </c>
      <c r="BP134" s="61">
        <v>2739</v>
      </c>
      <c r="BQ134" s="61">
        <v>616</v>
      </c>
      <c r="BR134" s="61">
        <v>68</v>
      </c>
      <c r="BS134" s="61">
        <v>3433</v>
      </c>
      <c r="BT134" s="61">
        <v>773</v>
      </c>
      <c r="BU134" s="61">
        <v>86</v>
      </c>
      <c r="BV134" s="61">
        <v>-694</v>
      </c>
      <c r="BW134" s="61">
        <v>-157</v>
      </c>
      <c r="BX134" s="61">
        <v>-18</v>
      </c>
      <c r="BY134" s="61">
        <v>0</v>
      </c>
      <c r="BZ134" s="61">
        <v>0</v>
      </c>
      <c r="CA134" s="61">
        <v>0</v>
      </c>
      <c r="CB134" s="61">
        <v>0</v>
      </c>
      <c r="CC134" s="61">
        <v>0</v>
      </c>
      <c r="CD134" s="61">
        <v>0</v>
      </c>
      <c r="CE134" s="61">
        <v>0</v>
      </c>
      <c r="CF134" s="61">
        <v>0</v>
      </c>
      <c r="CG134" s="61">
        <v>0</v>
      </c>
      <c r="CH134" s="61">
        <v>-543</v>
      </c>
      <c r="CI134" s="61">
        <v>-122</v>
      </c>
      <c r="CJ134" s="61">
        <v>-14</v>
      </c>
      <c r="CK134" s="61">
        <v>0</v>
      </c>
      <c r="CL134" s="61">
        <v>0</v>
      </c>
      <c r="CM134" s="61">
        <v>0</v>
      </c>
      <c r="CN134" s="61">
        <v>0</v>
      </c>
      <c r="CO134" s="61">
        <v>0</v>
      </c>
      <c r="CP134" s="61">
        <v>0</v>
      </c>
      <c r="CQ134" s="61">
        <v>0</v>
      </c>
      <c r="CR134" s="61">
        <v>0</v>
      </c>
      <c r="CS134" s="61">
        <v>0</v>
      </c>
      <c r="CT134" s="61">
        <v>0</v>
      </c>
      <c r="CU134" s="61">
        <v>0</v>
      </c>
      <c r="CV134" s="61">
        <v>0</v>
      </c>
      <c r="CW134" s="61">
        <v>0</v>
      </c>
      <c r="CX134" s="61">
        <v>0</v>
      </c>
      <c r="CY134" s="61">
        <v>0</v>
      </c>
      <c r="CZ134" s="61">
        <v>0</v>
      </c>
      <c r="DA134" s="61">
        <v>0</v>
      </c>
      <c r="DB134" s="61">
        <v>0</v>
      </c>
      <c r="DC134" s="61">
        <v>0</v>
      </c>
      <c r="DD134" s="61">
        <v>0</v>
      </c>
      <c r="DE134" s="61">
        <v>0</v>
      </c>
      <c r="DF134" s="61">
        <v>0</v>
      </c>
      <c r="DG134" s="61">
        <v>0</v>
      </c>
      <c r="DH134" s="61">
        <v>0</v>
      </c>
      <c r="DI134" s="61">
        <v>0</v>
      </c>
      <c r="DJ134" s="61">
        <v>0</v>
      </c>
      <c r="DK134" s="61">
        <v>0</v>
      </c>
      <c r="DL134" s="61">
        <v>0</v>
      </c>
      <c r="DM134" s="61">
        <v>0</v>
      </c>
      <c r="DN134" s="61">
        <v>0</v>
      </c>
      <c r="DO134" s="61">
        <v>0</v>
      </c>
      <c r="DP134" s="61">
        <v>0</v>
      </c>
      <c r="DQ134" s="61">
        <v>0</v>
      </c>
      <c r="DR134" s="61">
        <v>0</v>
      </c>
      <c r="DS134" s="61">
        <v>0</v>
      </c>
      <c r="DT134" s="61">
        <v>0</v>
      </c>
      <c r="DU134" s="61">
        <v>0</v>
      </c>
      <c r="DV134" s="61">
        <v>0</v>
      </c>
      <c r="DW134" s="61">
        <v>0</v>
      </c>
      <c r="DX134" s="61">
        <v>0</v>
      </c>
      <c r="DY134" s="61">
        <v>0</v>
      </c>
      <c r="DZ134" s="61">
        <v>0</v>
      </c>
      <c r="EA134" s="61">
        <v>-1112</v>
      </c>
      <c r="EB134" s="61">
        <v>-250</v>
      </c>
      <c r="EC134" s="61">
        <v>-28</v>
      </c>
      <c r="ED134" s="61">
        <v>0</v>
      </c>
      <c r="EE134" s="61">
        <v>0</v>
      </c>
      <c r="EF134" s="61">
        <v>0</v>
      </c>
      <c r="EG134" s="61">
        <v>0</v>
      </c>
      <c r="EH134" s="61">
        <v>0</v>
      </c>
      <c r="EI134" s="61">
        <v>0</v>
      </c>
      <c r="EJ134" s="61">
        <v>0</v>
      </c>
      <c r="EK134" s="61">
        <v>0</v>
      </c>
      <c r="EL134" s="61">
        <v>0</v>
      </c>
      <c r="EM134" s="61">
        <v>1202698</v>
      </c>
      <c r="EN134" s="61">
        <v>270607</v>
      </c>
      <c r="EO134" s="61">
        <v>30067</v>
      </c>
      <c r="EP134" s="61">
        <v>23413</v>
      </c>
      <c r="EQ134" s="61">
        <v>5268</v>
      </c>
      <c r="ER134" s="61">
        <v>585</v>
      </c>
      <c r="ES134" s="61">
        <v>2830052</v>
      </c>
      <c r="ET134" s="61">
        <v>0</v>
      </c>
      <c r="EU134" s="61">
        <v>0</v>
      </c>
      <c r="EV134" s="61">
        <v>-1603941</v>
      </c>
      <c r="EW134" s="61">
        <v>275875</v>
      </c>
      <c r="EX134" s="61">
        <v>30653</v>
      </c>
      <c r="EY134" s="61">
        <v>394524</v>
      </c>
      <c r="EZ134" s="61">
        <v>88768</v>
      </c>
      <c r="FA134" s="61">
        <v>9863</v>
      </c>
      <c r="FB134" s="61">
        <v>342897</v>
      </c>
      <c r="FC134" s="61">
        <v>77152</v>
      </c>
      <c r="FD134" s="61">
        <v>8572</v>
      </c>
      <c r="FE134" s="61">
        <v>51627</v>
      </c>
      <c r="FF134" s="61">
        <v>11616</v>
      </c>
      <c r="FG134" s="61">
        <v>1291</v>
      </c>
      <c r="FH134" s="61">
        <v>0</v>
      </c>
      <c r="FI134" s="61">
        <v>0</v>
      </c>
      <c r="FJ134" s="61">
        <v>0</v>
      </c>
      <c r="FK134" s="61">
        <v>0</v>
      </c>
      <c r="FL134" s="61">
        <v>0</v>
      </c>
      <c r="FM134" s="61">
        <v>0</v>
      </c>
      <c r="FN134" s="61">
        <v>0</v>
      </c>
      <c r="FO134" s="61">
        <v>0</v>
      </c>
      <c r="FP134" s="61">
        <v>0</v>
      </c>
      <c r="FQ134" s="61">
        <v>24111</v>
      </c>
      <c r="FR134" s="61">
        <v>5425</v>
      </c>
      <c r="FS134" s="61">
        <v>603</v>
      </c>
      <c r="FT134" s="61">
        <v>1468781</v>
      </c>
      <c r="FU134" s="61">
        <v>0</v>
      </c>
      <c r="FV134" s="61">
        <v>0</v>
      </c>
      <c r="FW134" s="61">
        <v>-1444670</v>
      </c>
      <c r="FX134" s="61">
        <v>5425</v>
      </c>
      <c r="FY134" s="61">
        <v>603</v>
      </c>
      <c r="FZ134" s="61">
        <v>0</v>
      </c>
      <c r="GA134" s="61">
        <v>0</v>
      </c>
      <c r="GB134" s="61">
        <v>0</v>
      </c>
      <c r="GC134" s="61">
        <v>0</v>
      </c>
      <c r="GD134" s="61">
        <v>0</v>
      </c>
      <c r="GE134" s="61">
        <v>0</v>
      </c>
      <c r="GF134" s="61">
        <v>2951244</v>
      </c>
      <c r="GG134" s="61">
        <v>664031</v>
      </c>
      <c r="GH134" s="61">
        <v>73779</v>
      </c>
      <c r="GI134" s="61">
        <v>-2890674</v>
      </c>
      <c r="GJ134" s="61">
        <v>316836</v>
      </c>
      <c r="GK134" s="61">
        <v>35204</v>
      </c>
      <c r="GL134" s="58" t="s">
        <v>630</v>
      </c>
      <c r="GM134" s="58" t="s">
        <v>558</v>
      </c>
      <c r="GN134" s="58" t="s">
        <v>466</v>
      </c>
      <c r="GO134" s="58" t="s">
        <v>473</v>
      </c>
      <c r="GP134" s="58" t="s">
        <v>924</v>
      </c>
    </row>
    <row r="135" spans="1:198" s="58" customFormat="1">
      <c r="A135" s="58" t="s">
        <v>461</v>
      </c>
      <c r="B135" s="59" t="s">
        <v>925</v>
      </c>
      <c r="C135" s="59" t="s">
        <v>926</v>
      </c>
      <c r="D135" s="61">
        <v>-286469</v>
      </c>
      <c r="E135" s="61">
        <v>0</v>
      </c>
      <c r="F135" s="61">
        <v>-286469</v>
      </c>
      <c r="G135" s="61">
        <v>-203731</v>
      </c>
      <c r="H135" s="61">
        <v>0</v>
      </c>
      <c r="I135" s="61">
        <v>-203731</v>
      </c>
      <c r="J135" s="61">
        <v>-82738</v>
      </c>
      <c r="K135" s="61">
        <v>0</v>
      </c>
      <c r="L135" s="61">
        <v>-82738</v>
      </c>
      <c r="M135" s="380">
        <v>0.5</v>
      </c>
      <c r="N135" s="380">
        <v>0.4</v>
      </c>
      <c r="O135" s="380">
        <v>0.1</v>
      </c>
      <c r="P135" s="380">
        <v>0</v>
      </c>
      <c r="Q135" s="61">
        <v>184199</v>
      </c>
      <c r="R135" s="61">
        <v>184199</v>
      </c>
      <c r="S135" s="61">
        <v>0</v>
      </c>
      <c r="T135" s="61">
        <v>591210</v>
      </c>
      <c r="U135" s="61">
        <v>990305</v>
      </c>
      <c r="V135" s="61">
        <v>-399095</v>
      </c>
      <c r="W135" s="61">
        <v>4659</v>
      </c>
      <c r="X135" s="61">
        <v>112</v>
      </c>
      <c r="Y135" s="61">
        <v>8501</v>
      </c>
      <c r="Z135" s="61">
        <v>113</v>
      </c>
      <c r="AA135" s="61">
        <v>-3842</v>
      </c>
      <c r="AB135" s="61">
        <v>-1</v>
      </c>
      <c r="AC135" s="61">
        <v>0</v>
      </c>
      <c r="AD135" s="61">
        <v>0</v>
      </c>
      <c r="AE135" s="61">
        <v>0</v>
      </c>
      <c r="AF135" s="61">
        <v>0</v>
      </c>
      <c r="AG135" s="61">
        <v>0</v>
      </c>
      <c r="AH135" s="61">
        <v>0</v>
      </c>
      <c r="AI135" s="61">
        <v>0</v>
      </c>
      <c r="AJ135" s="61">
        <v>0</v>
      </c>
      <c r="AK135" s="61">
        <v>0</v>
      </c>
      <c r="AL135" s="61">
        <v>322125</v>
      </c>
      <c r="AM135" s="61">
        <v>322125</v>
      </c>
      <c r="AN135" s="61">
        <v>0</v>
      </c>
      <c r="AO135" s="61">
        <v>0</v>
      </c>
      <c r="AP135" s="61">
        <v>131518</v>
      </c>
      <c r="AQ135" s="61">
        <v>131518</v>
      </c>
      <c r="AR135" s="61">
        <v>0</v>
      </c>
      <c r="AS135" s="61">
        <v>0</v>
      </c>
      <c r="AT135" s="61">
        <v>190607</v>
      </c>
      <c r="AU135" s="61">
        <v>190607</v>
      </c>
      <c r="AV135" s="61">
        <v>0</v>
      </c>
      <c r="AW135" s="61">
        <v>0</v>
      </c>
      <c r="AX135" s="61">
        <v>0</v>
      </c>
      <c r="AY135" s="61">
        <v>0</v>
      </c>
      <c r="AZ135" s="61">
        <v>0</v>
      </c>
      <c r="BA135" s="61">
        <v>0</v>
      </c>
      <c r="BB135" s="61">
        <v>0</v>
      </c>
      <c r="BC135" s="61">
        <v>0</v>
      </c>
      <c r="BD135" s="61">
        <v>1394448</v>
      </c>
      <c r="BE135" s="61">
        <v>348258</v>
      </c>
      <c r="BF135" s="61">
        <v>0</v>
      </c>
      <c r="BG135" s="61">
        <v>95569</v>
      </c>
      <c r="BH135" s="61">
        <v>23414</v>
      </c>
      <c r="BI135" s="61">
        <v>0</v>
      </c>
      <c r="BJ135" s="61">
        <v>1417178</v>
      </c>
      <c r="BK135" s="61">
        <v>353816</v>
      </c>
      <c r="BL135" s="61">
        <v>0</v>
      </c>
      <c r="BM135" s="61">
        <v>72839</v>
      </c>
      <c r="BN135" s="61">
        <v>17856</v>
      </c>
      <c r="BO135" s="61">
        <v>0</v>
      </c>
      <c r="BP135" s="61">
        <v>9264</v>
      </c>
      <c r="BQ135" s="61">
        <v>2316</v>
      </c>
      <c r="BR135" s="61">
        <v>0</v>
      </c>
      <c r="BS135" s="61">
        <v>9187</v>
      </c>
      <c r="BT135" s="61">
        <v>2297</v>
      </c>
      <c r="BU135" s="61">
        <v>0</v>
      </c>
      <c r="BV135" s="61">
        <v>77</v>
      </c>
      <c r="BW135" s="61">
        <v>19</v>
      </c>
      <c r="BX135" s="61">
        <v>0</v>
      </c>
      <c r="BY135" s="61">
        <v>8058</v>
      </c>
      <c r="BZ135" s="61">
        <v>2015</v>
      </c>
      <c r="CA135" s="61">
        <v>0</v>
      </c>
      <c r="CB135" s="61">
        <v>0</v>
      </c>
      <c r="CC135" s="61">
        <v>0</v>
      </c>
      <c r="CD135" s="61">
        <v>0</v>
      </c>
      <c r="CE135" s="61">
        <v>0</v>
      </c>
      <c r="CF135" s="61">
        <v>0</v>
      </c>
      <c r="CG135" s="61">
        <v>0</v>
      </c>
      <c r="CH135" s="61">
        <v>0</v>
      </c>
      <c r="CI135" s="61">
        <v>0</v>
      </c>
      <c r="CJ135" s="61">
        <v>0</v>
      </c>
      <c r="CK135" s="61">
        <v>0</v>
      </c>
      <c r="CL135" s="61">
        <v>0</v>
      </c>
      <c r="CM135" s="61">
        <v>0</v>
      </c>
      <c r="CN135" s="61">
        <v>0</v>
      </c>
      <c r="CO135" s="61">
        <v>0</v>
      </c>
      <c r="CP135" s="61">
        <v>0</v>
      </c>
      <c r="CQ135" s="61">
        <v>0</v>
      </c>
      <c r="CR135" s="61">
        <v>0</v>
      </c>
      <c r="CS135" s="61">
        <v>0</v>
      </c>
      <c r="CT135" s="61">
        <v>0</v>
      </c>
      <c r="CU135" s="61">
        <v>0</v>
      </c>
      <c r="CV135" s="61">
        <v>0</v>
      </c>
      <c r="CW135" s="61">
        <v>0</v>
      </c>
      <c r="CX135" s="61">
        <v>0</v>
      </c>
      <c r="CY135" s="61">
        <v>0</v>
      </c>
      <c r="CZ135" s="61">
        <v>0</v>
      </c>
      <c r="DA135" s="61">
        <v>0</v>
      </c>
      <c r="DB135" s="61">
        <v>0</v>
      </c>
      <c r="DC135" s="61">
        <v>0</v>
      </c>
      <c r="DD135" s="61">
        <v>0</v>
      </c>
      <c r="DE135" s="61">
        <v>0</v>
      </c>
      <c r="DF135" s="61">
        <v>0</v>
      </c>
      <c r="DG135" s="61">
        <v>0</v>
      </c>
      <c r="DH135" s="61">
        <v>0</v>
      </c>
      <c r="DI135" s="61">
        <v>631</v>
      </c>
      <c r="DJ135" s="61">
        <v>158</v>
      </c>
      <c r="DK135" s="61">
        <v>0</v>
      </c>
      <c r="DL135" s="61">
        <v>-631</v>
      </c>
      <c r="DM135" s="61">
        <v>-158</v>
      </c>
      <c r="DN135" s="61">
        <v>0</v>
      </c>
      <c r="DO135" s="61">
        <v>1423</v>
      </c>
      <c r="DP135" s="61">
        <v>356</v>
      </c>
      <c r="DQ135" s="61">
        <v>0</v>
      </c>
      <c r="DR135" s="61">
        <v>1423</v>
      </c>
      <c r="DS135" s="61">
        <v>356</v>
      </c>
      <c r="DT135" s="61">
        <v>0</v>
      </c>
      <c r="DU135" s="61">
        <v>0</v>
      </c>
      <c r="DV135" s="61">
        <v>0</v>
      </c>
      <c r="DW135" s="61">
        <v>0</v>
      </c>
      <c r="DX135" s="61">
        <v>-251</v>
      </c>
      <c r="DY135" s="61">
        <v>-63</v>
      </c>
      <c r="DZ135" s="61">
        <v>0</v>
      </c>
      <c r="EA135" s="61">
        <v>0</v>
      </c>
      <c r="EB135" s="61">
        <v>0</v>
      </c>
      <c r="EC135" s="61">
        <v>0</v>
      </c>
      <c r="ED135" s="61">
        <v>0</v>
      </c>
      <c r="EE135" s="61">
        <v>0</v>
      </c>
      <c r="EF135" s="61">
        <v>0</v>
      </c>
      <c r="EG135" s="61">
        <v>0</v>
      </c>
      <c r="EH135" s="61">
        <v>0</v>
      </c>
      <c r="EI135" s="61">
        <v>0</v>
      </c>
      <c r="EJ135" s="61">
        <v>0</v>
      </c>
      <c r="EK135" s="61">
        <v>0</v>
      </c>
      <c r="EL135" s="61">
        <v>0</v>
      </c>
      <c r="EM135" s="61">
        <v>5211530</v>
      </c>
      <c r="EN135" s="61">
        <v>1239388</v>
      </c>
      <c r="EO135" s="61">
        <v>0</v>
      </c>
      <c r="EP135" s="61">
        <v>52001</v>
      </c>
      <c r="EQ135" s="61">
        <v>13000</v>
      </c>
      <c r="ER135" s="61">
        <v>0</v>
      </c>
      <c r="ES135" s="61">
        <v>15847591</v>
      </c>
      <c r="ET135" s="61">
        <v>0</v>
      </c>
      <c r="EU135" s="61">
        <v>0</v>
      </c>
      <c r="EV135" s="61">
        <v>-10584060</v>
      </c>
      <c r="EW135" s="61">
        <v>1252389</v>
      </c>
      <c r="EX135" s="61">
        <v>0</v>
      </c>
      <c r="EY135" s="61">
        <v>925976</v>
      </c>
      <c r="EZ135" s="61">
        <v>223738</v>
      </c>
      <c r="FA135" s="61">
        <v>0</v>
      </c>
      <c r="FB135" s="61">
        <v>1199927</v>
      </c>
      <c r="FC135" s="61">
        <v>285264</v>
      </c>
      <c r="FD135" s="61">
        <v>0</v>
      </c>
      <c r="FE135" s="61">
        <v>-273951</v>
      </c>
      <c r="FF135" s="61">
        <v>-61526</v>
      </c>
      <c r="FG135" s="61">
        <v>0</v>
      </c>
      <c r="FH135" s="61">
        <v>0</v>
      </c>
      <c r="FI135" s="61">
        <v>0</v>
      </c>
      <c r="FJ135" s="61">
        <v>0</v>
      </c>
      <c r="FK135" s="61">
        <v>0</v>
      </c>
      <c r="FL135" s="61">
        <v>0</v>
      </c>
      <c r="FM135" s="61">
        <v>0</v>
      </c>
      <c r="FN135" s="61">
        <v>0</v>
      </c>
      <c r="FO135" s="61">
        <v>0</v>
      </c>
      <c r="FP135" s="61">
        <v>0</v>
      </c>
      <c r="FQ135" s="61">
        <v>39032</v>
      </c>
      <c r="FR135" s="61">
        <v>8716</v>
      </c>
      <c r="FS135" s="61">
        <v>0</v>
      </c>
      <c r="FT135" s="61">
        <v>3598057</v>
      </c>
      <c r="FU135" s="61">
        <v>0</v>
      </c>
      <c r="FV135" s="61">
        <v>0</v>
      </c>
      <c r="FW135" s="61">
        <v>-3559025</v>
      </c>
      <c r="FX135" s="61">
        <v>8716</v>
      </c>
      <c r="FY135" s="61">
        <v>0</v>
      </c>
      <c r="FZ135" s="61">
        <v>0</v>
      </c>
      <c r="GA135" s="61">
        <v>0</v>
      </c>
      <c r="GB135" s="61">
        <v>0</v>
      </c>
      <c r="GC135" s="61">
        <v>0</v>
      </c>
      <c r="GD135" s="61">
        <v>0</v>
      </c>
      <c r="GE135" s="61">
        <v>0</v>
      </c>
      <c r="GF135" s="61">
        <v>7737050</v>
      </c>
      <c r="GG135" s="61">
        <v>1861138</v>
      </c>
      <c r="GH135" s="61">
        <v>0</v>
      </c>
      <c r="GI135" s="61">
        <v>-14336944</v>
      </c>
      <c r="GJ135" s="61">
        <v>1219248</v>
      </c>
      <c r="GK135" s="61">
        <v>0</v>
      </c>
      <c r="GL135" s="58" t="s">
        <v>496</v>
      </c>
      <c r="GM135" s="58" t="s">
        <v>465</v>
      </c>
      <c r="GN135" s="58" t="s">
        <v>466</v>
      </c>
      <c r="GO135" s="58" t="s">
        <v>497</v>
      </c>
      <c r="GP135" s="58" t="s">
        <v>927</v>
      </c>
    </row>
    <row r="136" spans="1:198" s="58" customFormat="1">
      <c r="A136" s="58" t="s">
        <v>461</v>
      </c>
      <c r="B136" s="59" t="s">
        <v>928</v>
      </c>
      <c r="C136" s="59" t="s">
        <v>929</v>
      </c>
      <c r="D136" s="61">
        <v>211370</v>
      </c>
      <c r="E136" s="61">
        <v>0</v>
      </c>
      <c r="F136" s="61">
        <v>211370</v>
      </c>
      <c r="G136" s="61">
        <v>298272</v>
      </c>
      <c r="H136" s="61">
        <v>0</v>
      </c>
      <c r="I136" s="61">
        <v>298272</v>
      </c>
      <c r="J136" s="61">
        <v>-86902</v>
      </c>
      <c r="K136" s="61">
        <v>0</v>
      </c>
      <c r="L136" s="61">
        <v>-86902</v>
      </c>
      <c r="M136" s="380">
        <v>0.5</v>
      </c>
      <c r="N136" s="380">
        <v>0.49</v>
      </c>
      <c r="O136" s="380">
        <v>0</v>
      </c>
      <c r="P136" s="380">
        <v>0.01</v>
      </c>
      <c r="Q136" s="61">
        <v>267967</v>
      </c>
      <c r="R136" s="61">
        <v>267967</v>
      </c>
      <c r="S136" s="61">
        <v>0</v>
      </c>
      <c r="T136" s="61">
        <v>0</v>
      </c>
      <c r="U136" s="61">
        <v>0</v>
      </c>
      <c r="V136" s="61">
        <v>0</v>
      </c>
      <c r="W136" s="61">
        <v>387345</v>
      </c>
      <c r="X136" s="61">
        <v>0</v>
      </c>
      <c r="Y136" s="61">
        <v>328543</v>
      </c>
      <c r="Z136" s="61">
        <v>0</v>
      </c>
      <c r="AA136" s="61">
        <v>58802</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v>0</v>
      </c>
      <c r="AR136" s="61">
        <v>0</v>
      </c>
      <c r="AS136" s="61">
        <v>0</v>
      </c>
      <c r="AT136" s="61">
        <v>0</v>
      </c>
      <c r="AU136" s="61">
        <v>0</v>
      </c>
      <c r="AV136" s="61">
        <v>0</v>
      </c>
      <c r="AW136" s="61">
        <v>0</v>
      </c>
      <c r="AX136" s="61">
        <v>0</v>
      </c>
      <c r="AY136" s="61">
        <v>0</v>
      </c>
      <c r="AZ136" s="61">
        <v>0</v>
      </c>
      <c r="BA136" s="61">
        <v>0</v>
      </c>
      <c r="BB136" s="61">
        <v>0</v>
      </c>
      <c r="BC136" s="61">
        <v>0</v>
      </c>
      <c r="BD136" s="61">
        <v>3391250</v>
      </c>
      <c r="BE136" s="61">
        <v>0</v>
      </c>
      <c r="BF136" s="61">
        <v>69209</v>
      </c>
      <c r="BG136" s="61">
        <v>105173</v>
      </c>
      <c r="BH136" s="61">
        <v>0</v>
      </c>
      <c r="BI136" s="61">
        <v>2146</v>
      </c>
      <c r="BJ136" s="61">
        <v>3170089</v>
      </c>
      <c r="BK136" s="61">
        <v>0</v>
      </c>
      <c r="BL136" s="61">
        <v>64695</v>
      </c>
      <c r="BM136" s="61">
        <v>326334</v>
      </c>
      <c r="BN136" s="61">
        <v>0</v>
      </c>
      <c r="BO136" s="61">
        <v>6660</v>
      </c>
      <c r="BP136" s="61">
        <v>16698</v>
      </c>
      <c r="BQ136" s="61">
        <v>0</v>
      </c>
      <c r="BR136" s="61">
        <v>341</v>
      </c>
      <c r="BS136" s="61">
        <v>7023</v>
      </c>
      <c r="BT136" s="61">
        <v>0</v>
      </c>
      <c r="BU136" s="61">
        <v>143</v>
      </c>
      <c r="BV136" s="61">
        <v>9675</v>
      </c>
      <c r="BW136" s="61">
        <v>0</v>
      </c>
      <c r="BX136" s="61">
        <v>198</v>
      </c>
      <c r="BY136" s="61">
        <v>52439</v>
      </c>
      <c r="BZ136" s="61">
        <v>0</v>
      </c>
      <c r="CA136" s="61">
        <v>1070</v>
      </c>
      <c r="CB136" s="61">
        <v>0</v>
      </c>
      <c r="CC136" s="61">
        <v>0</v>
      </c>
      <c r="CD136" s="61">
        <v>0</v>
      </c>
      <c r="CE136" s="61">
        <v>0</v>
      </c>
      <c r="CF136" s="61">
        <v>0</v>
      </c>
      <c r="CG136" s="61">
        <v>0</v>
      </c>
      <c r="CH136" s="61">
        <v>1283</v>
      </c>
      <c r="CI136" s="61">
        <v>0</v>
      </c>
      <c r="CJ136" s="61">
        <v>26</v>
      </c>
      <c r="CK136" s="61">
        <v>0</v>
      </c>
      <c r="CL136" s="61">
        <v>0</v>
      </c>
      <c r="CM136" s="61">
        <v>0</v>
      </c>
      <c r="CN136" s="61">
        <v>0</v>
      </c>
      <c r="CO136" s="61">
        <v>0</v>
      </c>
      <c r="CP136" s="61">
        <v>0</v>
      </c>
      <c r="CQ136" s="61">
        <v>0</v>
      </c>
      <c r="CR136" s="61">
        <v>0</v>
      </c>
      <c r="CS136" s="61">
        <v>0</v>
      </c>
      <c r="CT136" s="61">
        <v>0</v>
      </c>
      <c r="CU136" s="61">
        <v>0</v>
      </c>
      <c r="CV136" s="61">
        <v>0</v>
      </c>
      <c r="CW136" s="61">
        <v>0</v>
      </c>
      <c r="CX136" s="61">
        <v>0</v>
      </c>
      <c r="CY136" s="61">
        <v>0</v>
      </c>
      <c r="CZ136" s="61">
        <v>0</v>
      </c>
      <c r="DA136" s="61">
        <v>0</v>
      </c>
      <c r="DB136" s="61">
        <v>0</v>
      </c>
      <c r="DC136" s="61">
        <v>0</v>
      </c>
      <c r="DD136" s="61">
        <v>0</v>
      </c>
      <c r="DE136" s="61">
        <v>0</v>
      </c>
      <c r="DF136" s="61">
        <v>773</v>
      </c>
      <c r="DG136" s="61">
        <v>0</v>
      </c>
      <c r="DH136" s="61">
        <v>16</v>
      </c>
      <c r="DI136" s="61">
        <v>773</v>
      </c>
      <c r="DJ136" s="61">
        <v>0</v>
      </c>
      <c r="DK136" s="61">
        <v>16</v>
      </c>
      <c r="DL136" s="61">
        <v>0</v>
      </c>
      <c r="DM136" s="61">
        <v>0</v>
      </c>
      <c r="DN136" s="61">
        <v>0</v>
      </c>
      <c r="DO136" s="61">
        <v>10424</v>
      </c>
      <c r="DP136" s="61">
        <v>0</v>
      </c>
      <c r="DQ136" s="61">
        <v>213</v>
      </c>
      <c r="DR136" s="61">
        <v>11949</v>
      </c>
      <c r="DS136" s="61">
        <v>0</v>
      </c>
      <c r="DT136" s="61">
        <v>244</v>
      </c>
      <c r="DU136" s="61">
        <v>-1525</v>
      </c>
      <c r="DV136" s="61">
        <v>0</v>
      </c>
      <c r="DW136" s="61">
        <v>-31</v>
      </c>
      <c r="DX136" s="61">
        <v>0</v>
      </c>
      <c r="DY136" s="61">
        <v>0</v>
      </c>
      <c r="DZ136" s="61">
        <v>0</v>
      </c>
      <c r="EA136" s="61">
        <v>-150</v>
      </c>
      <c r="EB136" s="61">
        <v>0</v>
      </c>
      <c r="EC136" s="61">
        <v>-3</v>
      </c>
      <c r="ED136" s="61">
        <v>48217</v>
      </c>
      <c r="EE136" s="61">
        <v>0</v>
      </c>
      <c r="EF136" s="61">
        <v>984</v>
      </c>
      <c r="EG136" s="61">
        <v>31629</v>
      </c>
      <c r="EH136" s="61">
        <v>0</v>
      </c>
      <c r="EI136" s="61">
        <v>645</v>
      </c>
      <c r="EJ136" s="61">
        <v>16588</v>
      </c>
      <c r="EK136" s="61">
        <v>0</v>
      </c>
      <c r="EL136" s="61">
        <v>339</v>
      </c>
      <c r="EM136" s="61">
        <v>5442537</v>
      </c>
      <c r="EN136" s="61">
        <v>0</v>
      </c>
      <c r="EO136" s="61">
        <v>111072</v>
      </c>
      <c r="EP136" s="61">
        <v>52256</v>
      </c>
      <c r="EQ136" s="61">
        <v>0</v>
      </c>
      <c r="ER136" s="61">
        <v>1066</v>
      </c>
      <c r="ES136" s="61">
        <v>14759813</v>
      </c>
      <c r="ET136" s="61">
        <v>0</v>
      </c>
      <c r="EU136" s="61">
        <v>0</v>
      </c>
      <c r="EV136" s="61">
        <v>-9265020</v>
      </c>
      <c r="EW136" s="61">
        <v>0</v>
      </c>
      <c r="EX136" s="61">
        <v>112139</v>
      </c>
      <c r="EY136" s="61">
        <v>729135</v>
      </c>
      <c r="EZ136" s="61">
        <v>0</v>
      </c>
      <c r="FA136" s="61">
        <v>14468</v>
      </c>
      <c r="FB136" s="61">
        <v>1035111</v>
      </c>
      <c r="FC136" s="61">
        <v>0</v>
      </c>
      <c r="FD136" s="61">
        <v>20775</v>
      </c>
      <c r="FE136" s="61">
        <v>-305976</v>
      </c>
      <c r="FF136" s="61">
        <v>0</v>
      </c>
      <c r="FG136" s="61">
        <v>-6307</v>
      </c>
      <c r="FH136" s="61">
        <v>0</v>
      </c>
      <c r="FI136" s="61">
        <v>0</v>
      </c>
      <c r="FJ136" s="61">
        <v>0</v>
      </c>
      <c r="FK136" s="61">
        <v>0</v>
      </c>
      <c r="FL136" s="61">
        <v>0</v>
      </c>
      <c r="FM136" s="61">
        <v>0</v>
      </c>
      <c r="FN136" s="61">
        <v>0</v>
      </c>
      <c r="FO136" s="61">
        <v>0</v>
      </c>
      <c r="FP136" s="61">
        <v>0</v>
      </c>
      <c r="FQ136" s="61">
        <v>925879</v>
      </c>
      <c r="FR136" s="61">
        <v>0</v>
      </c>
      <c r="FS136" s="61">
        <v>18895</v>
      </c>
      <c r="FT136" s="61">
        <v>2610642</v>
      </c>
      <c r="FU136" s="61">
        <v>0</v>
      </c>
      <c r="FV136" s="61">
        <v>0</v>
      </c>
      <c r="FW136" s="61">
        <v>-1684763</v>
      </c>
      <c r="FX136" s="61">
        <v>0</v>
      </c>
      <c r="FY136" s="61">
        <v>18895</v>
      </c>
      <c r="FZ136" s="61">
        <v>0</v>
      </c>
      <c r="GA136" s="61">
        <v>0</v>
      </c>
      <c r="GB136" s="61">
        <v>0</v>
      </c>
      <c r="GC136" s="61">
        <v>0</v>
      </c>
      <c r="GD136" s="61">
        <v>0</v>
      </c>
      <c r="GE136" s="61">
        <v>0</v>
      </c>
      <c r="GF136" s="61">
        <v>10775914</v>
      </c>
      <c r="GG136" s="61">
        <v>0</v>
      </c>
      <c r="GH136" s="61">
        <v>219503</v>
      </c>
      <c r="GI136" s="61">
        <v>-10851115</v>
      </c>
      <c r="GJ136" s="61">
        <v>0</v>
      </c>
      <c r="GK136" s="61">
        <v>132986</v>
      </c>
      <c r="GL136" s="58" t="s">
        <v>536</v>
      </c>
      <c r="GM136" s="58" t="s">
        <v>465</v>
      </c>
      <c r="GN136" s="58" t="s">
        <v>536</v>
      </c>
      <c r="GO136" s="58" t="s">
        <v>467</v>
      </c>
      <c r="GP136" s="58" t="s">
        <v>930</v>
      </c>
    </row>
    <row r="137" spans="1:198" s="58" customFormat="1">
      <c r="A137" s="58" t="s">
        <v>461</v>
      </c>
      <c r="B137" s="59" t="s">
        <v>931</v>
      </c>
      <c r="C137" s="59" t="s">
        <v>932</v>
      </c>
      <c r="D137" s="61">
        <v>3175</v>
      </c>
      <c r="E137" s="61">
        <v>0</v>
      </c>
      <c r="F137" s="61">
        <v>3175</v>
      </c>
      <c r="G137" s="61">
        <v>3175</v>
      </c>
      <c r="H137" s="61">
        <v>0</v>
      </c>
      <c r="I137" s="61">
        <v>3175</v>
      </c>
      <c r="J137" s="61">
        <v>0</v>
      </c>
      <c r="K137" s="61">
        <v>0</v>
      </c>
      <c r="L137" s="61">
        <v>0</v>
      </c>
      <c r="M137" s="380">
        <v>0.5</v>
      </c>
      <c r="N137" s="380">
        <v>0.5</v>
      </c>
      <c r="O137" s="380">
        <v>0</v>
      </c>
      <c r="P137" s="380">
        <v>0</v>
      </c>
      <c r="Q137" s="61">
        <v>25504</v>
      </c>
      <c r="R137" s="61">
        <v>25504</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v>0</v>
      </c>
      <c r="AR137" s="61">
        <v>0</v>
      </c>
      <c r="AS137" s="61">
        <v>0</v>
      </c>
      <c r="AT137" s="61">
        <v>0</v>
      </c>
      <c r="AU137" s="61">
        <v>0</v>
      </c>
      <c r="AV137" s="61">
        <v>0</v>
      </c>
      <c r="AW137" s="61">
        <v>0</v>
      </c>
      <c r="AX137" s="61">
        <v>0</v>
      </c>
      <c r="AY137" s="61">
        <v>0</v>
      </c>
      <c r="AZ137" s="61">
        <v>0</v>
      </c>
      <c r="BA137" s="61">
        <v>0</v>
      </c>
      <c r="BB137" s="61">
        <v>0</v>
      </c>
      <c r="BC137" s="61">
        <v>0</v>
      </c>
      <c r="BD137" s="61">
        <v>253260</v>
      </c>
      <c r="BE137" s="61">
        <v>0</v>
      </c>
      <c r="BF137" s="61">
        <v>0</v>
      </c>
      <c r="BG137" s="61">
        <v>4568</v>
      </c>
      <c r="BH137" s="61">
        <v>0</v>
      </c>
      <c r="BI137" s="61">
        <v>0</v>
      </c>
      <c r="BJ137" s="61">
        <v>234648</v>
      </c>
      <c r="BK137" s="61">
        <v>0</v>
      </c>
      <c r="BL137" s="61">
        <v>0</v>
      </c>
      <c r="BM137" s="61">
        <v>23180</v>
      </c>
      <c r="BN137" s="61">
        <v>0</v>
      </c>
      <c r="BO137" s="61">
        <v>0</v>
      </c>
      <c r="BP137" s="61">
        <v>0</v>
      </c>
      <c r="BQ137" s="61">
        <v>0</v>
      </c>
      <c r="BR137" s="61">
        <v>0</v>
      </c>
      <c r="BS137" s="61">
        <v>0</v>
      </c>
      <c r="BT137" s="61">
        <v>0</v>
      </c>
      <c r="BU137" s="61">
        <v>0</v>
      </c>
      <c r="BV137" s="61">
        <v>0</v>
      </c>
      <c r="BW137" s="61">
        <v>0</v>
      </c>
      <c r="BX137" s="61">
        <v>0</v>
      </c>
      <c r="BY137" s="61">
        <v>5722</v>
      </c>
      <c r="BZ137" s="61">
        <v>0</v>
      </c>
      <c r="CA137" s="61">
        <v>0</v>
      </c>
      <c r="CB137" s="61">
        <v>0</v>
      </c>
      <c r="CC137" s="61">
        <v>0</v>
      </c>
      <c r="CD137" s="61">
        <v>0</v>
      </c>
      <c r="CE137" s="61">
        <v>0</v>
      </c>
      <c r="CF137" s="61">
        <v>0</v>
      </c>
      <c r="CG137" s="61">
        <v>0</v>
      </c>
      <c r="CH137" s="61">
        <v>603</v>
      </c>
      <c r="CI137" s="61">
        <v>0</v>
      </c>
      <c r="CJ137" s="61">
        <v>0</v>
      </c>
      <c r="CK137" s="61">
        <v>0</v>
      </c>
      <c r="CL137" s="61">
        <v>0</v>
      </c>
      <c r="CM137" s="61">
        <v>0</v>
      </c>
      <c r="CN137" s="61">
        <v>0</v>
      </c>
      <c r="CO137" s="61">
        <v>0</v>
      </c>
      <c r="CP137" s="61">
        <v>0</v>
      </c>
      <c r="CQ137" s="61">
        <v>0</v>
      </c>
      <c r="CR137" s="61">
        <v>0</v>
      </c>
      <c r="CS137" s="61">
        <v>0</v>
      </c>
      <c r="CT137" s="61">
        <v>0</v>
      </c>
      <c r="CU137" s="61">
        <v>0</v>
      </c>
      <c r="CV137" s="61">
        <v>0</v>
      </c>
      <c r="CW137" s="61">
        <v>1203</v>
      </c>
      <c r="CX137" s="61">
        <v>0</v>
      </c>
      <c r="CY137" s="61">
        <v>0</v>
      </c>
      <c r="CZ137" s="61">
        <v>1203</v>
      </c>
      <c r="DA137" s="61">
        <v>0</v>
      </c>
      <c r="DB137" s="61">
        <v>0</v>
      </c>
      <c r="DC137" s="61">
        <v>0</v>
      </c>
      <c r="DD137" s="61">
        <v>0</v>
      </c>
      <c r="DE137" s="61">
        <v>0</v>
      </c>
      <c r="DF137" s="61">
        <v>0</v>
      </c>
      <c r="DG137" s="61">
        <v>0</v>
      </c>
      <c r="DH137" s="61">
        <v>0</v>
      </c>
      <c r="DI137" s="61">
        <v>0</v>
      </c>
      <c r="DJ137" s="61">
        <v>0</v>
      </c>
      <c r="DK137" s="61">
        <v>0</v>
      </c>
      <c r="DL137" s="61">
        <v>0</v>
      </c>
      <c r="DM137" s="61">
        <v>0</v>
      </c>
      <c r="DN137" s="61">
        <v>0</v>
      </c>
      <c r="DO137" s="61">
        <v>0</v>
      </c>
      <c r="DP137" s="61">
        <v>0</v>
      </c>
      <c r="DQ137" s="61">
        <v>0</v>
      </c>
      <c r="DR137" s="61">
        <v>0</v>
      </c>
      <c r="DS137" s="61">
        <v>0</v>
      </c>
      <c r="DT137" s="61">
        <v>0</v>
      </c>
      <c r="DU137" s="61">
        <v>0</v>
      </c>
      <c r="DV137" s="61">
        <v>0</v>
      </c>
      <c r="DW137" s="61">
        <v>0</v>
      </c>
      <c r="DX137" s="61">
        <v>0</v>
      </c>
      <c r="DY137" s="61">
        <v>0</v>
      </c>
      <c r="DZ137" s="61">
        <v>0</v>
      </c>
      <c r="EA137" s="61">
        <v>0</v>
      </c>
      <c r="EB137" s="61">
        <v>0</v>
      </c>
      <c r="EC137" s="61">
        <v>0</v>
      </c>
      <c r="ED137" s="61">
        <v>0</v>
      </c>
      <c r="EE137" s="61">
        <v>0</v>
      </c>
      <c r="EF137" s="61">
        <v>0</v>
      </c>
      <c r="EG137" s="61">
        <v>0</v>
      </c>
      <c r="EH137" s="61">
        <v>0</v>
      </c>
      <c r="EI137" s="61">
        <v>0</v>
      </c>
      <c r="EJ137" s="61">
        <v>0</v>
      </c>
      <c r="EK137" s="61">
        <v>0</v>
      </c>
      <c r="EL137" s="61">
        <v>0</v>
      </c>
      <c r="EM137" s="61">
        <v>461122</v>
      </c>
      <c r="EN137" s="61">
        <v>0</v>
      </c>
      <c r="EO137" s="61">
        <v>0</v>
      </c>
      <c r="EP137" s="61">
        <v>0</v>
      </c>
      <c r="EQ137" s="61">
        <v>0</v>
      </c>
      <c r="ER137" s="61">
        <v>0</v>
      </c>
      <c r="ES137" s="61">
        <v>837657</v>
      </c>
      <c r="ET137" s="61">
        <v>0</v>
      </c>
      <c r="EU137" s="61">
        <v>0</v>
      </c>
      <c r="EV137" s="61">
        <v>-376535</v>
      </c>
      <c r="EW137" s="61">
        <v>0</v>
      </c>
      <c r="EX137" s="61">
        <v>0</v>
      </c>
      <c r="EY137" s="61">
        <v>18677</v>
      </c>
      <c r="EZ137" s="61">
        <v>0</v>
      </c>
      <c r="FA137" s="61">
        <v>0</v>
      </c>
      <c r="FB137" s="61">
        <v>40775</v>
      </c>
      <c r="FC137" s="61">
        <v>0</v>
      </c>
      <c r="FD137" s="61">
        <v>0</v>
      </c>
      <c r="FE137" s="61">
        <v>-22098</v>
      </c>
      <c r="FF137" s="61">
        <v>0</v>
      </c>
      <c r="FG137" s="61">
        <v>0</v>
      </c>
      <c r="FH137" s="61">
        <v>0</v>
      </c>
      <c r="FI137" s="61">
        <v>0</v>
      </c>
      <c r="FJ137" s="61">
        <v>0</v>
      </c>
      <c r="FK137" s="61">
        <v>0</v>
      </c>
      <c r="FL137" s="61">
        <v>0</v>
      </c>
      <c r="FM137" s="61">
        <v>0</v>
      </c>
      <c r="FN137" s="61">
        <v>0</v>
      </c>
      <c r="FO137" s="61">
        <v>0</v>
      </c>
      <c r="FP137" s="61">
        <v>0</v>
      </c>
      <c r="FQ137" s="61">
        <v>0</v>
      </c>
      <c r="FR137" s="61">
        <v>0</v>
      </c>
      <c r="FS137" s="61">
        <v>0</v>
      </c>
      <c r="FT137" s="61">
        <v>34367</v>
      </c>
      <c r="FU137" s="61">
        <v>0</v>
      </c>
      <c r="FV137" s="61">
        <v>0</v>
      </c>
      <c r="FW137" s="61">
        <v>-34367</v>
      </c>
      <c r="FX137" s="61">
        <v>0</v>
      </c>
      <c r="FY137" s="61">
        <v>0</v>
      </c>
      <c r="FZ137" s="61">
        <v>0</v>
      </c>
      <c r="GA137" s="61">
        <v>0</v>
      </c>
      <c r="GB137" s="61">
        <v>0</v>
      </c>
      <c r="GC137" s="61">
        <v>0</v>
      </c>
      <c r="GD137" s="61">
        <v>0</v>
      </c>
      <c r="GE137" s="61">
        <v>0</v>
      </c>
      <c r="GF137" s="61">
        <v>745155</v>
      </c>
      <c r="GG137" s="61">
        <v>0</v>
      </c>
      <c r="GH137" s="61">
        <v>0</v>
      </c>
      <c r="GI137" s="61">
        <v>-403495</v>
      </c>
      <c r="GJ137" s="61">
        <v>0</v>
      </c>
      <c r="GK137" s="61">
        <v>0</v>
      </c>
      <c r="GL137" s="58" t="s">
        <v>536</v>
      </c>
      <c r="GM137" s="58" t="s">
        <v>465</v>
      </c>
      <c r="GN137" s="58" t="s">
        <v>536</v>
      </c>
      <c r="GO137" s="58" t="s">
        <v>537</v>
      </c>
      <c r="GP137" s="58" t="s">
        <v>933</v>
      </c>
    </row>
    <row r="138" spans="1:198" s="58" customFormat="1">
      <c r="A138" s="58" t="s">
        <v>469</v>
      </c>
      <c r="B138" s="59" t="s">
        <v>934</v>
      </c>
      <c r="C138" s="59" t="s">
        <v>935</v>
      </c>
      <c r="D138" s="61">
        <v>-445468</v>
      </c>
      <c r="E138" s="61">
        <v>0</v>
      </c>
      <c r="F138" s="61">
        <v>-445468</v>
      </c>
      <c r="G138" s="61">
        <v>1762036</v>
      </c>
      <c r="H138" s="61">
        <v>0</v>
      </c>
      <c r="I138" s="61">
        <v>1762036</v>
      </c>
      <c r="J138" s="61">
        <v>-2207504</v>
      </c>
      <c r="K138" s="61">
        <v>0</v>
      </c>
      <c r="L138" s="61">
        <v>-2207504</v>
      </c>
      <c r="M138" s="380">
        <v>0.33</v>
      </c>
      <c r="N138" s="380">
        <v>0.3</v>
      </c>
      <c r="O138" s="380">
        <v>0.37</v>
      </c>
      <c r="P138" s="380">
        <v>0</v>
      </c>
      <c r="Q138" s="61">
        <v>726357</v>
      </c>
      <c r="R138" s="61">
        <v>726357</v>
      </c>
      <c r="S138" s="61">
        <v>0</v>
      </c>
      <c r="T138" s="61">
        <v>0</v>
      </c>
      <c r="U138" s="61">
        <v>0</v>
      </c>
      <c r="V138" s="61">
        <v>0</v>
      </c>
      <c r="W138" s="61">
        <v>79268</v>
      </c>
      <c r="X138" s="61">
        <v>0</v>
      </c>
      <c r="Y138" s="61">
        <v>79278</v>
      </c>
      <c r="Z138" s="61">
        <v>0</v>
      </c>
      <c r="AA138" s="61">
        <v>-10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v>0</v>
      </c>
      <c r="AR138" s="61">
        <v>0</v>
      </c>
      <c r="AS138" s="61">
        <v>0</v>
      </c>
      <c r="AT138" s="61">
        <v>0</v>
      </c>
      <c r="AU138" s="61">
        <v>0</v>
      </c>
      <c r="AV138" s="61">
        <v>0</v>
      </c>
      <c r="AW138" s="61">
        <v>0</v>
      </c>
      <c r="AX138" s="61">
        <v>0</v>
      </c>
      <c r="AY138" s="61">
        <v>0</v>
      </c>
      <c r="AZ138" s="61">
        <v>0</v>
      </c>
      <c r="BA138" s="61">
        <v>0</v>
      </c>
      <c r="BB138" s="61">
        <v>0</v>
      </c>
      <c r="BC138" s="61">
        <v>0</v>
      </c>
      <c r="BD138" s="61">
        <v>2020136</v>
      </c>
      <c r="BE138" s="61">
        <v>2491501</v>
      </c>
      <c r="BF138" s="61">
        <v>0</v>
      </c>
      <c r="BG138" s="61">
        <v>144369</v>
      </c>
      <c r="BH138" s="61">
        <v>178055</v>
      </c>
      <c r="BI138" s="61">
        <v>0</v>
      </c>
      <c r="BJ138" s="61">
        <v>2126152</v>
      </c>
      <c r="BK138" s="61">
        <v>2622253</v>
      </c>
      <c r="BL138" s="61">
        <v>0</v>
      </c>
      <c r="BM138" s="61">
        <v>38353</v>
      </c>
      <c r="BN138" s="61">
        <v>47303</v>
      </c>
      <c r="BO138" s="61">
        <v>0</v>
      </c>
      <c r="BP138" s="61">
        <v>7013</v>
      </c>
      <c r="BQ138" s="61">
        <v>8650</v>
      </c>
      <c r="BR138" s="61">
        <v>0</v>
      </c>
      <c r="BS138" s="61">
        <v>0</v>
      </c>
      <c r="BT138" s="61">
        <v>0</v>
      </c>
      <c r="BU138" s="61">
        <v>0</v>
      </c>
      <c r="BV138" s="61">
        <v>7013</v>
      </c>
      <c r="BW138" s="61">
        <v>8650</v>
      </c>
      <c r="BX138" s="61">
        <v>0</v>
      </c>
      <c r="BY138" s="61">
        <v>0</v>
      </c>
      <c r="BZ138" s="61">
        <v>0</v>
      </c>
      <c r="CA138" s="61">
        <v>0</v>
      </c>
      <c r="CB138" s="61">
        <v>0</v>
      </c>
      <c r="CC138" s="61">
        <v>0</v>
      </c>
      <c r="CD138" s="61">
        <v>0</v>
      </c>
      <c r="CE138" s="61">
        <v>0</v>
      </c>
      <c r="CF138" s="61">
        <v>0</v>
      </c>
      <c r="CG138" s="61">
        <v>0</v>
      </c>
      <c r="CH138" s="61">
        <v>-365</v>
      </c>
      <c r="CI138" s="61">
        <v>-450</v>
      </c>
      <c r="CJ138" s="61">
        <v>0</v>
      </c>
      <c r="CK138" s="61">
        <v>0</v>
      </c>
      <c r="CL138" s="61">
        <v>0</v>
      </c>
      <c r="CM138" s="61">
        <v>0</v>
      </c>
      <c r="CN138" s="61">
        <v>0</v>
      </c>
      <c r="CO138" s="61">
        <v>0</v>
      </c>
      <c r="CP138" s="61">
        <v>0</v>
      </c>
      <c r="CQ138" s="61">
        <v>0</v>
      </c>
      <c r="CR138" s="61">
        <v>0</v>
      </c>
      <c r="CS138" s="61">
        <v>0</v>
      </c>
      <c r="CT138" s="61">
        <v>0</v>
      </c>
      <c r="CU138" s="61">
        <v>0</v>
      </c>
      <c r="CV138" s="61">
        <v>0</v>
      </c>
      <c r="CW138" s="61">
        <v>0</v>
      </c>
      <c r="CX138" s="61">
        <v>0</v>
      </c>
      <c r="CY138" s="61">
        <v>0</v>
      </c>
      <c r="CZ138" s="61">
        <v>0</v>
      </c>
      <c r="DA138" s="61">
        <v>0</v>
      </c>
      <c r="DB138" s="61">
        <v>0</v>
      </c>
      <c r="DC138" s="61">
        <v>0</v>
      </c>
      <c r="DD138" s="61">
        <v>0</v>
      </c>
      <c r="DE138" s="61">
        <v>0</v>
      </c>
      <c r="DF138" s="61">
        <v>0</v>
      </c>
      <c r="DG138" s="61">
        <v>0</v>
      </c>
      <c r="DH138" s="61">
        <v>0</v>
      </c>
      <c r="DI138" s="61">
        <v>0</v>
      </c>
      <c r="DJ138" s="61">
        <v>0</v>
      </c>
      <c r="DK138" s="61">
        <v>0</v>
      </c>
      <c r="DL138" s="61">
        <v>0</v>
      </c>
      <c r="DM138" s="61">
        <v>0</v>
      </c>
      <c r="DN138" s="61">
        <v>0</v>
      </c>
      <c r="DO138" s="61">
        <v>43726</v>
      </c>
      <c r="DP138" s="61">
        <v>53928</v>
      </c>
      <c r="DQ138" s="61">
        <v>0</v>
      </c>
      <c r="DR138" s="61">
        <v>55330</v>
      </c>
      <c r="DS138" s="61">
        <v>68239</v>
      </c>
      <c r="DT138" s="61">
        <v>0</v>
      </c>
      <c r="DU138" s="61">
        <v>-11604</v>
      </c>
      <c r="DV138" s="61">
        <v>-14311</v>
      </c>
      <c r="DW138" s="61">
        <v>0</v>
      </c>
      <c r="DX138" s="61">
        <v>0</v>
      </c>
      <c r="DY138" s="61">
        <v>0</v>
      </c>
      <c r="DZ138" s="61">
        <v>0</v>
      </c>
      <c r="EA138" s="61">
        <v>423</v>
      </c>
      <c r="EB138" s="61">
        <v>522</v>
      </c>
      <c r="EC138" s="61">
        <v>0</v>
      </c>
      <c r="ED138" s="61">
        <v>0</v>
      </c>
      <c r="EE138" s="61">
        <v>0</v>
      </c>
      <c r="EF138" s="61">
        <v>0</v>
      </c>
      <c r="EG138" s="61">
        <v>0</v>
      </c>
      <c r="EH138" s="61">
        <v>0</v>
      </c>
      <c r="EI138" s="61">
        <v>0</v>
      </c>
      <c r="EJ138" s="61">
        <v>0</v>
      </c>
      <c r="EK138" s="61">
        <v>0</v>
      </c>
      <c r="EL138" s="61">
        <v>0</v>
      </c>
      <c r="EM138" s="61">
        <v>16393218</v>
      </c>
      <c r="EN138" s="61">
        <v>20218302</v>
      </c>
      <c r="EO138" s="61">
        <v>0</v>
      </c>
      <c r="EP138" s="61">
        <v>119159</v>
      </c>
      <c r="EQ138" s="61">
        <v>146963</v>
      </c>
      <c r="ER138" s="61">
        <v>0</v>
      </c>
      <c r="ES138" s="61">
        <v>60786562</v>
      </c>
      <c r="ET138" s="61">
        <v>0</v>
      </c>
      <c r="EU138" s="61">
        <v>0</v>
      </c>
      <c r="EV138" s="61">
        <v>-44274185</v>
      </c>
      <c r="EW138" s="61">
        <v>20365265</v>
      </c>
      <c r="EX138" s="61">
        <v>0</v>
      </c>
      <c r="EY138" s="61">
        <v>3599083</v>
      </c>
      <c r="EZ138" s="61">
        <v>4433775</v>
      </c>
      <c r="FA138" s="61">
        <v>0</v>
      </c>
      <c r="FB138" s="61">
        <v>4647188</v>
      </c>
      <c r="FC138" s="61">
        <v>5726437</v>
      </c>
      <c r="FD138" s="61">
        <v>0</v>
      </c>
      <c r="FE138" s="61">
        <v>-1048105</v>
      </c>
      <c r="FF138" s="61">
        <v>-1292662</v>
      </c>
      <c r="FG138" s="61">
        <v>0</v>
      </c>
      <c r="FH138" s="61">
        <v>0</v>
      </c>
      <c r="FI138" s="61">
        <v>0</v>
      </c>
      <c r="FJ138" s="61">
        <v>0</v>
      </c>
      <c r="FK138" s="61">
        <v>0</v>
      </c>
      <c r="FL138" s="61">
        <v>0</v>
      </c>
      <c r="FM138" s="61">
        <v>0</v>
      </c>
      <c r="FN138" s="61">
        <v>0</v>
      </c>
      <c r="FO138" s="61">
        <v>0</v>
      </c>
      <c r="FP138" s="61">
        <v>0</v>
      </c>
      <c r="FQ138" s="61">
        <v>0</v>
      </c>
      <c r="FR138" s="61">
        <v>0</v>
      </c>
      <c r="FS138" s="61">
        <v>0</v>
      </c>
      <c r="FT138" s="61">
        <v>17161221</v>
      </c>
      <c r="FU138" s="61">
        <v>0</v>
      </c>
      <c r="FV138" s="61">
        <v>0</v>
      </c>
      <c r="FW138" s="61">
        <v>-17161221</v>
      </c>
      <c r="FX138" s="61">
        <v>0</v>
      </c>
      <c r="FY138" s="61">
        <v>0</v>
      </c>
      <c r="FZ138" s="61">
        <v>0</v>
      </c>
      <c r="GA138" s="61">
        <v>0</v>
      </c>
      <c r="GB138" s="61">
        <v>0</v>
      </c>
      <c r="GC138" s="61">
        <v>0</v>
      </c>
      <c r="GD138" s="61">
        <v>0</v>
      </c>
      <c r="GE138" s="61">
        <v>0</v>
      </c>
      <c r="GF138" s="61">
        <v>22326762</v>
      </c>
      <c r="GG138" s="61">
        <v>27531246</v>
      </c>
      <c r="GH138" s="61">
        <v>0</v>
      </c>
      <c r="GI138" s="61">
        <v>-62449691</v>
      </c>
      <c r="GJ138" s="61">
        <v>19114317</v>
      </c>
      <c r="GK138" s="61">
        <v>0</v>
      </c>
      <c r="GL138" s="58" t="s">
        <v>501</v>
      </c>
      <c r="GM138" s="58" t="s">
        <v>502</v>
      </c>
      <c r="GN138" s="58" t="s">
        <v>645</v>
      </c>
      <c r="GO138" s="58" t="s">
        <v>504</v>
      </c>
      <c r="GP138" s="58" t="s">
        <v>936</v>
      </c>
    </row>
    <row r="139" spans="1:198" s="58" customFormat="1">
      <c r="A139" s="58" t="s">
        <v>461</v>
      </c>
      <c r="B139" s="59" t="s">
        <v>937</v>
      </c>
      <c r="C139" s="59" t="s">
        <v>938</v>
      </c>
      <c r="D139" s="61">
        <v>-1819887</v>
      </c>
      <c r="E139" s="61">
        <v>0</v>
      </c>
      <c r="F139" s="61">
        <v>-1819887</v>
      </c>
      <c r="G139" s="61">
        <v>258966</v>
      </c>
      <c r="H139" s="61">
        <v>0</v>
      </c>
      <c r="I139" s="61">
        <v>258966</v>
      </c>
      <c r="J139" s="61">
        <v>-2078853</v>
      </c>
      <c r="K139" s="61">
        <v>0</v>
      </c>
      <c r="L139" s="61">
        <v>-2078853</v>
      </c>
      <c r="M139" s="380">
        <v>0.33</v>
      </c>
      <c r="N139" s="380">
        <v>0.3</v>
      </c>
      <c r="O139" s="380">
        <v>0.37</v>
      </c>
      <c r="P139" s="380">
        <v>0</v>
      </c>
      <c r="Q139" s="61">
        <v>632739</v>
      </c>
      <c r="R139" s="61">
        <v>632739</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v>0</v>
      </c>
      <c r="AR139" s="61">
        <v>0</v>
      </c>
      <c r="AS139" s="61">
        <v>0</v>
      </c>
      <c r="AT139" s="61">
        <v>0</v>
      </c>
      <c r="AU139" s="61">
        <v>0</v>
      </c>
      <c r="AV139" s="61">
        <v>0</v>
      </c>
      <c r="AW139" s="61">
        <v>0</v>
      </c>
      <c r="AX139" s="61">
        <v>0</v>
      </c>
      <c r="AY139" s="61">
        <v>0</v>
      </c>
      <c r="AZ139" s="61">
        <v>0</v>
      </c>
      <c r="BA139" s="61">
        <v>0</v>
      </c>
      <c r="BB139" s="61">
        <v>0</v>
      </c>
      <c r="BC139" s="61">
        <v>0</v>
      </c>
      <c r="BD139" s="61">
        <v>1186187</v>
      </c>
      <c r="BE139" s="61">
        <v>1462964</v>
      </c>
      <c r="BF139" s="61">
        <v>0</v>
      </c>
      <c r="BG139" s="61">
        <v>0</v>
      </c>
      <c r="BH139" s="61">
        <v>0</v>
      </c>
      <c r="BI139" s="61">
        <v>0</v>
      </c>
      <c r="BJ139" s="61">
        <v>1156988</v>
      </c>
      <c r="BK139" s="61">
        <v>1426951</v>
      </c>
      <c r="BL139" s="61">
        <v>0</v>
      </c>
      <c r="BM139" s="61">
        <v>29199</v>
      </c>
      <c r="BN139" s="61">
        <v>36013</v>
      </c>
      <c r="BO139" s="61">
        <v>0</v>
      </c>
      <c r="BP139" s="61">
        <v>0</v>
      </c>
      <c r="BQ139" s="61">
        <v>0</v>
      </c>
      <c r="BR139" s="61">
        <v>0</v>
      </c>
      <c r="BS139" s="61">
        <v>0</v>
      </c>
      <c r="BT139" s="61">
        <v>0</v>
      </c>
      <c r="BU139" s="61">
        <v>0</v>
      </c>
      <c r="BV139" s="61">
        <v>0</v>
      </c>
      <c r="BW139" s="61">
        <v>0</v>
      </c>
      <c r="BX139" s="61">
        <v>0</v>
      </c>
      <c r="BY139" s="61">
        <v>0</v>
      </c>
      <c r="BZ139" s="61">
        <v>0</v>
      </c>
      <c r="CA139" s="61">
        <v>0</v>
      </c>
      <c r="CB139" s="61">
        <v>0</v>
      </c>
      <c r="CC139" s="61">
        <v>0</v>
      </c>
      <c r="CD139" s="61">
        <v>0</v>
      </c>
      <c r="CE139" s="61">
        <v>0</v>
      </c>
      <c r="CF139" s="61">
        <v>0</v>
      </c>
      <c r="CG139" s="61">
        <v>0</v>
      </c>
      <c r="CH139" s="61">
        <v>0</v>
      </c>
      <c r="CI139" s="61">
        <v>0</v>
      </c>
      <c r="CJ139" s="61">
        <v>0</v>
      </c>
      <c r="CK139" s="61">
        <v>0</v>
      </c>
      <c r="CL139" s="61">
        <v>0</v>
      </c>
      <c r="CM139" s="61">
        <v>0</v>
      </c>
      <c r="CN139" s="61">
        <v>0</v>
      </c>
      <c r="CO139" s="61">
        <v>0</v>
      </c>
      <c r="CP139" s="61">
        <v>0</v>
      </c>
      <c r="CQ139" s="61">
        <v>0</v>
      </c>
      <c r="CR139" s="61">
        <v>0</v>
      </c>
      <c r="CS139" s="61">
        <v>0</v>
      </c>
      <c r="CT139" s="61">
        <v>0</v>
      </c>
      <c r="CU139" s="61">
        <v>0</v>
      </c>
      <c r="CV139" s="61">
        <v>0</v>
      </c>
      <c r="CW139" s="61">
        <v>0</v>
      </c>
      <c r="CX139" s="61">
        <v>0</v>
      </c>
      <c r="CY139" s="61">
        <v>0</v>
      </c>
      <c r="CZ139" s="61">
        <v>0</v>
      </c>
      <c r="DA139" s="61">
        <v>0</v>
      </c>
      <c r="DB139" s="61">
        <v>0</v>
      </c>
      <c r="DC139" s="61">
        <v>0</v>
      </c>
      <c r="DD139" s="61">
        <v>0</v>
      </c>
      <c r="DE139" s="61">
        <v>0</v>
      </c>
      <c r="DF139" s="61">
        <v>0</v>
      </c>
      <c r="DG139" s="61">
        <v>0</v>
      </c>
      <c r="DH139" s="61">
        <v>0</v>
      </c>
      <c r="DI139" s="61">
        <v>0</v>
      </c>
      <c r="DJ139" s="61">
        <v>0</v>
      </c>
      <c r="DK139" s="61">
        <v>0</v>
      </c>
      <c r="DL139" s="61">
        <v>0</v>
      </c>
      <c r="DM139" s="61">
        <v>0</v>
      </c>
      <c r="DN139" s="61">
        <v>0</v>
      </c>
      <c r="DO139" s="61">
        <v>8585</v>
      </c>
      <c r="DP139" s="61">
        <v>10588</v>
      </c>
      <c r="DQ139" s="61">
        <v>0</v>
      </c>
      <c r="DR139" s="61">
        <v>11861</v>
      </c>
      <c r="DS139" s="61">
        <v>14629</v>
      </c>
      <c r="DT139" s="61">
        <v>0</v>
      </c>
      <c r="DU139" s="61">
        <v>-3276</v>
      </c>
      <c r="DV139" s="61">
        <v>-4041</v>
      </c>
      <c r="DW139" s="61">
        <v>0</v>
      </c>
      <c r="DX139" s="61">
        <v>-12002</v>
      </c>
      <c r="DY139" s="61">
        <v>-14803</v>
      </c>
      <c r="DZ139" s="61">
        <v>0</v>
      </c>
      <c r="EA139" s="61">
        <v>-50</v>
      </c>
      <c r="EB139" s="61">
        <v>-62</v>
      </c>
      <c r="EC139" s="61">
        <v>0</v>
      </c>
      <c r="ED139" s="61">
        <v>0</v>
      </c>
      <c r="EE139" s="61">
        <v>0</v>
      </c>
      <c r="EF139" s="61">
        <v>0</v>
      </c>
      <c r="EG139" s="61">
        <v>0</v>
      </c>
      <c r="EH139" s="61">
        <v>0</v>
      </c>
      <c r="EI139" s="61">
        <v>0</v>
      </c>
      <c r="EJ139" s="61">
        <v>0</v>
      </c>
      <c r="EK139" s="61">
        <v>0</v>
      </c>
      <c r="EL139" s="61">
        <v>0</v>
      </c>
      <c r="EM139" s="61">
        <v>39384697</v>
      </c>
      <c r="EN139" s="61">
        <v>48574460</v>
      </c>
      <c r="EO139" s="61">
        <v>0</v>
      </c>
      <c r="EP139" s="61">
        <v>197698</v>
      </c>
      <c r="EQ139" s="61">
        <v>243827</v>
      </c>
      <c r="ER139" s="61">
        <v>0</v>
      </c>
      <c r="ES139" s="61">
        <v>100200000</v>
      </c>
      <c r="ET139" s="61">
        <v>0</v>
      </c>
      <c r="EU139" s="61">
        <v>0</v>
      </c>
      <c r="EV139" s="61">
        <v>-60617605</v>
      </c>
      <c r="EW139" s="61">
        <v>48818287</v>
      </c>
      <c r="EX139" s="61">
        <v>0</v>
      </c>
      <c r="EY139" s="61">
        <v>3525102</v>
      </c>
      <c r="EZ139" s="61">
        <v>4347626</v>
      </c>
      <c r="FA139" s="61">
        <v>0</v>
      </c>
      <c r="FB139" s="61">
        <v>5483521</v>
      </c>
      <c r="FC139" s="61">
        <v>6763009</v>
      </c>
      <c r="FD139" s="61">
        <v>0</v>
      </c>
      <c r="FE139" s="61">
        <v>-1958419</v>
      </c>
      <c r="FF139" s="61">
        <v>-2415383</v>
      </c>
      <c r="FG139" s="61">
        <v>0</v>
      </c>
      <c r="FH139" s="61">
        <v>0</v>
      </c>
      <c r="FI139" s="61">
        <v>0</v>
      </c>
      <c r="FJ139" s="61">
        <v>0</v>
      </c>
      <c r="FK139" s="61">
        <v>0</v>
      </c>
      <c r="FL139" s="61">
        <v>0</v>
      </c>
      <c r="FM139" s="61">
        <v>0</v>
      </c>
      <c r="FN139" s="61">
        <v>0</v>
      </c>
      <c r="FO139" s="61">
        <v>0</v>
      </c>
      <c r="FP139" s="61">
        <v>0</v>
      </c>
      <c r="FQ139" s="61">
        <v>0</v>
      </c>
      <c r="FR139" s="61">
        <v>0</v>
      </c>
      <c r="FS139" s="61">
        <v>0</v>
      </c>
      <c r="FT139" s="61">
        <v>9775138</v>
      </c>
      <c r="FU139" s="61">
        <v>0</v>
      </c>
      <c r="FV139" s="61">
        <v>0</v>
      </c>
      <c r="FW139" s="61">
        <v>-9775138</v>
      </c>
      <c r="FX139" s="61">
        <v>0</v>
      </c>
      <c r="FY139" s="61">
        <v>0</v>
      </c>
      <c r="FZ139" s="61">
        <v>0</v>
      </c>
      <c r="GA139" s="61">
        <v>0</v>
      </c>
      <c r="GB139" s="61">
        <v>0</v>
      </c>
      <c r="GC139" s="61">
        <v>0</v>
      </c>
      <c r="GD139" s="61">
        <v>0</v>
      </c>
      <c r="GE139" s="61">
        <v>0</v>
      </c>
      <c r="GF139" s="61">
        <v>44290217</v>
      </c>
      <c r="GG139" s="61">
        <v>54624600</v>
      </c>
      <c r="GH139" s="61">
        <v>0</v>
      </c>
      <c r="GI139" s="61">
        <v>-72337291</v>
      </c>
      <c r="GJ139" s="61">
        <v>46420011</v>
      </c>
      <c r="GK139" s="61">
        <v>0</v>
      </c>
      <c r="GL139" s="58" t="s">
        <v>501</v>
      </c>
      <c r="GM139" s="58" t="s">
        <v>502</v>
      </c>
      <c r="GN139" s="58" t="s">
        <v>645</v>
      </c>
      <c r="GO139" s="58" t="s">
        <v>504</v>
      </c>
      <c r="GP139" s="58" t="s">
        <v>939</v>
      </c>
    </row>
    <row r="140" spans="1:198" s="58" customFormat="1">
      <c r="A140" s="58" t="s">
        <v>469</v>
      </c>
      <c r="B140" s="59" t="s">
        <v>940</v>
      </c>
      <c r="C140" s="59" t="s">
        <v>941</v>
      </c>
      <c r="D140" s="61">
        <v>-70991</v>
      </c>
      <c r="E140" s="61">
        <v>0</v>
      </c>
      <c r="F140" s="61">
        <v>-70991</v>
      </c>
      <c r="G140" s="61">
        <v>158499</v>
      </c>
      <c r="H140" s="61">
        <v>0</v>
      </c>
      <c r="I140" s="61">
        <v>158499</v>
      </c>
      <c r="J140" s="61">
        <v>-229490</v>
      </c>
      <c r="K140" s="61">
        <v>0</v>
      </c>
      <c r="L140" s="61">
        <v>-229490</v>
      </c>
      <c r="M140" s="380">
        <v>0.5</v>
      </c>
      <c r="N140" s="380">
        <v>0.4</v>
      </c>
      <c r="O140" s="380">
        <v>0.1</v>
      </c>
      <c r="P140" s="380">
        <v>0</v>
      </c>
      <c r="Q140" s="61">
        <v>227162</v>
      </c>
      <c r="R140" s="61">
        <v>227162</v>
      </c>
      <c r="S140" s="61">
        <v>0</v>
      </c>
      <c r="T140" s="61">
        <v>30584</v>
      </c>
      <c r="U140" s="61">
        <v>16902</v>
      </c>
      <c r="V140" s="61">
        <v>13682</v>
      </c>
      <c r="W140" s="61">
        <v>2714635</v>
      </c>
      <c r="X140" s="61">
        <v>0</v>
      </c>
      <c r="Y140" s="61">
        <v>2500000</v>
      </c>
      <c r="Z140" s="61">
        <v>0</v>
      </c>
      <c r="AA140" s="61">
        <v>214635</v>
      </c>
      <c r="AB140" s="61">
        <v>0</v>
      </c>
      <c r="AC140" s="61">
        <v>0</v>
      </c>
      <c r="AD140" s="61">
        <v>0</v>
      </c>
      <c r="AE140" s="61">
        <v>0</v>
      </c>
      <c r="AF140" s="61">
        <v>0</v>
      </c>
      <c r="AG140" s="61">
        <v>0</v>
      </c>
      <c r="AH140" s="61">
        <v>0</v>
      </c>
      <c r="AI140" s="61">
        <v>0</v>
      </c>
      <c r="AJ140" s="61">
        <v>0</v>
      </c>
      <c r="AK140" s="61">
        <v>0</v>
      </c>
      <c r="AL140" s="61">
        <v>46380</v>
      </c>
      <c r="AM140" s="61">
        <v>46380</v>
      </c>
      <c r="AN140" s="61">
        <v>0</v>
      </c>
      <c r="AO140" s="61">
        <v>0</v>
      </c>
      <c r="AP140" s="61">
        <v>51594</v>
      </c>
      <c r="AQ140" s="61">
        <v>51594</v>
      </c>
      <c r="AR140" s="61">
        <v>0</v>
      </c>
      <c r="AS140" s="61">
        <v>0</v>
      </c>
      <c r="AT140" s="61">
        <v>-5214</v>
      </c>
      <c r="AU140" s="61">
        <v>-5214</v>
      </c>
      <c r="AV140" s="61">
        <v>0</v>
      </c>
      <c r="AW140" s="61">
        <v>0</v>
      </c>
      <c r="AX140" s="61">
        <v>0</v>
      </c>
      <c r="AY140" s="61">
        <v>0</v>
      </c>
      <c r="AZ140" s="61">
        <v>0</v>
      </c>
      <c r="BA140" s="61">
        <v>0</v>
      </c>
      <c r="BB140" s="61">
        <v>0</v>
      </c>
      <c r="BC140" s="61">
        <v>0</v>
      </c>
      <c r="BD140" s="61">
        <v>2115950</v>
      </c>
      <c r="BE140" s="61">
        <v>527351</v>
      </c>
      <c r="BF140" s="61">
        <v>0</v>
      </c>
      <c r="BG140" s="61">
        <v>94404</v>
      </c>
      <c r="BH140" s="61">
        <v>23601</v>
      </c>
      <c r="BI140" s="61">
        <v>0</v>
      </c>
      <c r="BJ140" s="61">
        <v>2059184</v>
      </c>
      <c r="BK140" s="61">
        <v>512297</v>
      </c>
      <c r="BL140" s="61">
        <v>0</v>
      </c>
      <c r="BM140" s="61">
        <v>151170</v>
      </c>
      <c r="BN140" s="61">
        <v>38655</v>
      </c>
      <c r="BO140" s="61">
        <v>0</v>
      </c>
      <c r="BP140" s="61">
        <v>48288</v>
      </c>
      <c r="BQ140" s="61">
        <v>12072</v>
      </c>
      <c r="BR140" s="61">
        <v>0</v>
      </c>
      <c r="BS140" s="61">
        <v>2248</v>
      </c>
      <c r="BT140" s="61">
        <v>562</v>
      </c>
      <c r="BU140" s="61">
        <v>0</v>
      </c>
      <c r="BV140" s="61">
        <v>46040</v>
      </c>
      <c r="BW140" s="61">
        <v>11510</v>
      </c>
      <c r="BX140" s="61">
        <v>0</v>
      </c>
      <c r="BY140" s="61">
        <v>24602</v>
      </c>
      <c r="BZ140" s="61">
        <v>6151</v>
      </c>
      <c r="CA140" s="61">
        <v>0</v>
      </c>
      <c r="CB140" s="61">
        <v>0</v>
      </c>
      <c r="CC140" s="61">
        <v>0</v>
      </c>
      <c r="CD140" s="61">
        <v>0</v>
      </c>
      <c r="CE140" s="61">
        <v>0</v>
      </c>
      <c r="CF140" s="61">
        <v>0</v>
      </c>
      <c r="CG140" s="61">
        <v>0</v>
      </c>
      <c r="CH140" s="61">
        <v>-1052</v>
      </c>
      <c r="CI140" s="61">
        <v>-263</v>
      </c>
      <c r="CJ140" s="61">
        <v>0</v>
      </c>
      <c r="CK140" s="61">
        <v>0</v>
      </c>
      <c r="CL140" s="61">
        <v>0</v>
      </c>
      <c r="CM140" s="61">
        <v>0</v>
      </c>
      <c r="CN140" s="61">
        <v>0</v>
      </c>
      <c r="CO140" s="61">
        <v>0</v>
      </c>
      <c r="CP140" s="61">
        <v>0</v>
      </c>
      <c r="CQ140" s="61">
        <v>0</v>
      </c>
      <c r="CR140" s="61">
        <v>0</v>
      </c>
      <c r="CS140" s="61">
        <v>0</v>
      </c>
      <c r="CT140" s="61">
        <v>0</v>
      </c>
      <c r="CU140" s="61">
        <v>0</v>
      </c>
      <c r="CV140" s="61">
        <v>0</v>
      </c>
      <c r="CW140" s="61">
        <v>26202</v>
      </c>
      <c r="CX140" s="61">
        <v>6551</v>
      </c>
      <c r="CY140" s="61">
        <v>0</v>
      </c>
      <c r="CZ140" s="61">
        <v>28039</v>
      </c>
      <c r="DA140" s="61">
        <v>7010</v>
      </c>
      <c r="DB140" s="61">
        <v>0</v>
      </c>
      <c r="DC140" s="61">
        <v>-1837</v>
      </c>
      <c r="DD140" s="61">
        <v>-459</v>
      </c>
      <c r="DE140" s="61">
        <v>0</v>
      </c>
      <c r="DF140" s="61">
        <v>998</v>
      </c>
      <c r="DG140" s="61">
        <v>249</v>
      </c>
      <c r="DH140" s="61">
        <v>0</v>
      </c>
      <c r="DI140" s="61">
        <v>631</v>
      </c>
      <c r="DJ140" s="61">
        <v>158</v>
      </c>
      <c r="DK140" s="61">
        <v>0</v>
      </c>
      <c r="DL140" s="61">
        <v>367</v>
      </c>
      <c r="DM140" s="61">
        <v>91</v>
      </c>
      <c r="DN140" s="61">
        <v>0</v>
      </c>
      <c r="DO140" s="61">
        <v>23613</v>
      </c>
      <c r="DP140" s="61">
        <v>5903</v>
      </c>
      <c r="DQ140" s="61">
        <v>0</v>
      </c>
      <c r="DR140" s="61">
        <v>28537</v>
      </c>
      <c r="DS140" s="61">
        <v>7134</v>
      </c>
      <c r="DT140" s="61">
        <v>0</v>
      </c>
      <c r="DU140" s="61">
        <v>-4924</v>
      </c>
      <c r="DV140" s="61">
        <v>-1231</v>
      </c>
      <c r="DW140" s="61">
        <v>0</v>
      </c>
      <c r="DX140" s="61">
        <v>-3713</v>
      </c>
      <c r="DY140" s="61">
        <v>-928</v>
      </c>
      <c r="DZ140" s="61">
        <v>0</v>
      </c>
      <c r="EA140" s="61">
        <v>0</v>
      </c>
      <c r="EB140" s="61">
        <v>0</v>
      </c>
      <c r="EC140" s="61">
        <v>0</v>
      </c>
      <c r="ED140" s="61">
        <v>0</v>
      </c>
      <c r="EE140" s="61">
        <v>0</v>
      </c>
      <c r="EF140" s="61">
        <v>0</v>
      </c>
      <c r="EG140" s="61">
        <v>0</v>
      </c>
      <c r="EH140" s="61">
        <v>0</v>
      </c>
      <c r="EI140" s="61">
        <v>0</v>
      </c>
      <c r="EJ140" s="61">
        <v>0</v>
      </c>
      <c r="EK140" s="61">
        <v>0</v>
      </c>
      <c r="EL140" s="61">
        <v>0</v>
      </c>
      <c r="EM140" s="61">
        <v>3999559</v>
      </c>
      <c r="EN140" s="61">
        <v>999890</v>
      </c>
      <c r="EO140" s="61">
        <v>0</v>
      </c>
      <c r="EP140" s="61">
        <v>31861</v>
      </c>
      <c r="EQ140" s="61">
        <v>7965</v>
      </c>
      <c r="ER140" s="61">
        <v>0</v>
      </c>
      <c r="ES140" s="61">
        <v>9551393</v>
      </c>
      <c r="ET140" s="61">
        <v>0</v>
      </c>
      <c r="EU140" s="61">
        <v>0</v>
      </c>
      <c r="EV140" s="61">
        <v>-5519974</v>
      </c>
      <c r="EW140" s="61">
        <v>1007855</v>
      </c>
      <c r="EX140" s="61">
        <v>0</v>
      </c>
      <c r="EY140" s="61">
        <v>860481</v>
      </c>
      <c r="EZ140" s="61">
        <v>179361</v>
      </c>
      <c r="FA140" s="61">
        <v>0</v>
      </c>
      <c r="FB140" s="61">
        <v>994483</v>
      </c>
      <c r="FC140" s="61">
        <v>215163</v>
      </c>
      <c r="FD140" s="61">
        <v>0</v>
      </c>
      <c r="FE140" s="61">
        <v>-134002</v>
      </c>
      <c r="FF140" s="61">
        <v>-35802</v>
      </c>
      <c r="FG140" s="61">
        <v>0</v>
      </c>
      <c r="FH140" s="61">
        <v>0</v>
      </c>
      <c r="FI140" s="61">
        <v>0</v>
      </c>
      <c r="FJ140" s="61">
        <v>0</v>
      </c>
      <c r="FK140" s="61">
        <v>0</v>
      </c>
      <c r="FL140" s="61">
        <v>0</v>
      </c>
      <c r="FM140" s="61">
        <v>0</v>
      </c>
      <c r="FN140" s="61">
        <v>0</v>
      </c>
      <c r="FO140" s="61">
        <v>0</v>
      </c>
      <c r="FP140" s="61">
        <v>0</v>
      </c>
      <c r="FQ140" s="61">
        <v>989747</v>
      </c>
      <c r="FR140" s="61">
        <v>246926</v>
      </c>
      <c r="FS140" s="61">
        <v>0</v>
      </c>
      <c r="FT140" s="61">
        <v>2631559</v>
      </c>
      <c r="FU140" s="61">
        <v>0</v>
      </c>
      <c r="FV140" s="61">
        <v>0</v>
      </c>
      <c r="FW140" s="61">
        <v>-1641812</v>
      </c>
      <c r="FX140" s="61">
        <v>246926</v>
      </c>
      <c r="FY140" s="61">
        <v>0</v>
      </c>
      <c r="FZ140" s="61">
        <v>0</v>
      </c>
      <c r="GA140" s="61">
        <v>0</v>
      </c>
      <c r="GB140" s="61">
        <v>0</v>
      </c>
      <c r="GC140" s="61">
        <v>0</v>
      </c>
      <c r="GD140" s="61">
        <v>0</v>
      </c>
      <c r="GE140" s="61">
        <v>0</v>
      </c>
      <c r="GF140" s="61">
        <v>8210940</v>
      </c>
      <c r="GG140" s="61">
        <v>2014829</v>
      </c>
      <c r="GH140" s="61">
        <v>0</v>
      </c>
      <c r="GI140" s="61">
        <v>-7085135</v>
      </c>
      <c r="GJ140" s="61">
        <v>1272505</v>
      </c>
      <c r="GK140" s="61">
        <v>0</v>
      </c>
      <c r="GL140" s="58" t="s">
        <v>591</v>
      </c>
      <c r="GM140" s="58" t="s">
        <v>465</v>
      </c>
      <c r="GN140" s="58" t="s">
        <v>466</v>
      </c>
      <c r="GO140" s="58" t="s">
        <v>497</v>
      </c>
      <c r="GP140" s="58" t="s">
        <v>942</v>
      </c>
    </row>
    <row r="141" spans="1:198" s="58" customFormat="1">
      <c r="A141" s="58" t="s">
        <v>469</v>
      </c>
      <c r="B141" s="59" t="s">
        <v>943</v>
      </c>
      <c r="C141" s="59" t="s">
        <v>944</v>
      </c>
      <c r="D141" s="61">
        <v>-1608119</v>
      </c>
      <c r="E141" s="61">
        <v>0</v>
      </c>
      <c r="F141" s="61">
        <v>-1608119</v>
      </c>
      <c r="G141" s="61">
        <v>-787838</v>
      </c>
      <c r="H141" s="61">
        <v>0</v>
      </c>
      <c r="I141" s="61">
        <v>-787838</v>
      </c>
      <c r="J141" s="61">
        <v>-820281</v>
      </c>
      <c r="K141" s="61">
        <v>0</v>
      </c>
      <c r="L141" s="61">
        <v>-820281</v>
      </c>
      <c r="M141" s="380">
        <v>0.5</v>
      </c>
      <c r="N141" s="380">
        <v>0.49</v>
      </c>
      <c r="O141" s="380">
        <v>0</v>
      </c>
      <c r="P141" s="380">
        <v>0.01</v>
      </c>
      <c r="Q141" s="61">
        <v>353314</v>
      </c>
      <c r="R141" s="61">
        <v>353314</v>
      </c>
      <c r="S141" s="61">
        <v>0</v>
      </c>
      <c r="T141" s="61">
        <v>3591519</v>
      </c>
      <c r="U141" s="61">
        <v>2910938</v>
      </c>
      <c r="V141" s="61">
        <v>680581</v>
      </c>
      <c r="W141" s="61">
        <v>377718</v>
      </c>
      <c r="X141" s="61">
        <v>0</v>
      </c>
      <c r="Y141" s="61">
        <v>500000</v>
      </c>
      <c r="Z141" s="61">
        <v>0</v>
      </c>
      <c r="AA141" s="61">
        <v>-122282</v>
      </c>
      <c r="AB141" s="61">
        <v>0</v>
      </c>
      <c r="AC141" s="61">
        <v>0</v>
      </c>
      <c r="AD141" s="61">
        <v>0</v>
      </c>
      <c r="AE141" s="61">
        <v>0</v>
      </c>
      <c r="AF141" s="61">
        <v>0</v>
      </c>
      <c r="AG141" s="61">
        <v>0</v>
      </c>
      <c r="AH141" s="61">
        <v>0</v>
      </c>
      <c r="AI141" s="61">
        <v>0</v>
      </c>
      <c r="AJ141" s="61">
        <v>0</v>
      </c>
      <c r="AK141" s="61">
        <v>0</v>
      </c>
      <c r="AL141" s="61">
        <v>420567</v>
      </c>
      <c r="AM141" s="61">
        <v>413893</v>
      </c>
      <c r="AN141" s="61">
        <v>0</v>
      </c>
      <c r="AO141" s="61">
        <v>6674</v>
      </c>
      <c r="AP141" s="61">
        <v>165848</v>
      </c>
      <c r="AQ141" s="61">
        <v>165848</v>
      </c>
      <c r="AR141" s="61">
        <v>0</v>
      </c>
      <c r="AS141" s="61">
        <v>0</v>
      </c>
      <c r="AT141" s="61">
        <v>254719</v>
      </c>
      <c r="AU141" s="61">
        <v>248045</v>
      </c>
      <c r="AV141" s="61">
        <v>0</v>
      </c>
      <c r="AW141" s="61">
        <v>6674</v>
      </c>
      <c r="AX141" s="61">
        <v>0</v>
      </c>
      <c r="AY141" s="61">
        <v>0</v>
      </c>
      <c r="AZ141" s="61">
        <v>0</v>
      </c>
      <c r="BA141" s="61">
        <v>0</v>
      </c>
      <c r="BB141" s="61">
        <v>0</v>
      </c>
      <c r="BC141" s="61">
        <v>0</v>
      </c>
      <c r="BD141" s="61">
        <v>3515358</v>
      </c>
      <c r="BE141" s="61">
        <v>0</v>
      </c>
      <c r="BF141" s="61">
        <v>71449</v>
      </c>
      <c r="BG141" s="61">
        <v>205368</v>
      </c>
      <c r="BH141" s="61">
        <v>0</v>
      </c>
      <c r="BI141" s="61">
        <v>4130</v>
      </c>
      <c r="BJ141" s="61">
        <v>3604303</v>
      </c>
      <c r="BK141" s="61">
        <v>0</v>
      </c>
      <c r="BL141" s="61">
        <v>73346</v>
      </c>
      <c r="BM141" s="61">
        <v>116423</v>
      </c>
      <c r="BN141" s="61">
        <v>0</v>
      </c>
      <c r="BO141" s="61">
        <v>2233</v>
      </c>
      <c r="BP141" s="61">
        <v>0</v>
      </c>
      <c r="BQ141" s="61">
        <v>0</v>
      </c>
      <c r="BR141" s="61">
        <v>0</v>
      </c>
      <c r="BS141" s="61">
        <v>0</v>
      </c>
      <c r="BT141" s="61">
        <v>0</v>
      </c>
      <c r="BU141" s="61">
        <v>0</v>
      </c>
      <c r="BV141" s="61">
        <v>0</v>
      </c>
      <c r="BW141" s="61">
        <v>0</v>
      </c>
      <c r="BX141" s="61">
        <v>0</v>
      </c>
      <c r="BY141" s="61">
        <v>10189</v>
      </c>
      <c r="BZ141" s="61">
        <v>0</v>
      </c>
      <c r="CA141" s="61">
        <v>208</v>
      </c>
      <c r="CB141" s="61">
        <v>0</v>
      </c>
      <c r="CC141" s="61">
        <v>0</v>
      </c>
      <c r="CD141" s="61">
        <v>0</v>
      </c>
      <c r="CE141" s="61">
        <v>0</v>
      </c>
      <c r="CF141" s="61">
        <v>0</v>
      </c>
      <c r="CG141" s="61">
        <v>0</v>
      </c>
      <c r="CH141" s="61">
        <v>1289</v>
      </c>
      <c r="CI141" s="61">
        <v>0</v>
      </c>
      <c r="CJ141" s="61">
        <v>26</v>
      </c>
      <c r="CK141" s="61">
        <v>0</v>
      </c>
      <c r="CL141" s="61">
        <v>0</v>
      </c>
      <c r="CM141" s="61">
        <v>0</v>
      </c>
      <c r="CN141" s="61">
        <v>0</v>
      </c>
      <c r="CO141" s="61">
        <v>0</v>
      </c>
      <c r="CP141" s="61">
        <v>0</v>
      </c>
      <c r="CQ141" s="61">
        <v>0</v>
      </c>
      <c r="CR141" s="61">
        <v>0</v>
      </c>
      <c r="CS141" s="61">
        <v>0</v>
      </c>
      <c r="CT141" s="61">
        <v>0</v>
      </c>
      <c r="CU141" s="61">
        <v>0</v>
      </c>
      <c r="CV141" s="61">
        <v>0</v>
      </c>
      <c r="CW141" s="61">
        <v>0</v>
      </c>
      <c r="CX141" s="61">
        <v>0</v>
      </c>
      <c r="CY141" s="61">
        <v>0</v>
      </c>
      <c r="CZ141" s="61">
        <v>0</v>
      </c>
      <c r="DA141" s="61">
        <v>0</v>
      </c>
      <c r="DB141" s="61">
        <v>0</v>
      </c>
      <c r="DC141" s="61">
        <v>0</v>
      </c>
      <c r="DD141" s="61">
        <v>0</v>
      </c>
      <c r="DE141" s="61">
        <v>0</v>
      </c>
      <c r="DF141" s="61">
        <v>1547</v>
      </c>
      <c r="DG141" s="61">
        <v>0</v>
      </c>
      <c r="DH141" s="61">
        <v>32</v>
      </c>
      <c r="DI141" s="61">
        <v>1546</v>
      </c>
      <c r="DJ141" s="61">
        <v>0</v>
      </c>
      <c r="DK141" s="61">
        <v>32</v>
      </c>
      <c r="DL141" s="61">
        <v>1</v>
      </c>
      <c r="DM141" s="61">
        <v>0</v>
      </c>
      <c r="DN141" s="61">
        <v>0</v>
      </c>
      <c r="DO141" s="61">
        <v>3454</v>
      </c>
      <c r="DP141" s="61">
        <v>0</v>
      </c>
      <c r="DQ141" s="61">
        <v>70</v>
      </c>
      <c r="DR141" s="61">
        <v>4928</v>
      </c>
      <c r="DS141" s="61">
        <v>0</v>
      </c>
      <c r="DT141" s="61">
        <v>101</v>
      </c>
      <c r="DU141" s="61">
        <v>-1474</v>
      </c>
      <c r="DV141" s="61">
        <v>0</v>
      </c>
      <c r="DW141" s="61">
        <v>-31</v>
      </c>
      <c r="DX141" s="61">
        <v>-1944</v>
      </c>
      <c r="DY141" s="61">
        <v>0</v>
      </c>
      <c r="DZ141" s="61">
        <v>-40</v>
      </c>
      <c r="EA141" s="61">
        <v>0</v>
      </c>
      <c r="EB141" s="61">
        <v>0</v>
      </c>
      <c r="EC141" s="61">
        <v>0</v>
      </c>
      <c r="ED141" s="61">
        <v>5252</v>
      </c>
      <c r="EE141" s="61">
        <v>0</v>
      </c>
      <c r="EF141" s="61">
        <v>107</v>
      </c>
      <c r="EG141" s="61">
        <v>0</v>
      </c>
      <c r="EH141" s="61">
        <v>0</v>
      </c>
      <c r="EI141" s="61">
        <v>0</v>
      </c>
      <c r="EJ141" s="61">
        <v>5252</v>
      </c>
      <c r="EK141" s="61">
        <v>0</v>
      </c>
      <c r="EL141" s="61">
        <v>107</v>
      </c>
      <c r="EM141" s="61">
        <v>8581419</v>
      </c>
      <c r="EN141" s="61">
        <v>0</v>
      </c>
      <c r="EO141" s="61">
        <v>169345</v>
      </c>
      <c r="EP141" s="61">
        <v>59877</v>
      </c>
      <c r="EQ141" s="61">
        <v>0</v>
      </c>
      <c r="ER141" s="61">
        <v>1222</v>
      </c>
      <c r="ES141" s="61">
        <v>19953831</v>
      </c>
      <c r="ET141" s="61">
        <v>0</v>
      </c>
      <c r="EU141" s="61">
        <v>0</v>
      </c>
      <c r="EV141" s="61">
        <v>-11312535</v>
      </c>
      <c r="EW141" s="61">
        <v>0</v>
      </c>
      <c r="EX141" s="61">
        <v>170567</v>
      </c>
      <c r="EY141" s="61">
        <v>1783329</v>
      </c>
      <c r="EZ141" s="61">
        <v>0</v>
      </c>
      <c r="FA141" s="61">
        <v>32174</v>
      </c>
      <c r="FB141" s="61">
        <v>2026730</v>
      </c>
      <c r="FC141" s="61">
        <v>0</v>
      </c>
      <c r="FD141" s="61">
        <v>37558</v>
      </c>
      <c r="FE141" s="61">
        <v>-243401</v>
      </c>
      <c r="FF141" s="61">
        <v>0</v>
      </c>
      <c r="FG141" s="61">
        <v>-5384</v>
      </c>
      <c r="FH141" s="61">
        <v>0</v>
      </c>
      <c r="FI141" s="61">
        <v>0</v>
      </c>
      <c r="FJ141" s="61">
        <v>0</v>
      </c>
      <c r="FK141" s="61">
        <v>0</v>
      </c>
      <c r="FL141" s="61">
        <v>0</v>
      </c>
      <c r="FM141" s="61">
        <v>0</v>
      </c>
      <c r="FN141" s="61">
        <v>0</v>
      </c>
      <c r="FO141" s="61">
        <v>0</v>
      </c>
      <c r="FP141" s="61">
        <v>0</v>
      </c>
      <c r="FQ141" s="61">
        <v>3058066</v>
      </c>
      <c r="FR141" s="61">
        <v>0</v>
      </c>
      <c r="FS141" s="61">
        <v>60314</v>
      </c>
      <c r="FT141" s="61">
        <v>6536281</v>
      </c>
      <c r="FU141" s="61">
        <v>0</v>
      </c>
      <c r="FV141" s="61">
        <v>0</v>
      </c>
      <c r="FW141" s="61">
        <v>-3478215</v>
      </c>
      <c r="FX141" s="61">
        <v>0</v>
      </c>
      <c r="FY141" s="61">
        <v>60314</v>
      </c>
      <c r="FZ141" s="61">
        <v>0</v>
      </c>
      <c r="GA141" s="61">
        <v>0</v>
      </c>
      <c r="GB141" s="61">
        <v>0</v>
      </c>
      <c r="GC141" s="61">
        <v>0</v>
      </c>
      <c r="GD141" s="61">
        <v>0</v>
      </c>
      <c r="GE141" s="61">
        <v>0</v>
      </c>
      <c r="GF141" s="61">
        <v>17223204</v>
      </c>
      <c r="GG141" s="61">
        <v>0</v>
      </c>
      <c r="GH141" s="61">
        <v>339037</v>
      </c>
      <c r="GI141" s="61">
        <v>-14904415</v>
      </c>
      <c r="GJ141" s="61">
        <v>0</v>
      </c>
      <c r="GK141" s="61">
        <v>228000</v>
      </c>
      <c r="GL141" s="58" t="s">
        <v>536</v>
      </c>
      <c r="GM141" s="58" t="s">
        <v>778</v>
      </c>
      <c r="GN141" s="58" t="s">
        <v>536</v>
      </c>
      <c r="GO141" s="58" t="s">
        <v>514</v>
      </c>
      <c r="GP141" s="58" t="s">
        <v>945</v>
      </c>
    </row>
    <row r="142" spans="1:198" s="58" customFormat="1">
      <c r="A142" s="58" t="s">
        <v>469</v>
      </c>
      <c r="B142" s="59" t="s">
        <v>946</v>
      </c>
      <c r="C142" s="59" t="s">
        <v>947</v>
      </c>
      <c r="D142" s="61">
        <v>-616102</v>
      </c>
      <c r="E142" s="61">
        <v>0</v>
      </c>
      <c r="F142" s="61">
        <v>-616102</v>
      </c>
      <c r="G142" s="61">
        <v>31000</v>
      </c>
      <c r="H142" s="61">
        <v>0</v>
      </c>
      <c r="I142" s="61">
        <v>31000</v>
      </c>
      <c r="J142" s="61">
        <v>-647102</v>
      </c>
      <c r="K142" s="61">
        <v>0</v>
      </c>
      <c r="L142" s="61">
        <v>-647102</v>
      </c>
      <c r="M142" s="380">
        <v>0.33</v>
      </c>
      <c r="N142" s="380">
        <v>0.3</v>
      </c>
      <c r="O142" s="380">
        <v>0.37</v>
      </c>
      <c r="P142" s="380">
        <v>0</v>
      </c>
      <c r="Q142" s="61">
        <v>230230</v>
      </c>
      <c r="R142" s="61">
        <v>230230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v>0</v>
      </c>
      <c r="AR142" s="61">
        <v>0</v>
      </c>
      <c r="AS142" s="61">
        <v>0</v>
      </c>
      <c r="AT142" s="61">
        <v>0</v>
      </c>
      <c r="AU142" s="61">
        <v>0</v>
      </c>
      <c r="AV142" s="61">
        <v>0</v>
      </c>
      <c r="AW142" s="61">
        <v>0</v>
      </c>
      <c r="AX142" s="61">
        <v>0</v>
      </c>
      <c r="AY142" s="61">
        <v>0</v>
      </c>
      <c r="AZ142" s="61">
        <v>0</v>
      </c>
      <c r="BA142" s="61">
        <v>0</v>
      </c>
      <c r="BB142" s="61">
        <v>0</v>
      </c>
      <c r="BC142" s="61">
        <v>0</v>
      </c>
      <c r="BD142" s="61">
        <v>1048033</v>
      </c>
      <c r="BE142" s="61">
        <v>1292574</v>
      </c>
      <c r="BF142" s="61">
        <v>0</v>
      </c>
      <c r="BG142" s="61">
        <v>70610</v>
      </c>
      <c r="BH142" s="61">
        <v>87085</v>
      </c>
      <c r="BI142" s="61">
        <v>0</v>
      </c>
      <c r="BJ142" s="61">
        <v>1093107</v>
      </c>
      <c r="BK142" s="61">
        <v>1348164</v>
      </c>
      <c r="BL142" s="61">
        <v>0</v>
      </c>
      <c r="BM142" s="61">
        <v>25536</v>
      </c>
      <c r="BN142" s="61">
        <v>31495</v>
      </c>
      <c r="BO142" s="61">
        <v>0</v>
      </c>
      <c r="BP142" s="61">
        <v>9642</v>
      </c>
      <c r="BQ142" s="61">
        <v>11892</v>
      </c>
      <c r="BR142" s="61">
        <v>0</v>
      </c>
      <c r="BS142" s="61">
        <v>1060</v>
      </c>
      <c r="BT142" s="61">
        <v>1306</v>
      </c>
      <c r="BU142" s="61">
        <v>0</v>
      </c>
      <c r="BV142" s="61">
        <v>8582</v>
      </c>
      <c r="BW142" s="61">
        <v>10586</v>
      </c>
      <c r="BX142" s="61">
        <v>0</v>
      </c>
      <c r="BY142" s="61">
        <v>0</v>
      </c>
      <c r="BZ142" s="61">
        <v>0</v>
      </c>
      <c r="CA142" s="61">
        <v>0</v>
      </c>
      <c r="CB142" s="61">
        <v>0</v>
      </c>
      <c r="CC142" s="61">
        <v>0</v>
      </c>
      <c r="CD142" s="61">
        <v>0</v>
      </c>
      <c r="CE142" s="61">
        <v>0</v>
      </c>
      <c r="CF142" s="61">
        <v>0</v>
      </c>
      <c r="CG142" s="61">
        <v>0</v>
      </c>
      <c r="CH142" s="61">
        <v>0</v>
      </c>
      <c r="CI142" s="61">
        <v>0</v>
      </c>
      <c r="CJ142" s="61">
        <v>0</v>
      </c>
      <c r="CK142" s="61">
        <v>0</v>
      </c>
      <c r="CL142" s="61">
        <v>0</v>
      </c>
      <c r="CM142" s="61">
        <v>0</v>
      </c>
      <c r="CN142" s="61" t="s">
        <v>1469</v>
      </c>
      <c r="CO142" s="61" t="s">
        <v>1469</v>
      </c>
      <c r="CP142" s="61" t="s">
        <v>1469</v>
      </c>
      <c r="CQ142" s="61">
        <v>0</v>
      </c>
      <c r="CR142" s="61">
        <v>0</v>
      </c>
      <c r="CS142" s="61">
        <v>0</v>
      </c>
      <c r="CT142" s="61">
        <v>0</v>
      </c>
      <c r="CU142" s="61">
        <v>0</v>
      </c>
      <c r="CV142" s="61">
        <v>0</v>
      </c>
      <c r="CW142" s="61">
        <v>0</v>
      </c>
      <c r="CX142" s="61">
        <v>0</v>
      </c>
      <c r="CY142" s="61">
        <v>0</v>
      </c>
      <c r="CZ142" s="61">
        <v>0</v>
      </c>
      <c r="DA142" s="61">
        <v>0</v>
      </c>
      <c r="DB142" s="61">
        <v>0</v>
      </c>
      <c r="DC142" s="61">
        <v>0</v>
      </c>
      <c r="DD142" s="61">
        <v>0</v>
      </c>
      <c r="DE142" s="61">
        <v>0</v>
      </c>
      <c r="DF142" s="61">
        <v>0</v>
      </c>
      <c r="DG142" s="61">
        <v>0</v>
      </c>
      <c r="DH142" s="61">
        <v>0</v>
      </c>
      <c r="DI142" s="61">
        <v>0</v>
      </c>
      <c r="DJ142" s="61">
        <v>0</v>
      </c>
      <c r="DK142" s="61">
        <v>0</v>
      </c>
      <c r="DL142" s="61">
        <v>0</v>
      </c>
      <c r="DM142" s="61">
        <v>0</v>
      </c>
      <c r="DN142" s="61">
        <v>0</v>
      </c>
      <c r="DO142" s="61">
        <v>3551</v>
      </c>
      <c r="DP142" s="61">
        <v>4379</v>
      </c>
      <c r="DQ142" s="61">
        <v>0</v>
      </c>
      <c r="DR142" s="61">
        <v>3788</v>
      </c>
      <c r="DS142" s="61">
        <v>4671</v>
      </c>
      <c r="DT142" s="61">
        <v>0</v>
      </c>
      <c r="DU142" s="61">
        <v>-237</v>
      </c>
      <c r="DV142" s="61">
        <v>-292</v>
      </c>
      <c r="DW142" s="61">
        <v>0</v>
      </c>
      <c r="DX142" s="61">
        <v>-1836</v>
      </c>
      <c r="DY142" s="61">
        <v>-2264</v>
      </c>
      <c r="DZ142" s="61">
        <v>0</v>
      </c>
      <c r="EA142" s="61">
        <v>0</v>
      </c>
      <c r="EB142" s="61">
        <v>0</v>
      </c>
      <c r="EC142" s="61">
        <v>0</v>
      </c>
      <c r="ED142" s="61">
        <v>0</v>
      </c>
      <c r="EE142" s="61">
        <v>0</v>
      </c>
      <c r="EF142" s="61">
        <v>0</v>
      </c>
      <c r="EG142" s="61">
        <v>0</v>
      </c>
      <c r="EH142" s="61">
        <v>0</v>
      </c>
      <c r="EI142" s="61">
        <v>0</v>
      </c>
      <c r="EJ142" s="61">
        <v>0</v>
      </c>
      <c r="EK142" s="61">
        <v>0</v>
      </c>
      <c r="EL142" s="61">
        <v>0</v>
      </c>
      <c r="EM142" s="61">
        <v>6637753</v>
      </c>
      <c r="EN142" s="61">
        <v>8186562</v>
      </c>
      <c r="EO142" s="61">
        <v>0</v>
      </c>
      <c r="EP142" s="61">
        <v>122921</v>
      </c>
      <c r="EQ142" s="61">
        <v>151603</v>
      </c>
      <c r="ER142" s="61">
        <v>0</v>
      </c>
      <c r="ES142" s="61">
        <v>21271919</v>
      </c>
      <c r="ET142" s="61">
        <v>0</v>
      </c>
      <c r="EU142" s="61">
        <v>0</v>
      </c>
      <c r="EV142" s="61">
        <v>-14511245</v>
      </c>
      <c r="EW142" s="61">
        <v>8338165</v>
      </c>
      <c r="EX142" s="61">
        <v>0</v>
      </c>
      <c r="EY142" s="61">
        <v>1030633</v>
      </c>
      <c r="EZ142" s="61">
        <v>1271114</v>
      </c>
      <c r="FA142" s="61">
        <v>0</v>
      </c>
      <c r="FB142" s="61">
        <v>1292575</v>
      </c>
      <c r="FC142" s="61">
        <v>1594175</v>
      </c>
      <c r="FD142" s="61">
        <v>0</v>
      </c>
      <c r="FE142" s="61">
        <v>-261942</v>
      </c>
      <c r="FF142" s="61">
        <v>-323061</v>
      </c>
      <c r="FG142" s="61">
        <v>0</v>
      </c>
      <c r="FH142" s="61">
        <v>0</v>
      </c>
      <c r="FI142" s="61">
        <v>0</v>
      </c>
      <c r="FJ142" s="61">
        <v>0</v>
      </c>
      <c r="FK142" s="61">
        <v>0</v>
      </c>
      <c r="FL142" s="61">
        <v>0</v>
      </c>
      <c r="FM142" s="61">
        <v>0</v>
      </c>
      <c r="FN142" s="61">
        <v>0</v>
      </c>
      <c r="FO142" s="61">
        <v>0</v>
      </c>
      <c r="FP142" s="61">
        <v>0</v>
      </c>
      <c r="FQ142" s="61">
        <v>0</v>
      </c>
      <c r="FR142" s="61">
        <v>0</v>
      </c>
      <c r="FS142" s="61">
        <v>0</v>
      </c>
      <c r="FT142" s="61">
        <v>4854012</v>
      </c>
      <c r="FU142" s="61">
        <v>0</v>
      </c>
      <c r="FV142" s="61">
        <v>0</v>
      </c>
      <c r="FW142" s="61">
        <v>-4854012</v>
      </c>
      <c r="FX142" s="61">
        <v>0</v>
      </c>
      <c r="FY142" s="61">
        <v>0</v>
      </c>
      <c r="FZ142" s="61">
        <v>0</v>
      </c>
      <c r="GA142" s="61">
        <v>0</v>
      </c>
      <c r="GB142" s="61">
        <v>0</v>
      </c>
      <c r="GC142" s="61">
        <v>0</v>
      </c>
      <c r="GD142" s="61">
        <v>0</v>
      </c>
      <c r="GE142" s="61">
        <v>0</v>
      </c>
      <c r="GF142" s="61">
        <v>8921307</v>
      </c>
      <c r="GG142" s="61">
        <v>11002945</v>
      </c>
      <c r="GH142" s="61">
        <v>0</v>
      </c>
      <c r="GI142" s="61">
        <v>-19595154</v>
      </c>
      <c r="GJ142" s="61">
        <v>8054629</v>
      </c>
      <c r="GK142" s="61">
        <v>0</v>
      </c>
      <c r="GL142" s="58" t="s">
        <v>501</v>
      </c>
      <c r="GM142" s="58" t="s">
        <v>502</v>
      </c>
      <c r="GN142" s="58" t="s">
        <v>503</v>
      </c>
      <c r="GO142" s="58" t="s">
        <v>504</v>
      </c>
      <c r="GP142" s="58" t="s">
        <v>948</v>
      </c>
    </row>
    <row r="143" spans="1:198" s="58" customFormat="1">
      <c r="A143" s="58" t="s">
        <v>469</v>
      </c>
      <c r="B143" s="59" t="s">
        <v>949</v>
      </c>
      <c r="C143" s="59" t="s">
        <v>950</v>
      </c>
      <c r="D143" s="61">
        <v>-1507521</v>
      </c>
      <c r="E143" s="61">
        <v>0</v>
      </c>
      <c r="F143" s="61">
        <v>-1507521</v>
      </c>
      <c r="G143" s="61">
        <v>-320870</v>
      </c>
      <c r="H143" s="61">
        <v>0</v>
      </c>
      <c r="I143" s="61">
        <v>-320870</v>
      </c>
      <c r="J143" s="61">
        <v>-1186651</v>
      </c>
      <c r="K143" s="61">
        <v>0</v>
      </c>
      <c r="L143" s="61">
        <v>-1186651</v>
      </c>
      <c r="M143" s="380">
        <v>0.5</v>
      </c>
      <c r="N143" s="380">
        <v>0.49</v>
      </c>
      <c r="O143" s="380">
        <v>0</v>
      </c>
      <c r="P143" s="380">
        <v>0.01</v>
      </c>
      <c r="Q143" s="61">
        <v>587499</v>
      </c>
      <c r="R143" s="61">
        <v>587499</v>
      </c>
      <c r="S143" s="61">
        <v>0</v>
      </c>
      <c r="T143" s="61">
        <v>252449</v>
      </c>
      <c r="U143" s="61">
        <v>302929</v>
      </c>
      <c r="V143" s="61">
        <v>-50480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225041</v>
      </c>
      <c r="AM143" s="61">
        <v>225041</v>
      </c>
      <c r="AN143" s="61">
        <v>0</v>
      </c>
      <c r="AO143" s="61">
        <v>0</v>
      </c>
      <c r="AP143" s="61">
        <v>158896</v>
      </c>
      <c r="AQ143" s="61">
        <v>158896</v>
      </c>
      <c r="AR143" s="61">
        <v>0</v>
      </c>
      <c r="AS143" s="61">
        <v>0</v>
      </c>
      <c r="AT143" s="61">
        <v>66145</v>
      </c>
      <c r="AU143" s="61">
        <v>66145</v>
      </c>
      <c r="AV143" s="61">
        <v>0</v>
      </c>
      <c r="AW143" s="61">
        <v>0</v>
      </c>
      <c r="AX143" s="61">
        <v>0</v>
      </c>
      <c r="AY143" s="61">
        <v>0</v>
      </c>
      <c r="AZ143" s="61">
        <v>0</v>
      </c>
      <c r="BA143" s="61">
        <v>0</v>
      </c>
      <c r="BB143" s="61">
        <v>0</v>
      </c>
      <c r="BC143" s="61">
        <v>0</v>
      </c>
      <c r="BD143" s="61">
        <v>7605623</v>
      </c>
      <c r="BE143" s="61">
        <v>0</v>
      </c>
      <c r="BF143" s="61">
        <v>155217</v>
      </c>
      <c r="BG143" s="61">
        <v>247574</v>
      </c>
      <c r="BH143" s="61">
        <v>0</v>
      </c>
      <c r="BI143" s="61">
        <v>5053</v>
      </c>
      <c r="BJ143" s="61">
        <v>7407685</v>
      </c>
      <c r="BK143" s="61">
        <v>0</v>
      </c>
      <c r="BL143" s="61">
        <v>151178</v>
      </c>
      <c r="BM143" s="61">
        <v>445512</v>
      </c>
      <c r="BN143" s="61">
        <v>0</v>
      </c>
      <c r="BO143" s="61">
        <v>9092</v>
      </c>
      <c r="BP143" s="61">
        <v>32056</v>
      </c>
      <c r="BQ143" s="61">
        <v>0</v>
      </c>
      <c r="BR143" s="61">
        <v>654</v>
      </c>
      <c r="BS143" s="61">
        <v>25137</v>
      </c>
      <c r="BT143" s="61">
        <v>0</v>
      </c>
      <c r="BU143" s="61">
        <v>513</v>
      </c>
      <c r="BV143" s="61">
        <v>6919</v>
      </c>
      <c r="BW143" s="61">
        <v>0</v>
      </c>
      <c r="BX143" s="61">
        <v>141</v>
      </c>
      <c r="BY143" s="61">
        <v>2666</v>
      </c>
      <c r="BZ143" s="61">
        <v>0</v>
      </c>
      <c r="CA143" s="61">
        <v>54</v>
      </c>
      <c r="CB143" s="61">
        <v>0</v>
      </c>
      <c r="CC143" s="61">
        <v>0</v>
      </c>
      <c r="CD143" s="61">
        <v>0</v>
      </c>
      <c r="CE143" s="61">
        <v>0</v>
      </c>
      <c r="CF143" s="61">
        <v>0</v>
      </c>
      <c r="CG143" s="61">
        <v>0</v>
      </c>
      <c r="CH143" s="61">
        <v>0</v>
      </c>
      <c r="CI143" s="61">
        <v>0</v>
      </c>
      <c r="CJ143" s="61">
        <v>0</v>
      </c>
      <c r="CK143" s="61">
        <v>-478</v>
      </c>
      <c r="CL143" s="61">
        <v>0</v>
      </c>
      <c r="CM143" s="61">
        <v>-10</v>
      </c>
      <c r="CN143" s="61">
        <v>0</v>
      </c>
      <c r="CO143" s="61">
        <v>0</v>
      </c>
      <c r="CP143" s="61">
        <v>0</v>
      </c>
      <c r="CQ143" s="61">
        <v>-478</v>
      </c>
      <c r="CR143" s="61">
        <v>0</v>
      </c>
      <c r="CS143" s="61">
        <v>-10</v>
      </c>
      <c r="CT143" s="61">
        <v>0</v>
      </c>
      <c r="CU143" s="61">
        <v>0</v>
      </c>
      <c r="CV143" s="61">
        <v>0</v>
      </c>
      <c r="CW143" s="61">
        <v>0</v>
      </c>
      <c r="CX143" s="61">
        <v>0</v>
      </c>
      <c r="CY143" s="61">
        <v>0</v>
      </c>
      <c r="CZ143" s="61">
        <v>0</v>
      </c>
      <c r="DA143" s="61">
        <v>0</v>
      </c>
      <c r="DB143" s="61">
        <v>0</v>
      </c>
      <c r="DC143" s="61">
        <v>0</v>
      </c>
      <c r="DD143" s="61">
        <v>0</v>
      </c>
      <c r="DE143" s="61">
        <v>0</v>
      </c>
      <c r="DF143" s="61">
        <v>773</v>
      </c>
      <c r="DG143" s="61">
        <v>0</v>
      </c>
      <c r="DH143" s="61">
        <v>16</v>
      </c>
      <c r="DI143" s="61">
        <v>773</v>
      </c>
      <c r="DJ143" s="61">
        <v>0</v>
      </c>
      <c r="DK143" s="61">
        <v>16</v>
      </c>
      <c r="DL143" s="61">
        <v>0</v>
      </c>
      <c r="DM143" s="61">
        <v>0</v>
      </c>
      <c r="DN143" s="61">
        <v>0</v>
      </c>
      <c r="DO143" s="61">
        <v>24575</v>
      </c>
      <c r="DP143" s="61">
        <v>0</v>
      </c>
      <c r="DQ143" s="61">
        <v>502</v>
      </c>
      <c r="DR143" s="61">
        <v>33824</v>
      </c>
      <c r="DS143" s="61">
        <v>0</v>
      </c>
      <c r="DT143" s="61">
        <v>690</v>
      </c>
      <c r="DU143" s="61">
        <v>-9249</v>
      </c>
      <c r="DV143" s="61">
        <v>0</v>
      </c>
      <c r="DW143" s="61">
        <v>-188</v>
      </c>
      <c r="DX143" s="61">
        <v>-2899</v>
      </c>
      <c r="DY143" s="61">
        <v>0</v>
      </c>
      <c r="DZ143" s="61">
        <v>-59</v>
      </c>
      <c r="EA143" s="61">
        <v>-246</v>
      </c>
      <c r="EB143" s="61">
        <v>0</v>
      </c>
      <c r="EC143" s="61">
        <v>-5</v>
      </c>
      <c r="ED143" s="61">
        <v>0</v>
      </c>
      <c r="EE143" s="61">
        <v>0</v>
      </c>
      <c r="EF143" s="61">
        <v>0</v>
      </c>
      <c r="EG143" s="61">
        <v>0</v>
      </c>
      <c r="EH143" s="61">
        <v>0</v>
      </c>
      <c r="EI143" s="61">
        <v>0</v>
      </c>
      <c r="EJ143" s="61">
        <v>0</v>
      </c>
      <c r="EK143" s="61">
        <v>0</v>
      </c>
      <c r="EL143" s="61">
        <v>0</v>
      </c>
      <c r="EM143" s="61">
        <v>10539275</v>
      </c>
      <c r="EN143" s="61">
        <v>0</v>
      </c>
      <c r="EO143" s="61">
        <v>211545</v>
      </c>
      <c r="EP143" s="61">
        <v>329622</v>
      </c>
      <c r="EQ143" s="61">
        <v>0</v>
      </c>
      <c r="ER143" s="61">
        <v>6727</v>
      </c>
      <c r="ES143" s="61">
        <v>30226949</v>
      </c>
      <c r="ET143" s="61">
        <v>0</v>
      </c>
      <c r="EU143" s="61">
        <v>0</v>
      </c>
      <c r="EV143" s="61">
        <v>-19358052</v>
      </c>
      <c r="EW143" s="61">
        <v>0</v>
      </c>
      <c r="EX143" s="61">
        <v>218272</v>
      </c>
      <c r="EY143" s="61">
        <v>2163137</v>
      </c>
      <c r="EZ143" s="61">
        <v>0</v>
      </c>
      <c r="FA143" s="61">
        <v>43877</v>
      </c>
      <c r="FB143" s="61">
        <v>2542841</v>
      </c>
      <c r="FC143" s="61">
        <v>0</v>
      </c>
      <c r="FD143" s="61">
        <v>51404</v>
      </c>
      <c r="FE143" s="61">
        <v>-379704</v>
      </c>
      <c r="FF143" s="61">
        <v>0</v>
      </c>
      <c r="FG143" s="61">
        <v>-7527</v>
      </c>
      <c r="FH143" s="61">
        <v>0</v>
      </c>
      <c r="FI143" s="61">
        <v>0</v>
      </c>
      <c r="FJ143" s="61">
        <v>0</v>
      </c>
      <c r="FK143" s="61">
        <v>0</v>
      </c>
      <c r="FL143" s="61">
        <v>0</v>
      </c>
      <c r="FM143" s="61">
        <v>0</v>
      </c>
      <c r="FN143" s="61">
        <v>0</v>
      </c>
      <c r="FO143" s="61">
        <v>0</v>
      </c>
      <c r="FP143" s="61">
        <v>0</v>
      </c>
      <c r="FQ143" s="61">
        <v>0</v>
      </c>
      <c r="FR143" s="61">
        <v>0</v>
      </c>
      <c r="FS143" s="61">
        <v>0</v>
      </c>
      <c r="FT143" s="61">
        <v>7361465</v>
      </c>
      <c r="FU143" s="61">
        <v>0</v>
      </c>
      <c r="FV143" s="61">
        <v>0</v>
      </c>
      <c r="FW143" s="61">
        <v>-7361465</v>
      </c>
      <c r="FX143" s="61">
        <v>0</v>
      </c>
      <c r="FY143" s="61">
        <v>0</v>
      </c>
      <c r="FZ143" s="61">
        <v>0</v>
      </c>
      <c r="GA143" s="61">
        <v>0</v>
      </c>
      <c r="GB143" s="61">
        <v>0</v>
      </c>
      <c r="GC143" s="61">
        <v>0</v>
      </c>
      <c r="GD143" s="61">
        <v>0</v>
      </c>
      <c r="GE143" s="61">
        <v>0</v>
      </c>
      <c r="GF143" s="61">
        <v>20941678</v>
      </c>
      <c r="GG143" s="61">
        <v>0</v>
      </c>
      <c r="GH143" s="61">
        <v>423571</v>
      </c>
      <c r="GI143" s="61">
        <v>-26656996</v>
      </c>
      <c r="GJ143" s="61">
        <v>0</v>
      </c>
      <c r="GK143" s="61">
        <v>219770</v>
      </c>
      <c r="GL143" s="58" t="s">
        <v>511</v>
      </c>
      <c r="GM143" s="58" t="s">
        <v>584</v>
      </c>
      <c r="GN143" s="58" t="s">
        <v>513</v>
      </c>
      <c r="GO143" s="58" t="s">
        <v>514</v>
      </c>
      <c r="GP143" s="58" t="s">
        <v>951</v>
      </c>
    </row>
    <row r="144" spans="1:198" s="58" customFormat="1">
      <c r="A144" s="58" t="s">
        <v>469</v>
      </c>
      <c r="B144" s="59" t="s">
        <v>952</v>
      </c>
      <c r="C144" s="59" t="s">
        <v>953</v>
      </c>
      <c r="D144" s="61">
        <v>-236763</v>
      </c>
      <c r="E144" s="61">
        <v>0</v>
      </c>
      <c r="F144" s="61">
        <v>-236763</v>
      </c>
      <c r="G144" s="61">
        <v>-38326</v>
      </c>
      <c r="H144" s="61">
        <v>0</v>
      </c>
      <c r="I144" s="61">
        <v>-38326</v>
      </c>
      <c r="J144" s="61">
        <v>-198437</v>
      </c>
      <c r="K144" s="61">
        <v>0</v>
      </c>
      <c r="L144" s="61">
        <v>-198437</v>
      </c>
      <c r="M144" s="380">
        <v>0</v>
      </c>
      <c r="N144" s="380">
        <v>0.99</v>
      </c>
      <c r="O144" s="380">
        <v>0</v>
      </c>
      <c r="P144" s="380">
        <v>0.01</v>
      </c>
      <c r="Q144" s="61">
        <v>133149</v>
      </c>
      <c r="R144" s="61">
        <v>133149</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v>0</v>
      </c>
      <c r="AR144" s="61">
        <v>0</v>
      </c>
      <c r="AS144" s="61">
        <v>0</v>
      </c>
      <c r="AT144" s="61">
        <v>0</v>
      </c>
      <c r="AU144" s="61">
        <v>0</v>
      </c>
      <c r="AV144" s="61">
        <v>0</v>
      </c>
      <c r="AW144" s="61">
        <v>0</v>
      </c>
      <c r="AX144" s="61">
        <v>0</v>
      </c>
      <c r="AY144" s="61">
        <v>0</v>
      </c>
      <c r="AZ144" s="61">
        <v>0</v>
      </c>
      <c r="BA144" s="61">
        <v>0</v>
      </c>
      <c r="BB144" s="61">
        <v>0</v>
      </c>
      <c r="BC144" s="61">
        <v>0</v>
      </c>
      <c r="BD144" s="61">
        <v>2520954</v>
      </c>
      <c r="BE144" s="61">
        <v>0</v>
      </c>
      <c r="BF144" s="61">
        <v>25464</v>
      </c>
      <c r="BG144" s="61">
        <v>165791</v>
      </c>
      <c r="BH144" s="61">
        <v>0</v>
      </c>
      <c r="BI144" s="61">
        <v>1675</v>
      </c>
      <c r="BJ144" s="61">
        <v>2729341</v>
      </c>
      <c r="BK144" s="61">
        <v>0</v>
      </c>
      <c r="BL144" s="61">
        <v>27569</v>
      </c>
      <c r="BM144" s="61">
        <v>-42596</v>
      </c>
      <c r="BN144" s="61">
        <v>0</v>
      </c>
      <c r="BO144" s="61">
        <v>-430</v>
      </c>
      <c r="BP144" s="61">
        <v>29073</v>
      </c>
      <c r="BQ144" s="61">
        <v>0</v>
      </c>
      <c r="BR144" s="61">
        <v>294</v>
      </c>
      <c r="BS144" s="61">
        <v>12713</v>
      </c>
      <c r="BT144" s="61">
        <v>0</v>
      </c>
      <c r="BU144" s="61">
        <v>128</v>
      </c>
      <c r="BV144" s="61">
        <v>16360</v>
      </c>
      <c r="BW144" s="61">
        <v>0</v>
      </c>
      <c r="BX144" s="61">
        <v>166</v>
      </c>
      <c r="BY144" s="61">
        <v>0</v>
      </c>
      <c r="BZ144" s="61">
        <v>0</v>
      </c>
      <c r="CA144" s="61">
        <v>0</v>
      </c>
      <c r="CB144" s="61">
        <v>0</v>
      </c>
      <c r="CC144" s="61">
        <v>0</v>
      </c>
      <c r="CD144" s="61">
        <v>0</v>
      </c>
      <c r="CE144" s="61">
        <v>0</v>
      </c>
      <c r="CF144" s="61">
        <v>0</v>
      </c>
      <c r="CG144" s="61">
        <v>0</v>
      </c>
      <c r="CH144" s="61">
        <v>0</v>
      </c>
      <c r="CI144" s="61">
        <v>0</v>
      </c>
      <c r="CJ144" s="61">
        <v>0</v>
      </c>
      <c r="CK144" s="61">
        <v>0</v>
      </c>
      <c r="CL144" s="61">
        <v>0</v>
      </c>
      <c r="CM144" s="61">
        <v>0</v>
      </c>
      <c r="CN144" s="61">
        <v>0</v>
      </c>
      <c r="CO144" s="61">
        <v>0</v>
      </c>
      <c r="CP144" s="61">
        <v>0</v>
      </c>
      <c r="CQ144" s="61">
        <v>0</v>
      </c>
      <c r="CR144" s="61">
        <v>0</v>
      </c>
      <c r="CS144" s="61">
        <v>0</v>
      </c>
      <c r="CT144" s="61">
        <v>0</v>
      </c>
      <c r="CU144" s="61">
        <v>0</v>
      </c>
      <c r="CV144" s="61">
        <v>0</v>
      </c>
      <c r="CW144" s="61">
        <v>0</v>
      </c>
      <c r="CX144" s="61">
        <v>0</v>
      </c>
      <c r="CY144" s="61">
        <v>0</v>
      </c>
      <c r="CZ144" s="61">
        <v>0</v>
      </c>
      <c r="DA144" s="61">
        <v>0</v>
      </c>
      <c r="DB144" s="61">
        <v>0</v>
      </c>
      <c r="DC144" s="61">
        <v>0</v>
      </c>
      <c r="DD144" s="61">
        <v>0</v>
      </c>
      <c r="DE144" s="61">
        <v>0</v>
      </c>
      <c r="DF144" s="61">
        <v>0</v>
      </c>
      <c r="DG144" s="61">
        <v>0</v>
      </c>
      <c r="DH144" s="61">
        <v>0</v>
      </c>
      <c r="DI144" s="61">
        <v>0</v>
      </c>
      <c r="DJ144" s="61">
        <v>0</v>
      </c>
      <c r="DK144" s="61">
        <v>0</v>
      </c>
      <c r="DL144" s="61">
        <v>0</v>
      </c>
      <c r="DM144" s="61">
        <v>0</v>
      </c>
      <c r="DN144" s="61">
        <v>0</v>
      </c>
      <c r="DO144" s="61">
        <v>4099</v>
      </c>
      <c r="DP144" s="61">
        <v>0</v>
      </c>
      <c r="DQ144" s="61">
        <v>41</v>
      </c>
      <c r="DR144" s="61">
        <v>5702</v>
      </c>
      <c r="DS144" s="61">
        <v>0</v>
      </c>
      <c r="DT144" s="61">
        <v>58</v>
      </c>
      <c r="DU144" s="61">
        <v>-1603</v>
      </c>
      <c r="DV144" s="61">
        <v>0</v>
      </c>
      <c r="DW144" s="61">
        <v>-17</v>
      </c>
      <c r="DX144" s="61">
        <v>-137</v>
      </c>
      <c r="DY144" s="61">
        <v>0</v>
      </c>
      <c r="DZ144" s="61">
        <v>-1</v>
      </c>
      <c r="EA144" s="61">
        <v>0</v>
      </c>
      <c r="EB144" s="61">
        <v>0</v>
      </c>
      <c r="EC144" s="61">
        <v>0</v>
      </c>
      <c r="ED144" s="61">
        <v>0</v>
      </c>
      <c r="EE144" s="61">
        <v>0</v>
      </c>
      <c r="EF144" s="61">
        <v>0</v>
      </c>
      <c r="EG144" s="61">
        <v>0</v>
      </c>
      <c r="EH144" s="61">
        <v>0</v>
      </c>
      <c r="EI144" s="61">
        <v>0</v>
      </c>
      <c r="EJ144" s="61">
        <v>0</v>
      </c>
      <c r="EK144" s="61">
        <v>0</v>
      </c>
      <c r="EL144" s="61">
        <v>0</v>
      </c>
      <c r="EM144" s="61">
        <v>3514148</v>
      </c>
      <c r="EN144" s="61">
        <v>0</v>
      </c>
      <c r="EO144" s="61">
        <v>35496</v>
      </c>
      <c r="EP144" s="61">
        <v>192390</v>
      </c>
      <c r="EQ144" s="61">
        <v>0</v>
      </c>
      <c r="ER144" s="61">
        <v>1943</v>
      </c>
      <c r="ES144" s="61">
        <v>3878640</v>
      </c>
      <c r="ET144" s="61">
        <v>0</v>
      </c>
      <c r="EU144" s="61">
        <v>0</v>
      </c>
      <c r="EV144" s="61">
        <v>-172102</v>
      </c>
      <c r="EW144" s="61">
        <v>0</v>
      </c>
      <c r="EX144" s="61">
        <v>37440</v>
      </c>
      <c r="EY144" s="61">
        <v>2412528</v>
      </c>
      <c r="EZ144" s="61">
        <v>0</v>
      </c>
      <c r="FA144" s="61">
        <v>24369</v>
      </c>
      <c r="FB144" s="61">
        <v>2483583</v>
      </c>
      <c r="FC144" s="61">
        <v>0</v>
      </c>
      <c r="FD144" s="61">
        <v>25087</v>
      </c>
      <c r="FE144" s="61">
        <v>-71055</v>
      </c>
      <c r="FF144" s="61">
        <v>0</v>
      </c>
      <c r="FG144" s="61">
        <v>-718</v>
      </c>
      <c r="FH144" s="61">
        <v>0</v>
      </c>
      <c r="FI144" s="61">
        <v>0</v>
      </c>
      <c r="FJ144" s="61">
        <v>0</v>
      </c>
      <c r="FK144" s="61">
        <v>0</v>
      </c>
      <c r="FL144" s="61">
        <v>0</v>
      </c>
      <c r="FM144" s="61">
        <v>0</v>
      </c>
      <c r="FN144" s="61">
        <v>0</v>
      </c>
      <c r="FO144" s="61">
        <v>0</v>
      </c>
      <c r="FP144" s="61">
        <v>0</v>
      </c>
      <c r="FQ144" s="61">
        <v>0</v>
      </c>
      <c r="FR144" s="61">
        <v>0</v>
      </c>
      <c r="FS144" s="61">
        <v>0</v>
      </c>
      <c r="FT144" s="61">
        <v>2875067</v>
      </c>
      <c r="FU144" s="61">
        <v>0</v>
      </c>
      <c r="FV144" s="61">
        <v>0</v>
      </c>
      <c r="FW144" s="61">
        <v>-2875067</v>
      </c>
      <c r="FX144" s="61">
        <v>0</v>
      </c>
      <c r="FY144" s="61">
        <v>0</v>
      </c>
      <c r="FZ144" s="61">
        <v>0</v>
      </c>
      <c r="GA144" s="61">
        <v>0</v>
      </c>
      <c r="GB144" s="61">
        <v>0</v>
      </c>
      <c r="GC144" s="61">
        <v>0</v>
      </c>
      <c r="GD144" s="61">
        <v>0</v>
      </c>
      <c r="GE144" s="61">
        <v>0</v>
      </c>
      <c r="GF144" s="61">
        <v>8838846</v>
      </c>
      <c r="GG144" s="61">
        <v>0</v>
      </c>
      <c r="GH144" s="61">
        <v>89281</v>
      </c>
      <c r="GI144" s="61">
        <v>-3146200</v>
      </c>
      <c r="GJ144" s="61">
        <v>0</v>
      </c>
      <c r="GK144" s="61">
        <v>36440</v>
      </c>
      <c r="GL144" s="58" t="s">
        <v>511</v>
      </c>
      <c r="GM144" s="58" t="s">
        <v>954</v>
      </c>
      <c r="GN144" s="58" t="s">
        <v>513</v>
      </c>
      <c r="GO144" s="58" t="s">
        <v>473</v>
      </c>
      <c r="GP144" s="58" t="s">
        <v>955</v>
      </c>
    </row>
    <row r="145" spans="1:198" s="58" customFormat="1">
      <c r="A145" s="58" t="s">
        <v>461</v>
      </c>
      <c r="B145" s="59" t="s">
        <v>956</v>
      </c>
      <c r="C145" s="59" t="s">
        <v>957</v>
      </c>
      <c r="D145" s="61">
        <v>-39961</v>
      </c>
      <c r="E145" s="61">
        <v>0</v>
      </c>
      <c r="F145" s="61">
        <v>-39961</v>
      </c>
      <c r="G145" s="61">
        <v>1993265</v>
      </c>
      <c r="H145" s="61">
        <v>0</v>
      </c>
      <c r="I145" s="61">
        <v>1993265</v>
      </c>
      <c r="J145" s="61">
        <v>-2033226</v>
      </c>
      <c r="K145" s="61">
        <v>0</v>
      </c>
      <c r="L145" s="61">
        <v>-2033226</v>
      </c>
      <c r="M145" s="380">
        <v>0.33</v>
      </c>
      <c r="N145" s="380">
        <v>0.3</v>
      </c>
      <c r="O145" s="380">
        <v>0.37</v>
      </c>
      <c r="P145" s="380">
        <v>0</v>
      </c>
      <c r="Q145" s="61">
        <v>502928</v>
      </c>
      <c r="R145" s="61">
        <v>502928</v>
      </c>
      <c r="S145" s="61">
        <v>0</v>
      </c>
      <c r="T145" s="61">
        <v>5151</v>
      </c>
      <c r="U145" s="61">
        <v>91843</v>
      </c>
      <c r="V145" s="61">
        <v>-86692</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v>0</v>
      </c>
      <c r="AR145" s="61">
        <v>0</v>
      </c>
      <c r="AS145" s="61">
        <v>0</v>
      </c>
      <c r="AT145" s="61">
        <v>0</v>
      </c>
      <c r="AU145" s="61">
        <v>0</v>
      </c>
      <c r="AV145" s="61">
        <v>0</v>
      </c>
      <c r="AW145" s="61">
        <v>0</v>
      </c>
      <c r="AX145" s="61">
        <v>0</v>
      </c>
      <c r="AY145" s="61">
        <v>0</v>
      </c>
      <c r="AZ145" s="61">
        <v>0</v>
      </c>
      <c r="BA145" s="61">
        <v>0</v>
      </c>
      <c r="BB145" s="61">
        <v>0</v>
      </c>
      <c r="BC145" s="61">
        <v>0</v>
      </c>
      <c r="BD145" s="61">
        <v>2322536</v>
      </c>
      <c r="BE145" s="61">
        <v>2864461</v>
      </c>
      <c r="BF145" s="61">
        <v>0</v>
      </c>
      <c r="BG145" s="61">
        <v>133124</v>
      </c>
      <c r="BH145" s="61">
        <v>164186</v>
      </c>
      <c r="BI145" s="61">
        <v>0</v>
      </c>
      <c r="BJ145" s="61">
        <v>2363509</v>
      </c>
      <c r="BK145" s="61">
        <v>2914994</v>
      </c>
      <c r="BL145" s="61">
        <v>0</v>
      </c>
      <c r="BM145" s="61">
        <v>92151</v>
      </c>
      <c r="BN145" s="61">
        <v>113653</v>
      </c>
      <c r="BO145" s="61">
        <v>0</v>
      </c>
      <c r="BP145" s="61">
        <v>0</v>
      </c>
      <c r="BQ145" s="61">
        <v>0</v>
      </c>
      <c r="BR145" s="61">
        <v>0</v>
      </c>
      <c r="BS145" s="61">
        <v>0</v>
      </c>
      <c r="BT145" s="61">
        <v>0</v>
      </c>
      <c r="BU145" s="61">
        <v>0</v>
      </c>
      <c r="BV145" s="61">
        <v>0</v>
      </c>
      <c r="BW145" s="61">
        <v>0</v>
      </c>
      <c r="BX145" s="61">
        <v>0</v>
      </c>
      <c r="BY145" s="61">
        <v>1953</v>
      </c>
      <c r="BZ145" s="61">
        <v>2409</v>
      </c>
      <c r="CA145" s="61">
        <v>0</v>
      </c>
      <c r="CB145" s="61">
        <v>0</v>
      </c>
      <c r="CC145" s="61">
        <v>0</v>
      </c>
      <c r="CD145" s="61">
        <v>0</v>
      </c>
      <c r="CE145" s="61">
        <v>0</v>
      </c>
      <c r="CF145" s="61">
        <v>0</v>
      </c>
      <c r="CG145" s="61">
        <v>0</v>
      </c>
      <c r="CH145" s="61">
        <v>0</v>
      </c>
      <c r="CI145" s="61">
        <v>0</v>
      </c>
      <c r="CJ145" s="61">
        <v>0</v>
      </c>
      <c r="CK145" s="61">
        <v>0</v>
      </c>
      <c r="CL145" s="61">
        <v>0</v>
      </c>
      <c r="CM145" s="61">
        <v>0</v>
      </c>
      <c r="CN145" s="61">
        <v>0</v>
      </c>
      <c r="CO145" s="61">
        <v>0</v>
      </c>
      <c r="CP145" s="61">
        <v>0</v>
      </c>
      <c r="CQ145" s="61">
        <v>0</v>
      </c>
      <c r="CR145" s="61">
        <v>0</v>
      </c>
      <c r="CS145" s="61">
        <v>0</v>
      </c>
      <c r="CT145" s="61">
        <v>0</v>
      </c>
      <c r="CU145" s="61">
        <v>0</v>
      </c>
      <c r="CV145" s="61">
        <v>0</v>
      </c>
      <c r="CW145" s="61">
        <v>0</v>
      </c>
      <c r="CX145" s="61">
        <v>0</v>
      </c>
      <c r="CY145" s="61">
        <v>0</v>
      </c>
      <c r="CZ145" s="61">
        <v>0</v>
      </c>
      <c r="DA145" s="61">
        <v>0</v>
      </c>
      <c r="DB145" s="61">
        <v>0</v>
      </c>
      <c r="DC145" s="61">
        <v>0</v>
      </c>
      <c r="DD145" s="61">
        <v>0</v>
      </c>
      <c r="DE145" s="61">
        <v>0</v>
      </c>
      <c r="DF145" s="61">
        <v>0</v>
      </c>
      <c r="DG145" s="61">
        <v>0</v>
      </c>
      <c r="DH145" s="61">
        <v>0</v>
      </c>
      <c r="DI145" s="61">
        <v>0</v>
      </c>
      <c r="DJ145" s="61">
        <v>0</v>
      </c>
      <c r="DK145" s="61">
        <v>0</v>
      </c>
      <c r="DL145" s="61">
        <v>0</v>
      </c>
      <c r="DM145" s="61">
        <v>0</v>
      </c>
      <c r="DN145" s="61">
        <v>0</v>
      </c>
      <c r="DO145" s="61">
        <v>61083</v>
      </c>
      <c r="DP145" s="61">
        <v>75336</v>
      </c>
      <c r="DQ145" s="61">
        <v>0</v>
      </c>
      <c r="DR145" s="61">
        <v>69956</v>
      </c>
      <c r="DS145" s="61">
        <v>86280</v>
      </c>
      <c r="DT145" s="61">
        <v>0</v>
      </c>
      <c r="DU145" s="61">
        <v>-8873</v>
      </c>
      <c r="DV145" s="61">
        <v>-10944</v>
      </c>
      <c r="DW145" s="61">
        <v>0</v>
      </c>
      <c r="DX145" s="61">
        <v>9307</v>
      </c>
      <c r="DY145" s="61">
        <v>11479</v>
      </c>
      <c r="DZ145" s="61">
        <v>0</v>
      </c>
      <c r="EA145" s="61">
        <v>0</v>
      </c>
      <c r="EB145" s="61">
        <v>0</v>
      </c>
      <c r="EC145" s="61">
        <v>0</v>
      </c>
      <c r="ED145" s="61">
        <v>0</v>
      </c>
      <c r="EE145" s="61">
        <v>0</v>
      </c>
      <c r="EF145" s="61">
        <v>0</v>
      </c>
      <c r="EG145" s="61">
        <v>0</v>
      </c>
      <c r="EH145" s="61">
        <v>0</v>
      </c>
      <c r="EI145" s="61">
        <v>0</v>
      </c>
      <c r="EJ145" s="61">
        <v>0</v>
      </c>
      <c r="EK145" s="61">
        <v>0</v>
      </c>
      <c r="EL145" s="61">
        <v>0</v>
      </c>
      <c r="EM145" s="61">
        <v>12240953</v>
      </c>
      <c r="EN145" s="61">
        <v>15073208</v>
      </c>
      <c r="EO145" s="61">
        <v>0</v>
      </c>
      <c r="EP145" s="61">
        <v>282164</v>
      </c>
      <c r="EQ145" s="61">
        <v>348002</v>
      </c>
      <c r="ER145" s="61">
        <v>0</v>
      </c>
      <c r="ES145" s="61">
        <v>62917260</v>
      </c>
      <c r="ET145" s="61">
        <v>0</v>
      </c>
      <c r="EU145" s="61">
        <v>0</v>
      </c>
      <c r="EV145" s="61">
        <v>-50394143</v>
      </c>
      <c r="EW145" s="61">
        <v>15421210</v>
      </c>
      <c r="EX145" s="61">
        <v>0</v>
      </c>
      <c r="EY145" s="61">
        <v>2205647</v>
      </c>
      <c r="EZ145" s="61">
        <v>2719967</v>
      </c>
      <c r="FA145" s="61">
        <v>0</v>
      </c>
      <c r="FB145" s="61">
        <v>2919883</v>
      </c>
      <c r="FC145" s="61">
        <v>3595287</v>
      </c>
      <c r="FD145" s="61">
        <v>0</v>
      </c>
      <c r="FE145" s="61">
        <v>-714236</v>
      </c>
      <c r="FF145" s="61">
        <v>-875320</v>
      </c>
      <c r="FG145" s="61">
        <v>0</v>
      </c>
      <c r="FH145" s="61">
        <v>0</v>
      </c>
      <c r="FI145" s="61">
        <v>0</v>
      </c>
      <c r="FJ145" s="61">
        <v>0</v>
      </c>
      <c r="FK145" s="61">
        <v>0</v>
      </c>
      <c r="FL145" s="61">
        <v>0</v>
      </c>
      <c r="FM145" s="61">
        <v>0</v>
      </c>
      <c r="FN145" s="61">
        <v>0</v>
      </c>
      <c r="FO145" s="61">
        <v>0</v>
      </c>
      <c r="FP145" s="61">
        <v>0</v>
      </c>
      <c r="FQ145" s="61">
        <v>0</v>
      </c>
      <c r="FR145" s="61">
        <v>0</v>
      </c>
      <c r="FS145" s="61">
        <v>0</v>
      </c>
      <c r="FT145" s="61">
        <v>9304052</v>
      </c>
      <c r="FU145" s="61">
        <v>0</v>
      </c>
      <c r="FV145" s="61">
        <v>0</v>
      </c>
      <c r="FW145" s="61">
        <v>-9304052</v>
      </c>
      <c r="FX145" s="61">
        <v>0</v>
      </c>
      <c r="FY145" s="61">
        <v>0</v>
      </c>
      <c r="FZ145" s="61">
        <v>0</v>
      </c>
      <c r="GA145" s="61">
        <v>0</v>
      </c>
      <c r="GB145" s="61">
        <v>0</v>
      </c>
      <c r="GC145" s="61">
        <v>0</v>
      </c>
      <c r="GD145" s="61">
        <v>0</v>
      </c>
      <c r="GE145" s="61">
        <v>0</v>
      </c>
      <c r="GF145" s="61">
        <v>17256767</v>
      </c>
      <c r="GG145" s="61">
        <v>21259048</v>
      </c>
      <c r="GH145" s="61">
        <v>0</v>
      </c>
      <c r="GI145" s="61">
        <v>-60317893</v>
      </c>
      <c r="GJ145" s="61">
        <v>14662487</v>
      </c>
      <c r="GK145" s="61">
        <v>0</v>
      </c>
      <c r="GL145" s="58" t="s">
        <v>501</v>
      </c>
      <c r="GM145" s="58" t="s">
        <v>502</v>
      </c>
      <c r="GN145" s="58" t="s">
        <v>645</v>
      </c>
      <c r="GO145" s="58" t="s">
        <v>504</v>
      </c>
      <c r="GP145" s="58" t="s">
        <v>958</v>
      </c>
    </row>
    <row r="146" spans="1:198" s="58" customFormat="1">
      <c r="A146" s="58" t="s">
        <v>469</v>
      </c>
      <c r="B146" s="59" t="s">
        <v>959</v>
      </c>
      <c r="C146" s="59" t="s">
        <v>960</v>
      </c>
      <c r="D146" s="61">
        <v>-95622</v>
      </c>
      <c r="E146" s="61">
        <v>0</v>
      </c>
      <c r="F146" s="61">
        <v>-95622</v>
      </c>
      <c r="G146" s="61">
        <v>-30393</v>
      </c>
      <c r="H146" s="61">
        <v>0</v>
      </c>
      <c r="I146" s="61">
        <v>-30393</v>
      </c>
      <c r="J146" s="61">
        <v>-65229</v>
      </c>
      <c r="K146" s="61">
        <v>0</v>
      </c>
      <c r="L146" s="61">
        <v>-65229</v>
      </c>
      <c r="M146" s="380">
        <v>0.5</v>
      </c>
      <c r="N146" s="380">
        <v>0.4</v>
      </c>
      <c r="O146" s="380">
        <v>0.09</v>
      </c>
      <c r="P146" s="380">
        <v>0.01</v>
      </c>
      <c r="Q146" s="61">
        <v>208335</v>
      </c>
      <c r="R146" s="61">
        <v>208335</v>
      </c>
      <c r="S146" s="61">
        <v>0</v>
      </c>
      <c r="T146" s="61">
        <v>0</v>
      </c>
      <c r="U146" s="61">
        <v>0</v>
      </c>
      <c r="V146" s="61">
        <v>0</v>
      </c>
      <c r="W146" s="61">
        <v>3012525</v>
      </c>
      <c r="X146" s="61">
        <v>24398</v>
      </c>
      <c r="Y146" s="61">
        <v>3011788</v>
      </c>
      <c r="Z146" s="61">
        <v>18960</v>
      </c>
      <c r="AA146" s="61">
        <v>737</v>
      </c>
      <c r="AB146" s="61">
        <v>5438</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v>0</v>
      </c>
      <c r="AR146" s="61">
        <v>0</v>
      </c>
      <c r="AS146" s="61">
        <v>0</v>
      </c>
      <c r="AT146" s="61">
        <v>0</v>
      </c>
      <c r="AU146" s="61">
        <v>0</v>
      </c>
      <c r="AV146" s="61">
        <v>0</v>
      </c>
      <c r="AW146" s="61">
        <v>0</v>
      </c>
      <c r="AX146" s="61">
        <v>0</v>
      </c>
      <c r="AY146" s="61">
        <v>0</v>
      </c>
      <c r="AZ146" s="61">
        <v>0</v>
      </c>
      <c r="BA146" s="61">
        <v>0</v>
      </c>
      <c r="BB146" s="61">
        <v>0</v>
      </c>
      <c r="BC146" s="61">
        <v>0</v>
      </c>
      <c r="BD146" s="61">
        <v>1544586</v>
      </c>
      <c r="BE146" s="61">
        <v>347532</v>
      </c>
      <c r="BF146" s="61">
        <v>38615</v>
      </c>
      <c r="BG146" s="61">
        <v>81486</v>
      </c>
      <c r="BH146" s="61">
        <v>18334</v>
      </c>
      <c r="BI146" s="61">
        <v>2037</v>
      </c>
      <c r="BJ146" s="61">
        <v>1567698</v>
      </c>
      <c r="BK146" s="61">
        <v>352732</v>
      </c>
      <c r="BL146" s="61">
        <v>39192</v>
      </c>
      <c r="BM146" s="61">
        <v>58374</v>
      </c>
      <c r="BN146" s="61">
        <v>13134</v>
      </c>
      <c r="BO146" s="61">
        <v>1460</v>
      </c>
      <c r="BP146" s="61">
        <v>21371</v>
      </c>
      <c r="BQ146" s="61">
        <v>4809</v>
      </c>
      <c r="BR146" s="61">
        <v>534</v>
      </c>
      <c r="BS146" s="61">
        <v>16807</v>
      </c>
      <c r="BT146" s="61">
        <v>3781</v>
      </c>
      <c r="BU146" s="61">
        <v>420</v>
      </c>
      <c r="BV146" s="61">
        <v>4564</v>
      </c>
      <c r="BW146" s="61">
        <v>1028</v>
      </c>
      <c r="BX146" s="61">
        <v>114</v>
      </c>
      <c r="BY146" s="61">
        <v>18641</v>
      </c>
      <c r="BZ146" s="61">
        <v>4194</v>
      </c>
      <c r="CA146" s="61">
        <v>466</v>
      </c>
      <c r="CB146" s="61">
        <v>0</v>
      </c>
      <c r="CC146" s="61">
        <v>0</v>
      </c>
      <c r="CD146" s="61">
        <v>0</v>
      </c>
      <c r="CE146" s="61">
        <v>0</v>
      </c>
      <c r="CF146" s="61">
        <v>0</v>
      </c>
      <c r="CG146" s="61">
        <v>0</v>
      </c>
      <c r="CH146" s="61">
        <v>0</v>
      </c>
      <c r="CI146" s="61">
        <v>0</v>
      </c>
      <c r="CJ146" s="61">
        <v>0</v>
      </c>
      <c r="CK146" s="61">
        <v>0</v>
      </c>
      <c r="CL146" s="61">
        <v>0</v>
      </c>
      <c r="CM146" s="61">
        <v>0</v>
      </c>
      <c r="CN146" s="61">
        <v>0</v>
      </c>
      <c r="CO146" s="61">
        <v>0</v>
      </c>
      <c r="CP146" s="61">
        <v>0</v>
      </c>
      <c r="CQ146" s="61">
        <v>0</v>
      </c>
      <c r="CR146" s="61">
        <v>0</v>
      </c>
      <c r="CS146" s="61">
        <v>0</v>
      </c>
      <c r="CT146" s="61">
        <v>0</v>
      </c>
      <c r="CU146" s="61">
        <v>0</v>
      </c>
      <c r="CV146" s="61">
        <v>0</v>
      </c>
      <c r="CW146" s="61">
        <v>11352</v>
      </c>
      <c r="CX146" s="61">
        <v>2554</v>
      </c>
      <c r="CY146" s="61">
        <v>284</v>
      </c>
      <c r="CZ146" s="61">
        <v>11068</v>
      </c>
      <c r="DA146" s="61">
        <v>2490</v>
      </c>
      <c r="DB146" s="61">
        <v>277</v>
      </c>
      <c r="DC146" s="61">
        <v>284</v>
      </c>
      <c r="DD146" s="61">
        <v>64</v>
      </c>
      <c r="DE146" s="61">
        <v>7</v>
      </c>
      <c r="DF146" s="61">
        <v>0</v>
      </c>
      <c r="DG146" s="61">
        <v>0</v>
      </c>
      <c r="DH146" s="61">
        <v>0</v>
      </c>
      <c r="DI146" s="61">
        <v>0</v>
      </c>
      <c r="DJ146" s="61">
        <v>0</v>
      </c>
      <c r="DK146" s="61">
        <v>0</v>
      </c>
      <c r="DL146" s="61">
        <v>0</v>
      </c>
      <c r="DM146" s="61">
        <v>0</v>
      </c>
      <c r="DN146" s="61">
        <v>0</v>
      </c>
      <c r="DO146" s="61">
        <v>14070</v>
      </c>
      <c r="DP146" s="61">
        <v>3166</v>
      </c>
      <c r="DQ146" s="61">
        <v>352</v>
      </c>
      <c r="DR146" s="61">
        <v>12035</v>
      </c>
      <c r="DS146" s="61">
        <v>2708</v>
      </c>
      <c r="DT146" s="61">
        <v>301</v>
      </c>
      <c r="DU146" s="61">
        <v>2035</v>
      </c>
      <c r="DV146" s="61">
        <v>458</v>
      </c>
      <c r="DW146" s="61">
        <v>51</v>
      </c>
      <c r="DX146" s="61">
        <v>-2573</v>
      </c>
      <c r="DY146" s="61">
        <v>-579</v>
      </c>
      <c r="DZ146" s="61">
        <v>-64</v>
      </c>
      <c r="EA146" s="61">
        <v>0</v>
      </c>
      <c r="EB146" s="61">
        <v>0</v>
      </c>
      <c r="EC146" s="61">
        <v>0</v>
      </c>
      <c r="ED146" s="61">
        <v>51751</v>
      </c>
      <c r="EE146" s="61">
        <v>11644</v>
      </c>
      <c r="EF146" s="61">
        <v>1294</v>
      </c>
      <c r="EG146" s="61">
        <v>0</v>
      </c>
      <c r="EH146" s="61">
        <v>0</v>
      </c>
      <c r="EI146" s="61">
        <v>0</v>
      </c>
      <c r="EJ146" s="61">
        <v>51751</v>
      </c>
      <c r="EK146" s="61">
        <v>11644</v>
      </c>
      <c r="EL146" s="61">
        <v>1294</v>
      </c>
      <c r="EM146" s="61">
        <v>3363581</v>
      </c>
      <c r="EN146" s="61">
        <v>756806</v>
      </c>
      <c r="EO146" s="61">
        <v>84090</v>
      </c>
      <c r="EP146" s="61">
        <v>24690</v>
      </c>
      <c r="EQ146" s="61">
        <v>5555</v>
      </c>
      <c r="ER146" s="61">
        <v>617</v>
      </c>
      <c r="ES146" s="61">
        <v>10106642</v>
      </c>
      <c r="ET146" s="61">
        <v>0</v>
      </c>
      <c r="EU146" s="61">
        <v>0</v>
      </c>
      <c r="EV146" s="61">
        <v>-6718372</v>
      </c>
      <c r="EW146" s="61">
        <v>762361</v>
      </c>
      <c r="EX146" s="61">
        <v>84707</v>
      </c>
      <c r="EY146" s="61">
        <v>1361182</v>
      </c>
      <c r="EZ146" s="61">
        <v>272220</v>
      </c>
      <c r="FA146" s="61">
        <v>30105</v>
      </c>
      <c r="FB146" s="61">
        <v>1413859</v>
      </c>
      <c r="FC146" s="61">
        <v>283798</v>
      </c>
      <c r="FD146" s="61">
        <v>31423</v>
      </c>
      <c r="FE146" s="61">
        <v>-52677</v>
      </c>
      <c r="FF146" s="61">
        <v>-11578</v>
      </c>
      <c r="FG146" s="61">
        <v>-1318</v>
      </c>
      <c r="FH146" s="61">
        <v>0</v>
      </c>
      <c r="FI146" s="61">
        <v>0</v>
      </c>
      <c r="FJ146" s="61">
        <v>0</v>
      </c>
      <c r="FK146" s="61">
        <v>0</v>
      </c>
      <c r="FL146" s="61">
        <v>0</v>
      </c>
      <c r="FM146" s="61">
        <v>0</v>
      </c>
      <c r="FN146" s="61">
        <v>0</v>
      </c>
      <c r="FO146" s="61">
        <v>0</v>
      </c>
      <c r="FP146" s="61">
        <v>0</v>
      </c>
      <c r="FQ146" s="61">
        <v>0</v>
      </c>
      <c r="FR146" s="61">
        <v>0</v>
      </c>
      <c r="FS146" s="61">
        <v>0</v>
      </c>
      <c r="FT146" s="61">
        <v>2621666</v>
      </c>
      <c r="FU146" s="61">
        <v>0</v>
      </c>
      <c r="FV146" s="61">
        <v>0</v>
      </c>
      <c r="FW146" s="61">
        <v>-2621666</v>
      </c>
      <c r="FX146" s="61">
        <v>0</v>
      </c>
      <c r="FY146" s="61">
        <v>0</v>
      </c>
      <c r="FZ146" s="61">
        <v>0</v>
      </c>
      <c r="GA146" s="61">
        <v>0</v>
      </c>
      <c r="GB146" s="61">
        <v>0</v>
      </c>
      <c r="GC146" s="61">
        <v>0</v>
      </c>
      <c r="GD146" s="61">
        <v>0</v>
      </c>
      <c r="GE146" s="61">
        <v>0</v>
      </c>
      <c r="GF146" s="61">
        <v>6490137</v>
      </c>
      <c r="GG146" s="61">
        <v>1426235</v>
      </c>
      <c r="GH146" s="61">
        <v>158330</v>
      </c>
      <c r="GI146" s="61">
        <v>-9259639</v>
      </c>
      <c r="GJ146" s="61">
        <v>780726</v>
      </c>
      <c r="GK146" s="61">
        <v>86717</v>
      </c>
      <c r="GL146" s="58" t="s">
        <v>630</v>
      </c>
      <c r="GM146" s="58" t="s">
        <v>558</v>
      </c>
      <c r="GN146" s="58" t="s">
        <v>466</v>
      </c>
      <c r="GO146" s="58" t="s">
        <v>473</v>
      </c>
      <c r="GP146" s="58" t="s">
        <v>961</v>
      </c>
    </row>
    <row r="147" spans="1:198" s="58" customFormat="1">
      <c r="A147" s="58" t="s">
        <v>469</v>
      </c>
      <c r="B147" s="59" t="s">
        <v>962</v>
      </c>
      <c r="C147" s="59" t="s">
        <v>963</v>
      </c>
      <c r="D147" s="61">
        <v>-3415050</v>
      </c>
      <c r="E147" s="61">
        <v>0</v>
      </c>
      <c r="F147" s="61">
        <v>-3415050</v>
      </c>
      <c r="G147" s="61">
        <v>-1760423</v>
      </c>
      <c r="H147" s="61">
        <v>0</v>
      </c>
      <c r="I147" s="61">
        <v>-1760423</v>
      </c>
      <c r="J147" s="61">
        <v>-1654627</v>
      </c>
      <c r="K147" s="61">
        <v>0</v>
      </c>
      <c r="L147" s="61">
        <v>-1654627</v>
      </c>
      <c r="M147" s="380">
        <v>0.5</v>
      </c>
      <c r="N147" s="380">
        <v>0.49</v>
      </c>
      <c r="O147" s="380">
        <v>0</v>
      </c>
      <c r="P147" s="380">
        <v>0.01</v>
      </c>
      <c r="Q147" s="61">
        <v>1246021</v>
      </c>
      <c r="R147" s="61">
        <v>1246021</v>
      </c>
      <c r="S147" s="61">
        <v>0</v>
      </c>
      <c r="T147" s="61">
        <v>3048421</v>
      </c>
      <c r="U147" s="61">
        <v>2820758</v>
      </c>
      <c r="V147" s="61">
        <v>227663</v>
      </c>
      <c r="W147" s="61">
        <v>249220</v>
      </c>
      <c r="X147" s="61">
        <v>0</v>
      </c>
      <c r="Y147" s="61">
        <v>227096</v>
      </c>
      <c r="Z147" s="61">
        <v>0</v>
      </c>
      <c r="AA147" s="61">
        <v>22124</v>
      </c>
      <c r="AB147" s="61">
        <v>0</v>
      </c>
      <c r="AC147" s="61">
        <v>0</v>
      </c>
      <c r="AD147" s="61">
        <v>0</v>
      </c>
      <c r="AE147" s="61">
        <v>0</v>
      </c>
      <c r="AF147" s="61">
        <v>0</v>
      </c>
      <c r="AG147" s="61">
        <v>0</v>
      </c>
      <c r="AH147" s="61">
        <v>0</v>
      </c>
      <c r="AI147" s="61">
        <v>0</v>
      </c>
      <c r="AJ147" s="61">
        <v>0</v>
      </c>
      <c r="AK147" s="61">
        <v>0</v>
      </c>
      <c r="AL147" s="61">
        <v>118676</v>
      </c>
      <c r="AM147" s="61">
        <v>118676</v>
      </c>
      <c r="AN147" s="61">
        <v>0</v>
      </c>
      <c r="AO147" s="61">
        <v>0</v>
      </c>
      <c r="AP147" s="61">
        <v>58368</v>
      </c>
      <c r="AQ147" s="61">
        <v>58368</v>
      </c>
      <c r="AR147" s="61">
        <v>0</v>
      </c>
      <c r="AS147" s="61">
        <v>0</v>
      </c>
      <c r="AT147" s="61">
        <v>60308</v>
      </c>
      <c r="AU147" s="61">
        <v>60308</v>
      </c>
      <c r="AV147" s="61">
        <v>0</v>
      </c>
      <c r="AW147" s="61">
        <v>0</v>
      </c>
      <c r="AX147" s="61">
        <v>0</v>
      </c>
      <c r="AY147" s="61">
        <v>0</v>
      </c>
      <c r="AZ147" s="61">
        <v>0</v>
      </c>
      <c r="BA147" s="61">
        <v>0</v>
      </c>
      <c r="BB147" s="61">
        <v>0</v>
      </c>
      <c r="BC147" s="61">
        <v>0</v>
      </c>
      <c r="BD147" s="61">
        <v>11410571</v>
      </c>
      <c r="BE147" s="61">
        <v>0</v>
      </c>
      <c r="BF147" s="61">
        <v>232869</v>
      </c>
      <c r="BG147" s="61">
        <v>739502</v>
      </c>
      <c r="BH147" s="61">
        <v>0</v>
      </c>
      <c r="BI147" s="61">
        <v>15081</v>
      </c>
      <c r="BJ147" s="61">
        <v>12348546</v>
      </c>
      <c r="BK147" s="61">
        <v>0</v>
      </c>
      <c r="BL147" s="61">
        <v>252000</v>
      </c>
      <c r="BM147" s="61">
        <v>-198473</v>
      </c>
      <c r="BN147" s="61">
        <v>0</v>
      </c>
      <c r="BO147" s="61">
        <v>-4050</v>
      </c>
      <c r="BP147" s="61">
        <v>4207</v>
      </c>
      <c r="BQ147" s="61">
        <v>0</v>
      </c>
      <c r="BR147" s="61">
        <v>86</v>
      </c>
      <c r="BS147" s="61">
        <v>10311</v>
      </c>
      <c r="BT147" s="61">
        <v>0</v>
      </c>
      <c r="BU147" s="61">
        <v>210</v>
      </c>
      <c r="BV147" s="61">
        <v>-6104</v>
      </c>
      <c r="BW147" s="61">
        <v>0</v>
      </c>
      <c r="BX147" s="61">
        <v>-124</v>
      </c>
      <c r="BY147" s="61">
        <v>22960</v>
      </c>
      <c r="BZ147" s="61">
        <v>0</v>
      </c>
      <c r="CA147" s="61">
        <v>469</v>
      </c>
      <c r="CB147" s="61">
        <v>0</v>
      </c>
      <c r="CC147" s="61">
        <v>0</v>
      </c>
      <c r="CD147" s="61">
        <v>0</v>
      </c>
      <c r="CE147" s="61">
        <v>0</v>
      </c>
      <c r="CF147" s="61">
        <v>0</v>
      </c>
      <c r="CG147" s="61">
        <v>0</v>
      </c>
      <c r="CH147" s="61">
        <v>0</v>
      </c>
      <c r="CI147" s="61">
        <v>0</v>
      </c>
      <c r="CJ147" s="61">
        <v>0</v>
      </c>
      <c r="CK147" s="61">
        <v>-2054</v>
      </c>
      <c r="CL147" s="61">
        <v>0</v>
      </c>
      <c r="CM147" s="61">
        <v>-42</v>
      </c>
      <c r="CN147" s="61">
        <v>0</v>
      </c>
      <c r="CO147" s="61">
        <v>0</v>
      </c>
      <c r="CP147" s="61">
        <v>0</v>
      </c>
      <c r="CQ147" s="61">
        <v>-2054</v>
      </c>
      <c r="CR147" s="61">
        <v>0</v>
      </c>
      <c r="CS147" s="61">
        <v>-42</v>
      </c>
      <c r="CT147" s="61">
        <v>0</v>
      </c>
      <c r="CU147" s="61">
        <v>0</v>
      </c>
      <c r="CV147" s="61">
        <v>0</v>
      </c>
      <c r="CW147" s="61">
        <v>3744</v>
      </c>
      <c r="CX147" s="61">
        <v>0</v>
      </c>
      <c r="CY147" s="61">
        <v>76</v>
      </c>
      <c r="CZ147" s="61">
        <v>3738</v>
      </c>
      <c r="DA147" s="61">
        <v>0</v>
      </c>
      <c r="DB147" s="61">
        <v>76</v>
      </c>
      <c r="DC147" s="61">
        <v>6</v>
      </c>
      <c r="DD147" s="61">
        <v>0</v>
      </c>
      <c r="DE147" s="61">
        <v>0</v>
      </c>
      <c r="DF147" s="61">
        <v>773</v>
      </c>
      <c r="DG147" s="61">
        <v>0</v>
      </c>
      <c r="DH147" s="61">
        <v>16</v>
      </c>
      <c r="DI147" s="61">
        <v>773</v>
      </c>
      <c r="DJ147" s="61">
        <v>0</v>
      </c>
      <c r="DK147" s="61">
        <v>16</v>
      </c>
      <c r="DL147" s="61">
        <v>0</v>
      </c>
      <c r="DM147" s="61">
        <v>0</v>
      </c>
      <c r="DN147" s="61">
        <v>0</v>
      </c>
      <c r="DO147" s="61">
        <v>10182</v>
      </c>
      <c r="DP147" s="61">
        <v>0</v>
      </c>
      <c r="DQ147" s="61">
        <v>208</v>
      </c>
      <c r="DR147" s="61">
        <v>42660</v>
      </c>
      <c r="DS147" s="61">
        <v>0</v>
      </c>
      <c r="DT147" s="61">
        <v>871</v>
      </c>
      <c r="DU147" s="61">
        <v>-32478</v>
      </c>
      <c r="DV147" s="61">
        <v>0</v>
      </c>
      <c r="DW147" s="61">
        <v>-663</v>
      </c>
      <c r="DX147" s="61">
        <v>-21118</v>
      </c>
      <c r="DY147" s="61">
        <v>0</v>
      </c>
      <c r="DZ147" s="61">
        <v>-431</v>
      </c>
      <c r="EA147" s="61">
        <v>-1031</v>
      </c>
      <c r="EB147" s="61">
        <v>0</v>
      </c>
      <c r="EC147" s="61">
        <v>-21</v>
      </c>
      <c r="ED147" s="61">
        <v>197886</v>
      </c>
      <c r="EE147" s="61">
        <v>0</v>
      </c>
      <c r="EF147" s="61">
        <v>4038</v>
      </c>
      <c r="EG147" s="61">
        <v>0</v>
      </c>
      <c r="EH147" s="61">
        <v>0</v>
      </c>
      <c r="EI147" s="61">
        <v>0</v>
      </c>
      <c r="EJ147" s="61">
        <v>197886</v>
      </c>
      <c r="EK147" s="61">
        <v>0</v>
      </c>
      <c r="EL147" s="61">
        <v>4038</v>
      </c>
      <c r="EM147" s="61">
        <v>33437910</v>
      </c>
      <c r="EN147" s="61">
        <v>0</v>
      </c>
      <c r="EO147" s="61">
        <v>681802</v>
      </c>
      <c r="EP147" s="61">
        <v>648512</v>
      </c>
      <c r="EQ147" s="61">
        <v>0</v>
      </c>
      <c r="ER147" s="61">
        <v>13235</v>
      </c>
      <c r="ES147" s="61">
        <v>57632144</v>
      </c>
      <c r="ET147" s="61">
        <v>0</v>
      </c>
      <c r="EU147" s="61">
        <v>0</v>
      </c>
      <c r="EV147" s="61">
        <v>-23545722</v>
      </c>
      <c r="EW147" s="61">
        <v>0</v>
      </c>
      <c r="EX147" s="61">
        <v>695037</v>
      </c>
      <c r="EY147" s="61">
        <v>7408649</v>
      </c>
      <c r="EZ147" s="61">
        <v>0</v>
      </c>
      <c r="FA147" s="61">
        <v>147690</v>
      </c>
      <c r="FB147" s="61">
        <v>8924635</v>
      </c>
      <c r="FC147" s="61">
        <v>0</v>
      </c>
      <c r="FD147" s="61">
        <v>178832</v>
      </c>
      <c r="FE147" s="61">
        <v>-1515986</v>
      </c>
      <c r="FF147" s="61">
        <v>0</v>
      </c>
      <c r="FG147" s="61">
        <v>-31142</v>
      </c>
      <c r="FH147" s="61">
        <v>0</v>
      </c>
      <c r="FI147" s="61">
        <v>0</v>
      </c>
      <c r="FJ147" s="61">
        <v>0</v>
      </c>
      <c r="FK147" s="61">
        <v>0</v>
      </c>
      <c r="FL147" s="61">
        <v>0</v>
      </c>
      <c r="FM147" s="61">
        <v>0</v>
      </c>
      <c r="FN147" s="61">
        <v>0</v>
      </c>
      <c r="FO147" s="61">
        <v>0</v>
      </c>
      <c r="FP147" s="61">
        <v>0</v>
      </c>
      <c r="FQ147" s="61">
        <v>699328</v>
      </c>
      <c r="FR147" s="61">
        <v>0</v>
      </c>
      <c r="FS147" s="61">
        <v>14272</v>
      </c>
      <c r="FT147" s="61">
        <v>24058069</v>
      </c>
      <c r="FU147" s="61">
        <v>0</v>
      </c>
      <c r="FV147" s="61">
        <v>0</v>
      </c>
      <c r="FW147" s="61">
        <v>-23358741</v>
      </c>
      <c r="FX147" s="61">
        <v>0</v>
      </c>
      <c r="FY147" s="61">
        <v>14272</v>
      </c>
      <c r="FZ147" s="61">
        <v>0</v>
      </c>
      <c r="GA147" s="61">
        <v>0</v>
      </c>
      <c r="GB147" s="61">
        <v>0</v>
      </c>
      <c r="GC147" s="61">
        <v>0</v>
      </c>
      <c r="GD147" s="61">
        <v>0</v>
      </c>
      <c r="GE147" s="61">
        <v>0</v>
      </c>
      <c r="GF147" s="61">
        <v>54560021</v>
      </c>
      <c r="GG147" s="61">
        <v>0</v>
      </c>
      <c r="GH147" s="61">
        <v>1109348</v>
      </c>
      <c r="GI147" s="61">
        <v>-48460855</v>
      </c>
      <c r="GJ147" s="61">
        <v>0</v>
      </c>
      <c r="GK147" s="61">
        <v>677343</v>
      </c>
      <c r="GL147" s="58" t="s">
        <v>511</v>
      </c>
      <c r="GM147" s="58" t="s">
        <v>584</v>
      </c>
      <c r="GN147" s="58" t="s">
        <v>513</v>
      </c>
      <c r="GO147" s="58" t="s">
        <v>514</v>
      </c>
      <c r="GP147" s="58" t="s">
        <v>964</v>
      </c>
    </row>
    <row r="148" spans="1:198" s="58" customFormat="1">
      <c r="A148" s="58" t="s">
        <v>461</v>
      </c>
      <c r="B148" s="59" t="s">
        <v>965</v>
      </c>
      <c r="C148" s="59" t="s">
        <v>966</v>
      </c>
      <c r="D148" s="61">
        <v>29059</v>
      </c>
      <c r="E148" s="61">
        <v>-4965</v>
      </c>
      <c r="F148" s="61">
        <v>24094</v>
      </c>
      <c r="G148" s="61">
        <v>1017880</v>
      </c>
      <c r="H148" s="61">
        <v>7097</v>
      </c>
      <c r="I148" s="61">
        <v>1024977</v>
      </c>
      <c r="J148" s="61">
        <v>-988821</v>
      </c>
      <c r="K148" s="61">
        <v>-12062</v>
      </c>
      <c r="L148" s="61">
        <v>-1000883</v>
      </c>
      <c r="M148" s="380">
        <v>0.5</v>
      </c>
      <c r="N148" s="380">
        <v>0.49</v>
      </c>
      <c r="O148" s="380">
        <v>0</v>
      </c>
      <c r="P148" s="380">
        <v>0.01</v>
      </c>
      <c r="Q148" s="61">
        <v>478169</v>
      </c>
      <c r="R148" s="61">
        <v>478169</v>
      </c>
      <c r="S148" s="61">
        <v>0</v>
      </c>
      <c r="T148" s="61">
        <v>0</v>
      </c>
      <c r="U148" s="61">
        <v>157899</v>
      </c>
      <c r="V148" s="61">
        <v>-157899</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206593</v>
      </c>
      <c r="AM148" s="61">
        <v>206593</v>
      </c>
      <c r="AN148" s="61">
        <v>0</v>
      </c>
      <c r="AO148" s="61">
        <v>0</v>
      </c>
      <c r="AP148" s="61">
        <v>0</v>
      </c>
      <c r="AQ148" s="61">
        <v>0</v>
      </c>
      <c r="AR148" s="61">
        <v>0</v>
      </c>
      <c r="AS148" s="61">
        <v>0</v>
      </c>
      <c r="AT148" s="61">
        <v>206593</v>
      </c>
      <c r="AU148" s="61">
        <v>206593</v>
      </c>
      <c r="AV148" s="61">
        <v>0</v>
      </c>
      <c r="AW148" s="61">
        <v>0</v>
      </c>
      <c r="AX148" s="61">
        <v>0</v>
      </c>
      <c r="AY148" s="61">
        <v>0</v>
      </c>
      <c r="AZ148" s="61">
        <v>0</v>
      </c>
      <c r="BA148" s="61">
        <v>0</v>
      </c>
      <c r="BB148" s="61">
        <v>0</v>
      </c>
      <c r="BC148" s="61">
        <v>0</v>
      </c>
      <c r="BD148" s="61">
        <v>6545779</v>
      </c>
      <c r="BE148" s="61">
        <v>0</v>
      </c>
      <c r="BF148" s="61">
        <v>128750</v>
      </c>
      <c r="BG148" s="61">
        <v>257318</v>
      </c>
      <c r="BH148" s="61">
        <v>0</v>
      </c>
      <c r="BI148" s="61">
        <v>4900</v>
      </c>
      <c r="BJ148" s="61">
        <v>6345860</v>
      </c>
      <c r="BK148" s="61">
        <v>0</v>
      </c>
      <c r="BL148" s="61">
        <v>120181</v>
      </c>
      <c r="BM148" s="61">
        <v>457237</v>
      </c>
      <c r="BN148" s="61">
        <v>0</v>
      </c>
      <c r="BO148" s="61">
        <v>13469</v>
      </c>
      <c r="BP148" s="61">
        <v>4759</v>
      </c>
      <c r="BQ148" s="61">
        <v>0</v>
      </c>
      <c r="BR148" s="61">
        <v>91</v>
      </c>
      <c r="BS148" s="61">
        <v>12888</v>
      </c>
      <c r="BT148" s="61">
        <v>0</v>
      </c>
      <c r="BU148" s="61">
        <v>263</v>
      </c>
      <c r="BV148" s="61">
        <v>-8129</v>
      </c>
      <c r="BW148" s="61">
        <v>0</v>
      </c>
      <c r="BX148" s="61">
        <v>-172</v>
      </c>
      <c r="BY148" s="61">
        <v>24499</v>
      </c>
      <c r="BZ148" s="61">
        <v>0</v>
      </c>
      <c r="CA148" s="61">
        <v>500</v>
      </c>
      <c r="CB148" s="61">
        <v>0</v>
      </c>
      <c r="CC148" s="61">
        <v>0</v>
      </c>
      <c r="CD148" s="61">
        <v>0</v>
      </c>
      <c r="CE148" s="61">
        <v>0</v>
      </c>
      <c r="CF148" s="61">
        <v>0</v>
      </c>
      <c r="CG148" s="61">
        <v>0</v>
      </c>
      <c r="CH148" s="61">
        <v>0</v>
      </c>
      <c r="CI148" s="61">
        <v>0</v>
      </c>
      <c r="CJ148" s="61">
        <v>0</v>
      </c>
      <c r="CK148" s="61">
        <v>0</v>
      </c>
      <c r="CL148" s="61">
        <v>0</v>
      </c>
      <c r="CM148" s="61">
        <v>0</v>
      </c>
      <c r="CN148" s="61">
        <v>0</v>
      </c>
      <c r="CO148" s="61">
        <v>0</v>
      </c>
      <c r="CP148" s="61">
        <v>0</v>
      </c>
      <c r="CQ148" s="61">
        <v>0</v>
      </c>
      <c r="CR148" s="61">
        <v>0</v>
      </c>
      <c r="CS148" s="61">
        <v>0</v>
      </c>
      <c r="CT148" s="61">
        <v>0</v>
      </c>
      <c r="CU148" s="61">
        <v>0</v>
      </c>
      <c r="CV148" s="61">
        <v>0</v>
      </c>
      <c r="CW148" s="61">
        <v>0</v>
      </c>
      <c r="CX148" s="61">
        <v>0</v>
      </c>
      <c r="CY148" s="61">
        <v>0</v>
      </c>
      <c r="CZ148" s="61">
        <v>0</v>
      </c>
      <c r="DA148" s="61">
        <v>0</v>
      </c>
      <c r="DB148" s="61">
        <v>0</v>
      </c>
      <c r="DC148" s="61">
        <v>0</v>
      </c>
      <c r="DD148" s="61">
        <v>0</v>
      </c>
      <c r="DE148" s="61">
        <v>0</v>
      </c>
      <c r="DF148" s="61">
        <v>123</v>
      </c>
      <c r="DG148" s="61">
        <v>0</v>
      </c>
      <c r="DH148" s="61">
        <v>3</v>
      </c>
      <c r="DI148" s="61">
        <v>773</v>
      </c>
      <c r="DJ148" s="61">
        <v>0</v>
      </c>
      <c r="DK148" s="61">
        <v>16</v>
      </c>
      <c r="DL148" s="61">
        <v>-650</v>
      </c>
      <c r="DM148" s="61">
        <v>0</v>
      </c>
      <c r="DN148" s="61">
        <v>-13</v>
      </c>
      <c r="DO148" s="61">
        <v>45927</v>
      </c>
      <c r="DP148" s="61">
        <v>0</v>
      </c>
      <c r="DQ148" s="61">
        <v>933</v>
      </c>
      <c r="DR148" s="61">
        <v>51771</v>
      </c>
      <c r="DS148" s="61">
        <v>0</v>
      </c>
      <c r="DT148" s="61">
        <v>1037</v>
      </c>
      <c r="DU148" s="61">
        <v>-5844</v>
      </c>
      <c r="DV148" s="61">
        <v>0</v>
      </c>
      <c r="DW148" s="61">
        <v>-104</v>
      </c>
      <c r="DX148" s="61">
        <v>-14601</v>
      </c>
      <c r="DY148" s="61">
        <v>0</v>
      </c>
      <c r="DZ148" s="61">
        <v>-298</v>
      </c>
      <c r="EA148" s="61">
        <v>0</v>
      </c>
      <c r="EB148" s="61">
        <v>0</v>
      </c>
      <c r="EC148" s="61">
        <v>0</v>
      </c>
      <c r="ED148" s="61">
        <v>147810</v>
      </c>
      <c r="EE148" s="61">
        <v>0</v>
      </c>
      <c r="EF148" s="61">
        <v>3017</v>
      </c>
      <c r="EG148" s="61">
        <v>0</v>
      </c>
      <c r="EH148" s="61">
        <v>0</v>
      </c>
      <c r="EI148" s="61">
        <v>0</v>
      </c>
      <c r="EJ148" s="61">
        <v>147810</v>
      </c>
      <c r="EK148" s="61">
        <v>0</v>
      </c>
      <c r="EL148" s="61">
        <v>3017</v>
      </c>
      <c r="EM148" s="61">
        <v>10511155</v>
      </c>
      <c r="EN148" s="61">
        <v>0</v>
      </c>
      <c r="EO148" s="61">
        <v>204939</v>
      </c>
      <c r="EP148" s="61">
        <v>119699</v>
      </c>
      <c r="EQ148" s="61">
        <v>0</v>
      </c>
      <c r="ER148" s="61">
        <v>2443</v>
      </c>
      <c r="ES148" s="61">
        <v>21022183</v>
      </c>
      <c r="ET148" s="61">
        <v>0</v>
      </c>
      <c r="EU148" s="61">
        <v>0</v>
      </c>
      <c r="EV148" s="61">
        <v>-10391329</v>
      </c>
      <c r="EW148" s="61">
        <v>0</v>
      </c>
      <c r="EX148" s="61">
        <v>207382</v>
      </c>
      <c r="EY148" s="61">
        <v>2321559</v>
      </c>
      <c r="EZ148" s="61">
        <v>0</v>
      </c>
      <c r="FA148" s="61">
        <v>47379</v>
      </c>
      <c r="FB148" s="61">
        <v>2856926</v>
      </c>
      <c r="FC148" s="61">
        <v>0</v>
      </c>
      <c r="FD148" s="61">
        <v>58137</v>
      </c>
      <c r="FE148" s="61">
        <v>-535367</v>
      </c>
      <c r="FF148" s="61">
        <v>0</v>
      </c>
      <c r="FG148" s="61">
        <v>-10758</v>
      </c>
      <c r="FH148" s="61">
        <v>0</v>
      </c>
      <c r="FI148" s="61">
        <v>0</v>
      </c>
      <c r="FJ148" s="61">
        <v>0</v>
      </c>
      <c r="FK148" s="61">
        <v>0</v>
      </c>
      <c r="FL148" s="61">
        <v>0</v>
      </c>
      <c r="FM148" s="61">
        <v>0</v>
      </c>
      <c r="FN148" s="61">
        <v>0</v>
      </c>
      <c r="FO148" s="61">
        <v>0</v>
      </c>
      <c r="FP148" s="61">
        <v>0</v>
      </c>
      <c r="FQ148" s="61">
        <v>0</v>
      </c>
      <c r="FR148" s="61">
        <v>0</v>
      </c>
      <c r="FS148" s="61">
        <v>0</v>
      </c>
      <c r="FT148" s="61">
        <v>8661772</v>
      </c>
      <c r="FU148" s="61">
        <v>0</v>
      </c>
      <c r="FV148" s="61">
        <v>0</v>
      </c>
      <c r="FW148" s="61">
        <v>-8661772</v>
      </c>
      <c r="FX148" s="61">
        <v>0</v>
      </c>
      <c r="FY148" s="61">
        <v>0</v>
      </c>
      <c r="FZ148" s="61">
        <v>0</v>
      </c>
      <c r="GA148" s="61">
        <v>0</v>
      </c>
      <c r="GB148" s="61">
        <v>0</v>
      </c>
      <c r="GC148" s="61">
        <v>0</v>
      </c>
      <c r="GD148" s="61">
        <v>0</v>
      </c>
      <c r="GE148" s="61">
        <v>0</v>
      </c>
      <c r="GF148" s="61">
        <v>19964027</v>
      </c>
      <c r="GG148" s="61">
        <v>0</v>
      </c>
      <c r="GH148" s="61">
        <v>392657</v>
      </c>
      <c r="GI148" s="61">
        <v>-18988146</v>
      </c>
      <c r="GJ148" s="61">
        <v>0</v>
      </c>
      <c r="GK148" s="61">
        <v>213023</v>
      </c>
      <c r="GL148" s="58" t="s">
        <v>536</v>
      </c>
      <c r="GM148" s="58" t="s">
        <v>554</v>
      </c>
      <c r="GN148" s="58" t="s">
        <v>536</v>
      </c>
      <c r="GO148" s="58" t="s">
        <v>479</v>
      </c>
      <c r="GP148" s="58" t="s">
        <v>967</v>
      </c>
    </row>
    <row r="149" spans="1:198" s="58" customFormat="1">
      <c r="A149" s="58" t="s">
        <v>469</v>
      </c>
      <c r="B149" s="59" t="s">
        <v>968</v>
      </c>
      <c r="C149" s="59" t="s">
        <v>969</v>
      </c>
      <c r="D149" s="61">
        <v>47182</v>
      </c>
      <c r="E149" s="61">
        <v>-4357</v>
      </c>
      <c r="F149" s="61">
        <v>42825</v>
      </c>
      <c r="G149" s="61">
        <v>217082</v>
      </c>
      <c r="H149" s="61">
        <v>-10896</v>
      </c>
      <c r="I149" s="61">
        <v>206186</v>
      </c>
      <c r="J149" s="61">
        <v>-169900</v>
      </c>
      <c r="K149" s="61">
        <v>6539</v>
      </c>
      <c r="L149" s="61">
        <v>-163361</v>
      </c>
      <c r="M149" s="380">
        <v>0.5</v>
      </c>
      <c r="N149" s="380">
        <v>0.4</v>
      </c>
      <c r="O149" s="380">
        <v>0.09</v>
      </c>
      <c r="P149" s="380">
        <v>0.01</v>
      </c>
      <c r="Q149" s="61">
        <v>136625</v>
      </c>
      <c r="R149" s="61">
        <v>136625</v>
      </c>
      <c r="S149" s="61">
        <v>0</v>
      </c>
      <c r="T149" s="61">
        <v>118985</v>
      </c>
      <c r="U149" s="61">
        <v>242897</v>
      </c>
      <c r="V149" s="61">
        <v>-123912</v>
      </c>
      <c r="W149" s="61">
        <v>0</v>
      </c>
      <c r="X149" s="61">
        <v>0</v>
      </c>
      <c r="Y149" s="61">
        <v>38663</v>
      </c>
      <c r="Z149" s="61">
        <v>0</v>
      </c>
      <c r="AA149" s="61">
        <v>-38663</v>
      </c>
      <c r="AB149" s="61">
        <v>0</v>
      </c>
      <c r="AC149" s="61">
        <v>0</v>
      </c>
      <c r="AD149" s="61">
        <v>0</v>
      </c>
      <c r="AE149" s="61">
        <v>0</v>
      </c>
      <c r="AF149" s="61">
        <v>0</v>
      </c>
      <c r="AG149" s="61">
        <v>0</v>
      </c>
      <c r="AH149" s="61">
        <v>0</v>
      </c>
      <c r="AI149" s="61">
        <v>0</v>
      </c>
      <c r="AJ149" s="61">
        <v>0</v>
      </c>
      <c r="AK149" s="61">
        <v>0</v>
      </c>
      <c r="AL149" s="61">
        <v>730745</v>
      </c>
      <c r="AM149" s="61">
        <v>730745</v>
      </c>
      <c r="AN149" s="61">
        <v>0</v>
      </c>
      <c r="AO149" s="61">
        <v>0</v>
      </c>
      <c r="AP149" s="61">
        <v>553824</v>
      </c>
      <c r="AQ149" s="61">
        <v>553824</v>
      </c>
      <c r="AR149" s="61">
        <v>0</v>
      </c>
      <c r="AS149" s="61">
        <v>0</v>
      </c>
      <c r="AT149" s="61">
        <v>176921</v>
      </c>
      <c r="AU149" s="61">
        <v>176921</v>
      </c>
      <c r="AV149" s="61">
        <v>0</v>
      </c>
      <c r="AW149" s="61">
        <v>0</v>
      </c>
      <c r="AX149" s="61">
        <v>0</v>
      </c>
      <c r="AY149" s="61">
        <v>0</v>
      </c>
      <c r="AZ149" s="61">
        <v>0</v>
      </c>
      <c r="BA149" s="61">
        <v>0</v>
      </c>
      <c r="BB149" s="61">
        <v>0</v>
      </c>
      <c r="BC149" s="61">
        <v>0</v>
      </c>
      <c r="BD149" s="61">
        <v>1562875</v>
      </c>
      <c r="BE149" s="61">
        <v>288464</v>
      </c>
      <c r="BF149" s="61">
        <v>32052</v>
      </c>
      <c r="BG149" s="61">
        <v>80861</v>
      </c>
      <c r="BH149" s="61">
        <v>14186</v>
      </c>
      <c r="BI149" s="61">
        <v>1576</v>
      </c>
      <c r="BJ149" s="61">
        <v>1561955</v>
      </c>
      <c r="BK149" s="61">
        <v>283460</v>
      </c>
      <c r="BL149" s="61">
        <v>31495</v>
      </c>
      <c r="BM149" s="61">
        <v>81781</v>
      </c>
      <c r="BN149" s="61">
        <v>19190</v>
      </c>
      <c r="BO149" s="61">
        <v>2133</v>
      </c>
      <c r="BP149" s="61">
        <v>0</v>
      </c>
      <c r="BQ149" s="61">
        <v>0</v>
      </c>
      <c r="BR149" s="61">
        <v>0</v>
      </c>
      <c r="BS149" s="61">
        <v>0</v>
      </c>
      <c r="BT149" s="61">
        <v>0</v>
      </c>
      <c r="BU149" s="61">
        <v>0</v>
      </c>
      <c r="BV149" s="61">
        <v>0</v>
      </c>
      <c r="BW149" s="61">
        <v>0</v>
      </c>
      <c r="BX149" s="61">
        <v>0</v>
      </c>
      <c r="BY149" s="61">
        <v>12737</v>
      </c>
      <c r="BZ149" s="61">
        <v>2866</v>
      </c>
      <c r="CA149" s="61">
        <v>318</v>
      </c>
      <c r="CB149" s="61">
        <v>0</v>
      </c>
      <c r="CC149" s="61">
        <v>0</v>
      </c>
      <c r="CD149" s="61">
        <v>0</v>
      </c>
      <c r="CE149" s="61">
        <v>0</v>
      </c>
      <c r="CF149" s="61">
        <v>0</v>
      </c>
      <c r="CG149" s="61">
        <v>0</v>
      </c>
      <c r="CH149" s="61">
        <v>0</v>
      </c>
      <c r="CI149" s="61">
        <v>0</v>
      </c>
      <c r="CJ149" s="61">
        <v>0</v>
      </c>
      <c r="CK149" s="61">
        <v>0</v>
      </c>
      <c r="CL149" s="61">
        <v>0</v>
      </c>
      <c r="CM149" s="61">
        <v>0</v>
      </c>
      <c r="CN149" s="61">
        <v>0</v>
      </c>
      <c r="CO149" s="61">
        <v>0</v>
      </c>
      <c r="CP149" s="61">
        <v>0</v>
      </c>
      <c r="CQ149" s="61">
        <v>0</v>
      </c>
      <c r="CR149" s="61">
        <v>0</v>
      </c>
      <c r="CS149" s="61">
        <v>0</v>
      </c>
      <c r="CT149" s="61">
        <v>0</v>
      </c>
      <c r="CU149" s="61">
        <v>0</v>
      </c>
      <c r="CV149" s="61">
        <v>0</v>
      </c>
      <c r="CW149" s="61">
        <v>4352</v>
      </c>
      <c r="CX149" s="61">
        <v>979</v>
      </c>
      <c r="CY149" s="61">
        <v>109</v>
      </c>
      <c r="CZ149" s="61">
        <v>4231</v>
      </c>
      <c r="DA149" s="61">
        <v>952</v>
      </c>
      <c r="DB149" s="61">
        <v>106</v>
      </c>
      <c r="DC149" s="61">
        <v>121</v>
      </c>
      <c r="DD149" s="61">
        <v>27</v>
      </c>
      <c r="DE149" s="61">
        <v>3</v>
      </c>
      <c r="DF149" s="61">
        <v>0</v>
      </c>
      <c r="DG149" s="61">
        <v>0</v>
      </c>
      <c r="DH149" s="61">
        <v>0</v>
      </c>
      <c r="DI149" s="61">
        <v>0</v>
      </c>
      <c r="DJ149" s="61">
        <v>0</v>
      </c>
      <c r="DK149" s="61">
        <v>0</v>
      </c>
      <c r="DL149" s="61">
        <v>0</v>
      </c>
      <c r="DM149" s="61">
        <v>0</v>
      </c>
      <c r="DN149" s="61">
        <v>0</v>
      </c>
      <c r="DO149" s="61">
        <v>4708</v>
      </c>
      <c r="DP149" s="61">
        <v>1059</v>
      </c>
      <c r="DQ149" s="61">
        <v>118</v>
      </c>
      <c r="DR149" s="61">
        <v>8032</v>
      </c>
      <c r="DS149" s="61">
        <v>1807</v>
      </c>
      <c r="DT149" s="61">
        <v>201</v>
      </c>
      <c r="DU149" s="61">
        <v>-3324</v>
      </c>
      <c r="DV149" s="61">
        <v>-748</v>
      </c>
      <c r="DW149" s="61">
        <v>-83</v>
      </c>
      <c r="DX149" s="61">
        <v>5226</v>
      </c>
      <c r="DY149" s="61">
        <v>1176</v>
      </c>
      <c r="DZ149" s="61">
        <v>131</v>
      </c>
      <c r="EA149" s="61">
        <v>582</v>
      </c>
      <c r="EB149" s="61">
        <v>131</v>
      </c>
      <c r="EC149" s="61">
        <v>15</v>
      </c>
      <c r="ED149" s="61">
        <v>0</v>
      </c>
      <c r="EE149" s="61">
        <v>0</v>
      </c>
      <c r="EF149" s="61">
        <v>0</v>
      </c>
      <c r="EG149" s="61">
        <v>0</v>
      </c>
      <c r="EH149" s="61">
        <v>0</v>
      </c>
      <c r="EI149" s="61">
        <v>0</v>
      </c>
      <c r="EJ149" s="61">
        <v>0</v>
      </c>
      <c r="EK149" s="61">
        <v>0</v>
      </c>
      <c r="EL149" s="61">
        <v>0</v>
      </c>
      <c r="EM149" s="61">
        <v>1753291</v>
      </c>
      <c r="EN149" s="61">
        <v>360780</v>
      </c>
      <c r="EO149" s="61">
        <v>40087</v>
      </c>
      <c r="EP149" s="61">
        <v>52114</v>
      </c>
      <c r="EQ149" s="61">
        <v>11726</v>
      </c>
      <c r="ER149" s="61">
        <v>1303</v>
      </c>
      <c r="ES149" s="61">
        <v>5314419</v>
      </c>
      <c r="ET149" s="61">
        <v>0</v>
      </c>
      <c r="EU149" s="61">
        <v>0</v>
      </c>
      <c r="EV149" s="61">
        <v>-3509014</v>
      </c>
      <c r="EW149" s="61">
        <v>372506</v>
      </c>
      <c r="EX149" s="61">
        <v>41390</v>
      </c>
      <c r="EY149" s="61">
        <v>418233</v>
      </c>
      <c r="EZ149" s="61">
        <v>92708</v>
      </c>
      <c r="FA149" s="61">
        <v>10301</v>
      </c>
      <c r="FB149" s="61">
        <v>593154</v>
      </c>
      <c r="FC149" s="61">
        <v>123666</v>
      </c>
      <c r="FD149" s="61">
        <v>13741</v>
      </c>
      <c r="FE149" s="61">
        <v>-174921</v>
      </c>
      <c r="FF149" s="61">
        <v>-30958</v>
      </c>
      <c r="FG149" s="61">
        <v>-3440</v>
      </c>
      <c r="FH149" s="61">
        <v>0</v>
      </c>
      <c r="FI149" s="61">
        <v>0</v>
      </c>
      <c r="FJ149" s="61">
        <v>0</v>
      </c>
      <c r="FK149" s="61">
        <v>0</v>
      </c>
      <c r="FL149" s="61">
        <v>0</v>
      </c>
      <c r="FM149" s="61">
        <v>0</v>
      </c>
      <c r="FN149" s="61">
        <v>0</v>
      </c>
      <c r="FO149" s="61">
        <v>0</v>
      </c>
      <c r="FP149" s="61">
        <v>0</v>
      </c>
      <c r="FQ149" s="61">
        <v>1048242</v>
      </c>
      <c r="FR149" s="61">
        <v>128370</v>
      </c>
      <c r="FS149" s="61">
        <v>14263</v>
      </c>
      <c r="FT149" s="61">
        <v>2022947</v>
      </c>
      <c r="FU149" s="61">
        <v>0</v>
      </c>
      <c r="FV149" s="61">
        <v>0</v>
      </c>
      <c r="FW149" s="61">
        <v>-974705</v>
      </c>
      <c r="FX149" s="61">
        <v>128370</v>
      </c>
      <c r="FY149" s="61">
        <v>14263</v>
      </c>
      <c r="FZ149" s="61">
        <v>0</v>
      </c>
      <c r="GA149" s="61">
        <v>0</v>
      </c>
      <c r="GB149" s="61">
        <v>0</v>
      </c>
      <c r="GC149" s="61">
        <v>0</v>
      </c>
      <c r="GD149" s="61">
        <v>0</v>
      </c>
      <c r="GE149" s="61">
        <v>0</v>
      </c>
      <c r="GF149" s="61">
        <v>4943221</v>
      </c>
      <c r="GG149" s="61">
        <v>902445</v>
      </c>
      <c r="GH149" s="61">
        <v>100273</v>
      </c>
      <c r="GI149" s="61">
        <v>-4561517</v>
      </c>
      <c r="GJ149" s="61">
        <v>492560</v>
      </c>
      <c r="GK149" s="61">
        <v>54730</v>
      </c>
      <c r="GL149" s="58" t="s">
        <v>788</v>
      </c>
      <c r="GM149" s="58" t="s">
        <v>601</v>
      </c>
      <c r="GN149" s="58" t="s">
        <v>466</v>
      </c>
      <c r="GO149" s="58" t="s">
        <v>467</v>
      </c>
      <c r="GP149" s="58" t="s">
        <v>970</v>
      </c>
    </row>
    <row r="150" spans="1:198" s="58" customFormat="1">
      <c r="A150" s="58" t="s">
        <v>461</v>
      </c>
      <c r="B150" s="59" t="s">
        <v>971</v>
      </c>
      <c r="C150" s="59" t="s">
        <v>972</v>
      </c>
      <c r="D150" s="61">
        <v>73911</v>
      </c>
      <c r="E150" s="61">
        <v>0</v>
      </c>
      <c r="F150" s="61">
        <v>73911</v>
      </c>
      <c r="G150" s="61">
        <v>333231</v>
      </c>
      <c r="H150" s="61">
        <v>0</v>
      </c>
      <c r="I150" s="61">
        <v>333231</v>
      </c>
      <c r="J150" s="61">
        <v>-259320</v>
      </c>
      <c r="K150" s="61">
        <v>0</v>
      </c>
      <c r="L150" s="61">
        <v>-259320</v>
      </c>
      <c r="M150" s="380">
        <v>0.33</v>
      </c>
      <c r="N150" s="380">
        <v>0.3</v>
      </c>
      <c r="O150" s="380">
        <v>0.37</v>
      </c>
      <c r="P150" s="380">
        <v>0</v>
      </c>
      <c r="Q150" s="61">
        <v>301908</v>
      </c>
      <c r="R150" s="61">
        <v>301908</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v>0</v>
      </c>
      <c r="AR150" s="61">
        <v>0</v>
      </c>
      <c r="AS150" s="61">
        <v>0</v>
      </c>
      <c r="AT150" s="61">
        <v>0</v>
      </c>
      <c r="AU150" s="61">
        <v>0</v>
      </c>
      <c r="AV150" s="61">
        <v>0</v>
      </c>
      <c r="AW150" s="61">
        <v>0</v>
      </c>
      <c r="AX150" s="61">
        <v>0</v>
      </c>
      <c r="AY150" s="61">
        <v>0</v>
      </c>
      <c r="AZ150" s="61">
        <v>0</v>
      </c>
      <c r="BA150" s="61">
        <v>0</v>
      </c>
      <c r="BB150" s="61">
        <v>0</v>
      </c>
      <c r="BC150" s="61">
        <v>0</v>
      </c>
      <c r="BD150" s="61">
        <v>2035316</v>
      </c>
      <c r="BE150" s="61">
        <v>2510223</v>
      </c>
      <c r="BF150" s="61">
        <v>0</v>
      </c>
      <c r="BG150" s="61">
        <v>70803</v>
      </c>
      <c r="BH150" s="61">
        <v>87324</v>
      </c>
      <c r="BI150" s="61">
        <v>0</v>
      </c>
      <c r="BJ150" s="61">
        <v>2089345</v>
      </c>
      <c r="BK150" s="61">
        <v>2576859</v>
      </c>
      <c r="BL150" s="61">
        <v>0</v>
      </c>
      <c r="BM150" s="61">
        <v>16774</v>
      </c>
      <c r="BN150" s="61">
        <v>20688</v>
      </c>
      <c r="BO150" s="61">
        <v>0</v>
      </c>
      <c r="BP150" s="61">
        <v>0</v>
      </c>
      <c r="BQ150" s="61">
        <v>0</v>
      </c>
      <c r="BR150" s="61">
        <v>0</v>
      </c>
      <c r="BS150" s="61">
        <v>0</v>
      </c>
      <c r="BT150" s="61">
        <v>0</v>
      </c>
      <c r="BU150" s="61">
        <v>0</v>
      </c>
      <c r="BV150" s="61">
        <v>0</v>
      </c>
      <c r="BW150" s="61">
        <v>0</v>
      </c>
      <c r="BX150" s="61">
        <v>0</v>
      </c>
      <c r="BY150" s="61">
        <v>1898</v>
      </c>
      <c r="BZ150" s="61">
        <v>2341</v>
      </c>
      <c r="CA150" s="61">
        <v>0</v>
      </c>
      <c r="CB150" s="61">
        <v>0</v>
      </c>
      <c r="CC150" s="61">
        <v>0</v>
      </c>
      <c r="CD150" s="61">
        <v>0</v>
      </c>
      <c r="CE150" s="61">
        <v>0</v>
      </c>
      <c r="CF150" s="61">
        <v>0</v>
      </c>
      <c r="CG150" s="61">
        <v>0</v>
      </c>
      <c r="CH150" s="61">
        <v>1002</v>
      </c>
      <c r="CI150" s="61">
        <v>1236</v>
      </c>
      <c r="CJ150" s="61">
        <v>0</v>
      </c>
      <c r="CK150" s="61">
        <v>0</v>
      </c>
      <c r="CL150" s="61">
        <v>0</v>
      </c>
      <c r="CM150" s="61">
        <v>0</v>
      </c>
      <c r="CN150" s="61">
        <v>0</v>
      </c>
      <c r="CO150" s="61">
        <v>0</v>
      </c>
      <c r="CP150" s="61">
        <v>0</v>
      </c>
      <c r="CQ150" s="61">
        <v>0</v>
      </c>
      <c r="CR150" s="61">
        <v>0</v>
      </c>
      <c r="CS150" s="61">
        <v>0</v>
      </c>
      <c r="CT150" s="61">
        <v>0</v>
      </c>
      <c r="CU150" s="61">
        <v>0</v>
      </c>
      <c r="CV150" s="61">
        <v>0</v>
      </c>
      <c r="CW150" s="61">
        <v>0</v>
      </c>
      <c r="CX150" s="61">
        <v>0</v>
      </c>
      <c r="CY150" s="61">
        <v>0</v>
      </c>
      <c r="CZ150" s="61">
        <v>0</v>
      </c>
      <c r="DA150" s="61">
        <v>0</v>
      </c>
      <c r="DB150" s="61">
        <v>0</v>
      </c>
      <c r="DC150" s="61">
        <v>0</v>
      </c>
      <c r="DD150" s="61">
        <v>0</v>
      </c>
      <c r="DE150" s="61">
        <v>0</v>
      </c>
      <c r="DF150" s="61">
        <v>0</v>
      </c>
      <c r="DG150" s="61">
        <v>0</v>
      </c>
      <c r="DH150" s="61">
        <v>0</v>
      </c>
      <c r="DI150" s="61">
        <v>0</v>
      </c>
      <c r="DJ150" s="61">
        <v>0</v>
      </c>
      <c r="DK150" s="61">
        <v>0</v>
      </c>
      <c r="DL150" s="61">
        <v>0</v>
      </c>
      <c r="DM150" s="61">
        <v>0</v>
      </c>
      <c r="DN150" s="61">
        <v>0</v>
      </c>
      <c r="DO150" s="61">
        <v>26226</v>
      </c>
      <c r="DP150" s="61">
        <v>32346</v>
      </c>
      <c r="DQ150" s="61">
        <v>0</v>
      </c>
      <c r="DR150" s="61">
        <v>30687</v>
      </c>
      <c r="DS150" s="61">
        <v>37848</v>
      </c>
      <c r="DT150" s="61">
        <v>0</v>
      </c>
      <c r="DU150" s="61">
        <v>-4461</v>
      </c>
      <c r="DV150" s="61">
        <v>-5502</v>
      </c>
      <c r="DW150" s="61">
        <v>0</v>
      </c>
      <c r="DX150" s="61">
        <v>-3921</v>
      </c>
      <c r="DY150" s="61">
        <v>-4836</v>
      </c>
      <c r="DZ150" s="61">
        <v>0</v>
      </c>
      <c r="EA150" s="61">
        <v>0</v>
      </c>
      <c r="EB150" s="61">
        <v>0</v>
      </c>
      <c r="EC150" s="61">
        <v>0</v>
      </c>
      <c r="ED150" s="61">
        <v>53382</v>
      </c>
      <c r="EE150" s="61">
        <v>65838</v>
      </c>
      <c r="EF150" s="61">
        <v>0</v>
      </c>
      <c r="EG150" s="61">
        <v>0</v>
      </c>
      <c r="EH150" s="61">
        <v>0</v>
      </c>
      <c r="EI150" s="61">
        <v>0</v>
      </c>
      <c r="EJ150" s="61">
        <v>53382</v>
      </c>
      <c r="EK150" s="61">
        <v>65838</v>
      </c>
      <c r="EL150" s="61">
        <v>0</v>
      </c>
      <c r="EM150" s="61">
        <v>4636215</v>
      </c>
      <c r="EN150" s="61">
        <v>5717999</v>
      </c>
      <c r="EO150" s="61">
        <v>0</v>
      </c>
      <c r="EP150" s="61">
        <v>224050</v>
      </c>
      <c r="EQ150" s="61">
        <v>276328</v>
      </c>
      <c r="ER150" s="61">
        <v>0</v>
      </c>
      <c r="ES150" s="61">
        <v>24583677</v>
      </c>
      <c r="ET150" s="61">
        <v>0</v>
      </c>
      <c r="EU150" s="61">
        <v>0</v>
      </c>
      <c r="EV150" s="61">
        <v>-19723412</v>
      </c>
      <c r="EW150" s="61">
        <v>5994327</v>
      </c>
      <c r="EX150" s="61">
        <v>0</v>
      </c>
      <c r="EY150" s="61">
        <v>878681</v>
      </c>
      <c r="EZ150" s="61">
        <v>1083706</v>
      </c>
      <c r="FA150" s="61">
        <v>0</v>
      </c>
      <c r="FB150" s="61">
        <v>1035871</v>
      </c>
      <c r="FC150" s="61">
        <v>1277575</v>
      </c>
      <c r="FD150" s="61">
        <v>0</v>
      </c>
      <c r="FE150" s="61">
        <v>-157190</v>
      </c>
      <c r="FF150" s="61">
        <v>-193869</v>
      </c>
      <c r="FG150" s="61">
        <v>0</v>
      </c>
      <c r="FH150" s="61">
        <v>0</v>
      </c>
      <c r="FI150" s="61">
        <v>0</v>
      </c>
      <c r="FJ150" s="61">
        <v>0</v>
      </c>
      <c r="FK150" s="61">
        <v>0</v>
      </c>
      <c r="FL150" s="61">
        <v>0</v>
      </c>
      <c r="FM150" s="61">
        <v>0</v>
      </c>
      <c r="FN150" s="61">
        <v>0</v>
      </c>
      <c r="FO150" s="61">
        <v>0</v>
      </c>
      <c r="FP150" s="61">
        <v>0</v>
      </c>
      <c r="FQ150" s="61">
        <v>0</v>
      </c>
      <c r="FR150" s="61">
        <v>0</v>
      </c>
      <c r="FS150" s="61">
        <v>0</v>
      </c>
      <c r="FT150" s="61">
        <v>4409909</v>
      </c>
      <c r="FU150" s="61">
        <v>0</v>
      </c>
      <c r="FV150" s="61">
        <v>0</v>
      </c>
      <c r="FW150" s="61">
        <v>-4409909</v>
      </c>
      <c r="FX150" s="61">
        <v>0</v>
      </c>
      <c r="FY150" s="61">
        <v>0</v>
      </c>
      <c r="FZ150" s="61">
        <v>0</v>
      </c>
      <c r="GA150" s="61">
        <v>0</v>
      </c>
      <c r="GB150" s="61">
        <v>0</v>
      </c>
      <c r="GC150" s="61">
        <v>0</v>
      </c>
      <c r="GD150" s="61">
        <v>0</v>
      </c>
      <c r="GE150" s="61">
        <v>0</v>
      </c>
      <c r="GF150" s="61">
        <v>7923652</v>
      </c>
      <c r="GG150" s="61">
        <v>9772505</v>
      </c>
      <c r="GH150" s="61">
        <v>0</v>
      </c>
      <c r="GI150" s="61">
        <v>-24225837</v>
      </c>
      <c r="GJ150" s="61">
        <v>5880223</v>
      </c>
      <c r="GK150" s="61">
        <v>0</v>
      </c>
      <c r="GL150" s="58" t="s">
        <v>501</v>
      </c>
      <c r="GM150" s="58" t="s">
        <v>502</v>
      </c>
      <c r="GN150" s="58" t="s">
        <v>645</v>
      </c>
      <c r="GO150" s="58" t="s">
        <v>504</v>
      </c>
      <c r="GP150" s="58" t="s">
        <v>973</v>
      </c>
    </row>
    <row r="151" spans="1:198" s="58" customFormat="1">
      <c r="A151" s="58" t="s">
        <v>469</v>
      </c>
      <c r="B151" s="59" t="s">
        <v>974</v>
      </c>
      <c r="C151" s="59" t="s">
        <v>975</v>
      </c>
      <c r="D151" s="61">
        <v>-195592</v>
      </c>
      <c r="E151" s="61">
        <v>0</v>
      </c>
      <c r="F151" s="61">
        <v>-195592</v>
      </c>
      <c r="G151" s="61">
        <v>47109</v>
      </c>
      <c r="H151" s="61">
        <v>0</v>
      </c>
      <c r="I151" s="61">
        <v>47109</v>
      </c>
      <c r="J151" s="61">
        <v>-242701</v>
      </c>
      <c r="K151" s="61">
        <v>0</v>
      </c>
      <c r="L151" s="61">
        <v>-242701</v>
      </c>
      <c r="M151" s="380">
        <v>0.5</v>
      </c>
      <c r="N151" s="380">
        <v>0.4</v>
      </c>
      <c r="O151" s="380">
        <v>0.09</v>
      </c>
      <c r="P151" s="380">
        <v>0.01</v>
      </c>
      <c r="Q151" s="61">
        <v>120482</v>
      </c>
      <c r="R151" s="61">
        <v>120482</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v>0</v>
      </c>
      <c r="AR151" s="61">
        <v>0</v>
      </c>
      <c r="AS151" s="61">
        <v>0</v>
      </c>
      <c r="AT151" s="61">
        <v>0</v>
      </c>
      <c r="AU151" s="61">
        <v>0</v>
      </c>
      <c r="AV151" s="61">
        <v>0</v>
      </c>
      <c r="AW151" s="61">
        <v>0</v>
      </c>
      <c r="AX151" s="61">
        <v>0</v>
      </c>
      <c r="AY151" s="61">
        <v>0</v>
      </c>
      <c r="AZ151" s="61">
        <v>0</v>
      </c>
      <c r="BA151" s="61">
        <v>0</v>
      </c>
      <c r="BB151" s="61">
        <v>0</v>
      </c>
      <c r="BC151" s="61">
        <v>0</v>
      </c>
      <c r="BD151" s="61">
        <v>1217436</v>
      </c>
      <c r="BE151" s="61">
        <v>273923</v>
      </c>
      <c r="BF151" s="61">
        <v>30436</v>
      </c>
      <c r="BG151" s="61">
        <v>67626</v>
      </c>
      <c r="BH151" s="61">
        <v>15216</v>
      </c>
      <c r="BI151" s="61">
        <v>1691</v>
      </c>
      <c r="BJ151" s="61">
        <v>1180026</v>
      </c>
      <c r="BK151" s="61">
        <v>265506</v>
      </c>
      <c r="BL151" s="61">
        <v>29501</v>
      </c>
      <c r="BM151" s="61">
        <v>105036</v>
      </c>
      <c r="BN151" s="61">
        <v>23633</v>
      </c>
      <c r="BO151" s="61">
        <v>2626</v>
      </c>
      <c r="BP151" s="61">
        <v>12487</v>
      </c>
      <c r="BQ151" s="61">
        <v>2810</v>
      </c>
      <c r="BR151" s="61">
        <v>312</v>
      </c>
      <c r="BS151" s="61">
        <v>913</v>
      </c>
      <c r="BT151" s="61">
        <v>206</v>
      </c>
      <c r="BU151" s="61">
        <v>23</v>
      </c>
      <c r="BV151" s="61">
        <v>11574</v>
      </c>
      <c r="BW151" s="61">
        <v>2604</v>
      </c>
      <c r="BX151" s="61">
        <v>289</v>
      </c>
      <c r="BY151" s="61">
        <v>6531</v>
      </c>
      <c r="BZ151" s="61">
        <v>1469</v>
      </c>
      <c r="CA151" s="61">
        <v>163</v>
      </c>
      <c r="CB151" s="61">
        <v>0</v>
      </c>
      <c r="CC151" s="61">
        <v>0</v>
      </c>
      <c r="CD151" s="61">
        <v>0</v>
      </c>
      <c r="CE151" s="61">
        <v>0</v>
      </c>
      <c r="CF151" s="61">
        <v>0</v>
      </c>
      <c r="CG151" s="61">
        <v>0</v>
      </c>
      <c r="CH151" s="61">
        <v>0</v>
      </c>
      <c r="CI151" s="61">
        <v>0</v>
      </c>
      <c r="CJ151" s="61">
        <v>0</v>
      </c>
      <c r="CK151" s="61">
        <v>0</v>
      </c>
      <c r="CL151" s="61">
        <v>0</v>
      </c>
      <c r="CM151" s="61">
        <v>0</v>
      </c>
      <c r="CN151" s="61">
        <v>0</v>
      </c>
      <c r="CO151" s="61">
        <v>0</v>
      </c>
      <c r="CP151" s="61">
        <v>0</v>
      </c>
      <c r="CQ151" s="61">
        <v>0</v>
      </c>
      <c r="CR151" s="61">
        <v>0</v>
      </c>
      <c r="CS151" s="61">
        <v>0</v>
      </c>
      <c r="CT151" s="61">
        <v>0</v>
      </c>
      <c r="CU151" s="61">
        <v>0</v>
      </c>
      <c r="CV151" s="61">
        <v>0</v>
      </c>
      <c r="CW151" s="61">
        <v>787</v>
      </c>
      <c r="CX151" s="61">
        <v>177</v>
      </c>
      <c r="CY151" s="61">
        <v>20</v>
      </c>
      <c r="CZ151" s="61">
        <v>786</v>
      </c>
      <c r="DA151" s="61">
        <v>177</v>
      </c>
      <c r="DB151" s="61">
        <v>20</v>
      </c>
      <c r="DC151" s="61">
        <v>1</v>
      </c>
      <c r="DD151" s="61">
        <v>0</v>
      </c>
      <c r="DE151" s="61">
        <v>0</v>
      </c>
      <c r="DF151" s="61">
        <v>0</v>
      </c>
      <c r="DG151" s="61">
        <v>0</v>
      </c>
      <c r="DH151" s="61">
        <v>0</v>
      </c>
      <c r="DI151" s="61">
        <v>0</v>
      </c>
      <c r="DJ151" s="61">
        <v>0</v>
      </c>
      <c r="DK151" s="61">
        <v>0</v>
      </c>
      <c r="DL151" s="61">
        <v>0</v>
      </c>
      <c r="DM151" s="61">
        <v>0</v>
      </c>
      <c r="DN151" s="61">
        <v>0</v>
      </c>
      <c r="DO151" s="61">
        <v>14219</v>
      </c>
      <c r="DP151" s="61">
        <v>3199</v>
      </c>
      <c r="DQ151" s="61">
        <v>355</v>
      </c>
      <c r="DR151" s="61">
        <v>15549</v>
      </c>
      <c r="DS151" s="61">
        <v>3498</v>
      </c>
      <c r="DT151" s="61">
        <v>389</v>
      </c>
      <c r="DU151" s="61">
        <v>-1330</v>
      </c>
      <c r="DV151" s="61">
        <v>-299</v>
      </c>
      <c r="DW151" s="61">
        <v>-34</v>
      </c>
      <c r="DX151" s="61">
        <v>0</v>
      </c>
      <c r="DY151" s="61">
        <v>0</v>
      </c>
      <c r="DZ151" s="61">
        <v>0</v>
      </c>
      <c r="EA151" s="61">
        <v>0</v>
      </c>
      <c r="EB151" s="61">
        <v>0</v>
      </c>
      <c r="EC151" s="61">
        <v>0</v>
      </c>
      <c r="ED151" s="61">
        <v>13715</v>
      </c>
      <c r="EE151" s="61">
        <v>3086</v>
      </c>
      <c r="EF151" s="61">
        <v>343</v>
      </c>
      <c r="EG151" s="61">
        <v>0</v>
      </c>
      <c r="EH151" s="61">
        <v>0</v>
      </c>
      <c r="EI151" s="61">
        <v>0</v>
      </c>
      <c r="EJ151" s="61">
        <v>13715</v>
      </c>
      <c r="EK151" s="61">
        <v>3086</v>
      </c>
      <c r="EL151" s="61">
        <v>343</v>
      </c>
      <c r="EM151" s="61">
        <v>2295458</v>
      </c>
      <c r="EN151" s="61">
        <v>516478</v>
      </c>
      <c r="EO151" s="61">
        <v>57386</v>
      </c>
      <c r="EP151" s="61">
        <v>86645</v>
      </c>
      <c r="EQ151" s="61">
        <v>19495</v>
      </c>
      <c r="ER151" s="61">
        <v>2166</v>
      </c>
      <c r="ES151" s="61">
        <v>5952740</v>
      </c>
      <c r="ET151" s="61">
        <v>0</v>
      </c>
      <c r="EU151" s="61">
        <v>0</v>
      </c>
      <c r="EV151" s="61">
        <v>-3570637</v>
      </c>
      <c r="EW151" s="61">
        <v>535973</v>
      </c>
      <c r="EX151" s="61">
        <v>59553</v>
      </c>
      <c r="EY151" s="61">
        <v>616101</v>
      </c>
      <c r="EZ151" s="61">
        <v>138623</v>
      </c>
      <c r="FA151" s="61">
        <v>15403</v>
      </c>
      <c r="FB151" s="61">
        <v>714382</v>
      </c>
      <c r="FC151" s="61">
        <v>160736</v>
      </c>
      <c r="FD151" s="61">
        <v>17860</v>
      </c>
      <c r="FE151" s="61">
        <v>-98281</v>
      </c>
      <c r="FF151" s="61">
        <v>-22113</v>
      </c>
      <c r="FG151" s="61">
        <v>-2457</v>
      </c>
      <c r="FH151" s="61">
        <v>0</v>
      </c>
      <c r="FI151" s="61">
        <v>0</v>
      </c>
      <c r="FJ151" s="61">
        <v>0</v>
      </c>
      <c r="FK151" s="61">
        <v>0</v>
      </c>
      <c r="FL151" s="61">
        <v>0</v>
      </c>
      <c r="FM151" s="61">
        <v>0</v>
      </c>
      <c r="FN151" s="61">
        <v>0</v>
      </c>
      <c r="FO151" s="61">
        <v>0</v>
      </c>
      <c r="FP151" s="61">
        <v>0</v>
      </c>
      <c r="FQ151" s="61">
        <v>0</v>
      </c>
      <c r="FR151" s="61">
        <v>0</v>
      </c>
      <c r="FS151" s="61">
        <v>0</v>
      </c>
      <c r="FT151" s="61">
        <v>1929747</v>
      </c>
      <c r="FU151" s="61">
        <v>0</v>
      </c>
      <c r="FV151" s="61">
        <v>0</v>
      </c>
      <c r="FW151" s="61">
        <v>-1929747</v>
      </c>
      <c r="FX151" s="61">
        <v>0</v>
      </c>
      <c r="FY151" s="61">
        <v>0</v>
      </c>
      <c r="FZ151" s="61">
        <v>0</v>
      </c>
      <c r="GA151" s="61">
        <v>0</v>
      </c>
      <c r="GB151" s="61">
        <v>0</v>
      </c>
      <c r="GC151" s="61">
        <v>0</v>
      </c>
      <c r="GD151" s="61">
        <v>0</v>
      </c>
      <c r="GE151" s="61">
        <v>0</v>
      </c>
      <c r="GF151" s="61">
        <v>4331005</v>
      </c>
      <c r="GG151" s="61">
        <v>974476</v>
      </c>
      <c r="GH151" s="61">
        <v>108275</v>
      </c>
      <c r="GI151" s="61">
        <v>-5463138</v>
      </c>
      <c r="GJ151" s="61">
        <v>544353</v>
      </c>
      <c r="GK151" s="61">
        <v>60483</v>
      </c>
      <c r="GL151" s="58" t="s">
        <v>649</v>
      </c>
      <c r="GM151" s="58" t="s">
        <v>650</v>
      </c>
      <c r="GN151" s="58" t="s">
        <v>466</v>
      </c>
      <c r="GO151" s="58" t="s">
        <v>549</v>
      </c>
      <c r="GP151" s="58" t="s">
        <v>976</v>
      </c>
    </row>
    <row r="152" spans="1:198" s="58" customFormat="1">
      <c r="A152" s="58" t="s">
        <v>469</v>
      </c>
      <c r="B152" s="59" t="s">
        <v>977</v>
      </c>
      <c r="C152" s="59" t="s">
        <v>978</v>
      </c>
      <c r="D152" s="61">
        <v>-186315</v>
      </c>
      <c r="E152" s="61">
        <v>0</v>
      </c>
      <c r="F152" s="61">
        <v>-186315</v>
      </c>
      <c r="G152" s="61">
        <v>-21043</v>
      </c>
      <c r="H152" s="61">
        <v>0</v>
      </c>
      <c r="I152" s="61">
        <v>-21043</v>
      </c>
      <c r="J152" s="61">
        <v>-165272</v>
      </c>
      <c r="K152" s="61">
        <v>0</v>
      </c>
      <c r="L152" s="61">
        <v>-165272</v>
      </c>
      <c r="M152" s="380">
        <v>0.5</v>
      </c>
      <c r="N152" s="380">
        <v>0.4</v>
      </c>
      <c r="O152" s="380">
        <v>0.1</v>
      </c>
      <c r="P152" s="380">
        <v>0</v>
      </c>
      <c r="Q152" s="61">
        <v>143595</v>
      </c>
      <c r="R152" s="61">
        <v>143595</v>
      </c>
      <c r="S152" s="61">
        <v>0</v>
      </c>
      <c r="T152" s="61">
        <v>0</v>
      </c>
      <c r="U152" s="61">
        <v>0</v>
      </c>
      <c r="V152" s="61">
        <v>0</v>
      </c>
      <c r="W152" s="61">
        <v>290</v>
      </c>
      <c r="X152" s="61">
        <v>0</v>
      </c>
      <c r="Y152" s="61">
        <v>0</v>
      </c>
      <c r="Z152" s="61">
        <v>0</v>
      </c>
      <c r="AA152" s="61">
        <v>290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v>0</v>
      </c>
      <c r="AR152" s="61">
        <v>0</v>
      </c>
      <c r="AS152" s="61">
        <v>0</v>
      </c>
      <c r="AT152" s="61">
        <v>0</v>
      </c>
      <c r="AU152" s="61">
        <v>0</v>
      </c>
      <c r="AV152" s="61">
        <v>0</v>
      </c>
      <c r="AW152" s="61">
        <v>0</v>
      </c>
      <c r="AX152" s="61">
        <v>0</v>
      </c>
      <c r="AY152" s="61">
        <v>0</v>
      </c>
      <c r="AZ152" s="61">
        <v>0</v>
      </c>
      <c r="BA152" s="61">
        <v>0</v>
      </c>
      <c r="BB152" s="61">
        <v>0</v>
      </c>
      <c r="BC152" s="61">
        <v>0</v>
      </c>
      <c r="BD152" s="61">
        <v>1117603</v>
      </c>
      <c r="BE152" s="61">
        <v>279401</v>
      </c>
      <c r="BF152" s="61">
        <v>0</v>
      </c>
      <c r="BG152" s="61">
        <v>72498</v>
      </c>
      <c r="BH152" s="61">
        <v>18125</v>
      </c>
      <c r="BI152" s="61">
        <v>0</v>
      </c>
      <c r="BJ152" s="61">
        <v>1124505</v>
      </c>
      <c r="BK152" s="61">
        <v>281127</v>
      </c>
      <c r="BL152" s="61">
        <v>0</v>
      </c>
      <c r="BM152" s="61">
        <v>65596</v>
      </c>
      <c r="BN152" s="61">
        <v>16399</v>
      </c>
      <c r="BO152" s="61">
        <v>0</v>
      </c>
      <c r="BP152" s="61">
        <v>12042</v>
      </c>
      <c r="BQ152" s="61">
        <v>3010</v>
      </c>
      <c r="BR152" s="61">
        <v>0</v>
      </c>
      <c r="BS152" s="61">
        <v>11892</v>
      </c>
      <c r="BT152" s="61">
        <v>2973</v>
      </c>
      <c r="BU152" s="61">
        <v>0</v>
      </c>
      <c r="BV152" s="61">
        <v>150</v>
      </c>
      <c r="BW152" s="61">
        <v>37</v>
      </c>
      <c r="BX152" s="61">
        <v>0</v>
      </c>
      <c r="BY152" s="61">
        <v>9981</v>
      </c>
      <c r="BZ152" s="61">
        <v>2495</v>
      </c>
      <c r="CA152" s="61">
        <v>0</v>
      </c>
      <c r="CB152" s="61">
        <v>0</v>
      </c>
      <c r="CC152" s="61">
        <v>0</v>
      </c>
      <c r="CD152" s="61">
        <v>0</v>
      </c>
      <c r="CE152" s="61">
        <v>0</v>
      </c>
      <c r="CF152" s="61">
        <v>0</v>
      </c>
      <c r="CG152" s="61">
        <v>0</v>
      </c>
      <c r="CH152" s="61">
        <v>0</v>
      </c>
      <c r="CI152" s="61">
        <v>0</v>
      </c>
      <c r="CJ152" s="61">
        <v>0</v>
      </c>
      <c r="CK152" s="61">
        <v>0</v>
      </c>
      <c r="CL152" s="61">
        <v>0</v>
      </c>
      <c r="CM152" s="61">
        <v>0</v>
      </c>
      <c r="CN152" s="61">
        <v>0</v>
      </c>
      <c r="CO152" s="61">
        <v>0</v>
      </c>
      <c r="CP152" s="61">
        <v>0</v>
      </c>
      <c r="CQ152" s="61">
        <v>0</v>
      </c>
      <c r="CR152" s="61">
        <v>0</v>
      </c>
      <c r="CS152" s="61">
        <v>0</v>
      </c>
      <c r="CT152" s="61">
        <v>0</v>
      </c>
      <c r="CU152" s="61">
        <v>0</v>
      </c>
      <c r="CV152" s="61">
        <v>0</v>
      </c>
      <c r="CW152" s="61">
        <v>0</v>
      </c>
      <c r="CX152" s="61">
        <v>0</v>
      </c>
      <c r="CY152" s="61">
        <v>0</v>
      </c>
      <c r="CZ152" s="61">
        <v>0</v>
      </c>
      <c r="DA152" s="61">
        <v>0</v>
      </c>
      <c r="DB152" s="61">
        <v>0</v>
      </c>
      <c r="DC152" s="61">
        <v>0</v>
      </c>
      <c r="DD152" s="61">
        <v>0</v>
      </c>
      <c r="DE152" s="61">
        <v>0</v>
      </c>
      <c r="DF152" s="61">
        <v>-631</v>
      </c>
      <c r="DG152" s="61">
        <v>-158</v>
      </c>
      <c r="DH152" s="61">
        <v>0</v>
      </c>
      <c r="DI152" s="61">
        <v>631</v>
      </c>
      <c r="DJ152" s="61">
        <v>158</v>
      </c>
      <c r="DK152" s="61">
        <v>0</v>
      </c>
      <c r="DL152" s="61">
        <v>-1262</v>
      </c>
      <c r="DM152" s="61">
        <v>-316</v>
      </c>
      <c r="DN152" s="61">
        <v>0</v>
      </c>
      <c r="DO152" s="61">
        <v>887</v>
      </c>
      <c r="DP152" s="61">
        <v>222</v>
      </c>
      <c r="DQ152" s="61">
        <v>0</v>
      </c>
      <c r="DR152" s="61">
        <v>2274</v>
      </c>
      <c r="DS152" s="61">
        <v>569</v>
      </c>
      <c r="DT152" s="61">
        <v>0</v>
      </c>
      <c r="DU152" s="61">
        <v>-1387</v>
      </c>
      <c r="DV152" s="61">
        <v>-347</v>
      </c>
      <c r="DW152" s="61">
        <v>0</v>
      </c>
      <c r="DX152" s="61">
        <v>0</v>
      </c>
      <c r="DY152" s="61">
        <v>0</v>
      </c>
      <c r="DZ152" s="61">
        <v>0</v>
      </c>
      <c r="EA152" s="61">
        <v>0</v>
      </c>
      <c r="EB152" s="61">
        <v>0</v>
      </c>
      <c r="EC152" s="61">
        <v>0</v>
      </c>
      <c r="ED152" s="61">
        <v>0</v>
      </c>
      <c r="EE152" s="61">
        <v>0</v>
      </c>
      <c r="EF152" s="61">
        <v>0</v>
      </c>
      <c r="EG152" s="61">
        <v>0</v>
      </c>
      <c r="EH152" s="61">
        <v>0</v>
      </c>
      <c r="EI152" s="61">
        <v>0</v>
      </c>
      <c r="EJ152" s="61">
        <v>0</v>
      </c>
      <c r="EK152" s="61">
        <v>0</v>
      </c>
      <c r="EL152" s="61">
        <v>0</v>
      </c>
      <c r="EM152" s="61">
        <v>3921512</v>
      </c>
      <c r="EN152" s="61">
        <v>980378</v>
      </c>
      <c r="EO152" s="61">
        <v>0</v>
      </c>
      <c r="EP152" s="61">
        <v>49259</v>
      </c>
      <c r="EQ152" s="61">
        <v>12315</v>
      </c>
      <c r="ER152" s="61">
        <v>0</v>
      </c>
      <c r="ES152" s="61">
        <v>9824374</v>
      </c>
      <c r="ET152" s="61">
        <v>0</v>
      </c>
      <c r="EU152" s="61">
        <v>0</v>
      </c>
      <c r="EV152" s="61">
        <v>-5853603</v>
      </c>
      <c r="EW152" s="61">
        <v>992693</v>
      </c>
      <c r="EX152" s="61">
        <v>0</v>
      </c>
      <c r="EY152" s="61">
        <v>702970</v>
      </c>
      <c r="EZ152" s="61">
        <v>175739</v>
      </c>
      <c r="FA152" s="61">
        <v>0</v>
      </c>
      <c r="FB152" s="61">
        <v>894322</v>
      </c>
      <c r="FC152" s="61">
        <v>223580</v>
      </c>
      <c r="FD152" s="61">
        <v>0</v>
      </c>
      <c r="FE152" s="61">
        <v>-191352</v>
      </c>
      <c r="FF152" s="61">
        <v>-47841</v>
      </c>
      <c r="FG152" s="61">
        <v>0</v>
      </c>
      <c r="FH152" s="61">
        <v>0</v>
      </c>
      <c r="FI152" s="61">
        <v>0</v>
      </c>
      <c r="FJ152" s="61">
        <v>0</v>
      </c>
      <c r="FK152" s="61">
        <v>0</v>
      </c>
      <c r="FL152" s="61">
        <v>0</v>
      </c>
      <c r="FM152" s="61">
        <v>0</v>
      </c>
      <c r="FN152" s="61">
        <v>0</v>
      </c>
      <c r="FO152" s="61">
        <v>0</v>
      </c>
      <c r="FP152" s="61">
        <v>0</v>
      </c>
      <c r="FQ152" s="61">
        <v>0</v>
      </c>
      <c r="FR152" s="61">
        <v>0</v>
      </c>
      <c r="FS152" s="61">
        <v>0</v>
      </c>
      <c r="FT152" s="61">
        <v>2711060</v>
      </c>
      <c r="FU152" s="61">
        <v>0</v>
      </c>
      <c r="FV152" s="61">
        <v>0</v>
      </c>
      <c r="FW152" s="61">
        <v>-2711060</v>
      </c>
      <c r="FX152" s="61">
        <v>0</v>
      </c>
      <c r="FY152" s="61">
        <v>0</v>
      </c>
      <c r="FZ152" s="61">
        <v>0</v>
      </c>
      <c r="GA152" s="61">
        <v>0</v>
      </c>
      <c r="GB152" s="61">
        <v>0</v>
      </c>
      <c r="GC152" s="61">
        <v>0</v>
      </c>
      <c r="GD152" s="61">
        <v>0</v>
      </c>
      <c r="GE152" s="61">
        <v>0</v>
      </c>
      <c r="GF152" s="61">
        <v>5886121</v>
      </c>
      <c r="GG152" s="61">
        <v>1471527</v>
      </c>
      <c r="GH152" s="61">
        <v>0</v>
      </c>
      <c r="GI152" s="61">
        <v>-8682937</v>
      </c>
      <c r="GJ152" s="61">
        <v>963120</v>
      </c>
      <c r="GK152" s="61">
        <v>0</v>
      </c>
      <c r="GL152" s="58" t="s">
        <v>572</v>
      </c>
      <c r="GM152" s="58" t="s">
        <v>465</v>
      </c>
      <c r="GN152" s="58" t="s">
        <v>466</v>
      </c>
      <c r="GO152" s="58" t="s">
        <v>479</v>
      </c>
      <c r="GP152" s="58" t="s">
        <v>979</v>
      </c>
    </row>
    <row r="153" spans="1:198" s="58" customFormat="1">
      <c r="A153" s="58" t="s">
        <v>469</v>
      </c>
      <c r="B153" s="59" t="s">
        <v>980</v>
      </c>
      <c r="C153" s="59" t="s">
        <v>981</v>
      </c>
      <c r="D153" s="61">
        <v>-1828480</v>
      </c>
      <c r="E153" s="61">
        <v>-363846</v>
      </c>
      <c r="F153" s="61">
        <v>-2192326</v>
      </c>
      <c r="G153" s="61">
        <v>-178713</v>
      </c>
      <c r="H153" s="61">
        <v>-270603</v>
      </c>
      <c r="I153" s="61">
        <v>-449316</v>
      </c>
      <c r="J153" s="61">
        <v>-1649767</v>
      </c>
      <c r="K153" s="61">
        <v>-93243</v>
      </c>
      <c r="L153" s="61">
        <v>-1743010</v>
      </c>
      <c r="M153" s="380">
        <v>0</v>
      </c>
      <c r="N153" s="380">
        <v>0.99</v>
      </c>
      <c r="O153" s="380">
        <v>0</v>
      </c>
      <c r="P153" s="380">
        <v>0.01</v>
      </c>
      <c r="Q153" s="61">
        <v>793578</v>
      </c>
      <c r="R153" s="61">
        <v>793578</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v>0</v>
      </c>
      <c r="AR153" s="61">
        <v>0</v>
      </c>
      <c r="AS153" s="61">
        <v>0</v>
      </c>
      <c r="AT153" s="61">
        <v>0</v>
      </c>
      <c r="AU153" s="61">
        <v>0</v>
      </c>
      <c r="AV153" s="61">
        <v>0</v>
      </c>
      <c r="AW153" s="61">
        <v>0</v>
      </c>
      <c r="AX153" s="61">
        <v>0</v>
      </c>
      <c r="AY153" s="61">
        <v>0</v>
      </c>
      <c r="AZ153" s="61">
        <v>0</v>
      </c>
      <c r="BA153" s="61">
        <v>0</v>
      </c>
      <c r="BB153" s="61">
        <v>0</v>
      </c>
      <c r="BC153" s="61">
        <v>0</v>
      </c>
      <c r="BD153" s="61">
        <v>13004973</v>
      </c>
      <c r="BE153" s="61">
        <v>0</v>
      </c>
      <c r="BF153" s="61">
        <v>122360</v>
      </c>
      <c r="BG153" s="61">
        <v>740219</v>
      </c>
      <c r="BH153" s="61">
        <v>0</v>
      </c>
      <c r="BI153" s="61">
        <v>6404</v>
      </c>
      <c r="BJ153" s="61">
        <v>12959736</v>
      </c>
      <c r="BK153" s="61">
        <v>0</v>
      </c>
      <c r="BL153" s="61">
        <v>121118</v>
      </c>
      <c r="BM153" s="61">
        <v>785456</v>
      </c>
      <c r="BN153" s="61">
        <v>0</v>
      </c>
      <c r="BO153" s="61">
        <v>7646</v>
      </c>
      <c r="BP153" s="61">
        <v>71276</v>
      </c>
      <c r="BQ153" s="61">
        <v>0</v>
      </c>
      <c r="BR153" s="61">
        <v>682</v>
      </c>
      <c r="BS153" s="61">
        <v>62627</v>
      </c>
      <c r="BT153" s="61">
        <v>0</v>
      </c>
      <c r="BU153" s="61">
        <v>499</v>
      </c>
      <c r="BV153" s="61">
        <v>8649</v>
      </c>
      <c r="BW153" s="61">
        <v>0</v>
      </c>
      <c r="BX153" s="61">
        <v>183</v>
      </c>
      <c r="BY153" s="61">
        <v>0</v>
      </c>
      <c r="BZ153" s="61">
        <v>0</v>
      </c>
      <c r="CA153" s="61">
        <v>0</v>
      </c>
      <c r="CB153" s="61">
        <v>0</v>
      </c>
      <c r="CC153" s="61">
        <v>0</v>
      </c>
      <c r="CD153" s="61">
        <v>0</v>
      </c>
      <c r="CE153" s="61">
        <v>0</v>
      </c>
      <c r="CF153" s="61">
        <v>0</v>
      </c>
      <c r="CG153" s="61">
        <v>0</v>
      </c>
      <c r="CH153" s="61">
        <v>-2604</v>
      </c>
      <c r="CI153" s="61">
        <v>0</v>
      </c>
      <c r="CJ153" s="61">
        <v>-26</v>
      </c>
      <c r="CK153" s="61">
        <v>0</v>
      </c>
      <c r="CL153" s="61">
        <v>0</v>
      </c>
      <c r="CM153" s="61">
        <v>0</v>
      </c>
      <c r="CN153" s="61">
        <v>0</v>
      </c>
      <c r="CO153" s="61">
        <v>0</v>
      </c>
      <c r="CP153" s="61">
        <v>0</v>
      </c>
      <c r="CQ153" s="61">
        <v>0</v>
      </c>
      <c r="CR153" s="61">
        <v>0</v>
      </c>
      <c r="CS153" s="61">
        <v>0</v>
      </c>
      <c r="CT153" s="61">
        <v>0</v>
      </c>
      <c r="CU153" s="61">
        <v>0</v>
      </c>
      <c r="CV153" s="61">
        <v>0</v>
      </c>
      <c r="CW153" s="61">
        <v>0</v>
      </c>
      <c r="CX153" s="61">
        <v>0</v>
      </c>
      <c r="CY153" s="61">
        <v>0</v>
      </c>
      <c r="CZ153" s="61">
        <v>0</v>
      </c>
      <c r="DA153" s="61">
        <v>0</v>
      </c>
      <c r="DB153" s="61">
        <v>0</v>
      </c>
      <c r="DC153" s="61">
        <v>0</v>
      </c>
      <c r="DD153" s="61">
        <v>0</v>
      </c>
      <c r="DE153" s="61">
        <v>0</v>
      </c>
      <c r="DF153" s="61">
        <v>0</v>
      </c>
      <c r="DG153" s="61">
        <v>0</v>
      </c>
      <c r="DH153" s="61">
        <v>0</v>
      </c>
      <c r="DI153" s="61">
        <v>0</v>
      </c>
      <c r="DJ153" s="61">
        <v>0</v>
      </c>
      <c r="DK153" s="61">
        <v>0</v>
      </c>
      <c r="DL153" s="61">
        <v>0</v>
      </c>
      <c r="DM153" s="61">
        <v>0</v>
      </c>
      <c r="DN153" s="61">
        <v>0</v>
      </c>
      <c r="DO153" s="61">
        <v>88869</v>
      </c>
      <c r="DP153" s="61">
        <v>0</v>
      </c>
      <c r="DQ153" s="61">
        <v>808</v>
      </c>
      <c r="DR153" s="61">
        <v>94331</v>
      </c>
      <c r="DS153" s="61">
        <v>0</v>
      </c>
      <c r="DT153" s="61">
        <v>863</v>
      </c>
      <c r="DU153" s="61">
        <v>-5462</v>
      </c>
      <c r="DV153" s="61">
        <v>0</v>
      </c>
      <c r="DW153" s="61">
        <v>-55</v>
      </c>
      <c r="DX153" s="61">
        <v>-34200</v>
      </c>
      <c r="DY153" s="61">
        <v>0</v>
      </c>
      <c r="DZ153" s="61">
        <v>-340</v>
      </c>
      <c r="EA153" s="61">
        <v>0</v>
      </c>
      <c r="EB153" s="61">
        <v>0</v>
      </c>
      <c r="EC153" s="61">
        <v>0</v>
      </c>
      <c r="ED153" s="61">
        <v>0</v>
      </c>
      <c r="EE153" s="61">
        <v>0</v>
      </c>
      <c r="EF153" s="61">
        <v>0</v>
      </c>
      <c r="EG153" s="61">
        <v>0</v>
      </c>
      <c r="EH153" s="61">
        <v>0</v>
      </c>
      <c r="EI153" s="61">
        <v>0</v>
      </c>
      <c r="EJ153" s="61">
        <v>0</v>
      </c>
      <c r="EK153" s="61">
        <v>0</v>
      </c>
      <c r="EL153" s="61">
        <v>0</v>
      </c>
      <c r="EM153" s="61">
        <v>60481876</v>
      </c>
      <c r="EN153" s="61">
        <v>0</v>
      </c>
      <c r="EO153" s="61">
        <v>548322</v>
      </c>
      <c r="EP153" s="61">
        <v>477498</v>
      </c>
      <c r="EQ153" s="61">
        <v>0</v>
      </c>
      <c r="ER153" s="61">
        <v>4511</v>
      </c>
      <c r="ES153" s="61">
        <v>76624778</v>
      </c>
      <c r="ET153" s="61">
        <v>0</v>
      </c>
      <c r="EU153" s="61">
        <v>0</v>
      </c>
      <c r="EV153" s="61">
        <v>-15665404</v>
      </c>
      <c r="EW153" s="61">
        <v>0</v>
      </c>
      <c r="EX153" s="61">
        <v>552833</v>
      </c>
      <c r="EY153" s="61">
        <v>7381154</v>
      </c>
      <c r="EZ153" s="61">
        <v>0</v>
      </c>
      <c r="FA153" s="61">
        <v>74557</v>
      </c>
      <c r="FB153" s="61">
        <v>10322441</v>
      </c>
      <c r="FC153" s="61">
        <v>0</v>
      </c>
      <c r="FD153" s="61">
        <v>104267</v>
      </c>
      <c r="FE153" s="61">
        <v>-2941287</v>
      </c>
      <c r="FF153" s="61">
        <v>0</v>
      </c>
      <c r="FG153" s="61">
        <v>-29710</v>
      </c>
      <c r="FH153" s="61">
        <v>79013</v>
      </c>
      <c r="FI153" s="61">
        <v>0</v>
      </c>
      <c r="FJ153" s="61">
        <v>0</v>
      </c>
      <c r="FK153" s="61">
        <v>58976</v>
      </c>
      <c r="FL153" s="61">
        <v>0</v>
      </c>
      <c r="FM153" s="61">
        <v>0</v>
      </c>
      <c r="FN153" s="61">
        <v>20037</v>
      </c>
      <c r="FO153" s="61">
        <v>0</v>
      </c>
      <c r="FP153" s="61">
        <v>0</v>
      </c>
      <c r="FQ153" s="61">
        <v>0</v>
      </c>
      <c r="FR153" s="61">
        <v>0</v>
      </c>
      <c r="FS153" s="61">
        <v>0</v>
      </c>
      <c r="FT153" s="61">
        <v>12142286</v>
      </c>
      <c r="FU153" s="61">
        <v>0</v>
      </c>
      <c r="FV153" s="61">
        <v>0</v>
      </c>
      <c r="FW153" s="61">
        <v>-12142286</v>
      </c>
      <c r="FX153" s="61">
        <v>0</v>
      </c>
      <c r="FY153" s="61">
        <v>0</v>
      </c>
      <c r="FZ153" s="61">
        <v>0</v>
      </c>
      <c r="GA153" s="61">
        <v>0</v>
      </c>
      <c r="GB153" s="61">
        <v>0</v>
      </c>
      <c r="GC153" s="61">
        <v>0</v>
      </c>
      <c r="GD153" s="61">
        <v>0</v>
      </c>
      <c r="GE153" s="61">
        <v>0</v>
      </c>
      <c r="GF153" s="61">
        <v>82288074</v>
      </c>
      <c r="GG153" s="61">
        <v>0</v>
      </c>
      <c r="GH153" s="61">
        <v>757278</v>
      </c>
      <c r="GI153" s="61">
        <v>-29977101</v>
      </c>
      <c r="GJ153" s="61">
        <v>0</v>
      </c>
      <c r="GK153" s="61">
        <v>530531</v>
      </c>
      <c r="GL153" s="58" t="s">
        <v>511</v>
      </c>
      <c r="GM153" s="58" t="s">
        <v>954</v>
      </c>
      <c r="GN153" s="58" t="s">
        <v>513</v>
      </c>
      <c r="GO153" s="58" t="s">
        <v>473</v>
      </c>
      <c r="GP153" s="58" t="s">
        <v>982</v>
      </c>
    </row>
    <row r="154" spans="1:198" s="58" customFormat="1">
      <c r="A154" s="58" t="s">
        <v>469</v>
      </c>
      <c r="B154" s="59" t="s">
        <v>983</v>
      </c>
      <c r="C154" s="59" t="s">
        <v>984</v>
      </c>
      <c r="D154" s="61">
        <v>-603806</v>
      </c>
      <c r="E154" s="61">
        <v>-73827</v>
      </c>
      <c r="F154" s="61">
        <v>-677633</v>
      </c>
      <c r="G154" s="61">
        <v>-197377</v>
      </c>
      <c r="H154" s="61">
        <v>15942</v>
      </c>
      <c r="I154" s="61">
        <v>-181435</v>
      </c>
      <c r="J154" s="61">
        <v>-406429</v>
      </c>
      <c r="K154" s="61">
        <v>-89769</v>
      </c>
      <c r="L154" s="61">
        <v>-496198</v>
      </c>
      <c r="M154" s="380">
        <v>0.5</v>
      </c>
      <c r="N154" s="380">
        <v>0.49</v>
      </c>
      <c r="O154" s="380">
        <v>0</v>
      </c>
      <c r="P154" s="380">
        <v>0.01</v>
      </c>
      <c r="Q154" s="61">
        <v>362063</v>
      </c>
      <c r="R154" s="61">
        <v>235950</v>
      </c>
      <c r="S154" s="61">
        <v>126113</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v>0</v>
      </c>
      <c r="AR154" s="61">
        <v>0</v>
      </c>
      <c r="AS154" s="61">
        <v>0</v>
      </c>
      <c r="AT154" s="61">
        <v>0</v>
      </c>
      <c r="AU154" s="61">
        <v>0</v>
      </c>
      <c r="AV154" s="61">
        <v>0</v>
      </c>
      <c r="AW154" s="61">
        <v>0</v>
      </c>
      <c r="AX154" s="61">
        <v>0</v>
      </c>
      <c r="AY154" s="61">
        <v>0</v>
      </c>
      <c r="AZ154" s="61">
        <v>0</v>
      </c>
      <c r="BA154" s="61">
        <v>0</v>
      </c>
      <c r="BB154" s="61">
        <v>0</v>
      </c>
      <c r="BC154" s="61">
        <v>0</v>
      </c>
      <c r="BD154" s="61">
        <v>2532392</v>
      </c>
      <c r="BE154" s="61">
        <v>0</v>
      </c>
      <c r="BF154" s="61">
        <v>51515</v>
      </c>
      <c r="BG154" s="61">
        <v>149968</v>
      </c>
      <c r="BH154" s="61">
        <v>0</v>
      </c>
      <c r="BI154" s="61">
        <v>2821</v>
      </c>
      <c r="BJ154" s="61">
        <v>2471267</v>
      </c>
      <c r="BK154" s="61">
        <v>0</v>
      </c>
      <c r="BL154" s="61">
        <v>50028</v>
      </c>
      <c r="BM154" s="61">
        <v>211093</v>
      </c>
      <c r="BN154" s="61">
        <v>0</v>
      </c>
      <c r="BO154" s="61">
        <v>4308</v>
      </c>
      <c r="BP154" s="61">
        <v>523</v>
      </c>
      <c r="BQ154" s="61">
        <v>0</v>
      </c>
      <c r="BR154" s="61">
        <v>11</v>
      </c>
      <c r="BS154" s="61">
        <v>0</v>
      </c>
      <c r="BT154" s="61">
        <v>0</v>
      </c>
      <c r="BU154" s="61">
        <v>0</v>
      </c>
      <c r="BV154" s="61">
        <v>523</v>
      </c>
      <c r="BW154" s="61">
        <v>0</v>
      </c>
      <c r="BX154" s="61">
        <v>11</v>
      </c>
      <c r="BY154" s="61">
        <v>0</v>
      </c>
      <c r="BZ154" s="61">
        <v>0</v>
      </c>
      <c r="CA154" s="61">
        <v>0</v>
      </c>
      <c r="CB154" s="61">
        <v>0</v>
      </c>
      <c r="CC154" s="61">
        <v>0</v>
      </c>
      <c r="CD154" s="61">
        <v>0</v>
      </c>
      <c r="CE154" s="61">
        <v>0</v>
      </c>
      <c r="CF154" s="61">
        <v>0</v>
      </c>
      <c r="CG154" s="61">
        <v>0</v>
      </c>
      <c r="CH154" s="61">
        <v>0</v>
      </c>
      <c r="CI154" s="61">
        <v>0</v>
      </c>
      <c r="CJ154" s="61">
        <v>0</v>
      </c>
      <c r="CK154" s="61">
        <v>0</v>
      </c>
      <c r="CL154" s="61">
        <v>0</v>
      </c>
      <c r="CM154" s="61">
        <v>0</v>
      </c>
      <c r="CN154" s="61">
        <v>0</v>
      </c>
      <c r="CO154" s="61">
        <v>0</v>
      </c>
      <c r="CP154" s="61">
        <v>0</v>
      </c>
      <c r="CQ154" s="61">
        <v>0</v>
      </c>
      <c r="CR154" s="61">
        <v>0</v>
      </c>
      <c r="CS154" s="61">
        <v>0</v>
      </c>
      <c r="CT154" s="61">
        <v>0</v>
      </c>
      <c r="CU154" s="61">
        <v>0</v>
      </c>
      <c r="CV154" s="61">
        <v>0</v>
      </c>
      <c r="CW154" s="61">
        <v>0</v>
      </c>
      <c r="CX154" s="61">
        <v>0</v>
      </c>
      <c r="CY154" s="61">
        <v>0</v>
      </c>
      <c r="CZ154" s="61">
        <v>0</v>
      </c>
      <c r="DA154" s="61">
        <v>0</v>
      </c>
      <c r="DB154" s="61">
        <v>0</v>
      </c>
      <c r="DC154" s="61">
        <v>0</v>
      </c>
      <c r="DD154" s="61">
        <v>0</v>
      </c>
      <c r="DE154" s="61">
        <v>0</v>
      </c>
      <c r="DF154" s="61">
        <v>0</v>
      </c>
      <c r="DG154" s="61">
        <v>0</v>
      </c>
      <c r="DH154" s="61">
        <v>0</v>
      </c>
      <c r="DI154" s="61">
        <v>0</v>
      </c>
      <c r="DJ154" s="61">
        <v>0</v>
      </c>
      <c r="DK154" s="61">
        <v>0</v>
      </c>
      <c r="DL154" s="61">
        <v>0</v>
      </c>
      <c r="DM154" s="61">
        <v>0</v>
      </c>
      <c r="DN154" s="61">
        <v>0</v>
      </c>
      <c r="DO154" s="61">
        <v>7733</v>
      </c>
      <c r="DP154" s="61">
        <v>0</v>
      </c>
      <c r="DQ154" s="61">
        <v>158</v>
      </c>
      <c r="DR154" s="61">
        <v>13093</v>
      </c>
      <c r="DS154" s="61">
        <v>0</v>
      </c>
      <c r="DT154" s="61">
        <v>267</v>
      </c>
      <c r="DU154" s="61">
        <v>-5360</v>
      </c>
      <c r="DV154" s="61">
        <v>0</v>
      </c>
      <c r="DW154" s="61">
        <v>-109</v>
      </c>
      <c r="DX154" s="61">
        <v>0</v>
      </c>
      <c r="DY154" s="61">
        <v>0</v>
      </c>
      <c r="DZ154" s="61">
        <v>0</v>
      </c>
      <c r="EA154" s="61">
        <v>0</v>
      </c>
      <c r="EB154" s="61">
        <v>0</v>
      </c>
      <c r="EC154" s="61">
        <v>0</v>
      </c>
      <c r="ED154" s="61">
        <v>0</v>
      </c>
      <c r="EE154" s="61">
        <v>0</v>
      </c>
      <c r="EF154" s="61">
        <v>0</v>
      </c>
      <c r="EG154" s="61">
        <v>0</v>
      </c>
      <c r="EH154" s="61">
        <v>0</v>
      </c>
      <c r="EI154" s="61">
        <v>0</v>
      </c>
      <c r="EJ154" s="61">
        <v>0</v>
      </c>
      <c r="EK154" s="61">
        <v>0</v>
      </c>
      <c r="EL154" s="61">
        <v>0</v>
      </c>
      <c r="EM154" s="61">
        <v>6750285</v>
      </c>
      <c r="EN154" s="61">
        <v>0</v>
      </c>
      <c r="EO154" s="61">
        <v>134101</v>
      </c>
      <c r="EP154" s="61">
        <v>51204</v>
      </c>
      <c r="EQ154" s="61">
        <v>0</v>
      </c>
      <c r="ER154" s="61">
        <v>870</v>
      </c>
      <c r="ES154" s="61">
        <v>12055002</v>
      </c>
      <c r="ET154" s="61">
        <v>0</v>
      </c>
      <c r="EU154" s="61">
        <v>0</v>
      </c>
      <c r="EV154" s="61">
        <v>-5253513</v>
      </c>
      <c r="EW154" s="61">
        <v>0</v>
      </c>
      <c r="EX154" s="61">
        <v>134971</v>
      </c>
      <c r="EY154" s="61">
        <v>1245021</v>
      </c>
      <c r="EZ154" s="61">
        <v>0</v>
      </c>
      <c r="FA154" s="61">
        <v>25409</v>
      </c>
      <c r="FB154" s="61">
        <v>1666849</v>
      </c>
      <c r="FC154" s="61">
        <v>0</v>
      </c>
      <c r="FD154" s="61">
        <v>34017</v>
      </c>
      <c r="FE154" s="61">
        <v>-421828</v>
      </c>
      <c r="FF154" s="61">
        <v>0</v>
      </c>
      <c r="FG154" s="61">
        <v>-8608</v>
      </c>
      <c r="FH154" s="61">
        <v>0</v>
      </c>
      <c r="FI154" s="61">
        <v>0</v>
      </c>
      <c r="FJ154" s="61">
        <v>0</v>
      </c>
      <c r="FK154" s="61">
        <v>0</v>
      </c>
      <c r="FL154" s="61">
        <v>0</v>
      </c>
      <c r="FM154" s="61">
        <v>0</v>
      </c>
      <c r="FN154" s="61">
        <v>0</v>
      </c>
      <c r="FO154" s="61">
        <v>0</v>
      </c>
      <c r="FP154" s="61">
        <v>0</v>
      </c>
      <c r="FQ154" s="61">
        <v>0</v>
      </c>
      <c r="FR154" s="61">
        <v>0</v>
      </c>
      <c r="FS154" s="61">
        <v>0</v>
      </c>
      <c r="FT154" s="61">
        <v>4399100</v>
      </c>
      <c r="FU154" s="61">
        <v>0</v>
      </c>
      <c r="FV154" s="61">
        <v>0</v>
      </c>
      <c r="FW154" s="61">
        <v>-4399100</v>
      </c>
      <c r="FX154" s="61">
        <v>0</v>
      </c>
      <c r="FY154" s="61">
        <v>0</v>
      </c>
      <c r="FZ154" s="61">
        <v>0</v>
      </c>
      <c r="GA154" s="61">
        <v>0</v>
      </c>
      <c r="GB154" s="61">
        <v>0</v>
      </c>
      <c r="GC154" s="61">
        <v>0</v>
      </c>
      <c r="GD154" s="61">
        <v>0</v>
      </c>
      <c r="GE154" s="61">
        <v>0</v>
      </c>
      <c r="GF154" s="61">
        <v>10737126</v>
      </c>
      <c r="GG154" s="61">
        <v>0</v>
      </c>
      <c r="GH154" s="61">
        <v>214885</v>
      </c>
      <c r="GI154" s="61">
        <v>-9868185</v>
      </c>
      <c r="GJ154" s="61">
        <v>0</v>
      </c>
      <c r="GK154" s="61">
        <v>130573</v>
      </c>
      <c r="GL154" s="58" t="s">
        <v>536</v>
      </c>
      <c r="GM154" s="58" t="s">
        <v>541</v>
      </c>
      <c r="GN154" s="58" t="s">
        <v>536</v>
      </c>
      <c r="GO154" s="58" t="s">
        <v>497</v>
      </c>
      <c r="GP154" s="58" t="s">
        <v>985</v>
      </c>
    </row>
    <row r="155" spans="1:198" s="58" customFormat="1">
      <c r="A155" s="58" t="s">
        <v>469</v>
      </c>
      <c r="B155" s="59" t="s">
        <v>986</v>
      </c>
      <c r="C155" s="59" t="s">
        <v>987</v>
      </c>
      <c r="D155" s="61">
        <v>-789471</v>
      </c>
      <c r="E155" s="61">
        <v>0</v>
      </c>
      <c r="F155" s="61">
        <v>-789471</v>
      </c>
      <c r="G155" s="61">
        <v>-566028</v>
      </c>
      <c r="H155" s="61">
        <v>0</v>
      </c>
      <c r="I155" s="61">
        <v>-566028</v>
      </c>
      <c r="J155" s="61">
        <v>-223443</v>
      </c>
      <c r="K155" s="61">
        <v>0</v>
      </c>
      <c r="L155" s="61">
        <v>-223443</v>
      </c>
      <c r="M155" s="380">
        <v>0.5</v>
      </c>
      <c r="N155" s="380">
        <v>0.4</v>
      </c>
      <c r="O155" s="380">
        <v>0.09</v>
      </c>
      <c r="P155" s="380">
        <v>0.01</v>
      </c>
      <c r="Q155" s="61">
        <v>207226</v>
      </c>
      <c r="R155" s="61">
        <v>207226</v>
      </c>
      <c r="S155" s="61">
        <v>0</v>
      </c>
      <c r="T155" s="61">
        <v>111400</v>
      </c>
      <c r="U155" s="61">
        <v>63764</v>
      </c>
      <c r="V155" s="61">
        <v>47636</v>
      </c>
      <c r="W155" s="61">
        <v>70201</v>
      </c>
      <c r="X155" s="61">
        <v>0</v>
      </c>
      <c r="Y155" s="61">
        <v>42339</v>
      </c>
      <c r="Z155" s="61">
        <v>42339</v>
      </c>
      <c r="AA155" s="61">
        <v>27862</v>
      </c>
      <c r="AB155" s="61">
        <v>-42339</v>
      </c>
      <c r="AC155" s="61">
        <v>0</v>
      </c>
      <c r="AD155" s="61">
        <v>0</v>
      </c>
      <c r="AE155" s="61">
        <v>0</v>
      </c>
      <c r="AF155" s="61">
        <v>0</v>
      </c>
      <c r="AG155" s="61">
        <v>0</v>
      </c>
      <c r="AH155" s="61">
        <v>0</v>
      </c>
      <c r="AI155" s="61">
        <v>0</v>
      </c>
      <c r="AJ155" s="61">
        <v>0</v>
      </c>
      <c r="AK155" s="61">
        <v>0</v>
      </c>
      <c r="AL155" s="61">
        <v>57866</v>
      </c>
      <c r="AM155" s="61">
        <v>57866</v>
      </c>
      <c r="AN155" s="61">
        <v>0</v>
      </c>
      <c r="AO155" s="61">
        <v>0</v>
      </c>
      <c r="AP155" s="61">
        <v>55000</v>
      </c>
      <c r="AQ155" s="61">
        <v>55000</v>
      </c>
      <c r="AR155" s="61">
        <v>0</v>
      </c>
      <c r="AS155" s="61">
        <v>0</v>
      </c>
      <c r="AT155" s="61">
        <v>2866</v>
      </c>
      <c r="AU155" s="61">
        <v>2866</v>
      </c>
      <c r="AV155" s="61">
        <v>0</v>
      </c>
      <c r="AW155" s="61">
        <v>0</v>
      </c>
      <c r="AX155" s="61">
        <v>0</v>
      </c>
      <c r="AY155" s="61">
        <v>0</v>
      </c>
      <c r="AZ155" s="61">
        <v>0</v>
      </c>
      <c r="BA155" s="61">
        <v>0</v>
      </c>
      <c r="BB155" s="61">
        <v>0</v>
      </c>
      <c r="BC155" s="61">
        <v>0</v>
      </c>
      <c r="BD155" s="61">
        <v>1671775</v>
      </c>
      <c r="BE155" s="61">
        <v>376149</v>
      </c>
      <c r="BF155" s="61">
        <v>41794</v>
      </c>
      <c r="BG155" s="61">
        <v>123569</v>
      </c>
      <c r="BH155" s="61">
        <v>27803</v>
      </c>
      <c r="BI155" s="61">
        <v>3089</v>
      </c>
      <c r="BJ155" s="61">
        <v>1615447</v>
      </c>
      <c r="BK155" s="61">
        <v>363475</v>
      </c>
      <c r="BL155" s="61">
        <v>40386</v>
      </c>
      <c r="BM155" s="61">
        <v>179897</v>
      </c>
      <c r="BN155" s="61">
        <v>40477</v>
      </c>
      <c r="BO155" s="61">
        <v>4497</v>
      </c>
      <c r="BP155" s="61">
        <v>5</v>
      </c>
      <c r="BQ155" s="61">
        <v>1</v>
      </c>
      <c r="BR155" s="61">
        <v>0</v>
      </c>
      <c r="BS155" s="61">
        <v>1932</v>
      </c>
      <c r="BT155" s="61">
        <v>435</v>
      </c>
      <c r="BU155" s="61">
        <v>48</v>
      </c>
      <c r="BV155" s="61">
        <v>-1927</v>
      </c>
      <c r="BW155" s="61">
        <v>-434</v>
      </c>
      <c r="BX155" s="61">
        <v>-48</v>
      </c>
      <c r="BY155" s="61">
        <v>4137</v>
      </c>
      <c r="BZ155" s="61">
        <v>931</v>
      </c>
      <c r="CA155" s="61">
        <v>103</v>
      </c>
      <c r="CB155" s="61">
        <v>0</v>
      </c>
      <c r="CC155" s="61">
        <v>0</v>
      </c>
      <c r="CD155" s="61">
        <v>0</v>
      </c>
      <c r="CE155" s="61">
        <v>0</v>
      </c>
      <c r="CF155" s="61">
        <v>0</v>
      </c>
      <c r="CG155" s="61">
        <v>0</v>
      </c>
      <c r="CH155" s="61">
        <v>861</v>
      </c>
      <c r="CI155" s="61">
        <v>194</v>
      </c>
      <c r="CJ155" s="61">
        <v>22</v>
      </c>
      <c r="CK155" s="61">
        <v>0</v>
      </c>
      <c r="CL155" s="61">
        <v>0</v>
      </c>
      <c r="CM155" s="61">
        <v>0</v>
      </c>
      <c r="CN155" s="61">
        <v>0</v>
      </c>
      <c r="CO155" s="61">
        <v>0</v>
      </c>
      <c r="CP155" s="61">
        <v>0</v>
      </c>
      <c r="CQ155" s="61">
        <v>0</v>
      </c>
      <c r="CR155" s="61">
        <v>0</v>
      </c>
      <c r="CS155" s="61">
        <v>0</v>
      </c>
      <c r="CT155" s="61">
        <v>0</v>
      </c>
      <c r="CU155" s="61">
        <v>0</v>
      </c>
      <c r="CV155" s="61">
        <v>0</v>
      </c>
      <c r="CW155" s="61">
        <v>0</v>
      </c>
      <c r="CX155" s="61">
        <v>0</v>
      </c>
      <c r="CY155" s="61">
        <v>0</v>
      </c>
      <c r="CZ155" s="61">
        <v>942</v>
      </c>
      <c r="DA155" s="61">
        <v>212</v>
      </c>
      <c r="DB155" s="61">
        <v>24</v>
      </c>
      <c r="DC155" s="61">
        <v>-942</v>
      </c>
      <c r="DD155" s="61">
        <v>-212</v>
      </c>
      <c r="DE155" s="61">
        <v>-24</v>
      </c>
      <c r="DF155" s="61">
        <v>1311</v>
      </c>
      <c r="DG155" s="61">
        <v>295</v>
      </c>
      <c r="DH155" s="61">
        <v>33</v>
      </c>
      <c r="DI155" s="61">
        <v>631</v>
      </c>
      <c r="DJ155" s="61">
        <v>142</v>
      </c>
      <c r="DK155" s="61">
        <v>16</v>
      </c>
      <c r="DL155" s="61">
        <v>680</v>
      </c>
      <c r="DM155" s="61">
        <v>153</v>
      </c>
      <c r="DN155" s="61">
        <v>17</v>
      </c>
      <c r="DO155" s="61">
        <v>5258</v>
      </c>
      <c r="DP155" s="61">
        <v>1183</v>
      </c>
      <c r="DQ155" s="61">
        <v>131</v>
      </c>
      <c r="DR155" s="61">
        <v>5660</v>
      </c>
      <c r="DS155" s="61">
        <v>1274</v>
      </c>
      <c r="DT155" s="61">
        <v>142</v>
      </c>
      <c r="DU155" s="61">
        <v>-402</v>
      </c>
      <c r="DV155" s="61">
        <v>-91</v>
      </c>
      <c r="DW155" s="61">
        <v>-11</v>
      </c>
      <c r="DX155" s="61">
        <v>-296</v>
      </c>
      <c r="DY155" s="61">
        <v>-67</v>
      </c>
      <c r="DZ155" s="61">
        <v>-7</v>
      </c>
      <c r="EA155" s="61">
        <v>-842</v>
      </c>
      <c r="EB155" s="61">
        <v>-189</v>
      </c>
      <c r="EC155" s="61">
        <v>-21</v>
      </c>
      <c r="ED155" s="61">
        <v>0</v>
      </c>
      <c r="EE155" s="61">
        <v>0</v>
      </c>
      <c r="EF155" s="61">
        <v>0</v>
      </c>
      <c r="EG155" s="61">
        <v>0</v>
      </c>
      <c r="EH155" s="61">
        <v>0</v>
      </c>
      <c r="EI155" s="61">
        <v>0</v>
      </c>
      <c r="EJ155" s="61">
        <v>0</v>
      </c>
      <c r="EK155" s="61">
        <v>0</v>
      </c>
      <c r="EL155" s="61">
        <v>0</v>
      </c>
      <c r="EM155" s="61">
        <v>5692314</v>
      </c>
      <c r="EN155" s="61">
        <v>1280771</v>
      </c>
      <c r="EO155" s="61">
        <v>142308</v>
      </c>
      <c r="EP155" s="61">
        <v>62934</v>
      </c>
      <c r="EQ155" s="61">
        <v>14160</v>
      </c>
      <c r="ER155" s="61">
        <v>1573</v>
      </c>
      <c r="ES155" s="61">
        <v>17511900</v>
      </c>
      <c r="ET155" s="61">
        <v>0</v>
      </c>
      <c r="EU155" s="61">
        <v>0</v>
      </c>
      <c r="EV155" s="61">
        <v>-11756653</v>
      </c>
      <c r="EW155" s="61">
        <v>1294931</v>
      </c>
      <c r="EX155" s="61">
        <v>143881</v>
      </c>
      <c r="EY155" s="61">
        <v>869873</v>
      </c>
      <c r="EZ155" s="61">
        <v>193592</v>
      </c>
      <c r="FA155" s="61">
        <v>21510</v>
      </c>
      <c r="FB155" s="61">
        <v>1211863</v>
      </c>
      <c r="FC155" s="61">
        <v>272987</v>
      </c>
      <c r="FD155" s="61">
        <v>30087</v>
      </c>
      <c r="FE155" s="61">
        <v>-341990</v>
      </c>
      <c r="FF155" s="61">
        <v>-79395</v>
      </c>
      <c r="FG155" s="61">
        <v>-8577</v>
      </c>
      <c r="FH155" s="61">
        <v>0</v>
      </c>
      <c r="FI155" s="61">
        <v>0</v>
      </c>
      <c r="FJ155" s="61">
        <v>0</v>
      </c>
      <c r="FK155" s="61">
        <v>0</v>
      </c>
      <c r="FL155" s="61">
        <v>0</v>
      </c>
      <c r="FM155" s="61">
        <v>0</v>
      </c>
      <c r="FN155" s="61">
        <v>0</v>
      </c>
      <c r="FO155" s="61">
        <v>0</v>
      </c>
      <c r="FP155" s="61">
        <v>0</v>
      </c>
      <c r="FQ155" s="61">
        <v>1459156</v>
      </c>
      <c r="FR155" s="61">
        <v>328310</v>
      </c>
      <c r="FS155" s="61">
        <v>36479</v>
      </c>
      <c r="FT155" s="61">
        <v>3897583</v>
      </c>
      <c r="FU155" s="61">
        <v>0</v>
      </c>
      <c r="FV155" s="61">
        <v>0</v>
      </c>
      <c r="FW155" s="61">
        <v>-2438427</v>
      </c>
      <c r="FX155" s="61">
        <v>328310</v>
      </c>
      <c r="FY155" s="61">
        <v>36479</v>
      </c>
      <c r="FZ155" s="61">
        <v>0</v>
      </c>
      <c r="GA155" s="61">
        <v>0</v>
      </c>
      <c r="GB155" s="61">
        <v>0</v>
      </c>
      <c r="GC155" s="61">
        <v>0</v>
      </c>
      <c r="GD155" s="61">
        <v>0</v>
      </c>
      <c r="GE155" s="61">
        <v>0</v>
      </c>
      <c r="GF155" s="61">
        <v>9890055</v>
      </c>
      <c r="GG155" s="61">
        <v>2223133</v>
      </c>
      <c r="GH155" s="61">
        <v>247014</v>
      </c>
      <c r="GI155" s="61">
        <v>-14355904</v>
      </c>
      <c r="GJ155" s="61">
        <v>1584608</v>
      </c>
      <c r="GK155" s="61">
        <v>176311</v>
      </c>
      <c r="GL155" s="58" t="s">
        <v>491</v>
      </c>
      <c r="GM155" s="58" t="s">
        <v>492</v>
      </c>
      <c r="GN155" s="58" t="s">
        <v>466</v>
      </c>
      <c r="GO155" s="58" t="s">
        <v>467</v>
      </c>
      <c r="GP155" s="58" t="s">
        <v>988</v>
      </c>
    </row>
    <row r="156" spans="1:198" s="58" customFormat="1">
      <c r="A156" s="58" t="s">
        <v>469</v>
      </c>
      <c r="B156" s="59" t="s">
        <v>989</v>
      </c>
      <c r="C156" s="59" t="s">
        <v>990</v>
      </c>
      <c r="D156" s="61">
        <v>153757</v>
      </c>
      <c r="E156" s="61">
        <v>0</v>
      </c>
      <c r="F156" s="61">
        <v>153757</v>
      </c>
      <c r="G156" s="61">
        <v>47126</v>
      </c>
      <c r="H156" s="61">
        <v>0</v>
      </c>
      <c r="I156" s="61">
        <v>47126</v>
      </c>
      <c r="J156" s="61">
        <v>106631</v>
      </c>
      <c r="K156" s="61">
        <v>0</v>
      </c>
      <c r="L156" s="61">
        <v>106631</v>
      </c>
      <c r="M156" s="380">
        <v>0.5</v>
      </c>
      <c r="N156" s="380">
        <v>0.4</v>
      </c>
      <c r="O156" s="380">
        <v>0.09</v>
      </c>
      <c r="P156" s="380">
        <v>0.01</v>
      </c>
      <c r="Q156" s="61">
        <v>88833</v>
      </c>
      <c r="R156" s="61">
        <v>88833</v>
      </c>
      <c r="S156" s="61">
        <v>0</v>
      </c>
      <c r="T156" s="61">
        <v>0</v>
      </c>
      <c r="U156" s="61">
        <v>0</v>
      </c>
      <c r="V156" s="61">
        <v>0</v>
      </c>
      <c r="W156" s="61">
        <v>746164</v>
      </c>
      <c r="X156" s="61">
        <v>0</v>
      </c>
      <c r="Y156" s="61">
        <v>746164</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v>0</v>
      </c>
      <c r="AR156" s="61">
        <v>0</v>
      </c>
      <c r="AS156" s="61">
        <v>0</v>
      </c>
      <c r="AT156" s="61">
        <v>0</v>
      </c>
      <c r="AU156" s="61">
        <v>0</v>
      </c>
      <c r="AV156" s="61">
        <v>0</v>
      </c>
      <c r="AW156" s="61">
        <v>0</v>
      </c>
      <c r="AX156" s="61">
        <v>0</v>
      </c>
      <c r="AY156" s="61">
        <v>0</v>
      </c>
      <c r="AZ156" s="61">
        <v>0</v>
      </c>
      <c r="BA156" s="61">
        <v>0</v>
      </c>
      <c r="BB156" s="61">
        <v>0</v>
      </c>
      <c r="BC156" s="61">
        <v>0</v>
      </c>
      <c r="BD156" s="61">
        <v>999730</v>
      </c>
      <c r="BE156" s="61">
        <v>224939</v>
      </c>
      <c r="BF156" s="61">
        <v>24993</v>
      </c>
      <c r="BG156" s="61">
        <v>38819</v>
      </c>
      <c r="BH156" s="61">
        <v>8734</v>
      </c>
      <c r="BI156" s="61">
        <v>970</v>
      </c>
      <c r="BJ156" s="61">
        <v>987487</v>
      </c>
      <c r="BK156" s="61">
        <v>222184</v>
      </c>
      <c r="BL156" s="61">
        <v>24687</v>
      </c>
      <c r="BM156" s="61">
        <v>51062</v>
      </c>
      <c r="BN156" s="61">
        <v>11489</v>
      </c>
      <c r="BO156" s="61">
        <v>1276</v>
      </c>
      <c r="BP156" s="61">
        <v>19876</v>
      </c>
      <c r="BQ156" s="61">
        <v>4472</v>
      </c>
      <c r="BR156" s="61">
        <v>497</v>
      </c>
      <c r="BS156" s="61">
        <v>21552</v>
      </c>
      <c r="BT156" s="61">
        <v>4849</v>
      </c>
      <c r="BU156" s="61">
        <v>539</v>
      </c>
      <c r="BV156" s="61">
        <v>-1676</v>
      </c>
      <c r="BW156" s="61">
        <v>-377</v>
      </c>
      <c r="BX156" s="61">
        <v>-42</v>
      </c>
      <c r="BY156" s="61">
        <v>10802</v>
      </c>
      <c r="BZ156" s="61">
        <v>2430</v>
      </c>
      <c r="CA156" s="61">
        <v>270</v>
      </c>
      <c r="CB156" s="61">
        <v>0</v>
      </c>
      <c r="CC156" s="61">
        <v>0</v>
      </c>
      <c r="CD156" s="61">
        <v>0</v>
      </c>
      <c r="CE156" s="61">
        <v>0</v>
      </c>
      <c r="CF156" s="61">
        <v>0</v>
      </c>
      <c r="CG156" s="61">
        <v>0</v>
      </c>
      <c r="CH156" s="61">
        <v>-2155</v>
      </c>
      <c r="CI156" s="61">
        <v>-485</v>
      </c>
      <c r="CJ156" s="61">
        <v>-54</v>
      </c>
      <c r="CK156" s="61">
        <v>0</v>
      </c>
      <c r="CL156" s="61">
        <v>0</v>
      </c>
      <c r="CM156" s="61">
        <v>0</v>
      </c>
      <c r="CN156" s="61">
        <v>0</v>
      </c>
      <c r="CO156" s="61">
        <v>0</v>
      </c>
      <c r="CP156" s="61">
        <v>0</v>
      </c>
      <c r="CQ156" s="61">
        <v>0</v>
      </c>
      <c r="CR156" s="61">
        <v>0</v>
      </c>
      <c r="CS156" s="61">
        <v>0</v>
      </c>
      <c r="CT156" s="61">
        <v>0</v>
      </c>
      <c r="CU156" s="61">
        <v>0</v>
      </c>
      <c r="CV156" s="61">
        <v>0</v>
      </c>
      <c r="CW156" s="61">
        <v>3981</v>
      </c>
      <c r="CX156" s="61">
        <v>896</v>
      </c>
      <c r="CY156" s="61">
        <v>100</v>
      </c>
      <c r="CZ156" s="61">
        <v>5054</v>
      </c>
      <c r="DA156" s="61">
        <v>1137</v>
      </c>
      <c r="DB156" s="61">
        <v>126</v>
      </c>
      <c r="DC156" s="61">
        <v>-1073</v>
      </c>
      <c r="DD156" s="61">
        <v>-241</v>
      </c>
      <c r="DE156" s="61">
        <v>-26</v>
      </c>
      <c r="DF156" s="61">
        <v>0</v>
      </c>
      <c r="DG156" s="61">
        <v>0</v>
      </c>
      <c r="DH156" s="61">
        <v>0</v>
      </c>
      <c r="DI156" s="61">
        <v>0</v>
      </c>
      <c r="DJ156" s="61">
        <v>0</v>
      </c>
      <c r="DK156" s="61">
        <v>0</v>
      </c>
      <c r="DL156" s="61">
        <v>0</v>
      </c>
      <c r="DM156" s="61">
        <v>0</v>
      </c>
      <c r="DN156" s="61">
        <v>0</v>
      </c>
      <c r="DO156" s="61">
        <v>10510</v>
      </c>
      <c r="DP156" s="61">
        <v>2365</v>
      </c>
      <c r="DQ156" s="61">
        <v>263</v>
      </c>
      <c r="DR156" s="61">
        <v>5868</v>
      </c>
      <c r="DS156" s="61">
        <v>1320</v>
      </c>
      <c r="DT156" s="61">
        <v>147</v>
      </c>
      <c r="DU156" s="61">
        <v>4642</v>
      </c>
      <c r="DV156" s="61">
        <v>1045</v>
      </c>
      <c r="DW156" s="61">
        <v>116</v>
      </c>
      <c r="DX156" s="61">
        <v>0</v>
      </c>
      <c r="DY156" s="61">
        <v>0</v>
      </c>
      <c r="DZ156" s="61">
        <v>0</v>
      </c>
      <c r="EA156" s="61">
        <v>0</v>
      </c>
      <c r="EB156" s="61">
        <v>0</v>
      </c>
      <c r="EC156" s="61">
        <v>0</v>
      </c>
      <c r="ED156" s="61">
        <v>0</v>
      </c>
      <c r="EE156" s="61">
        <v>0</v>
      </c>
      <c r="EF156" s="61">
        <v>0</v>
      </c>
      <c r="EG156" s="61">
        <v>0</v>
      </c>
      <c r="EH156" s="61">
        <v>0</v>
      </c>
      <c r="EI156" s="61">
        <v>0</v>
      </c>
      <c r="EJ156" s="61">
        <v>0</v>
      </c>
      <c r="EK156" s="61">
        <v>0</v>
      </c>
      <c r="EL156" s="61">
        <v>0</v>
      </c>
      <c r="EM156" s="61">
        <v>1070583</v>
      </c>
      <c r="EN156" s="61">
        <v>240881</v>
      </c>
      <c r="EO156" s="61">
        <v>26765</v>
      </c>
      <c r="EP156" s="61">
        <v>3061</v>
      </c>
      <c r="EQ156" s="61">
        <v>689</v>
      </c>
      <c r="ER156" s="61">
        <v>77</v>
      </c>
      <c r="ES156" s="61">
        <v>3979874</v>
      </c>
      <c r="ET156" s="61">
        <v>0</v>
      </c>
      <c r="EU156" s="61">
        <v>0</v>
      </c>
      <c r="EV156" s="61">
        <v>-2906230</v>
      </c>
      <c r="EW156" s="61">
        <v>241570</v>
      </c>
      <c r="EX156" s="61">
        <v>26841</v>
      </c>
      <c r="EY156" s="61">
        <v>272427</v>
      </c>
      <c r="EZ156" s="61">
        <v>52548</v>
      </c>
      <c r="FA156" s="61">
        <v>5839</v>
      </c>
      <c r="FB156" s="61">
        <v>312668</v>
      </c>
      <c r="FC156" s="61">
        <v>61603</v>
      </c>
      <c r="FD156" s="61">
        <v>6845</v>
      </c>
      <c r="FE156" s="61">
        <v>-40241</v>
      </c>
      <c r="FF156" s="61">
        <v>-9055</v>
      </c>
      <c r="FG156" s="61">
        <v>-1006</v>
      </c>
      <c r="FH156" s="61">
        <v>0</v>
      </c>
      <c r="FI156" s="61">
        <v>0</v>
      </c>
      <c r="FJ156" s="61">
        <v>0</v>
      </c>
      <c r="FK156" s="61">
        <v>0</v>
      </c>
      <c r="FL156" s="61">
        <v>0</v>
      </c>
      <c r="FM156" s="61">
        <v>0</v>
      </c>
      <c r="FN156" s="61">
        <v>0</v>
      </c>
      <c r="FO156" s="61">
        <v>0</v>
      </c>
      <c r="FP156" s="61">
        <v>0</v>
      </c>
      <c r="FQ156" s="61">
        <v>0</v>
      </c>
      <c r="FR156" s="61">
        <v>0</v>
      </c>
      <c r="FS156" s="61">
        <v>0</v>
      </c>
      <c r="FT156" s="61">
        <v>914862</v>
      </c>
      <c r="FU156" s="61">
        <v>0</v>
      </c>
      <c r="FV156" s="61">
        <v>0</v>
      </c>
      <c r="FW156" s="61">
        <v>-914862</v>
      </c>
      <c r="FX156" s="61">
        <v>0</v>
      </c>
      <c r="FY156" s="61">
        <v>0</v>
      </c>
      <c r="FZ156" s="61">
        <v>0</v>
      </c>
      <c r="GA156" s="61">
        <v>0</v>
      </c>
      <c r="GB156" s="61">
        <v>0</v>
      </c>
      <c r="GC156" s="61">
        <v>0</v>
      </c>
      <c r="GD156" s="61">
        <v>0</v>
      </c>
      <c r="GE156" s="61">
        <v>0</v>
      </c>
      <c r="GF156" s="61">
        <v>2427634</v>
      </c>
      <c r="GG156" s="61">
        <v>537469</v>
      </c>
      <c r="GH156" s="61">
        <v>59720</v>
      </c>
      <c r="GI156" s="61">
        <v>-3799731</v>
      </c>
      <c r="GJ156" s="61">
        <v>246376</v>
      </c>
      <c r="GK156" s="61">
        <v>27375</v>
      </c>
      <c r="GL156" s="58" t="s">
        <v>521</v>
      </c>
      <c r="GM156" s="58" t="s">
        <v>522</v>
      </c>
      <c r="GN156" s="58" t="s">
        <v>466</v>
      </c>
      <c r="GO156" s="58" t="s">
        <v>497</v>
      </c>
      <c r="GP156" s="58" t="s">
        <v>991</v>
      </c>
    </row>
    <row r="157" spans="1:198" s="58" customFormat="1">
      <c r="A157" s="58" t="s">
        <v>469</v>
      </c>
      <c r="B157" s="59" t="s">
        <v>992</v>
      </c>
      <c r="C157" s="59" t="s">
        <v>993</v>
      </c>
      <c r="D157" s="61">
        <v>95008</v>
      </c>
      <c r="E157" s="61">
        <v>0</v>
      </c>
      <c r="F157" s="61">
        <v>95008</v>
      </c>
      <c r="G157" s="61">
        <v>120543</v>
      </c>
      <c r="H157" s="61">
        <v>0</v>
      </c>
      <c r="I157" s="61">
        <v>120543</v>
      </c>
      <c r="J157" s="61">
        <v>-25535</v>
      </c>
      <c r="K157" s="61">
        <v>0</v>
      </c>
      <c r="L157" s="61">
        <v>-25535</v>
      </c>
      <c r="M157" s="380">
        <v>0.5</v>
      </c>
      <c r="N157" s="380">
        <v>0.4</v>
      </c>
      <c r="O157" s="380">
        <v>0.09</v>
      </c>
      <c r="P157" s="380">
        <v>0.01</v>
      </c>
      <c r="Q157" s="61">
        <v>103954</v>
      </c>
      <c r="R157" s="61">
        <v>103954</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1194224</v>
      </c>
      <c r="BE157" s="61">
        <v>268700</v>
      </c>
      <c r="BF157" s="61">
        <v>29856</v>
      </c>
      <c r="BG157" s="61">
        <v>36253</v>
      </c>
      <c r="BH157" s="61">
        <v>8157</v>
      </c>
      <c r="BI157" s="61">
        <v>906</v>
      </c>
      <c r="BJ157" s="61">
        <v>1134148</v>
      </c>
      <c r="BK157" s="61">
        <v>255183</v>
      </c>
      <c r="BL157" s="61">
        <v>28353</v>
      </c>
      <c r="BM157" s="61">
        <v>96329</v>
      </c>
      <c r="BN157" s="61">
        <v>21674</v>
      </c>
      <c r="BO157" s="61">
        <v>2409</v>
      </c>
      <c r="BP157" s="61">
        <v>0</v>
      </c>
      <c r="BQ157" s="61">
        <v>0</v>
      </c>
      <c r="BR157" s="61">
        <v>0</v>
      </c>
      <c r="BS157" s="61">
        <v>0</v>
      </c>
      <c r="BT157" s="61">
        <v>0</v>
      </c>
      <c r="BU157" s="61">
        <v>0</v>
      </c>
      <c r="BV157" s="61">
        <v>0</v>
      </c>
      <c r="BW157" s="61">
        <v>0</v>
      </c>
      <c r="BX157" s="61">
        <v>0</v>
      </c>
      <c r="BY157" s="61">
        <v>8683</v>
      </c>
      <c r="BZ157" s="61">
        <v>1954</v>
      </c>
      <c r="CA157" s="61">
        <v>217</v>
      </c>
      <c r="CB157" s="61">
        <v>0</v>
      </c>
      <c r="CC157" s="61">
        <v>0</v>
      </c>
      <c r="CD157" s="61">
        <v>0</v>
      </c>
      <c r="CE157" s="61">
        <v>0</v>
      </c>
      <c r="CF157" s="61">
        <v>0</v>
      </c>
      <c r="CG157" s="61">
        <v>0</v>
      </c>
      <c r="CH157" s="61">
        <v>-2706</v>
      </c>
      <c r="CI157" s="61">
        <v>-609</v>
      </c>
      <c r="CJ157" s="61">
        <v>-68</v>
      </c>
      <c r="CK157" s="61">
        <v>0</v>
      </c>
      <c r="CL157" s="61">
        <v>0</v>
      </c>
      <c r="CM157" s="61">
        <v>0</v>
      </c>
      <c r="CN157" s="61">
        <v>0</v>
      </c>
      <c r="CO157" s="61">
        <v>0</v>
      </c>
      <c r="CP157" s="61">
        <v>0</v>
      </c>
      <c r="CQ157" s="61">
        <v>0</v>
      </c>
      <c r="CR157" s="61">
        <v>0</v>
      </c>
      <c r="CS157" s="61">
        <v>0</v>
      </c>
      <c r="CT157" s="61">
        <v>0</v>
      </c>
      <c r="CU157" s="61">
        <v>0</v>
      </c>
      <c r="CV157" s="61">
        <v>0</v>
      </c>
      <c r="CW157" s="61">
        <v>13129</v>
      </c>
      <c r="CX157" s="61">
        <v>2954</v>
      </c>
      <c r="CY157" s="61">
        <v>328</v>
      </c>
      <c r="CZ157" s="61">
        <v>13715</v>
      </c>
      <c r="DA157" s="61">
        <v>3086</v>
      </c>
      <c r="DB157" s="61">
        <v>343</v>
      </c>
      <c r="DC157" s="61">
        <v>-586</v>
      </c>
      <c r="DD157" s="61">
        <v>-132</v>
      </c>
      <c r="DE157" s="61">
        <v>-15</v>
      </c>
      <c r="DF157" s="61">
        <v>0</v>
      </c>
      <c r="DG157" s="61">
        <v>0</v>
      </c>
      <c r="DH157" s="61">
        <v>0</v>
      </c>
      <c r="DI157" s="61">
        <v>0</v>
      </c>
      <c r="DJ157" s="61">
        <v>0</v>
      </c>
      <c r="DK157" s="61">
        <v>0</v>
      </c>
      <c r="DL157" s="61">
        <v>0</v>
      </c>
      <c r="DM157" s="61">
        <v>0</v>
      </c>
      <c r="DN157" s="61">
        <v>0</v>
      </c>
      <c r="DO157" s="61">
        <v>9086</v>
      </c>
      <c r="DP157" s="61">
        <v>2044</v>
      </c>
      <c r="DQ157" s="61">
        <v>227</v>
      </c>
      <c r="DR157" s="61">
        <v>11292</v>
      </c>
      <c r="DS157" s="61">
        <v>2541</v>
      </c>
      <c r="DT157" s="61">
        <v>282</v>
      </c>
      <c r="DU157" s="61">
        <v>-2206</v>
      </c>
      <c r="DV157" s="61">
        <v>-497</v>
      </c>
      <c r="DW157" s="61">
        <v>-55</v>
      </c>
      <c r="DX157" s="61">
        <v>0</v>
      </c>
      <c r="DY157" s="61">
        <v>0</v>
      </c>
      <c r="DZ157" s="61">
        <v>0</v>
      </c>
      <c r="EA157" s="61">
        <v>-527</v>
      </c>
      <c r="EB157" s="61">
        <v>-119</v>
      </c>
      <c r="EC157" s="61">
        <v>-13</v>
      </c>
      <c r="ED157" s="61">
        <v>0</v>
      </c>
      <c r="EE157" s="61">
        <v>0</v>
      </c>
      <c r="EF157" s="61">
        <v>0</v>
      </c>
      <c r="EG157" s="61">
        <v>0</v>
      </c>
      <c r="EH157" s="61">
        <v>0</v>
      </c>
      <c r="EI157" s="61">
        <v>0</v>
      </c>
      <c r="EJ157" s="61">
        <v>0</v>
      </c>
      <c r="EK157" s="61">
        <v>0</v>
      </c>
      <c r="EL157" s="61">
        <v>0</v>
      </c>
      <c r="EM157" s="61">
        <v>1625559</v>
      </c>
      <c r="EN157" s="61">
        <v>365751</v>
      </c>
      <c r="EO157" s="61">
        <v>40639</v>
      </c>
      <c r="EP157" s="61">
        <v>15579</v>
      </c>
      <c r="EQ157" s="61">
        <v>3505</v>
      </c>
      <c r="ER157" s="61">
        <v>389</v>
      </c>
      <c r="ES157" s="61">
        <v>4984104</v>
      </c>
      <c r="ET157" s="61">
        <v>0</v>
      </c>
      <c r="EU157" s="61">
        <v>0</v>
      </c>
      <c r="EV157" s="61">
        <v>-3342966</v>
      </c>
      <c r="EW157" s="61">
        <v>369256</v>
      </c>
      <c r="EX157" s="61">
        <v>41028</v>
      </c>
      <c r="EY157" s="61">
        <v>265520</v>
      </c>
      <c r="EZ157" s="61">
        <v>59742</v>
      </c>
      <c r="FA157" s="61">
        <v>6638</v>
      </c>
      <c r="FB157" s="61">
        <v>351156</v>
      </c>
      <c r="FC157" s="61">
        <v>79010</v>
      </c>
      <c r="FD157" s="61">
        <v>8779</v>
      </c>
      <c r="FE157" s="61">
        <v>-85636</v>
      </c>
      <c r="FF157" s="61">
        <v>-19268</v>
      </c>
      <c r="FG157" s="61">
        <v>-2141</v>
      </c>
      <c r="FH157" s="61">
        <v>0</v>
      </c>
      <c r="FI157" s="61">
        <v>0</v>
      </c>
      <c r="FJ157" s="61">
        <v>0</v>
      </c>
      <c r="FK157" s="61">
        <v>0</v>
      </c>
      <c r="FL157" s="61">
        <v>0</v>
      </c>
      <c r="FM157" s="61">
        <v>0</v>
      </c>
      <c r="FN157" s="61">
        <v>0</v>
      </c>
      <c r="FO157" s="61">
        <v>0</v>
      </c>
      <c r="FP157" s="61">
        <v>0</v>
      </c>
      <c r="FQ157" s="61">
        <v>0</v>
      </c>
      <c r="FR157" s="61">
        <v>0</v>
      </c>
      <c r="FS157" s="61">
        <v>0</v>
      </c>
      <c r="FT157" s="61">
        <v>1196398</v>
      </c>
      <c r="FU157" s="61">
        <v>0</v>
      </c>
      <c r="FV157" s="61">
        <v>0</v>
      </c>
      <c r="FW157" s="61">
        <v>-1196398</v>
      </c>
      <c r="FX157" s="61">
        <v>0</v>
      </c>
      <c r="FY157" s="61">
        <v>0</v>
      </c>
      <c r="FZ157" s="61">
        <v>0</v>
      </c>
      <c r="GA157" s="61">
        <v>0</v>
      </c>
      <c r="GB157" s="61">
        <v>0</v>
      </c>
      <c r="GC157" s="61">
        <v>0</v>
      </c>
      <c r="GD157" s="61">
        <v>0</v>
      </c>
      <c r="GE157" s="61">
        <v>0</v>
      </c>
      <c r="GF157" s="61">
        <v>3164800</v>
      </c>
      <c r="GG157" s="61">
        <v>712079</v>
      </c>
      <c r="GH157" s="61">
        <v>79119</v>
      </c>
      <c r="GI157" s="61">
        <v>-4526013</v>
      </c>
      <c r="GJ157" s="61">
        <v>372259</v>
      </c>
      <c r="GK157" s="61">
        <v>41362</v>
      </c>
      <c r="GL157" s="58" t="s">
        <v>614</v>
      </c>
      <c r="GM157" s="58" t="s">
        <v>615</v>
      </c>
      <c r="GN157" s="58" t="s">
        <v>466</v>
      </c>
      <c r="GO157" s="58" t="s">
        <v>549</v>
      </c>
      <c r="GP157" s="58" t="s">
        <v>994</v>
      </c>
    </row>
    <row r="158" spans="1:198" s="58" customFormat="1">
      <c r="A158" s="58" t="s">
        <v>469</v>
      </c>
      <c r="B158" s="59" t="s">
        <v>995</v>
      </c>
      <c r="C158" s="59" t="s">
        <v>996</v>
      </c>
      <c r="D158" s="61">
        <v>-3235024</v>
      </c>
      <c r="E158" s="61">
        <v>-13441</v>
      </c>
      <c r="F158" s="61">
        <v>-3248465</v>
      </c>
      <c r="G158" s="61">
        <v>-325432</v>
      </c>
      <c r="H158" s="61">
        <v>7229</v>
      </c>
      <c r="I158" s="61">
        <v>-318203</v>
      </c>
      <c r="J158" s="61">
        <v>-2909592</v>
      </c>
      <c r="K158" s="61">
        <v>-20670</v>
      </c>
      <c r="L158" s="61">
        <v>-2930262</v>
      </c>
      <c r="M158" s="380">
        <v>0</v>
      </c>
      <c r="N158" s="380">
        <v>0.99</v>
      </c>
      <c r="O158" s="380">
        <v>0</v>
      </c>
      <c r="P158" s="380">
        <v>0.01</v>
      </c>
      <c r="Q158" s="61">
        <v>1117299</v>
      </c>
      <c r="R158" s="61">
        <v>1117299</v>
      </c>
      <c r="S158" s="61">
        <v>0</v>
      </c>
      <c r="T158" s="61">
        <v>408956</v>
      </c>
      <c r="U158" s="61">
        <v>413117</v>
      </c>
      <c r="V158" s="61">
        <v>-4161</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v>0</v>
      </c>
      <c r="AS158" s="61">
        <v>0</v>
      </c>
      <c r="AT158" s="61">
        <v>0</v>
      </c>
      <c r="AU158" s="61">
        <v>0</v>
      </c>
      <c r="AV158" s="61">
        <v>0</v>
      </c>
      <c r="AW158" s="61">
        <v>0</v>
      </c>
      <c r="AX158" s="61">
        <v>0</v>
      </c>
      <c r="AY158" s="61">
        <v>0</v>
      </c>
      <c r="AZ158" s="61">
        <v>0</v>
      </c>
      <c r="BA158" s="61">
        <v>0</v>
      </c>
      <c r="BB158" s="61">
        <v>0</v>
      </c>
      <c r="BC158" s="61">
        <v>0</v>
      </c>
      <c r="BD158" s="61">
        <v>16492152</v>
      </c>
      <c r="BE158" s="61">
        <v>0</v>
      </c>
      <c r="BF158" s="61">
        <v>164598</v>
      </c>
      <c r="BG158" s="61">
        <v>1246309</v>
      </c>
      <c r="BH158" s="61">
        <v>0</v>
      </c>
      <c r="BI158" s="61">
        <v>12195</v>
      </c>
      <c r="BJ158" s="61">
        <v>16087317</v>
      </c>
      <c r="BK158" s="61">
        <v>0</v>
      </c>
      <c r="BL158" s="61">
        <v>160486</v>
      </c>
      <c r="BM158" s="61">
        <v>1651144</v>
      </c>
      <c r="BN158" s="61">
        <v>0</v>
      </c>
      <c r="BO158" s="61">
        <v>16307</v>
      </c>
      <c r="BP158" s="61">
        <v>5713</v>
      </c>
      <c r="BQ158" s="61">
        <v>0</v>
      </c>
      <c r="BR158" s="61">
        <v>42</v>
      </c>
      <c r="BS158" s="61">
        <v>545</v>
      </c>
      <c r="BT158" s="61">
        <v>0</v>
      </c>
      <c r="BU158" s="61">
        <v>6</v>
      </c>
      <c r="BV158" s="61">
        <v>5168</v>
      </c>
      <c r="BW158" s="61">
        <v>0</v>
      </c>
      <c r="BX158" s="61">
        <v>36</v>
      </c>
      <c r="BY158" s="61">
        <v>0</v>
      </c>
      <c r="BZ158" s="61">
        <v>0</v>
      </c>
      <c r="CA158" s="61">
        <v>0</v>
      </c>
      <c r="CB158" s="61">
        <v>0</v>
      </c>
      <c r="CC158" s="61">
        <v>0</v>
      </c>
      <c r="CD158" s="61">
        <v>0</v>
      </c>
      <c r="CE158" s="61">
        <v>0</v>
      </c>
      <c r="CF158" s="61">
        <v>0</v>
      </c>
      <c r="CG158" s="61">
        <v>0</v>
      </c>
      <c r="CH158" s="61">
        <v>-29103</v>
      </c>
      <c r="CI158" s="61">
        <v>0</v>
      </c>
      <c r="CJ158" s="61">
        <v>-294</v>
      </c>
      <c r="CK158" s="61">
        <v>0</v>
      </c>
      <c r="CL158" s="61">
        <v>0</v>
      </c>
      <c r="CM158" s="61">
        <v>0</v>
      </c>
      <c r="CN158" s="61">
        <v>0</v>
      </c>
      <c r="CO158" s="61">
        <v>0</v>
      </c>
      <c r="CP158" s="61">
        <v>0</v>
      </c>
      <c r="CQ158" s="61">
        <v>0</v>
      </c>
      <c r="CR158" s="61">
        <v>0</v>
      </c>
      <c r="CS158" s="61">
        <v>0</v>
      </c>
      <c r="CT158" s="61">
        <v>0</v>
      </c>
      <c r="CU158" s="61">
        <v>0</v>
      </c>
      <c r="CV158" s="61">
        <v>0</v>
      </c>
      <c r="CW158" s="61">
        <v>0</v>
      </c>
      <c r="CX158" s="61">
        <v>0</v>
      </c>
      <c r="CY158" s="61">
        <v>0</v>
      </c>
      <c r="CZ158" s="61">
        <v>0</v>
      </c>
      <c r="DA158" s="61">
        <v>0</v>
      </c>
      <c r="DB158" s="61">
        <v>0</v>
      </c>
      <c r="DC158" s="61">
        <v>0</v>
      </c>
      <c r="DD158" s="61">
        <v>0</v>
      </c>
      <c r="DE158" s="61">
        <v>0</v>
      </c>
      <c r="DF158" s="61">
        <v>0</v>
      </c>
      <c r="DG158" s="61">
        <v>0</v>
      </c>
      <c r="DH158" s="61">
        <v>0</v>
      </c>
      <c r="DI158" s="61">
        <v>0</v>
      </c>
      <c r="DJ158" s="61">
        <v>0</v>
      </c>
      <c r="DK158" s="61">
        <v>0</v>
      </c>
      <c r="DL158" s="61">
        <v>0</v>
      </c>
      <c r="DM158" s="61">
        <v>0</v>
      </c>
      <c r="DN158" s="61">
        <v>0</v>
      </c>
      <c r="DO158" s="61">
        <v>31335</v>
      </c>
      <c r="DP158" s="61">
        <v>0</v>
      </c>
      <c r="DQ158" s="61">
        <v>317</v>
      </c>
      <c r="DR158" s="61">
        <v>52166</v>
      </c>
      <c r="DS158" s="61">
        <v>0</v>
      </c>
      <c r="DT158" s="61">
        <v>527</v>
      </c>
      <c r="DU158" s="61">
        <v>-20831</v>
      </c>
      <c r="DV158" s="61">
        <v>0</v>
      </c>
      <c r="DW158" s="61">
        <v>-210</v>
      </c>
      <c r="DX158" s="61">
        <v>0</v>
      </c>
      <c r="DY158" s="61">
        <v>0</v>
      </c>
      <c r="DZ158" s="61">
        <v>0</v>
      </c>
      <c r="EA158" s="61">
        <v>772</v>
      </c>
      <c r="EB158" s="61">
        <v>0</v>
      </c>
      <c r="EC158" s="61">
        <v>8</v>
      </c>
      <c r="ED158" s="61">
        <v>0</v>
      </c>
      <c r="EE158" s="61">
        <v>0</v>
      </c>
      <c r="EF158" s="61">
        <v>0</v>
      </c>
      <c r="EG158" s="61">
        <v>0</v>
      </c>
      <c r="EH158" s="61">
        <v>0</v>
      </c>
      <c r="EI158" s="61">
        <v>0</v>
      </c>
      <c r="EJ158" s="61">
        <v>0</v>
      </c>
      <c r="EK158" s="61">
        <v>0</v>
      </c>
      <c r="EL158" s="61">
        <v>0</v>
      </c>
      <c r="EM158" s="61">
        <v>79766733</v>
      </c>
      <c r="EN158" s="61">
        <v>0</v>
      </c>
      <c r="EO158" s="61">
        <v>800222</v>
      </c>
      <c r="EP158" s="61">
        <v>658316</v>
      </c>
      <c r="EQ158" s="61">
        <v>0</v>
      </c>
      <c r="ER158" s="61">
        <v>6572</v>
      </c>
      <c r="ES158" s="61">
        <v>91514530</v>
      </c>
      <c r="ET158" s="61">
        <v>0</v>
      </c>
      <c r="EU158" s="61">
        <v>0</v>
      </c>
      <c r="EV158" s="61">
        <v>-11089481</v>
      </c>
      <c r="EW158" s="61">
        <v>0</v>
      </c>
      <c r="EX158" s="61">
        <v>806794</v>
      </c>
      <c r="EY158" s="61">
        <v>13725673</v>
      </c>
      <c r="EZ158" s="61">
        <v>0</v>
      </c>
      <c r="FA158" s="61">
        <v>138428</v>
      </c>
      <c r="FB158" s="61">
        <v>16738158</v>
      </c>
      <c r="FC158" s="61">
        <v>0</v>
      </c>
      <c r="FD158" s="61">
        <v>168855</v>
      </c>
      <c r="FE158" s="61">
        <v>-3012485</v>
      </c>
      <c r="FF158" s="61">
        <v>0</v>
      </c>
      <c r="FG158" s="61">
        <v>-30427</v>
      </c>
      <c r="FH158" s="61">
        <v>859820</v>
      </c>
      <c r="FI158" s="61">
        <v>0</v>
      </c>
      <c r="FJ158" s="61">
        <v>0</v>
      </c>
      <c r="FK158" s="61">
        <v>811063</v>
      </c>
      <c r="FL158" s="61">
        <v>0</v>
      </c>
      <c r="FM158" s="61">
        <v>0</v>
      </c>
      <c r="FN158" s="61">
        <v>48757</v>
      </c>
      <c r="FO158" s="61">
        <v>0</v>
      </c>
      <c r="FP158" s="61">
        <v>0</v>
      </c>
      <c r="FQ158" s="61">
        <v>0</v>
      </c>
      <c r="FR158" s="61">
        <v>0</v>
      </c>
      <c r="FS158" s="61">
        <v>0</v>
      </c>
      <c r="FT158" s="61">
        <v>23993116</v>
      </c>
      <c r="FU158" s="61">
        <v>0</v>
      </c>
      <c r="FV158" s="61">
        <v>0</v>
      </c>
      <c r="FW158" s="61">
        <v>-23993116</v>
      </c>
      <c r="FX158" s="61">
        <v>0</v>
      </c>
      <c r="FY158" s="61">
        <v>0</v>
      </c>
      <c r="FZ158" s="61">
        <v>0</v>
      </c>
      <c r="GA158" s="61">
        <v>0</v>
      </c>
      <c r="GB158" s="61">
        <v>0</v>
      </c>
      <c r="GC158" s="61">
        <v>0</v>
      </c>
      <c r="GD158" s="61">
        <v>0</v>
      </c>
      <c r="GE158" s="61">
        <v>0</v>
      </c>
      <c r="GF158" s="61">
        <v>112757720</v>
      </c>
      <c r="GG158" s="61">
        <v>0</v>
      </c>
      <c r="GH158" s="61">
        <v>1122088</v>
      </c>
      <c r="GI158" s="61">
        <v>-36439175</v>
      </c>
      <c r="GJ158" s="61">
        <v>0</v>
      </c>
      <c r="GK158" s="61">
        <v>792214</v>
      </c>
      <c r="GL158" s="58" t="s">
        <v>511</v>
      </c>
      <c r="GM158" s="58" t="s">
        <v>568</v>
      </c>
      <c r="GN158" s="58" t="s">
        <v>513</v>
      </c>
      <c r="GO158" s="58" t="s">
        <v>473</v>
      </c>
      <c r="GP158" s="58" t="s">
        <v>997</v>
      </c>
    </row>
    <row r="159" spans="1:198" s="58" customFormat="1">
      <c r="A159" s="58" t="s">
        <v>461</v>
      </c>
      <c r="B159" s="59" t="s">
        <v>998</v>
      </c>
      <c r="C159" s="59" t="s">
        <v>999</v>
      </c>
      <c r="D159" s="61">
        <v>-68064</v>
      </c>
      <c r="E159" s="61">
        <v>0</v>
      </c>
      <c r="F159" s="61">
        <v>-68064</v>
      </c>
      <c r="G159" s="61">
        <v>62584</v>
      </c>
      <c r="H159" s="61">
        <v>0</v>
      </c>
      <c r="I159" s="61">
        <v>62584</v>
      </c>
      <c r="J159" s="61">
        <v>-130648</v>
      </c>
      <c r="K159" s="61">
        <v>0</v>
      </c>
      <c r="L159" s="61">
        <v>-130648</v>
      </c>
      <c r="M159" s="380">
        <v>0.5</v>
      </c>
      <c r="N159" s="380">
        <v>0.4</v>
      </c>
      <c r="O159" s="380">
        <v>0.09</v>
      </c>
      <c r="P159" s="380">
        <v>0.01</v>
      </c>
      <c r="Q159" s="61">
        <v>124740</v>
      </c>
      <c r="R159" s="61">
        <v>124740</v>
      </c>
      <c r="S159" s="61">
        <v>0</v>
      </c>
      <c r="T159" s="61">
        <v>0</v>
      </c>
      <c r="U159" s="61">
        <v>0</v>
      </c>
      <c r="V159" s="61">
        <v>0</v>
      </c>
      <c r="W159" s="61">
        <v>89787</v>
      </c>
      <c r="X159" s="61">
        <v>0</v>
      </c>
      <c r="Y159" s="61">
        <v>73184</v>
      </c>
      <c r="Z159" s="61">
        <v>0</v>
      </c>
      <c r="AA159" s="61">
        <v>16603</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R159" s="61">
        <v>0</v>
      </c>
      <c r="AS159" s="61">
        <v>0</v>
      </c>
      <c r="AT159" s="61">
        <v>0</v>
      </c>
      <c r="AU159" s="61">
        <v>0</v>
      </c>
      <c r="AV159" s="61">
        <v>0</v>
      </c>
      <c r="AW159" s="61">
        <v>0</v>
      </c>
      <c r="AX159" s="61">
        <v>0</v>
      </c>
      <c r="AY159" s="61">
        <v>0</v>
      </c>
      <c r="AZ159" s="61">
        <v>0</v>
      </c>
      <c r="BA159" s="61">
        <v>0</v>
      </c>
      <c r="BB159" s="61">
        <v>0</v>
      </c>
      <c r="BC159" s="61">
        <v>0</v>
      </c>
      <c r="BD159" s="61">
        <v>981073</v>
      </c>
      <c r="BE159" s="61">
        <v>220741</v>
      </c>
      <c r="BF159" s="61">
        <v>24527</v>
      </c>
      <c r="BG159" s="61">
        <v>43751</v>
      </c>
      <c r="BH159" s="61">
        <v>9844</v>
      </c>
      <c r="BI159" s="61">
        <v>1094</v>
      </c>
      <c r="BJ159" s="61">
        <v>1024530</v>
      </c>
      <c r="BK159" s="61">
        <v>230519</v>
      </c>
      <c r="BL159" s="61">
        <v>25613</v>
      </c>
      <c r="BM159" s="61">
        <v>294</v>
      </c>
      <c r="BN159" s="61">
        <v>66</v>
      </c>
      <c r="BO159" s="61">
        <v>8</v>
      </c>
      <c r="BP159" s="61">
        <v>94212</v>
      </c>
      <c r="BQ159" s="61">
        <v>21198</v>
      </c>
      <c r="BR159" s="61">
        <v>2355</v>
      </c>
      <c r="BS159" s="61">
        <v>0</v>
      </c>
      <c r="BT159" s="61">
        <v>0</v>
      </c>
      <c r="BU159" s="61">
        <v>0</v>
      </c>
      <c r="BV159" s="61">
        <v>94212</v>
      </c>
      <c r="BW159" s="61">
        <v>21198</v>
      </c>
      <c r="BX159" s="61">
        <v>2355</v>
      </c>
      <c r="BY159" s="61">
        <v>18315</v>
      </c>
      <c r="BZ159" s="61">
        <v>4121</v>
      </c>
      <c r="CA159" s="61">
        <v>458</v>
      </c>
      <c r="CB159" s="61">
        <v>0</v>
      </c>
      <c r="CC159" s="61">
        <v>0</v>
      </c>
      <c r="CD159" s="61">
        <v>0</v>
      </c>
      <c r="CE159" s="61">
        <v>0</v>
      </c>
      <c r="CF159" s="61">
        <v>0</v>
      </c>
      <c r="CG159" s="61">
        <v>0</v>
      </c>
      <c r="CH159" s="61">
        <v>7231</v>
      </c>
      <c r="CI159" s="61">
        <v>1627</v>
      </c>
      <c r="CJ159" s="61">
        <v>181</v>
      </c>
      <c r="CK159" s="61">
        <v>0</v>
      </c>
      <c r="CL159" s="61">
        <v>0</v>
      </c>
      <c r="CM159" s="61">
        <v>0</v>
      </c>
      <c r="CN159" s="61">
        <v>0</v>
      </c>
      <c r="CO159" s="61">
        <v>0</v>
      </c>
      <c r="CP159" s="61">
        <v>0</v>
      </c>
      <c r="CQ159" s="61">
        <v>0</v>
      </c>
      <c r="CR159" s="61">
        <v>0</v>
      </c>
      <c r="CS159" s="61">
        <v>0</v>
      </c>
      <c r="CT159" s="61">
        <v>0</v>
      </c>
      <c r="CU159" s="61">
        <v>0</v>
      </c>
      <c r="CV159" s="61">
        <v>0</v>
      </c>
      <c r="CW159" s="61">
        <v>0</v>
      </c>
      <c r="CX159" s="61">
        <v>0</v>
      </c>
      <c r="CY159" s="61">
        <v>0</v>
      </c>
      <c r="CZ159" s="61">
        <v>0</v>
      </c>
      <c r="DA159" s="61">
        <v>0</v>
      </c>
      <c r="DB159" s="61">
        <v>0</v>
      </c>
      <c r="DC159" s="61">
        <v>0</v>
      </c>
      <c r="DD159" s="61">
        <v>0</v>
      </c>
      <c r="DE159" s="61">
        <v>0</v>
      </c>
      <c r="DF159" s="61">
        <v>500</v>
      </c>
      <c r="DG159" s="61">
        <v>112</v>
      </c>
      <c r="DH159" s="61">
        <v>12</v>
      </c>
      <c r="DI159" s="61">
        <v>0</v>
      </c>
      <c r="DJ159" s="61">
        <v>0</v>
      </c>
      <c r="DK159" s="61">
        <v>0</v>
      </c>
      <c r="DL159" s="61">
        <v>500</v>
      </c>
      <c r="DM159" s="61">
        <v>112</v>
      </c>
      <c r="DN159" s="61">
        <v>12</v>
      </c>
      <c r="DO159" s="61">
        <v>2215</v>
      </c>
      <c r="DP159" s="61">
        <v>498</v>
      </c>
      <c r="DQ159" s="61">
        <v>55</v>
      </c>
      <c r="DR159" s="61">
        <v>1620</v>
      </c>
      <c r="DS159" s="61">
        <v>365</v>
      </c>
      <c r="DT159" s="61">
        <v>41</v>
      </c>
      <c r="DU159" s="61">
        <v>595</v>
      </c>
      <c r="DV159" s="61">
        <v>133</v>
      </c>
      <c r="DW159" s="61">
        <v>14</v>
      </c>
      <c r="DX159" s="61">
        <v>0</v>
      </c>
      <c r="DY159" s="61">
        <v>0</v>
      </c>
      <c r="DZ159" s="61">
        <v>0</v>
      </c>
      <c r="EA159" s="61">
        <v>0</v>
      </c>
      <c r="EB159" s="61">
        <v>0</v>
      </c>
      <c r="EC159" s="61">
        <v>0</v>
      </c>
      <c r="ED159" s="61">
        <v>0</v>
      </c>
      <c r="EE159" s="61">
        <v>0</v>
      </c>
      <c r="EF159" s="61">
        <v>0</v>
      </c>
      <c r="EG159" s="61">
        <v>0</v>
      </c>
      <c r="EH159" s="61">
        <v>0</v>
      </c>
      <c r="EI159" s="61">
        <v>0</v>
      </c>
      <c r="EJ159" s="61">
        <v>0</v>
      </c>
      <c r="EK159" s="61">
        <v>0</v>
      </c>
      <c r="EL159" s="61">
        <v>0</v>
      </c>
      <c r="EM159" s="61">
        <v>2757562</v>
      </c>
      <c r="EN159" s="61">
        <v>620451</v>
      </c>
      <c r="EO159" s="61">
        <v>68939</v>
      </c>
      <c r="EP159" s="61">
        <v>20773</v>
      </c>
      <c r="EQ159" s="61">
        <v>4674</v>
      </c>
      <c r="ER159" s="61">
        <v>519</v>
      </c>
      <c r="ES159" s="61">
        <v>8927270</v>
      </c>
      <c r="ET159" s="61">
        <v>0</v>
      </c>
      <c r="EU159" s="61">
        <v>0</v>
      </c>
      <c r="EV159" s="61">
        <v>-6148935</v>
      </c>
      <c r="EW159" s="61">
        <v>625125</v>
      </c>
      <c r="EX159" s="61">
        <v>69458</v>
      </c>
      <c r="EY159" s="61">
        <v>522541</v>
      </c>
      <c r="EZ159" s="61">
        <v>116519</v>
      </c>
      <c r="FA159" s="61">
        <v>12947</v>
      </c>
      <c r="FB159" s="61">
        <v>618059</v>
      </c>
      <c r="FC159" s="61">
        <v>138205</v>
      </c>
      <c r="FD159" s="61">
        <v>15356</v>
      </c>
      <c r="FE159" s="61">
        <v>-95518</v>
      </c>
      <c r="FF159" s="61">
        <v>-21686</v>
      </c>
      <c r="FG159" s="61">
        <v>-2409</v>
      </c>
      <c r="FH159" s="61">
        <v>0</v>
      </c>
      <c r="FI159" s="61">
        <v>0</v>
      </c>
      <c r="FJ159" s="61">
        <v>0</v>
      </c>
      <c r="FK159" s="61">
        <v>0</v>
      </c>
      <c r="FL159" s="61">
        <v>0</v>
      </c>
      <c r="FM159" s="61">
        <v>0</v>
      </c>
      <c r="FN159" s="61">
        <v>0</v>
      </c>
      <c r="FO159" s="61">
        <v>0</v>
      </c>
      <c r="FP159" s="61">
        <v>0</v>
      </c>
      <c r="FQ159" s="61">
        <v>0</v>
      </c>
      <c r="FR159" s="61">
        <v>0</v>
      </c>
      <c r="FS159" s="61">
        <v>0</v>
      </c>
      <c r="FT159" s="61">
        <v>1724144</v>
      </c>
      <c r="FU159" s="61">
        <v>0</v>
      </c>
      <c r="FV159" s="61">
        <v>0</v>
      </c>
      <c r="FW159" s="61">
        <v>-1724144</v>
      </c>
      <c r="FX159" s="61">
        <v>0</v>
      </c>
      <c r="FY159" s="61">
        <v>0</v>
      </c>
      <c r="FZ159" s="61">
        <v>0</v>
      </c>
      <c r="GA159" s="61">
        <v>0</v>
      </c>
      <c r="GB159" s="61">
        <v>0</v>
      </c>
      <c r="GC159" s="61">
        <v>0</v>
      </c>
      <c r="GD159" s="61">
        <v>0</v>
      </c>
      <c r="GE159" s="61">
        <v>0</v>
      </c>
      <c r="GF159" s="61">
        <v>4448173</v>
      </c>
      <c r="GG159" s="61">
        <v>999785</v>
      </c>
      <c r="GH159" s="61">
        <v>111087</v>
      </c>
      <c r="GI159" s="61">
        <v>-7847450</v>
      </c>
      <c r="GJ159" s="61">
        <v>630696</v>
      </c>
      <c r="GK159" s="61">
        <v>70077</v>
      </c>
      <c r="GL159" s="58" t="s">
        <v>486</v>
      </c>
      <c r="GM159" s="58" t="s">
        <v>487</v>
      </c>
      <c r="GN159" s="58" t="s">
        <v>466</v>
      </c>
      <c r="GO159" s="58" t="s">
        <v>479</v>
      </c>
      <c r="GP159" s="58" t="s">
        <v>1000</v>
      </c>
    </row>
    <row r="160" spans="1:198" s="58" customFormat="1">
      <c r="A160" s="58" t="s">
        <v>469</v>
      </c>
      <c r="B160" s="59" t="s">
        <v>1001</v>
      </c>
      <c r="C160" s="59" t="s">
        <v>1002</v>
      </c>
      <c r="D160" s="61">
        <v>-2105824</v>
      </c>
      <c r="E160" s="61">
        <v>0</v>
      </c>
      <c r="F160" s="61">
        <v>-2105824</v>
      </c>
      <c r="G160" s="61">
        <v>-1952578</v>
      </c>
      <c r="H160" s="61">
        <v>0</v>
      </c>
      <c r="I160" s="61">
        <v>-1952578</v>
      </c>
      <c r="J160" s="61">
        <v>-153246</v>
      </c>
      <c r="K160" s="61">
        <v>0</v>
      </c>
      <c r="L160" s="61">
        <v>-153246</v>
      </c>
      <c r="M160" s="380">
        <v>0.5</v>
      </c>
      <c r="N160" s="380">
        <v>0.49</v>
      </c>
      <c r="O160" s="380">
        <v>0</v>
      </c>
      <c r="P160" s="380">
        <v>0.01</v>
      </c>
      <c r="Q160" s="61">
        <v>268432</v>
      </c>
      <c r="R160" s="61">
        <v>268432</v>
      </c>
      <c r="S160" s="61">
        <v>0</v>
      </c>
      <c r="T160" s="61">
        <v>0</v>
      </c>
      <c r="U160" s="61">
        <v>0</v>
      </c>
      <c r="V160" s="61">
        <v>0</v>
      </c>
      <c r="W160" s="61">
        <v>66235</v>
      </c>
      <c r="X160" s="61">
        <v>0</v>
      </c>
      <c r="Y160" s="61">
        <v>63271</v>
      </c>
      <c r="Z160" s="61">
        <v>0</v>
      </c>
      <c r="AA160" s="61">
        <v>2964</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R160" s="61">
        <v>0</v>
      </c>
      <c r="AS160" s="61">
        <v>0</v>
      </c>
      <c r="AT160" s="61">
        <v>0</v>
      </c>
      <c r="AU160" s="61">
        <v>0</v>
      </c>
      <c r="AV160" s="61">
        <v>0</v>
      </c>
      <c r="AW160" s="61">
        <v>0</v>
      </c>
      <c r="AX160" s="61">
        <v>0</v>
      </c>
      <c r="AY160" s="61">
        <v>0</v>
      </c>
      <c r="AZ160" s="61">
        <v>0</v>
      </c>
      <c r="BA160" s="61">
        <v>0</v>
      </c>
      <c r="BB160" s="61">
        <v>0</v>
      </c>
      <c r="BC160" s="61">
        <v>0</v>
      </c>
      <c r="BD160" s="61">
        <v>3055901</v>
      </c>
      <c r="BE160" s="61">
        <v>0</v>
      </c>
      <c r="BF160" s="61">
        <v>62365</v>
      </c>
      <c r="BG160" s="61">
        <v>151758</v>
      </c>
      <c r="BH160" s="61">
        <v>0</v>
      </c>
      <c r="BI160" s="61">
        <v>3097</v>
      </c>
      <c r="BJ160" s="61">
        <v>2955784</v>
      </c>
      <c r="BK160" s="61">
        <v>0</v>
      </c>
      <c r="BL160" s="61">
        <v>60277</v>
      </c>
      <c r="BM160" s="61">
        <v>251875</v>
      </c>
      <c r="BN160" s="61">
        <v>0</v>
      </c>
      <c r="BO160" s="61">
        <v>5185</v>
      </c>
      <c r="BP160" s="61">
        <v>20531</v>
      </c>
      <c r="BQ160" s="61">
        <v>0</v>
      </c>
      <c r="BR160" s="61">
        <v>419</v>
      </c>
      <c r="BS160" s="61">
        <v>0</v>
      </c>
      <c r="BT160" s="61">
        <v>0</v>
      </c>
      <c r="BU160" s="61">
        <v>0</v>
      </c>
      <c r="BV160" s="61">
        <v>20531</v>
      </c>
      <c r="BW160" s="61">
        <v>0</v>
      </c>
      <c r="BX160" s="61">
        <v>419</v>
      </c>
      <c r="BY160" s="61">
        <v>29285</v>
      </c>
      <c r="BZ160" s="61">
        <v>0</v>
      </c>
      <c r="CA160" s="61">
        <v>598</v>
      </c>
      <c r="CB160" s="61">
        <v>0</v>
      </c>
      <c r="CC160" s="61">
        <v>0</v>
      </c>
      <c r="CD160" s="61">
        <v>0</v>
      </c>
      <c r="CE160" s="61">
        <v>0</v>
      </c>
      <c r="CF160" s="61">
        <v>0</v>
      </c>
      <c r="CG160" s="61">
        <v>0</v>
      </c>
      <c r="CH160" s="61">
        <v>590</v>
      </c>
      <c r="CI160" s="61">
        <v>0</v>
      </c>
      <c r="CJ160" s="61">
        <v>12</v>
      </c>
      <c r="CK160" s="61">
        <v>0</v>
      </c>
      <c r="CL160" s="61">
        <v>0</v>
      </c>
      <c r="CM160" s="61">
        <v>0</v>
      </c>
      <c r="CN160" s="61">
        <v>0</v>
      </c>
      <c r="CO160" s="61">
        <v>0</v>
      </c>
      <c r="CP160" s="61">
        <v>0</v>
      </c>
      <c r="CQ160" s="61">
        <v>0</v>
      </c>
      <c r="CR160" s="61">
        <v>0</v>
      </c>
      <c r="CS160" s="61">
        <v>0</v>
      </c>
      <c r="CT160" s="61">
        <v>0</v>
      </c>
      <c r="CU160" s="61">
        <v>0</v>
      </c>
      <c r="CV160" s="61">
        <v>0</v>
      </c>
      <c r="CW160" s="61">
        <v>547</v>
      </c>
      <c r="CX160" s="61">
        <v>0</v>
      </c>
      <c r="CY160" s="61">
        <v>11</v>
      </c>
      <c r="CZ160" s="61">
        <v>548</v>
      </c>
      <c r="DA160" s="61">
        <v>0</v>
      </c>
      <c r="DB160" s="61">
        <v>11</v>
      </c>
      <c r="DC160" s="61">
        <v>-1</v>
      </c>
      <c r="DD160" s="61">
        <v>0</v>
      </c>
      <c r="DE160" s="61">
        <v>0</v>
      </c>
      <c r="DF160" s="61">
        <v>773</v>
      </c>
      <c r="DG160" s="61">
        <v>0</v>
      </c>
      <c r="DH160" s="61">
        <v>16</v>
      </c>
      <c r="DI160" s="61">
        <v>773</v>
      </c>
      <c r="DJ160" s="61">
        <v>0</v>
      </c>
      <c r="DK160" s="61">
        <v>16</v>
      </c>
      <c r="DL160" s="61">
        <v>0</v>
      </c>
      <c r="DM160" s="61">
        <v>0</v>
      </c>
      <c r="DN160" s="61">
        <v>0</v>
      </c>
      <c r="DO160" s="61">
        <v>19171</v>
      </c>
      <c r="DP160" s="61">
        <v>0</v>
      </c>
      <c r="DQ160" s="61">
        <v>391</v>
      </c>
      <c r="DR160" s="61">
        <v>19362</v>
      </c>
      <c r="DS160" s="61">
        <v>0</v>
      </c>
      <c r="DT160" s="61">
        <v>395</v>
      </c>
      <c r="DU160" s="61">
        <v>-191</v>
      </c>
      <c r="DV160" s="61">
        <v>0</v>
      </c>
      <c r="DW160" s="61">
        <v>-4</v>
      </c>
      <c r="DX160" s="61">
        <v>-716</v>
      </c>
      <c r="DY160" s="61">
        <v>0</v>
      </c>
      <c r="DZ160" s="61">
        <v>-15</v>
      </c>
      <c r="EA160" s="61">
        <v>-1031</v>
      </c>
      <c r="EB160" s="61">
        <v>0</v>
      </c>
      <c r="EC160" s="61">
        <v>-21</v>
      </c>
      <c r="ED160" s="61">
        <v>0</v>
      </c>
      <c r="EE160" s="61">
        <v>0</v>
      </c>
      <c r="EF160" s="61">
        <v>0</v>
      </c>
      <c r="EG160" s="61">
        <v>0</v>
      </c>
      <c r="EH160" s="61">
        <v>0</v>
      </c>
      <c r="EI160" s="61">
        <v>0</v>
      </c>
      <c r="EJ160" s="61">
        <v>0</v>
      </c>
      <c r="EK160" s="61">
        <v>0</v>
      </c>
      <c r="EL160" s="61">
        <v>0</v>
      </c>
      <c r="EM160" s="61">
        <v>7054280</v>
      </c>
      <c r="EN160" s="61">
        <v>0</v>
      </c>
      <c r="EO160" s="61">
        <v>143965</v>
      </c>
      <c r="EP160" s="61">
        <v>93535</v>
      </c>
      <c r="EQ160" s="61">
        <v>0</v>
      </c>
      <c r="ER160" s="61">
        <v>1909</v>
      </c>
      <c r="ES160" s="61">
        <v>20777032</v>
      </c>
      <c r="ET160" s="61">
        <v>0</v>
      </c>
      <c r="EU160" s="61">
        <v>0</v>
      </c>
      <c r="EV160" s="61">
        <v>-13629218</v>
      </c>
      <c r="EW160" s="61">
        <v>0</v>
      </c>
      <c r="EX160" s="61">
        <v>145874</v>
      </c>
      <c r="EY160" s="61">
        <v>1841503</v>
      </c>
      <c r="EZ160" s="61">
        <v>0</v>
      </c>
      <c r="FA160" s="61">
        <v>37511</v>
      </c>
      <c r="FB160" s="61">
        <v>2384667</v>
      </c>
      <c r="FC160" s="61">
        <v>0</v>
      </c>
      <c r="FD160" s="61">
        <v>48599</v>
      </c>
      <c r="FE160" s="61">
        <v>-543164</v>
      </c>
      <c r="FF160" s="61">
        <v>0</v>
      </c>
      <c r="FG160" s="61">
        <v>-11088</v>
      </c>
      <c r="FH160" s="61">
        <v>0</v>
      </c>
      <c r="FI160" s="61">
        <v>0</v>
      </c>
      <c r="FJ160" s="61">
        <v>0</v>
      </c>
      <c r="FK160" s="61">
        <v>0</v>
      </c>
      <c r="FL160" s="61">
        <v>0</v>
      </c>
      <c r="FM160" s="61">
        <v>0</v>
      </c>
      <c r="FN160" s="61">
        <v>0</v>
      </c>
      <c r="FO160" s="61">
        <v>0</v>
      </c>
      <c r="FP160" s="61">
        <v>0</v>
      </c>
      <c r="FQ160" s="61">
        <v>2522371</v>
      </c>
      <c r="FR160" s="61">
        <v>0</v>
      </c>
      <c r="FS160" s="61">
        <v>51477</v>
      </c>
      <c r="FT160" s="61">
        <v>5274267</v>
      </c>
      <c r="FU160" s="61">
        <v>0</v>
      </c>
      <c r="FV160" s="61">
        <v>0</v>
      </c>
      <c r="FW160" s="61">
        <v>-2751896</v>
      </c>
      <c r="FX160" s="61">
        <v>0</v>
      </c>
      <c r="FY160" s="61">
        <v>51477</v>
      </c>
      <c r="FZ160" s="61">
        <v>0</v>
      </c>
      <c r="GA160" s="61">
        <v>0</v>
      </c>
      <c r="GB160" s="61">
        <v>0</v>
      </c>
      <c r="GC160" s="61">
        <v>0</v>
      </c>
      <c r="GD160" s="61">
        <v>0</v>
      </c>
      <c r="GE160" s="61">
        <v>0</v>
      </c>
      <c r="GF160" s="61">
        <v>14788498</v>
      </c>
      <c r="GG160" s="61">
        <v>0</v>
      </c>
      <c r="GH160" s="61">
        <v>301735</v>
      </c>
      <c r="GI160" s="61">
        <v>-16623936</v>
      </c>
      <c r="GJ160" s="61">
        <v>0</v>
      </c>
      <c r="GK160" s="61">
        <v>192437</v>
      </c>
      <c r="GL160" s="58" t="s">
        <v>536</v>
      </c>
      <c r="GM160" s="58" t="s">
        <v>492</v>
      </c>
      <c r="GN160" s="58" t="s">
        <v>536</v>
      </c>
      <c r="GO160" s="58" t="s">
        <v>467</v>
      </c>
      <c r="GP160" s="58" t="s">
        <v>1003</v>
      </c>
    </row>
    <row r="161" spans="1:198" s="58" customFormat="1">
      <c r="A161" s="58" t="s">
        <v>469</v>
      </c>
      <c r="B161" s="59" t="s">
        <v>1004</v>
      </c>
      <c r="C161" s="59" t="s">
        <v>1005</v>
      </c>
      <c r="D161" s="61">
        <v>102257</v>
      </c>
      <c r="E161" s="61">
        <v>0</v>
      </c>
      <c r="F161" s="61">
        <v>102257</v>
      </c>
      <c r="G161" s="61">
        <v>107500</v>
      </c>
      <c r="H161" s="61">
        <v>0</v>
      </c>
      <c r="I161" s="61">
        <v>107500</v>
      </c>
      <c r="J161" s="61">
        <v>-5243</v>
      </c>
      <c r="K161" s="61">
        <v>0</v>
      </c>
      <c r="L161" s="61">
        <v>-5243</v>
      </c>
      <c r="M161" s="380">
        <v>0.5</v>
      </c>
      <c r="N161" s="380">
        <v>0.4</v>
      </c>
      <c r="O161" s="380">
        <v>0.09</v>
      </c>
      <c r="P161" s="380">
        <v>0.01</v>
      </c>
      <c r="Q161" s="61">
        <v>61754</v>
      </c>
      <c r="R161" s="61">
        <v>61754</v>
      </c>
      <c r="S161" s="61">
        <v>0</v>
      </c>
      <c r="T161" s="61">
        <v>0</v>
      </c>
      <c r="U161" s="61">
        <v>0</v>
      </c>
      <c r="V161" s="61">
        <v>0</v>
      </c>
      <c r="W161" s="61">
        <v>539657</v>
      </c>
      <c r="X161" s="61">
        <v>0</v>
      </c>
      <c r="Y161" s="61">
        <v>142800</v>
      </c>
      <c r="Z161" s="61">
        <v>0</v>
      </c>
      <c r="AA161" s="61">
        <v>396857</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0</v>
      </c>
      <c r="AR161" s="61">
        <v>0</v>
      </c>
      <c r="AS161" s="61">
        <v>0</v>
      </c>
      <c r="AT161" s="61">
        <v>0</v>
      </c>
      <c r="AU161" s="61">
        <v>0</v>
      </c>
      <c r="AV161" s="61">
        <v>0</v>
      </c>
      <c r="AW161" s="61">
        <v>0</v>
      </c>
      <c r="AX161" s="61">
        <v>0</v>
      </c>
      <c r="AY161" s="61">
        <v>0</v>
      </c>
      <c r="AZ161" s="61">
        <v>0</v>
      </c>
      <c r="BA161" s="61">
        <v>0</v>
      </c>
      <c r="BB161" s="61">
        <v>0</v>
      </c>
      <c r="BC161" s="61">
        <v>0</v>
      </c>
      <c r="BD161" s="61">
        <v>707257</v>
      </c>
      <c r="BE161" s="61">
        <v>159133</v>
      </c>
      <c r="BF161" s="61">
        <v>17681</v>
      </c>
      <c r="BG161" s="61">
        <v>32863</v>
      </c>
      <c r="BH161" s="61">
        <v>7394</v>
      </c>
      <c r="BI161" s="61">
        <v>822</v>
      </c>
      <c r="BJ161" s="61">
        <v>725461</v>
      </c>
      <c r="BK161" s="61">
        <v>163228</v>
      </c>
      <c r="BL161" s="61">
        <v>18137</v>
      </c>
      <c r="BM161" s="61">
        <v>14659</v>
      </c>
      <c r="BN161" s="61">
        <v>3299</v>
      </c>
      <c r="BO161" s="61">
        <v>366</v>
      </c>
      <c r="BP161" s="61">
        <v>0</v>
      </c>
      <c r="BQ161" s="61">
        <v>0</v>
      </c>
      <c r="BR161" s="61">
        <v>0</v>
      </c>
      <c r="BS161" s="61">
        <v>0</v>
      </c>
      <c r="BT161" s="61">
        <v>0</v>
      </c>
      <c r="BU161" s="61">
        <v>0</v>
      </c>
      <c r="BV161" s="61">
        <v>0</v>
      </c>
      <c r="BW161" s="61">
        <v>0</v>
      </c>
      <c r="BX161" s="61">
        <v>0</v>
      </c>
      <c r="BY161" s="61">
        <v>1315</v>
      </c>
      <c r="BZ161" s="61">
        <v>296</v>
      </c>
      <c r="CA161" s="61">
        <v>33</v>
      </c>
      <c r="CB161" s="61">
        <v>0</v>
      </c>
      <c r="CC161" s="61">
        <v>0</v>
      </c>
      <c r="CD161" s="61">
        <v>0</v>
      </c>
      <c r="CE161" s="61">
        <v>0</v>
      </c>
      <c r="CF161" s="61">
        <v>0</v>
      </c>
      <c r="CG161" s="61">
        <v>0</v>
      </c>
      <c r="CH161" s="61">
        <v>-504</v>
      </c>
      <c r="CI161" s="61">
        <v>-113</v>
      </c>
      <c r="CJ161" s="61">
        <v>-13</v>
      </c>
      <c r="CK161" s="61">
        <v>0</v>
      </c>
      <c r="CL161" s="61">
        <v>0</v>
      </c>
      <c r="CM161" s="61">
        <v>0</v>
      </c>
      <c r="CN161" s="61">
        <v>0</v>
      </c>
      <c r="CO161" s="61">
        <v>0</v>
      </c>
      <c r="CP161" s="61">
        <v>0</v>
      </c>
      <c r="CQ161" s="61">
        <v>0</v>
      </c>
      <c r="CR161" s="61">
        <v>0</v>
      </c>
      <c r="CS161" s="61">
        <v>0</v>
      </c>
      <c r="CT161" s="61">
        <v>0</v>
      </c>
      <c r="CU161" s="61">
        <v>0</v>
      </c>
      <c r="CV161" s="61">
        <v>0</v>
      </c>
      <c r="CW161" s="61">
        <v>7509</v>
      </c>
      <c r="CX161" s="61">
        <v>1690</v>
      </c>
      <c r="CY161" s="61">
        <v>188</v>
      </c>
      <c r="CZ161" s="61">
        <v>8207</v>
      </c>
      <c r="DA161" s="61">
        <v>1846</v>
      </c>
      <c r="DB161" s="61">
        <v>205</v>
      </c>
      <c r="DC161" s="61">
        <v>-698</v>
      </c>
      <c r="DD161" s="61">
        <v>-156</v>
      </c>
      <c r="DE161" s="61">
        <v>-17</v>
      </c>
      <c r="DF161" s="61">
        <v>0</v>
      </c>
      <c r="DG161" s="61">
        <v>0</v>
      </c>
      <c r="DH161" s="61">
        <v>0</v>
      </c>
      <c r="DI161" s="61">
        <v>0</v>
      </c>
      <c r="DJ161" s="61">
        <v>0</v>
      </c>
      <c r="DK161" s="61">
        <v>0</v>
      </c>
      <c r="DL161" s="61">
        <v>0</v>
      </c>
      <c r="DM161" s="61">
        <v>0</v>
      </c>
      <c r="DN161" s="61">
        <v>0</v>
      </c>
      <c r="DO161" s="61">
        <v>8764</v>
      </c>
      <c r="DP161" s="61">
        <v>1972</v>
      </c>
      <c r="DQ161" s="61">
        <v>219</v>
      </c>
      <c r="DR161" s="61">
        <v>9259</v>
      </c>
      <c r="DS161" s="61">
        <v>2083</v>
      </c>
      <c r="DT161" s="61">
        <v>231</v>
      </c>
      <c r="DU161" s="61">
        <v>-495</v>
      </c>
      <c r="DV161" s="61">
        <v>-111</v>
      </c>
      <c r="DW161" s="61">
        <v>-12</v>
      </c>
      <c r="DX161" s="61">
        <v>0</v>
      </c>
      <c r="DY161" s="61">
        <v>0</v>
      </c>
      <c r="DZ161" s="61">
        <v>0</v>
      </c>
      <c r="EA161" s="61">
        <v>0</v>
      </c>
      <c r="EB161" s="61">
        <v>0</v>
      </c>
      <c r="EC161" s="61">
        <v>0</v>
      </c>
      <c r="ED161" s="61">
        <v>0</v>
      </c>
      <c r="EE161" s="61">
        <v>0</v>
      </c>
      <c r="EF161" s="61">
        <v>0</v>
      </c>
      <c r="EG161" s="61">
        <v>0</v>
      </c>
      <c r="EH161" s="61">
        <v>0</v>
      </c>
      <c r="EI161" s="61">
        <v>0</v>
      </c>
      <c r="EJ161" s="61">
        <v>0</v>
      </c>
      <c r="EK161" s="61">
        <v>0</v>
      </c>
      <c r="EL161" s="61">
        <v>0</v>
      </c>
      <c r="EM161" s="61">
        <v>1019951</v>
      </c>
      <c r="EN161" s="61">
        <v>229489</v>
      </c>
      <c r="EO161" s="61">
        <v>25499</v>
      </c>
      <c r="EP161" s="61">
        <v>15651</v>
      </c>
      <c r="EQ161" s="61">
        <v>3521</v>
      </c>
      <c r="ER161" s="61">
        <v>391</v>
      </c>
      <c r="ES161" s="61">
        <v>2473063</v>
      </c>
      <c r="ET161" s="61">
        <v>0</v>
      </c>
      <c r="EU161" s="61">
        <v>0</v>
      </c>
      <c r="EV161" s="61">
        <v>-1437461</v>
      </c>
      <c r="EW161" s="61">
        <v>233010</v>
      </c>
      <c r="EX161" s="61">
        <v>25890</v>
      </c>
      <c r="EY161" s="61">
        <v>302257</v>
      </c>
      <c r="EZ161" s="61">
        <v>61681</v>
      </c>
      <c r="FA161" s="61">
        <v>6853</v>
      </c>
      <c r="FB161" s="61">
        <v>305778</v>
      </c>
      <c r="FC161" s="61">
        <v>67126</v>
      </c>
      <c r="FD161" s="61">
        <v>7458</v>
      </c>
      <c r="FE161" s="61">
        <v>-3521</v>
      </c>
      <c r="FF161" s="61">
        <v>-5445</v>
      </c>
      <c r="FG161" s="61">
        <v>-605</v>
      </c>
      <c r="FH161" s="61">
        <v>0</v>
      </c>
      <c r="FI161" s="61">
        <v>0</v>
      </c>
      <c r="FJ161" s="61">
        <v>0</v>
      </c>
      <c r="FK161" s="61">
        <v>0</v>
      </c>
      <c r="FL161" s="61">
        <v>0</v>
      </c>
      <c r="FM161" s="61">
        <v>0</v>
      </c>
      <c r="FN161" s="61">
        <v>0</v>
      </c>
      <c r="FO161" s="61">
        <v>0</v>
      </c>
      <c r="FP161" s="61">
        <v>0</v>
      </c>
      <c r="FQ161" s="61">
        <v>0</v>
      </c>
      <c r="FR161" s="61">
        <v>0</v>
      </c>
      <c r="FS161" s="61">
        <v>0</v>
      </c>
      <c r="FT161" s="61">
        <v>1027161</v>
      </c>
      <c r="FU161" s="61">
        <v>0</v>
      </c>
      <c r="FV161" s="61">
        <v>0</v>
      </c>
      <c r="FW161" s="61">
        <v>-1027161</v>
      </c>
      <c r="FX161" s="61">
        <v>0</v>
      </c>
      <c r="FY161" s="61">
        <v>0</v>
      </c>
      <c r="FZ161" s="61">
        <v>0</v>
      </c>
      <c r="GA161" s="61">
        <v>0</v>
      </c>
      <c r="GB161" s="61">
        <v>0</v>
      </c>
      <c r="GC161" s="61">
        <v>0</v>
      </c>
      <c r="GD161" s="61">
        <v>0</v>
      </c>
      <c r="GE161" s="61">
        <v>0</v>
      </c>
      <c r="GF161" s="61">
        <v>2095063</v>
      </c>
      <c r="GG161" s="61">
        <v>465063</v>
      </c>
      <c r="GH161" s="61">
        <v>51673</v>
      </c>
      <c r="GI161" s="61">
        <v>-2453866</v>
      </c>
      <c r="GJ161" s="61">
        <v>230780</v>
      </c>
      <c r="GK161" s="61">
        <v>25642</v>
      </c>
      <c r="GL161" s="58" t="s">
        <v>553</v>
      </c>
      <c r="GM161" s="58" t="s">
        <v>554</v>
      </c>
      <c r="GN161" s="58" t="s">
        <v>466</v>
      </c>
      <c r="GO161" s="58" t="s">
        <v>479</v>
      </c>
      <c r="GP161" s="58" t="s">
        <v>1006</v>
      </c>
    </row>
    <row r="162" spans="1:198" s="58" customFormat="1">
      <c r="A162" s="58" t="s">
        <v>469</v>
      </c>
      <c r="B162" s="59" t="s">
        <v>1007</v>
      </c>
      <c r="C162" s="59" t="s">
        <v>1008</v>
      </c>
      <c r="D162" s="61">
        <v>192042</v>
      </c>
      <c r="E162" s="61">
        <v>0</v>
      </c>
      <c r="F162" s="61">
        <v>192042</v>
      </c>
      <c r="G162" s="61">
        <v>125243</v>
      </c>
      <c r="H162" s="61">
        <v>0</v>
      </c>
      <c r="I162" s="61">
        <v>125243</v>
      </c>
      <c r="J162" s="61">
        <v>66799</v>
      </c>
      <c r="K162" s="61">
        <v>0</v>
      </c>
      <c r="L162" s="61">
        <v>66799</v>
      </c>
      <c r="M162" s="380">
        <v>0.5</v>
      </c>
      <c r="N162" s="380">
        <v>0.4</v>
      </c>
      <c r="O162" s="380">
        <v>0.09</v>
      </c>
      <c r="P162" s="380">
        <v>0.01</v>
      </c>
      <c r="Q162" s="61">
        <v>169854</v>
      </c>
      <c r="R162" s="61">
        <v>169854</v>
      </c>
      <c r="S162" s="61">
        <v>0</v>
      </c>
      <c r="T162" s="61">
        <v>0</v>
      </c>
      <c r="U162" s="61">
        <v>0</v>
      </c>
      <c r="V162" s="61">
        <v>0</v>
      </c>
      <c r="W162" s="61">
        <v>105082</v>
      </c>
      <c r="X162" s="61">
        <v>0</v>
      </c>
      <c r="Y162" s="61">
        <v>116845</v>
      </c>
      <c r="Z162" s="61">
        <v>0</v>
      </c>
      <c r="AA162" s="61">
        <v>-11763</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1772759</v>
      </c>
      <c r="BE162" s="61">
        <v>398871</v>
      </c>
      <c r="BF162" s="61">
        <v>44319</v>
      </c>
      <c r="BG162" s="61">
        <v>87268</v>
      </c>
      <c r="BH162" s="61">
        <v>19635</v>
      </c>
      <c r="BI162" s="61">
        <v>2182</v>
      </c>
      <c r="BJ162" s="61">
        <v>1734784</v>
      </c>
      <c r="BK162" s="61">
        <v>390326</v>
      </c>
      <c r="BL162" s="61">
        <v>43370</v>
      </c>
      <c r="BM162" s="61">
        <v>125243</v>
      </c>
      <c r="BN162" s="61">
        <v>28180</v>
      </c>
      <c r="BO162" s="61">
        <v>3131</v>
      </c>
      <c r="BP162" s="61">
        <v>0</v>
      </c>
      <c r="BQ162" s="61">
        <v>0</v>
      </c>
      <c r="BR162" s="61">
        <v>0</v>
      </c>
      <c r="BS162" s="61">
        <v>0</v>
      </c>
      <c r="BT162" s="61">
        <v>0</v>
      </c>
      <c r="BU162" s="61">
        <v>0</v>
      </c>
      <c r="BV162" s="61">
        <v>0</v>
      </c>
      <c r="BW162" s="61">
        <v>0</v>
      </c>
      <c r="BX162" s="61">
        <v>0</v>
      </c>
      <c r="BY162" s="61">
        <v>4373</v>
      </c>
      <c r="BZ162" s="61">
        <v>984</v>
      </c>
      <c r="CA162" s="61">
        <v>109</v>
      </c>
      <c r="CB162" s="61">
        <v>0</v>
      </c>
      <c r="CC162" s="61">
        <v>0</v>
      </c>
      <c r="CD162" s="61">
        <v>0</v>
      </c>
      <c r="CE162" s="61">
        <v>0</v>
      </c>
      <c r="CF162" s="61">
        <v>0</v>
      </c>
      <c r="CG162" s="61">
        <v>0</v>
      </c>
      <c r="CH162" s="61">
        <v>0</v>
      </c>
      <c r="CI162" s="61">
        <v>0</v>
      </c>
      <c r="CJ162" s="61">
        <v>0</v>
      </c>
      <c r="CK162" s="61">
        <v>0</v>
      </c>
      <c r="CL162" s="61">
        <v>0</v>
      </c>
      <c r="CM162" s="61">
        <v>0</v>
      </c>
      <c r="CN162" s="61">
        <v>0</v>
      </c>
      <c r="CO162" s="61">
        <v>0</v>
      </c>
      <c r="CP162" s="61">
        <v>0</v>
      </c>
      <c r="CQ162" s="61">
        <v>0</v>
      </c>
      <c r="CR162" s="61">
        <v>0</v>
      </c>
      <c r="CS162" s="61">
        <v>0</v>
      </c>
      <c r="CT162" s="61">
        <v>0</v>
      </c>
      <c r="CU162" s="61">
        <v>0</v>
      </c>
      <c r="CV162" s="61">
        <v>0</v>
      </c>
      <c r="CW162" s="61">
        <v>6211</v>
      </c>
      <c r="CX162" s="61">
        <v>1397</v>
      </c>
      <c r="CY162" s="61">
        <v>155</v>
      </c>
      <c r="CZ162" s="61">
        <v>6211</v>
      </c>
      <c r="DA162" s="61">
        <v>1397</v>
      </c>
      <c r="DB162" s="61">
        <v>155</v>
      </c>
      <c r="DC162" s="61">
        <v>0</v>
      </c>
      <c r="DD162" s="61">
        <v>0</v>
      </c>
      <c r="DE162" s="61">
        <v>0</v>
      </c>
      <c r="DF162" s="61">
        <v>0</v>
      </c>
      <c r="DG162" s="61">
        <v>0</v>
      </c>
      <c r="DH162" s="61">
        <v>0</v>
      </c>
      <c r="DI162" s="61">
        <v>0</v>
      </c>
      <c r="DJ162" s="61">
        <v>0</v>
      </c>
      <c r="DK162" s="61">
        <v>0</v>
      </c>
      <c r="DL162" s="61">
        <v>0</v>
      </c>
      <c r="DM162" s="61">
        <v>0</v>
      </c>
      <c r="DN162" s="61">
        <v>0</v>
      </c>
      <c r="DO162" s="61">
        <v>24630</v>
      </c>
      <c r="DP162" s="61">
        <v>5542</v>
      </c>
      <c r="DQ162" s="61">
        <v>616</v>
      </c>
      <c r="DR162" s="61">
        <v>24638</v>
      </c>
      <c r="DS162" s="61">
        <v>5544</v>
      </c>
      <c r="DT162" s="61">
        <v>616</v>
      </c>
      <c r="DU162" s="61">
        <v>-8</v>
      </c>
      <c r="DV162" s="61">
        <v>-2</v>
      </c>
      <c r="DW162" s="61">
        <v>0</v>
      </c>
      <c r="DX162" s="61">
        <v>-692</v>
      </c>
      <c r="DY162" s="61">
        <v>-156</v>
      </c>
      <c r="DZ162" s="61">
        <v>-17</v>
      </c>
      <c r="EA162" s="61">
        <v>0</v>
      </c>
      <c r="EB162" s="61">
        <v>0</v>
      </c>
      <c r="EC162" s="61">
        <v>0</v>
      </c>
      <c r="ED162" s="61">
        <v>0</v>
      </c>
      <c r="EE162" s="61">
        <v>0</v>
      </c>
      <c r="EF162" s="61">
        <v>0</v>
      </c>
      <c r="EG162" s="61">
        <v>0</v>
      </c>
      <c r="EH162" s="61">
        <v>0</v>
      </c>
      <c r="EI162" s="61">
        <v>0</v>
      </c>
      <c r="EJ162" s="61">
        <v>0</v>
      </c>
      <c r="EK162" s="61">
        <v>0</v>
      </c>
      <c r="EL162" s="61">
        <v>0</v>
      </c>
      <c r="EM162" s="61">
        <v>3676512</v>
      </c>
      <c r="EN162" s="61">
        <v>827215</v>
      </c>
      <c r="EO162" s="61">
        <v>91913</v>
      </c>
      <c r="EP162" s="61">
        <v>38220</v>
      </c>
      <c r="EQ162" s="61">
        <v>8600</v>
      </c>
      <c r="ER162" s="61">
        <v>956</v>
      </c>
      <c r="ES162" s="61">
        <v>11222013</v>
      </c>
      <c r="ET162" s="61">
        <v>0</v>
      </c>
      <c r="EU162" s="61">
        <v>0</v>
      </c>
      <c r="EV162" s="61">
        <v>-7507280</v>
      </c>
      <c r="EW162" s="61">
        <v>835815</v>
      </c>
      <c r="EX162" s="61">
        <v>92868</v>
      </c>
      <c r="EY162" s="61">
        <v>609019</v>
      </c>
      <c r="EZ162" s="61">
        <v>135797</v>
      </c>
      <c r="FA162" s="61">
        <v>15089</v>
      </c>
      <c r="FB162" s="61">
        <v>767994</v>
      </c>
      <c r="FC162" s="61">
        <v>171429</v>
      </c>
      <c r="FD162" s="61">
        <v>19048</v>
      </c>
      <c r="FE162" s="61">
        <v>-158975</v>
      </c>
      <c r="FF162" s="61">
        <v>-35632</v>
      </c>
      <c r="FG162" s="61">
        <v>-3959</v>
      </c>
      <c r="FH162" s="61">
        <v>0</v>
      </c>
      <c r="FI162" s="61">
        <v>0</v>
      </c>
      <c r="FJ162" s="61">
        <v>0</v>
      </c>
      <c r="FK162" s="61">
        <v>0</v>
      </c>
      <c r="FL162" s="61">
        <v>0</v>
      </c>
      <c r="FM162" s="61">
        <v>0</v>
      </c>
      <c r="FN162" s="61">
        <v>0</v>
      </c>
      <c r="FO162" s="61">
        <v>0</v>
      </c>
      <c r="FP162" s="61">
        <v>0</v>
      </c>
      <c r="FQ162" s="61">
        <v>0</v>
      </c>
      <c r="FR162" s="61">
        <v>0</v>
      </c>
      <c r="FS162" s="61">
        <v>0</v>
      </c>
      <c r="FT162" s="61">
        <v>2182872</v>
      </c>
      <c r="FU162" s="61">
        <v>0</v>
      </c>
      <c r="FV162" s="61">
        <v>0</v>
      </c>
      <c r="FW162" s="61">
        <v>-2182872</v>
      </c>
      <c r="FX162" s="61">
        <v>0</v>
      </c>
      <c r="FY162" s="61">
        <v>0</v>
      </c>
      <c r="FZ162" s="61">
        <v>0</v>
      </c>
      <c r="GA162" s="61">
        <v>0</v>
      </c>
      <c r="GB162" s="61">
        <v>0</v>
      </c>
      <c r="GC162" s="61">
        <v>0</v>
      </c>
      <c r="GD162" s="61">
        <v>0</v>
      </c>
      <c r="GE162" s="61">
        <v>0</v>
      </c>
      <c r="GF162" s="61">
        <v>6218300</v>
      </c>
      <c r="GG162" s="61">
        <v>1397885</v>
      </c>
      <c r="GH162" s="61">
        <v>155322</v>
      </c>
      <c r="GI162" s="61">
        <v>-9720211</v>
      </c>
      <c r="GJ162" s="61">
        <v>829189</v>
      </c>
      <c r="GK162" s="61">
        <v>92132</v>
      </c>
      <c r="GL162" s="58" t="s">
        <v>1009</v>
      </c>
      <c r="GM162" s="58" t="s">
        <v>765</v>
      </c>
      <c r="GN162" s="58" t="s">
        <v>466</v>
      </c>
      <c r="GO162" s="58" t="s">
        <v>537</v>
      </c>
      <c r="GP162" s="58" t="s">
        <v>1010</v>
      </c>
    </row>
    <row r="163" spans="1:198" s="58" customFormat="1">
      <c r="A163" s="58" t="s">
        <v>461</v>
      </c>
      <c r="B163" s="59" t="s">
        <v>1011</v>
      </c>
      <c r="C163" s="59" t="s">
        <v>1012</v>
      </c>
      <c r="D163" s="61">
        <v>-931868</v>
      </c>
      <c r="E163" s="61">
        <v>0</v>
      </c>
      <c r="F163" s="61">
        <v>-931868</v>
      </c>
      <c r="G163" s="61">
        <v>-243421</v>
      </c>
      <c r="H163" s="61">
        <v>0</v>
      </c>
      <c r="I163" s="61">
        <v>-243421</v>
      </c>
      <c r="J163" s="61">
        <v>-688447</v>
      </c>
      <c r="K163" s="61">
        <v>0</v>
      </c>
      <c r="L163" s="61">
        <v>-688447</v>
      </c>
      <c r="M163" s="380">
        <v>0.33</v>
      </c>
      <c r="N163" s="380">
        <v>0.3</v>
      </c>
      <c r="O163" s="380">
        <v>0.37</v>
      </c>
      <c r="P163" s="380">
        <v>0</v>
      </c>
      <c r="Q163" s="61">
        <v>264303</v>
      </c>
      <c r="R163" s="61">
        <v>253678</v>
      </c>
      <c r="S163" s="61">
        <v>10625</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v>0</v>
      </c>
      <c r="AR163" s="61">
        <v>0</v>
      </c>
      <c r="AS163" s="61">
        <v>0</v>
      </c>
      <c r="AT163" s="61">
        <v>0</v>
      </c>
      <c r="AU163" s="61">
        <v>0</v>
      </c>
      <c r="AV163" s="61">
        <v>0</v>
      </c>
      <c r="AW163" s="61">
        <v>0</v>
      </c>
      <c r="AX163" s="61">
        <v>0</v>
      </c>
      <c r="AY163" s="61">
        <v>0</v>
      </c>
      <c r="AZ163" s="61">
        <v>0</v>
      </c>
      <c r="BA163" s="61">
        <v>0</v>
      </c>
      <c r="BB163" s="61">
        <v>0</v>
      </c>
      <c r="BC163" s="61">
        <v>0</v>
      </c>
      <c r="BD163" s="61">
        <v>1286808</v>
      </c>
      <c r="BE163" s="61">
        <v>1587063</v>
      </c>
      <c r="BF163" s="61">
        <v>0</v>
      </c>
      <c r="BG163" s="61">
        <v>79409</v>
      </c>
      <c r="BH163" s="61">
        <v>97938</v>
      </c>
      <c r="BI163" s="61">
        <v>0</v>
      </c>
      <c r="BJ163" s="61">
        <v>1305924</v>
      </c>
      <c r="BK163" s="61">
        <v>1610639</v>
      </c>
      <c r="BL163" s="61">
        <v>0</v>
      </c>
      <c r="BM163" s="61">
        <v>60293</v>
      </c>
      <c r="BN163" s="61">
        <v>74362</v>
      </c>
      <c r="BO163" s="61">
        <v>0</v>
      </c>
      <c r="BP163" s="61">
        <v>0</v>
      </c>
      <c r="BQ163" s="61">
        <v>0</v>
      </c>
      <c r="BR163" s="61">
        <v>0</v>
      </c>
      <c r="BS163" s="61">
        <v>0</v>
      </c>
      <c r="BT163" s="61">
        <v>0</v>
      </c>
      <c r="BU163" s="61">
        <v>0</v>
      </c>
      <c r="BV163" s="61">
        <v>0</v>
      </c>
      <c r="BW163" s="61">
        <v>0</v>
      </c>
      <c r="BX163" s="61">
        <v>0</v>
      </c>
      <c r="BY163" s="61">
        <v>0</v>
      </c>
      <c r="BZ163" s="61">
        <v>0</v>
      </c>
      <c r="CA163" s="61">
        <v>0</v>
      </c>
      <c r="CB163" s="61">
        <v>0</v>
      </c>
      <c r="CC163" s="61">
        <v>0</v>
      </c>
      <c r="CD163" s="61">
        <v>0</v>
      </c>
      <c r="CE163" s="61">
        <v>0</v>
      </c>
      <c r="CF163" s="61">
        <v>0</v>
      </c>
      <c r="CG163" s="61">
        <v>0</v>
      </c>
      <c r="CH163" s="61">
        <v>0</v>
      </c>
      <c r="CI163" s="61">
        <v>0</v>
      </c>
      <c r="CJ163" s="61">
        <v>0</v>
      </c>
      <c r="CK163" s="61">
        <v>0</v>
      </c>
      <c r="CL163" s="61">
        <v>0</v>
      </c>
      <c r="CM163" s="61">
        <v>0</v>
      </c>
      <c r="CN163" s="61">
        <v>0</v>
      </c>
      <c r="CO163" s="61">
        <v>0</v>
      </c>
      <c r="CP163" s="61">
        <v>0</v>
      </c>
      <c r="CQ163" s="61">
        <v>0</v>
      </c>
      <c r="CR163" s="61">
        <v>0</v>
      </c>
      <c r="CS163" s="61">
        <v>0</v>
      </c>
      <c r="CT163" s="61">
        <v>0</v>
      </c>
      <c r="CU163" s="61">
        <v>0</v>
      </c>
      <c r="CV163" s="61">
        <v>0</v>
      </c>
      <c r="CW163" s="61">
        <v>0</v>
      </c>
      <c r="CX163" s="61">
        <v>0</v>
      </c>
      <c r="CY163" s="61">
        <v>0</v>
      </c>
      <c r="CZ163" s="61">
        <v>0</v>
      </c>
      <c r="DA163" s="61">
        <v>0</v>
      </c>
      <c r="DB163" s="61">
        <v>0</v>
      </c>
      <c r="DC163" s="61">
        <v>0</v>
      </c>
      <c r="DD163" s="61">
        <v>0</v>
      </c>
      <c r="DE163" s="61">
        <v>0</v>
      </c>
      <c r="DF163" s="61">
        <v>0</v>
      </c>
      <c r="DG163" s="61">
        <v>0</v>
      </c>
      <c r="DH163" s="61">
        <v>0</v>
      </c>
      <c r="DI163" s="61">
        <v>0</v>
      </c>
      <c r="DJ163" s="61">
        <v>0</v>
      </c>
      <c r="DK163" s="61">
        <v>0</v>
      </c>
      <c r="DL163" s="61">
        <v>0</v>
      </c>
      <c r="DM163" s="61">
        <v>0</v>
      </c>
      <c r="DN163" s="61">
        <v>0</v>
      </c>
      <c r="DO163" s="61">
        <v>4995</v>
      </c>
      <c r="DP163" s="61">
        <v>6160</v>
      </c>
      <c r="DQ163" s="61">
        <v>0</v>
      </c>
      <c r="DR163" s="61">
        <v>5020</v>
      </c>
      <c r="DS163" s="61">
        <v>6192</v>
      </c>
      <c r="DT163" s="61">
        <v>0</v>
      </c>
      <c r="DU163" s="61">
        <v>-25</v>
      </c>
      <c r="DV163" s="61">
        <v>-32</v>
      </c>
      <c r="DW163" s="61">
        <v>0</v>
      </c>
      <c r="DX163" s="61">
        <v>-365</v>
      </c>
      <c r="DY163" s="61">
        <v>-450</v>
      </c>
      <c r="DZ163" s="61">
        <v>0</v>
      </c>
      <c r="EA163" s="61">
        <v>0</v>
      </c>
      <c r="EB163" s="61">
        <v>0</v>
      </c>
      <c r="EC163" s="61">
        <v>0</v>
      </c>
      <c r="ED163" s="61">
        <v>0</v>
      </c>
      <c r="EE163" s="61">
        <v>0</v>
      </c>
      <c r="EF163" s="61">
        <v>0</v>
      </c>
      <c r="EG163" s="61">
        <v>0</v>
      </c>
      <c r="EH163" s="61">
        <v>0</v>
      </c>
      <c r="EI163" s="61">
        <v>0</v>
      </c>
      <c r="EJ163" s="61">
        <v>0</v>
      </c>
      <c r="EK163" s="61">
        <v>0</v>
      </c>
      <c r="EL163" s="61">
        <v>0</v>
      </c>
      <c r="EM163" s="61">
        <v>5795730</v>
      </c>
      <c r="EN163" s="61">
        <v>7148066</v>
      </c>
      <c r="EO163" s="61">
        <v>0</v>
      </c>
      <c r="EP163" s="61">
        <v>150340</v>
      </c>
      <c r="EQ163" s="61">
        <v>185419</v>
      </c>
      <c r="ER163" s="61">
        <v>0</v>
      </c>
      <c r="ES163" s="61">
        <v>20803231</v>
      </c>
      <c r="ET163" s="61">
        <v>0</v>
      </c>
      <c r="EU163" s="61">
        <v>0</v>
      </c>
      <c r="EV163" s="61">
        <v>-14857162</v>
      </c>
      <c r="EW163" s="61">
        <v>7333485</v>
      </c>
      <c r="EX163" s="61">
        <v>0</v>
      </c>
      <c r="EY163" s="61">
        <v>1247933</v>
      </c>
      <c r="EZ163" s="61">
        <v>1539117</v>
      </c>
      <c r="FA163" s="61">
        <v>0</v>
      </c>
      <c r="FB163" s="61">
        <v>1397225</v>
      </c>
      <c r="FC163" s="61">
        <v>1723244</v>
      </c>
      <c r="FD163" s="61">
        <v>0</v>
      </c>
      <c r="FE163" s="61">
        <v>-149292</v>
      </c>
      <c r="FF163" s="61">
        <v>-184127</v>
      </c>
      <c r="FG163" s="61">
        <v>0</v>
      </c>
      <c r="FH163" s="61">
        <v>0</v>
      </c>
      <c r="FI163" s="61">
        <v>0</v>
      </c>
      <c r="FJ163" s="61">
        <v>0</v>
      </c>
      <c r="FK163" s="61">
        <v>0</v>
      </c>
      <c r="FL163" s="61">
        <v>0</v>
      </c>
      <c r="FM163" s="61">
        <v>0</v>
      </c>
      <c r="FN163" s="61">
        <v>0</v>
      </c>
      <c r="FO163" s="61">
        <v>0</v>
      </c>
      <c r="FP163" s="61">
        <v>0</v>
      </c>
      <c r="FQ163" s="61">
        <v>0</v>
      </c>
      <c r="FR163" s="61">
        <v>0</v>
      </c>
      <c r="FS163" s="61">
        <v>0</v>
      </c>
      <c r="FT163" s="61">
        <v>4787440</v>
      </c>
      <c r="FU163" s="61">
        <v>0</v>
      </c>
      <c r="FV163" s="61">
        <v>0</v>
      </c>
      <c r="FW163" s="61">
        <v>-4787440</v>
      </c>
      <c r="FX163" s="61">
        <v>0</v>
      </c>
      <c r="FY163" s="61">
        <v>0</v>
      </c>
      <c r="FZ163" s="61">
        <v>0</v>
      </c>
      <c r="GA163" s="61">
        <v>0</v>
      </c>
      <c r="GB163" s="61">
        <v>0</v>
      </c>
      <c r="GC163" s="61">
        <v>0</v>
      </c>
      <c r="GD163" s="61">
        <v>0</v>
      </c>
      <c r="GE163" s="61">
        <v>0</v>
      </c>
      <c r="GF163" s="61">
        <v>8564850</v>
      </c>
      <c r="GG163" s="61">
        <v>10563313</v>
      </c>
      <c r="GH163" s="61">
        <v>0</v>
      </c>
      <c r="GI163" s="61">
        <v>-19733991</v>
      </c>
      <c r="GJ163" s="61">
        <v>7223238</v>
      </c>
      <c r="GK163" s="61">
        <v>0</v>
      </c>
      <c r="GL163" s="58" t="s">
        <v>501</v>
      </c>
      <c r="GM163" s="58" t="s">
        <v>502</v>
      </c>
      <c r="GN163" s="58" t="s">
        <v>503</v>
      </c>
      <c r="GO163" s="58" t="s">
        <v>504</v>
      </c>
      <c r="GP163" s="58" t="s">
        <v>1013</v>
      </c>
    </row>
    <row r="164" spans="1:198" s="58" customFormat="1">
      <c r="A164" s="58" t="s">
        <v>461</v>
      </c>
      <c r="B164" s="59" t="s">
        <v>1014</v>
      </c>
      <c r="C164" s="59" t="s">
        <v>1015</v>
      </c>
      <c r="D164" s="61">
        <v>109390</v>
      </c>
      <c r="E164" s="61">
        <v>0</v>
      </c>
      <c r="F164" s="61">
        <v>109390</v>
      </c>
      <c r="G164" s="61">
        <v>35928</v>
      </c>
      <c r="H164" s="61">
        <v>0</v>
      </c>
      <c r="I164" s="61">
        <v>35928</v>
      </c>
      <c r="J164" s="61">
        <v>73462</v>
      </c>
      <c r="K164" s="61">
        <v>0</v>
      </c>
      <c r="L164" s="61">
        <v>73462</v>
      </c>
      <c r="M164" s="380">
        <v>0.5</v>
      </c>
      <c r="N164" s="380">
        <v>0.4</v>
      </c>
      <c r="O164" s="380">
        <v>0.09</v>
      </c>
      <c r="P164" s="380">
        <v>0.01</v>
      </c>
      <c r="Q164" s="61">
        <v>115396</v>
      </c>
      <c r="R164" s="61">
        <v>115396</v>
      </c>
      <c r="S164" s="61">
        <v>0</v>
      </c>
      <c r="T164" s="61">
        <v>0</v>
      </c>
      <c r="U164" s="61">
        <v>0</v>
      </c>
      <c r="V164" s="61">
        <v>0</v>
      </c>
      <c r="W164" s="61">
        <v>157915</v>
      </c>
      <c r="X164" s="61">
        <v>71168</v>
      </c>
      <c r="Y164" s="61">
        <v>134167</v>
      </c>
      <c r="Z164" s="61">
        <v>69361</v>
      </c>
      <c r="AA164" s="61">
        <v>23748</v>
      </c>
      <c r="AB164" s="61">
        <v>1807</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v>0</v>
      </c>
      <c r="AR164" s="61">
        <v>0</v>
      </c>
      <c r="AS164" s="61">
        <v>0</v>
      </c>
      <c r="AT164" s="61">
        <v>0</v>
      </c>
      <c r="AU164" s="61">
        <v>0</v>
      </c>
      <c r="AV164" s="61">
        <v>0</v>
      </c>
      <c r="AW164" s="61">
        <v>0</v>
      </c>
      <c r="AX164" s="61">
        <v>0</v>
      </c>
      <c r="AY164" s="61">
        <v>0</v>
      </c>
      <c r="AZ164" s="61">
        <v>0</v>
      </c>
      <c r="BA164" s="61">
        <v>0</v>
      </c>
      <c r="BB164" s="61">
        <v>0</v>
      </c>
      <c r="BC164" s="61">
        <v>0</v>
      </c>
      <c r="BD164" s="61">
        <v>1237914</v>
      </c>
      <c r="BE164" s="61">
        <v>278531</v>
      </c>
      <c r="BF164" s="61">
        <v>30948</v>
      </c>
      <c r="BG164" s="61">
        <v>41010</v>
      </c>
      <c r="BH164" s="61">
        <v>9227</v>
      </c>
      <c r="BI164" s="61">
        <v>1025</v>
      </c>
      <c r="BJ164" s="61">
        <v>1286430</v>
      </c>
      <c r="BK164" s="61">
        <v>289446</v>
      </c>
      <c r="BL164" s="61">
        <v>32160</v>
      </c>
      <c r="BM164" s="61">
        <v>-7506</v>
      </c>
      <c r="BN164" s="61">
        <v>-1688</v>
      </c>
      <c r="BO164" s="61">
        <v>-187</v>
      </c>
      <c r="BP164" s="61">
        <v>1736</v>
      </c>
      <c r="BQ164" s="61">
        <v>391</v>
      </c>
      <c r="BR164" s="61">
        <v>43</v>
      </c>
      <c r="BS164" s="61">
        <v>0</v>
      </c>
      <c r="BT164" s="61">
        <v>0</v>
      </c>
      <c r="BU164" s="61">
        <v>0</v>
      </c>
      <c r="BV164" s="61">
        <v>1736</v>
      </c>
      <c r="BW164" s="61">
        <v>391</v>
      </c>
      <c r="BX164" s="61">
        <v>43</v>
      </c>
      <c r="BY164" s="61">
        <v>8254</v>
      </c>
      <c r="BZ164" s="61">
        <v>1857</v>
      </c>
      <c r="CA164" s="61">
        <v>206</v>
      </c>
      <c r="CB164" s="61">
        <v>0</v>
      </c>
      <c r="CC164" s="61">
        <v>0</v>
      </c>
      <c r="CD164" s="61">
        <v>0</v>
      </c>
      <c r="CE164" s="61">
        <v>0</v>
      </c>
      <c r="CF164" s="61">
        <v>0</v>
      </c>
      <c r="CG164" s="61">
        <v>0</v>
      </c>
      <c r="CH164" s="61">
        <v>0</v>
      </c>
      <c r="CI164" s="61">
        <v>0</v>
      </c>
      <c r="CJ164" s="61">
        <v>0</v>
      </c>
      <c r="CK164" s="61">
        <v>0</v>
      </c>
      <c r="CL164" s="61">
        <v>0</v>
      </c>
      <c r="CM164" s="61">
        <v>0</v>
      </c>
      <c r="CN164" s="61">
        <v>0</v>
      </c>
      <c r="CO164" s="61">
        <v>0</v>
      </c>
      <c r="CP164" s="61">
        <v>0</v>
      </c>
      <c r="CQ164" s="61">
        <v>0</v>
      </c>
      <c r="CR164" s="61">
        <v>0</v>
      </c>
      <c r="CS164" s="61">
        <v>0</v>
      </c>
      <c r="CT164" s="61">
        <v>0</v>
      </c>
      <c r="CU164" s="61">
        <v>0</v>
      </c>
      <c r="CV164" s="61">
        <v>0</v>
      </c>
      <c r="CW164" s="61">
        <v>12718</v>
      </c>
      <c r="CX164" s="61">
        <v>2862</v>
      </c>
      <c r="CY164" s="61">
        <v>318</v>
      </c>
      <c r="CZ164" s="61">
        <v>12787</v>
      </c>
      <c r="DA164" s="61">
        <v>2877</v>
      </c>
      <c r="DB164" s="61">
        <v>320</v>
      </c>
      <c r="DC164" s="61">
        <v>-69</v>
      </c>
      <c r="DD164" s="61">
        <v>-15</v>
      </c>
      <c r="DE164" s="61">
        <v>-2</v>
      </c>
      <c r="DF164" s="61">
        <v>0</v>
      </c>
      <c r="DG164" s="61">
        <v>0</v>
      </c>
      <c r="DH164" s="61">
        <v>0</v>
      </c>
      <c r="DI164" s="61">
        <v>0</v>
      </c>
      <c r="DJ164" s="61">
        <v>0</v>
      </c>
      <c r="DK164" s="61">
        <v>0</v>
      </c>
      <c r="DL164" s="61">
        <v>0</v>
      </c>
      <c r="DM164" s="61">
        <v>0</v>
      </c>
      <c r="DN164" s="61">
        <v>0</v>
      </c>
      <c r="DO164" s="61">
        <v>10746</v>
      </c>
      <c r="DP164" s="61">
        <v>2418</v>
      </c>
      <c r="DQ164" s="61">
        <v>269</v>
      </c>
      <c r="DR164" s="61">
        <v>4209</v>
      </c>
      <c r="DS164" s="61">
        <v>947</v>
      </c>
      <c r="DT164" s="61">
        <v>105</v>
      </c>
      <c r="DU164" s="61">
        <v>6537</v>
      </c>
      <c r="DV164" s="61">
        <v>1471</v>
      </c>
      <c r="DW164" s="61">
        <v>164</v>
      </c>
      <c r="DX164" s="61">
        <v>0</v>
      </c>
      <c r="DY164" s="61">
        <v>0</v>
      </c>
      <c r="DZ164" s="61">
        <v>0</v>
      </c>
      <c r="EA164" s="61">
        <v>293</v>
      </c>
      <c r="EB164" s="61">
        <v>66</v>
      </c>
      <c r="EC164" s="61">
        <v>7</v>
      </c>
      <c r="ED164" s="61">
        <v>0</v>
      </c>
      <c r="EE164" s="61">
        <v>0</v>
      </c>
      <c r="EF164" s="61">
        <v>0</v>
      </c>
      <c r="EG164" s="61">
        <v>0</v>
      </c>
      <c r="EH164" s="61">
        <v>0</v>
      </c>
      <c r="EI164" s="61">
        <v>0</v>
      </c>
      <c r="EJ164" s="61">
        <v>0</v>
      </c>
      <c r="EK164" s="61">
        <v>0</v>
      </c>
      <c r="EL164" s="61">
        <v>0</v>
      </c>
      <c r="EM164" s="61">
        <v>1337907</v>
      </c>
      <c r="EN164" s="61">
        <v>301029</v>
      </c>
      <c r="EO164" s="61">
        <v>33448</v>
      </c>
      <c r="EP164" s="61">
        <v>5966</v>
      </c>
      <c r="EQ164" s="61">
        <v>1342</v>
      </c>
      <c r="ER164" s="61">
        <v>149</v>
      </c>
      <c r="ES164" s="61">
        <v>4234106</v>
      </c>
      <c r="ET164" s="61">
        <v>0</v>
      </c>
      <c r="EU164" s="61">
        <v>0</v>
      </c>
      <c r="EV164" s="61">
        <v>-2890233</v>
      </c>
      <c r="EW164" s="61">
        <v>302371</v>
      </c>
      <c r="EX164" s="61">
        <v>33597</v>
      </c>
      <c r="EY164" s="61">
        <v>261379</v>
      </c>
      <c r="EZ164" s="61">
        <v>60667</v>
      </c>
      <c r="FA164" s="61">
        <v>6329</v>
      </c>
      <c r="FB164" s="61">
        <v>329984</v>
      </c>
      <c r="FC164" s="61">
        <v>76288</v>
      </c>
      <c r="FD164" s="61">
        <v>8075</v>
      </c>
      <c r="FE164" s="61">
        <v>-68605</v>
      </c>
      <c r="FF164" s="61">
        <v>-15621</v>
      </c>
      <c r="FG164" s="61">
        <v>-1746</v>
      </c>
      <c r="FH164" s="61">
        <v>0</v>
      </c>
      <c r="FI164" s="61">
        <v>0</v>
      </c>
      <c r="FJ164" s="61">
        <v>0</v>
      </c>
      <c r="FK164" s="61">
        <v>0</v>
      </c>
      <c r="FL164" s="61">
        <v>0</v>
      </c>
      <c r="FM164" s="61">
        <v>0</v>
      </c>
      <c r="FN164" s="61">
        <v>0</v>
      </c>
      <c r="FO164" s="61">
        <v>0</v>
      </c>
      <c r="FP164" s="61">
        <v>0</v>
      </c>
      <c r="FQ164" s="61">
        <v>435923</v>
      </c>
      <c r="FR164" s="61">
        <v>98083</v>
      </c>
      <c r="FS164" s="61">
        <v>10898</v>
      </c>
      <c r="FT164" s="61">
        <v>1164024</v>
      </c>
      <c r="FU164" s="61">
        <v>0</v>
      </c>
      <c r="FV164" s="61">
        <v>0</v>
      </c>
      <c r="FW164" s="61">
        <v>-728101</v>
      </c>
      <c r="FX164" s="61">
        <v>98083</v>
      </c>
      <c r="FY164" s="61">
        <v>10898</v>
      </c>
      <c r="FZ164" s="61">
        <v>0</v>
      </c>
      <c r="GA164" s="61">
        <v>0</v>
      </c>
      <c r="GB164" s="61">
        <v>0</v>
      </c>
      <c r="GC164" s="61">
        <v>0</v>
      </c>
      <c r="GD164" s="61">
        <v>0</v>
      </c>
      <c r="GE164" s="61">
        <v>0</v>
      </c>
      <c r="GF164" s="61">
        <v>3353846</v>
      </c>
      <c r="GG164" s="61">
        <v>756473</v>
      </c>
      <c r="GH164" s="61">
        <v>83640</v>
      </c>
      <c r="GI164" s="61">
        <v>-3677694</v>
      </c>
      <c r="GJ164" s="61">
        <v>386915</v>
      </c>
      <c r="GK164" s="61">
        <v>42980</v>
      </c>
      <c r="GL164" s="58" t="s">
        <v>764</v>
      </c>
      <c r="GM164" s="58" t="s">
        <v>765</v>
      </c>
      <c r="GN164" s="58" t="s">
        <v>466</v>
      </c>
      <c r="GO164" s="58" t="s">
        <v>537</v>
      </c>
      <c r="GP164" s="58" t="s">
        <v>1016</v>
      </c>
    </row>
    <row r="165" spans="1:198" s="58" customFormat="1">
      <c r="A165" s="58" t="s">
        <v>469</v>
      </c>
      <c r="B165" s="59" t="s">
        <v>1017</v>
      </c>
      <c r="C165" s="59" t="s">
        <v>1018</v>
      </c>
      <c r="D165" s="61">
        <v>89826</v>
      </c>
      <c r="E165" s="61">
        <v>0</v>
      </c>
      <c r="F165" s="61">
        <v>89826</v>
      </c>
      <c r="G165" s="61">
        <v>104189</v>
      </c>
      <c r="H165" s="61">
        <v>0</v>
      </c>
      <c r="I165" s="61">
        <v>104189</v>
      </c>
      <c r="J165" s="61">
        <v>-14363</v>
      </c>
      <c r="K165" s="61">
        <v>0</v>
      </c>
      <c r="L165" s="61">
        <v>-14363</v>
      </c>
      <c r="M165" s="380">
        <v>0.5</v>
      </c>
      <c r="N165" s="380">
        <v>0.4</v>
      </c>
      <c r="O165" s="380">
        <v>0.1</v>
      </c>
      <c r="P165" s="380">
        <v>0</v>
      </c>
      <c r="Q165" s="61">
        <v>128002</v>
      </c>
      <c r="R165" s="61">
        <v>128002</v>
      </c>
      <c r="S165" s="61">
        <v>0</v>
      </c>
      <c r="T165" s="61">
        <v>0</v>
      </c>
      <c r="U165" s="61">
        <v>0</v>
      </c>
      <c r="V165" s="61">
        <v>0</v>
      </c>
      <c r="W165" s="61">
        <v>486767</v>
      </c>
      <c r="X165" s="61">
        <v>181803</v>
      </c>
      <c r="Y165" s="61">
        <v>478969</v>
      </c>
      <c r="Z165" s="61">
        <v>171307</v>
      </c>
      <c r="AA165" s="61">
        <v>7798</v>
      </c>
      <c r="AB165" s="61">
        <v>10496</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v>0</v>
      </c>
      <c r="AR165" s="61">
        <v>0</v>
      </c>
      <c r="AS165" s="61">
        <v>0</v>
      </c>
      <c r="AT165" s="61">
        <v>0</v>
      </c>
      <c r="AU165" s="61">
        <v>0</v>
      </c>
      <c r="AV165" s="61">
        <v>0</v>
      </c>
      <c r="AW165" s="61">
        <v>0</v>
      </c>
      <c r="AX165" s="61">
        <v>0</v>
      </c>
      <c r="AY165" s="61">
        <v>0</v>
      </c>
      <c r="AZ165" s="61">
        <v>0</v>
      </c>
      <c r="BA165" s="61">
        <v>0</v>
      </c>
      <c r="BB165" s="61">
        <v>0</v>
      </c>
      <c r="BC165" s="61">
        <v>0</v>
      </c>
      <c r="BD165" s="61">
        <v>1193917</v>
      </c>
      <c r="BE165" s="61">
        <v>298479</v>
      </c>
      <c r="BF165" s="61">
        <v>0</v>
      </c>
      <c r="BG165" s="61">
        <v>55523</v>
      </c>
      <c r="BH165" s="61">
        <v>13881</v>
      </c>
      <c r="BI165" s="61">
        <v>0</v>
      </c>
      <c r="BJ165" s="61">
        <v>1140896</v>
      </c>
      <c r="BK165" s="61">
        <v>285224</v>
      </c>
      <c r="BL165" s="61">
        <v>0</v>
      </c>
      <c r="BM165" s="61">
        <v>108544</v>
      </c>
      <c r="BN165" s="61">
        <v>27136</v>
      </c>
      <c r="BO165" s="61">
        <v>0</v>
      </c>
      <c r="BP165" s="61">
        <v>8615</v>
      </c>
      <c r="BQ165" s="61">
        <v>2154</v>
      </c>
      <c r="BR165" s="61">
        <v>0</v>
      </c>
      <c r="BS165" s="61">
        <v>9320</v>
      </c>
      <c r="BT165" s="61">
        <v>2330</v>
      </c>
      <c r="BU165" s="61">
        <v>0</v>
      </c>
      <c r="BV165" s="61">
        <v>-705</v>
      </c>
      <c r="BW165" s="61">
        <v>-176</v>
      </c>
      <c r="BX165" s="61">
        <v>0</v>
      </c>
      <c r="BY165" s="61">
        <v>2732</v>
      </c>
      <c r="BZ165" s="61">
        <v>683</v>
      </c>
      <c r="CA165" s="61">
        <v>0</v>
      </c>
      <c r="CB165" s="61">
        <v>0</v>
      </c>
      <c r="CC165" s="61">
        <v>0</v>
      </c>
      <c r="CD165" s="61">
        <v>0</v>
      </c>
      <c r="CE165" s="61">
        <v>0</v>
      </c>
      <c r="CF165" s="61">
        <v>0</v>
      </c>
      <c r="CG165" s="61">
        <v>0</v>
      </c>
      <c r="CH165" s="61">
        <v>0</v>
      </c>
      <c r="CI165" s="61">
        <v>0</v>
      </c>
      <c r="CJ165" s="61">
        <v>0</v>
      </c>
      <c r="CK165" s="61">
        <v>0</v>
      </c>
      <c r="CL165" s="61">
        <v>0</v>
      </c>
      <c r="CM165" s="61">
        <v>0</v>
      </c>
      <c r="CN165" s="61">
        <v>0</v>
      </c>
      <c r="CO165" s="61">
        <v>0</v>
      </c>
      <c r="CP165" s="61">
        <v>0</v>
      </c>
      <c r="CQ165" s="61">
        <v>0</v>
      </c>
      <c r="CR165" s="61">
        <v>0</v>
      </c>
      <c r="CS165" s="61">
        <v>0</v>
      </c>
      <c r="CT165" s="61">
        <v>0</v>
      </c>
      <c r="CU165" s="61">
        <v>0</v>
      </c>
      <c r="CV165" s="61">
        <v>0</v>
      </c>
      <c r="CW165" s="61">
        <v>21478</v>
      </c>
      <c r="CX165" s="61">
        <v>5369</v>
      </c>
      <c r="CY165" s="61">
        <v>0</v>
      </c>
      <c r="CZ165" s="61">
        <v>21478</v>
      </c>
      <c r="DA165" s="61">
        <v>5369</v>
      </c>
      <c r="DB165" s="61">
        <v>0</v>
      </c>
      <c r="DC165" s="61">
        <v>0</v>
      </c>
      <c r="DD165" s="61">
        <v>0</v>
      </c>
      <c r="DE165" s="61">
        <v>0</v>
      </c>
      <c r="DF165" s="61">
        <v>0</v>
      </c>
      <c r="DG165" s="61">
        <v>0</v>
      </c>
      <c r="DH165" s="61">
        <v>0</v>
      </c>
      <c r="DI165" s="61">
        <v>0</v>
      </c>
      <c r="DJ165" s="61">
        <v>0</v>
      </c>
      <c r="DK165" s="61">
        <v>0</v>
      </c>
      <c r="DL165" s="61">
        <v>0</v>
      </c>
      <c r="DM165" s="61">
        <v>0</v>
      </c>
      <c r="DN165" s="61">
        <v>0</v>
      </c>
      <c r="DO165" s="61">
        <v>20127</v>
      </c>
      <c r="DP165" s="61">
        <v>5032</v>
      </c>
      <c r="DQ165" s="61">
        <v>0</v>
      </c>
      <c r="DR165" s="61">
        <v>22014</v>
      </c>
      <c r="DS165" s="61">
        <v>5504</v>
      </c>
      <c r="DT165" s="61">
        <v>0</v>
      </c>
      <c r="DU165" s="61">
        <v>-1887</v>
      </c>
      <c r="DV165" s="61">
        <v>-472</v>
      </c>
      <c r="DW165" s="61">
        <v>0</v>
      </c>
      <c r="DX165" s="61">
        <v>-933</v>
      </c>
      <c r="DY165" s="61">
        <v>-233</v>
      </c>
      <c r="DZ165" s="61">
        <v>0</v>
      </c>
      <c r="EA165" s="61">
        <v>0</v>
      </c>
      <c r="EB165" s="61">
        <v>0</v>
      </c>
      <c r="EC165" s="61">
        <v>0</v>
      </c>
      <c r="ED165" s="61">
        <v>0</v>
      </c>
      <c r="EE165" s="61">
        <v>0</v>
      </c>
      <c r="EF165" s="61">
        <v>0</v>
      </c>
      <c r="EG165" s="61">
        <v>0</v>
      </c>
      <c r="EH165" s="61">
        <v>0</v>
      </c>
      <c r="EI165" s="61">
        <v>0</v>
      </c>
      <c r="EJ165" s="61">
        <v>0</v>
      </c>
      <c r="EK165" s="61">
        <v>0</v>
      </c>
      <c r="EL165" s="61">
        <v>0</v>
      </c>
      <c r="EM165" s="61">
        <v>1073430</v>
      </c>
      <c r="EN165" s="61">
        <v>268357</v>
      </c>
      <c r="EO165" s="61">
        <v>0</v>
      </c>
      <c r="EP165" s="61">
        <v>27362</v>
      </c>
      <c r="EQ165" s="61">
        <v>6840</v>
      </c>
      <c r="ER165" s="61">
        <v>0</v>
      </c>
      <c r="ES165" s="61">
        <v>3085863</v>
      </c>
      <c r="ET165" s="61">
        <v>0</v>
      </c>
      <c r="EU165" s="61">
        <v>0</v>
      </c>
      <c r="EV165" s="61">
        <v>-1985072</v>
      </c>
      <c r="EW165" s="61">
        <v>275198</v>
      </c>
      <c r="EX165" s="61">
        <v>0</v>
      </c>
      <c r="EY165" s="61">
        <v>520595</v>
      </c>
      <c r="EZ165" s="61">
        <v>133281</v>
      </c>
      <c r="FA165" s="61">
        <v>0</v>
      </c>
      <c r="FB165" s="61">
        <v>569508</v>
      </c>
      <c r="FC165" s="61">
        <v>145064</v>
      </c>
      <c r="FD165" s="61">
        <v>0</v>
      </c>
      <c r="FE165" s="61">
        <v>-48913</v>
      </c>
      <c r="FF165" s="61">
        <v>-11783</v>
      </c>
      <c r="FG165" s="61">
        <v>0</v>
      </c>
      <c r="FH165" s="61">
        <v>0</v>
      </c>
      <c r="FI165" s="61">
        <v>0</v>
      </c>
      <c r="FJ165" s="61">
        <v>0</v>
      </c>
      <c r="FK165" s="61">
        <v>0</v>
      </c>
      <c r="FL165" s="61">
        <v>0</v>
      </c>
      <c r="FM165" s="61">
        <v>0</v>
      </c>
      <c r="FN165" s="61">
        <v>0</v>
      </c>
      <c r="FO165" s="61">
        <v>0</v>
      </c>
      <c r="FP165" s="61">
        <v>0</v>
      </c>
      <c r="FQ165" s="61">
        <v>0</v>
      </c>
      <c r="FR165" s="61">
        <v>0</v>
      </c>
      <c r="FS165" s="61">
        <v>0</v>
      </c>
      <c r="FT165" s="61">
        <v>1929291</v>
      </c>
      <c r="FU165" s="61">
        <v>0</v>
      </c>
      <c r="FV165" s="61">
        <v>0</v>
      </c>
      <c r="FW165" s="61">
        <v>-1929291</v>
      </c>
      <c r="FX165" s="61">
        <v>0</v>
      </c>
      <c r="FY165" s="61">
        <v>0</v>
      </c>
      <c r="FZ165" s="61">
        <v>0</v>
      </c>
      <c r="GA165" s="61">
        <v>0</v>
      </c>
      <c r="GB165" s="61">
        <v>0</v>
      </c>
      <c r="GC165" s="61">
        <v>0</v>
      </c>
      <c r="GD165" s="61">
        <v>0</v>
      </c>
      <c r="GE165" s="61">
        <v>0</v>
      </c>
      <c r="GF165" s="61">
        <v>2922846</v>
      </c>
      <c r="GG165" s="61">
        <v>733843</v>
      </c>
      <c r="GH165" s="61">
        <v>0</v>
      </c>
      <c r="GI165" s="61">
        <v>-3855525</v>
      </c>
      <c r="GJ165" s="61">
        <v>290353</v>
      </c>
      <c r="GK165" s="61">
        <v>0</v>
      </c>
      <c r="GL165" s="58" t="s">
        <v>496</v>
      </c>
      <c r="GM165" s="58" t="s">
        <v>465</v>
      </c>
      <c r="GN165" s="58" t="s">
        <v>466</v>
      </c>
      <c r="GO165" s="58" t="s">
        <v>497</v>
      </c>
      <c r="GP165" s="58" t="s">
        <v>1019</v>
      </c>
    </row>
    <row r="166" spans="1:198" s="58" customFormat="1">
      <c r="A166" s="58" t="s">
        <v>469</v>
      </c>
      <c r="B166" s="59" t="s">
        <v>1020</v>
      </c>
      <c r="C166" s="59" t="s">
        <v>1021</v>
      </c>
      <c r="D166" s="61">
        <v>-56483</v>
      </c>
      <c r="E166" s="61">
        <v>0</v>
      </c>
      <c r="F166" s="61">
        <v>-56483</v>
      </c>
      <c r="G166" s="61">
        <v>111198</v>
      </c>
      <c r="H166" s="61">
        <v>0</v>
      </c>
      <c r="I166" s="61">
        <v>111198</v>
      </c>
      <c r="J166" s="61">
        <v>-167681</v>
      </c>
      <c r="K166" s="61">
        <v>0</v>
      </c>
      <c r="L166" s="61">
        <v>-167681</v>
      </c>
      <c r="M166" s="380">
        <v>0.5</v>
      </c>
      <c r="N166" s="380">
        <v>0.4</v>
      </c>
      <c r="O166" s="380">
        <v>0.1</v>
      </c>
      <c r="P166" s="380">
        <v>0</v>
      </c>
      <c r="Q166" s="61">
        <v>175237</v>
      </c>
      <c r="R166" s="61">
        <v>175237</v>
      </c>
      <c r="S166" s="61">
        <v>0</v>
      </c>
      <c r="T166" s="61">
        <v>0</v>
      </c>
      <c r="U166" s="61">
        <v>0</v>
      </c>
      <c r="V166" s="61">
        <v>0</v>
      </c>
      <c r="W166" s="61">
        <v>1025430</v>
      </c>
      <c r="X166" s="61">
        <v>0</v>
      </c>
      <c r="Y166" s="61">
        <v>993280</v>
      </c>
      <c r="Z166" s="61">
        <v>0</v>
      </c>
      <c r="AA166" s="61">
        <v>32150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v>0</v>
      </c>
      <c r="AR166" s="61">
        <v>0</v>
      </c>
      <c r="AS166" s="61">
        <v>0</v>
      </c>
      <c r="AT166" s="61">
        <v>0</v>
      </c>
      <c r="AU166" s="61">
        <v>0</v>
      </c>
      <c r="AV166" s="61">
        <v>0</v>
      </c>
      <c r="AW166" s="61">
        <v>0</v>
      </c>
      <c r="AX166" s="61">
        <v>0</v>
      </c>
      <c r="AY166" s="61">
        <v>0</v>
      </c>
      <c r="AZ166" s="61">
        <v>0</v>
      </c>
      <c r="BA166" s="61">
        <v>0</v>
      </c>
      <c r="BB166" s="61">
        <v>0</v>
      </c>
      <c r="BC166" s="61">
        <v>0</v>
      </c>
      <c r="BD166" s="61">
        <v>1752667</v>
      </c>
      <c r="BE166" s="61">
        <v>438167</v>
      </c>
      <c r="BF166" s="61">
        <v>0</v>
      </c>
      <c r="BG166" s="61">
        <v>117085</v>
      </c>
      <c r="BH166" s="61">
        <v>29271</v>
      </c>
      <c r="BI166" s="61">
        <v>0</v>
      </c>
      <c r="BJ166" s="61">
        <v>1634271</v>
      </c>
      <c r="BK166" s="61">
        <v>408567</v>
      </c>
      <c r="BL166" s="61">
        <v>0</v>
      </c>
      <c r="BM166" s="61">
        <v>235481</v>
      </c>
      <c r="BN166" s="61">
        <v>58871</v>
      </c>
      <c r="BO166" s="61">
        <v>0</v>
      </c>
      <c r="BP166" s="61">
        <v>0</v>
      </c>
      <c r="BQ166" s="61">
        <v>0</v>
      </c>
      <c r="BR166" s="61">
        <v>0</v>
      </c>
      <c r="BS166" s="61">
        <v>0</v>
      </c>
      <c r="BT166" s="61">
        <v>0</v>
      </c>
      <c r="BU166" s="61">
        <v>0</v>
      </c>
      <c r="BV166" s="61">
        <v>0</v>
      </c>
      <c r="BW166" s="61">
        <v>0</v>
      </c>
      <c r="BX166" s="61">
        <v>0</v>
      </c>
      <c r="BY166" s="61">
        <v>9851</v>
      </c>
      <c r="BZ166" s="61">
        <v>2463</v>
      </c>
      <c r="CA166" s="61">
        <v>0</v>
      </c>
      <c r="CB166" s="61">
        <v>0</v>
      </c>
      <c r="CC166" s="61">
        <v>0</v>
      </c>
      <c r="CD166" s="61">
        <v>0</v>
      </c>
      <c r="CE166" s="61">
        <v>0</v>
      </c>
      <c r="CF166" s="61">
        <v>0</v>
      </c>
      <c r="CG166" s="61">
        <v>0</v>
      </c>
      <c r="CH166" s="61">
        <v>0</v>
      </c>
      <c r="CI166" s="61">
        <v>0</v>
      </c>
      <c r="CJ166" s="61">
        <v>0</v>
      </c>
      <c r="CK166" s="61">
        <v>0</v>
      </c>
      <c r="CL166" s="61">
        <v>0</v>
      </c>
      <c r="CM166" s="61">
        <v>0</v>
      </c>
      <c r="CN166" s="61">
        <v>0</v>
      </c>
      <c r="CO166" s="61">
        <v>0</v>
      </c>
      <c r="CP166" s="61">
        <v>0</v>
      </c>
      <c r="CQ166" s="61">
        <v>0</v>
      </c>
      <c r="CR166" s="61">
        <v>0</v>
      </c>
      <c r="CS166" s="61">
        <v>0</v>
      </c>
      <c r="CT166" s="61">
        <v>0</v>
      </c>
      <c r="CU166" s="61">
        <v>0</v>
      </c>
      <c r="CV166" s="61">
        <v>0</v>
      </c>
      <c r="CW166" s="61">
        <v>2325</v>
      </c>
      <c r="CX166" s="61">
        <v>581</v>
      </c>
      <c r="CY166" s="61">
        <v>0</v>
      </c>
      <c r="CZ166" s="61">
        <v>2454</v>
      </c>
      <c r="DA166" s="61">
        <v>613</v>
      </c>
      <c r="DB166" s="61">
        <v>0</v>
      </c>
      <c r="DC166" s="61">
        <v>-129</v>
      </c>
      <c r="DD166" s="61">
        <v>-32</v>
      </c>
      <c r="DE166" s="61">
        <v>0</v>
      </c>
      <c r="DF166" s="61">
        <v>0</v>
      </c>
      <c r="DG166" s="61">
        <v>0</v>
      </c>
      <c r="DH166" s="61">
        <v>0</v>
      </c>
      <c r="DI166" s="61">
        <v>0</v>
      </c>
      <c r="DJ166" s="61">
        <v>0</v>
      </c>
      <c r="DK166" s="61">
        <v>0</v>
      </c>
      <c r="DL166" s="61">
        <v>0</v>
      </c>
      <c r="DM166" s="61">
        <v>0</v>
      </c>
      <c r="DN166" s="61">
        <v>0</v>
      </c>
      <c r="DO166" s="61">
        <v>17768</v>
      </c>
      <c r="DP166" s="61">
        <v>4442</v>
      </c>
      <c r="DQ166" s="61">
        <v>0</v>
      </c>
      <c r="DR166" s="61">
        <v>18643</v>
      </c>
      <c r="DS166" s="61">
        <v>4661</v>
      </c>
      <c r="DT166" s="61">
        <v>0</v>
      </c>
      <c r="DU166" s="61">
        <v>-875</v>
      </c>
      <c r="DV166" s="61">
        <v>-219</v>
      </c>
      <c r="DW166" s="61">
        <v>0</v>
      </c>
      <c r="DX166" s="61">
        <v>-320</v>
      </c>
      <c r="DY166" s="61">
        <v>-80</v>
      </c>
      <c r="DZ166" s="61">
        <v>0</v>
      </c>
      <c r="EA166" s="61">
        <v>0</v>
      </c>
      <c r="EB166" s="61">
        <v>0</v>
      </c>
      <c r="EC166" s="61">
        <v>0</v>
      </c>
      <c r="ED166" s="61">
        <v>0</v>
      </c>
      <c r="EE166" s="61">
        <v>0</v>
      </c>
      <c r="EF166" s="61">
        <v>0</v>
      </c>
      <c r="EG166" s="61">
        <v>0</v>
      </c>
      <c r="EH166" s="61">
        <v>0</v>
      </c>
      <c r="EI166" s="61">
        <v>0</v>
      </c>
      <c r="EJ166" s="61">
        <v>0</v>
      </c>
      <c r="EK166" s="61">
        <v>0</v>
      </c>
      <c r="EL166" s="61">
        <v>0</v>
      </c>
      <c r="EM166" s="61">
        <v>3387855</v>
      </c>
      <c r="EN166" s="61">
        <v>846964</v>
      </c>
      <c r="EO166" s="61">
        <v>0</v>
      </c>
      <c r="EP166" s="61">
        <v>76416</v>
      </c>
      <c r="EQ166" s="61">
        <v>19104</v>
      </c>
      <c r="ER166" s="61">
        <v>0</v>
      </c>
      <c r="ES166" s="61">
        <v>14232945</v>
      </c>
      <c r="ET166" s="61">
        <v>0</v>
      </c>
      <c r="EU166" s="61">
        <v>0</v>
      </c>
      <c r="EV166" s="61">
        <v>-10768674</v>
      </c>
      <c r="EW166" s="61">
        <v>866068</v>
      </c>
      <c r="EX166" s="61">
        <v>0</v>
      </c>
      <c r="EY166" s="61">
        <v>901683</v>
      </c>
      <c r="EZ166" s="61">
        <v>212063</v>
      </c>
      <c r="FA166" s="61">
        <v>0</v>
      </c>
      <c r="FB166" s="61">
        <v>1096919</v>
      </c>
      <c r="FC166" s="61">
        <v>261291</v>
      </c>
      <c r="FD166" s="61">
        <v>0</v>
      </c>
      <c r="FE166" s="61">
        <v>-195236</v>
      </c>
      <c r="FF166" s="61">
        <v>-49228</v>
      </c>
      <c r="FG166" s="61">
        <v>0</v>
      </c>
      <c r="FH166" s="61">
        <v>0</v>
      </c>
      <c r="FI166" s="61">
        <v>0</v>
      </c>
      <c r="FJ166" s="61">
        <v>0</v>
      </c>
      <c r="FK166" s="61">
        <v>0</v>
      </c>
      <c r="FL166" s="61">
        <v>0</v>
      </c>
      <c r="FM166" s="61">
        <v>0</v>
      </c>
      <c r="FN166" s="61">
        <v>0</v>
      </c>
      <c r="FO166" s="61">
        <v>0</v>
      </c>
      <c r="FP166" s="61">
        <v>0</v>
      </c>
      <c r="FQ166" s="61">
        <v>91664</v>
      </c>
      <c r="FR166" s="61">
        <v>22916</v>
      </c>
      <c r="FS166" s="61">
        <v>0</v>
      </c>
      <c r="FT166" s="61">
        <v>3444062</v>
      </c>
      <c r="FU166" s="61">
        <v>0</v>
      </c>
      <c r="FV166" s="61">
        <v>0</v>
      </c>
      <c r="FW166" s="61">
        <v>-3352398</v>
      </c>
      <c r="FX166" s="61">
        <v>22916</v>
      </c>
      <c r="FY166" s="61">
        <v>0</v>
      </c>
      <c r="FZ166" s="61">
        <v>0</v>
      </c>
      <c r="GA166" s="61">
        <v>0</v>
      </c>
      <c r="GB166" s="61">
        <v>0</v>
      </c>
      <c r="GC166" s="61">
        <v>0</v>
      </c>
      <c r="GD166" s="61">
        <v>0</v>
      </c>
      <c r="GE166" s="61">
        <v>0</v>
      </c>
      <c r="GF166" s="61">
        <v>6356994</v>
      </c>
      <c r="GG166" s="61">
        <v>1575891</v>
      </c>
      <c r="GH166" s="61">
        <v>0</v>
      </c>
      <c r="GI166" s="61">
        <v>-14072300</v>
      </c>
      <c r="GJ166" s="61">
        <v>900759</v>
      </c>
      <c r="GK166" s="61">
        <v>0</v>
      </c>
      <c r="GL166" s="58" t="s">
        <v>464</v>
      </c>
      <c r="GM166" s="58" t="s">
        <v>465</v>
      </c>
      <c r="GN166" s="58" t="s">
        <v>466</v>
      </c>
      <c r="GO166" s="58" t="s">
        <v>467</v>
      </c>
      <c r="GP166" s="58" t="s">
        <v>1022</v>
      </c>
    </row>
    <row r="167" spans="1:198" s="58" customFormat="1">
      <c r="A167" s="58" t="s">
        <v>469</v>
      </c>
      <c r="B167" s="59" t="s">
        <v>1023</v>
      </c>
      <c r="C167" s="59" t="s">
        <v>1024</v>
      </c>
      <c r="D167" s="61">
        <v>-1708713</v>
      </c>
      <c r="E167" s="61">
        <v>-57506</v>
      </c>
      <c r="F167" s="61">
        <v>-1766219</v>
      </c>
      <c r="G167" s="61">
        <v>-1150505</v>
      </c>
      <c r="H167" s="61">
        <v>-29037</v>
      </c>
      <c r="I167" s="61">
        <v>-1179542</v>
      </c>
      <c r="J167" s="61">
        <v>-558208</v>
      </c>
      <c r="K167" s="61">
        <v>-28469</v>
      </c>
      <c r="L167" s="61">
        <v>-586677</v>
      </c>
      <c r="M167" s="380">
        <v>0.5</v>
      </c>
      <c r="N167" s="380">
        <v>0.49</v>
      </c>
      <c r="O167" s="380">
        <v>0</v>
      </c>
      <c r="P167" s="380">
        <v>0.01</v>
      </c>
      <c r="Q167" s="61">
        <v>170141</v>
      </c>
      <c r="R167" s="61">
        <v>170141</v>
      </c>
      <c r="S167" s="61">
        <v>0</v>
      </c>
      <c r="T167" s="61">
        <v>249561</v>
      </c>
      <c r="U167" s="61">
        <v>207600</v>
      </c>
      <c r="V167" s="61">
        <v>41961</v>
      </c>
      <c r="W167" s="61">
        <v>128477</v>
      </c>
      <c r="X167" s="61">
        <v>0</v>
      </c>
      <c r="Y167" s="61">
        <v>131176</v>
      </c>
      <c r="Z167" s="61">
        <v>0</v>
      </c>
      <c r="AA167" s="61">
        <v>-2699</v>
      </c>
      <c r="AB167" s="61">
        <v>0</v>
      </c>
      <c r="AC167" s="61">
        <v>0</v>
      </c>
      <c r="AD167" s="61">
        <v>0</v>
      </c>
      <c r="AE167" s="61">
        <v>0</v>
      </c>
      <c r="AF167" s="61">
        <v>0</v>
      </c>
      <c r="AG167" s="61">
        <v>0</v>
      </c>
      <c r="AH167" s="61">
        <v>0</v>
      </c>
      <c r="AI167" s="61">
        <v>0</v>
      </c>
      <c r="AJ167" s="61">
        <v>0</v>
      </c>
      <c r="AK167" s="61">
        <v>0</v>
      </c>
      <c r="AL167" s="61">
        <v>273662</v>
      </c>
      <c r="AM167" s="61">
        <v>273662</v>
      </c>
      <c r="AN167" s="61">
        <v>0</v>
      </c>
      <c r="AO167" s="61">
        <v>0</v>
      </c>
      <c r="AP167" s="61">
        <v>162609</v>
      </c>
      <c r="AQ167" s="61">
        <v>162609</v>
      </c>
      <c r="AR167" s="61">
        <v>0</v>
      </c>
      <c r="AS167" s="61">
        <v>0</v>
      </c>
      <c r="AT167" s="61">
        <v>111053</v>
      </c>
      <c r="AU167" s="61">
        <v>111053</v>
      </c>
      <c r="AV167" s="61">
        <v>0</v>
      </c>
      <c r="AW167" s="61">
        <v>0</v>
      </c>
      <c r="AX167" s="61">
        <v>0</v>
      </c>
      <c r="AY167" s="61">
        <v>0</v>
      </c>
      <c r="AZ167" s="61">
        <v>0</v>
      </c>
      <c r="BA167" s="61">
        <v>0</v>
      </c>
      <c r="BB167" s="61">
        <v>0</v>
      </c>
      <c r="BC167" s="61">
        <v>0</v>
      </c>
      <c r="BD167" s="61">
        <v>1790883</v>
      </c>
      <c r="BE167" s="61">
        <v>0</v>
      </c>
      <c r="BF167" s="61">
        <v>31842</v>
      </c>
      <c r="BG167" s="61">
        <v>106635</v>
      </c>
      <c r="BH167" s="61">
        <v>0</v>
      </c>
      <c r="BI167" s="61">
        <v>1842</v>
      </c>
      <c r="BJ167" s="61">
        <v>1786346</v>
      </c>
      <c r="BK167" s="61">
        <v>0</v>
      </c>
      <c r="BL167" s="61">
        <v>30865</v>
      </c>
      <c r="BM167" s="61">
        <v>111172</v>
      </c>
      <c r="BN167" s="61">
        <v>0</v>
      </c>
      <c r="BO167" s="61">
        <v>2819</v>
      </c>
      <c r="BP167" s="61">
        <v>17763</v>
      </c>
      <c r="BQ167" s="61">
        <v>0</v>
      </c>
      <c r="BR167" s="61">
        <v>353</v>
      </c>
      <c r="BS167" s="61">
        <v>603</v>
      </c>
      <c r="BT167" s="61">
        <v>0</v>
      </c>
      <c r="BU167" s="61">
        <v>12</v>
      </c>
      <c r="BV167" s="61">
        <v>17160</v>
      </c>
      <c r="BW167" s="61">
        <v>0</v>
      </c>
      <c r="BX167" s="61">
        <v>341</v>
      </c>
      <c r="BY167" s="61">
        <v>0</v>
      </c>
      <c r="BZ167" s="61">
        <v>0</v>
      </c>
      <c r="CA167" s="61">
        <v>0</v>
      </c>
      <c r="CB167" s="61">
        <v>0</v>
      </c>
      <c r="CC167" s="61">
        <v>0</v>
      </c>
      <c r="CD167" s="61">
        <v>0</v>
      </c>
      <c r="CE167" s="61">
        <v>0</v>
      </c>
      <c r="CF167" s="61">
        <v>0</v>
      </c>
      <c r="CG167" s="61">
        <v>0</v>
      </c>
      <c r="CH167" s="61">
        <v>-137</v>
      </c>
      <c r="CI167" s="61">
        <v>0</v>
      </c>
      <c r="CJ167" s="61">
        <v>0</v>
      </c>
      <c r="CK167" s="61">
        <v>0</v>
      </c>
      <c r="CL167" s="61">
        <v>0</v>
      </c>
      <c r="CM167" s="61">
        <v>0</v>
      </c>
      <c r="CN167" s="61">
        <v>0</v>
      </c>
      <c r="CO167" s="61">
        <v>0</v>
      </c>
      <c r="CP167" s="61">
        <v>0</v>
      </c>
      <c r="CQ167" s="61">
        <v>0</v>
      </c>
      <c r="CR167" s="61">
        <v>0</v>
      </c>
      <c r="CS167" s="61">
        <v>0</v>
      </c>
      <c r="CT167" s="61">
        <v>-3583</v>
      </c>
      <c r="CU167" s="61">
        <v>0</v>
      </c>
      <c r="CV167" s="61">
        <v>-24</v>
      </c>
      <c r="CW167" s="61">
        <v>0</v>
      </c>
      <c r="CX167" s="61">
        <v>0</v>
      </c>
      <c r="CY167" s="61">
        <v>0</v>
      </c>
      <c r="CZ167" s="61">
        <v>0</v>
      </c>
      <c r="DA167" s="61">
        <v>0</v>
      </c>
      <c r="DB167" s="61">
        <v>0</v>
      </c>
      <c r="DC167" s="61">
        <v>0</v>
      </c>
      <c r="DD167" s="61">
        <v>0</v>
      </c>
      <c r="DE167" s="61">
        <v>0</v>
      </c>
      <c r="DF167" s="61">
        <v>0</v>
      </c>
      <c r="DG167" s="61">
        <v>0</v>
      </c>
      <c r="DH167" s="61">
        <v>0</v>
      </c>
      <c r="DI167" s="61">
        <v>0</v>
      </c>
      <c r="DJ167" s="61">
        <v>0</v>
      </c>
      <c r="DK167" s="61">
        <v>0</v>
      </c>
      <c r="DL167" s="61">
        <v>0</v>
      </c>
      <c r="DM167" s="61">
        <v>0</v>
      </c>
      <c r="DN167" s="61">
        <v>0</v>
      </c>
      <c r="DO167" s="61">
        <v>6213</v>
      </c>
      <c r="DP167" s="61">
        <v>0</v>
      </c>
      <c r="DQ167" s="61">
        <v>127</v>
      </c>
      <c r="DR167" s="61">
        <v>6088</v>
      </c>
      <c r="DS167" s="61">
        <v>0</v>
      </c>
      <c r="DT167" s="61">
        <v>124</v>
      </c>
      <c r="DU167" s="61">
        <v>125</v>
      </c>
      <c r="DV167" s="61">
        <v>0</v>
      </c>
      <c r="DW167" s="61">
        <v>3</v>
      </c>
      <c r="DX167" s="61">
        <v>0</v>
      </c>
      <c r="DY167" s="61">
        <v>0</v>
      </c>
      <c r="DZ167" s="61">
        <v>0</v>
      </c>
      <c r="EA167" s="61">
        <v>0</v>
      </c>
      <c r="EB167" s="61">
        <v>0</v>
      </c>
      <c r="EC167" s="61">
        <v>0</v>
      </c>
      <c r="ED167" s="61">
        <v>0</v>
      </c>
      <c r="EE167" s="61">
        <v>0</v>
      </c>
      <c r="EF167" s="61">
        <v>0</v>
      </c>
      <c r="EG167" s="61">
        <v>0</v>
      </c>
      <c r="EH167" s="61">
        <v>0</v>
      </c>
      <c r="EI167" s="61">
        <v>0</v>
      </c>
      <c r="EJ167" s="61">
        <v>0</v>
      </c>
      <c r="EK167" s="61">
        <v>0</v>
      </c>
      <c r="EL167" s="61">
        <v>0</v>
      </c>
      <c r="EM167" s="61">
        <v>4599400</v>
      </c>
      <c r="EN167" s="61">
        <v>0</v>
      </c>
      <c r="EO167" s="61">
        <v>77687</v>
      </c>
      <c r="EP167" s="61">
        <v>63832</v>
      </c>
      <c r="EQ167" s="61">
        <v>0</v>
      </c>
      <c r="ER167" s="61">
        <v>1303</v>
      </c>
      <c r="ES167" s="61">
        <v>10556929</v>
      </c>
      <c r="ET167" s="61">
        <v>0</v>
      </c>
      <c r="EU167" s="61">
        <v>0</v>
      </c>
      <c r="EV167" s="61">
        <v>-5893698</v>
      </c>
      <c r="EW167" s="61">
        <v>0</v>
      </c>
      <c r="EX167" s="61">
        <v>78990</v>
      </c>
      <c r="EY167" s="61">
        <v>590024</v>
      </c>
      <c r="EZ167" s="61">
        <v>0</v>
      </c>
      <c r="FA167" s="61">
        <v>11639</v>
      </c>
      <c r="FB167" s="61">
        <v>935939</v>
      </c>
      <c r="FC167" s="61">
        <v>0</v>
      </c>
      <c r="FD167" s="61">
        <v>18568</v>
      </c>
      <c r="FE167" s="61">
        <v>-345915</v>
      </c>
      <c r="FF167" s="61">
        <v>0</v>
      </c>
      <c r="FG167" s="61">
        <v>-6929</v>
      </c>
      <c r="FH167" s="61">
        <v>0</v>
      </c>
      <c r="FI167" s="61">
        <v>0</v>
      </c>
      <c r="FJ167" s="61">
        <v>0</v>
      </c>
      <c r="FK167" s="61">
        <v>0</v>
      </c>
      <c r="FL167" s="61">
        <v>0</v>
      </c>
      <c r="FM167" s="61">
        <v>0</v>
      </c>
      <c r="FN167" s="61">
        <v>0</v>
      </c>
      <c r="FO167" s="61">
        <v>0</v>
      </c>
      <c r="FP167" s="61">
        <v>0</v>
      </c>
      <c r="FQ167" s="61">
        <v>1377380</v>
      </c>
      <c r="FR167" s="61">
        <v>0</v>
      </c>
      <c r="FS167" s="61">
        <v>24627</v>
      </c>
      <c r="FT167" s="61">
        <v>2753444</v>
      </c>
      <c r="FU167" s="61">
        <v>0</v>
      </c>
      <c r="FV167" s="61">
        <v>0</v>
      </c>
      <c r="FW167" s="61">
        <v>-1376064</v>
      </c>
      <c r="FX167" s="61">
        <v>0</v>
      </c>
      <c r="FY167" s="61">
        <v>24627</v>
      </c>
      <c r="FZ167" s="61">
        <v>0</v>
      </c>
      <c r="GA167" s="61">
        <v>0</v>
      </c>
      <c r="GB167" s="61">
        <v>0</v>
      </c>
      <c r="GC167" s="61">
        <v>0</v>
      </c>
      <c r="GD167" s="61">
        <v>0</v>
      </c>
      <c r="GE167" s="61">
        <v>0</v>
      </c>
      <c r="GF167" s="61">
        <v>8548410</v>
      </c>
      <c r="GG167" s="61">
        <v>0</v>
      </c>
      <c r="GH167" s="61">
        <v>149396</v>
      </c>
      <c r="GI167" s="61">
        <v>-7490940</v>
      </c>
      <c r="GJ167" s="61">
        <v>0</v>
      </c>
      <c r="GK167" s="61">
        <v>99827</v>
      </c>
      <c r="GL167" s="58" t="s">
        <v>536</v>
      </c>
      <c r="GM167" s="58" t="s">
        <v>887</v>
      </c>
      <c r="GN167" s="58" t="s">
        <v>536</v>
      </c>
      <c r="GO167" s="58" t="s">
        <v>730</v>
      </c>
      <c r="GP167" s="58" t="s">
        <v>1025</v>
      </c>
    </row>
    <row r="168" spans="1:198" s="58" customFormat="1">
      <c r="A168" s="58" t="s">
        <v>461</v>
      </c>
      <c r="B168" s="59" t="s">
        <v>1026</v>
      </c>
      <c r="C168" s="59" t="s">
        <v>1027</v>
      </c>
      <c r="D168" s="61">
        <v>-152018</v>
      </c>
      <c r="E168" s="61">
        <v>0</v>
      </c>
      <c r="F168" s="61">
        <v>-152018</v>
      </c>
      <c r="G168" s="61">
        <v>372000</v>
      </c>
      <c r="H168" s="61">
        <v>0</v>
      </c>
      <c r="I168" s="61">
        <v>372000</v>
      </c>
      <c r="J168" s="61">
        <v>-524018</v>
      </c>
      <c r="K168" s="61">
        <v>0</v>
      </c>
      <c r="L168" s="61">
        <v>-524018</v>
      </c>
      <c r="M168" s="380">
        <v>0.5</v>
      </c>
      <c r="N168" s="380">
        <v>0.49</v>
      </c>
      <c r="O168" s="380">
        <v>0</v>
      </c>
      <c r="P168" s="380">
        <v>0.01</v>
      </c>
      <c r="Q168" s="61">
        <v>395549</v>
      </c>
      <c r="R168" s="61">
        <v>395549</v>
      </c>
      <c r="S168" s="61">
        <v>0</v>
      </c>
      <c r="T168" s="61">
        <v>0</v>
      </c>
      <c r="U168" s="61">
        <v>0</v>
      </c>
      <c r="V168" s="61">
        <v>0</v>
      </c>
      <c r="W168" s="61">
        <v>231276</v>
      </c>
      <c r="X168" s="61">
        <v>0</v>
      </c>
      <c r="Y168" s="61">
        <v>289000</v>
      </c>
      <c r="Z168" s="61">
        <v>0</v>
      </c>
      <c r="AA168" s="61">
        <v>-57724</v>
      </c>
      <c r="AB168" s="61">
        <v>0</v>
      </c>
      <c r="AC168" s="61">
        <v>0</v>
      </c>
      <c r="AD168" s="61">
        <v>0</v>
      </c>
      <c r="AE168" s="61">
        <v>0</v>
      </c>
      <c r="AF168" s="61">
        <v>0</v>
      </c>
      <c r="AG168" s="61">
        <v>0</v>
      </c>
      <c r="AH168" s="61">
        <v>0</v>
      </c>
      <c r="AI168" s="61">
        <v>0</v>
      </c>
      <c r="AJ168" s="61">
        <v>0</v>
      </c>
      <c r="AK168" s="61">
        <v>0</v>
      </c>
      <c r="AL168" s="61">
        <v>0</v>
      </c>
      <c r="AM168" s="61">
        <v>0</v>
      </c>
      <c r="AN168" s="61">
        <v>0</v>
      </c>
      <c r="AO168" s="61">
        <v>0</v>
      </c>
      <c r="AP168" s="61">
        <v>0</v>
      </c>
      <c r="AQ168" s="61">
        <v>0</v>
      </c>
      <c r="AR168" s="61">
        <v>0</v>
      </c>
      <c r="AS168" s="61">
        <v>0</v>
      </c>
      <c r="AT168" s="61">
        <v>0</v>
      </c>
      <c r="AU168" s="61">
        <v>0</v>
      </c>
      <c r="AV168" s="61">
        <v>0</v>
      </c>
      <c r="AW168" s="61">
        <v>0</v>
      </c>
      <c r="AX168" s="61">
        <v>0</v>
      </c>
      <c r="AY168" s="61">
        <v>0</v>
      </c>
      <c r="AZ168" s="61">
        <v>0</v>
      </c>
      <c r="BA168" s="61">
        <v>0</v>
      </c>
      <c r="BB168" s="61">
        <v>0</v>
      </c>
      <c r="BC168" s="61">
        <v>0</v>
      </c>
      <c r="BD168" s="61">
        <v>3061239</v>
      </c>
      <c r="BE168" s="61">
        <v>0</v>
      </c>
      <c r="BF168" s="61">
        <v>62474</v>
      </c>
      <c r="BG168" s="61">
        <v>227088</v>
      </c>
      <c r="BH168" s="61">
        <v>0</v>
      </c>
      <c r="BI168" s="61">
        <v>4634</v>
      </c>
      <c r="BJ168" s="61">
        <v>3147847</v>
      </c>
      <c r="BK168" s="61">
        <v>0</v>
      </c>
      <c r="BL168" s="61">
        <v>64241</v>
      </c>
      <c r="BM168" s="61">
        <v>140480</v>
      </c>
      <c r="BN168" s="61">
        <v>0</v>
      </c>
      <c r="BO168" s="61">
        <v>2867</v>
      </c>
      <c r="BP168" s="61">
        <v>28656</v>
      </c>
      <c r="BQ168" s="61">
        <v>0</v>
      </c>
      <c r="BR168" s="61">
        <v>585</v>
      </c>
      <c r="BS168" s="61">
        <v>42789</v>
      </c>
      <c r="BT168" s="61">
        <v>0</v>
      </c>
      <c r="BU168" s="61">
        <v>873</v>
      </c>
      <c r="BV168" s="61">
        <v>-14133</v>
      </c>
      <c r="BW168" s="61">
        <v>0</v>
      </c>
      <c r="BX168" s="61">
        <v>-288</v>
      </c>
      <c r="BY168" s="61">
        <v>10087</v>
      </c>
      <c r="BZ168" s="61">
        <v>0</v>
      </c>
      <c r="CA168" s="61">
        <v>206</v>
      </c>
      <c r="CB168" s="61">
        <v>0</v>
      </c>
      <c r="CC168" s="61">
        <v>0</v>
      </c>
      <c r="CD168" s="61">
        <v>0</v>
      </c>
      <c r="CE168" s="61">
        <v>0</v>
      </c>
      <c r="CF168" s="61">
        <v>0</v>
      </c>
      <c r="CG168" s="61">
        <v>0</v>
      </c>
      <c r="CH168" s="61">
        <v>0</v>
      </c>
      <c r="CI168" s="61">
        <v>0</v>
      </c>
      <c r="CJ168" s="61">
        <v>0</v>
      </c>
      <c r="CK168" s="61">
        <v>0</v>
      </c>
      <c r="CL168" s="61">
        <v>0</v>
      </c>
      <c r="CM168" s="61">
        <v>0</v>
      </c>
      <c r="CN168" s="61">
        <v>0</v>
      </c>
      <c r="CO168" s="61">
        <v>0</v>
      </c>
      <c r="CP168" s="61">
        <v>0</v>
      </c>
      <c r="CQ168" s="61">
        <v>0</v>
      </c>
      <c r="CR168" s="61">
        <v>0</v>
      </c>
      <c r="CS168" s="61">
        <v>0</v>
      </c>
      <c r="CT168" s="61">
        <v>0</v>
      </c>
      <c r="CU168" s="61">
        <v>0</v>
      </c>
      <c r="CV168" s="61">
        <v>0</v>
      </c>
      <c r="CW168" s="61">
        <v>7237</v>
      </c>
      <c r="CX168" s="61">
        <v>0</v>
      </c>
      <c r="CY168" s="61">
        <v>148</v>
      </c>
      <c r="CZ168" s="61">
        <v>7733</v>
      </c>
      <c r="DA168" s="61">
        <v>0</v>
      </c>
      <c r="DB168" s="61">
        <v>158</v>
      </c>
      <c r="DC168" s="61">
        <v>-496</v>
      </c>
      <c r="DD168" s="61">
        <v>0</v>
      </c>
      <c r="DE168" s="61">
        <v>-10</v>
      </c>
      <c r="DF168" s="61">
        <v>0</v>
      </c>
      <c r="DG168" s="61">
        <v>0</v>
      </c>
      <c r="DH168" s="61">
        <v>0</v>
      </c>
      <c r="DI168" s="61">
        <v>0</v>
      </c>
      <c r="DJ168" s="61">
        <v>0</v>
      </c>
      <c r="DK168" s="61">
        <v>0</v>
      </c>
      <c r="DL168" s="61">
        <v>0</v>
      </c>
      <c r="DM168" s="61">
        <v>0</v>
      </c>
      <c r="DN168" s="61">
        <v>0</v>
      </c>
      <c r="DO168" s="61">
        <v>4667</v>
      </c>
      <c r="DP168" s="61">
        <v>0</v>
      </c>
      <c r="DQ168" s="61">
        <v>95</v>
      </c>
      <c r="DR168" s="61">
        <v>0</v>
      </c>
      <c r="DS168" s="61">
        <v>0</v>
      </c>
      <c r="DT168" s="61">
        <v>0</v>
      </c>
      <c r="DU168" s="61">
        <v>4667</v>
      </c>
      <c r="DV168" s="61">
        <v>0</v>
      </c>
      <c r="DW168" s="61">
        <v>95</v>
      </c>
      <c r="DX168" s="61">
        <v>0</v>
      </c>
      <c r="DY168" s="61">
        <v>0</v>
      </c>
      <c r="DZ168" s="61">
        <v>0</v>
      </c>
      <c r="EA168" s="61">
        <v>0</v>
      </c>
      <c r="EB168" s="61">
        <v>0</v>
      </c>
      <c r="EC168" s="61">
        <v>0</v>
      </c>
      <c r="ED168" s="61">
        <v>-3698</v>
      </c>
      <c r="EE168" s="61">
        <v>0</v>
      </c>
      <c r="EF168" s="61">
        <v>-75</v>
      </c>
      <c r="EG168" s="61">
        <v>0</v>
      </c>
      <c r="EH168" s="61">
        <v>0</v>
      </c>
      <c r="EI168" s="61">
        <v>0</v>
      </c>
      <c r="EJ168" s="61">
        <v>-3698</v>
      </c>
      <c r="EK168" s="61">
        <v>0</v>
      </c>
      <c r="EL168" s="61">
        <v>-75</v>
      </c>
      <c r="EM168" s="61">
        <v>15625204</v>
      </c>
      <c r="EN168" s="61">
        <v>0</v>
      </c>
      <c r="EO168" s="61">
        <v>318882</v>
      </c>
      <c r="EP168" s="61">
        <v>261197</v>
      </c>
      <c r="EQ168" s="61">
        <v>0</v>
      </c>
      <c r="ER168" s="61">
        <v>5331</v>
      </c>
      <c r="ES168" s="61">
        <v>38423640</v>
      </c>
      <c r="ET168" s="61">
        <v>0</v>
      </c>
      <c r="EU168" s="61">
        <v>0</v>
      </c>
      <c r="EV168" s="61">
        <v>-22537239</v>
      </c>
      <c r="EW168" s="61">
        <v>0</v>
      </c>
      <c r="EX168" s="61">
        <v>324212</v>
      </c>
      <c r="EY168" s="61">
        <v>3580395</v>
      </c>
      <c r="EZ168" s="61">
        <v>0</v>
      </c>
      <c r="FA168" s="61">
        <v>72823</v>
      </c>
      <c r="FB168" s="61">
        <v>4010407</v>
      </c>
      <c r="FC168" s="61">
        <v>0</v>
      </c>
      <c r="FD168" s="61">
        <v>81538</v>
      </c>
      <c r="FE168" s="61">
        <v>-430012</v>
      </c>
      <c r="FF168" s="61">
        <v>0</v>
      </c>
      <c r="FG168" s="61">
        <v>-8715</v>
      </c>
      <c r="FH168" s="61">
        <v>0</v>
      </c>
      <c r="FI168" s="61">
        <v>0</v>
      </c>
      <c r="FJ168" s="61">
        <v>0</v>
      </c>
      <c r="FK168" s="61">
        <v>0</v>
      </c>
      <c r="FL168" s="61">
        <v>0</v>
      </c>
      <c r="FM168" s="61">
        <v>0</v>
      </c>
      <c r="FN168" s="61">
        <v>0</v>
      </c>
      <c r="FO168" s="61">
        <v>0</v>
      </c>
      <c r="FP168" s="61">
        <v>0</v>
      </c>
      <c r="FQ168" s="61">
        <v>0</v>
      </c>
      <c r="FR168" s="61">
        <v>0</v>
      </c>
      <c r="FS168" s="61">
        <v>0</v>
      </c>
      <c r="FT168" s="61">
        <v>8996731</v>
      </c>
      <c r="FU168" s="61">
        <v>0</v>
      </c>
      <c r="FV168" s="61">
        <v>0</v>
      </c>
      <c r="FW168" s="61">
        <v>-8996731</v>
      </c>
      <c r="FX168" s="61">
        <v>0</v>
      </c>
      <c r="FY168" s="61">
        <v>0</v>
      </c>
      <c r="FZ168" s="61">
        <v>0</v>
      </c>
      <c r="GA168" s="61">
        <v>0</v>
      </c>
      <c r="GB168" s="61">
        <v>0</v>
      </c>
      <c r="GC168" s="61">
        <v>0</v>
      </c>
      <c r="GD168" s="61">
        <v>0</v>
      </c>
      <c r="GE168" s="61">
        <v>0</v>
      </c>
      <c r="GF168" s="61">
        <v>22802072</v>
      </c>
      <c r="GG168" s="61">
        <v>0</v>
      </c>
      <c r="GH168" s="61">
        <v>465103</v>
      </c>
      <c r="GI168" s="61">
        <v>-31827075</v>
      </c>
      <c r="GJ168" s="61">
        <v>0</v>
      </c>
      <c r="GK168" s="61">
        <v>318292</v>
      </c>
      <c r="GL168" s="58" t="s">
        <v>536</v>
      </c>
      <c r="GM168" s="58" t="s">
        <v>626</v>
      </c>
      <c r="GN168" s="58" t="s">
        <v>536</v>
      </c>
      <c r="GO168" s="58" t="s">
        <v>467</v>
      </c>
      <c r="GP168" s="58" t="s">
        <v>1028</v>
      </c>
    </row>
    <row r="169" spans="1:198" s="58" customFormat="1">
      <c r="A169" s="58" t="s">
        <v>469</v>
      </c>
      <c r="B169" s="59" t="s">
        <v>1029</v>
      </c>
      <c r="C169" s="59" t="s">
        <v>1030</v>
      </c>
      <c r="D169" s="61">
        <v>94107</v>
      </c>
      <c r="E169" s="61">
        <v>0</v>
      </c>
      <c r="F169" s="61">
        <v>94107</v>
      </c>
      <c r="G169" s="61">
        <v>210574</v>
      </c>
      <c r="H169" s="61">
        <v>0</v>
      </c>
      <c r="I169" s="61">
        <v>210574</v>
      </c>
      <c r="J169" s="61">
        <v>-116467</v>
      </c>
      <c r="K169" s="61">
        <v>0</v>
      </c>
      <c r="L169" s="61">
        <v>-116467</v>
      </c>
      <c r="M169" s="380">
        <v>0.5</v>
      </c>
      <c r="N169" s="380">
        <v>0.4</v>
      </c>
      <c r="O169" s="380">
        <v>0.1</v>
      </c>
      <c r="P169" s="380">
        <v>0</v>
      </c>
      <c r="Q169" s="61">
        <v>148133</v>
      </c>
      <c r="R169" s="61">
        <v>148133</v>
      </c>
      <c r="S169" s="61">
        <v>0</v>
      </c>
      <c r="T169" s="61">
        <v>0</v>
      </c>
      <c r="U169" s="61">
        <v>0</v>
      </c>
      <c r="V169" s="61">
        <v>0</v>
      </c>
      <c r="W169" s="61">
        <v>0</v>
      </c>
      <c r="X169" s="61">
        <v>0</v>
      </c>
      <c r="Y169" s="61">
        <v>0</v>
      </c>
      <c r="Z169" s="61">
        <v>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v>0</v>
      </c>
      <c r="AR169" s="61">
        <v>0</v>
      </c>
      <c r="AS169" s="61">
        <v>0</v>
      </c>
      <c r="AT169" s="61">
        <v>0</v>
      </c>
      <c r="AU169" s="61">
        <v>0</v>
      </c>
      <c r="AV169" s="61">
        <v>0</v>
      </c>
      <c r="AW169" s="61">
        <v>0</v>
      </c>
      <c r="AX169" s="61">
        <v>0</v>
      </c>
      <c r="AY169" s="61">
        <v>0</v>
      </c>
      <c r="AZ169" s="61">
        <v>0</v>
      </c>
      <c r="BA169" s="61">
        <v>0</v>
      </c>
      <c r="BB169" s="61">
        <v>0</v>
      </c>
      <c r="BC169" s="61">
        <v>0</v>
      </c>
      <c r="BD169" s="61">
        <v>1068283</v>
      </c>
      <c r="BE169" s="61">
        <v>267071</v>
      </c>
      <c r="BF169" s="61">
        <v>0</v>
      </c>
      <c r="BG169" s="61">
        <v>72311</v>
      </c>
      <c r="BH169" s="61">
        <v>18078</v>
      </c>
      <c r="BI169" s="61">
        <v>0</v>
      </c>
      <c r="BJ169" s="61">
        <v>1073909</v>
      </c>
      <c r="BK169" s="61">
        <v>268477</v>
      </c>
      <c r="BL169" s="61">
        <v>0</v>
      </c>
      <c r="BM169" s="61">
        <v>66685</v>
      </c>
      <c r="BN169" s="61">
        <v>16672</v>
      </c>
      <c r="BO169" s="61">
        <v>0</v>
      </c>
      <c r="BP169" s="61">
        <v>7634</v>
      </c>
      <c r="BQ169" s="61">
        <v>1908</v>
      </c>
      <c r="BR169" s="61">
        <v>0</v>
      </c>
      <c r="BS169" s="61">
        <v>7634</v>
      </c>
      <c r="BT169" s="61">
        <v>1908</v>
      </c>
      <c r="BU169" s="61">
        <v>0</v>
      </c>
      <c r="BV169" s="61">
        <v>0</v>
      </c>
      <c r="BW169" s="61">
        <v>0</v>
      </c>
      <c r="BX169" s="61">
        <v>0</v>
      </c>
      <c r="BY169" s="61">
        <v>10721</v>
      </c>
      <c r="BZ169" s="61">
        <v>2680</v>
      </c>
      <c r="CA169" s="61">
        <v>0</v>
      </c>
      <c r="CB169" s="61">
        <v>0</v>
      </c>
      <c r="CC169" s="61">
        <v>0</v>
      </c>
      <c r="CD169" s="61">
        <v>0</v>
      </c>
      <c r="CE169" s="61">
        <v>0</v>
      </c>
      <c r="CF169" s="61">
        <v>0</v>
      </c>
      <c r="CG169" s="61">
        <v>0</v>
      </c>
      <c r="CH169" s="61">
        <v>0</v>
      </c>
      <c r="CI169" s="61">
        <v>0</v>
      </c>
      <c r="CJ169" s="61">
        <v>0</v>
      </c>
      <c r="CK169" s="61">
        <v>0</v>
      </c>
      <c r="CL169" s="61">
        <v>0</v>
      </c>
      <c r="CM169" s="61">
        <v>0</v>
      </c>
      <c r="CN169" s="61">
        <v>0</v>
      </c>
      <c r="CO169" s="61">
        <v>0</v>
      </c>
      <c r="CP169" s="61">
        <v>0</v>
      </c>
      <c r="CQ169" s="61">
        <v>0</v>
      </c>
      <c r="CR169" s="61">
        <v>0</v>
      </c>
      <c r="CS169" s="61">
        <v>0</v>
      </c>
      <c r="CT169" s="61">
        <v>0</v>
      </c>
      <c r="CU169" s="61">
        <v>0</v>
      </c>
      <c r="CV169" s="61">
        <v>0</v>
      </c>
      <c r="CW169" s="61">
        <v>1819</v>
      </c>
      <c r="CX169" s="61">
        <v>455</v>
      </c>
      <c r="CY169" s="61">
        <v>0</v>
      </c>
      <c r="CZ169" s="61">
        <v>2014</v>
      </c>
      <c r="DA169" s="61">
        <v>504</v>
      </c>
      <c r="DB169" s="61">
        <v>0</v>
      </c>
      <c r="DC169" s="61">
        <v>-195</v>
      </c>
      <c r="DD169" s="61">
        <v>-49</v>
      </c>
      <c r="DE169" s="61">
        <v>0</v>
      </c>
      <c r="DF169" s="61">
        <v>0</v>
      </c>
      <c r="DG169" s="61">
        <v>0</v>
      </c>
      <c r="DH169" s="61">
        <v>0</v>
      </c>
      <c r="DI169" s="61">
        <v>0</v>
      </c>
      <c r="DJ169" s="61">
        <v>0</v>
      </c>
      <c r="DK169" s="61">
        <v>0</v>
      </c>
      <c r="DL169" s="61">
        <v>0</v>
      </c>
      <c r="DM169" s="61">
        <v>0</v>
      </c>
      <c r="DN169" s="61">
        <v>0</v>
      </c>
      <c r="DO169" s="61">
        <v>18884</v>
      </c>
      <c r="DP169" s="61">
        <v>4721</v>
      </c>
      <c r="DQ169" s="61">
        <v>0</v>
      </c>
      <c r="DR169" s="61">
        <v>20417</v>
      </c>
      <c r="DS169" s="61">
        <v>5104</v>
      </c>
      <c r="DT169" s="61">
        <v>0</v>
      </c>
      <c r="DU169" s="61">
        <v>-1533</v>
      </c>
      <c r="DV169" s="61">
        <v>-383</v>
      </c>
      <c r="DW169" s="61">
        <v>0</v>
      </c>
      <c r="DX169" s="61">
        <v>4624</v>
      </c>
      <c r="DY169" s="61">
        <v>1156</v>
      </c>
      <c r="DZ169" s="61">
        <v>0</v>
      </c>
      <c r="EA169" s="61">
        <v>0</v>
      </c>
      <c r="EB169" s="61">
        <v>0</v>
      </c>
      <c r="EC169" s="61">
        <v>0</v>
      </c>
      <c r="ED169" s="61">
        <v>0</v>
      </c>
      <c r="EE169" s="61">
        <v>0</v>
      </c>
      <c r="EF169" s="61">
        <v>0</v>
      </c>
      <c r="EG169" s="61">
        <v>0</v>
      </c>
      <c r="EH169" s="61">
        <v>0</v>
      </c>
      <c r="EI169" s="61">
        <v>0</v>
      </c>
      <c r="EJ169" s="61">
        <v>0</v>
      </c>
      <c r="EK169" s="61">
        <v>0</v>
      </c>
      <c r="EL169" s="61">
        <v>0</v>
      </c>
      <c r="EM169" s="61">
        <v>2591211</v>
      </c>
      <c r="EN169" s="61">
        <v>647803</v>
      </c>
      <c r="EO169" s="61">
        <v>0</v>
      </c>
      <c r="EP169" s="61">
        <v>61028</v>
      </c>
      <c r="EQ169" s="61">
        <v>15257</v>
      </c>
      <c r="ER169" s="61">
        <v>0</v>
      </c>
      <c r="ES169" s="61">
        <v>8041671</v>
      </c>
      <c r="ET169" s="61">
        <v>0</v>
      </c>
      <c r="EU169" s="61">
        <v>0</v>
      </c>
      <c r="EV169" s="61">
        <v>-5389432</v>
      </c>
      <c r="EW169" s="61">
        <v>663060</v>
      </c>
      <c r="EX169" s="61">
        <v>0</v>
      </c>
      <c r="EY169" s="61">
        <v>748022</v>
      </c>
      <c r="EZ169" s="61">
        <v>187006</v>
      </c>
      <c r="FA169" s="61">
        <v>0</v>
      </c>
      <c r="FB169" s="61">
        <v>945107</v>
      </c>
      <c r="FC169" s="61">
        <v>236277</v>
      </c>
      <c r="FD169" s="61">
        <v>0</v>
      </c>
      <c r="FE169" s="61">
        <v>-197085</v>
      </c>
      <c r="FF169" s="61">
        <v>-49271</v>
      </c>
      <c r="FG169" s="61">
        <v>0</v>
      </c>
      <c r="FH169" s="61">
        <v>0</v>
      </c>
      <c r="FI169" s="61">
        <v>0</v>
      </c>
      <c r="FJ169" s="61">
        <v>0</v>
      </c>
      <c r="FK169" s="61">
        <v>0</v>
      </c>
      <c r="FL169" s="61">
        <v>0</v>
      </c>
      <c r="FM169" s="61">
        <v>0</v>
      </c>
      <c r="FN169" s="61">
        <v>0</v>
      </c>
      <c r="FO169" s="61">
        <v>0</v>
      </c>
      <c r="FP169" s="61">
        <v>0</v>
      </c>
      <c r="FQ169" s="61">
        <v>0</v>
      </c>
      <c r="FR169" s="61">
        <v>0</v>
      </c>
      <c r="FS169" s="61">
        <v>0</v>
      </c>
      <c r="FT169" s="61">
        <v>2813989</v>
      </c>
      <c r="FU169" s="61">
        <v>0</v>
      </c>
      <c r="FV169" s="61">
        <v>0</v>
      </c>
      <c r="FW169" s="61">
        <v>-2813989</v>
      </c>
      <c r="FX169" s="61">
        <v>0</v>
      </c>
      <c r="FY169" s="61">
        <v>0</v>
      </c>
      <c r="FZ169" s="61">
        <v>0</v>
      </c>
      <c r="GA169" s="61">
        <v>0</v>
      </c>
      <c r="GB169" s="61">
        <v>0</v>
      </c>
      <c r="GC169" s="61">
        <v>0</v>
      </c>
      <c r="GD169" s="61">
        <v>0</v>
      </c>
      <c r="GE169" s="61">
        <v>0</v>
      </c>
      <c r="GF169" s="61">
        <v>4584537</v>
      </c>
      <c r="GG169" s="61">
        <v>1146135</v>
      </c>
      <c r="GH169" s="61">
        <v>0</v>
      </c>
      <c r="GI169" s="61">
        <v>-8320204</v>
      </c>
      <c r="GJ169" s="61">
        <v>633865</v>
      </c>
      <c r="GK169" s="61">
        <v>0</v>
      </c>
      <c r="GL169" s="58" t="s">
        <v>798</v>
      </c>
      <c r="GM169" s="58" t="s">
        <v>465</v>
      </c>
      <c r="GN169" s="58" t="s">
        <v>466</v>
      </c>
      <c r="GO169" s="58" t="s">
        <v>467</v>
      </c>
      <c r="GP169" s="58" t="s">
        <v>1031</v>
      </c>
    </row>
    <row r="170" spans="1:198" s="58" customFormat="1">
      <c r="A170" s="58" t="s">
        <v>469</v>
      </c>
      <c r="B170" s="59" t="s">
        <v>1032</v>
      </c>
      <c r="C170" s="59" t="s">
        <v>1033</v>
      </c>
      <c r="D170" s="61">
        <v>-258138</v>
      </c>
      <c r="E170" s="61">
        <v>0</v>
      </c>
      <c r="F170" s="61">
        <v>-258138</v>
      </c>
      <c r="G170" s="61">
        <v>-28816</v>
      </c>
      <c r="H170" s="61">
        <v>0</v>
      </c>
      <c r="I170" s="61">
        <v>-28816</v>
      </c>
      <c r="J170" s="61">
        <v>-229322</v>
      </c>
      <c r="K170" s="61">
        <v>0</v>
      </c>
      <c r="L170" s="61">
        <v>-229322</v>
      </c>
      <c r="M170" s="380">
        <v>0.5</v>
      </c>
      <c r="N170" s="380">
        <v>0.4</v>
      </c>
      <c r="O170" s="380">
        <v>0.09</v>
      </c>
      <c r="P170" s="380">
        <v>0.01</v>
      </c>
      <c r="Q170" s="61">
        <v>276441</v>
      </c>
      <c r="R170" s="61">
        <v>276441</v>
      </c>
      <c r="S170" s="61">
        <v>0</v>
      </c>
      <c r="T170" s="61">
        <v>0</v>
      </c>
      <c r="U170" s="61">
        <v>0</v>
      </c>
      <c r="V170" s="61">
        <v>0</v>
      </c>
      <c r="W170" s="61">
        <v>11675</v>
      </c>
      <c r="X170" s="61">
        <v>0</v>
      </c>
      <c r="Y170" s="61">
        <v>10891</v>
      </c>
      <c r="Z170" s="61">
        <v>0</v>
      </c>
      <c r="AA170" s="61">
        <v>784</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v>0</v>
      </c>
      <c r="AR170" s="61">
        <v>0</v>
      </c>
      <c r="AS170" s="61">
        <v>0</v>
      </c>
      <c r="AT170" s="61">
        <v>0</v>
      </c>
      <c r="AU170" s="61">
        <v>0</v>
      </c>
      <c r="AV170" s="61">
        <v>0</v>
      </c>
      <c r="AW170" s="61">
        <v>0</v>
      </c>
      <c r="AX170" s="61">
        <v>0</v>
      </c>
      <c r="AY170" s="61">
        <v>0</v>
      </c>
      <c r="AZ170" s="61">
        <v>0</v>
      </c>
      <c r="BA170" s="61">
        <v>0</v>
      </c>
      <c r="BB170" s="61">
        <v>0</v>
      </c>
      <c r="BC170" s="61">
        <v>0</v>
      </c>
      <c r="BD170" s="61">
        <v>2697271</v>
      </c>
      <c r="BE170" s="61">
        <v>606886</v>
      </c>
      <c r="BF170" s="61">
        <v>67432</v>
      </c>
      <c r="BG170" s="61">
        <v>143222</v>
      </c>
      <c r="BH170" s="61">
        <v>32225</v>
      </c>
      <c r="BI170" s="61">
        <v>3581</v>
      </c>
      <c r="BJ170" s="61">
        <v>2658418</v>
      </c>
      <c r="BK170" s="61">
        <v>598144</v>
      </c>
      <c r="BL170" s="61">
        <v>66461</v>
      </c>
      <c r="BM170" s="61">
        <v>182075</v>
      </c>
      <c r="BN170" s="61">
        <v>40967</v>
      </c>
      <c r="BO170" s="61">
        <v>4552</v>
      </c>
      <c r="BP170" s="61">
        <v>19570</v>
      </c>
      <c r="BQ170" s="61">
        <v>4403</v>
      </c>
      <c r="BR170" s="61">
        <v>489</v>
      </c>
      <c r="BS170" s="61">
        <v>6313</v>
      </c>
      <c r="BT170" s="61">
        <v>1420</v>
      </c>
      <c r="BU170" s="61">
        <v>158</v>
      </c>
      <c r="BV170" s="61">
        <v>13257</v>
      </c>
      <c r="BW170" s="61">
        <v>2983</v>
      </c>
      <c r="BX170" s="61">
        <v>331</v>
      </c>
      <c r="BY170" s="61">
        <v>37492</v>
      </c>
      <c r="BZ170" s="61">
        <v>8436</v>
      </c>
      <c r="CA170" s="61">
        <v>937</v>
      </c>
      <c r="CB170" s="61">
        <v>0</v>
      </c>
      <c r="CC170" s="61">
        <v>0</v>
      </c>
      <c r="CD170" s="61">
        <v>0</v>
      </c>
      <c r="CE170" s="61">
        <v>0</v>
      </c>
      <c r="CF170" s="61">
        <v>0</v>
      </c>
      <c r="CG170" s="61">
        <v>0</v>
      </c>
      <c r="CH170" s="61">
        <v>-633</v>
      </c>
      <c r="CI170" s="61">
        <v>-142</v>
      </c>
      <c r="CJ170" s="61">
        <v>-16</v>
      </c>
      <c r="CK170" s="61">
        <v>0</v>
      </c>
      <c r="CL170" s="61">
        <v>0</v>
      </c>
      <c r="CM170" s="61">
        <v>0</v>
      </c>
      <c r="CN170" s="61">
        <v>0</v>
      </c>
      <c r="CO170" s="61">
        <v>0</v>
      </c>
      <c r="CP170" s="61">
        <v>0</v>
      </c>
      <c r="CQ170" s="61">
        <v>0</v>
      </c>
      <c r="CR170" s="61">
        <v>0</v>
      </c>
      <c r="CS170" s="61">
        <v>0</v>
      </c>
      <c r="CT170" s="61">
        <v>0</v>
      </c>
      <c r="CU170" s="61">
        <v>0</v>
      </c>
      <c r="CV170" s="61">
        <v>0</v>
      </c>
      <c r="CW170" s="61">
        <v>5042</v>
      </c>
      <c r="CX170" s="61">
        <v>1134</v>
      </c>
      <c r="CY170" s="61">
        <v>126</v>
      </c>
      <c r="CZ170" s="61">
        <v>5043</v>
      </c>
      <c r="DA170" s="61">
        <v>1134</v>
      </c>
      <c r="DB170" s="61">
        <v>126</v>
      </c>
      <c r="DC170" s="61">
        <v>-1</v>
      </c>
      <c r="DD170" s="61">
        <v>0</v>
      </c>
      <c r="DE170" s="61">
        <v>0</v>
      </c>
      <c r="DF170" s="61">
        <v>0</v>
      </c>
      <c r="DG170" s="61">
        <v>0</v>
      </c>
      <c r="DH170" s="61">
        <v>0</v>
      </c>
      <c r="DI170" s="61">
        <v>0</v>
      </c>
      <c r="DJ170" s="61">
        <v>0</v>
      </c>
      <c r="DK170" s="61">
        <v>0</v>
      </c>
      <c r="DL170" s="61">
        <v>0</v>
      </c>
      <c r="DM170" s="61">
        <v>0</v>
      </c>
      <c r="DN170" s="61">
        <v>0</v>
      </c>
      <c r="DO170" s="61">
        <v>6323</v>
      </c>
      <c r="DP170" s="61">
        <v>1423</v>
      </c>
      <c r="DQ170" s="61">
        <v>158</v>
      </c>
      <c r="DR170" s="61">
        <v>6114</v>
      </c>
      <c r="DS170" s="61">
        <v>1376</v>
      </c>
      <c r="DT170" s="61">
        <v>153</v>
      </c>
      <c r="DU170" s="61">
        <v>209</v>
      </c>
      <c r="DV170" s="61">
        <v>47</v>
      </c>
      <c r="DW170" s="61">
        <v>5</v>
      </c>
      <c r="DX170" s="61">
        <v>-691</v>
      </c>
      <c r="DY170" s="61">
        <v>-155</v>
      </c>
      <c r="DZ170" s="61">
        <v>-17</v>
      </c>
      <c r="EA170" s="61">
        <v>0</v>
      </c>
      <c r="EB170" s="61">
        <v>0</v>
      </c>
      <c r="EC170" s="61">
        <v>0</v>
      </c>
      <c r="ED170" s="61">
        <v>0</v>
      </c>
      <c r="EE170" s="61">
        <v>0</v>
      </c>
      <c r="EF170" s="61">
        <v>0</v>
      </c>
      <c r="EG170" s="61">
        <v>0</v>
      </c>
      <c r="EH170" s="61">
        <v>0</v>
      </c>
      <c r="EI170" s="61">
        <v>0</v>
      </c>
      <c r="EJ170" s="61">
        <v>0</v>
      </c>
      <c r="EK170" s="61">
        <v>0</v>
      </c>
      <c r="EL170" s="61">
        <v>0</v>
      </c>
      <c r="EM170" s="61">
        <v>5646146</v>
      </c>
      <c r="EN170" s="61">
        <v>1270383</v>
      </c>
      <c r="EO170" s="61">
        <v>141154</v>
      </c>
      <c r="EP170" s="61">
        <v>50553</v>
      </c>
      <c r="EQ170" s="61">
        <v>11374</v>
      </c>
      <c r="ER170" s="61">
        <v>1264</v>
      </c>
      <c r="ES170" s="61">
        <v>13563965</v>
      </c>
      <c r="ET170" s="61">
        <v>0</v>
      </c>
      <c r="EU170" s="61">
        <v>0</v>
      </c>
      <c r="EV170" s="61">
        <v>-7867266</v>
      </c>
      <c r="EW170" s="61">
        <v>1281757</v>
      </c>
      <c r="EX170" s="61">
        <v>142417</v>
      </c>
      <c r="EY170" s="61">
        <v>1120278</v>
      </c>
      <c r="EZ170" s="61">
        <v>251926</v>
      </c>
      <c r="FA170" s="61">
        <v>27992</v>
      </c>
      <c r="FB170" s="61">
        <v>1446660</v>
      </c>
      <c r="FC170" s="61">
        <v>325371</v>
      </c>
      <c r="FD170" s="61">
        <v>36152</v>
      </c>
      <c r="FE170" s="61">
        <v>-326382</v>
      </c>
      <c r="FF170" s="61">
        <v>-73445</v>
      </c>
      <c r="FG170" s="61">
        <v>-8160</v>
      </c>
      <c r="FH170" s="61">
        <v>0</v>
      </c>
      <c r="FI170" s="61">
        <v>0</v>
      </c>
      <c r="FJ170" s="61">
        <v>0</v>
      </c>
      <c r="FK170" s="61">
        <v>0</v>
      </c>
      <c r="FL170" s="61">
        <v>0</v>
      </c>
      <c r="FM170" s="61">
        <v>0</v>
      </c>
      <c r="FN170" s="61">
        <v>0</v>
      </c>
      <c r="FO170" s="61">
        <v>0</v>
      </c>
      <c r="FP170" s="61">
        <v>0</v>
      </c>
      <c r="FQ170" s="61">
        <v>0</v>
      </c>
      <c r="FR170" s="61">
        <v>0</v>
      </c>
      <c r="FS170" s="61">
        <v>0</v>
      </c>
      <c r="FT170" s="61">
        <v>4356538</v>
      </c>
      <c r="FU170" s="61">
        <v>0</v>
      </c>
      <c r="FV170" s="61">
        <v>0</v>
      </c>
      <c r="FW170" s="61">
        <v>-4356538</v>
      </c>
      <c r="FX170" s="61">
        <v>0</v>
      </c>
      <c r="FY170" s="61">
        <v>0</v>
      </c>
      <c r="FZ170" s="61">
        <v>0</v>
      </c>
      <c r="GA170" s="61">
        <v>0</v>
      </c>
      <c r="GB170" s="61">
        <v>0</v>
      </c>
      <c r="GC170" s="61">
        <v>0</v>
      </c>
      <c r="GD170" s="61">
        <v>0</v>
      </c>
      <c r="GE170" s="61">
        <v>0</v>
      </c>
      <c r="GF170" s="61">
        <v>9724573</v>
      </c>
      <c r="GG170" s="61">
        <v>2187893</v>
      </c>
      <c r="GH170" s="61">
        <v>243100</v>
      </c>
      <c r="GI170" s="61">
        <v>-12318478</v>
      </c>
      <c r="GJ170" s="61">
        <v>1260448</v>
      </c>
      <c r="GK170" s="61">
        <v>140049</v>
      </c>
      <c r="GL170" s="58" t="s">
        <v>526</v>
      </c>
      <c r="GM170" s="58" t="s">
        <v>527</v>
      </c>
      <c r="GN170" s="58" t="s">
        <v>466</v>
      </c>
      <c r="GO170" s="58" t="s">
        <v>467</v>
      </c>
      <c r="GP170" s="58" t="s">
        <v>1034</v>
      </c>
    </row>
    <row r="171" spans="1:198" s="58" customFormat="1">
      <c r="A171" s="58" t="s">
        <v>461</v>
      </c>
      <c r="B171" s="59" t="s">
        <v>1035</v>
      </c>
      <c r="C171" s="59" t="s">
        <v>1036</v>
      </c>
      <c r="D171" s="61">
        <v>-1495914</v>
      </c>
      <c r="E171" s="61">
        <v>0</v>
      </c>
      <c r="F171" s="61">
        <v>-1495914</v>
      </c>
      <c r="G171" s="61">
        <v>298252</v>
      </c>
      <c r="H171" s="61">
        <v>0</v>
      </c>
      <c r="I171" s="61">
        <v>298252</v>
      </c>
      <c r="J171" s="61">
        <v>-1794166</v>
      </c>
      <c r="K171" s="61">
        <v>0</v>
      </c>
      <c r="L171" s="61">
        <v>-1794166</v>
      </c>
      <c r="M171" s="380">
        <v>0.5</v>
      </c>
      <c r="N171" s="380">
        <v>0.4</v>
      </c>
      <c r="O171" s="380">
        <v>0.09</v>
      </c>
      <c r="P171" s="380">
        <v>0.01</v>
      </c>
      <c r="Q171" s="61">
        <v>164090</v>
      </c>
      <c r="R171" s="61">
        <v>164090</v>
      </c>
      <c r="S171" s="61">
        <v>0</v>
      </c>
      <c r="T171" s="61">
        <v>0</v>
      </c>
      <c r="U171" s="61">
        <v>0</v>
      </c>
      <c r="V171" s="61">
        <v>0</v>
      </c>
      <c r="W171" s="61">
        <v>890225</v>
      </c>
      <c r="X171" s="61">
        <v>49152</v>
      </c>
      <c r="Y171" s="61">
        <v>690382</v>
      </c>
      <c r="Z171" s="61">
        <v>111277</v>
      </c>
      <c r="AA171" s="61">
        <v>199843</v>
      </c>
      <c r="AB171" s="61">
        <v>-62125</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v>0</v>
      </c>
      <c r="AR171" s="61">
        <v>0</v>
      </c>
      <c r="AS171" s="61">
        <v>0</v>
      </c>
      <c r="AT171" s="61">
        <v>0</v>
      </c>
      <c r="AU171" s="61">
        <v>0</v>
      </c>
      <c r="AV171" s="61">
        <v>0</v>
      </c>
      <c r="AW171" s="61">
        <v>0</v>
      </c>
      <c r="AX171" s="61">
        <v>0</v>
      </c>
      <c r="AY171" s="61">
        <v>0</v>
      </c>
      <c r="AZ171" s="61">
        <v>0</v>
      </c>
      <c r="BA171" s="61">
        <v>0</v>
      </c>
      <c r="BB171" s="61">
        <v>0</v>
      </c>
      <c r="BC171" s="61">
        <v>0</v>
      </c>
      <c r="BD171" s="61">
        <v>1519569</v>
      </c>
      <c r="BE171" s="61">
        <v>341903</v>
      </c>
      <c r="BF171" s="61">
        <v>37989</v>
      </c>
      <c r="BG171" s="61">
        <v>68282</v>
      </c>
      <c r="BH171" s="61">
        <v>15363</v>
      </c>
      <c r="BI171" s="61">
        <v>1707</v>
      </c>
      <c r="BJ171" s="61">
        <v>1507516</v>
      </c>
      <c r="BK171" s="61">
        <v>339191</v>
      </c>
      <c r="BL171" s="61">
        <v>37688</v>
      </c>
      <c r="BM171" s="61">
        <v>80335</v>
      </c>
      <c r="BN171" s="61">
        <v>18075</v>
      </c>
      <c r="BO171" s="61">
        <v>2008</v>
      </c>
      <c r="BP171" s="61">
        <v>0</v>
      </c>
      <c r="BQ171" s="61">
        <v>0</v>
      </c>
      <c r="BR171" s="61">
        <v>0</v>
      </c>
      <c r="BS171" s="61">
        <v>0</v>
      </c>
      <c r="BT171" s="61">
        <v>0</v>
      </c>
      <c r="BU171" s="61">
        <v>0</v>
      </c>
      <c r="BV171" s="61">
        <v>0</v>
      </c>
      <c r="BW171" s="61">
        <v>0</v>
      </c>
      <c r="BX171" s="61">
        <v>0</v>
      </c>
      <c r="BY171" s="61">
        <v>17762</v>
      </c>
      <c r="BZ171" s="61">
        <v>3996</v>
      </c>
      <c r="CA171" s="61">
        <v>444</v>
      </c>
      <c r="CB171" s="61">
        <v>0</v>
      </c>
      <c r="CC171" s="61">
        <v>0</v>
      </c>
      <c r="CD171" s="61">
        <v>0</v>
      </c>
      <c r="CE171" s="61">
        <v>0</v>
      </c>
      <c r="CF171" s="61">
        <v>0</v>
      </c>
      <c r="CG171" s="61">
        <v>0</v>
      </c>
      <c r="CH171" s="61">
        <v>0</v>
      </c>
      <c r="CI171" s="61">
        <v>0</v>
      </c>
      <c r="CJ171" s="61">
        <v>0</v>
      </c>
      <c r="CK171" s="61">
        <v>0</v>
      </c>
      <c r="CL171" s="61">
        <v>0</v>
      </c>
      <c r="CM171" s="61">
        <v>0</v>
      </c>
      <c r="CN171" s="61">
        <v>0</v>
      </c>
      <c r="CO171" s="61">
        <v>0</v>
      </c>
      <c r="CP171" s="61">
        <v>0</v>
      </c>
      <c r="CQ171" s="61">
        <v>0</v>
      </c>
      <c r="CR171" s="61">
        <v>0</v>
      </c>
      <c r="CS171" s="61">
        <v>0</v>
      </c>
      <c r="CT171" s="61">
        <v>0</v>
      </c>
      <c r="CU171" s="61">
        <v>0</v>
      </c>
      <c r="CV171" s="61">
        <v>0</v>
      </c>
      <c r="CW171" s="61">
        <v>7278</v>
      </c>
      <c r="CX171" s="61">
        <v>1637</v>
      </c>
      <c r="CY171" s="61">
        <v>182</v>
      </c>
      <c r="CZ171" s="61">
        <v>7275</v>
      </c>
      <c r="DA171" s="61">
        <v>1637</v>
      </c>
      <c r="DB171" s="61">
        <v>182</v>
      </c>
      <c r="DC171" s="61">
        <v>3</v>
      </c>
      <c r="DD171" s="61">
        <v>0</v>
      </c>
      <c r="DE171" s="61">
        <v>0</v>
      </c>
      <c r="DF171" s="61">
        <v>631</v>
      </c>
      <c r="DG171" s="61">
        <v>142</v>
      </c>
      <c r="DH171" s="61">
        <v>16</v>
      </c>
      <c r="DI171" s="61">
        <v>631</v>
      </c>
      <c r="DJ171" s="61">
        <v>142</v>
      </c>
      <c r="DK171" s="61">
        <v>16</v>
      </c>
      <c r="DL171" s="61">
        <v>0</v>
      </c>
      <c r="DM171" s="61">
        <v>0</v>
      </c>
      <c r="DN171" s="61">
        <v>0</v>
      </c>
      <c r="DO171" s="61">
        <v>6005</v>
      </c>
      <c r="DP171" s="61">
        <v>1351</v>
      </c>
      <c r="DQ171" s="61">
        <v>150</v>
      </c>
      <c r="DR171" s="61">
        <v>6005</v>
      </c>
      <c r="DS171" s="61">
        <v>1351</v>
      </c>
      <c r="DT171" s="61">
        <v>150</v>
      </c>
      <c r="DU171" s="61">
        <v>0</v>
      </c>
      <c r="DV171" s="61">
        <v>0</v>
      </c>
      <c r="DW171" s="61">
        <v>0</v>
      </c>
      <c r="DX171" s="61">
        <v>0</v>
      </c>
      <c r="DY171" s="61">
        <v>0</v>
      </c>
      <c r="DZ171" s="61">
        <v>0</v>
      </c>
      <c r="EA171" s="61">
        <v>409</v>
      </c>
      <c r="EB171" s="61">
        <v>92</v>
      </c>
      <c r="EC171" s="61">
        <v>10</v>
      </c>
      <c r="ED171" s="61">
        <v>0</v>
      </c>
      <c r="EE171" s="61">
        <v>0</v>
      </c>
      <c r="EF171" s="61">
        <v>0</v>
      </c>
      <c r="EG171" s="61">
        <v>0</v>
      </c>
      <c r="EH171" s="61">
        <v>0</v>
      </c>
      <c r="EI171" s="61">
        <v>0</v>
      </c>
      <c r="EJ171" s="61">
        <v>0</v>
      </c>
      <c r="EK171" s="61">
        <v>0</v>
      </c>
      <c r="EL171" s="61">
        <v>0</v>
      </c>
      <c r="EM171" s="61">
        <v>4042888</v>
      </c>
      <c r="EN171" s="61">
        <v>909650</v>
      </c>
      <c r="EO171" s="61">
        <v>101072</v>
      </c>
      <c r="EP171" s="61">
        <v>48827</v>
      </c>
      <c r="EQ171" s="61">
        <v>10986</v>
      </c>
      <c r="ER171" s="61">
        <v>1221</v>
      </c>
      <c r="ES171" s="61">
        <v>9795884</v>
      </c>
      <c r="ET171" s="61">
        <v>0</v>
      </c>
      <c r="EU171" s="61">
        <v>0</v>
      </c>
      <c r="EV171" s="61">
        <v>-5704169</v>
      </c>
      <c r="EW171" s="61">
        <v>920636</v>
      </c>
      <c r="EX171" s="61">
        <v>102293</v>
      </c>
      <c r="EY171" s="61">
        <v>685862</v>
      </c>
      <c r="EZ171" s="61">
        <v>146443</v>
      </c>
      <c r="FA171" s="61">
        <v>15987</v>
      </c>
      <c r="FB171" s="61">
        <v>943978</v>
      </c>
      <c r="FC171" s="61">
        <v>210099</v>
      </c>
      <c r="FD171" s="61">
        <v>22700</v>
      </c>
      <c r="FE171" s="61">
        <v>-258116</v>
      </c>
      <c r="FF171" s="61">
        <v>-63656</v>
      </c>
      <c r="FG171" s="61">
        <v>-6713</v>
      </c>
      <c r="FH171" s="61">
        <v>0</v>
      </c>
      <c r="FI171" s="61">
        <v>0</v>
      </c>
      <c r="FJ171" s="61">
        <v>0</v>
      </c>
      <c r="FK171" s="61">
        <v>0</v>
      </c>
      <c r="FL171" s="61">
        <v>0</v>
      </c>
      <c r="FM171" s="61">
        <v>0</v>
      </c>
      <c r="FN171" s="61">
        <v>0</v>
      </c>
      <c r="FO171" s="61">
        <v>0</v>
      </c>
      <c r="FP171" s="61">
        <v>0</v>
      </c>
      <c r="FQ171" s="61">
        <v>0</v>
      </c>
      <c r="FR171" s="61">
        <v>0</v>
      </c>
      <c r="FS171" s="61">
        <v>0</v>
      </c>
      <c r="FT171" s="61">
        <v>1888109</v>
      </c>
      <c r="FU171" s="61">
        <v>0</v>
      </c>
      <c r="FV171" s="61">
        <v>0</v>
      </c>
      <c r="FW171" s="61">
        <v>-1888109</v>
      </c>
      <c r="FX171" s="61">
        <v>0</v>
      </c>
      <c r="FY171" s="61">
        <v>0</v>
      </c>
      <c r="FZ171" s="61">
        <v>0</v>
      </c>
      <c r="GA171" s="61">
        <v>0</v>
      </c>
      <c r="GB171" s="61">
        <v>0</v>
      </c>
      <c r="GC171" s="61">
        <v>0</v>
      </c>
      <c r="GD171" s="61">
        <v>0</v>
      </c>
      <c r="GE171" s="61">
        <v>0</v>
      </c>
      <c r="GF171" s="61">
        <v>6397513</v>
      </c>
      <c r="GG171" s="61">
        <v>1431563</v>
      </c>
      <c r="GH171" s="61">
        <v>158778</v>
      </c>
      <c r="GI171" s="61">
        <v>-7751885</v>
      </c>
      <c r="GJ171" s="61">
        <v>879143</v>
      </c>
      <c r="GK171" s="61">
        <v>98042</v>
      </c>
      <c r="GL171" s="58" t="s">
        <v>486</v>
      </c>
      <c r="GM171" s="58" t="s">
        <v>487</v>
      </c>
      <c r="GN171" s="58" t="s">
        <v>466</v>
      </c>
      <c r="GO171" s="58" t="s">
        <v>479</v>
      </c>
      <c r="GP171" s="58" t="s">
        <v>1037</v>
      </c>
    </row>
    <row r="172" spans="1:198" s="58" customFormat="1">
      <c r="A172" s="58" t="s">
        <v>469</v>
      </c>
      <c r="B172" s="59" t="s">
        <v>1038</v>
      </c>
      <c r="C172" s="59" t="s">
        <v>1039</v>
      </c>
      <c r="D172" s="61">
        <v>-4954871</v>
      </c>
      <c r="E172" s="61">
        <v>139889</v>
      </c>
      <c r="F172" s="61">
        <v>-4814982</v>
      </c>
      <c r="G172" s="61">
        <v>-1318223</v>
      </c>
      <c r="H172" s="61">
        <v>-5452</v>
      </c>
      <c r="I172" s="61">
        <v>-1323675</v>
      </c>
      <c r="J172" s="61">
        <v>-3636648</v>
      </c>
      <c r="K172" s="61">
        <v>145341</v>
      </c>
      <c r="L172" s="61">
        <v>-3491307</v>
      </c>
      <c r="M172" s="380">
        <v>0.5</v>
      </c>
      <c r="N172" s="380">
        <v>0.49</v>
      </c>
      <c r="O172" s="380">
        <v>0</v>
      </c>
      <c r="P172" s="380">
        <v>0.01</v>
      </c>
      <c r="Q172" s="61">
        <v>476993</v>
      </c>
      <c r="R172" s="61">
        <v>476993</v>
      </c>
      <c r="S172" s="61">
        <v>0</v>
      </c>
      <c r="T172" s="61">
        <v>515940</v>
      </c>
      <c r="U172" s="61">
        <v>2333769</v>
      </c>
      <c r="V172" s="61">
        <v>-1817829</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v>0</v>
      </c>
      <c r="AS172" s="61">
        <v>0</v>
      </c>
      <c r="AT172" s="61">
        <v>0</v>
      </c>
      <c r="AU172" s="61">
        <v>0</v>
      </c>
      <c r="AV172" s="61">
        <v>0</v>
      </c>
      <c r="AW172" s="61">
        <v>0</v>
      </c>
      <c r="AX172" s="61">
        <v>0</v>
      </c>
      <c r="AY172" s="61">
        <v>0</v>
      </c>
      <c r="AZ172" s="61">
        <v>0</v>
      </c>
      <c r="BA172" s="61">
        <v>0</v>
      </c>
      <c r="BB172" s="61">
        <v>0</v>
      </c>
      <c r="BC172" s="61">
        <v>0</v>
      </c>
      <c r="BD172" s="61">
        <v>3684280</v>
      </c>
      <c r="BE172" s="61">
        <v>0</v>
      </c>
      <c r="BF172" s="61">
        <v>73830</v>
      </c>
      <c r="BG172" s="61">
        <v>231608</v>
      </c>
      <c r="BH172" s="61">
        <v>0</v>
      </c>
      <c r="BI172" s="61">
        <v>4366</v>
      </c>
      <c r="BJ172" s="61">
        <v>4010974</v>
      </c>
      <c r="BK172" s="61">
        <v>0</v>
      </c>
      <c r="BL172" s="61">
        <v>80380</v>
      </c>
      <c r="BM172" s="61">
        <v>-95086</v>
      </c>
      <c r="BN172" s="61">
        <v>0</v>
      </c>
      <c r="BO172" s="61">
        <v>-2184</v>
      </c>
      <c r="BP172" s="61">
        <v>37397</v>
      </c>
      <c r="BQ172" s="61">
        <v>0</v>
      </c>
      <c r="BR172" s="61">
        <v>666</v>
      </c>
      <c r="BS172" s="61">
        <v>9024</v>
      </c>
      <c r="BT172" s="61">
        <v>0</v>
      </c>
      <c r="BU172" s="61">
        <v>184</v>
      </c>
      <c r="BV172" s="61">
        <v>28373</v>
      </c>
      <c r="BW172" s="61">
        <v>0</v>
      </c>
      <c r="BX172" s="61">
        <v>482</v>
      </c>
      <c r="BY172" s="61">
        <v>4421</v>
      </c>
      <c r="BZ172" s="61">
        <v>0</v>
      </c>
      <c r="CA172" s="61">
        <v>90</v>
      </c>
      <c r="CB172" s="61">
        <v>0</v>
      </c>
      <c r="CC172" s="61">
        <v>0</v>
      </c>
      <c r="CD172" s="61">
        <v>0</v>
      </c>
      <c r="CE172" s="61">
        <v>0</v>
      </c>
      <c r="CF172" s="61">
        <v>0</v>
      </c>
      <c r="CG172" s="61">
        <v>0</v>
      </c>
      <c r="CH172" s="61">
        <v>-6</v>
      </c>
      <c r="CI172" s="61">
        <v>0</v>
      </c>
      <c r="CJ172" s="61">
        <v>0</v>
      </c>
      <c r="CK172" s="61">
        <v>0</v>
      </c>
      <c r="CL172" s="61">
        <v>0</v>
      </c>
      <c r="CM172" s="61">
        <v>0</v>
      </c>
      <c r="CN172" s="61">
        <v>0</v>
      </c>
      <c r="CO172" s="61">
        <v>0</v>
      </c>
      <c r="CP172" s="61">
        <v>0</v>
      </c>
      <c r="CQ172" s="61">
        <v>0</v>
      </c>
      <c r="CR172" s="61">
        <v>0</v>
      </c>
      <c r="CS172" s="61">
        <v>0</v>
      </c>
      <c r="CT172" s="61">
        <v>0</v>
      </c>
      <c r="CU172" s="61">
        <v>0</v>
      </c>
      <c r="CV172" s="61">
        <v>0</v>
      </c>
      <c r="CW172" s="61">
        <v>715</v>
      </c>
      <c r="CX172" s="61">
        <v>0</v>
      </c>
      <c r="CY172" s="61">
        <v>15</v>
      </c>
      <c r="CZ172" s="61">
        <v>0</v>
      </c>
      <c r="DA172" s="61">
        <v>0</v>
      </c>
      <c r="DB172" s="61">
        <v>0</v>
      </c>
      <c r="DC172" s="61">
        <v>715</v>
      </c>
      <c r="DD172" s="61">
        <v>0</v>
      </c>
      <c r="DE172" s="61">
        <v>15</v>
      </c>
      <c r="DF172" s="61">
        <v>0</v>
      </c>
      <c r="DG172" s="61">
        <v>0</v>
      </c>
      <c r="DH172" s="61">
        <v>0</v>
      </c>
      <c r="DI172" s="61">
        <v>0</v>
      </c>
      <c r="DJ172" s="61">
        <v>0</v>
      </c>
      <c r="DK172" s="61">
        <v>0</v>
      </c>
      <c r="DL172" s="61">
        <v>0</v>
      </c>
      <c r="DM172" s="61">
        <v>0</v>
      </c>
      <c r="DN172" s="61">
        <v>0</v>
      </c>
      <c r="DO172" s="61">
        <v>11483</v>
      </c>
      <c r="DP172" s="61">
        <v>0</v>
      </c>
      <c r="DQ172" s="61">
        <v>234</v>
      </c>
      <c r="DR172" s="61">
        <v>13644</v>
      </c>
      <c r="DS172" s="61">
        <v>0</v>
      </c>
      <c r="DT172" s="61">
        <v>278</v>
      </c>
      <c r="DU172" s="61">
        <v>-2161</v>
      </c>
      <c r="DV172" s="61">
        <v>0</v>
      </c>
      <c r="DW172" s="61">
        <v>-44</v>
      </c>
      <c r="DX172" s="61">
        <v>-1425</v>
      </c>
      <c r="DY172" s="61">
        <v>0</v>
      </c>
      <c r="DZ172" s="61">
        <v>-29</v>
      </c>
      <c r="EA172" s="61">
        <v>0</v>
      </c>
      <c r="EB172" s="61">
        <v>0</v>
      </c>
      <c r="EC172" s="61">
        <v>0</v>
      </c>
      <c r="ED172" s="61">
        <v>476</v>
      </c>
      <c r="EE172" s="61">
        <v>0</v>
      </c>
      <c r="EF172" s="61">
        <v>10</v>
      </c>
      <c r="EG172" s="61">
        <v>0</v>
      </c>
      <c r="EH172" s="61">
        <v>0</v>
      </c>
      <c r="EI172" s="61">
        <v>0</v>
      </c>
      <c r="EJ172" s="61">
        <v>476</v>
      </c>
      <c r="EK172" s="61">
        <v>0</v>
      </c>
      <c r="EL172" s="61">
        <v>10</v>
      </c>
      <c r="EM172" s="61">
        <v>20976383</v>
      </c>
      <c r="EN172" s="61">
        <v>0</v>
      </c>
      <c r="EO172" s="61">
        <v>397592</v>
      </c>
      <c r="EP172" s="61">
        <v>89018</v>
      </c>
      <c r="EQ172" s="61">
        <v>0</v>
      </c>
      <c r="ER172" s="61">
        <v>1739</v>
      </c>
      <c r="ES172" s="61">
        <v>46931099</v>
      </c>
      <c r="ET172" s="61">
        <v>0</v>
      </c>
      <c r="EU172" s="61">
        <v>0</v>
      </c>
      <c r="EV172" s="61">
        <v>-25865698</v>
      </c>
      <c r="EW172" s="61">
        <v>0</v>
      </c>
      <c r="EX172" s="61">
        <v>399331</v>
      </c>
      <c r="EY172" s="61">
        <v>2365433</v>
      </c>
      <c r="EZ172" s="61">
        <v>0</v>
      </c>
      <c r="FA172" s="61">
        <v>47726</v>
      </c>
      <c r="FB172" s="61">
        <v>3355561</v>
      </c>
      <c r="FC172" s="61">
        <v>0</v>
      </c>
      <c r="FD172" s="61">
        <v>65999</v>
      </c>
      <c r="FE172" s="61">
        <v>-990128</v>
      </c>
      <c r="FF172" s="61">
        <v>0</v>
      </c>
      <c r="FG172" s="61">
        <v>-18273</v>
      </c>
      <c r="FH172" s="61">
        <v>0</v>
      </c>
      <c r="FI172" s="61">
        <v>0</v>
      </c>
      <c r="FJ172" s="61">
        <v>0</v>
      </c>
      <c r="FK172" s="61">
        <v>0</v>
      </c>
      <c r="FL172" s="61">
        <v>0</v>
      </c>
      <c r="FM172" s="61">
        <v>0</v>
      </c>
      <c r="FN172" s="61">
        <v>0</v>
      </c>
      <c r="FO172" s="61">
        <v>0</v>
      </c>
      <c r="FP172" s="61">
        <v>0</v>
      </c>
      <c r="FQ172" s="61">
        <v>0</v>
      </c>
      <c r="FR172" s="61">
        <v>0</v>
      </c>
      <c r="FS172" s="61">
        <v>0</v>
      </c>
      <c r="FT172" s="61">
        <v>8320663</v>
      </c>
      <c r="FU172" s="61">
        <v>0</v>
      </c>
      <c r="FV172" s="61">
        <v>0</v>
      </c>
      <c r="FW172" s="61">
        <v>-8320663</v>
      </c>
      <c r="FX172" s="61">
        <v>0</v>
      </c>
      <c r="FY172" s="61">
        <v>0</v>
      </c>
      <c r="FZ172" s="61">
        <v>0</v>
      </c>
      <c r="GA172" s="61">
        <v>0</v>
      </c>
      <c r="GB172" s="61">
        <v>0</v>
      </c>
      <c r="GC172" s="61">
        <v>0</v>
      </c>
      <c r="GD172" s="61">
        <v>0</v>
      </c>
      <c r="GE172" s="61">
        <v>0</v>
      </c>
      <c r="GF172" s="61">
        <v>27399783</v>
      </c>
      <c r="GG172" s="61">
        <v>0</v>
      </c>
      <c r="GH172" s="61">
        <v>526239</v>
      </c>
      <c r="GI172" s="61">
        <v>-35241182</v>
      </c>
      <c r="GJ172" s="61">
        <v>0</v>
      </c>
      <c r="GK172" s="61">
        <v>379398</v>
      </c>
      <c r="GL172" s="58" t="s">
        <v>511</v>
      </c>
      <c r="GM172" s="58" t="s">
        <v>832</v>
      </c>
      <c r="GN172" s="58" t="s">
        <v>513</v>
      </c>
      <c r="GO172" s="58" t="s">
        <v>730</v>
      </c>
      <c r="GP172" s="58" t="s">
        <v>1040</v>
      </c>
    </row>
    <row r="173" spans="1:198" s="58" customFormat="1">
      <c r="A173" s="58" t="s">
        <v>461</v>
      </c>
      <c r="B173" s="59" t="s">
        <v>1041</v>
      </c>
      <c r="C173" s="59" t="s">
        <v>1042</v>
      </c>
      <c r="D173" s="61">
        <v>13113</v>
      </c>
      <c r="E173" s="61">
        <v>0</v>
      </c>
      <c r="F173" s="61">
        <v>13113</v>
      </c>
      <c r="G173" s="61">
        <v>-35421</v>
      </c>
      <c r="H173" s="61">
        <v>0</v>
      </c>
      <c r="I173" s="61">
        <v>-35421</v>
      </c>
      <c r="J173" s="61">
        <v>48534</v>
      </c>
      <c r="K173" s="61">
        <v>0</v>
      </c>
      <c r="L173" s="61">
        <v>48534</v>
      </c>
      <c r="M173" s="380">
        <v>0.5</v>
      </c>
      <c r="N173" s="380">
        <v>0.4</v>
      </c>
      <c r="O173" s="380">
        <v>0.09</v>
      </c>
      <c r="P173" s="380">
        <v>0.01</v>
      </c>
      <c r="Q173" s="61">
        <v>137138</v>
      </c>
      <c r="R173" s="61">
        <v>137138</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v>0</v>
      </c>
      <c r="AR173" s="61">
        <v>0</v>
      </c>
      <c r="AS173" s="61">
        <v>0</v>
      </c>
      <c r="AT173" s="61">
        <v>0</v>
      </c>
      <c r="AU173" s="61">
        <v>0</v>
      </c>
      <c r="AV173" s="61">
        <v>0</v>
      </c>
      <c r="AW173" s="61">
        <v>0</v>
      </c>
      <c r="AX173" s="61">
        <v>0</v>
      </c>
      <c r="AY173" s="61">
        <v>0</v>
      </c>
      <c r="AZ173" s="61">
        <v>0</v>
      </c>
      <c r="BA173" s="61">
        <v>0</v>
      </c>
      <c r="BB173" s="61">
        <v>0</v>
      </c>
      <c r="BC173" s="61">
        <v>0</v>
      </c>
      <c r="BD173" s="61">
        <v>1284324</v>
      </c>
      <c r="BE173" s="61">
        <v>288973</v>
      </c>
      <c r="BF173" s="61">
        <v>32108</v>
      </c>
      <c r="BG173" s="61">
        <v>64913</v>
      </c>
      <c r="BH173" s="61">
        <v>14605</v>
      </c>
      <c r="BI173" s="61">
        <v>1623</v>
      </c>
      <c r="BJ173" s="61">
        <v>1122906</v>
      </c>
      <c r="BK173" s="61">
        <v>252653</v>
      </c>
      <c r="BL173" s="61">
        <v>28073</v>
      </c>
      <c r="BM173" s="61">
        <v>226331</v>
      </c>
      <c r="BN173" s="61">
        <v>50925</v>
      </c>
      <c r="BO173" s="61">
        <v>5658</v>
      </c>
      <c r="BP173" s="61">
        <v>0</v>
      </c>
      <c r="BQ173" s="61">
        <v>0</v>
      </c>
      <c r="BR173" s="61">
        <v>0</v>
      </c>
      <c r="BS173" s="61">
        <v>0</v>
      </c>
      <c r="BT173" s="61">
        <v>0</v>
      </c>
      <c r="BU173" s="61">
        <v>0</v>
      </c>
      <c r="BV173" s="61">
        <v>0</v>
      </c>
      <c r="BW173" s="61">
        <v>0</v>
      </c>
      <c r="BX173" s="61">
        <v>0</v>
      </c>
      <c r="BY173" s="61">
        <v>0</v>
      </c>
      <c r="BZ173" s="61">
        <v>0</v>
      </c>
      <c r="CA173" s="61">
        <v>0</v>
      </c>
      <c r="CB173" s="61">
        <v>0</v>
      </c>
      <c r="CC173" s="61">
        <v>0</v>
      </c>
      <c r="CD173" s="61">
        <v>0</v>
      </c>
      <c r="CE173" s="61">
        <v>0</v>
      </c>
      <c r="CF173" s="61">
        <v>0</v>
      </c>
      <c r="CG173" s="61">
        <v>0</v>
      </c>
      <c r="CH173" s="61">
        <v>0</v>
      </c>
      <c r="CI173" s="61">
        <v>0</v>
      </c>
      <c r="CJ173" s="61">
        <v>0</v>
      </c>
      <c r="CK173" s="61">
        <v>0</v>
      </c>
      <c r="CL173" s="61">
        <v>0</v>
      </c>
      <c r="CM173" s="61">
        <v>0</v>
      </c>
      <c r="CN173" s="61">
        <v>0</v>
      </c>
      <c r="CO173" s="61">
        <v>0</v>
      </c>
      <c r="CP173" s="61">
        <v>0</v>
      </c>
      <c r="CQ173" s="61">
        <v>0</v>
      </c>
      <c r="CR173" s="61">
        <v>0</v>
      </c>
      <c r="CS173" s="61">
        <v>0</v>
      </c>
      <c r="CT173" s="61">
        <v>0</v>
      </c>
      <c r="CU173" s="61">
        <v>0</v>
      </c>
      <c r="CV173" s="61">
        <v>0</v>
      </c>
      <c r="CW173" s="61">
        <v>16545</v>
      </c>
      <c r="CX173" s="61">
        <v>3723</v>
      </c>
      <c r="CY173" s="61">
        <v>414</v>
      </c>
      <c r="CZ173" s="61">
        <v>10260</v>
      </c>
      <c r="DA173" s="61">
        <v>2308</v>
      </c>
      <c r="DB173" s="61">
        <v>256</v>
      </c>
      <c r="DC173" s="61">
        <v>6285</v>
      </c>
      <c r="DD173" s="61">
        <v>1415</v>
      </c>
      <c r="DE173" s="61">
        <v>158</v>
      </c>
      <c r="DF173" s="61">
        <v>0</v>
      </c>
      <c r="DG173" s="61">
        <v>0</v>
      </c>
      <c r="DH173" s="61">
        <v>0</v>
      </c>
      <c r="DI173" s="61">
        <v>0</v>
      </c>
      <c r="DJ173" s="61">
        <v>0</v>
      </c>
      <c r="DK173" s="61">
        <v>0</v>
      </c>
      <c r="DL173" s="61">
        <v>0</v>
      </c>
      <c r="DM173" s="61">
        <v>0</v>
      </c>
      <c r="DN173" s="61">
        <v>0</v>
      </c>
      <c r="DO173" s="61">
        <v>8211</v>
      </c>
      <c r="DP173" s="61">
        <v>1847</v>
      </c>
      <c r="DQ173" s="61">
        <v>205</v>
      </c>
      <c r="DR173" s="61">
        <v>7626</v>
      </c>
      <c r="DS173" s="61">
        <v>1716</v>
      </c>
      <c r="DT173" s="61">
        <v>191</v>
      </c>
      <c r="DU173" s="61">
        <v>585</v>
      </c>
      <c r="DV173" s="61">
        <v>131</v>
      </c>
      <c r="DW173" s="61">
        <v>14</v>
      </c>
      <c r="DX173" s="61">
        <v>0</v>
      </c>
      <c r="DY173" s="61">
        <v>0</v>
      </c>
      <c r="DZ173" s="61">
        <v>0</v>
      </c>
      <c r="EA173" s="61">
        <v>0</v>
      </c>
      <c r="EB173" s="61">
        <v>0</v>
      </c>
      <c r="EC173" s="61">
        <v>0</v>
      </c>
      <c r="ED173" s="61">
        <v>0</v>
      </c>
      <c r="EE173" s="61">
        <v>0</v>
      </c>
      <c r="EF173" s="61">
        <v>0</v>
      </c>
      <c r="EG173" s="61">
        <v>0</v>
      </c>
      <c r="EH173" s="61">
        <v>0</v>
      </c>
      <c r="EI173" s="61">
        <v>0</v>
      </c>
      <c r="EJ173" s="61">
        <v>0</v>
      </c>
      <c r="EK173" s="61">
        <v>0</v>
      </c>
      <c r="EL173" s="61">
        <v>0</v>
      </c>
      <c r="EM173" s="61">
        <v>2189894</v>
      </c>
      <c r="EN173" s="61">
        <v>492726</v>
      </c>
      <c r="EO173" s="61">
        <v>54747</v>
      </c>
      <c r="EP173" s="61">
        <v>16604</v>
      </c>
      <c r="EQ173" s="61">
        <v>3736</v>
      </c>
      <c r="ER173" s="61">
        <v>415</v>
      </c>
      <c r="ES173" s="61">
        <v>7571049</v>
      </c>
      <c r="ET173" s="61">
        <v>0</v>
      </c>
      <c r="EU173" s="61">
        <v>0</v>
      </c>
      <c r="EV173" s="61">
        <v>-5364551</v>
      </c>
      <c r="EW173" s="61">
        <v>496462</v>
      </c>
      <c r="EX173" s="61">
        <v>55162</v>
      </c>
      <c r="EY173" s="61">
        <v>668425</v>
      </c>
      <c r="EZ173" s="61">
        <v>150396</v>
      </c>
      <c r="FA173" s="61">
        <v>16711</v>
      </c>
      <c r="FB173" s="61">
        <v>762924</v>
      </c>
      <c r="FC173" s="61">
        <v>171658</v>
      </c>
      <c r="FD173" s="61">
        <v>19073</v>
      </c>
      <c r="FE173" s="61">
        <v>-94499</v>
      </c>
      <c r="FF173" s="61">
        <v>-21262</v>
      </c>
      <c r="FG173" s="61">
        <v>-2362</v>
      </c>
      <c r="FH173" s="61">
        <v>0</v>
      </c>
      <c r="FI173" s="61">
        <v>0</v>
      </c>
      <c r="FJ173" s="61">
        <v>0</v>
      </c>
      <c r="FK173" s="61">
        <v>0</v>
      </c>
      <c r="FL173" s="61">
        <v>0</v>
      </c>
      <c r="FM173" s="61">
        <v>0</v>
      </c>
      <c r="FN173" s="61">
        <v>0</v>
      </c>
      <c r="FO173" s="61">
        <v>0</v>
      </c>
      <c r="FP173" s="61">
        <v>0</v>
      </c>
      <c r="FQ173" s="61">
        <v>0</v>
      </c>
      <c r="FR173" s="61">
        <v>0</v>
      </c>
      <c r="FS173" s="61">
        <v>0</v>
      </c>
      <c r="FT173" s="61">
        <v>2409249</v>
      </c>
      <c r="FU173" s="61">
        <v>0</v>
      </c>
      <c r="FV173" s="61">
        <v>0</v>
      </c>
      <c r="FW173" s="61">
        <v>-2409249</v>
      </c>
      <c r="FX173" s="61">
        <v>0</v>
      </c>
      <c r="FY173" s="61">
        <v>0</v>
      </c>
      <c r="FZ173" s="61">
        <v>0</v>
      </c>
      <c r="GA173" s="61">
        <v>0</v>
      </c>
      <c r="GB173" s="61">
        <v>0</v>
      </c>
      <c r="GC173" s="61">
        <v>0</v>
      </c>
      <c r="GD173" s="61">
        <v>0</v>
      </c>
      <c r="GE173" s="61">
        <v>0</v>
      </c>
      <c r="GF173" s="61">
        <v>4248916</v>
      </c>
      <c r="GG173" s="61">
        <v>956006</v>
      </c>
      <c r="GH173" s="61">
        <v>106223</v>
      </c>
      <c r="GI173" s="61">
        <v>-7635098</v>
      </c>
      <c r="GJ173" s="61">
        <v>527671</v>
      </c>
      <c r="GK173" s="61">
        <v>58630</v>
      </c>
      <c r="GL173" s="58" t="s">
        <v>649</v>
      </c>
      <c r="GM173" s="58" t="s">
        <v>650</v>
      </c>
      <c r="GN173" s="58" t="s">
        <v>466</v>
      </c>
      <c r="GO173" s="58" t="s">
        <v>549</v>
      </c>
      <c r="GP173" s="58" t="s">
        <v>1043</v>
      </c>
    </row>
    <row r="174" spans="1:198" s="58" customFormat="1">
      <c r="A174" s="58" t="s">
        <v>469</v>
      </c>
      <c r="B174" s="59" t="s">
        <v>1044</v>
      </c>
      <c r="C174" s="59" t="s">
        <v>1045</v>
      </c>
      <c r="D174" s="61">
        <v>-937654</v>
      </c>
      <c r="E174" s="61">
        <v>1917</v>
      </c>
      <c r="F174" s="61">
        <v>-935737</v>
      </c>
      <c r="G174" s="61">
        <v>-83639</v>
      </c>
      <c r="H174" s="61">
        <v>2110</v>
      </c>
      <c r="I174" s="61">
        <v>-81529</v>
      </c>
      <c r="J174" s="61">
        <v>-854015</v>
      </c>
      <c r="K174" s="61">
        <v>-193</v>
      </c>
      <c r="L174" s="61">
        <v>-854208</v>
      </c>
      <c r="M174" s="380">
        <v>0.33</v>
      </c>
      <c r="N174" s="380">
        <v>0.3</v>
      </c>
      <c r="O174" s="380">
        <v>0.37</v>
      </c>
      <c r="P174" s="380">
        <v>0</v>
      </c>
      <c r="Q174" s="61">
        <v>385607</v>
      </c>
      <c r="R174" s="61">
        <v>385607</v>
      </c>
      <c r="S174" s="61">
        <v>0</v>
      </c>
      <c r="T174" s="61">
        <v>2450365</v>
      </c>
      <c r="U174" s="61">
        <v>4155806</v>
      </c>
      <c r="V174" s="61">
        <v>-1705441</v>
      </c>
      <c r="W174" s="61">
        <v>0</v>
      </c>
      <c r="X174" s="61">
        <v>0</v>
      </c>
      <c r="Y174" s="61">
        <v>0</v>
      </c>
      <c r="Z174" s="61">
        <v>0</v>
      </c>
      <c r="AA174" s="61">
        <v>0</v>
      </c>
      <c r="AB174" s="61">
        <v>0</v>
      </c>
      <c r="AC174" s="61">
        <v>0</v>
      </c>
      <c r="AD174" s="61">
        <v>0</v>
      </c>
      <c r="AE174" s="61">
        <v>0</v>
      </c>
      <c r="AF174" s="61">
        <v>0</v>
      </c>
      <c r="AG174" s="61">
        <v>0</v>
      </c>
      <c r="AH174" s="61">
        <v>0</v>
      </c>
      <c r="AI174" s="61">
        <v>0</v>
      </c>
      <c r="AJ174" s="61">
        <v>0</v>
      </c>
      <c r="AK174" s="61">
        <v>0</v>
      </c>
      <c r="AL174" s="61">
        <v>25820</v>
      </c>
      <c r="AM174" s="61">
        <v>25820</v>
      </c>
      <c r="AN174" s="61">
        <v>0</v>
      </c>
      <c r="AO174" s="61">
        <v>0</v>
      </c>
      <c r="AP174" s="61">
        <v>166422</v>
      </c>
      <c r="AQ174" s="61">
        <v>166422</v>
      </c>
      <c r="AR174" s="61">
        <v>0</v>
      </c>
      <c r="AS174" s="61">
        <v>0</v>
      </c>
      <c r="AT174" s="61">
        <v>-140602</v>
      </c>
      <c r="AU174" s="61">
        <v>-140602</v>
      </c>
      <c r="AV174" s="61">
        <v>0</v>
      </c>
      <c r="AW174" s="61">
        <v>0</v>
      </c>
      <c r="AX174" s="61">
        <v>0</v>
      </c>
      <c r="AY174" s="61">
        <v>0</v>
      </c>
      <c r="AZ174" s="61">
        <v>0</v>
      </c>
      <c r="BA174" s="61">
        <v>0</v>
      </c>
      <c r="BB174" s="61">
        <v>0</v>
      </c>
      <c r="BC174" s="61">
        <v>0</v>
      </c>
      <c r="BD174" s="61">
        <v>2558667</v>
      </c>
      <c r="BE174" s="61">
        <v>3135370</v>
      </c>
      <c r="BF174" s="61">
        <v>0</v>
      </c>
      <c r="BG174" s="61">
        <v>96737</v>
      </c>
      <c r="BH174" s="61">
        <v>117102</v>
      </c>
      <c r="BI174" s="61">
        <v>0</v>
      </c>
      <c r="BJ174" s="61">
        <v>2445335</v>
      </c>
      <c r="BK174" s="61">
        <v>2993388</v>
      </c>
      <c r="BL174" s="61">
        <v>0</v>
      </c>
      <c r="BM174" s="61">
        <v>210069</v>
      </c>
      <c r="BN174" s="61">
        <v>259084</v>
      </c>
      <c r="BO174" s="61">
        <v>0</v>
      </c>
      <c r="BP174" s="61">
        <v>0</v>
      </c>
      <c r="BQ174" s="61">
        <v>0</v>
      </c>
      <c r="BR174" s="61">
        <v>0</v>
      </c>
      <c r="BS174" s="61">
        <v>0</v>
      </c>
      <c r="BT174" s="61">
        <v>0</v>
      </c>
      <c r="BU174" s="61">
        <v>0</v>
      </c>
      <c r="BV174" s="61">
        <v>0</v>
      </c>
      <c r="BW174" s="61">
        <v>0</v>
      </c>
      <c r="BX174" s="61">
        <v>0</v>
      </c>
      <c r="BY174" s="61">
        <v>0</v>
      </c>
      <c r="BZ174" s="61">
        <v>0</v>
      </c>
      <c r="CA174" s="61">
        <v>0</v>
      </c>
      <c r="CB174" s="61">
        <v>0</v>
      </c>
      <c r="CC174" s="61">
        <v>0</v>
      </c>
      <c r="CD174" s="61">
        <v>0</v>
      </c>
      <c r="CE174" s="61">
        <v>0</v>
      </c>
      <c r="CF174" s="61">
        <v>0</v>
      </c>
      <c r="CG174" s="61">
        <v>0</v>
      </c>
      <c r="CH174" s="61">
        <v>1284022</v>
      </c>
      <c r="CI174" s="61">
        <v>1049</v>
      </c>
      <c r="CJ174" s="61">
        <v>0</v>
      </c>
      <c r="CK174" s="61">
        <v>0</v>
      </c>
      <c r="CL174" s="61">
        <v>0</v>
      </c>
      <c r="CM174" s="61">
        <v>0</v>
      </c>
      <c r="CN174" s="61">
        <v>0</v>
      </c>
      <c r="CO174" s="61">
        <v>0</v>
      </c>
      <c r="CP174" s="61">
        <v>0</v>
      </c>
      <c r="CQ174" s="61">
        <v>0</v>
      </c>
      <c r="CR174" s="61">
        <v>0</v>
      </c>
      <c r="CS174" s="61">
        <v>0</v>
      </c>
      <c r="CT174" s="61">
        <v>0</v>
      </c>
      <c r="CU174" s="61">
        <v>0</v>
      </c>
      <c r="CV174" s="61">
        <v>0</v>
      </c>
      <c r="CW174" s="61">
        <v>0</v>
      </c>
      <c r="CX174" s="61">
        <v>0</v>
      </c>
      <c r="CY174" s="61">
        <v>0</v>
      </c>
      <c r="CZ174" s="61">
        <v>0</v>
      </c>
      <c r="DA174" s="61">
        <v>0</v>
      </c>
      <c r="DB174" s="61">
        <v>0</v>
      </c>
      <c r="DC174" s="61">
        <v>0</v>
      </c>
      <c r="DD174" s="61">
        <v>0</v>
      </c>
      <c r="DE174" s="61">
        <v>0</v>
      </c>
      <c r="DF174" s="61">
        <v>0</v>
      </c>
      <c r="DG174" s="61">
        <v>0</v>
      </c>
      <c r="DH174" s="61">
        <v>0</v>
      </c>
      <c r="DI174" s="61">
        <v>0</v>
      </c>
      <c r="DJ174" s="61">
        <v>0</v>
      </c>
      <c r="DK174" s="61">
        <v>0</v>
      </c>
      <c r="DL174" s="61">
        <v>0</v>
      </c>
      <c r="DM174" s="61">
        <v>0</v>
      </c>
      <c r="DN174" s="61">
        <v>0</v>
      </c>
      <c r="DO174" s="61">
        <v>10243</v>
      </c>
      <c r="DP174" s="61">
        <v>12633</v>
      </c>
      <c r="DQ174" s="61">
        <v>0</v>
      </c>
      <c r="DR174" s="61">
        <v>11398</v>
      </c>
      <c r="DS174" s="61">
        <v>14057</v>
      </c>
      <c r="DT174" s="61">
        <v>0</v>
      </c>
      <c r="DU174" s="61">
        <v>-1155</v>
      </c>
      <c r="DV174" s="61">
        <v>-1424</v>
      </c>
      <c r="DW174" s="61">
        <v>0</v>
      </c>
      <c r="DX174" s="61">
        <v>-1467</v>
      </c>
      <c r="DY174" s="61">
        <v>-1809</v>
      </c>
      <c r="DZ174" s="61">
        <v>0</v>
      </c>
      <c r="EA174" s="61">
        <v>0</v>
      </c>
      <c r="EB174" s="61">
        <v>0</v>
      </c>
      <c r="EC174" s="61">
        <v>0</v>
      </c>
      <c r="ED174" s="61">
        <v>0</v>
      </c>
      <c r="EE174" s="61">
        <v>0</v>
      </c>
      <c r="EF174" s="61">
        <v>0</v>
      </c>
      <c r="EG174" s="61">
        <v>0</v>
      </c>
      <c r="EH174" s="61">
        <v>0</v>
      </c>
      <c r="EI174" s="61">
        <v>0</v>
      </c>
      <c r="EJ174" s="61">
        <v>0</v>
      </c>
      <c r="EK174" s="61">
        <v>0</v>
      </c>
      <c r="EL174" s="61">
        <v>0</v>
      </c>
      <c r="EM174" s="61">
        <v>15496661</v>
      </c>
      <c r="EN174" s="61">
        <v>19112549</v>
      </c>
      <c r="EO174" s="61">
        <v>0</v>
      </c>
      <c r="EP174" s="61">
        <v>93102</v>
      </c>
      <c r="EQ174" s="61">
        <v>114825</v>
      </c>
      <c r="ER174" s="61">
        <v>0</v>
      </c>
      <c r="ES174" s="61">
        <v>55978931</v>
      </c>
      <c r="ET174" s="61">
        <v>0</v>
      </c>
      <c r="EU174" s="61">
        <v>0</v>
      </c>
      <c r="EV174" s="61">
        <v>-40389168</v>
      </c>
      <c r="EW174" s="61">
        <v>19227374</v>
      </c>
      <c r="EX174" s="61">
        <v>0</v>
      </c>
      <c r="EY174" s="61">
        <v>1941121</v>
      </c>
      <c r="EZ174" s="61">
        <v>2236584</v>
      </c>
      <c r="FA174" s="61">
        <v>0</v>
      </c>
      <c r="FB174" s="61">
        <v>2650356</v>
      </c>
      <c r="FC174" s="61">
        <v>2991018</v>
      </c>
      <c r="FD174" s="61">
        <v>0</v>
      </c>
      <c r="FE174" s="61">
        <v>-709235</v>
      </c>
      <c r="FF174" s="61">
        <v>-754434</v>
      </c>
      <c r="FG174" s="61">
        <v>0</v>
      </c>
      <c r="FH174" s="61">
        <v>0</v>
      </c>
      <c r="FI174" s="61">
        <v>0</v>
      </c>
      <c r="FJ174" s="61">
        <v>0</v>
      </c>
      <c r="FK174" s="61">
        <v>0</v>
      </c>
      <c r="FL174" s="61">
        <v>0</v>
      </c>
      <c r="FM174" s="61">
        <v>0</v>
      </c>
      <c r="FN174" s="61">
        <v>0</v>
      </c>
      <c r="FO174" s="61">
        <v>0</v>
      </c>
      <c r="FP174" s="61">
        <v>0</v>
      </c>
      <c r="FQ174" s="61">
        <v>0</v>
      </c>
      <c r="FR174" s="61">
        <v>0</v>
      </c>
      <c r="FS174" s="61">
        <v>0</v>
      </c>
      <c r="FT174" s="61">
        <v>7602683</v>
      </c>
      <c r="FU174" s="61">
        <v>0</v>
      </c>
      <c r="FV174" s="61">
        <v>0</v>
      </c>
      <c r="FW174" s="61">
        <v>-7602683</v>
      </c>
      <c r="FX174" s="61">
        <v>0</v>
      </c>
      <c r="FY174" s="61">
        <v>0</v>
      </c>
      <c r="FZ174" s="61">
        <v>0</v>
      </c>
      <c r="GA174" s="61">
        <v>0</v>
      </c>
      <c r="GB174" s="61">
        <v>0</v>
      </c>
      <c r="GC174" s="61">
        <v>0</v>
      </c>
      <c r="GD174" s="61">
        <v>0</v>
      </c>
      <c r="GE174" s="61">
        <v>0</v>
      </c>
      <c r="GF174" s="61">
        <v>21479086</v>
      </c>
      <c r="GG174" s="61">
        <v>24728303</v>
      </c>
      <c r="GH174" s="61">
        <v>0</v>
      </c>
      <c r="GI174" s="61">
        <v>-47209617</v>
      </c>
      <c r="GJ174" s="61">
        <v>18729840</v>
      </c>
      <c r="GK174" s="61">
        <v>0</v>
      </c>
      <c r="GL174" s="58" t="s">
        <v>501</v>
      </c>
      <c r="GM174" s="58" t="s">
        <v>502</v>
      </c>
      <c r="GN174" s="58" t="s">
        <v>503</v>
      </c>
      <c r="GO174" s="58" t="s">
        <v>504</v>
      </c>
      <c r="GP174" s="58" t="s">
        <v>1046</v>
      </c>
    </row>
    <row r="175" spans="1:198" s="58" customFormat="1">
      <c r="A175" s="58" t="s">
        <v>461</v>
      </c>
      <c r="B175" s="59" t="s">
        <v>1047</v>
      </c>
      <c r="C175" s="59" t="s">
        <v>1048</v>
      </c>
      <c r="D175" s="61">
        <v>-811935</v>
      </c>
      <c r="E175" s="61">
        <v>0</v>
      </c>
      <c r="F175" s="61">
        <v>-811935</v>
      </c>
      <c r="G175" s="61">
        <v>-317666</v>
      </c>
      <c r="H175" s="61">
        <v>0</v>
      </c>
      <c r="I175" s="61">
        <v>-317666</v>
      </c>
      <c r="J175" s="61">
        <v>-494269</v>
      </c>
      <c r="K175" s="61">
        <v>0</v>
      </c>
      <c r="L175" s="61">
        <v>-494269</v>
      </c>
      <c r="M175" s="380">
        <v>0.5</v>
      </c>
      <c r="N175" s="380">
        <v>0.4</v>
      </c>
      <c r="O175" s="380">
        <v>0.09</v>
      </c>
      <c r="P175" s="380">
        <v>0.01</v>
      </c>
      <c r="Q175" s="61">
        <v>214882</v>
      </c>
      <c r="R175" s="61">
        <v>214882</v>
      </c>
      <c r="S175" s="61">
        <v>0</v>
      </c>
      <c r="T175" s="61">
        <v>0</v>
      </c>
      <c r="U175" s="61">
        <v>0</v>
      </c>
      <c r="V175" s="61">
        <v>0</v>
      </c>
      <c r="W175" s="61">
        <v>356437</v>
      </c>
      <c r="X175" s="61">
        <v>0</v>
      </c>
      <c r="Y175" s="61">
        <v>378921</v>
      </c>
      <c r="Z175" s="61">
        <v>0</v>
      </c>
      <c r="AA175" s="61">
        <v>-22484</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v>0</v>
      </c>
      <c r="AR175" s="61">
        <v>0</v>
      </c>
      <c r="AS175" s="61">
        <v>0</v>
      </c>
      <c r="AT175" s="61">
        <v>0</v>
      </c>
      <c r="AU175" s="61">
        <v>0</v>
      </c>
      <c r="AV175" s="61">
        <v>0</v>
      </c>
      <c r="AW175" s="61">
        <v>0</v>
      </c>
      <c r="AX175" s="61">
        <v>0</v>
      </c>
      <c r="AY175" s="61">
        <v>0</v>
      </c>
      <c r="AZ175" s="61">
        <v>0</v>
      </c>
      <c r="BA175" s="61">
        <v>0</v>
      </c>
      <c r="BB175" s="61">
        <v>0</v>
      </c>
      <c r="BC175" s="61">
        <v>0</v>
      </c>
      <c r="BD175" s="61">
        <v>2576559</v>
      </c>
      <c r="BE175" s="61">
        <v>579726</v>
      </c>
      <c r="BF175" s="61">
        <v>64414</v>
      </c>
      <c r="BG175" s="61">
        <v>77233</v>
      </c>
      <c r="BH175" s="61">
        <v>17377</v>
      </c>
      <c r="BI175" s="61">
        <v>1931</v>
      </c>
      <c r="BJ175" s="61">
        <v>2420957</v>
      </c>
      <c r="BK175" s="61">
        <v>544715</v>
      </c>
      <c r="BL175" s="61">
        <v>60524</v>
      </c>
      <c r="BM175" s="61">
        <v>232835</v>
      </c>
      <c r="BN175" s="61">
        <v>52388</v>
      </c>
      <c r="BO175" s="61">
        <v>5821</v>
      </c>
      <c r="BP175" s="61">
        <v>20658</v>
      </c>
      <c r="BQ175" s="61">
        <v>4648</v>
      </c>
      <c r="BR175" s="61">
        <v>516</v>
      </c>
      <c r="BS175" s="61">
        <v>8673</v>
      </c>
      <c r="BT175" s="61">
        <v>1952</v>
      </c>
      <c r="BU175" s="61">
        <v>217</v>
      </c>
      <c r="BV175" s="61">
        <v>11985</v>
      </c>
      <c r="BW175" s="61">
        <v>2696</v>
      </c>
      <c r="BX175" s="61">
        <v>299</v>
      </c>
      <c r="BY175" s="61">
        <v>40636</v>
      </c>
      <c r="BZ175" s="61">
        <v>9143</v>
      </c>
      <c r="CA175" s="61">
        <v>1016</v>
      </c>
      <c r="CB175" s="61">
        <v>0</v>
      </c>
      <c r="CC175" s="61">
        <v>0</v>
      </c>
      <c r="CD175" s="61">
        <v>0</v>
      </c>
      <c r="CE175" s="61">
        <v>0</v>
      </c>
      <c r="CF175" s="61">
        <v>0</v>
      </c>
      <c r="CG175" s="61">
        <v>0</v>
      </c>
      <c r="CH175" s="61">
        <v>803</v>
      </c>
      <c r="CI175" s="61">
        <v>181</v>
      </c>
      <c r="CJ175" s="61">
        <v>20</v>
      </c>
      <c r="CK175" s="61">
        <v>0</v>
      </c>
      <c r="CL175" s="61">
        <v>0</v>
      </c>
      <c r="CM175" s="61">
        <v>0</v>
      </c>
      <c r="CN175" s="61">
        <v>0</v>
      </c>
      <c r="CO175" s="61">
        <v>0</v>
      </c>
      <c r="CP175" s="61">
        <v>0</v>
      </c>
      <c r="CQ175" s="61">
        <v>0</v>
      </c>
      <c r="CR175" s="61">
        <v>0</v>
      </c>
      <c r="CS175" s="61">
        <v>0</v>
      </c>
      <c r="CT175" s="61">
        <v>0</v>
      </c>
      <c r="CU175" s="61">
        <v>0</v>
      </c>
      <c r="CV175" s="61">
        <v>0</v>
      </c>
      <c r="CW175" s="61">
        <v>12032</v>
      </c>
      <c r="CX175" s="61">
        <v>2707</v>
      </c>
      <c r="CY175" s="61">
        <v>301</v>
      </c>
      <c r="CZ175" s="61">
        <v>11903</v>
      </c>
      <c r="DA175" s="61">
        <v>2678</v>
      </c>
      <c r="DB175" s="61">
        <v>298</v>
      </c>
      <c r="DC175" s="61">
        <v>129</v>
      </c>
      <c r="DD175" s="61">
        <v>29</v>
      </c>
      <c r="DE175" s="61">
        <v>3</v>
      </c>
      <c r="DF175" s="61">
        <v>631</v>
      </c>
      <c r="DG175" s="61">
        <v>142</v>
      </c>
      <c r="DH175" s="61">
        <v>16</v>
      </c>
      <c r="DI175" s="61">
        <v>631</v>
      </c>
      <c r="DJ175" s="61">
        <v>142</v>
      </c>
      <c r="DK175" s="61">
        <v>16</v>
      </c>
      <c r="DL175" s="61">
        <v>0</v>
      </c>
      <c r="DM175" s="61">
        <v>0</v>
      </c>
      <c r="DN175" s="61">
        <v>0</v>
      </c>
      <c r="DO175" s="61">
        <v>11555</v>
      </c>
      <c r="DP175" s="61">
        <v>2600</v>
      </c>
      <c r="DQ175" s="61">
        <v>289</v>
      </c>
      <c r="DR175" s="61">
        <v>15023</v>
      </c>
      <c r="DS175" s="61">
        <v>3380</v>
      </c>
      <c r="DT175" s="61">
        <v>376</v>
      </c>
      <c r="DU175" s="61">
        <v>-3468</v>
      </c>
      <c r="DV175" s="61">
        <v>-780</v>
      </c>
      <c r="DW175" s="61">
        <v>-87</v>
      </c>
      <c r="DX175" s="61">
        <v>-1187</v>
      </c>
      <c r="DY175" s="61">
        <v>-267</v>
      </c>
      <c r="DZ175" s="61">
        <v>-30</v>
      </c>
      <c r="EA175" s="61">
        <v>-57</v>
      </c>
      <c r="EB175" s="61">
        <v>-13</v>
      </c>
      <c r="EC175" s="61">
        <v>-1</v>
      </c>
      <c r="ED175" s="61">
        <v>0</v>
      </c>
      <c r="EE175" s="61">
        <v>0</v>
      </c>
      <c r="EF175" s="61">
        <v>0</v>
      </c>
      <c r="EG175" s="61">
        <v>0</v>
      </c>
      <c r="EH175" s="61">
        <v>0</v>
      </c>
      <c r="EI175" s="61">
        <v>0</v>
      </c>
      <c r="EJ175" s="61">
        <v>0</v>
      </c>
      <c r="EK175" s="61">
        <v>0</v>
      </c>
      <c r="EL175" s="61">
        <v>0</v>
      </c>
      <c r="EM175" s="61">
        <v>3897493</v>
      </c>
      <c r="EN175" s="61">
        <v>876936</v>
      </c>
      <c r="EO175" s="61">
        <v>97437</v>
      </c>
      <c r="EP175" s="61">
        <v>26991</v>
      </c>
      <c r="EQ175" s="61">
        <v>6073</v>
      </c>
      <c r="ER175" s="61">
        <v>675</v>
      </c>
      <c r="ES175" s="61">
        <v>10138869</v>
      </c>
      <c r="ET175" s="61">
        <v>0</v>
      </c>
      <c r="EU175" s="61">
        <v>0</v>
      </c>
      <c r="EV175" s="61">
        <v>-6214386</v>
      </c>
      <c r="EW175" s="61">
        <v>883009</v>
      </c>
      <c r="EX175" s="61">
        <v>98112</v>
      </c>
      <c r="EY175" s="61">
        <v>473224</v>
      </c>
      <c r="EZ175" s="61">
        <v>102297</v>
      </c>
      <c r="FA175" s="61">
        <v>11366</v>
      </c>
      <c r="FB175" s="61">
        <v>683715</v>
      </c>
      <c r="FC175" s="61">
        <v>149394</v>
      </c>
      <c r="FD175" s="61">
        <v>16599</v>
      </c>
      <c r="FE175" s="61">
        <v>-210491</v>
      </c>
      <c r="FF175" s="61">
        <v>-47097</v>
      </c>
      <c r="FG175" s="61">
        <v>-5233</v>
      </c>
      <c r="FH175" s="61">
        <v>0</v>
      </c>
      <c r="FI175" s="61">
        <v>0</v>
      </c>
      <c r="FJ175" s="61">
        <v>0</v>
      </c>
      <c r="FK175" s="61">
        <v>0</v>
      </c>
      <c r="FL175" s="61">
        <v>0</v>
      </c>
      <c r="FM175" s="61">
        <v>0</v>
      </c>
      <c r="FN175" s="61">
        <v>0</v>
      </c>
      <c r="FO175" s="61">
        <v>0</v>
      </c>
      <c r="FP175" s="61">
        <v>0</v>
      </c>
      <c r="FQ175" s="61">
        <v>0</v>
      </c>
      <c r="FR175" s="61">
        <v>0</v>
      </c>
      <c r="FS175" s="61">
        <v>0</v>
      </c>
      <c r="FT175" s="61">
        <v>1812522</v>
      </c>
      <c r="FU175" s="61">
        <v>0</v>
      </c>
      <c r="FV175" s="61">
        <v>0</v>
      </c>
      <c r="FW175" s="61">
        <v>-1812522</v>
      </c>
      <c r="FX175" s="61">
        <v>0</v>
      </c>
      <c r="FY175" s="61">
        <v>0</v>
      </c>
      <c r="FZ175" s="61">
        <v>0</v>
      </c>
      <c r="GA175" s="61">
        <v>0</v>
      </c>
      <c r="GB175" s="61">
        <v>0</v>
      </c>
      <c r="GC175" s="61">
        <v>0</v>
      </c>
      <c r="GD175" s="61">
        <v>0</v>
      </c>
      <c r="GE175" s="61">
        <v>0</v>
      </c>
      <c r="GF175" s="61">
        <v>7136571</v>
      </c>
      <c r="GG175" s="61">
        <v>1601550</v>
      </c>
      <c r="GH175" s="61">
        <v>177950</v>
      </c>
      <c r="GI175" s="61">
        <v>-7955723</v>
      </c>
      <c r="GJ175" s="61">
        <v>899289</v>
      </c>
      <c r="GK175" s="61">
        <v>99920</v>
      </c>
      <c r="GL175" s="58" t="s">
        <v>764</v>
      </c>
      <c r="GM175" s="58" t="s">
        <v>765</v>
      </c>
      <c r="GN175" s="58" t="s">
        <v>466</v>
      </c>
      <c r="GO175" s="58" t="s">
        <v>537</v>
      </c>
      <c r="GP175" s="58" t="s">
        <v>1049</v>
      </c>
    </row>
    <row r="176" spans="1:198" s="58" customFormat="1">
      <c r="A176" s="58" t="s">
        <v>461</v>
      </c>
      <c r="B176" s="59" t="s">
        <v>1050</v>
      </c>
      <c r="C176" s="59" t="s">
        <v>1051</v>
      </c>
      <c r="D176" s="61">
        <v>10858</v>
      </c>
      <c r="E176" s="61">
        <v>0</v>
      </c>
      <c r="F176" s="61">
        <v>10858</v>
      </c>
      <c r="G176" s="61">
        <v>113649</v>
      </c>
      <c r="H176" s="61">
        <v>0</v>
      </c>
      <c r="I176" s="61">
        <v>113649</v>
      </c>
      <c r="J176" s="61">
        <v>-102791</v>
      </c>
      <c r="K176" s="61">
        <v>0</v>
      </c>
      <c r="L176" s="61">
        <v>-102791</v>
      </c>
      <c r="M176" s="380">
        <v>0.5</v>
      </c>
      <c r="N176" s="380">
        <v>0.4</v>
      </c>
      <c r="O176" s="380">
        <v>0.09</v>
      </c>
      <c r="P176" s="380">
        <v>0.01</v>
      </c>
      <c r="Q176" s="61">
        <v>101694</v>
      </c>
      <c r="R176" s="61">
        <v>101694</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v>0</v>
      </c>
      <c r="AR176" s="61">
        <v>0</v>
      </c>
      <c r="AS176" s="61">
        <v>0</v>
      </c>
      <c r="AT176" s="61">
        <v>0</v>
      </c>
      <c r="AU176" s="61">
        <v>0</v>
      </c>
      <c r="AV176" s="61">
        <v>0</v>
      </c>
      <c r="AW176" s="61">
        <v>0</v>
      </c>
      <c r="AX176" s="61">
        <v>0</v>
      </c>
      <c r="AY176" s="61">
        <v>0</v>
      </c>
      <c r="AZ176" s="61">
        <v>0</v>
      </c>
      <c r="BA176" s="61">
        <v>0</v>
      </c>
      <c r="BB176" s="61">
        <v>0</v>
      </c>
      <c r="BC176" s="61">
        <v>0</v>
      </c>
      <c r="BD176" s="61">
        <v>1071142</v>
      </c>
      <c r="BE176" s="61">
        <v>241007</v>
      </c>
      <c r="BF176" s="61">
        <v>26779</v>
      </c>
      <c r="BG176" s="61">
        <v>47198</v>
      </c>
      <c r="BH176" s="61">
        <v>10620</v>
      </c>
      <c r="BI176" s="61">
        <v>1180</v>
      </c>
      <c r="BJ176" s="61">
        <v>1008801</v>
      </c>
      <c r="BK176" s="61">
        <v>226981</v>
      </c>
      <c r="BL176" s="61">
        <v>25220</v>
      </c>
      <c r="BM176" s="61">
        <v>109539</v>
      </c>
      <c r="BN176" s="61">
        <v>24646</v>
      </c>
      <c r="BO176" s="61">
        <v>2739</v>
      </c>
      <c r="BP176" s="61">
        <v>0</v>
      </c>
      <c r="BQ176" s="61">
        <v>0</v>
      </c>
      <c r="BR176" s="61">
        <v>0</v>
      </c>
      <c r="BS176" s="61">
        <v>0</v>
      </c>
      <c r="BT176" s="61">
        <v>0</v>
      </c>
      <c r="BU176" s="61">
        <v>0</v>
      </c>
      <c r="BV176" s="61">
        <v>0</v>
      </c>
      <c r="BW176" s="61">
        <v>0</v>
      </c>
      <c r="BX176" s="61">
        <v>0</v>
      </c>
      <c r="BY176" s="61">
        <v>2289</v>
      </c>
      <c r="BZ176" s="61">
        <v>515</v>
      </c>
      <c r="CA176" s="61">
        <v>57</v>
      </c>
      <c r="CB176" s="61">
        <v>0</v>
      </c>
      <c r="CC176" s="61">
        <v>0</v>
      </c>
      <c r="CD176" s="61">
        <v>0</v>
      </c>
      <c r="CE176" s="61">
        <v>0</v>
      </c>
      <c r="CF176" s="61">
        <v>0</v>
      </c>
      <c r="CG176" s="61">
        <v>0</v>
      </c>
      <c r="CH176" s="61">
        <v>0</v>
      </c>
      <c r="CI176" s="61">
        <v>0</v>
      </c>
      <c r="CJ176" s="61">
        <v>0</v>
      </c>
      <c r="CK176" s="61">
        <v>0</v>
      </c>
      <c r="CL176" s="61">
        <v>0</v>
      </c>
      <c r="CM176" s="61">
        <v>0</v>
      </c>
      <c r="CN176" s="61">
        <v>0</v>
      </c>
      <c r="CO176" s="61">
        <v>0</v>
      </c>
      <c r="CP176" s="61">
        <v>0</v>
      </c>
      <c r="CQ176" s="61">
        <v>0</v>
      </c>
      <c r="CR176" s="61">
        <v>0</v>
      </c>
      <c r="CS176" s="61">
        <v>0</v>
      </c>
      <c r="CT176" s="61">
        <v>0</v>
      </c>
      <c r="CU176" s="61">
        <v>0</v>
      </c>
      <c r="CV176" s="61">
        <v>0</v>
      </c>
      <c r="CW176" s="61">
        <v>0</v>
      </c>
      <c r="CX176" s="61">
        <v>0</v>
      </c>
      <c r="CY176" s="61">
        <v>0</v>
      </c>
      <c r="CZ176" s="61">
        <v>509</v>
      </c>
      <c r="DA176" s="61">
        <v>115</v>
      </c>
      <c r="DB176" s="61">
        <v>13</v>
      </c>
      <c r="DC176" s="61">
        <v>-509</v>
      </c>
      <c r="DD176" s="61">
        <v>-115</v>
      </c>
      <c r="DE176" s="61">
        <v>-13</v>
      </c>
      <c r="DF176" s="61">
        <v>0</v>
      </c>
      <c r="DG176" s="61">
        <v>0</v>
      </c>
      <c r="DH176" s="61">
        <v>0</v>
      </c>
      <c r="DI176" s="61">
        <v>0</v>
      </c>
      <c r="DJ176" s="61">
        <v>0</v>
      </c>
      <c r="DK176" s="61">
        <v>0</v>
      </c>
      <c r="DL176" s="61">
        <v>0</v>
      </c>
      <c r="DM176" s="61">
        <v>0</v>
      </c>
      <c r="DN176" s="61">
        <v>0</v>
      </c>
      <c r="DO176" s="61">
        <v>6090</v>
      </c>
      <c r="DP176" s="61">
        <v>1370</v>
      </c>
      <c r="DQ176" s="61">
        <v>152</v>
      </c>
      <c r="DR176" s="61">
        <v>7962</v>
      </c>
      <c r="DS176" s="61">
        <v>1792</v>
      </c>
      <c r="DT176" s="61">
        <v>199</v>
      </c>
      <c r="DU176" s="61">
        <v>-1872</v>
      </c>
      <c r="DV176" s="61">
        <v>-422</v>
      </c>
      <c r="DW176" s="61">
        <v>-47</v>
      </c>
      <c r="DX176" s="61">
        <v>0</v>
      </c>
      <c r="DY176" s="61">
        <v>0</v>
      </c>
      <c r="DZ176" s="61">
        <v>0</v>
      </c>
      <c r="EA176" s="61">
        <v>386</v>
      </c>
      <c r="EB176" s="61">
        <v>87</v>
      </c>
      <c r="EC176" s="61">
        <v>10</v>
      </c>
      <c r="ED176" s="61">
        <v>0</v>
      </c>
      <c r="EE176" s="61">
        <v>0</v>
      </c>
      <c r="EF176" s="61">
        <v>0</v>
      </c>
      <c r="EG176" s="61">
        <v>0</v>
      </c>
      <c r="EH176" s="61">
        <v>0</v>
      </c>
      <c r="EI176" s="61">
        <v>0</v>
      </c>
      <c r="EJ176" s="61">
        <v>0</v>
      </c>
      <c r="EK176" s="61">
        <v>0</v>
      </c>
      <c r="EL176" s="61">
        <v>0</v>
      </c>
      <c r="EM176" s="61">
        <v>1159651</v>
      </c>
      <c r="EN176" s="61">
        <v>260922</v>
      </c>
      <c r="EO176" s="61">
        <v>28991</v>
      </c>
      <c r="EP176" s="61">
        <v>9266</v>
      </c>
      <c r="EQ176" s="61">
        <v>2085</v>
      </c>
      <c r="ER176" s="61">
        <v>232</v>
      </c>
      <c r="ES176" s="61">
        <v>3263247</v>
      </c>
      <c r="ET176" s="61">
        <v>0</v>
      </c>
      <c r="EU176" s="61">
        <v>0</v>
      </c>
      <c r="EV176" s="61">
        <v>-2094330</v>
      </c>
      <c r="EW176" s="61">
        <v>263006</v>
      </c>
      <c r="EX176" s="61">
        <v>29223</v>
      </c>
      <c r="EY176" s="61">
        <v>343446</v>
      </c>
      <c r="EZ176" s="61">
        <v>77275</v>
      </c>
      <c r="FA176" s="61">
        <v>8586</v>
      </c>
      <c r="FB176" s="61">
        <v>361755</v>
      </c>
      <c r="FC176" s="61">
        <v>81395</v>
      </c>
      <c r="FD176" s="61">
        <v>9044</v>
      </c>
      <c r="FE176" s="61">
        <v>-18309</v>
      </c>
      <c r="FF176" s="61">
        <v>-4120</v>
      </c>
      <c r="FG176" s="61">
        <v>-458</v>
      </c>
      <c r="FH176" s="61">
        <v>0</v>
      </c>
      <c r="FI176" s="61">
        <v>0</v>
      </c>
      <c r="FJ176" s="61">
        <v>0</v>
      </c>
      <c r="FK176" s="61">
        <v>0</v>
      </c>
      <c r="FL176" s="61">
        <v>0</v>
      </c>
      <c r="FM176" s="61">
        <v>0</v>
      </c>
      <c r="FN176" s="61">
        <v>0</v>
      </c>
      <c r="FO176" s="61">
        <v>0</v>
      </c>
      <c r="FP176" s="61">
        <v>0</v>
      </c>
      <c r="FQ176" s="61">
        <v>0</v>
      </c>
      <c r="FR176" s="61">
        <v>0</v>
      </c>
      <c r="FS176" s="61">
        <v>0</v>
      </c>
      <c r="FT176" s="61">
        <v>1354968</v>
      </c>
      <c r="FU176" s="61">
        <v>0</v>
      </c>
      <c r="FV176" s="61">
        <v>0</v>
      </c>
      <c r="FW176" s="61">
        <v>-1354968</v>
      </c>
      <c r="FX176" s="61">
        <v>0</v>
      </c>
      <c r="FY176" s="61">
        <v>0</v>
      </c>
      <c r="FZ176" s="61">
        <v>0</v>
      </c>
      <c r="GA176" s="61">
        <v>0</v>
      </c>
      <c r="GB176" s="61">
        <v>0</v>
      </c>
      <c r="GC176" s="61">
        <v>0</v>
      </c>
      <c r="GD176" s="61">
        <v>0</v>
      </c>
      <c r="GE176" s="61">
        <v>0</v>
      </c>
      <c r="GF176" s="61">
        <v>2639468</v>
      </c>
      <c r="GG176" s="61">
        <v>593881</v>
      </c>
      <c r="GH176" s="61">
        <v>65987</v>
      </c>
      <c r="GI176" s="61">
        <v>-3357774</v>
      </c>
      <c r="GJ176" s="61">
        <v>283597</v>
      </c>
      <c r="GK176" s="61">
        <v>31511</v>
      </c>
      <c r="GL176" s="58" t="s">
        <v>477</v>
      </c>
      <c r="GM176" s="58" t="s">
        <v>478</v>
      </c>
      <c r="GN176" s="58" t="s">
        <v>466</v>
      </c>
      <c r="GO176" s="58" t="s">
        <v>479</v>
      </c>
      <c r="GP176" s="58" t="s">
        <v>1052</v>
      </c>
    </row>
    <row r="177" spans="1:198" s="58" customFormat="1">
      <c r="A177" s="59" t="s">
        <v>469</v>
      </c>
      <c r="B177" s="59" t="s">
        <v>1053</v>
      </c>
      <c r="C177" s="59" t="s">
        <v>1054</v>
      </c>
      <c r="D177" s="61">
        <v>-2233750</v>
      </c>
      <c r="E177" s="61">
        <v>0</v>
      </c>
      <c r="F177" s="61">
        <v>-2233750</v>
      </c>
      <c r="G177" s="61">
        <v>-2062034</v>
      </c>
      <c r="H177" s="61">
        <v>0</v>
      </c>
      <c r="I177" s="61">
        <v>-2062034</v>
      </c>
      <c r="J177" s="61">
        <v>-171716</v>
      </c>
      <c r="K177" s="61">
        <v>0</v>
      </c>
      <c r="L177" s="61">
        <v>-171716</v>
      </c>
      <c r="M177" s="380">
        <v>0.5</v>
      </c>
      <c r="N177" s="380">
        <v>0.49</v>
      </c>
      <c r="O177" s="380">
        <v>0</v>
      </c>
      <c r="P177" s="380">
        <v>0.01</v>
      </c>
      <c r="Q177" s="61">
        <v>215437</v>
      </c>
      <c r="R177" s="61">
        <v>215437</v>
      </c>
      <c r="S177" s="61">
        <v>0</v>
      </c>
      <c r="T177" s="61">
        <v>0</v>
      </c>
      <c r="U177" s="61">
        <v>50165</v>
      </c>
      <c r="V177" s="61">
        <v>-50165</v>
      </c>
      <c r="W177" s="61">
        <v>178919</v>
      </c>
      <c r="X177" s="61">
        <v>0</v>
      </c>
      <c r="Y177" s="61">
        <v>144407</v>
      </c>
      <c r="Z177" s="61">
        <v>0</v>
      </c>
      <c r="AA177" s="61">
        <v>34512</v>
      </c>
      <c r="AB177" s="61">
        <v>0</v>
      </c>
      <c r="AC177" s="61">
        <v>0</v>
      </c>
      <c r="AD177" s="61">
        <v>0</v>
      </c>
      <c r="AE177" s="61">
        <v>0</v>
      </c>
      <c r="AF177" s="61">
        <v>0</v>
      </c>
      <c r="AG177" s="61">
        <v>0</v>
      </c>
      <c r="AH177" s="61">
        <v>0</v>
      </c>
      <c r="AI177" s="61">
        <v>0</v>
      </c>
      <c r="AJ177" s="61">
        <v>0</v>
      </c>
      <c r="AK177" s="61">
        <v>0</v>
      </c>
      <c r="AL177" s="61">
        <v>195608</v>
      </c>
      <c r="AM177" s="61">
        <v>195608</v>
      </c>
      <c r="AN177" s="61">
        <v>0</v>
      </c>
      <c r="AO177" s="61">
        <v>0</v>
      </c>
      <c r="AP177" s="61">
        <v>147854</v>
      </c>
      <c r="AQ177" s="61">
        <v>147854</v>
      </c>
      <c r="AR177" s="61">
        <v>0</v>
      </c>
      <c r="AS177" s="61">
        <v>0</v>
      </c>
      <c r="AT177" s="61">
        <v>47754</v>
      </c>
      <c r="AU177" s="61">
        <v>47754</v>
      </c>
      <c r="AV177" s="61">
        <v>0</v>
      </c>
      <c r="AW177" s="61">
        <v>0</v>
      </c>
      <c r="AX177" s="61">
        <v>0</v>
      </c>
      <c r="AY177" s="61">
        <v>0</v>
      </c>
      <c r="AZ177" s="61">
        <v>0</v>
      </c>
      <c r="BA177" s="61">
        <v>0</v>
      </c>
      <c r="BB177" s="61">
        <v>0</v>
      </c>
      <c r="BC177" s="61">
        <v>0</v>
      </c>
      <c r="BD177" s="61">
        <v>2135809</v>
      </c>
      <c r="BE177" s="61">
        <v>0</v>
      </c>
      <c r="BF177" s="61">
        <v>43588</v>
      </c>
      <c r="BG177" s="61">
        <v>29053</v>
      </c>
      <c r="BH177" s="61">
        <v>0</v>
      </c>
      <c r="BI177" s="61">
        <v>593</v>
      </c>
      <c r="BJ177" s="61">
        <v>1986382</v>
      </c>
      <c r="BK177" s="61">
        <v>0</v>
      </c>
      <c r="BL177" s="61">
        <v>40538</v>
      </c>
      <c r="BM177" s="61">
        <v>178480</v>
      </c>
      <c r="BN177" s="61">
        <v>0</v>
      </c>
      <c r="BO177" s="61">
        <v>3643</v>
      </c>
      <c r="BP177" s="61">
        <v>11858</v>
      </c>
      <c r="BQ177" s="61">
        <v>0</v>
      </c>
      <c r="BR177" s="61">
        <v>242</v>
      </c>
      <c r="BS177" s="61">
        <v>10123</v>
      </c>
      <c r="BT177" s="61">
        <v>0</v>
      </c>
      <c r="BU177" s="61">
        <v>207</v>
      </c>
      <c r="BV177" s="61">
        <v>1735</v>
      </c>
      <c r="BW177" s="61">
        <v>0</v>
      </c>
      <c r="BX177" s="61">
        <v>35</v>
      </c>
      <c r="BY177" s="61">
        <v>21249</v>
      </c>
      <c r="BZ177" s="61">
        <v>0</v>
      </c>
      <c r="CA177" s="61">
        <v>434</v>
      </c>
      <c r="CB177" s="61">
        <v>0</v>
      </c>
      <c r="CC177" s="61">
        <v>0</v>
      </c>
      <c r="CD177" s="61">
        <v>0</v>
      </c>
      <c r="CE177" s="61">
        <v>0</v>
      </c>
      <c r="CF177" s="61">
        <v>0</v>
      </c>
      <c r="CG177" s="61">
        <v>0</v>
      </c>
      <c r="CH177" s="61">
        <v>0</v>
      </c>
      <c r="CI177" s="61">
        <v>0</v>
      </c>
      <c r="CJ177" s="61">
        <v>0</v>
      </c>
      <c r="CK177" s="61">
        <v>0</v>
      </c>
      <c r="CL177" s="61">
        <v>0</v>
      </c>
      <c r="CM177" s="61">
        <v>0</v>
      </c>
      <c r="CN177" s="61">
        <v>0</v>
      </c>
      <c r="CO177" s="61">
        <v>0</v>
      </c>
      <c r="CP177" s="61">
        <v>0</v>
      </c>
      <c r="CQ177" s="61">
        <v>0</v>
      </c>
      <c r="CR177" s="61">
        <v>0</v>
      </c>
      <c r="CS177" s="61">
        <v>0</v>
      </c>
      <c r="CT177" s="61">
        <v>15</v>
      </c>
      <c r="CU177" s="61">
        <v>0</v>
      </c>
      <c r="CV177" s="61">
        <v>0</v>
      </c>
      <c r="CW177" s="61">
        <v>0</v>
      </c>
      <c r="CX177" s="61">
        <v>0</v>
      </c>
      <c r="CY177" s="61">
        <v>0</v>
      </c>
      <c r="CZ177" s="61">
        <v>0</v>
      </c>
      <c r="DA177" s="61">
        <v>0</v>
      </c>
      <c r="DB177" s="61">
        <v>0</v>
      </c>
      <c r="DC177" s="61">
        <v>0</v>
      </c>
      <c r="DD177" s="61">
        <v>0</v>
      </c>
      <c r="DE177" s="61">
        <v>0</v>
      </c>
      <c r="DF177" s="61">
        <v>0</v>
      </c>
      <c r="DG177" s="61">
        <v>0</v>
      </c>
      <c r="DH177" s="61">
        <v>0</v>
      </c>
      <c r="DI177" s="61">
        <v>0</v>
      </c>
      <c r="DJ177" s="61">
        <v>0</v>
      </c>
      <c r="DK177" s="61">
        <v>0</v>
      </c>
      <c r="DL177" s="61">
        <v>0</v>
      </c>
      <c r="DM177" s="61">
        <v>0</v>
      </c>
      <c r="DN177" s="61">
        <v>0</v>
      </c>
      <c r="DO177" s="61">
        <v>6826</v>
      </c>
      <c r="DP177" s="61">
        <v>0</v>
      </c>
      <c r="DQ177" s="61">
        <v>139</v>
      </c>
      <c r="DR177" s="61">
        <v>6826</v>
      </c>
      <c r="DS177" s="61">
        <v>0</v>
      </c>
      <c r="DT177" s="61">
        <v>139</v>
      </c>
      <c r="DU177" s="61">
        <v>0</v>
      </c>
      <c r="DV177" s="61">
        <v>0</v>
      </c>
      <c r="DW177" s="61">
        <v>0</v>
      </c>
      <c r="DX177" s="61">
        <v>0</v>
      </c>
      <c r="DY177" s="61">
        <v>0</v>
      </c>
      <c r="DZ177" s="61">
        <v>0</v>
      </c>
      <c r="EA177" s="61">
        <v>0</v>
      </c>
      <c r="EB177" s="61">
        <v>0</v>
      </c>
      <c r="EC177" s="61">
        <v>0</v>
      </c>
      <c r="ED177" s="61">
        <v>0</v>
      </c>
      <c r="EE177" s="61">
        <v>0</v>
      </c>
      <c r="EF177" s="61">
        <v>0</v>
      </c>
      <c r="EG177" s="61">
        <v>0</v>
      </c>
      <c r="EH177" s="61">
        <v>0</v>
      </c>
      <c r="EI177" s="61">
        <v>0</v>
      </c>
      <c r="EJ177" s="61">
        <v>0</v>
      </c>
      <c r="EK177" s="61">
        <v>0</v>
      </c>
      <c r="EL177" s="61">
        <v>0</v>
      </c>
      <c r="EM177" s="61">
        <v>4358082</v>
      </c>
      <c r="EN177" s="61">
        <v>0</v>
      </c>
      <c r="EO177" s="61">
        <v>88940</v>
      </c>
      <c r="EP177" s="61">
        <v>37005</v>
      </c>
      <c r="EQ177" s="61">
        <v>0</v>
      </c>
      <c r="ER177" s="61">
        <v>755</v>
      </c>
      <c r="ES177" s="61">
        <v>10069380</v>
      </c>
      <c r="ET177" s="61">
        <v>0</v>
      </c>
      <c r="EU177" s="61">
        <v>0</v>
      </c>
      <c r="EV177" s="61">
        <v>-5674294</v>
      </c>
      <c r="EW177" s="61">
        <v>0</v>
      </c>
      <c r="EX177" s="61">
        <v>89696</v>
      </c>
      <c r="EY177" s="61">
        <v>1338046</v>
      </c>
      <c r="EZ177" s="61">
        <v>0</v>
      </c>
      <c r="FA177" s="61">
        <v>27117</v>
      </c>
      <c r="FB177" s="61">
        <v>1594769</v>
      </c>
      <c r="FC177" s="61">
        <v>0</v>
      </c>
      <c r="FD177" s="61">
        <v>32182</v>
      </c>
      <c r="FE177" s="61">
        <v>-256723</v>
      </c>
      <c r="FF177" s="61">
        <v>0</v>
      </c>
      <c r="FG177" s="61">
        <v>-5065</v>
      </c>
      <c r="FH177" s="61">
        <v>0</v>
      </c>
      <c r="FI177" s="61">
        <v>0</v>
      </c>
      <c r="FJ177" s="61">
        <v>0</v>
      </c>
      <c r="FK177" s="61">
        <v>0</v>
      </c>
      <c r="FL177" s="61">
        <v>0</v>
      </c>
      <c r="FM177" s="61">
        <v>0</v>
      </c>
      <c r="FN177" s="61">
        <v>0</v>
      </c>
      <c r="FO177" s="61">
        <v>0</v>
      </c>
      <c r="FP177" s="61">
        <v>0</v>
      </c>
      <c r="FQ177" s="61">
        <v>0</v>
      </c>
      <c r="FR177" s="61">
        <v>0</v>
      </c>
      <c r="FS177" s="61">
        <v>0</v>
      </c>
      <c r="FT177" s="61">
        <v>4590888</v>
      </c>
      <c r="FU177" s="61">
        <v>0</v>
      </c>
      <c r="FV177" s="61">
        <v>0</v>
      </c>
      <c r="FW177" s="61">
        <v>-4590888</v>
      </c>
      <c r="FX177" s="61">
        <v>0</v>
      </c>
      <c r="FY177" s="61">
        <v>0</v>
      </c>
      <c r="FZ177" s="61">
        <v>0</v>
      </c>
      <c r="GA177" s="61">
        <v>0</v>
      </c>
      <c r="GB177" s="61">
        <v>0</v>
      </c>
      <c r="GC177" s="61">
        <v>0</v>
      </c>
      <c r="GD177" s="61">
        <v>0</v>
      </c>
      <c r="GE177" s="61">
        <v>0</v>
      </c>
      <c r="GF177" s="61">
        <v>7937943</v>
      </c>
      <c r="GG177" s="61">
        <v>0</v>
      </c>
      <c r="GH177" s="61">
        <v>161808</v>
      </c>
      <c r="GI177" s="61">
        <v>-10320426</v>
      </c>
      <c r="GJ177" s="61">
        <v>0</v>
      </c>
      <c r="GK177" s="61">
        <v>88743</v>
      </c>
      <c r="GL177" s="58" t="s">
        <v>536</v>
      </c>
      <c r="GM177" s="58" t="s">
        <v>778</v>
      </c>
      <c r="GN177" s="58" t="s">
        <v>536</v>
      </c>
      <c r="GO177" s="58" t="s">
        <v>514</v>
      </c>
      <c r="GP177" s="58" t="s">
        <v>1055</v>
      </c>
    </row>
    <row r="178" spans="1:198" s="58" customFormat="1">
      <c r="A178" s="58" t="s">
        <v>469</v>
      </c>
      <c r="B178" s="59" t="s">
        <v>1056</v>
      </c>
      <c r="C178" s="59" t="s">
        <v>1057</v>
      </c>
      <c r="D178" s="61">
        <v>114064</v>
      </c>
      <c r="E178" s="61">
        <v>0</v>
      </c>
      <c r="F178" s="61">
        <v>114064</v>
      </c>
      <c r="G178" s="61">
        <v>-99495</v>
      </c>
      <c r="H178" s="61">
        <v>0</v>
      </c>
      <c r="I178" s="61">
        <v>-99495</v>
      </c>
      <c r="J178" s="61">
        <v>213559</v>
      </c>
      <c r="K178" s="61">
        <v>0</v>
      </c>
      <c r="L178" s="61">
        <v>213559</v>
      </c>
      <c r="M178" s="380">
        <v>0.5</v>
      </c>
      <c r="N178" s="380">
        <v>0.4</v>
      </c>
      <c r="O178" s="380">
        <v>0.1</v>
      </c>
      <c r="P178" s="380">
        <v>0</v>
      </c>
      <c r="Q178" s="61">
        <v>177217</v>
      </c>
      <c r="R178" s="61">
        <v>177217</v>
      </c>
      <c r="S178" s="61">
        <v>0</v>
      </c>
      <c r="T178" s="61">
        <v>0</v>
      </c>
      <c r="U178" s="61">
        <v>0</v>
      </c>
      <c r="V178" s="61">
        <v>0</v>
      </c>
      <c r="W178" s="61">
        <v>43686</v>
      </c>
      <c r="X178" s="61">
        <v>0</v>
      </c>
      <c r="Y178" s="61">
        <v>32744</v>
      </c>
      <c r="Z178" s="61">
        <v>0</v>
      </c>
      <c r="AA178" s="61">
        <v>10942</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v>0</v>
      </c>
      <c r="AR178" s="61">
        <v>0</v>
      </c>
      <c r="AS178" s="61">
        <v>0</v>
      </c>
      <c r="AT178" s="61">
        <v>0</v>
      </c>
      <c r="AU178" s="61">
        <v>0</v>
      </c>
      <c r="AV178" s="61">
        <v>0</v>
      </c>
      <c r="AW178" s="61">
        <v>0</v>
      </c>
      <c r="AX178" s="61">
        <v>0</v>
      </c>
      <c r="AY178" s="61">
        <v>0</v>
      </c>
      <c r="AZ178" s="61">
        <v>0</v>
      </c>
      <c r="BA178" s="61">
        <v>0</v>
      </c>
      <c r="BB178" s="61">
        <v>0</v>
      </c>
      <c r="BC178" s="61">
        <v>0</v>
      </c>
      <c r="BD178" s="61">
        <v>1742243</v>
      </c>
      <c r="BE178" s="61">
        <v>435561</v>
      </c>
      <c r="BF178" s="61">
        <v>0</v>
      </c>
      <c r="BG178" s="61">
        <v>110840</v>
      </c>
      <c r="BH178" s="61">
        <v>27710</v>
      </c>
      <c r="BI178" s="61">
        <v>0</v>
      </c>
      <c r="BJ178" s="61">
        <v>1645021</v>
      </c>
      <c r="BK178" s="61">
        <v>411255</v>
      </c>
      <c r="BL178" s="61">
        <v>0</v>
      </c>
      <c r="BM178" s="61">
        <v>208062</v>
      </c>
      <c r="BN178" s="61">
        <v>52016</v>
      </c>
      <c r="BO178" s="61">
        <v>0</v>
      </c>
      <c r="BP178" s="61">
        <v>0</v>
      </c>
      <c r="BQ178" s="61">
        <v>0</v>
      </c>
      <c r="BR178" s="61">
        <v>0</v>
      </c>
      <c r="BS178" s="61">
        <v>0</v>
      </c>
      <c r="BT178" s="61">
        <v>0</v>
      </c>
      <c r="BU178" s="61">
        <v>0</v>
      </c>
      <c r="BV178" s="61">
        <v>0</v>
      </c>
      <c r="BW178" s="61">
        <v>0</v>
      </c>
      <c r="BX178" s="61">
        <v>0</v>
      </c>
      <c r="BY178" s="61">
        <v>13639</v>
      </c>
      <c r="BZ178" s="61">
        <v>3410</v>
      </c>
      <c r="CA178" s="61">
        <v>0</v>
      </c>
      <c r="CB178" s="61">
        <v>0</v>
      </c>
      <c r="CC178" s="61">
        <v>0</v>
      </c>
      <c r="CD178" s="61">
        <v>0</v>
      </c>
      <c r="CE178" s="61">
        <v>0</v>
      </c>
      <c r="CF178" s="61">
        <v>0</v>
      </c>
      <c r="CG178" s="61">
        <v>0</v>
      </c>
      <c r="CH178" s="61">
        <v>0</v>
      </c>
      <c r="CI178" s="61">
        <v>0</v>
      </c>
      <c r="CJ178" s="61">
        <v>0</v>
      </c>
      <c r="CK178" s="61">
        <v>0</v>
      </c>
      <c r="CL178" s="61">
        <v>0</v>
      </c>
      <c r="CM178" s="61">
        <v>0</v>
      </c>
      <c r="CN178" s="61">
        <v>0</v>
      </c>
      <c r="CO178" s="61">
        <v>0</v>
      </c>
      <c r="CP178" s="61">
        <v>0</v>
      </c>
      <c r="CQ178" s="61">
        <v>0</v>
      </c>
      <c r="CR178" s="61">
        <v>0</v>
      </c>
      <c r="CS178" s="61">
        <v>0</v>
      </c>
      <c r="CT178" s="61">
        <v>0</v>
      </c>
      <c r="CU178" s="61">
        <v>0</v>
      </c>
      <c r="CV178" s="61">
        <v>0</v>
      </c>
      <c r="CW178" s="61">
        <v>0</v>
      </c>
      <c r="CX178" s="61">
        <v>0</v>
      </c>
      <c r="CY178" s="61">
        <v>0</v>
      </c>
      <c r="CZ178" s="61">
        <v>3442</v>
      </c>
      <c r="DA178" s="61">
        <v>860</v>
      </c>
      <c r="DB178" s="61">
        <v>0</v>
      </c>
      <c r="DC178" s="61">
        <v>-3442</v>
      </c>
      <c r="DD178" s="61">
        <v>-860</v>
      </c>
      <c r="DE178" s="61">
        <v>0</v>
      </c>
      <c r="DF178" s="61">
        <v>0</v>
      </c>
      <c r="DG178" s="61">
        <v>0</v>
      </c>
      <c r="DH178" s="61">
        <v>0</v>
      </c>
      <c r="DI178" s="61">
        <v>0</v>
      </c>
      <c r="DJ178" s="61">
        <v>0</v>
      </c>
      <c r="DK178" s="61">
        <v>0</v>
      </c>
      <c r="DL178" s="61">
        <v>0</v>
      </c>
      <c r="DM178" s="61">
        <v>0</v>
      </c>
      <c r="DN178" s="61">
        <v>0</v>
      </c>
      <c r="DO178" s="61">
        <v>-1654</v>
      </c>
      <c r="DP178" s="61">
        <v>-414</v>
      </c>
      <c r="DQ178" s="61">
        <v>0</v>
      </c>
      <c r="DR178" s="61">
        <v>4322</v>
      </c>
      <c r="DS178" s="61">
        <v>1081</v>
      </c>
      <c r="DT178" s="61">
        <v>0</v>
      </c>
      <c r="DU178" s="61">
        <v>-5976</v>
      </c>
      <c r="DV178" s="61">
        <v>-1495</v>
      </c>
      <c r="DW178" s="61">
        <v>0</v>
      </c>
      <c r="DX178" s="61">
        <v>-12893</v>
      </c>
      <c r="DY178" s="61">
        <v>-3223</v>
      </c>
      <c r="DZ178" s="61">
        <v>0</v>
      </c>
      <c r="EA178" s="61">
        <v>0</v>
      </c>
      <c r="EB178" s="61">
        <v>0</v>
      </c>
      <c r="EC178" s="61">
        <v>0</v>
      </c>
      <c r="ED178" s="61">
        <v>0</v>
      </c>
      <c r="EE178" s="61">
        <v>0</v>
      </c>
      <c r="EF178" s="61">
        <v>0</v>
      </c>
      <c r="EG178" s="61">
        <v>0</v>
      </c>
      <c r="EH178" s="61">
        <v>0</v>
      </c>
      <c r="EI178" s="61">
        <v>0</v>
      </c>
      <c r="EJ178" s="61">
        <v>0</v>
      </c>
      <c r="EK178" s="61">
        <v>0</v>
      </c>
      <c r="EL178" s="61">
        <v>0</v>
      </c>
      <c r="EM178" s="61">
        <v>3513608</v>
      </c>
      <c r="EN178" s="61">
        <v>878402</v>
      </c>
      <c r="EO178" s="61">
        <v>0</v>
      </c>
      <c r="EP178" s="61">
        <v>48064</v>
      </c>
      <c r="EQ178" s="61">
        <v>12016</v>
      </c>
      <c r="ER178" s="61">
        <v>0</v>
      </c>
      <c r="ES178" s="61">
        <v>10476926</v>
      </c>
      <c r="ET178" s="61">
        <v>0</v>
      </c>
      <c r="EU178" s="61">
        <v>0</v>
      </c>
      <c r="EV178" s="61">
        <v>-6915254</v>
      </c>
      <c r="EW178" s="61">
        <v>890418</v>
      </c>
      <c r="EX178" s="61">
        <v>0</v>
      </c>
      <c r="EY178" s="61">
        <v>656617</v>
      </c>
      <c r="EZ178" s="61">
        <v>163585</v>
      </c>
      <c r="FA178" s="61">
        <v>0</v>
      </c>
      <c r="FB178" s="61">
        <v>817424</v>
      </c>
      <c r="FC178" s="61">
        <v>203930</v>
      </c>
      <c r="FD178" s="61">
        <v>0</v>
      </c>
      <c r="FE178" s="61">
        <v>-160807</v>
      </c>
      <c r="FF178" s="61">
        <v>-40345</v>
      </c>
      <c r="FG178" s="61">
        <v>0</v>
      </c>
      <c r="FH178" s="61">
        <v>0</v>
      </c>
      <c r="FI178" s="61">
        <v>0</v>
      </c>
      <c r="FJ178" s="61">
        <v>0</v>
      </c>
      <c r="FK178" s="61">
        <v>0</v>
      </c>
      <c r="FL178" s="61">
        <v>0</v>
      </c>
      <c r="FM178" s="61">
        <v>0</v>
      </c>
      <c r="FN178" s="61">
        <v>0</v>
      </c>
      <c r="FO178" s="61">
        <v>0</v>
      </c>
      <c r="FP178" s="61">
        <v>0</v>
      </c>
      <c r="FQ178" s="61">
        <v>0</v>
      </c>
      <c r="FR178" s="61">
        <v>0</v>
      </c>
      <c r="FS178" s="61">
        <v>0</v>
      </c>
      <c r="FT178" s="61">
        <v>2593637</v>
      </c>
      <c r="FU178" s="61">
        <v>0</v>
      </c>
      <c r="FV178" s="61">
        <v>0</v>
      </c>
      <c r="FW178" s="61">
        <v>-2593637</v>
      </c>
      <c r="FX178" s="61">
        <v>0</v>
      </c>
      <c r="FY178" s="61">
        <v>0</v>
      </c>
      <c r="FZ178" s="61">
        <v>0</v>
      </c>
      <c r="GA178" s="61">
        <v>0</v>
      </c>
      <c r="GB178" s="61">
        <v>0</v>
      </c>
      <c r="GC178" s="61">
        <v>0</v>
      </c>
      <c r="GD178" s="61">
        <v>0</v>
      </c>
      <c r="GE178" s="61">
        <v>0</v>
      </c>
      <c r="GF178" s="61">
        <v>6070464</v>
      </c>
      <c r="GG178" s="61">
        <v>1517047</v>
      </c>
      <c r="GH178" s="61">
        <v>0</v>
      </c>
      <c r="GI178" s="61">
        <v>-9470308</v>
      </c>
      <c r="GJ178" s="61">
        <v>899921</v>
      </c>
      <c r="GK178" s="61">
        <v>0</v>
      </c>
      <c r="GL178" s="58" t="s">
        <v>619</v>
      </c>
      <c r="GM178" s="58" t="s">
        <v>465</v>
      </c>
      <c r="GN178" s="58" t="s">
        <v>466</v>
      </c>
      <c r="GO178" s="58" t="s">
        <v>497</v>
      </c>
      <c r="GP178" s="58" t="s">
        <v>1058</v>
      </c>
    </row>
    <row r="179" spans="1:198" s="58" customFormat="1">
      <c r="A179" s="58" t="s">
        <v>461</v>
      </c>
      <c r="B179" s="59" t="s">
        <v>1059</v>
      </c>
      <c r="C179" s="59" t="s">
        <v>1060</v>
      </c>
      <c r="D179" s="61">
        <v>372914</v>
      </c>
      <c r="E179" s="61">
        <v>0</v>
      </c>
      <c r="F179" s="61">
        <v>372914</v>
      </c>
      <c r="G179" s="61">
        <v>201936</v>
      </c>
      <c r="H179" s="61">
        <v>0</v>
      </c>
      <c r="I179" s="61">
        <v>201936</v>
      </c>
      <c r="J179" s="61">
        <v>170978</v>
      </c>
      <c r="K179" s="61">
        <v>0</v>
      </c>
      <c r="L179" s="61">
        <v>170978</v>
      </c>
      <c r="M179" s="380">
        <v>0.5</v>
      </c>
      <c r="N179" s="380">
        <v>0.4</v>
      </c>
      <c r="O179" s="380">
        <v>0.1</v>
      </c>
      <c r="P179" s="380">
        <v>0</v>
      </c>
      <c r="Q179" s="61">
        <v>124065</v>
      </c>
      <c r="R179" s="61">
        <v>124065</v>
      </c>
      <c r="S179" s="61">
        <v>0</v>
      </c>
      <c r="T179" s="61">
        <v>0</v>
      </c>
      <c r="U179" s="61">
        <v>0</v>
      </c>
      <c r="V179" s="61">
        <v>0</v>
      </c>
      <c r="W179" s="61">
        <v>2368388</v>
      </c>
      <c r="X179" s="61">
        <v>162710</v>
      </c>
      <c r="Y179" s="61">
        <v>1743611</v>
      </c>
      <c r="Z179" s="61">
        <v>162710</v>
      </c>
      <c r="AA179" s="61">
        <v>624777</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v>0</v>
      </c>
      <c r="AR179" s="61">
        <v>0</v>
      </c>
      <c r="AS179" s="61">
        <v>0</v>
      </c>
      <c r="AT179" s="61">
        <v>0</v>
      </c>
      <c r="AU179" s="61">
        <v>0</v>
      </c>
      <c r="AV179" s="61">
        <v>0</v>
      </c>
      <c r="AW179" s="61">
        <v>0</v>
      </c>
      <c r="AX179" s="61">
        <v>0</v>
      </c>
      <c r="AY179" s="61">
        <v>0</v>
      </c>
      <c r="AZ179" s="61">
        <v>0</v>
      </c>
      <c r="BA179" s="61">
        <v>0</v>
      </c>
      <c r="BB179" s="61">
        <v>0</v>
      </c>
      <c r="BC179" s="61">
        <v>0</v>
      </c>
      <c r="BD179" s="61">
        <v>1221027</v>
      </c>
      <c r="BE179" s="61">
        <v>305257</v>
      </c>
      <c r="BF179" s="61">
        <v>0</v>
      </c>
      <c r="BG179" s="61">
        <v>48094</v>
      </c>
      <c r="BH179" s="61">
        <v>12023</v>
      </c>
      <c r="BI179" s="61">
        <v>0</v>
      </c>
      <c r="BJ179" s="61">
        <v>1186055</v>
      </c>
      <c r="BK179" s="61">
        <v>296513</v>
      </c>
      <c r="BL179" s="61">
        <v>0</v>
      </c>
      <c r="BM179" s="61">
        <v>83066</v>
      </c>
      <c r="BN179" s="61">
        <v>20767</v>
      </c>
      <c r="BO179" s="61">
        <v>0</v>
      </c>
      <c r="BP179" s="61">
        <v>11335</v>
      </c>
      <c r="BQ179" s="61">
        <v>2834</v>
      </c>
      <c r="BR179" s="61">
        <v>0</v>
      </c>
      <c r="BS179" s="61">
        <v>2730</v>
      </c>
      <c r="BT179" s="61">
        <v>683</v>
      </c>
      <c r="BU179" s="61">
        <v>0</v>
      </c>
      <c r="BV179" s="61">
        <v>8605</v>
      </c>
      <c r="BW179" s="61">
        <v>2151</v>
      </c>
      <c r="BX179" s="61">
        <v>0</v>
      </c>
      <c r="BY179" s="61">
        <v>2735</v>
      </c>
      <c r="BZ179" s="61">
        <v>684</v>
      </c>
      <c r="CA179" s="61">
        <v>0</v>
      </c>
      <c r="CB179" s="61">
        <v>0</v>
      </c>
      <c r="CC179" s="61">
        <v>0</v>
      </c>
      <c r="CD179" s="61">
        <v>0</v>
      </c>
      <c r="CE179" s="61">
        <v>0</v>
      </c>
      <c r="CF179" s="61">
        <v>0</v>
      </c>
      <c r="CG179" s="61">
        <v>0</v>
      </c>
      <c r="CH179" s="61">
        <v>0</v>
      </c>
      <c r="CI179" s="61">
        <v>0</v>
      </c>
      <c r="CJ179" s="61">
        <v>0</v>
      </c>
      <c r="CK179" s="61">
        <v>0</v>
      </c>
      <c r="CL179" s="61">
        <v>0</v>
      </c>
      <c r="CM179" s="61">
        <v>0</v>
      </c>
      <c r="CN179" s="61">
        <v>0</v>
      </c>
      <c r="CO179" s="61">
        <v>0</v>
      </c>
      <c r="CP179" s="61">
        <v>0</v>
      </c>
      <c r="CQ179" s="61">
        <v>0</v>
      </c>
      <c r="CR179" s="61">
        <v>0</v>
      </c>
      <c r="CS179" s="61">
        <v>0</v>
      </c>
      <c r="CT179" s="61">
        <v>0</v>
      </c>
      <c r="CU179" s="61">
        <v>0</v>
      </c>
      <c r="CV179" s="61">
        <v>0</v>
      </c>
      <c r="CW179" s="61">
        <v>8436</v>
      </c>
      <c r="CX179" s="61">
        <v>2109</v>
      </c>
      <c r="CY179" s="61">
        <v>0</v>
      </c>
      <c r="CZ179" s="61">
        <v>9278</v>
      </c>
      <c r="DA179" s="61">
        <v>2319</v>
      </c>
      <c r="DB179" s="61">
        <v>0</v>
      </c>
      <c r="DC179" s="61">
        <v>-842</v>
      </c>
      <c r="DD179" s="61">
        <v>-210</v>
      </c>
      <c r="DE179" s="61">
        <v>0</v>
      </c>
      <c r="DF179" s="61">
        <v>-842</v>
      </c>
      <c r="DG179" s="61">
        <v>-210</v>
      </c>
      <c r="DH179" s="61">
        <v>0</v>
      </c>
      <c r="DI179" s="61">
        <v>0</v>
      </c>
      <c r="DJ179" s="61">
        <v>0</v>
      </c>
      <c r="DK179" s="61">
        <v>0</v>
      </c>
      <c r="DL179" s="61">
        <v>-842</v>
      </c>
      <c r="DM179" s="61">
        <v>-210</v>
      </c>
      <c r="DN179" s="61">
        <v>0</v>
      </c>
      <c r="DO179" s="61">
        <v>6688</v>
      </c>
      <c r="DP179" s="61">
        <v>1672</v>
      </c>
      <c r="DQ179" s="61">
        <v>0</v>
      </c>
      <c r="DR179" s="61">
        <v>7879</v>
      </c>
      <c r="DS179" s="61">
        <v>1970</v>
      </c>
      <c r="DT179" s="61">
        <v>0</v>
      </c>
      <c r="DU179" s="61">
        <v>-1191</v>
      </c>
      <c r="DV179" s="61">
        <v>-298</v>
      </c>
      <c r="DW179" s="61">
        <v>0</v>
      </c>
      <c r="DX179" s="61">
        <v>72</v>
      </c>
      <c r="DY179" s="61">
        <v>18</v>
      </c>
      <c r="DZ179" s="61">
        <v>0</v>
      </c>
      <c r="EA179" s="61">
        <v>0</v>
      </c>
      <c r="EB179" s="61">
        <v>0</v>
      </c>
      <c r="EC179" s="61">
        <v>0</v>
      </c>
      <c r="ED179" s="61">
        <v>0</v>
      </c>
      <c r="EE179" s="61">
        <v>0</v>
      </c>
      <c r="EF179" s="61">
        <v>0</v>
      </c>
      <c r="EG179" s="61">
        <v>0</v>
      </c>
      <c r="EH179" s="61">
        <v>0</v>
      </c>
      <c r="EI179" s="61">
        <v>0</v>
      </c>
      <c r="EJ179" s="61">
        <v>0</v>
      </c>
      <c r="EK179" s="61">
        <v>0</v>
      </c>
      <c r="EL179" s="61">
        <v>0</v>
      </c>
      <c r="EM179" s="61">
        <v>1621601</v>
      </c>
      <c r="EN179" s="61">
        <v>405400</v>
      </c>
      <c r="EO179" s="61">
        <v>0</v>
      </c>
      <c r="EP179" s="61">
        <v>47165</v>
      </c>
      <c r="EQ179" s="61">
        <v>11791</v>
      </c>
      <c r="ER179" s="61">
        <v>0</v>
      </c>
      <c r="ES179" s="61">
        <v>4662502</v>
      </c>
      <c r="ET179" s="61">
        <v>0</v>
      </c>
      <c r="EU179" s="61">
        <v>0</v>
      </c>
      <c r="EV179" s="61">
        <v>-2993736</v>
      </c>
      <c r="EW179" s="61">
        <v>417192</v>
      </c>
      <c r="EX179" s="61">
        <v>0</v>
      </c>
      <c r="EY179" s="61">
        <v>614013</v>
      </c>
      <c r="EZ179" s="61">
        <v>131130</v>
      </c>
      <c r="FA179" s="61">
        <v>0</v>
      </c>
      <c r="FB179" s="61">
        <v>677030</v>
      </c>
      <c r="FC179" s="61">
        <v>155023</v>
      </c>
      <c r="FD179" s="61">
        <v>0</v>
      </c>
      <c r="FE179" s="61">
        <v>-63017</v>
      </c>
      <c r="FF179" s="61">
        <v>-23893</v>
      </c>
      <c r="FG179" s="61">
        <v>0</v>
      </c>
      <c r="FH179" s="61">
        <v>0</v>
      </c>
      <c r="FI179" s="61">
        <v>0</v>
      </c>
      <c r="FJ179" s="61">
        <v>0</v>
      </c>
      <c r="FK179" s="61">
        <v>0</v>
      </c>
      <c r="FL179" s="61">
        <v>0</v>
      </c>
      <c r="FM179" s="61">
        <v>0</v>
      </c>
      <c r="FN179" s="61">
        <v>0</v>
      </c>
      <c r="FO179" s="61">
        <v>0</v>
      </c>
      <c r="FP179" s="61">
        <v>0</v>
      </c>
      <c r="FQ179" s="61">
        <v>0</v>
      </c>
      <c r="FR179" s="61">
        <v>0</v>
      </c>
      <c r="FS179" s="61">
        <v>0</v>
      </c>
      <c r="FT179" s="61">
        <v>1719343</v>
      </c>
      <c r="FU179" s="61">
        <v>0</v>
      </c>
      <c r="FV179" s="61">
        <v>0</v>
      </c>
      <c r="FW179" s="61">
        <v>-1719343</v>
      </c>
      <c r="FX179" s="61">
        <v>0</v>
      </c>
      <c r="FY179" s="61">
        <v>0</v>
      </c>
      <c r="FZ179" s="61">
        <v>0</v>
      </c>
      <c r="GA179" s="61">
        <v>0</v>
      </c>
      <c r="GB179" s="61">
        <v>0</v>
      </c>
      <c r="GC179" s="61">
        <v>0</v>
      </c>
      <c r="GD179" s="61">
        <v>0</v>
      </c>
      <c r="GE179" s="61">
        <v>0</v>
      </c>
      <c r="GF179" s="61">
        <v>3580324</v>
      </c>
      <c r="GG179" s="61">
        <v>872708</v>
      </c>
      <c r="GH179" s="61">
        <v>0</v>
      </c>
      <c r="GI179" s="61">
        <v>-4684493</v>
      </c>
      <c r="GJ179" s="61">
        <v>416201</v>
      </c>
      <c r="GK179" s="61">
        <v>0</v>
      </c>
      <c r="GL179" s="58" t="s">
        <v>572</v>
      </c>
      <c r="GM179" s="58" t="s">
        <v>465</v>
      </c>
      <c r="GN179" s="58" t="s">
        <v>466</v>
      </c>
      <c r="GO179" s="58" t="s">
        <v>479</v>
      </c>
      <c r="GP179" s="58" t="s">
        <v>1061</v>
      </c>
    </row>
    <row r="180" spans="1:198" s="58" customFormat="1">
      <c r="A180" s="58" t="s">
        <v>461</v>
      </c>
      <c r="B180" s="59" t="s">
        <v>1062</v>
      </c>
      <c r="C180" s="59" t="s">
        <v>1063</v>
      </c>
      <c r="D180" s="61">
        <v>-4433744</v>
      </c>
      <c r="E180" s="61">
        <v>4937</v>
      </c>
      <c r="F180" s="61">
        <v>-4428807</v>
      </c>
      <c r="G180" s="61">
        <v>-1647378</v>
      </c>
      <c r="H180" s="61">
        <v>0</v>
      </c>
      <c r="I180" s="61">
        <v>-1647378</v>
      </c>
      <c r="J180" s="61">
        <v>-2786366</v>
      </c>
      <c r="K180" s="61">
        <v>4937</v>
      </c>
      <c r="L180" s="61">
        <v>-2781429</v>
      </c>
      <c r="M180" s="380">
        <v>0.5</v>
      </c>
      <c r="N180" s="380">
        <v>0.49</v>
      </c>
      <c r="O180" s="380">
        <v>0</v>
      </c>
      <c r="P180" s="380">
        <v>0.01</v>
      </c>
      <c r="Q180" s="61">
        <v>231816</v>
      </c>
      <c r="R180" s="61">
        <v>231816</v>
      </c>
      <c r="S180" s="61">
        <v>0</v>
      </c>
      <c r="T180" s="61">
        <v>844393</v>
      </c>
      <c r="U180" s="61">
        <v>1634683</v>
      </c>
      <c r="V180" s="61">
        <v>-790290</v>
      </c>
      <c r="W180" s="61">
        <v>5945629</v>
      </c>
      <c r="X180" s="61">
        <v>0</v>
      </c>
      <c r="Y180" s="61">
        <v>5850887</v>
      </c>
      <c r="Z180" s="61">
        <v>0</v>
      </c>
      <c r="AA180" s="61">
        <v>94742</v>
      </c>
      <c r="AB180" s="61">
        <v>0</v>
      </c>
      <c r="AC180" s="61">
        <v>0</v>
      </c>
      <c r="AD180" s="61">
        <v>0</v>
      </c>
      <c r="AE180" s="61">
        <v>0</v>
      </c>
      <c r="AF180" s="61">
        <v>0</v>
      </c>
      <c r="AG180" s="61">
        <v>0</v>
      </c>
      <c r="AH180" s="61">
        <v>0</v>
      </c>
      <c r="AI180" s="61">
        <v>0</v>
      </c>
      <c r="AJ180" s="61">
        <v>0</v>
      </c>
      <c r="AK180" s="61">
        <v>0</v>
      </c>
      <c r="AL180" s="61">
        <v>87659</v>
      </c>
      <c r="AM180" s="61">
        <v>87659</v>
      </c>
      <c r="AN180" s="61">
        <v>0</v>
      </c>
      <c r="AO180" s="61">
        <v>0</v>
      </c>
      <c r="AP180" s="61">
        <v>84328</v>
      </c>
      <c r="AQ180" s="61">
        <v>84328</v>
      </c>
      <c r="AR180" s="61">
        <v>0</v>
      </c>
      <c r="AS180" s="61">
        <v>0</v>
      </c>
      <c r="AT180" s="61">
        <v>3331</v>
      </c>
      <c r="AU180" s="61">
        <v>3331</v>
      </c>
      <c r="AV180" s="61">
        <v>0</v>
      </c>
      <c r="AW180" s="61">
        <v>0</v>
      </c>
      <c r="AX180" s="61">
        <v>0</v>
      </c>
      <c r="AY180" s="61">
        <v>0</v>
      </c>
      <c r="AZ180" s="61">
        <v>0</v>
      </c>
      <c r="BA180" s="61">
        <v>0</v>
      </c>
      <c r="BB180" s="61">
        <v>0</v>
      </c>
      <c r="BC180" s="61">
        <v>0</v>
      </c>
      <c r="BD180" s="61">
        <v>2346575</v>
      </c>
      <c r="BE180" s="61">
        <v>0</v>
      </c>
      <c r="BF180" s="61">
        <v>47748</v>
      </c>
      <c r="BG180" s="61">
        <v>17957</v>
      </c>
      <c r="BH180" s="61">
        <v>0</v>
      </c>
      <c r="BI180" s="61">
        <v>357</v>
      </c>
      <c r="BJ180" s="61">
        <v>2229048</v>
      </c>
      <c r="BK180" s="61">
        <v>0</v>
      </c>
      <c r="BL180" s="61">
        <v>45346</v>
      </c>
      <c r="BM180" s="61">
        <v>135484</v>
      </c>
      <c r="BN180" s="61">
        <v>0</v>
      </c>
      <c r="BO180" s="61">
        <v>2759</v>
      </c>
      <c r="BP180" s="61">
        <v>11304</v>
      </c>
      <c r="BQ180" s="61">
        <v>0</v>
      </c>
      <c r="BR180" s="61">
        <v>231</v>
      </c>
      <c r="BS180" s="61">
        <v>10425</v>
      </c>
      <c r="BT180" s="61">
        <v>0</v>
      </c>
      <c r="BU180" s="61">
        <v>213</v>
      </c>
      <c r="BV180" s="61">
        <v>879</v>
      </c>
      <c r="BW180" s="61">
        <v>0</v>
      </c>
      <c r="BX180" s="61">
        <v>18</v>
      </c>
      <c r="BY180" s="61">
        <v>22489</v>
      </c>
      <c r="BZ180" s="61">
        <v>0</v>
      </c>
      <c r="CA180" s="61">
        <v>459</v>
      </c>
      <c r="CB180" s="61">
        <v>0</v>
      </c>
      <c r="CC180" s="61">
        <v>0</v>
      </c>
      <c r="CD180" s="61">
        <v>0</v>
      </c>
      <c r="CE180" s="61">
        <v>0</v>
      </c>
      <c r="CF180" s="61">
        <v>0</v>
      </c>
      <c r="CG180" s="61">
        <v>0</v>
      </c>
      <c r="CH180" s="61">
        <v>0</v>
      </c>
      <c r="CI180" s="61">
        <v>0</v>
      </c>
      <c r="CJ180" s="61">
        <v>0</v>
      </c>
      <c r="CK180" s="61">
        <v>0</v>
      </c>
      <c r="CL180" s="61">
        <v>0</v>
      </c>
      <c r="CM180" s="61">
        <v>0</v>
      </c>
      <c r="CN180" s="61">
        <v>0</v>
      </c>
      <c r="CO180" s="61">
        <v>0</v>
      </c>
      <c r="CP180" s="61">
        <v>0</v>
      </c>
      <c r="CQ180" s="61">
        <v>0</v>
      </c>
      <c r="CR180" s="61">
        <v>0</v>
      </c>
      <c r="CS180" s="61">
        <v>0</v>
      </c>
      <c r="CT180" s="61">
        <v>-385</v>
      </c>
      <c r="CU180" s="61">
        <v>0</v>
      </c>
      <c r="CV180" s="61">
        <v>-8</v>
      </c>
      <c r="CW180" s="61">
        <v>5378</v>
      </c>
      <c r="CX180" s="61">
        <v>0</v>
      </c>
      <c r="CY180" s="61">
        <v>110</v>
      </c>
      <c r="CZ180" s="61">
        <v>5378</v>
      </c>
      <c r="DA180" s="61">
        <v>0</v>
      </c>
      <c r="DB180" s="61">
        <v>110</v>
      </c>
      <c r="DC180" s="61">
        <v>0</v>
      </c>
      <c r="DD180" s="61">
        <v>0</v>
      </c>
      <c r="DE180" s="61">
        <v>0</v>
      </c>
      <c r="DF180" s="61">
        <v>0</v>
      </c>
      <c r="DG180" s="61">
        <v>0</v>
      </c>
      <c r="DH180" s="61">
        <v>0</v>
      </c>
      <c r="DI180" s="61">
        <v>773</v>
      </c>
      <c r="DJ180" s="61">
        <v>0</v>
      </c>
      <c r="DK180" s="61">
        <v>16</v>
      </c>
      <c r="DL180" s="61">
        <v>-773</v>
      </c>
      <c r="DM180" s="61">
        <v>0</v>
      </c>
      <c r="DN180" s="61">
        <v>-16</v>
      </c>
      <c r="DO180" s="61">
        <v>16624</v>
      </c>
      <c r="DP180" s="61">
        <v>0</v>
      </c>
      <c r="DQ180" s="61">
        <v>339</v>
      </c>
      <c r="DR180" s="61">
        <v>16703</v>
      </c>
      <c r="DS180" s="61">
        <v>0</v>
      </c>
      <c r="DT180" s="61">
        <v>341</v>
      </c>
      <c r="DU180" s="61">
        <v>-79</v>
      </c>
      <c r="DV180" s="61">
        <v>0</v>
      </c>
      <c r="DW180" s="61">
        <v>-2</v>
      </c>
      <c r="DX180" s="61">
        <v>-2484</v>
      </c>
      <c r="DY180" s="61">
        <v>0</v>
      </c>
      <c r="DZ180" s="61">
        <v>-51</v>
      </c>
      <c r="EA180" s="61">
        <v>-7</v>
      </c>
      <c r="EB180" s="61">
        <v>0</v>
      </c>
      <c r="EC180" s="61">
        <v>0</v>
      </c>
      <c r="ED180" s="61">
        <v>0</v>
      </c>
      <c r="EE180" s="61">
        <v>0</v>
      </c>
      <c r="EF180" s="61">
        <v>0</v>
      </c>
      <c r="EG180" s="61">
        <v>0</v>
      </c>
      <c r="EH180" s="61">
        <v>0</v>
      </c>
      <c r="EI180" s="61">
        <v>0</v>
      </c>
      <c r="EJ180" s="61">
        <v>0</v>
      </c>
      <c r="EK180" s="61">
        <v>0</v>
      </c>
      <c r="EL180" s="61">
        <v>0</v>
      </c>
      <c r="EM180" s="61">
        <v>3443347</v>
      </c>
      <c r="EN180" s="61">
        <v>0</v>
      </c>
      <c r="EO180" s="61">
        <v>69276</v>
      </c>
      <c r="EP180" s="61">
        <v>36241</v>
      </c>
      <c r="EQ180" s="61">
        <v>0</v>
      </c>
      <c r="ER180" s="61">
        <v>740</v>
      </c>
      <c r="ES180" s="61">
        <v>9182314</v>
      </c>
      <c r="ET180" s="61">
        <v>0</v>
      </c>
      <c r="EU180" s="61">
        <v>0</v>
      </c>
      <c r="EV180" s="61">
        <v>-5702727</v>
      </c>
      <c r="EW180" s="61">
        <v>0</v>
      </c>
      <c r="EX180" s="61">
        <v>70016</v>
      </c>
      <c r="EY180" s="61">
        <v>2177229</v>
      </c>
      <c r="EZ180" s="61">
        <v>0</v>
      </c>
      <c r="FA180" s="61">
        <v>37213</v>
      </c>
      <c r="FB180" s="61">
        <v>2306529</v>
      </c>
      <c r="FC180" s="61">
        <v>0</v>
      </c>
      <c r="FD180" s="61">
        <v>39023</v>
      </c>
      <c r="FE180" s="61">
        <v>-129300</v>
      </c>
      <c r="FF180" s="61">
        <v>0</v>
      </c>
      <c r="FG180" s="61">
        <v>-1810</v>
      </c>
      <c r="FH180" s="61">
        <v>0</v>
      </c>
      <c r="FI180" s="61">
        <v>0</v>
      </c>
      <c r="FJ180" s="61">
        <v>0</v>
      </c>
      <c r="FK180" s="61">
        <v>0</v>
      </c>
      <c r="FL180" s="61">
        <v>0</v>
      </c>
      <c r="FM180" s="61">
        <v>0</v>
      </c>
      <c r="FN180" s="61">
        <v>0</v>
      </c>
      <c r="FO180" s="61">
        <v>0</v>
      </c>
      <c r="FP180" s="61">
        <v>0</v>
      </c>
      <c r="FQ180" s="61">
        <v>0</v>
      </c>
      <c r="FR180" s="61">
        <v>0</v>
      </c>
      <c r="FS180" s="61">
        <v>0</v>
      </c>
      <c r="FT180" s="61">
        <v>5943376</v>
      </c>
      <c r="FU180" s="61">
        <v>0</v>
      </c>
      <c r="FV180" s="61">
        <v>0</v>
      </c>
      <c r="FW180" s="61">
        <v>-5943376</v>
      </c>
      <c r="FX180" s="61">
        <v>0</v>
      </c>
      <c r="FY180" s="61">
        <v>0</v>
      </c>
      <c r="FZ180" s="61">
        <v>0</v>
      </c>
      <c r="GA180" s="61">
        <v>0</v>
      </c>
      <c r="GB180" s="61">
        <v>0</v>
      </c>
      <c r="GC180" s="61">
        <v>0</v>
      </c>
      <c r="GD180" s="61">
        <v>0</v>
      </c>
      <c r="GE180" s="61">
        <v>0</v>
      </c>
      <c r="GF180" s="61">
        <v>8074268</v>
      </c>
      <c r="GG180" s="61">
        <v>0</v>
      </c>
      <c r="GH180" s="61">
        <v>156414</v>
      </c>
      <c r="GI180" s="61">
        <v>-11620279</v>
      </c>
      <c r="GJ180" s="61">
        <v>0</v>
      </c>
      <c r="GK180" s="61">
        <v>71365</v>
      </c>
      <c r="GL180" s="58" t="s">
        <v>536</v>
      </c>
      <c r="GM180" s="58" t="s">
        <v>778</v>
      </c>
      <c r="GN180" s="58" t="s">
        <v>536</v>
      </c>
      <c r="GO180" s="58" t="s">
        <v>514</v>
      </c>
      <c r="GP180" s="58" t="s">
        <v>1064</v>
      </c>
    </row>
    <row r="181" spans="1:198" s="58" customFormat="1">
      <c r="A181" s="58" t="s">
        <v>469</v>
      </c>
      <c r="B181" s="59" t="s">
        <v>1065</v>
      </c>
      <c r="C181" s="59" t="s">
        <v>1066</v>
      </c>
      <c r="D181" s="61">
        <v>303577</v>
      </c>
      <c r="E181" s="61">
        <v>0</v>
      </c>
      <c r="F181" s="61">
        <v>303577</v>
      </c>
      <c r="G181" s="61">
        <v>341352</v>
      </c>
      <c r="H181" s="61">
        <v>0</v>
      </c>
      <c r="I181" s="61">
        <v>341352</v>
      </c>
      <c r="J181" s="61">
        <v>-37775</v>
      </c>
      <c r="K181" s="61">
        <v>0</v>
      </c>
      <c r="L181" s="61">
        <v>-37775</v>
      </c>
      <c r="M181" s="380">
        <v>0.5</v>
      </c>
      <c r="N181" s="380">
        <v>0.4</v>
      </c>
      <c r="O181" s="380">
        <v>0.1</v>
      </c>
      <c r="P181" s="380">
        <v>0</v>
      </c>
      <c r="Q181" s="61">
        <v>264300</v>
      </c>
      <c r="R181" s="61">
        <v>264300</v>
      </c>
      <c r="S181" s="61">
        <v>0</v>
      </c>
      <c r="T181" s="61">
        <v>79779</v>
      </c>
      <c r="U181" s="61">
        <v>0</v>
      </c>
      <c r="V181" s="61">
        <v>79779</v>
      </c>
      <c r="W181" s="61">
        <v>685028</v>
      </c>
      <c r="X181" s="61">
        <v>0</v>
      </c>
      <c r="Y181" s="61">
        <v>651914</v>
      </c>
      <c r="Z181" s="61">
        <v>0</v>
      </c>
      <c r="AA181" s="61">
        <v>33114</v>
      </c>
      <c r="AB181" s="61">
        <v>0</v>
      </c>
      <c r="AC181" s="61">
        <v>0</v>
      </c>
      <c r="AD181" s="61">
        <v>0</v>
      </c>
      <c r="AE181" s="61">
        <v>0</v>
      </c>
      <c r="AF181" s="61">
        <v>0</v>
      </c>
      <c r="AG181" s="61">
        <v>0</v>
      </c>
      <c r="AH181" s="61">
        <v>0</v>
      </c>
      <c r="AI181" s="61">
        <v>0</v>
      </c>
      <c r="AJ181" s="61">
        <v>0</v>
      </c>
      <c r="AK181" s="61">
        <v>0</v>
      </c>
      <c r="AL181" s="61">
        <v>240174</v>
      </c>
      <c r="AM181" s="61">
        <v>240174</v>
      </c>
      <c r="AN181" s="61">
        <v>0</v>
      </c>
      <c r="AO181" s="61">
        <v>0</v>
      </c>
      <c r="AP181" s="61">
        <v>298733</v>
      </c>
      <c r="AQ181" s="61">
        <v>298733</v>
      </c>
      <c r="AR181" s="61">
        <v>0</v>
      </c>
      <c r="AS181" s="61">
        <v>0</v>
      </c>
      <c r="AT181" s="61">
        <v>-58559</v>
      </c>
      <c r="AU181" s="61">
        <v>-58559</v>
      </c>
      <c r="AV181" s="61">
        <v>0</v>
      </c>
      <c r="AW181" s="61">
        <v>0</v>
      </c>
      <c r="AX181" s="61">
        <v>0</v>
      </c>
      <c r="AY181" s="61">
        <v>0</v>
      </c>
      <c r="AZ181" s="61">
        <v>0</v>
      </c>
      <c r="BA181" s="61">
        <v>0</v>
      </c>
      <c r="BB181" s="61">
        <v>0</v>
      </c>
      <c r="BC181" s="61">
        <v>0</v>
      </c>
      <c r="BD181" s="61">
        <v>2509794</v>
      </c>
      <c r="BE181" s="61">
        <v>617247</v>
      </c>
      <c r="BF181" s="61">
        <v>0</v>
      </c>
      <c r="BG181" s="61">
        <v>69027</v>
      </c>
      <c r="BH181" s="61">
        <v>16620</v>
      </c>
      <c r="BI181" s="61">
        <v>0</v>
      </c>
      <c r="BJ181" s="61">
        <v>2343784</v>
      </c>
      <c r="BK181" s="61">
        <v>580033</v>
      </c>
      <c r="BL181" s="61">
        <v>0</v>
      </c>
      <c r="BM181" s="61">
        <v>235037</v>
      </c>
      <c r="BN181" s="61">
        <v>53834</v>
      </c>
      <c r="BO181" s="61">
        <v>0</v>
      </c>
      <c r="BP181" s="61">
        <v>4011</v>
      </c>
      <c r="BQ181" s="61">
        <v>1003</v>
      </c>
      <c r="BR181" s="61">
        <v>0</v>
      </c>
      <c r="BS181" s="61">
        <v>0</v>
      </c>
      <c r="BT181" s="61">
        <v>0</v>
      </c>
      <c r="BU181" s="61">
        <v>0</v>
      </c>
      <c r="BV181" s="61">
        <v>4011</v>
      </c>
      <c r="BW181" s="61">
        <v>1003</v>
      </c>
      <c r="BX181" s="61">
        <v>0</v>
      </c>
      <c r="BY181" s="61">
        <v>47681</v>
      </c>
      <c r="BZ181" s="61">
        <v>11920</v>
      </c>
      <c r="CA181" s="61">
        <v>0</v>
      </c>
      <c r="CB181" s="61">
        <v>0</v>
      </c>
      <c r="CC181" s="61">
        <v>0</v>
      </c>
      <c r="CD181" s="61">
        <v>0</v>
      </c>
      <c r="CE181" s="61">
        <v>0</v>
      </c>
      <c r="CF181" s="61">
        <v>0</v>
      </c>
      <c r="CG181" s="61">
        <v>0</v>
      </c>
      <c r="CH181" s="61">
        <v>68</v>
      </c>
      <c r="CI181" s="61">
        <v>17</v>
      </c>
      <c r="CJ181" s="61">
        <v>0</v>
      </c>
      <c r="CK181" s="61">
        <v>-324</v>
      </c>
      <c r="CL181" s="61">
        <v>-81</v>
      </c>
      <c r="CM181" s="61">
        <v>0</v>
      </c>
      <c r="CN181" s="61">
        <v>0</v>
      </c>
      <c r="CO181" s="61">
        <v>0</v>
      </c>
      <c r="CP181" s="61">
        <v>0</v>
      </c>
      <c r="CQ181" s="61">
        <v>-324</v>
      </c>
      <c r="CR181" s="61">
        <v>-81</v>
      </c>
      <c r="CS181" s="61">
        <v>0</v>
      </c>
      <c r="CT181" s="61">
        <v>0</v>
      </c>
      <c r="CU181" s="61">
        <v>0</v>
      </c>
      <c r="CV181" s="61">
        <v>0</v>
      </c>
      <c r="CW181" s="61">
        <v>26950</v>
      </c>
      <c r="CX181" s="61">
        <v>6737</v>
      </c>
      <c r="CY181" s="61">
        <v>0</v>
      </c>
      <c r="CZ181" s="61">
        <v>33541</v>
      </c>
      <c r="DA181" s="61">
        <v>8385</v>
      </c>
      <c r="DB181" s="61">
        <v>0</v>
      </c>
      <c r="DC181" s="61">
        <v>-6591</v>
      </c>
      <c r="DD181" s="61">
        <v>-1648</v>
      </c>
      <c r="DE181" s="61">
        <v>0</v>
      </c>
      <c r="DF181" s="61">
        <v>0</v>
      </c>
      <c r="DG181" s="61">
        <v>0</v>
      </c>
      <c r="DH181" s="61">
        <v>0</v>
      </c>
      <c r="DI181" s="61">
        <v>0</v>
      </c>
      <c r="DJ181" s="61">
        <v>0</v>
      </c>
      <c r="DK181" s="61">
        <v>0</v>
      </c>
      <c r="DL181" s="61">
        <v>0</v>
      </c>
      <c r="DM181" s="61">
        <v>0</v>
      </c>
      <c r="DN181" s="61">
        <v>0</v>
      </c>
      <c r="DO181" s="61">
        <v>26694</v>
      </c>
      <c r="DP181" s="61">
        <v>6673</v>
      </c>
      <c r="DQ181" s="61">
        <v>0</v>
      </c>
      <c r="DR181" s="61">
        <v>0</v>
      </c>
      <c r="DS181" s="61">
        <v>0</v>
      </c>
      <c r="DT181" s="61">
        <v>0</v>
      </c>
      <c r="DU181" s="61">
        <v>26694</v>
      </c>
      <c r="DV181" s="61">
        <v>6673</v>
      </c>
      <c r="DW181" s="61">
        <v>0</v>
      </c>
      <c r="DX181" s="61">
        <v>-5285</v>
      </c>
      <c r="DY181" s="61">
        <v>-1321</v>
      </c>
      <c r="DZ181" s="61">
        <v>0</v>
      </c>
      <c r="EA181" s="61">
        <v>134</v>
      </c>
      <c r="EB181" s="61">
        <v>34</v>
      </c>
      <c r="EC181" s="61">
        <v>0</v>
      </c>
      <c r="ED181" s="61">
        <v>0</v>
      </c>
      <c r="EE181" s="61">
        <v>0</v>
      </c>
      <c r="EF181" s="61">
        <v>0</v>
      </c>
      <c r="EG181" s="61">
        <v>0</v>
      </c>
      <c r="EH181" s="61">
        <v>0</v>
      </c>
      <c r="EI181" s="61">
        <v>0</v>
      </c>
      <c r="EJ181" s="61">
        <v>0</v>
      </c>
      <c r="EK181" s="61">
        <v>0</v>
      </c>
      <c r="EL181" s="61">
        <v>0</v>
      </c>
      <c r="EM181" s="61">
        <v>3877661</v>
      </c>
      <c r="EN181" s="61">
        <v>969415</v>
      </c>
      <c r="EO181" s="61">
        <v>0</v>
      </c>
      <c r="EP181" s="61">
        <v>17980</v>
      </c>
      <c r="EQ181" s="61">
        <v>4495</v>
      </c>
      <c r="ER181" s="61">
        <v>0</v>
      </c>
      <c r="ES181" s="61">
        <v>9976671</v>
      </c>
      <c r="ET181" s="61">
        <v>0</v>
      </c>
      <c r="EU181" s="61">
        <v>0</v>
      </c>
      <c r="EV181" s="61">
        <v>-6081030</v>
      </c>
      <c r="EW181" s="61">
        <v>973910</v>
      </c>
      <c r="EX181" s="61">
        <v>0</v>
      </c>
      <c r="EY181" s="61">
        <v>418981</v>
      </c>
      <c r="EZ181" s="61">
        <v>94783</v>
      </c>
      <c r="FA181" s="61">
        <v>0</v>
      </c>
      <c r="FB181" s="61">
        <v>642392</v>
      </c>
      <c r="FC181" s="61">
        <v>148215</v>
      </c>
      <c r="FD181" s="61">
        <v>0</v>
      </c>
      <c r="FE181" s="61">
        <v>-223411</v>
      </c>
      <c r="FF181" s="61">
        <v>-53432</v>
      </c>
      <c r="FG181" s="61">
        <v>0</v>
      </c>
      <c r="FH181" s="61">
        <v>0</v>
      </c>
      <c r="FI181" s="61">
        <v>0</v>
      </c>
      <c r="FJ181" s="61">
        <v>0</v>
      </c>
      <c r="FK181" s="61">
        <v>0</v>
      </c>
      <c r="FL181" s="61">
        <v>0</v>
      </c>
      <c r="FM181" s="61">
        <v>0</v>
      </c>
      <c r="FN181" s="61">
        <v>0</v>
      </c>
      <c r="FO181" s="61">
        <v>0</v>
      </c>
      <c r="FP181" s="61">
        <v>0</v>
      </c>
      <c r="FQ181" s="61">
        <v>548403</v>
      </c>
      <c r="FR181" s="61">
        <v>136004</v>
      </c>
      <c r="FS181" s="61">
        <v>0</v>
      </c>
      <c r="FT181" s="61">
        <v>1580862</v>
      </c>
      <c r="FU181" s="61">
        <v>0</v>
      </c>
      <c r="FV181" s="61">
        <v>0</v>
      </c>
      <c r="FW181" s="61">
        <v>-1032459</v>
      </c>
      <c r="FX181" s="61">
        <v>136004</v>
      </c>
      <c r="FY181" s="61">
        <v>0</v>
      </c>
      <c r="FZ181" s="61">
        <v>0</v>
      </c>
      <c r="GA181" s="61">
        <v>0</v>
      </c>
      <c r="GB181" s="61">
        <v>0</v>
      </c>
      <c r="GC181" s="61">
        <v>0</v>
      </c>
      <c r="GD181" s="61">
        <v>0</v>
      </c>
      <c r="GE181" s="61">
        <v>0</v>
      </c>
      <c r="GF181" s="61">
        <v>7541775</v>
      </c>
      <c r="GG181" s="61">
        <v>1863546</v>
      </c>
      <c r="GH181" s="61">
        <v>0</v>
      </c>
      <c r="GI181" s="61">
        <v>-7035475</v>
      </c>
      <c r="GJ181" s="61">
        <v>1126913</v>
      </c>
      <c r="GK181" s="61">
        <v>0</v>
      </c>
      <c r="GL181" s="58" t="s">
        <v>591</v>
      </c>
      <c r="GM181" s="58" t="s">
        <v>465</v>
      </c>
      <c r="GN181" s="58" t="s">
        <v>466</v>
      </c>
      <c r="GO181" s="58" t="s">
        <v>497</v>
      </c>
      <c r="GP181" s="58" t="s">
        <v>1067</v>
      </c>
    </row>
    <row r="182" spans="1:198" s="58" customFormat="1">
      <c r="A182" s="58" t="s">
        <v>469</v>
      </c>
      <c r="B182" s="59" t="s">
        <v>1068</v>
      </c>
      <c r="C182" s="59" t="s">
        <v>1069</v>
      </c>
      <c r="D182" s="61">
        <v>-734986</v>
      </c>
      <c r="E182" s="61">
        <v>0</v>
      </c>
      <c r="F182" s="61">
        <v>-734986</v>
      </c>
      <c r="G182" s="61">
        <v>-517691</v>
      </c>
      <c r="H182" s="61">
        <v>0</v>
      </c>
      <c r="I182" s="61">
        <v>-517691</v>
      </c>
      <c r="J182" s="61">
        <v>-217295</v>
      </c>
      <c r="K182" s="61">
        <v>0</v>
      </c>
      <c r="L182" s="61">
        <v>-217295</v>
      </c>
      <c r="M182" s="380">
        <v>0.5</v>
      </c>
      <c r="N182" s="380">
        <v>0.49</v>
      </c>
      <c r="O182" s="380">
        <v>0</v>
      </c>
      <c r="P182" s="380">
        <v>0.01</v>
      </c>
      <c r="Q182" s="61">
        <v>461411</v>
      </c>
      <c r="R182" s="61">
        <v>461411</v>
      </c>
      <c r="S182" s="61">
        <v>0</v>
      </c>
      <c r="T182" s="61">
        <v>0</v>
      </c>
      <c r="U182" s="61">
        <v>0</v>
      </c>
      <c r="V182" s="61">
        <v>0</v>
      </c>
      <c r="W182" s="61">
        <v>696669</v>
      </c>
      <c r="X182" s="61">
        <v>0</v>
      </c>
      <c r="Y182" s="61">
        <v>690154</v>
      </c>
      <c r="Z182" s="61">
        <v>0</v>
      </c>
      <c r="AA182" s="61">
        <v>6515</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v>0</v>
      </c>
      <c r="AR182" s="61">
        <v>0</v>
      </c>
      <c r="AS182" s="61">
        <v>0</v>
      </c>
      <c r="AT182" s="61">
        <v>0</v>
      </c>
      <c r="AU182" s="61">
        <v>0</v>
      </c>
      <c r="AV182" s="61">
        <v>0</v>
      </c>
      <c r="AW182" s="61">
        <v>0</v>
      </c>
      <c r="AX182" s="61">
        <v>0</v>
      </c>
      <c r="AY182" s="61">
        <v>0</v>
      </c>
      <c r="AZ182" s="61">
        <v>0</v>
      </c>
      <c r="BA182" s="61">
        <v>0</v>
      </c>
      <c r="BB182" s="61">
        <v>0</v>
      </c>
      <c r="BC182" s="61">
        <v>0</v>
      </c>
      <c r="BD182" s="61">
        <v>4587177</v>
      </c>
      <c r="BE182" s="61">
        <v>0</v>
      </c>
      <c r="BF182" s="61">
        <v>93616</v>
      </c>
      <c r="BG182" s="61">
        <v>185430</v>
      </c>
      <c r="BH182" s="61">
        <v>0</v>
      </c>
      <c r="BI182" s="61">
        <v>3784</v>
      </c>
      <c r="BJ182" s="61">
        <v>4442474</v>
      </c>
      <c r="BK182" s="61">
        <v>0</v>
      </c>
      <c r="BL182" s="61">
        <v>90662</v>
      </c>
      <c r="BM182" s="61">
        <v>330133</v>
      </c>
      <c r="BN182" s="61">
        <v>0</v>
      </c>
      <c r="BO182" s="61">
        <v>6738</v>
      </c>
      <c r="BP182" s="61">
        <v>3836</v>
      </c>
      <c r="BQ182" s="61">
        <v>0</v>
      </c>
      <c r="BR182" s="61">
        <v>78</v>
      </c>
      <c r="BS182" s="61">
        <v>12989</v>
      </c>
      <c r="BT182" s="61">
        <v>0</v>
      </c>
      <c r="BU182" s="61">
        <v>265</v>
      </c>
      <c r="BV182" s="61">
        <v>-9153</v>
      </c>
      <c r="BW182" s="61">
        <v>0</v>
      </c>
      <c r="BX182" s="61">
        <v>-187</v>
      </c>
      <c r="BY182" s="61">
        <v>21737</v>
      </c>
      <c r="BZ182" s="61">
        <v>0</v>
      </c>
      <c r="CA182" s="61">
        <v>444</v>
      </c>
      <c r="CB182" s="61">
        <v>0</v>
      </c>
      <c r="CC182" s="61">
        <v>0</v>
      </c>
      <c r="CD182" s="61">
        <v>0</v>
      </c>
      <c r="CE182" s="61">
        <v>0</v>
      </c>
      <c r="CF182" s="61">
        <v>0</v>
      </c>
      <c r="CG182" s="61">
        <v>0</v>
      </c>
      <c r="CH182" s="61">
        <v>0</v>
      </c>
      <c r="CI182" s="61">
        <v>0</v>
      </c>
      <c r="CJ182" s="61">
        <v>0</v>
      </c>
      <c r="CK182" s="61">
        <v>0</v>
      </c>
      <c r="CL182" s="61">
        <v>0</v>
      </c>
      <c r="CM182" s="61">
        <v>0</v>
      </c>
      <c r="CN182" s="61">
        <v>0</v>
      </c>
      <c r="CO182" s="61">
        <v>0</v>
      </c>
      <c r="CP182" s="61">
        <v>0</v>
      </c>
      <c r="CQ182" s="61">
        <v>0</v>
      </c>
      <c r="CR182" s="61">
        <v>0</v>
      </c>
      <c r="CS182" s="61">
        <v>0</v>
      </c>
      <c r="CT182" s="61">
        <v>0</v>
      </c>
      <c r="CU182" s="61">
        <v>0</v>
      </c>
      <c r="CV182" s="61">
        <v>0</v>
      </c>
      <c r="CW182" s="61">
        <v>7291</v>
      </c>
      <c r="CX182" s="61">
        <v>0</v>
      </c>
      <c r="CY182" s="61">
        <v>149</v>
      </c>
      <c r="CZ182" s="61">
        <v>11496</v>
      </c>
      <c r="DA182" s="61">
        <v>0</v>
      </c>
      <c r="DB182" s="61">
        <v>235</v>
      </c>
      <c r="DC182" s="61">
        <v>-4205</v>
      </c>
      <c r="DD182" s="61">
        <v>0</v>
      </c>
      <c r="DE182" s="61">
        <v>-86</v>
      </c>
      <c r="DF182" s="61">
        <v>0</v>
      </c>
      <c r="DG182" s="61">
        <v>0</v>
      </c>
      <c r="DH182" s="61">
        <v>0</v>
      </c>
      <c r="DI182" s="61">
        <v>0</v>
      </c>
      <c r="DJ182" s="61">
        <v>0</v>
      </c>
      <c r="DK182" s="61">
        <v>0</v>
      </c>
      <c r="DL182" s="61">
        <v>0</v>
      </c>
      <c r="DM182" s="61">
        <v>0</v>
      </c>
      <c r="DN182" s="61">
        <v>0</v>
      </c>
      <c r="DO182" s="61">
        <v>5067</v>
      </c>
      <c r="DP182" s="61">
        <v>0</v>
      </c>
      <c r="DQ182" s="61">
        <v>103</v>
      </c>
      <c r="DR182" s="61">
        <v>81820</v>
      </c>
      <c r="DS182" s="61">
        <v>0</v>
      </c>
      <c r="DT182" s="61">
        <v>1670</v>
      </c>
      <c r="DU182" s="61">
        <v>-76753</v>
      </c>
      <c r="DV182" s="61">
        <v>0</v>
      </c>
      <c r="DW182" s="61">
        <v>-1567</v>
      </c>
      <c r="DX182" s="61">
        <v>0</v>
      </c>
      <c r="DY182" s="61">
        <v>0</v>
      </c>
      <c r="DZ182" s="61">
        <v>0</v>
      </c>
      <c r="EA182" s="61">
        <v>0</v>
      </c>
      <c r="EB182" s="61">
        <v>0</v>
      </c>
      <c r="EC182" s="61">
        <v>0</v>
      </c>
      <c r="ED182" s="61">
        <v>0</v>
      </c>
      <c r="EE182" s="61">
        <v>0</v>
      </c>
      <c r="EF182" s="61">
        <v>0</v>
      </c>
      <c r="EG182" s="61">
        <v>0</v>
      </c>
      <c r="EH182" s="61">
        <v>0</v>
      </c>
      <c r="EI182" s="61">
        <v>0</v>
      </c>
      <c r="EJ182" s="61">
        <v>0</v>
      </c>
      <c r="EK182" s="61">
        <v>0</v>
      </c>
      <c r="EL182" s="61">
        <v>0</v>
      </c>
      <c r="EM182" s="61">
        <v>6661908</v>
      </c>
      <c r="EN182" s="61">
        <v>0</v>
      </c>
      <c r="EO182" s="61">
        <v>135957</v>
      </c>
      <c r="EP182" s="61">
        <v>107788</v>
      </c>
      <c r="EQ182" s="61">
        <v>0</v>
      </c>
      <c r="ER182" s="61">
        <v>2200</v>
      </c>
      <c r="ES182" s="61">
        <v>24422207</v>
      </c>
      <c r="ET182" s="61">
        <v>0</v>
      </c>
      <c r="EU182" s="61">
        <v>0</v>
      </c>
      <c r="EV182" s="61">
        <v>-17652511</v>
      </c>
      <c r="EW182" s="61">
        <v>0</v>
      </c>
      <c r="EX182" s="61">
        <v>138157</v>
      </c>
      <c r="EY182" s="61">
        <v>3262996</v>
      </c>
      <c r="EZ182" s="61">
        <v>0</v>
      </c>
      <c r="FA182" s="61">
        <v>65851</v>
      </c>
      <c r="FB182" s="61">
        <v>3534231</v>
      </c>
      <c r="FC182" s="61">
        <v>0</v>
      </c>
      <c r="FD182" s="61">
        <v>71393</v>
      </c>
      <c r="FE182" s="61">
        <v>-271235</v>
      </c>
      <c r="FF182" s="61">
        <v>0</v>
      </c>
      <c r="FG182" s="61">
        <v>-5542</v>
      </c>
      <c r="FH182" s="61">
        <v>0</v>
      </c>
      <c r="FI182" s="61">
        <v>0</v>
      </c>
      <c r="FJ182" s="61">
        <v>0</v>
      </c>
      <c r="FK182" s="61">
        <v>0</v>
      </c>
      <c r="FL182" s="61">
        <v>0</v>
      </c>
      <c r="FM182" s="61">
        <v>0</v>
      </c>
      <c r="FN182" s="61">
        <v>0</v>
      </c>
      <c r="FO182" s="61">
        <v>0</v>
      </c>
      <c r="FP182" s="61">
        <v>0</v>
      </c>
      <c r="FQ182" s="61">
        <v>0</v>
      </c>
      <c r="FR182" s="61">
        <v>0</v>
      </c>
      <c r="FS182" s="61">
        <v>0</v>
      </c>
      <c r="FT182" s="61">
        <v>7653788</v>
      </c>
      <c r="FU182" s="61">
        <v>0</v>
      </c>
      <c r="FV182" s="61">
        <v>0</v>
      </c>
      <c r="FW182" s="61">
        <v>-7653788</v>
      </c>
      <c r="FX182" s="61">
        <v>0</v>
      </c>
      <c r="FY182" s="61">
        <v>0</v>
      </c>
      <c r="FZ182" s="61">
        <v>0</v>
      </c>
      <c r="GA182" s="61">
        <v>0</v>
      </c>
      <c r="GB182" s="61">
        <v>0</v>
      </c>
      <c r="GC182" s="61">
        <v>0</v>
      </c>
      <c r="GD182" s="61">
        <v>0</v>
      </c>
      <c r="GE182" s="61">
        <v>0</v>
      </c>
      <c r="GF182" s="61">
        <v>14843230</v>
      </c>
      <c r="GG182" s="61">
        <v>0</v>
      </c>
      <c r="GH182" s="61">
        <v>302182</v>
      </c>
      <c r="GI182" s="61">
        <v>-25315775</v>
      </c>
      <c r="GJ182" s="61">
        <v>0</v>
      </c>
      <c r="GK182" s="61">
        <v>137957</v>
      </c>
      <c r="GL182" s="58" t="s">
        <v>1070</v>
      </c>
      <c r="GM182" s="58" t="s">
        <v>1071</v>
      </c>
      <c r="GN182" s="58" t="s">
        <v>536</v>
      </c>
      <c r="GO182" s="58" t="s">
        <v>479</v>
      </c>
      <c r="GP182" s="58" t="s">
        <v>1072</v>
      </c>
    </row>
    <row r="183" spans="1:198" s="58" customFormat="1">
      <c r="A183" s="58" t="s">
        <v>461</v>
      </c>
      <c r="B183" s="59" t="s">
        <v>1073</v>
      </c>
      <c r="C183" s="59" t="s">
        <v>1074</v>
      </c>
      <c r="D183" s="61">
        <v>-324501</v>
      </c>
      <c r="E183" s="61">
        <v>-26925</v>
      </c>
      <c r="F183" s="61">
        <v>-351426</v>
      </c>
      <c r="G183" s="61">
        <v>-68135</v>
      </c>
      <c r="H183" s="61">
        <v>-26925</v>
      </c>
      <c r="I183" s="61">
        <v>-95060</v>
      </c>
      <c r="J183" s="61">
        <v>-256366</v>
      </c>
      <c r="K183" s="61">
        <v>0</v>
      </c>
      <c r="L183" s="61">
        <v>-256366</v>
      </c>
      <c r="M183" s="380">
        <v>0.5</v>
      </c>
      <c r="N183" s="380">
        <v>0.49</v>
      </c>
      <c r="O183" s="380">
        <v>0</v>
      </c>
      <c r="P183" s="380">
        <v>0.01</v>
      </c>
      <c r="Q183" s="61">
        <v>255175</v>
      </c>
      <c r="R183" s="61">
        <v>255175</v>
      </c>
      <c r="S183" s="61">
        <v>0</v>
      </c>
      <c r="T183" s="61">
        <v>550050</v>
      </c>
      <c r="U183" s="61">
        <v>730767</v>
      </c>
      <c r="V183" s="61">
        <v>-180717</v>
      </c>
      <c r="W183" s="61">
        <v>154114</v>
      </c>
      <c r="X183" s="61">
        <v>0</v>
      </c>
      <c r="Y183" s="61">
        <v>157302</v>
      </c>
      <c r="Z183" s="61">
        <v>0</v>
      </c>
      <c r="AA183" s="61">
        <v>-3188</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v>0</v>
      </c>
      <c r="AR183" s="61">
        <v>0</v>
      </c>
      <c r="AS183" s="61">
        <v>0</v>
      </c>
      <c r="AT183" s="61">
        <v>0</v>
      </c>
      <c r="AU183" s="61">
        <v>0</v>
      </c>
      <c r="AV183" s="61">
        <v>0</v>
      </c>
      <c r="AW183" s="61">
        <v>0</v>
      </c>
      <c r="AX183" s="61">
        <v>625465</v>
      </c>
      <c r="AY183" s="61">
        <v>625465</v>
      </c>
      <c r="AZ183" s="61">
        <v>658022</v>
      </c>
      <c r="BA183" s="61">
        <v>658022</v>
      </c>
      <c r="BB183" s="61">
        <v>-32557</v>
      </c>
      <c r="BC183" s="61">
        <v>-32557</v>
      </c>
      <c r="BD183" s="61">
        <v>2849803</v>
      </c>
      <c r="BE183" s="61">
        <v>0</v>
      </c>
      <c r="BF183" s="61">
        <v>55651</v>
      </c>
      <c r="BG183" s="61">
        <v>144130</v>
      </c>
      <c r="BH183" s="61">
        <v>0</v>
      </c>
      <c r="BI183" s="61">
        <v>2886</v>
      </c>
      <c r="BJ183" s="61">
        <v>2867010</v>
      </c>
      <c r="BK183" s="61">
        <v>0</v>
      </c>
      <c r="BL183" s="61">
        <v>56939</v>
      </c>
      <c r="BM183" s="61">
        <v>126923</v>
      </c>
      <c r="BN183" s="61">
        <v>0</v>
      </c>
      <c r="BO183" s="61">
        <v>1598</v>
      </c>
      <c r="BP183" s="61">
        <v>24803</v>
      </c>
      <c r="BQ183" s="61">
        <v>0</v>
      </c>
      <c r="BR183" s="61">
        <v>413</v>
      </c>
      <c r="BS183" s="61">
        <v>3505</v>
      </c>
      <c r="BT183" s="61">
        <v>0</v>
      </c>
      <c r="BU183" s="61">
        <v>72</v>
      </c>
      <c r="BV183" s="61">
        <v>21298</v>
      </c>
      <c r="BW183" s="61">
        <v>0</v>
      </c>
      <c r="BX183" s="61">
        <v>341</v>
      </c>
      <c r="BY183" s="61">
        <v>19197</v>
      </c>
      <c r="BZ183" s="61">
        <v>0</v>
      </c>
      <c r="CA183" s="61">
        <v>392</v>
      </c>
      <c r="CB183" s="61">
        <v>0</v>
      </c>
      <c r="CC183" s="61">
        <v>0</v>
      </c>
      <c r="CD183" s="61">
        <v>0</v>
      </c>
      <c r="CE183" s="61">
        <v>0</v>
      </c>
      <c r="CF183" s="61">
        <v>0</v>
      </c>
      <c r="CG183" s="61">
        <v>0</v>
      </c>
      <c r="CH183" s="61">
        <v>0</v>
      </c>
      <c r="CI183" s="61">
        <v>0</v>
      </c>
      <c r="CJ183" s="61">
        <v>0</v>
      </c>
      <c r="CK183" s="61">
        <v>0</v>
      </c>
      <c r="CL183" s="61">
        <v>0</v>
      </c>
      <c r="CM183" s="61">
        <v>0</v>
      </c>
      <c r="CN183" s="61">
        <v>0</v>
      </c>
      <c r="CO183" s="61">
        <v>0</v>
      </c>
      <c r="CP183" s="61">
        <v>0</v>
      </c>
      <c r="CQ183" s="61">
        <v>0</v>
      </c>
      <c r="CR183" s="61">
        <v>0</v>
      </c>
      <c r="CS183" s="61">
        <v>0</v>
      </c>
      <c r="CT183" s="61">
        <v>0</v>
      </c>
      <c r="CU183" s="61">
        <v>0</v>
      </c>
      <c r="CV183" s="61">
        <v>0</v>
      </c>
      <c r="CW183" s="61">
        <v>422</v>
      </c>
      <c r="CX183" s="61">
        <v>0</v>
      </c>
      <c r="CY183" s="61">
        <v>9</v>
      </c>
      <c r="CZ183" s="61">
        <v>3065</v>
      </c>
      <c r="DA183" s="61">
        <v>0</v>
      </c>
      <c r="DB183" s="61">
        <v>63</v>
      </c>
      <c r="DC183" s="61">
        <v>-2643</v>
      </c>
      <c r="DD183" s="61">
        <v>0</v>
      </c>
      <c r="DE183" s="61">
        <v>-54</v>
      </c>
      <c r="DF183" s="61">
        <v>0</v>
      </c>
      <c r="DG183" s="61">
        <v>0</v>
      </c>
      <c r="DH183" s="61">
        <v>0</v>
      </c>
      <c r="DI183" s="61">
        <v>0</v>
      </c>
      <c r="DJ183" s="61">
        <v>0</v>
      </c>
      <c r="DK183" s="61">
        <v>0</v>
      </c>
      <c r="DL183" s="61">
        <v>0</v>
      </c>
      <c r="DM183" s="61">
        <v>0</v>
      </c>
      <c r="DN183" s="61">
        <v>0</v>
      </c>
      <c r="DO183" s="61">
        <v>12458</v>
      </c>
      <c r="DP183" s="61">
        <v>0</v>
      </c>
      <c r="DQ183" s="61">
        <v>254</v>
      </c>
      <c r="DR183" s="61">
        <v>13555</v>
      </c>
      <c r="DS183" s="61">
        <v>0</v>
      </c>
      <c r="DT183" s="61">
        <v>277</v>
      </c>
      <c r="DU183" s="61">
        <v>-1097</v>
      </c>
      <c r="DV183" s="61">
        <v>0</v>
      </c>
      <c r="DW183" s="61">
        <v>-23</v>
      </c>
      <c r="DX183" s="61">
        <v>-434</v>
      </c>
      <c r="DY183" s="61">
        <v>0</v>
      </c>
      <c r="DZ183" s="61">
        <v>-9</v>
      </c>
      <c r="EA183" s="61">
        <v>1031</v>
      </c>
      <c r="EB183" s="61">
        <v>0</v>
      </c>
      <c r="EC183" s="61">
        <v>21</v>
      </c>
      <c r="ED183" s="61">
        <v>108</v>
      </c>
      <c r="EE183" s="61">
        <v>0</v>
      </c>
      <c r="EF183" s="61">
        <v>2</v>
      </c>
      <c r="EG183" s="61">
        <v>154</v>
      </c>
      <c r="EH183" s="61">
        <v>0</v>
      </c>
      <c r="EI183" s="61">
        <v>3</v>
      </c>
      <c r="EJ183" s="61">
        <v>-46</v>
      </c>
      <c r="EK183" s="61">
        <v>0</v>
      </c>
      <c r="EL183" s="61">
        <v>-1</v>
      </c>
      <c r="EM183" s="61">
        <v>5874951</v>
      </c>
      <c r="EN183" s="61">
        <v>0</v>
      </c>
      <c r="EO183" s="61">
        <v>116494</v>
      </c>
      <c r="EP183" s="61">
        <v>98527</v>
      </c>
      <c r="EQ183" s="61">
        <v>0</v>
      </c>
      <c r="ER183" s="61">
        <v>1723</v>
      </c>
      <c r="ES183" s="61">
        <v>12529483</v>
      </c>
      <c r="ET183" s="61">
        <v>0</v>
      </c>
      <c r="EU183" s="61">
        <v>0</v>
      </c>
      <c r="EV183" s="61">
        <v>-6556005</v>
      </c>
      <c r="EW183" s="61">
        <v>0</v>
      </c>
      <c r="EX183" s="61">
        <v>118218</v>
      </c>
      <c r="EY183" s="61">
        <v>1411788</v>
      </c>
      <c r="EZ183" s="61">
        <v>0</v>
      </c>
      <c r="FA183" s="61">
        <v>27398</v>
      </c>
      <c r="FB183" s="61">
        <v>1628878</v>
      </c>
      <c r="FC183" s="61">
        <v>0</v>
      </c>
      <c r="FD183" s="61">
        <v>31598</v>
      </c>
      <c r="FE183" s="61">
        <v>-217090</v>
      </c>
      <c r="FF183" s="61">
        <v>0</v>
      </c>
      <c r="FG183" s="61">
        <v>-4200</v>
      </c>
      <c r="FH183" s="61">
        <v>0</v>
      </c>
      <c r="FI183" s="61">
        <v>0</v>
      </c>
      <c r="FJ183" s="61">
        <v>0</v>
      </c>
      <c r="FK183" s="61">
        <v>0</v>
      </c>
      <c r="FL183" s="61">
        <v>0</v>
      </c>
      <c r="FM183" s="61">
        <v>0</v>
      </c>
      <c r="FN183" s="61">
        <v>0</v>
      </c>
      <c r="FO183" s="61">
        <v>0</v>
      </c>
      <c r="FP183" s="61">
        <v>0</v>
      </c>
      <c r="FQ183" s="61">
        <v>0</v>
      </c>
      <c r="FR183" s="61">
        <v>0</v>
      </c>
      <c r="FS183" s="61">
        <v>0</v>
      </c>
      <c r="FT183" s="61">
        <v>3985267</v>
      </c>
      <c r="FU183" s="61">
        <v>0</v>
      </c>
      <c r="FV183" s="61">
        <v>0</v>
      </c>
      <c r="FW183" s="61">
        <v>-3985267</v>
      </c>
      <c r="FX183" s="61">
        <v>0</v>
      </c>
      <c r="FY183" s="61">
        <v>0</v>
      </c>
      <c r="FZ183" s="61">
        <v>0</v>
      </c>
      <c r="GA183" s="61">
        <v>0</v>
      </c>
      <c r="GB183" s="61">
        <v>0</v>
      </c>
      <c r="GC183" s="61">
        <v>0</v>
      </c>
      <c r="GD183" s="61">
        <v>0</v>
      </c>
      <c r="GE183" s="61">
        <v>0</v>
      </c>
      <c r="GF183" s="61">
        <v>10436784</v>
      </c>
      <c r="GG183" s="61">
        <v>0</v>
      </c>
      <c r="GH183" s="61">
        <v>205234</v>
      </c>
      <c r="GI183" s="61">
        <v>-10594133</v>
      </c>
      <c r="GJ183" s="61">
        <v>0</v>
      </c>
      <c r="GK183" s="61">
        <v>116283</v>
      </c>
      <c r="GL183" s="58" t="s">
        <v>536</v>
      </c>
      <c r="GM183" s="58" t="s">
        <v>535</v>
      </c>
      <c r="GN183" s="58" t="s">
        <v>536</v>
      </c>
      <c r="GO183" s="58" t="s">
        <v>537</v>
      </c>
      <c r="GP183" s="58" t="s">
        <v>1075</v>
      </c>
    </row>
    <row r="184" spans="1:198" s="58" customFormat="1">
      <c r="A184" s="58" t="s">
        <v>469</v>
      </c>
      <c r="B184" s="59" t="s">
        <v>1076</v>
      </c>
      <c r="C184" s="59" t="s">
        <v>1077</v>
      </c>
      <c r="D184" s="61">
        <v>-46687</v>
      </c>
      <c r="E184" s="61">
        <v>575</v>
      </c>
      <c r="F184" s="61">
        <v>-46112</v>
      </c>
      <c r="G184" s="61">
        <v>1822</v>
      </c>
      <c r="H184" s="61">
        <v>6328</v>
      </c>
      <c r="I184" s="61">
        <v>8150</v>
      </c>
      <c r="J184" s="61">
        <v>-48509</v>
      </c>
      <c r="K184" s="61">
        <v>-5753</v>
      </c>
      <c r="L184" s="61">
        <v>-54262</v>
      </c>
      <c r="M184" s="380">
        <v>0.5</v>
      </c>
      <c r="N184" s="380">
        <v>0.49</v>
      </c>
      <c r="O184" s="380">
        <v>0</v>
      </c>
      <c r="P184" s="380">
        <v>0.01</v>
      </c>
      <c r="Q184" s="61">
        <v>233651</v>
      </c>
      <c r="R184" s="61">
        <v>233651</v>
      </c>
      <c r="S184" s="61">
        <v>0</v>
      </c>
      <c r="T184" s="61">
        <v>145804</v>
      </c>
      <c r="U184" s="61">
        <v>126957</v>
      </c>
      <c r="V184" s="61">
        <v>18847</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2784</v>
      </c>
      <c r="AM184" s="61">
        <v>2784</v>
      </c>
      <c r="AN184" s="61">
        <v>0</v>
      </c>
      <c r="AO184" s="61">
        <v>0</v>
      </c>
      <c r="AP184" s="61">
        <v>6239</v>
      </c>
      <c r="AQ184" s="61">
        <v>6239</v>
      </c>
      <c r="AR184" s="61">
        <v>0</v>
      </c>
      <c r="AS184" s="61">
        <v>0</v>
      </c>
      <c r="AT184" s="61">
        <v>-3455</v>
      </c>
      <c r="AU184" s="61">
        <v>-3455</v>
      </c>
      <c r="AV184" s="61">
        <v>0</v>
      </c>
      <c r="AW184" s="61">
        <v>0</v>
      </c>
      <c r="AX184" s="61">
        <v>0</v>
      </c>
      <c r="AY184" s="61">
        <v>0</v>
      </c>
      <c r="AZ184" s="61">
        <v>0</v>
      </c>
      <c r="BA184" s="61">
        <v>0</v>
      </c>
      <c r="BB184" s="61">
        <v>0</v>
      </c>
      <c r="BC184" s="61">
        <v>0</v>
      </c>
      <c r="BD184" s="61">
        <v>2557859</v>
      </c>
      <c r="BE184" s="61">
        <v>0</v>
      </c>
      <c r="BF184" s="61">
        <v>51837</v>
      </c>
      <c r="BG184" s="61">
        <v>109450</v>
      </c>
      <c r="BH184" s="61">
        <v>0</v>
      </c>
      <c r="BI184" s="61">
        <v>2221</v>
      </c>
      <c r="BJ184" s="61">
        <v>2596548</v>
      </c>
      <c r="BK184" s="61">
        <v>0</v>
      </c>
      <c r="BL184" s="61">
        <v>52748</v>
      </c>
      <c r="BM184" s="61">
        <v>70761</v>
      </c>
      <c r="BN184" s="61">
        <v>0</v>
      </c>
      <c r="BO184" s="61">
        <v>1310</v>
      </c>
      <c r="BP184" s="61">
        <v>15273</v>
      </c>
      <c r="BQ184" s="61">
        <v>0</v>
      </c>
      <c r="BR184" s="61">
        <v>312</v>
      </c>
      <c r="BS184" s="61">
        <v>5946</v>
      </c>
      <c r="BT184" s="61">
        <v>0</v>
      </c>
      <c r="BU184" s="61">
        <v>121</v>
      </c>
      <c r="BV184" s="61">
        <v>9327</v>
      </c>
      <c r="BW184" s="61">
        <v>0</v>
      </c>
      <c r="BX184" s="61">
        <v>191</v>
      </c>
      <c r="BY184" s="61">
        <v>16906</v>
      </c>
      <c r="BZ184" s="61">
        <v>0</v>
      </c>
      <c r="CA184" s="61">
        <v>345</v>
      </c>
      <c r="CB184" s="61">
        <v>0</v>
      </c>
      <c r="CC184" s="61">
        <v>0</v>
      </c>
      <c r="CD184" s="61">
        <v>0</v>
      </c>
      <c r="CE184" s="61">
        <v>0</v>
      </c>
      <c r="CF184" s="61">
        <v>0</v>
      </c>
      <c r="CG184" s="61">
        <v>0</v>
      </c>
      <c r="CH184" s="61">
        <v>0</v>
      </c>
      <c r="CI184" s="61">
        <v>0</v>
      </c>
      <c r="CJ184" s="61">
        <v>0</v>
      </c>
      <c r="CK184" s="61">
        <v>0</v>
      </c>
      <c r="CL184" s="61">
        <v>0</v>
      </c>
      <c r="CM184" s="61">
        <v>0</v>
      </c>
      <c r="CN184" s="61">
        <v>0</v>
      </c>
      <c r="CO184" s="61">
        <v>0</v>
      </c>
      <c r="CP184" s="61">
        <v>0</v>
      </c>
      <c r="CQ184" s="61">
        <v>0</v>
      </c>
      <c r="CR184" s="61">
        <v>0</v>
      </c>
      <c r="CS184" s="61">
        <v>0</v>
      </c>
      <c r="CT184" s="61">
        <v>0</v>
      </c>
      <c r="CU184" s="61">
        <v>0</v>
      </c>
      <c r="CV184" s="61">
        <v>0</v>
      </c>
      <c r="CW184" s="61">
        <v>0</v>
      </c>
      <c r="CX184" s="61">
        <v>0</v>
      </c>
      <c r="CY184" s="61">
        <v>0</v>
      </c>
      <c r="CZ184" s="61">
        <v>0</v>
      </c>
      <c r="DA184" s="61">
        <v>0</v>
      </c>
      <c r="DB184" s="61">
        <v>0</v>
      </c>
      <c r="DC184" s="61">
        <v>0</v>
      </c>
      <c r="DD184" s="61">
        <v>0</v>
      </c>
      <c r="DE184" s="61">
        <v>0</v>
      </c>
      <c r="DF184" s="61">
        <v>0</v>
      </c>
      <c r="DG184" s="61">
        <v>0</v>
      </c>
      <c r="DH184" s="61">
        <v>0</v>
      </c>
      <c r="DI184" s="61">
        <v>0</v>
      </c>
      <c r="DJ184" s="61">
        <v>0</v>
      </c>
      <c r="DK184" s="61">
        <v>0</v>
      </c>
      <c r="DL184" s="61">
        <v>0</v>
      </c>
      <c r="DM184" s="61">
        <v>0</v>
      </c>
      <c r="DN184" s="61">
        <v>0</v>
      </c>
      <c r="DO184" s="61">
        <v>17125</v>
      </c>
      <c r="DP184" s="61">
        <v>0</v>
      </c>
      <c r="DQ184" s="61">
        <v>349</v>
      </c>
      <c r="DR184" s="61">
        <v>17131</v>
      </c>
      <c r="DS184" s="61">
        <v>0</v>
      </c>
      <c r="DT184" s="61">
        <v>350</v>
      </c>
      <c r="DU184" s="61">
        <v>-6</v>
      </c>
      <c r="DV184" s="61">
        <v>0</v>
      </c>
      <c r="DW184" s="61">
        <v>-1</v>
      </c>
      <c r="DX184" s="61">
        <v>-7158</v>
      </c>
      <c r="DY184" s="61">
        <v>0</v>
      </c>
      <c r="DZ184" s="61">
        <v>-146</v>
      </c>
      <c r="EA184" s="61">
        <v>0</v>
      </c>
      <c r="EB184" s="61">
        <v>0</v>
      </c>
      <c r="EC184" s="61">
        <v>0</v>
      </c>
      <c r="ED184" s="61">
        <v>0</v>
      </c>
      <c r="EE184" s="61">
        <v>0</v>
      </c>
      <c r="EF184" s="61">
        <v>0</v>
      </c>
      <c r="EG184" s="61">
        <v>0</v>
      </c>
      <c r="EH184" s="61">
        <v>0</v>
      </c>
      <c r="EI184" s="61">
        <v>0</v>
      </c>
      <c r="EJ184" s="61">
        <v>0</v>
      </c>
      <c r="EK184" s="61">
        <v>0</v>
      </c>
      <c r="EL184" s="61">
        <v>0</v>
      </c>
      <c r="EM184" s="61">
        <v>4283222</v>
      </c>
      <c r="EN184" s="61">
        <v>0</v>
      </c>
      <c r="EO184" s="61">
        <v>87413</v>
      </c>
      <c r="EP184" s="61">
        <v>72469</v>
      </c>
      <c r="EQ184" s="61">
        <v>0</v>
      </c>
      <c r="ER184" s="61">
        <v>1479</v>
      </c>
      <c r="ES184" s="61">
        <v>9670408</v>
      </c>
      <c r="ET184" s="61">
        <v>0</v>
      </c>
      <c r="EU184" s="61">
        <v>0</v>
      </c>
      <c r="EV184" s="61">
        <v>-5314718</v>
      </c>
      <c r="EW184" s="61">
        <v>0</v>
      </c>
      <c r="EX184" s="61">
        <v>88892</v>
      </c>
      <c r="EY184" s="61">
        <v>1259165</v>
      </c>
      <c r="EZ184" s="61">
        <v>0</v>
      </c>
      <c r="FA184" s="61">
        <v>25542</v>
      </c>
      <c r="FB184" s="61">
        <v>1466400</v>
      </c>
      <c r="FC184" s="61">
        <v>0</v>
      </c>
      <c r="FD184" s="61">
        <v>29785</v>
      </c>
      <c r="FE184" s="61">
        <v>-207235</v>
      </c>
      <c r="FF184" s="61">
        <v>0</v>
      </c>
      <c r="FG184" s="61">
        <v>-4243</v>
      </c>
      <c r="FH184" s="61">
        <v>0</v>
      </c>
      <c r="FI184" s="61">
        <v>0</v>
      </c>
      <c r="FJ184" s="61">
        <v>0</v>
      </c>
      <c r="FK184" s="61">
        <v>0</v>
      </c>
      <c r="FL184" s="61">
        <v>0</v>
      </c>
      <c r="FM184" s="61">
        <v>0</v>
      </c>
      <c r="FN184" s="61">
        <v>0</v>
      </c>
      <c r="FO184" s="61">
        <v>0</v>
      </c>
      <c r="FP184" s="61">
        <v>0</v>
      </c>
      <c r="FQ184" s="61">
        <v>0</v>
      </c>
      <c r="FR184" s="61">
        <v>0</v>
      </c>
      <c r="FS184" s="61">
        <v>0</v>
      </c>
      <c r="FT184" s="61">
        <v>3404925</v>
      </c>
      <c r="FU184" s="61">
        <v>0</v>
      </c>
      <c r="FV184" s="61">
        <v>0</v>
      </c>
      <c r="FW184" s="61">
        <v>-3404925</v>
      </c>
      <c r="FX184" s="61">
        <v>0</v>
      </c>
      <c r="FY184" s="61">
        <v>0</v>
      </c>
      <c r="FZ184" s="61">
        <v>0</v>
      </c>
      <c r="GA184" s="61">
        <v>0</v>
      </c>
      <c r="GB184" s="61">
        <v>0</v>
      </c>
      <c r="GC184" s="61">
        <v>0</v>
      </c>
      <c r="GD184" s="61">
        <v>0</v>
      </c>
      <c r="GE184" s="61">
        <v>0</v>
      </c>
      <c r="GF184" s="61">
        <v>8324311</v>
      </c>
      <c r="GG184" s="61">
        <v>0</v>
      </c>
      <c r="GH184" s="61">
        <v>169352</v>
      </c>
      <c r="GI184" s="61">
        <v>-8837048</v>
      </c>
      <c r="GJ184" s="61">
        <v>0</v>
      </c>
      <c r="GK184" s="61">
        <v>86348</v>
      </c>
      <c r="GL184" s="58" t="s">
        <v>511</v>
      </c>
      <c r="GM184" s="58" t="s">
        <v>832</v>
      </c>
      <c r="GN184" s="58" t="s">
        <v>513</v>
      </c>
      <c r="GO184" s="58" t="s">
        <v>730</v>
      </c>
      <c r="GP184" s="58" t="s">
        <v>1078</v>
      </c>
    </row>
    <row r="185" spans="1:198" s="58" customFormat="1">
      <c r="A185" s="58" t="s">
        <v>461</v>
      </c>
      <c r="B185" s="59" t="s">
        <v>1079</v>
      </c>
      <c r="C185" s="59" t="s">
        <v>1080</v>
      </c>
      <c r="D185" s="61">
        <v>-50974</v>
      </c>
      <c r="E185" s="61">
        <v>0</v>
      </c>
      <c r="F185" s="61">
        <v>-50974</v>
      </c>
      <c r="G185" s="61">
        <v>40613</v>
      </c>
      <c r="H185" s="61">
        <v>0</v>
      </c>
      <c r="I185" s="61">
        <v>40613</v>
      </c>
      <c r="J185" s="61">
        <v>-91587</v>
      </c>
      <c r="K185" s="61">
        <v>0</v>
      </c>
      <c r="L185" s="61">
        <v>-91587</v>
      </c>
      <c r="M185" s="380">
        <v>0.5</v>
      </c>
      <c r="N185" s="380">
        <v>0.4</v>
      </c>
      <c r="O185" s="380">
        <v>0.1</v>
      </c>
      <c r="P185" s="380">
        <v>0</v>
      </c>
      <c r="Q185" s="61">
        <v>110424</v>
      </c>
      <c r="R185" s="61">
        <v>110424</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v>0</v>
      </c>
      <c r="AR185" s="61">
        <v>0</v>
      </c>
      <c r="AS185" s="61">
        <v>0</v>
      </c>
      <c r="AT185" s="61">
        <v>0</v>
      </c>
      <c r="AU185" s="61">
        <v>0</v>
      </c>
      <c r="AV185" s="61">
        <v>0</v>
      </c>
      <c r="AW185" s="61">
        <v>0</v>
      </c>
      <c r="AX185" s="61">
        <v>0</v>
      </c>
      <c r="AY185" s="61">
        <v>0</v>
      </c>
      <c r="AZ185" s="61">
        <v>0</v>
      </c>
      <c r="BA185" s="61">
        <v>0</v>
      </c>
      <c r="BB185" s="61">
        <v>0</v>
      </c>
      <c r="BC185" s="61">
        <v>0</v>
      </c>
      <c r="BD185" s="61">
        <v>830253</v>
      </c>
      <c r="BE185" s="61">
        <v>207563</v>
      </c>
      <c r="BF185" s="61">
        <v>0</v>
      </c>
      <c r="BG185" s="61">
        <v>45228</v>
      </c>
      <c r="BH185" s="61">
        <v>11307</v>
      </c>
      <c r="BI185" s="61">
        <v>0</v>
      </c>
      <c r="BJ185" s="61">
        <v>834948</v>
      </c>
      <c r="BK185" s="61">
        <v>208737</v>
      </c>
      <c r="BL185" s="61">
        <v>0</v>
      </c>
      <c r="BM185" s="61">
        <v>40533</v>
      </c>
      <c r="BN185" s="61">
        <v>10133</v>
      </c>
      <c r="BO185" s="61">
        <v>0</v>
      </c>
      <c r="BP185" s="61">
        <v>0</v>
      </c>
      <c r="BQ185" s="61">
        <v>0</v>
      </c>
      <c r="BR185" s="61">
        <v>0</v>
      </c>
      <c r="BS185" s="61">
        <v>0</v>
      </c>
      <c r="BT185" s="61">
        <v>0</v>
      </c>
      <c r="BU185" s="61">
        <v>0</v>
      </c>
      <c r="BV185" s="61">
        <v>0</v>
      </c>
      <c r="BW185" s="61">
        <v>0</v>
      </c>
      <c r="BX185" s="61">
        <v>0</v>
      </c>
      <c r="BY185" s="61">
        <v>0</v>
      </c>
      <c r="BZ185" s="61">
        <v>0</v>
      </c>
      <c r="CA185" s="61">
        <v>0</v>
      </c>
      <c r="CB185" s="61">
        <v>0</v>
      </c>
      <c r="CC185" s="61">
        <v>0</v>
      </c>
      <c r="CD185" s="61">
        <v>0</v>
      </c>
      <c r="CE185" s="61">
        <v>0</v>
      </c>
      <c r="CF185" s="61">
        <v>0</v>
      </c>
      <c r="CG185" s="61">
        <v>0</v>
      </c>
      <c r="CH185" s="61">
        <v>-638</v>
      </c>
      <c r="CI185" s="61">
        <v>-159</v>
      </c>
      <c r="CJ185" s="61">
        <v>0</v>
      </c>
      <c r="CK185" s="61">
        <v>0</v>
      </c>
      <c r="CL185" s="61">
        <v>0</v>
      </c>
      <c r="CM185" s="61">
        <v>0</v>
      </c>
      <c r="CN185" s="61">
        <v>0</v>
      </c>
      <c r="CO185" s="61">
        <v>0</v>
      </c>
      <c r="CP185" s="61">
        <v>0</v>
      </c>
      <c r="CQ185" s="61">
        <v>0</v>
      </c>
      <c r="CR185" s="61">
        <v>0</v>
      </c>
      <c r="CS185" s="61">
        <v>0</v>
      </c>
      <c r="CT185" s="61">
        <v>0</v>
      </c>
      <c r="CU185" s="61">
        <v>0</v>
      </c>
      <c r="CV185" s="61">
        <v>0</v>
      </c>
      <c r="CW185" s="61">
        <v>5907</v>
      </c>
      <c r="CX185" s="61">
        <v>1477</v>
      </c>
      <c r="CY185" s="61">
        <v>0</v>
      </c>
      <c r="CZ185" s="61">
        <v>5907</v>
      </c>
      <c r="DA185" s="61">
        <v>1477</v>
      </c>
      <c r="DB185" s="61">
        <v>0</v>
      </c>
      <c r="DC185" s="61">
        <v>0</v>
      </c>
      <c r="DD185" s="61">
        <v>0</v>
      </c>
      <c r="DE185" s="61">
        <v>0</v>
      </c>
      <c r="DF185" s="61">
        <v>0</v>
      </c>
      <c r="DG185" s="61">
        <v>0</v>
      </c>
      <c r="DH185" s="61">
        <v>0</v>
      </c>
      <c r="DI185" s="61">
        <v>0</v>
      </c>
      <c r="DJ185" s="61">
        <v>0</v>
      </c>
      <c r="DK185" s="61">
        <v>0</v>
      </c>
      <c r="DL185" s="61">
        <v>0</v>
      </c>
      <c r="DM185" s="61">
        <v>0</v>
      </c>
      <c r="DN185" s="61">
        <v>0</v>
      </c>
      <c r="DO185" s="61">
        <v>4615</v>
      </c>
      <c r="DP185" s="61">
        <v>1154</v>
      </c>
      <c r="DQ185" s="61">
        <v>0</v>
      </c>
      <c r="DR185" s="61">
        <v>4798</v>
      </c>
      <c r="DS185" s="61">
        <v>1200</v>
      </c>
      <c r="DT185" s="61">
        <v>0</v>
      </c>
      <c r="DU185" s="61">
        <v>-183</v>
      </c>
      <c r="DV185" s="61">
        <v>-46</v>
      </c>
      <c r="DW185" s="61">
        <v>0</v>
      </c>
      <c r="DX185" s="61">
        <v>-4285</v>
      </c>
      <c r="DY185" s="61">
        <v>-1071</v>
      </c>
      <c r="DZ185" s="61">
        <v>0</v>
      </c>
      <c r="EA185" s="61">
        <v>0</v>
      </c>
      <c r="EB185" s="61">
        <v>0</v>
      </c>
      <c r="EC185" s="61">
        <v>0</v>
      </c>
      <c r="ED185" s="61">
        <v>0</v>
      </c>
      <c r="EE185" s="61">
        <v>0</v>
      </c>
      <c r="EF185" s="61">
        <v>0</v>
      </c>
      <c r="EG185" s="61">
        <v>0</v>
      </c>
      <c r="EH185" s="61">
        <v>0</v>
      </c>
      <c r="EI185" s="61">
        <v>0</v>
      </c>
      <c r="EJ185" s="61">
        <v>0</v>
      </c>
      <c r="EK185" s="61">
        <v>0</v>
      </c>
      <c r="EL185" s="61">
        <v>0</v>
      </c>
      <c r="EM185" s="61">
        <v>1652387</v>
      </c>
      <c r="EN185" s="61">
        <v>413097</v>
      </c>
      <c r="EO185" s="61">
        <v>0</v>
      </c>
      <c r="EP185" s="61">
        <v>35581</v>
      </c>
      <c r="EQ185" s="61">
        <v>8895</v>
      </c>
      <c r="ER185" s="61">
        <v>0</v>
      </c>
      <c r="ES185" s="61">
        <v>4561865</v>
      </c>
      <c r="ET185" s="61">
        <v>0</v>
      </c>
      <c r="EU185" s="61">
        <v>0</v>
      </c>
      <c r="EV185" s="61">
        <v>-2873897</v>
      </c>
      <c r="EW185" s="61">
        <v>421992</v>
      </c>
      <c r="EX185" s="61">
        <v>0</v>
      </c>
      <c r="EY185" s="61">
        <v>1006157</v>
      </c>
      <c r="EZ185" s="61">
        <v>251539</v>
      </c>
      <c r="FA185" s="61">
        <v>0</v>
      </c>
      <c r="FB185" s="61">
        <v>1094518</v>
      </c>
      <c r="FC185" s="61">
        <v>273629</v>
      </c>
      <c r="FD185" s="61">
        <v>0</v>
      </c>
      <c r="FE185" s="61">
        <v>-88361</v>
      </c>
      <c r="FF185" s="61">
        <v>-22090</v>
      </c>
      <c r="FG185" s="61">
        <v>0</v>
      </c>
      <c r="FH185" s="61">
        <v>0</v>
      </c>
      <c r="FI185" s="61">
        <v>0</v>
      </c>
      <c r="FJ185" s="61">
        <v>0</v>
      </c>
      <c r="FK185" s="61">
        <v>0</v>
      </c>
      <c r="FL185" s="61">
        <v>0</v>
      </c>
      <c r="FM185" s="61">
        <v>0</v>
      </c>
      <c r="FN185" s="61">
        <v>0</v>
      </c>
      <c r="FO185" s="61">
        <v>0</v>
      </c>
      <c r="FP185" s="61">
        <v>0</v>
      </c>
      <c r="FQ185" s="61">
        <v>0</v>
      </c>
      <c r="FR185" s="61">
        <v>0</v>
      </c>
      <c r="FS185" s="61">
        <v>0</v>
      </c>
      <c r="FT185" s="61">
        <v>2469318</v>
      </c>
      <c r="FU185" s="61">
        <v>0</v>
      </c>
      <c r="FV185" s="61">
        <v>0</v>
      </c>
      <c r="FW185" s="61">
        <v>-2469318</v>
      </c>
      <c r="FX185" s="61">
        <v>0</v>
      </c>
      <c r="FY185" s="61">
        <v>0</v>
      </c>
      <c r="FZ185" s="61">
        <v>0</v>
      </c>
      <c r="GA185" s="61">
        <v>0</v>
      </c>
      <c r="GB185" s="61">
        <v>0</v>
      </c>
      <c r="GC185" s="61">
        <v>0</v>
      </c>
      <c r="GD185" s="61">
        <v>0</v>
      </c>
      <c r="GE185" s="61">
        <v>0</v>
      </c>
      <c r="GF185" s="61">
        <v>3575205</v>
      </c>
      <c r="GG185" s="61">
        <v>893802</v>
      </c>
      <c r="GH185" s="61">
        <v>0</v>
      </c>
      <c r="GI185" s="61">
        <v>-5396149</v>
      </c>
      <c r="GJ185" s="61">
        <v>408759</v>
      </c>
      <c r="GK185" s="61">
        <v>0</v>
      </c>
      <c r="GL185" s="58" t="s">
        <v>1081</v>
      </c>
      <c r="GM185" s="58" t="s">
        <v>465</v>
      </c>
      <c r="GN185" s="58" t="s">
        <v>466</v>
      </c>
      <c r="GO185" s="58" t="s">
        <v>549</v>
      </c>
      <c r="GP185" s="58" t="s">
        <v>1082</v>
      </c>
    </row>
    <row r="186" spans="1:198" s="58" customFormat="1">
      <c r="A186" s="58" t="s">
        <v>469</v>
      </c>
      <c r="B186" s="59" t="s">
        <v>1083</v>
      </c>
      <c r="C186" s="59" t="s">
        <v>1084</v>
      </c>
      <c r="D186" s="61">
        <v>-4866</v>
      </c>
      <c r="E186" s="61">
        <v>0</v>
      </c>
      <c r="F186" s="61">
        <v>-4866</v>
      </c>
      <c r="G186" s="61">
        <v>169218</v>
      </c>
      <c r="H186" s="61">
        <v>0</v>
      </c>
      <c r="I186" s="61">
        <v>169218</v>
      </c>
      <c r="J186" s="61">
        <v>-174084</v>
      </c>
      <c r="K186" s="61">
        <v>0</v>
      </c>
      <c r="L186" s="61">
        <v>-174084</v>
      </c>
      <c r="M186" s="380">
        <v>0.5</v>
      </c>
      <c r="N186" s="380">
        <v>0.4</v>
      </c>
      <c r="O186" s="380">
        <v>0.09</v>
      </c>
      <c r="P186" s="380">
        <v>0.01</v>
      </c>
      <c r="Q186" s="61">
        <v>153348</v>
      </c>
      <c r="R186" s="61">
        <v>153348</v>
      </c>
      <c r="S186" s="61">
        <v>0</v>
      </c>
      <c r="T186" s="61">
        <v>0</v>
      </c>
      <c r="U186" s="61">
        <v>0</v>
      </c>
      <c r="V186" s="61">
        <v>0</v>
      </c>
      <c r="W186" s="61">
        <v>186263</v>
      </c>
      <c r="X186" s="61">
        <v>0</v>
      </c>
      <c r="Y186" s="61">
        <v>168750</v>
      </c>
      <c r="Z186" s="61">
        <v>0</v>
      </c>
      <c r="AA186" s="61">
        <v>17513</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v>0</v>
      </c>
      <c r="AR186" s="61">
        <v>0</v>
      </c>
      <c r="AS186" s="61">
        <v>0</v>
      </c>
      <c r="AT186" s="61">
        <v>0</v>
      </c>
      <c r="AU186" s="61">
        <v>0</v>
      </c>
      <c r="AV186" s="61">
        <v>0</v>
      </c>
      <c r="AW186" s="61">
        <v>0</v>
      </c>
      <c r="AX186" s="61">
        <v>0</v>
      </c>
      <c r="AY186" s="61">
        <v>0</v>
      </c>
      <c r="AZ186" s="61">
        <v>0</v>
      </c>
      <c r="BA186" s="61">
        <v>0</v>
      </c>
      <c r="BB186" s="61">
        <v>0</v>
      </c>
      <c r="BC186" s="61">
        <v>0</v>
      </c>
      <c r="BD186" s="61">
        <v>1185397</v>
      </c>
      <c r="BE186" s="61">
        <v>266714</v>
      </c>
      <c r="BF186" s="61">
        <v>29635</v>
      </c>
      <c r="BG186" s="61">
        <v>81750</v>
      </c>
      <c r="BH186" s="61">
        <v>18394</v>
      </c>
      <c r="BI186" s="61">
        <v>2044</v>
      </c>
      <c r="BJ186" s="61">
        <v>1115805</v>
      </c>
      <c r="BK186" s="61">
        <v>251056</v>
      </c>
      <c r="BL186" s="61">
        <v>27895</v>
      </c>
      <c r="BM186" s="61">
        <v>151342</v>
      </c>
      <c r="BN186" s="61">
        <v>34052</v>
      </c>
      <c r="BO186" s="61">
        <v>3784</v>
      </c>
      <c r="BP186" s="61">
        <v>2579</v>
      </c>
      <c r="BQ186" s="61">
        <v>580</v>
      </c>
      <c r="BR186" s="61">
        <v>64</v>
      </c>
      <c r="BS186" s="61">
        <v>1924</v>
      </c>
      <c r="BT186" s="61">
        <v>433</v>
      </c>
      <c r="BU186" s="61">
        <v>48</v>
      </c>
      <c r="BV186" s="61">
        <v>655</v>
      </c>
      <c r="BW186" s="61">
        <v>147</v>
      </c>
      <c r="BX186" s="61">
        <v>16</v>
      </c>
      <c r="BY186" s="61">
        <v>4956</v>
      </c>
      <c r="BZ186" s="61">
        <v>1115</v>
      </c>
      <c r="CA186" s="61">
        <v>124</v>
      </c>
      <c r="CB186" s="61">
        <v>0</v>
      </c>
      <c r="CC186" s="61">
        <v>0</v>
      </c>
      <c r="CD186" s="61">
        <v>0</v>
      </c>
      <c r="CE186" s="61">
        <v>0</v>
      </c>
      <c r="CF186" s="61">
        <v>0</v>
      </c>
      <c r="CG186" s="61">
        <v>0</v>
      </c>
      <c r="CH186" s="61">
        <v>0</v>
      </c>
      <c r="CI186" s="61">
        <v>0</v>
      </c>
      <c r="CJ186" s="61">
        <v>0</v>
      </c>
      <c r="CK186" s="61">
        <v>-2095</v>
      </c>
      <c r="CL186" s="61">
        <v>-471</v>
      </c>
      <c r="CM186" s="61">
        <v>-52</v>
      </c>
      <c r="CN186" s="61">
        <v>0</v>
      </c>
      <c r="CO186" s="61">
        <v>0</v>
      </c>
      <c r="CP186" s="61">
        <v>0</v>
      </c>
      <c r="CQ186" s="61">
        <v>-2095</v>
      </c>
      <c r="CR186" s="61">
        <v>-471</v>
      </c>
      <c r="CS186" s="61">
        <v>-52</v>
      </c>
      <c r="CT186" s="61">
        <v>0</v>
      </c>
      <c r="CU186" s="61">
        <v>0</v>
      </c>
      <c r="CV186" s="61">
        <v>0</v>
      </c>
      <c r="CW186" s="61">
        <v>1990</v>
      </c>
      <c r="CX186" s="61">
        <v>448</v>
      </c>
      <c r="CY186" s="61">
        <v>50</v>
      </c>
      <c r="CZ186" s="61">
        <v>1990</v>
      </c>
      <c r="DA186" s="61">
        <v>448</v>
      </c>
      <c r="DB186" s="61">
        <v>50</v>
      </c>
      <c r="DC186" s="61">
        <v>0</v>
      </c>
      <c r="DD186" s="61">
        <v>0</v>
      </c>
      <c r="DE186" s="61">
        <v>0</v>
      </c>
      <c r="DF186" s="61">
        <v>631</v>
      </c>
      <c r="DG186" s="61">
        <v>142</v>
      </c>
      <c r="DH186" s="61">
        <v>16</v>
      </c>
      <c r="DI186" s="61">
        <v>631</v>
      </c>
      <c r="DJ186" s="61">
        <v>142</v>
      </c>
      <c r="DK186" s="61">
        <v>16</v>
      </c>
      <c r="DL186" s="61">
        <v>0</v>
      </c>
      <c r="DM186" s="61">
        <v>0</v>
      </c>
      <c r="DN186" s="61">
        <v>0</v>
      </c>
      <c r="DO186" s="61">
        <v>12931</v>
      </c>
      <c r="DP186" s="61">
        <v>2909</v>
      </c>
      <c r="DQ186" s="61">
        <v>323</v>
      </c>
      <c r="DR186" s="61">
        <v>10590</v>
      </c>
      <c r="DS186" s="61">
        <v>2383</v>
      </c>
      <c r="DT186" s="61">
        <v>265</v>
      </c>
      <c r="DU186" s="61">
        <v>2341</v>
      </c>
      <c r="DV186" s="61">
        <v>526</v>
      </c>
      <c r="DW186" s="61">
        <v>58</v>
      </c>
      <c r="DX186" s="61">
        <v>-198</v>
      </c>
      <c r="DY186" s="61">
        <v>-45</v>
      </c>
      <c r="DZ186" s="61">
        <v>-5</v>
      </c>
      <c r="EA186" s="61">
        <v>0</v>
      </c>
      <c r="EB186" s="61">
        <v>0</v>
      </c>
      <c r="EC186" s="61">
        <v>0</v>
      </c>
      <c r="ED186" s="61">
        <v>0</v>
      </c>
      <c r="EE186" s="61">
        <v>0</v>
      </c>
      <c r="EF186" s="61">
        <v>0</v>
      </c>
      <c r="EG186" s="61">
        <v>0</v>
      </c>
      <c r="EH186" s="61">
        <v>0</v>
      </c>
      <c r="EI186" s="61">
        <v>0</v>
      </c>
      <c r="EJ186" s="61">
        <v>0</v>
      </c>
      <c r="EK186" s="61">
        <v>0</v>
      </c>
      <c r="EL186" s="61">
        <v>0</v>
      </c>
      <c r="EM186" s="61">
        <v>2204581</v>
      </c>
      <c r="EN186" s="61">
        <v>496031</v>
      </c>
      <c r="EO186" s="61">
        <v>55115</v>
      </c>
      <c r="EP186" s="61">
        <v>41512</v>
      </c>
      <c r="EQ186" s="61">
        <v>9340</v>
      </c>
      <c r="ER186" s="61">
        <v>1038</v>
      </c>
      <c r="ES186" s="61">
        <v>6506709</v>
      </c>
      <c r="ET186" s="61">
        <v>0</v>
      </c>
      <c r="EU186" s="61">
        <v>0</v>
      </c>
      <c r="EV186" s="61">
        <v>-4260616</v>
      </c>
      <c r="EW186" s="61">
        <v>505371</v>
      </c>
      <c r="EX186" s="61">
        <v>56152</v>
      </c>
      <c r="EY186" s="61">
        <v>1532025</v>
      </c>
      <c r="EZ186" s="61">
        <v>342522</v>
      </c>
      <c r="FA186" s="61">
        <v>38058</v>
      </c>
      <c r="FB186" s="61">
        <v>1572858</v>
      </c>
      <c r="FC186" s="61">
        <v>351915</v>
      </c>
      <c r="FD186" s="61">
        <v>39102</v>
      </c>
      <c r="FE186" s="61">
        <v>-40833</v>
      </c>
      <c r="FF186" s="61">
        <v>-9393</v>
      </c>
      <c r="FG186" s="61">
        <v>-1044</v>
      </c>
      <c r="FH186" s="61">
        <v>0</v>
      </c>
      <c r="FI186" s="61">
        <v>0</v>
      </c>
      <c r="FJ186" s="61">
        <v>0</v>
      </c>
      <c r="FK186" s="61">
        <v>0</v>
      </c>
      <c r="FL186" s="61">
        <v>0</v>
      </c>
      <c r="FM186" s="61">
        <v>0</v>
      </c>
      <c r="FN186" s="61">
        <v>0</v>
      </c>
      <c r="FO186" s="61">
        <v>0</v>
      </c>
      <c r="FP186" s="61">
        <v>0</v>
      </c>
      <c r="FQ186" s="61">
        <v>0</v>
      </c>
      <c r="FR186" s="61">
        <v>0</v>
      </c>
      <c r="FS186" s="61">
        <v>0</v>
      </c>
      <c r="FT186" s="61">
        <v>3704521</v>
      </c>
      <c r="FU186" s="61">
        <v>0</v>
      </c>
      <c r="FV186" s="61">
        <v>0</v>
      </c>
      <c r="FW186" s="61">
        <v>-3704521</v>
      </c>
      <c r="FX186" s="61">
        <v>0</v>
      </c>
      <c r="FY186" s="61">
        <v>0</v>
      </c>
      <c r="FZ186" s="61">
        <v>0</v>
      </c>
      <c r="GA186" s="61">
        <v>0</v>
      </c>
      <c r="GB186" s="61">
        <v>0</v>
      </c>
      <c r="GC186" s="61">
        <v>0</v>
      </c>
      <c r="GD186" s="61">
        <v>0</v>
      </c>
      <c r="GE186" s="61">
        <v>0</v>
      </c>
      <c r="GF186" s="61">
        <v>5066059</v>
      </c>
      <c r="GG186" s="61">
        <v>1137679</v>
      </c>
      <c r="GH186" s="61">
        <v>126410</v>
      </c>
      <c r="GI186" s="61">
        <v>-7848969</v>
      </c>
      <c r="GJ186" s="61">
        <v>531302</v>
      </c>
      <c r="GK186" s="61">
        <v>59033</v>
      </c>
      <c r="GL186" s="58" t="s">
        <v>553</v>
      </c>
      <c r="GM186" s="58" t="s">
        <v>554</v>
      </c>
      <c r="GN186" s="58" t="s">
        <v>466</v>
      </c>
      <c r="GO186" s="58" t="s">
        <v>479</v>
      </c>
      <c r="GP186" s="58" t="s">
        <v>1085</v>
      </c>
    </row>
    <row r="187" spans="1:198" s="58" customFormat="1">
      <c r="A187" s="58" t="s">
        <v>469</v>
      </c>
      <c r="B187" s="59" t="s">
        <v>1086</v>
      </c>
      <c r="C187" s="59" t="s">
        <v>1087</v>
      </c>
      <c r="D187" s="61">
        <v>357608</v>
      </c>
      <c r="E187" s="61">
        <v>0</v>
      </c>
      <c r="F187" s="61">
        <v>357608</v>
      </c>
      <c r="G187" s="61">
        <v>715461</v>
      </c>
      <c r="H187" s="61">
        <v>0</v>
      </c>
      <c r="I187" s="61">
        <v>715461</v>
      </c>
      <c r="J187" s="61">
        <v>-357853</v>
      </c>
      <c r="K187" s="61">
        <v>0</v>
      </c>
      <c r="L187" s="61">
        <v>-357853</v>
      </c>
      <c r="M187" s="380">
        <v>0.5</v>
      </c>
      <c r="N187" s="380">
        <v>0.5</v>
      </c>
      <c r="O187" s="380">
        <v>0</v>
      </c>
      <c r="P187" s="380">
        <v>0</v>
      </c>
      <c r="Q187" s="61">
        <v>485821</v>
      </c>
      <c r="R187" s="61">
        <v>485821</v>
      </c>
      <c r="S187" s="61">
        <v>0</v>
      </c>
      <c r="T187" s="61">
        <v>140468</v>
      </c>
      <c r="U187" s="61">
        <v>273652</v>
      </c>
      <c r="V187" s="61">
        <v>-133184</v>
      </c>
      <c r="W187" s="61">
        <v>5452499</v>
      </c>
      <c r="X187" s="61">
        <v>0</v>
      </c>
      <c r="Y187" s="61">
        <v>4852239</v>
      </c>
      <c r="Z187" s="61">
        <v>0</v>
      </c>
      <c r="AA187" s="61">
        <v>600260</v>
      </c>
      <c r="AB187" s="61">
        <v>0</v>
      </c>
      <c r="AC187" s="61">
        <v>0</v>
      </c>
      <c r="AD187" s="61">
        <v>0</v>
      </c>
      <c r="AE187" s="61">
        <v>0</v>
      </c>
      <c r="AF187" s="61">
        <v>0</v>
      </c>
      <c r="AG187" s="61">
        <v>0</v>
      </c>
      <c r="AH187" s="61">
        <v>0</v>
      </c>
      <c r="AI187" s="61">
        <v>0</v>
      </c>
      <c r="AJ187" s="61">
        <v>0</v>
      </c>
      <c r="AK187" s="61">
        <v>0</v>
      </c>
      <c r="AL187" s="61">
        <v>56250</v>
      </c>
      <c r="AM187" s="61">
        <v>56250</v>
      </c>
      <c r="AN187" s="61">
        <v>0</v>
      </c>
      <c r="AO187" s="61">
        <v>0</v>
      </c>
      <c r="AP187" s="61">
        <v>66978</v>
      </c>
      <c r="AQ187" s="61">
        <v>66978</v>
      </c>
      <c r="AR187" s="61">
        <v>0</v>
      </c>
      <c r="AS187" s="61">
        <v>0</v>
      </c>
      <c r="AT187" s="61">
        <v>-10728</v>
      </c>
      <c r="AU187" s="61">
        <v>-10728</v>
      </c>
      <c r="AV187" s="61">
        <v>0</v>
      </c>
      <c r="AW187" s="61">
        <v>0</v>
      </c>
      <c r="AX187" s="61">
        <v>0</v>
      </c>
      <c r="AY187" s="61">
        <v>0</v>
      </c>
      <c r="AZ187" s="61">
        <v>0</v>
      </c>
      <c r="BA187" s="61">
        <v>0</v>
      </c>
      <c r="BB187" s="61">
        <v>0</v>
      </c>
      <c r="BC187" s="61">
        <v>0</v>
      </c>
      <c r="BD187" s="61">
        <v>6058604</v>
      </c>
      <c r="BE187" s="61">
        <v>0</v>
      </c>
      <c r="BF187" s="61">
        <v>0</v>
      </c>
      <c r="BG187" s="61">
        <v>236054</v>
      </c>
      <c r="BH187" s="61">
        <v>0</v>
      </c>
      <c r="BI187" s="61">
        <v>0</v>
      </c>
      <c r="BJ187" s="61">
        <v>5418219</v>
      </c>
      <c r="BK187" s="61">
        <v>0</v>
      </c>
      <c r="BL187" s="61">
        <v>0</v>
      </c>
      <c r="BM187" s="61">
        <v>876439</v>
      </c>
      <c r="BN187" s="61">
        <v>0</v>
      </c>
      <c r="BO187" s="61">
        <v>0</v>
      </c>
      <c r="BP187" s="61">
        <v>77193</v>
      </c>
      <c r="BQ187" s="61">
        <v>0</v>
      </c>
      <c r="BR187" s="61">
        <v>0</v>
      </c>
      <c r="BS187" s="61">
        <v>21604</v>
      </c>
      <c r="BT187" s="61">
        <v>0</v>
      </c>
      <c r="BU187" s="61">
        <v>0</v>
      </c>
      <c r="BV187" s="61">
        <v>55589</v>
      </c>
      <c r="BW187" s="61">
        <v>0</v>
      </c>
      <c r="BX187" s="61">
        <v>0</v>
      </c>
      <c r="BY187" s="61">
        <v>99187</v>
      </c>
      <c r="BZ187" s="61">
        <v>0</v>
      </c>
      <c r="CA187" s="61">
        <v>0</v>
      </c>
      <c r="CB187" s="61">
        <v>0</v>
      </c>
      <c r="CC187" s="61">
        <v>0</v>
      </c>
      <c r="CD187" s="61">
        <v>0</v>
      </c>
      <c r="CE187" s="61">
        <v>0</v>
      </c>
      <c r="CF187" s="61">
        <v>0</v>
      </c>
      <c r="CG187" s="61">
        <v>0</v>
      </c>
      <c r="CH187" s="61">
        <v>0</v>
      </c>
      <c r="CI187" s="61">
        <v>0</v>
      </c>
      <c r="CJ187" s="61">
        <v>0</v>
      </c>
      <c r="CK187" s="61">
        <v>0</v>
      </c>
      <c r="CL187" s="61">
        <v>0</v>
      </c>
      <c r="CM187" s="61">
        <v>0</v>
      </c>
      <c r="CN187" s="61">
        <v>0</v>
      </c>
      <c r="CO187" s="61">
        <v>0</v>
      </c>
      <c r="CP187" s="61">
        <v>0</v>
      </c>
      <c r="CQ187" s="61">
        <v>0</v>
      </c>
      <c r="CR187" s="61">
        <v>0</v>
      </c>
      <c r="CS187" s="61">
        <v>0</v>
      </c>
      <c r="CT187" s="61">
        <v>0</v>
      </c>
      <c r="CU187" s="61">
        <v>0</v>
      </c>
      <c r="CV187" s="61">
        <v>0</v>
      </c>
      <c r="CW187" s="61">
        <v>34587</v>
      </c>
      <c r="CX187" s="61">
        <v>0</v>
      </c>
      <c r="CY187" s="61">
        <v>0</v>
      </c>
      <c r="CZ187" s="61">
        <v>35711</v>
      </c>
      <c r="DA187" s="61">
        <v>0</v>
      </c>
      <c r="DB187" s="61">
        <v>0</v>
      </c>
      <c r="DC187" s="61">
        <v>-1124</v>
      </c>
      <c r="DD187" s="61">
        <v>0</v>
      </c>
      <c r="DE187" s="61">
        <v>0</v>
      </c>
      <c r="DF187" s="61">
        <v>1380</v>
      </c>
      <c r="DG187" s="61">
        <v>0</v>
      </c>
      <c r="DH187" s="61">
        <v>0</v>
      </c>
      <c r="DI187" s="61">
        <v>789</v>
      </c>
      <c r="DJ187" s="61">
        <v>0</v>
      </c>
      <c r="DK187" s="61">
        <v>0</v>
      </c>
      <c r="DL187" s="61">
        <v>591</v>
      </c>
      <c r="DM187" s="61">
        <v>0</v>
      </c>
      <c r="DN187" s="61">
        <v>0</v>
      </c>
      <c r="DO187" s="61">
        <v>28874</v>
      </c>
      <c r="DP187" s="61">
        <v>0</v>
      </c>
      <c r="DQ187" s="61">
        <v>0</v>
      </c>
      <c r="DR187" s="61">
        <v>57230</v>
      </c>
      <c r="DS187" s="61">
        <v>0</v>
      </c>
      <c r="DT187" s="61">
        <v>0</v>
      </c>
      <c r="DU187" s="61">
        <v>-28356</v>
      </c>
      <c r="DV187" s="61">
        <v>0</v>
      </c>
      <c r="DW187" s="61">
        <v>0</v>
      </c>
      <c r="DX187" s="61">
        <v>-38546</v>
      </c>
      <c r="DY187" s="61">
        <v>0</v>
      </c>
      <c r="DZ187" s="61">
        <v>0</v>
      </c>
      <c r="EA187" s="61">
        <v>-399</v>
      </c>
      <c r="EB187" s="61">
        <v>0</v>
      </c>
      <c r="EC187" s="61">
        <v>0</v>
      </c>
      <c r="ED187" s="61">
        <v>0</v>
      </c>
      <c r="EE187" s="61">
        <v>0</v>
      </c>
      <c r="EF187" s="61">
        <v>0</v>
      </c>
      <c r="EG187" s="61">
        <v>0</v>
      </c>
      <c r="EH187" s="61">
        <v>0</v>
      </c>
      <c r="EI187" s="61">
        <v>0</v>
      </c>
      <c r="EJ187" s="61">
        <v>0</v>
      </c>
      <c r="EK187" s="61">
        <v>0</v>
      </c>
      <c r="EL187" s="61">
        <v>0</v>
      </c>
      <c r="EM187" s="61">
        <v>8518459</v>
      </c>
      <c r="EN187" s="61">
        <v>0</v>
      </c>
      <c r="EO187" s="61">
        <v>0</v>
      </c>
      <c r="EP187" s="61">
        <v>67599</v>
      </c>
      <c r="EQ187" s="61">
        <v>0</v>
      </c>
      <c r="ER187" s="61">
        <v>0</v>
      </c>
      <c r="ES187" s="61">
        <v>18484382</v>
      </c>
      <c r="ET187" s="61">
        <v>0</v>
      </c>
      <c r="EU187" s="61">
        <v>0</v>
      </c>
      <c r="EV187" s="61">
        <v>-9898325</v>
      </c>
      <c r="EW187" s="61">
        <v>0</v>
      </c>
      <c r="EX187" s="61">
        <v>0</v>
      </c>
      <c r="EY187" s="61">
        <v>1834564</v>
      </c>
      <c r="EZ187" s="61">
        <v>0</v>
      </c>
      <c r="FA187" s="61">
        <v>0</v>
      </c>
      <c r="FB187" s="61">
        <v>2382101</v>
      </c>
      <c r="FC187" s="61">
        <v>0</v>
      </c>
      <c r="FD187" s="61">
        <v>0</v>
      </c>
      <c r="FE187" s="61">
        <v>-547537</v>
      </c>
      <c r="FF187" s="61">
        <v>0</v>
      </c>
      <c r="FG187" s="61">
        <v>0</v>
      </c>
      <c r="FH187" s="61">
        <v>0</v>
      </c>
      <c r="FI187" s="61">
        <v>0</v>
      </c>
      <c r="FJ187" s="61">
        <v>0</v>
      </c>
      <c r="FK187" s="61">
        <v>0</v>
      </c>
      <c r="FL187" s="61">
        <v>0</v>
      </c>
      <c r="FM187" s="61">
        <v>0</v>
      </c>
      <c r="FN187" s="61">
        <v>0</v>
      </c>
      <c r="FO187" s="61">
        <v>0</v>
      </c>
      <c r="FP187" s="61">
        <v>0</v>
      </c>
      <c r="FQ187" s="61">
        <v>0</v>
      </c>
      <c r="FR187" s="61">
        <v>0</v>
      </c>
      <c r="FS187" s="61">
        <v>0</v>
      </c>
      <c r="FT187" s="61">
        <v>4735379</v>
      </c>
      <c r="FU187" s="61">
        <v>0</v>
      </c>
      <c r="FV187" s="61">
        <v>0</v>
      </c>
      <c r="FW187" s="61">
        <v>-4735379</v>
      </c>
      <c r="FX187" s="61">
        <v>0</v>
      </c>
      <c r="FY187" s="61">
        <v>0</v>
      </c>
      <c r="FZ187" s="61">
        <v>0</v>
      </c>
      <c r="GA187" s="61">
        <v>0</v>
      </c>
      <c r="GB187" s="61">
        <v>0</v>
      </c>
      <c r="GC187" s="61">
        <v>0</v>
      </c>
      <c r="GD187" s="61">
        <v>0</v>
      </c>
      <c r="GE187" s="61">
        <v>0</v>
      </c>
      <c r="GF187" s="61">
        <v>16917556</v>
      </c>
      <c r="GG187" s="61">
        <v>0</v>
      </c>
      <c r="GH187" s="61">
        <v>0</v>
      </c>
      <c r="GI187" s="61">
        <v>-14217860</v>
      </c>
      <c r="GJ187" s="61">
        <v>0</v>
      </c>
      <c r="GK187" s="61">
        <v>0</v>
      </c>
      <c r="GL187" s="58" t="s">
        <v>536</v>
      </c>
      <c r="GM187" s="58" t="s">
        <v>465</v>
      </c>
      <c r="GN187" s="58" t="s">
        <v>536</v>
      </c>
      <c r="GO187" s="58" t="s">
        <v>730</v>
      </c>
      <c r="GP187" s="58" t="s">
        <v>1088</v>
      </c>
    </row>
    <row r="188" spans="1:198" s="58" customFormat="1">
      <c r="A188" s="58" t="s">
        <v>469</v>
      </c>
      <c r="B188" s="59" t="s">
        <v>1089</v>
      </c>
      <c r="C188" s="59" t="s">
        <v>1090</v>
      </c>
      <c r="D188" s="61">
        <v>-397311</v>
      </c>
      <c r="E188" s="61">
        <v>0</v>
      </c>
      <c r="F188" s="61">
        <v>-397311</v>
      </c>
      <c r="G188" s="61">
        <v>-239968</v>
      </c>
      <c r="H188" s="61">
        <v>0</v>
      </c>
      <c r="I188" s="61">
        <v>-239968</v>
      </c>
      <c r="J188" s="61">
        <v>-157343</v>
      </c>
      <c r="K188" s="61">
        <v>0</v>
      </c>
      <c r="L188" s="61">
        <v>-157343</v>
      </c>
      <c r="M188" s="380">
        <v>0.5</v>
      </c>
      <c r="N188" s="380">
        <v>0.4</v>
      </c>
      <c r="O188" s="380">
        <v>0.1</v>
      </c>
      <c r="P188" s="380">
        <v>0</v>
      </c>
      <c r="Q188" s="61">
        <v>268473</v>
      </c>
      <c r="R188" s="61">
        <v>268473</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v>0</v>
      </c>
      <c r="AR188" s="61">
        <v>0</v>
      </c>
      <c r="AS188" s="61">
        <v>0</v>
      </c>
      <c r="AT188" s="61">
        <v>0</v>
      </c>
      <c r="AU188" s="61">
        <v>0</v>
      </c>
      <c r="AV188" s="61">
        <v>0</v>
      </c>
      <c r="AW188" s="61">
        <v>0</v>
      </c>
      <c r="AX188" s="61">
        <v>0</v>
      </c>
      <c r="AY188" s="61">
        <v>0</v>
      </c>
      <c r="AZ188" s="61">
        <v>0</v>
      </c>
      <c r="BA188" s="61">
        <v>0</v>
      </c>
      <c r="BB188" s="61">
        <v>0</v>
      </c>
      <c r="BC188" s="61">
        <v>0</v>
      </c>
      <c r="BD188" s="61">
        <v>1950332</v>
      </c>
      <c r="BE188" s="61">
        <v>487583</v>
      </c>
      <c r="BF188" s="61">
        <v>0</v>
      </c>
      <c r="BG188" s="61">
        <v>147328</v>
      </c>
      <c r="BH188" s="61">
        <v>36832</v>
      </c>
      <c r="BI188" s="61">
        <v>0</v>
      </c>
      <c r="BJ188" s="61">
        <v>2175153</v>
      </c>
      <c r="BK188" s="61">
        <v>543788</v>
      </c>
      <c r="BL188" s="61">
        <v>0</v>
      </c>
      <c r="BM188" s="61">
        <v>-77493</v>
      </c>
      <c r="BN188" s="61">
        <v>-19373</v>
      </c>
      <c r="BO188" s="61">
        <v>0</v>
      </c>
      <c r="BP188" s="61">
        <v>11658</v>
      </c>
      <c r="BQ188" s="61">
        <v>2914</v>
      </c>
      <c r="BR188" s="61">
        <v>0</v>
      </c>
      <c r="BS188" s="61">
        <v>9749</v>
      </c>
      <c r="BT188" s="61">
        <v>2437</v>
      </c>
      <c r="BU188" s="61">
        <v>0</v>
      </c>
      <c r="BV188" s="61">
        <v>1909</v>
      </c>
      <c r="BW188" s="61">
        <v>477</v>
      </c>
      <c r="BX188" s="61">
        <v>0</v>
      </c>
      <c r="BY188" s="61">
        <v>5215</v>
      </c>
      <c r="BZ188" s="61">
        <v>1304</v>
      </c>
      <c r="CA188" s="61">
        <v>0</v>
      </c>
      <c r="CB188" s="61">
        <v>0</v>
      </c>
      <c r="CC188" s="61">
        <v>0</v>
      </c>
      <c r="CD188" s="61">
        <v>0</v>
      </c>
      <c r="CE188" s="61">
        <v>-4</v>
      </c>
      <c r="CF188" s="61">
        <v>-1</v>
      </c>
      <c r="CG188" s="61">
        <v>0</v>
      </c>
      <c r="CH188" s="61">
        <v>0</v>
      </c>
      <c r="CI188" s="61">
        <v>0</v>
      </c>
      <c r="CJ188" s="61">
        <v>0</v>
      </c>
      <c r="CK188" s="61">
        <v>0</v>
      </c>
      <c r="CL188" s="61">
        <v>0</v>
      </c>
      <c r="CM188" s="61">
        <v>0</v>
      </c>
      <c r="CN188" s="61">
        <v>0</v>
      </c>
      <c r="CO188" s="61">
        <v>0</v>
      </c>
      <c r="CP188" s="61">
        <v>0</v>
      </c>
      <c r="CQ188" s="61">
        <v>0</v>
      </c>
      <c r="CR188" s="61">
        <v>0</v>
      </c>
      <c r="CS188" s="61">
        <v>0</v>
      </c>
      <c r="CT188" s="61">
        <v>-3400</v>
      </c>
      <c r="CU188" s="61">
        <v>-850</v>
      </c>
      <c r="CV188" s="61">
        <v>0</v>
      </c>
      <c r="CW188" s="61">
        <v>0</v>
      </c>
      <c r="CX188" s="61">
        <v>0</v>
      </c>
      <c r="CY188" s="61">
        <v>0</v>
      </c>
      <c r="CZ188" s="61">
        <v>0</v>
      </c>
      <c r="DA188" s="61">
        <v>0</v>
      </c>
      <c r="DB188" s="61">
        <v>0</v>
      </c>
      <c r="DC188" s="61">
        <v>0</v>
      </c>
      <c r="DD188" s="61">
        <v>0</v>
      </c>
      <c r="DE188" s="61">
        <v>0</v>
      </c>
      <c r="DF188" s="61">
        <v>0</v>
      </c>
      <c r="DG188" s="61">
        <v>0</v>
      </c>
      <c r="DH188" s="61">
        <v>0</v>
      </c>
      <c r="DI188" s="61">
        <v>631</v>
      </c>
      <c r="DJ188" s="61">
        <v>158</v>
      </c>
      <c r="DK188" s="61">
        <v>0</v>
      </c>
      <c r="DL188" s="61">
        <v>-631</v>
      </c>
      <c r="DM188" s="61">
        <v>-158</v>
      </c>
      <c r="DN188" s="61">
        <v>0</v>
      </c>
      <c r="DO188" s="61">
        <v>8028</v>
      </c>
      <c r="DP188" s="61">
        <v>2007</v>
      </c>
      <c r="DQ188" s="61">
        <v>0</v>
      </c>
      <c r="DR188" s="61">
        <v>8439</v>
      </c>
      <c r="DS188" s="61">
        <v>2110</v>
      </c>
      <c r="DT188" s="61">
        <v>0</v>
      </c>
      <c r="DU188" s="61">
        <v>-411</v>
      </c>
      <c r="DV188" s="61">
        <v>-103</v>
      </c>
      <c r="DW188" s="61">
        <v>0</v>
      </c>
      <c r="DX188" s="61">
        <v>0</v>
      </c>
      <c r="DY188" s="61">
        <v>0</v>
      </c>
      <c r="DZ188" s="61">
        <v>0</v>
      </c>
      <c r="EA188" s="61">
        <v>0</v>
      </c>
      <c r="EB188" s="61">
        <v>0</v>
      </c>
      <c r="EC188" s="61">
        <v>0</v>
      </c>
      <c r="ED188" s="61">
        <v>0</v>
      </c>
      <c r="EE188" s="61">
        <v>0</v>
      </c>
      <c r="EF188" s="61">
        <v>0</v>
      </c>
      <c r="EG188" s="61">
        <v>0</v>
      </c>
      <c r="EH188" s="61">
        <v>0</v>
      </c>
      <c r="EI188" s="61">
        <v>0</v>
      </c>
      <c r="EJ188" s="61">
        <v>0</v>
      </c>
      <c r="EK188" s="61">
        <v>0</v>
      </c>
      <c r="EL188" s="61">
        <v>0</v>
      </c>
      <c r="EM188" s="61">
        <v>9087681</v>
      </c>
      <c r="EN188" s="61">
        <v>2271920</v>
      </c>
      <c r="EO188" s="61">
        <v>0</v>
      </c>
      <c r="EP188" s="61">
        <v>24478</v>
      </c>
      <c r="EQ188" s="61">
        <v>6120</v>
      </c>
      <c r="ER188" s="61">
        <v>0</v>
      </c>
      <c r="ES188" s="61">
        <v>28315057</v>
      </c>
      <c r="ET188" s="61">
        <v>0</v>
      </c>
      <c r="EU188" s="61">
        <v>0</v>
      </c>
      <c r="EV188" s="61">
        <v>-19202898</v>
      </c>
      <c r="EW188" s="61">
        <v>2278040</v>
      </c>
      <c r="EX188" s="61">
        <v>0</v>
      </c>
      <c r="EY188" s="61">
        <v>1109786</v>
      </c>
      <c r="EZ188" s="61">
        <v>277446</v>
      </c>
      <c r="FA188" s="61">
        <v>0</v>
      </c>
      <c r="FB188" s="61">
        <v>1584770</v>
      </c>
      <c r="FC188" s="61">
        <v>396192</v>
      </c>
      <c r="FD188" s="61">
        <v>0</v>
      </c>
      <c r="FE188" s="61">
        <v>-474984</v>
      </c>
      <c r="FF188" s="61">
        <v>-118746</v>
      </c>
      <c r="FG188" s="61">
        <v>0</v>
      </c>
      <c r="FH188" s="61">
        <v>0</v>
      </c>
      <c r="FI188" s="61">
        <v>0</v>
      </c>
      <c r="FJ188" s="61">
        <v>0</v>
      </c>
      <c r="FK188" s="61">
        <v>0</v>
      </c>
      <c r="FL188" s="61">
        <v>0</v>
      </c>
      <c r="FM188" s="61">
        <v>0</v>
      </c>
      <c r="FN188" s="61">
        <v>0</v>
      </c>
      <c r="FO188" s="61">
        <v>0</v>
      </c>
      <c r="FP188" s="61">
        <v>0</v>
      </c>
      <c r="FQ188" s="61">
        <v>1156348</v>
      </c>
      <c r="FR188" s="61">
        <v>289087</v>
      </c>
      <c r="FS188" s="61">
        <v>0</v>
      </c>
      <c r="FT188" s="61">
        <v>4926492</v>
      </c>
      <c r="FU188" s="61">
        <v>0</v>
      </c>
      <c r="FV188" s="61">
        <v>0</v>
      </c>
      <c r="FW188" s="61">
        <v>-3770144</v>
      </c>
      <c r="FX188" s="61">
        <v>289087</v>
      </c>
      <c r="FY188" s="61">
        <v>0</v>
      </c>
      <c r="FZ188" s="61">
        <v>0</v>
      </c>
      <c r="GA188" s="61">
        <v>0</v>
      </c>
      <c r="GB188" s="61">
        <v>0</v>
      </c>
      <c r="GC188" s="61">
        <v>0</v>
      </c>
      <c r="GD188" s="61">
        <v>0</v>
      </c>
      <c r="GE188" s="61">
        <v>0</v>
      </c>
      <c r="GF188" s="61">
        <v>13497450</v>
      </c>
      <c r="GG188" s="61">
        <v>3374362</v>
      </c>
      <c r="GH188" s="61">
        <v>0</v>
      </c>
      <c r="GI188" s="61">
        <v>-23522841</v>
      </c>
      <c r="GJ188" s="61">
        <v>2429677</v>
      </c>
      <c r="GK188" s="61">
        <v>0</v>
      </c>
      <c r="GL188" s="58" t="s">
        <v>591</v>
      </c>
      <c r="GM188" s="58" t="s">
        <v>465</v>
      </c>
      <c r="GN188" s="58" t="s">
        <v>466</v>
      </c>
      <c r="GO188" s="58" t="s">
        <v>497</v>
      </c>
      <c r="GP188" s="58" t="s">
        <v>1091</v>
      </c>
    </row>
    <row r="189" spans="1:198" s="58" customFormat="1">
      <c r="A189" s="58" t="s">
        <v>469</v>
      </c>
      <c r="B189" s="59" t="s">
        <v>1092</v>
      </c>
      <c r="C189" s="59" t="s">
        <v>1093</v>
      </c>
      <c r="D189" s="61">
        <v>-1482785</v>
      </c>
      <c r="E189" s="61">
        <v>881</v>
      </c>
      <c r="F189" s="61">
        <v>-1481904</v>
      </c>
      <c r="G189" s="61">
        <v>990343</v>
      </c>
      <c r="H189" s="61">
        <v>10746</v>
      </c>
      <c r="I189" s="61">
        <v>1001089</v>
      </c>
      <c r="J189" s="61">
        <v>-2473128</v>
      </c>
      <c r="K189" s="61">
        <v>-9865</v>
      </c>
      <c r="L189" s="61">
        <v>-2482993</v>
      </c>
      <c r="M189" s="380">
        <v>0.5</v>
      </c>
      <c r="N189" s="380">
        <v>0.49</v>
      </c>
      <c r="O189" s="380">
        <v>0</v>
      </c>
      <c r="P189" s="380">
        <v>0.01</v>
      </c>
      <c r="Q189" s="61">
        <v>472938</v>
      </c>
      <c r="R189" s="61">
        <v>472938</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v>0</v>
      </c>
      <c r="AR189" s="61">
        <v>0</v>
      </c>
      <c r="AS189" s="61">
        <v>0</v>
      </c>
      <c r="AT189" s="61">
        <v>0</v>
      </c>
      <c r="AU189" s="61">
        <v>0</v>
      </c>
      <c r="AV189" s="61">
        <v>0</v>
      </c>
      <c r="AW189" s="61">
        <v>0</v>
      </c>
      <c r="AX189" s="61">
        <v>0</v>
      </c>
      <c r="AY189" s="61">
        <v>0</v>
      </c>
      <c r="AZ189" s="61">
        <v>0</v>
      </c>
      <c r="BA189" s="61">
        <v>0</v>
      </c>
      <c r="BB189" s="61">
        <v>0</v>
      </c>
      <c r="BC189" s="61">
        <v>0</v>
      </c>
      <c r="BD189" s="61">
        <v>3504673</v>
      </c>
      <c r="BE189" s="61">
        <v>0</v>
      </c>
      <c r="BF189" s="61">
        <v>67051</v>
      </c>
      <c r="BG189" s="61">
        <v>281015</v>
      </c>
      <c r="BH189" s="61">
        <v>0</v>
      </c>
      <c r="BI189" s="61">
        <v>4903</v>
      </c>
      <c r="BJ189" s="61">
        <v>3809303</v>
      </c>
      <c r="BK189" s="61">
        <v>0</v>
      </c>
      <c r="BL189" s="61">
        <v>72190</v>
      </c>
      <c r="BM189" s="61">
        <v>-23615</v>
      </c>
      <c r="BN189" s="61">
        <v>0</v>
      </c>
      <c r="BO189" s="61">
        <v>-236</v>
      </c>
      <c r="BP189" s="61">
        <v>57940</v>
      </c>
      <c r="BQ189" s="61">
        <v>0</v>
      </c>
      <c r="BR189" s="61">
        <v>1109</v>
      </c>
      <c r="BS189" s="61">
        <v>38669</v>
      </c>
      <c r="BT189" s="61">
        <v>0</v>
      </c>
      <c r="BU189" s="61">
        <v>725</v>
      </c>
      <c r="BV189" s="61">
        <v>19271</v>
      </c>
      <c r="BW189" s="61">
        <v>0</v>
      </c>
      <c r="BX189" s="61">
        <v>384</v>
      </c>
      <c r="BY189" s="61">
        <v>0</v>
      </c>
      <c r="BZ189" s="61">
        <v>0</v>
      </c>
      <c r="CA189" s="61">
        <v>0</v>
      </c>
      <c r="CB189" s="61">
        <v>-24867</v>
      </c>
      <c r="CC189" s="61">
        <v>0</v>
      </c>
      <c r="CD189" s="61">
        <v>-507</v>
      </c>
      <c r="CE189" s="61">
        <v>0</v>
      </c>
      <c r="CF189" s="61">
        <v>0</v>
      </c>
      <c r="CG189" s="61">
        <v>0</v>
      </c>
      <c r="CH189" s="61">
        <v>2793</v>
      </c>
      <c r="CI189" s="61">
        <v>0</v>
      </c>
      <c r="CJ189" s="61">
        <v>57</v>
      </c>
      <c r="CK189" s="61">
        <v>0</v>
      </c>
      <c r="CL189" s="61">
        <v>0</v>
      </c>
      <c r="CM189" s="61">
        <v>0</v>
      </c>
      <c r="CN189" s="61">
        <v>0</v>
      </c>
      <c r="CO189" s="61">
        <v>0</v>
      </c>
      <c r="CP189" s="61">
        <v>0</v>
      </c>
      <c r="CQ189" s="61">
        <v>0</v>
      </c>
      <c r="CR189" s="61">
        <v>0</v>
      </c>
      <c r="CS189" s="61">
        <v>0</v>
      </c>
      <c r="CT189" s="61">
        <v>0</v>
      </c>
      <c r="CU189" s="61">
        <v>0</v>
      </c>
      <c r="CV189" s="61">
        <v>0</v>
      </c>
      <c r="CW189" s="61">
        <v>0</v>
      </c>
      <c r="CX189" s="61">
        <v>0</v>
      </c>
      <c r="CY189" s="61">
        <v>0</v>
      </c>
      <c r="CZ189" s="61">
        <v>0</v>
      </c>
      <c r="DA189" s="61">
        <v>0</v>
      </c>
      <c r="DB189" s="61">
        <v>0</v>
      </c>
      <c r="DC189" s="61">
        <v>0</v>
      </c>
      <c r="DD189" s="61">
        <v>0</v>
      </c>
      <c r="DE189" s="61">
        <v>0</v>
      </c>
      <c r="DF189" s="61">
        <v>0</v>
      </c>
      <c r="DG189" s="61">
        <v>0</v>
      </c>
      <c r="DH189" s="61">
        <v>0</v>
      </c>
      <c r="DI189" s="61">
        <v>773</v>
      </c>
      <c r="DJ189" s="61">
        <v>0</v>
      </c>
      <c r="DK189" s="61">
        <v>16</v>
      </c>
      <c r="DL189" s="61">
        <v>-773</v>
      </c>
      <c r="DM189" s="61">
        <v>0</v>
      </c>
      <c r="DN189" s="61">
        <v>-16</v>
      </c>
      <c r="DO189" s="61">
        <v>15360</v>
      </c>
      <c r="DP189" s="61">
        <v>0</v>
      </c>
      <c r="DQ189" s="61">
        <v>361</v>
      </c>
      <c r="DR189" s="61">
        <v>30458</v>
      </c>
      <c r="DS189" s="61">
        <v>0</v>
      </c>
      <c r="DT189" s="61">
        <v>608</v>
      </c>
      <c r="DU189" s="61">
        <v>-15098</v>
      </c>
      <c r="DV189" s="61">
        <v>0</v>
      </c>
      <c r="DW189" s="61">
        <v>-247</v>
      </c>
      <c r="DX189" s="61">
        <v>0</v>
      </c>
      <c r="DY189" s="61">
        <v>0</v>
      </c>
      <c r="DZ189" s="61">
        <v>0</v>
      </c>
      <c r="EA189" s="61">
        <v>0</v>
      </c>
      <c r="EB189" s="61">
        <v>0</v>
      </c>
      <c r="EC189" s="61">
        <v>0</v>
      </c>
      <c r="ED189" s="61">
        <v>195215</v>
      </c>
      <c r="EE189" s="61">
        <v>0</v>
      </c>
      <c r="EF189" s="61">
        <v>3984</v>
      </c>
      <c r="EG189" s="61">
        <v>0</v>
      </c>
      <c r="EH189" s="61">
        <v>0</v>
      </c>
      <c r="EI189" s="61">
        <v>0</v>
      </c>
      <c r="EJ189" s="61">
        <v>195215</v>
      </c>
      <c r="EK189" s="61">
        <v>0</v>
      </c>
      <c r="EL189" s="61">
        <v>3984</v>
      </c>
      <c r="EM189" s="61">
        <v>15620673</v>
      </c>
      <c r="EN189" s="61">
        <v>0</v>
      </c>
      <c r="EO189" s="61">
        <v>300572</v>
      </c>
      <c r="EP189" s="61">
        <v>141790</v>
      </c>
      <c r="EQ189" s="61">
        <v>0</v>
      </c>
      <c r="ER189" s="61">
        <v>2845</v>
      </c>
      <c r="ES189" s="61">
        <v>40911125</v>
      </c>
      <c r="ET189" s="61">
        <v>0</v>
      </c>
      <c r="EU189" s="61">
        <v>0</v>
      </c>
      <c r="EV189" s="61">
        <v>-25148662</v>
      </c>
      <c r="EW189" s="61">
        <v>0</v>
      </c>
      <c r="EX189" s="61">
        <v>303418</v>
      </c>
      <c r="EY189" s="61">
        <v>2526676</v>
      </c>
      <c r="EZ189" s="61">
        <v>0</v>
      </c>
      <c r="FA189" s="61">
        <v>51565</v>
      </c>
      <c r="FB189" s="61">
        <v>3439024</v>
      </c>
      <c r="FC189" s="61">
        <v>0</v>
      </c>
      <c r="FD189" s="61">
        <v>70184</v>
      </c>
      <c r="FE189" s="61">
        <v>-912348</v>
      </c>
      <c r="FF189" s="61">
        <v>0</v>
      </c>
      <c r="FG189" s="61">
        <v>-18619</v>
      </c>
      <c r="FH189" s="61">
        <v>0</v>
      </c>
      <c r="FI189" s="61">
        <v>0</v>
      </c>
      <c r="FJ189" s="61">
        <v>0</v>
      </c>
      <c r="FK189" s="61">
        <v>0</v>
      </c>
      <c r="FL189" s="61">
        <v>0</v>
      </c>
      <c r="FM189" s="61">
        <v>0</v>
      </c>
      <c r="FN189" s="61">
        <v>0</v>
      </c>
      <c r="FO189" s="61">
        <v>0</v>
      </c>
      <c r="FP189" s="61">
        <v>0</v>
      </c>
      <c r="FQ189" s="61">
        <v>0</v>
      </c>
      <c r="FR189" s="61">
        <v>0</v>
      </c>
      <c r="FS189" s="61">
        <v>0</v>
      </c>
      <c r="FT189" s="61">
        <v>9670491</v>
      </c>
      <c r="FU189" s="61">
        <v>0</v>
      </c>
      <c r="FV189" s="61">
        <v>0</v>
      </c>
      <c r="FW189" s="61">
        <v>-9670491</v>
      </c>
      <c r="FX189" s="61">
        <v>0</v>
      </c>
      <c r="FY189" s="61">
        <v>0</v>
      </c>
      <c r="FZ189" s="61">
        <v>0</v>
      </c>
      <c r="GA189" s="61">
        <v>0</v>
      </c>
      <c r="GB189" s="61">
        <v>0</v>
      </c>
      <c r="GC189" s="61">
        <v>0</v>
      </c>
      <c r="GD189" s="61">
        <v>0</v>
      </c>
      <c r="GE189" s="61">
        <v>0</v>
      </c>
      <c r="GF189" s="61">
        <v>22321268</v>
      </c>
      <c r="GG189" s="61">
        <v>0</v>
      </c>
      <c r="GH189" s="61">
        <v>431940</v>
      </c>
      <c r="GI189" s="61">
        <v>-35578575</v>
      </c>
      <c r="GJ189" s="61">
        <v>0</v>
      </c>
      <c r="GK189" s="61">
        <v>288218</v>
      </c>
      <c r="GL189" s="58" t="s">
        <v>536</v>
      </c>
      <c r="GM189" s="58" t="s">
        <v>487</v>
      </c>
      <c r="GN189" s="58" t="s">
        <v>536</v>
      </c>
      <c r="GO189" s="58" t="s">
        <v>479</v>
      </c>
      <c r="GP189" s="58" t="s">
        <v>1094</v>
      </c>
    </row>
    <row r="190" spans="1:198" s="58" customFormat="1">
      <c r="A190" s="58" t="s">
        <v>469</v>
      </c>
      <c r="B190" s="59" t="s">
        <v>1095</v>
      </c>
      <c r="C190" s="59" t="s">
        <v>1096</v>
      </c>
      <c r="D190" s="61">
        <v>-107995</v>
      </c>
      <c r="E190" s="61">
        <v>0</v>
      </c>
      <c r="F190" s="61">
        <v>-107995</v>
      </c>
      <c r="G190" s="61">
        <v>-45057</v>
      </c>
      <c r="H190" s="61">
        <v>0</v>
      </c>
      <c r="I190" s="61">
        <v>-45057</v>
      </c>
      <c r="J190" s="61">
        <v>-62938</v>
      </c>
      <c r="K190" s="61">
        <v>0</v>
      </c>
      <c r="L190" s="61">
        <v>-62938</v>
      </c>
      <c r="M190" s="380">
        <v>0.5</v>
      </c>
      <c r="N190" s="380">
        <v>0.4</v>
      </c>
      <c r="O190" s="380">
        <v>0.1</v>
      </c>
      <c r="P190" s="380">
        <v>0</v>
      </c>
      <c r="Q190" s="61">
        <v>127908</v>
      </c>
      <c r="R190" s="61">
        <v>127908</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v>0</v>
      </c>
      <c r="AR190" s="61">
        <v>0</v>
      </c>
      <c r="AS190" s="61">
        <v>0</v>
      </c>
      <c r="AT190" s="61">
        <v>0</v>
      </c>
      <c r="AU190" s="61">
        <v>0</v>
      </c>
      <c r="AV190" s="61">
        <v>0</v>
      </c>
      <c r="AW190" s="61">
        <v>0</v>
      </c>
      <c r="AX190" s="61">
        <v>0</v>
      </c>
      <c r="AY190" s="61">
        <v>0</v>
      </c>
      <c r="AZ190" s="61">
        <v>0</v>
      </c>
      <c r="BA190" s="61">
        <v>0</v>
      </c>
      <c r="BB190" s="61">
        <v>0</v>
      </c>
      <c r="BC190" s="61">
        <v>0</v>
      </c>
      <c r="BD190" s="61">
        <v>1133243</v>
      </c>
      <c r="BE190" s="61">
        <v>283311</v>
      </c>
      <c r="BF190" s="61">
        <v>0</v>
      </c>
      <c r="BG190" s="61">
        <v>82168</v>
      </c>
      <c r="BH190" s="61">
        <v>20542</v>
      </c>
      <c r="BI190" s="61">
        <v>0</v>
      </c>
      <c r="BJ190" s="61">
        <v>1190653</v>
      </c>
      <c r="BK190" s="61">
        <v>297663</v>
      </c>
      <c r="BL190" s="61">
        <v>0</v>
      </c>
      <c r="BM190" s="61">
        <v>24758</v>
      </c>
      <c r="BN190" s="61">
        <v>6190</v>
      </c>
      <c r="BO190" s="61">
        <v>0</v>
      </c>
      <c r="BP190" s="61">
        <v>0</v>
      </c>
      <c r="BQ190" s="61">
        <v>0</v>
      </c>
      <c r="BR190" s="61">
        <v>0</v>
      </c>
      <c r="BS190" s="61">
        <v>0</v>
      </c>
      <c r="BT190" s="61">
        <v>0</v>
      </c>
      <c r="BU190" s="61">
        <v>0</v>
      </c>
      <c r="BV190" s="61">
        <v>0</v>
      </c>
      <c r="BW190" s="61">
        <v>0</v>
      </c>
      <c r="BX190" s="61">
        <v>0</v>
      </c>
      <c r="BY190" s="61">
        <v>0</v>
      </c>
      <c r="BZ190" s="61">
        <v>0</v>
      </c>
      <c r="CA190" s="61">
        <v>0</v>
      </c>
      <c r="CB190" s="61">
        <v>0</v>
      </c>
      <c r="CC190" s="61">
        <v>0</v>
      </c>
      <c r="CD190" s="61">
        <v>0</v>
      </c>
      <c r="CE190" s="61">
        <v>0</v>
      </c>
      <c r="CF190" s="61">
        <v>0</v>
      </c>
      <c r="CG190" s="61">
        <v>0</v>
      </c>
      <c r="CH190" s="61">
        <v>49329</v>
      </c>
      <c r="CI190" s="61">
        <v>12332</v>
      </c>
      <c r="CJ190" s="61">
        <v>0</v>
      </c>
      <c r="CK190" s="61">
        <v>0</v>
      </c>
      <c r="CL190" s="61">
        <v>0</v>
      </c>
      <c r="CM190" s="61">
        <v>0</v>
      </c>
      <c r="CN190" s="61">
        <v>0</v>
      </c>
      <c r="CO190" s="61">
        <v>0</v>
      </c>
      <c r="CP190" s="61">
        <v>0</v>
      </c>
      <c r="CQ190" s="61">
        <v>0</v>
      </c>
      <c r="CR190" s="61">
        <v>0</v>
      </c>
      <c r="CS190" s="61">
        <v>0</v>
      </c>
      <c r="CT190" s="61">
        <v>0</v>
      </c>
      <c r="CU190" s="61">
        <v>0</v>
      </c>
      <c r="CV190" s="61">
        <v>0</v>
      </c>
      <c r="CW190" s="61">
        <v>0</v>
      </c>
      <c r="CX190" s="61">
        <v>0</v>
      </c>
      <c r="CY190" s="61">
        <v>0</v>
      </c>
      <c r="CZ190" s="61">
        <v>0</v>
      </c>
      <c r="DA190" s="61">
        <v>0</v>
      </c>
      <c r="DB190" s="61">
        <v>0</v>
      </c>
      <c r="DC190" s="61">
        <v>0</v>
      </c>
      <c r="DD190" s="61">
        <v>0</v>
      </c>
      <c r="DE190" s="61">
        <v>0</v>
      </c>
      <c r="DF190" s="61">
        <v>0</v>
      </c>
      <c r="DG190" s="61">
        <v>0</v>
      </c>
      <c r="DH190" s="61">
        <v>0</v>
      </c>
      <c r="DI190" s="61">
        <v>0</v>
      </c>
      <c r="DJ190" s="61">
        <v>0</v>
      </c>
      <c r="DK190" s="61">
        <v>0</v>
      </c>
      <c r="DL190" s="61">
        <v>0</v>
      </c>
      <c r="DM190" s="61">
        <v>0</v>
      </c>
      <c r="DN190" s="61">
        <v>0</v>
      </c>
      <c r="DO190" s="61">
        <v>10792</v>
      </c>
      <c r="DP190" s="61">
        <v>2698</v>
      </c>
      <c r="DQ190" s="61">
        <v>0</v>
      </c>
      <c r="DR190" s="61">
        <v>3193</v>
      </c>
      <c r="DS190" s="61">
        <v>798</v>
      </c>
      <c r="DT190" s="61">
        <v>0</v>
      </c>
      <c r="DU190" s="61">
        <v>7599</v>
      </c>
      <c r="DV190" s="61">
        <v>1900</v>
      </c>
      <c r="DW190" s="61">
        <v>0</v>
      </c>
      <c r="DX190" s="61">
        <v>-2569</v>
      </c>
      <c r="DY190" s="61">
        <v>-642</v>
      </c>
      <c r="DZ190" s="61">
        <v>0</v>
      </c>
      <c r="EA190" s="61">
        <v>0</v>
      </c>
      <c r="EB190" s="61">
        <v>0</v>
      </c>
      <c r="EC190" s="61">
        <v>0</v>
      </c>
      <c r="ED190" s="61">
        <v>0</v>
      </c>
      <c r="EE190" s="61">
        <v>0</v>
      </c>
      <c r="EF190" s="61">
        <v>0</v>
      </c>
      <c r="EG190" s="61">
        <v>0</v>
      </c>
      <c r="EH190" s="61">
        <v>0</v>
      </c>
      <c r="EI190" s="61">
        <v>0</v>
      </c>
      <c r="EJ190" s="61">
        <v>0</v>
      </c>
      <c r="EK190" s="61">
        <v>0</v>
      </c>
      <c r="EL190" s="61">
        <v>0</v>
      </c>
      <c r="EM190" s="61">
        <v>2227875</v>
      </c>
      <c r="EN190" s="61">
        <v>556969</v>
      </c>
      <c r="EO190" s="61">
        <v>0</v>
      </c>
      <c r="EP190" s="61">
        <v>60592</v>
      </c>
      <c r="EQ190" s="61">
        <v>15148</v>
      </c>
      <c r="ER190" s="61">
        <v>0</v>
      </c>
      <c r="ES190" s="61">
        <v>5898947</v>
      </c>
      <c r="ET190" s="61">
        <v>0</v>
      </c>
      <c r="EU190" s="61">
        <v>0</v>
      </c>
      <c r="EV190" s="61">
        <v>-3610481</v>
      </c>
      <c r="EW190" s="61">
        <v>572117</v>
      </c>
      <c r="EX190" s="61">
        <v>0</v>
      </c>
      <c r="EY190" s="61">
        <v>629029</v>
      </c>
      <c r="EZ190" s="61">
        <v>157257</v>
      </c>
      <c r="FA190" s="61">
        <v>0</v>
      </c>
      <c r="FB190" s="61">
        <v>699162</v>
      </c>
      <c r="FC190" s="61">
        <v>174790</v>
      </c>
      <c r="FD190" s="61">
        <v>0</v>
      </c>
      <c r="FE190" s="61">
        <v>-70133</v>
      </c>
      <c r="FF190" s="61">
        <v>-17533</v>
      </c>
      <c r="FG190" s="61">
        <v>0</v>
      </c>
      <c r="FH190" s="61">
        <v>0</v>
      </c>
      <c r="FI190" s="61">
        <v>0</v>
      </c>
      <c r="FJ190" s="61">
        <v>0</v>
      </c>
      <c r="FK190" s="61">
        <v>0</v>
      </c>
      <c r="FL190" s="61">
        <v>0</v>
      </c>
      <c r="FM190" s="61">
        <v>0</v>
      </c>
      <c r="FN190" s="61">
        <v>0</v>
      </c>
      <c r="FO190" s="61">
        <v>0</v>
      </c>
      <c r="FP190" s="61">
        <v>0</v>
      </c>
      <c r="FQ190" s="61">
        <v>0</v>
      </c>
      <c r="FR190" s="61">
        <v>0</v>
      </c>
      <c r="FS190" s="61">
        <v>0</v>
      </c>
      <c r="FT190" s="61">
        <v>2241206</v>
      </c>
      <c r="FU190" s="61">
        <v>0</v>
      </c>
      <c r="FV190" s="61">
        <v>0</v>
      </c>
      <c r="FW190" s="61">
        <v>-2241206</v>
      </c>
      <c r="FX190" s="61">
        <v>0</v>
      </c>
      <c r="FY190" s="61">
        <v>0</v>
      </c>
      <c r="FZ190" s="61">
        <v>0</v>
      </c>
      <c r="GA190" s="61">
        <v>0</v>
      </c>
      <c r="GB190" s="61">
        <v>0</v>
      </c>
      <c r="GC190" s="61">
        <v>0</v>
      </c>
      <c r="GD190" s="61">
        <v>0</v>
      </c>
      <c r="GE190" s="61">
        <v>0</v>
      </c>
      <c r="GF190" s="61">
        <v>4190459</v>
      </c>
      <c r="GG190" s="61">
        <v>1047615</v>
      </c>
      <c r="GH190" s="61">
        <v>0</v>
      </c>
      <c r="GI190" s="61">
        <v>-5842703</v>
      </c>
      <c r="GJ190" s="61">
        <v>574364</v>
      </c>
      <c r="GK190" s="61">
        <v>0</v>
      </c>
      <c r="GL190" s="58" t="s">
        <v>1081</v>
      </c>
      <c r="GM190" s="58" t="s">
        <v>465</v>
      </c>
      <c r="GN190" s="58" t="s">
        <v>466</v>
      </c>
      <c r="GO190" s="58" t="s">
        <v>549</v>
      </c>
      <c r="GP190" s="58" t="s">
        <v>1097</v>
      </c>
    </row>
    <row r="191" spans="1:198" s="58" customFormat="1">
      <c r="A191" s="58" t="s">
        <v>469</v>
      </c>
      <c r="B191" s="59" t="s">
        <v>1098</v>
      </c>
      <c r="C191" s="59" t="s">
        <v>1099</v>
      </c>
      <c r="D191" s="61">
        <v>11608</v>
      </c>
      <c r="E191" s="61">
        <v>0</v>
      </c>
      <c r="F191" s="61">
        <v>11608</v>
      </c>
      <c r="G191" s="61">
        <v>27895</v>
      </c>
      <c r="H191" s="61">
        <v>0</v>
      </c>
      <c r="I191" s="61">
        <v>27895</v>
      </c>
      <c r="J191" s="61">
        <v>-16287</v>
      </c>
      <c r="K191" s="61">
        <v>0</v>
      </c>
      <c r="L191" s="61">
        <v>-16287</v>
      </c>
      <c r="M191" s="380">
        <v>0.5</v>
      </c>
      <c r="N191" s="380">
        <v>0.4</v>
      </c>
      <c r="O191" s="380">
        <v>0.09</v>
      </c>
      <c r="P191" s="380">
        <v>0.01</v>
      </c>
      <c r="Q191" s="61">
        <v>54902</v>
      </c>
      <c r="R191" s="61">
        <v>54902</v>
      </c>
      <c r="S191" s="61">
        <v>0</v>
      </c>
      <c r="T191" s="61">
        <v>0</v>
      </c>
      <c r="U191" s="61">
        <v>0</v>
      </c>
      <c r="V191" s="61">
        <v>0</v>
      </c>
      <c r="W191" s="61">
        <v>8446</v>
      </c>
      <c r="X191" s="61">
        <v>0</v>
      </c>
      <c r="Y191" s="61">
        <v>8446</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v>0</v>
      </c>
      <c r="AR191" s="61">
        <v>0</v>
      </c>
      <c r="AS191" s="61">
        <v>0</v>
      </c>
      <c r="AT191" s="61">
        <v>0</v>
      </c>
      <c r="AU191" s="61">
        <v>0</v>
      </c>
      <c r="AV191" s="61">
        <v>0</v>
      </c>
      <c r="AW191" s="61">
        <v>0</v>
      </c>
      <c r="AX191" s="61">
        <v>0</v>
      </c>
      <c r="AY191" s="61">
        <v>0</v>
      </c>
      <c r="AZ191" s="61">
        <v>0</v>
      </c>
      <c r="BA191" s="61">
        <v>0</v>
      </c>
      <c r="BB191" s="61">
        <v>0</v>
      </c>
      <c r="BC191" s="61">
        <v>0</v>
      </c>
      <c r="BD191" s="61">
        <v>641326</v>
      </c>
      <c r="BE191" s="61">
        <v>144298</v>
      </c>
      <c r="BF191" s="61">
        <v>16033</v>
      </c>
      <c r="BG191" s="61">
        <v>28829</v>
      </c>
      <c r="BH191" s="61">
        <v>6486</v>
      </c>
      <c r="BI191" s="61">
        <v>721</v>
      </c>
      <c r="BJ191" s="61">
        <v>633451</v>
      </c>
      <c r="BK191" s="61">
        <v>142526</v>
      </c>
      <c r="BL191" s="61">
        <v>15837</v>
      </c>
      <c r="BM191" s="61">
        <v>36704</v>
      </c>
      <c r="BN191" s="61">
        <v>8258</v>
      </c>
      <c r="BO191" s="61">
        <v>917</v>
      </c>
      <c r="BP191" s="61">
        <v>3461</v>
      </c>
      <c r="BQ191" s="61">
        <v>779</v>
      </c>
      <c r="BR191" s="61">
        <v>87</v>
      </c>
      <c r="BS191" s="61">
        <v>3633</v>
      </c>
      <c r="BT191" s="61">
        <v>817</v>
      </c>
      <c r="BU191" s="61">
        <v>91</v>
      </c>
      <c r="BV191" s="61">
        <v>-172</v>
      </c>
      <c r="BW191" s="61">
        <v>-38</v>
      </c>
      <c r="BX191" s="61">
        <v>-4</v>
      </c>
      <c r="BY191" s="61">
        <v>0</v>
      </c>
      <c r="BZ191" s="61">
        <v>0</v>
      </c>
      <c r="CA191" s="61">
        <v>0</v>
      </c>
      <c r="CB191" s="61">
        <v>0</v>
      </c>
      <c r="CC191" s="61">
        <v>0</v>
      </c>
      <c r="CD191" s="61">
        <v>0</v>
      </c>
      <c r="CE191" s="61">
        <v>0</v>
      </c>
      <c r="CF191" s="61">
        <v>0</v>
      </c>
      <c r="CG191" s="61">
        <v>0</v>
      </c>
      <c r="CH191" s="61">
        <v>0</v>
      </c>
      <c r="CI191" s="61">
        <v>0</v>
      </c>
      <c r="CJ191" s="61">
        <v>0</v>
      </c>
      <c r="CK191" s="61">
        <v>0</v>
      </c>
      <c r="CL191" s="61">
        <v>0</v>
      </c>
      <c r="CM191" s="61">
        <v>0</v>
      </c>
      <c r="CN191" s="61">
        <v>0</v>
      </c>
      <c r="CO191" s="61">
        <v>0</v>
      </c>
      <c r="CP191" s="61">
        <v>0</v>
      </c>
      <c r="CQ191" s="61">
        <v>0</v>
      </c>
      <c r="CR191" s="61">
        <v>0</v>
      </c>
      <c r="CS191" s="61">
        <v>0</v>
      </c>
      <c r="CT191" s="61">
        <v>0</v>
      </c>
      <c r="CU191" s="61">
        <v>0</v>
      </c>
      <c r="CV191" s="61">
        <v>0</v>
      </c>
      <c r="CW191" s="61">
        <v>0</v>
      </c>
      <c r="CX191" s="61">
        <v>0</v>
      </c>
      <c r="CY191" s="61">
        <v>0</v>
      </c>
      <c r="CZ191" s="61">
        <v>0</v>
      </c>
      <c r="DA191" s="61">
        <v>0</v>
      </c>
      <c r="DB191" s="61">
        <v>0</v>
      </c>
      <c r="DC191" s="61">
        <v>0</v>
      </c>
      <c r="DD191" s="61">
        <v>0</v>
      </c>
      <c r="DE191" s="61">
        <v>0</v>
      </c>
      <c r="DF191" s="61">
        <v>0</v>
      </c>
      <c r="DG191" s="61">
        <v>0</v>
      </c>
      <c r="DH191" s="61">
        <v>0</v>
      </c>
      <c r="DI191" s="61">
        <v>0</v>
      </c>
      <c r="DJ191" s="61">
        <v>0</v>
      </c>
      <c r="DK191" s="61">
        <v>0</v>
      </c>
      <c r="DL191" s="61">
        <v>0</v>
      </c>
      <c r="DM191" s="61">
        <v>0</v>
      </c>
      <c r="DN191" s="61">
        <v>0</v>
      </c>
      <c r="DO191" s="61">
        <v>1186</v>
      </c>
      <c r="DP191" s="61">
        <v>267</v>
      </c>
      <c r="DQ191" s="61">
        <v>30</v>
      </c>
      <c r="DR191" s="61">
        <v>1186</v>
      </c>
      <c r="DS191" s="61">
        <v>267</v>
      </c>
      <c r="DT191" s="61">
        <v>30</v>
      </c>
      <c r="DU191" s="61">
        <v>0</v>
      </c>
      <c r="DV191" s="61">
        <v>0</v>
      </c>
      <c r="DW191" s="61">
        <v>0</v>
      </c>
      <c r="DX191" s="61">
        <v>0</v>
      </c>
      <c r="DY191" s="61">
        <v>0</v>
      </c>
      <c r="DZ191" s="61">
        <v>0</v>
      </c>
      <c r="EA191" s="61">
        <v>0</v>
      </c>
      <c r="EB191" s="61">
        <v>0</v>
      </c>
      <c r="EC191" s="61">
        <v>0</v>
      </c>
      <c r="ED191" s="61">
        <v>0</v>
      </c>
      <c r="EE191" s="61">
        <v>0</v>
      </c>
      <c r="EF191" s="61">
        <v>0</v>
      </c>
      <c r="EG191" s="61">
        <v>0</v>
      </c>
      <c r="EH191" s="61">
        <v>0</v>
      </c>
      <c r="EI191" s="61">
        <v>0</v>
      </c>
      <c r="EJ191" s="61">
        <v>0</v>
      </c>
      <c r="EK191" s="61">
        <v>0</v>
      </c>
      <c r="EL191" s="61">
        <v>0</v>
      </c>
      <c r="EM191" s="61">
        <v>671653</v>
      </c>
      <c r="EN191" s="61">
        <v>151122</v>
      </c>
      <c r="EO191" s="61">
        <v>16791</v>
      </c>
      <c r="EP191" s="61">
        <v>15396</v>
      </c>
      <c r="EQ191" s="61">
        <v>3464</v>
      </c>
      <c r="ER191" s="61">
        <v>385</v>
      </c>
      <c r="ES191" s="61">
        <v>1900661</v>
      </c>
      <c r="ET191" s="61">
        <v>0</v>
      </c>
      <c r="EU191" s="61">
        <v>0</v>
      </c>
      <c r="EV191" s="61">
        <v>-1213611</v>
      </c>
      <c r="EW191" s="61">
        <v>154586</v>
      </c>
      <c r="EX191" s="61">
        <v>17176</v>
      </c>
      <c r="EY191" s="61">
        <v>230735</v>
      </c>
      <c r="EZ191" s="61">
        <v>51816</v>
      </c>
      <c r="FA191" s="61">
        <v>5757</v>
      </c>
      <c r="FB191" s="61">
        <v>271534</v>
      </c>
      <c r="FC191" s="61">
        <v>60996</v>
      </c>
      <c r="FD191" s="61">
        <v>6777</v>
      </c>
      <c r="FE191" s="61">
        <v>-40799</v>
      </c>
      <c r="FF191" s="61">
        <v>-9180</v>
      </c>
      <c r="FG191" s="61">
        <v>-1020</v>
      </c>
      <c r="FH191" s="61">
        <v>0</v>
      </c>
      <c r="FI191" s="61">
        <v>0</v>
      </c>
      <c r="FJ191" s="61">
        <v>0</v>
      </c>
      <c r="FK191" s="61">
        <v>0</v>
      </c>
      <c r="FL191" s="61">
        <v>0</v>
      </c>
      <c r="FM191" s="61">
        <v>0</v>
      </c>
      <c r="FN191" s="61">
        <v>0</v>
      </c>
      <c r="FO191" s="61">
        <v>0</v>
      </c>
      <c r="FP191" s="61">
        <v>0</v>
      </c>
      <c r="FQ191" s="61">
        <v>0</v>
      </c>
      <c r="FR191" s="61">
        <v>0</v>
      </c>
      <c r="FS191" s="61">
        <v>0</v>
      </c>
      <c r="FT191" s="61">
        <v>985810</v>
      </c>
      <c r="FU191" s="61">
        <v>0</v>
      </c>
      <c r="FV191" s="61">
        <v>0</v>
      </c>
      <c r="FW191" s="61">
        <v>-985810</v>
      </c>
      <c r="FX191" s="61">
        <v>0</v>
      </c>
      <c r="FY191" s="61">
        <v>0</v>
      </c>
      <c r="FZ191" s="61">
        <v>0</v>
      </c>
      <c r="GA191" s="61">
        <v>0</v>
      </c>
      <c r="GB191" s="61">
        <v>0</v>
      </c>
      <c r="GC191" s="61">
        <v>0</v>
      </c>
      <c r="GD191" s="61">
        <v>0</v>
      </c>
      <c r="GE191" s="61">
        <v>0</v>
      </c>
      <c r="GF191" s="61">
        <v>1592586</v>
      </c>
      <c r="GG191" s="61">
        <v>358232</v>
      </c>
      <c r="GH191" s="61">
        <v>39804</v>
      </c>
      <c r="GI191" s="61">
        <v>-2203688</v>
      </c>
      <c r="GJ191" s="61">
        <v>153626</v>
      </c>
      <c r="GK191" s="61">
        <v>17069</v>
      </c>
      <c r="GL191" s="58" t="s">
        <v>553</v>
      </c>
      <c r="GM191" s="58" t="s">
        <v>554</v>
      </c>
      <c r="GN191" s="58" t="s">
        <v>466</v>
      </c>
      <c r="GO191" s="58" t="s">
        <v>479</v>
      </c>
      <c r="GP191" s="58" t="s">
        <v>1100</v>
      </c>
    </row>
    <row r="192" spans="1:198" s="58" customFormat="1">
      <c r="A192" s="58" t="s">
        <v>469</v>
      </c>
      <c r="B192" s="59" t="s">
        <v>1101</v>
      </c>
      <c r="C192" s="59" t="s">
        <v>1102</v>
      </c>
      <c r="D192" s="61">
        <v>-231433</v>
      </c>
      <c r="E192" s="61">
        <v>0</v>
      </c>
      <c r="F192" s="61">
        <v>-231433</v>
      </c>
      <c r="G192" s="61">
        <v>-277987</v>
      </c>
      <c r="H192" s="61">
        <v>0</v>
      </c>
      <c r="I192" s="61">
        <v>-277987</v>
      </c>
      <c r="J192" s="61">
        <v>46554</v>
      </c>
      <c r="K192" s="61">
        <v>0</v>
      </c>
      <c r="L192" s="61">
        <v>46554</v>
      </c>
      <c r="M192" s="380">
        <v>0</v>
      </c>
      <c r="N192" s="380">
        <v>0.99</v>
      </c>
      <c r="O192" s="380">
        <v>0</v>
      </c>
      <c r="P192" s="380">
        <v>0.01</v>
      </c>
      <c r="Q192" s="61">
        <v>294734</v>
      </c>
      <c r="R192" s="61">
        <v>294734</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v>0</v>
      </c>
      <c r="AR192" s="61">
        <v>0</v>
      </c>
      <c r="AS192" s="61">
        <v>0</v>
      </c>
      <c r="AT192" s="61">
        <v>0</v>
      </c>
      <c r="AU192" s="61">
        <v>0</v>
      </c>
      <c r="AV192" s="61">
        <v>0</v>
      </c>
      <c r="AW192" s="61">
        <v>0</v>
      </c>
      <c r="AX192" s="61">
        <v>0</v>
      </c>
      <c r="AY192" s="61">
        <v>0</v>
      </c>
      <c r="AZ192" s="61">
        <v>0</v>
      </c>
      <c r="BA192" s="61">
        <v>0</v>
      </c>
      <c r="BB192" s="61">
        <v>0</v>
      </c>
      <c r="BC192" s="61">
        <v>0</v>
      </c>
      <c r="BD192" s="61">
        <v>7845130</v>
      </c>
      <c r="BE192" s="61">
        <v>0</v>
      </c>
      <c r="BF192" s="61">
        <v>79244</v>
      </c>
      <c r="BG192" s="61">
        <v>285511</v>
      </c>
      <c r="BH192" s="61">
        <v>0</v>
      </c>
      <c r="BI192" s="61">
        <v>2884</v>
      </c>
      <c r="BJ192" s="61">
        <v>7768754</v>
      </c>
      <c r="BK192" s="61">
        <v>0</v>
      </c>
      <c r="BL192" s="61">
        <v>78472</v>
      </c>
      <c r="BM192" s="61">
        <v>361887</v>
      </c>
      <c r="BN192" s="61">
        <v>0</v>
      </c>
      <c r="BO192" s="61">
        <v>3656</v>
      </c>
      <c r="BP192" s="61">
        <v>1325</v>
      </c>
      <c r="BQ192" s="61">
        <v>0</v>
      </c>
      <c r="BR192" s="61">
        <v>13</v>
      </c>
      <c r="BS192" s="61">
        <v>0</v>
      </c>
      <c r="BT192" s="61">
        <v>0</v>
      </c>
      <c r="BU192" s="61">
        <v>0</v>
      </c>
      <c r="BV192" s="61">
        <v>1325</v>
      </c>
      <c r="BW192" s="61">
        <v>0</v>
      </c>
      <c r="BX192" s="61">
        <v>13</v>
      </c>
      <c r="BY192" s="61">
        <v>21802</v>
      </c>
      <c r="BZ192" s="61">
        <v>0</v>
      </c>
      <c r="CA192" s="61">
        <v>220</v>
      </c>
      <c r="CB192" s="61">
        <v>0</v>
      </c>
      <c r="CC192" s="61">
        <v>0</v>
      </c>
      <c r="CD192" s="61">
        <v>0</v>
      </c>
      <c r="CE192" s="61">
        <v>0</v>
      </c>
      <c r="CF192" s="61">
        <v>0</v>
      </c>
      <c r="CG192" s="61">
        <v>0</v>
      </c>
      <c r="CH192" s="61">
        <v>-1562</v>
      </c>
      <c r="CI192" s="61">
        <v>0</v>
      </c>
      <c r="CJ192" s="61">
        <v>-16</v>
      </c>
      <c r="CK192" s="61">
        <v>0</v>
      </c>
      <c r="CL192" s="61">
        <v>0</v>
      </c>
      <c r="CM192" s="61">
        <v>0</v>
      </c>
      <c r="CN192" s="61">
        <v>0</v>
      </c>
      <c r="CO192" s="61">
        <v>0</v>
      </c>
      <c r="CP192" s="61">
        <v>0</v>
      </c>
      <c r="CQ192" s="61">
        <v>0</v>
      </c>
      <c r="CR192" s="61">
        <v>0</v>
      </c>
      <c r="CS192" s="61">
        <v>0</v>
      </c>
      <c r="CT192" s="61">
        <v>0</v>
      </c>
      <c r="CU192" s="61">
        <v>0</v>
      </c>
      <c r="CV192" s="61">
        <v>0</v>
      </c>
      <c r="CW192" s="61">
        <v>0</v>
      </c>
      <c r="CX192" s="61">
        <v>0</v>
      </c>
      <c r="CY192" s="61">
        <v>0</v>
      </c>
      <c r="CZ192" s="61">
        <v>16078</v>
      </c>
      <c r="DA192" s="61">
        <v>0</v>
      </c>
      <c r="DB192" s="61">
        <v>162</v>
      </c>
      <c r="DC192" s="61">
        <v>-16078</v>
      </c>
      <c r="DD192" s="61">
        <v>0</v>
      </c>
      <c r="DE192" s="61">
        <v>-162</v>
      </c>
      <c r="DF192" s="61">
        <v>0</v>
      </c>
      <c r="DG192" s="61">
        <v>0</v>
      </c>
      <c r="DH192" s="61">
        <v>0</v>
      </c>
      <c r="DI192" s="61">
        <v>0</v>
      </c>
      <c r="DJ192" s="61">
        <v>0</v>
      </c>
      <c r="DK192" s="61">
        <v>0</v>
      </c>
      <c r="DL192" s="61">
        <v>0</v>
      </c>
      <c r="DM192" s="61">
        <v>0</v>
      </c>
      <c r="DN192" s="61">
        <v>0</v>
      </c>
      <c r="DO192" s="61">
        <v>16717</v>
      </c>
      <c r="DP192" s="61">
        <v>0</v>
      </c>
      <c r="DQ192" s="61">
        <v>169</v>
      </c>
      <c r="DR192" s="61">
        <v>0</v>
      </c>
      <c r="DS192" s="61">
        <v>0</v>
      </c>
      <c r="DT192" s="61">
        <v>0</v>
      </c>
      <c r="DU192" s="61">
        <v>16717</v>
      </c>
      <c r="DV192" s="61">
        <v>0</v>
      </c>
      <c r="DW192" s="61">
        <v>169</v>
      </c>
      <c r="DX192" s="61">
        <v>-611</v>
      </c>
      <c r="DY192" s="61">
        <v>0</v>
      </c>
      <c r="DZ192" s="61">
        <v>-6</v>
      </c>
      <c r="EA192" s="61">
        <v>779</v>
      </c>
      <c r="EB192" s="61">
        <v>0</v>
      </c>
      <c r="EC192" s="61">
        <v>8</v>
      </c>
      <c r="ED192" s="61">
        <v>150423</v>
      </c>
      <c r="EE192" s="61">
        <v>0</v>
      </c>
      <c r="EF192" s="61">
        <v>1519</v>
      </c>
      <c r="EG192" s="61">
        <v>0</v>
      </c>
      <c r="EH192" s="61">
        <v>0</v>
      </c>
      <c r="EI192" s="61">
        <v>0</v>
      </c>
      <c r="EJ192" s="61">
        <v>150423</v>
      </c>
      <c r="EK192" s="61">
        <v>0</v>
      </c>
      <c r="EL192" s="61">
        <v>1519</v>
      </c>
      <c r="EM192" s="61">
        <v>8577392</v>
      </c>
      <c r="EN192" s="61">
        <v>0</v>
      </c>
      <c r="EO192" s="61">
        <v>86640</v>
      </c>
      <c r="EP192" s="61">
        <v>229863</v>
      </c>
      <c r="EQ192" s="61">
        <v>0</v>
      </c>
      <c r="ER192" s="61">
        <v>2322</v>
      </c>
      <c r="ES192" s="61">
        <v>9969323</v>
      </c>
      <c r="ET192" s="61">
        <v>0</v>
      </c>
      <c r="EU192" s="61">
        <v>0</v>
      </c>
      <c r="EV192" s="61">
        <v>-1162069</v>
      </c>
      <c r="EW192" s="61">
        <v>0</v>
      </c>
      <c r="EX192" s="61">
        <v>88962</v>
      </c>
      <c r="EY192" s="61">
        <v>2364393</v>
      </c>
      <c r="EZ192" s="61">
        <v>0</v>
      </c>
      <c r="FA192" s="61">
        <v>23883</v>
      </c>
      <c r="FB192" s="61">
        <v>2665970</v>
      </c>
      <c r="FC192" s="61">
        <v>0</v>
      </c>
      <c r="FD192" s="61">
        <v>26929</v>
      </c>
      <c r="FE192" s="61">
        <v>-301577</v>
      </c>
      <c r="FF192" s="61">
        <v>0</v>
      </c>
      <c r="FG192" s="61">
        <v>-3046</v>
      </c>
      <c r="FH192" s="61">
        <v>0</v>
      </c>
      <c r="FI192" s="61">
        <v>0</v>
      </c>
      <c r="FJ192" s="61">
        <v>0</v>
      </c>
      <c r="FK192" s="61">
        <v>0</v>
      </c>
      <c r="FL192" s="61">
        <v>0</v>
      </c>
      <c r="FM192" s="61">
        <v>0</v>
      </c>
      <c r="FN192" s="61">
        <v>0</v>
      </c>
      <c r="FO192" s="61">
        <v>0</v>
      </c>
      <c r="FP192" s="61">
        <v>0</v>
      </c>
      <c r="FQ192" s="61">
        <v>0</v>
      </c>
      <c r="FR192" s="61">
        <v>0</v>
      </c>
      <c r="FS192" s="61">
        <v>0</v>
      </c>
      <c r="FT192" s="61">
        <v>4203655</v>
      </c>
      <c r="FU192" s="61">
        <v>0</v>
      </c>
      <c r="FV192" s="61">
        <v>0</v>
      </c>
      <c r="FW192" s="61">
        <v>-4203655</v>
      </c>
      <c r="FX192" s="61">
        <v>0</v>
      </c>
      <c r="FY192" s="61">
        <v>0</v>
      </c>
      <c r="FZ192" s="61">
        <v>0</v>
      </c>
      <c r="GA192" s="61">
        <v>0</v>
      </c>
      <c r="GB192" s="61">
        <v>0</v>
      </c>
      <c r="GC192" s="61">
        <v>0</v>
      </c>
      <c r="GD192" s="61">
        <v>0</v>
      </c>
      <c r="GE192" s="61">
        <v>0</v>
      </c>
      <c r="GF192" s="61">
        <v>19491162</v>
      </c>
      <c r="GG192" s="61">
        <v>0</v>
      </c>
      <c r="GH192" s="61">
        <v>196880</v>
      </c>
      <c r="GI192" s="61">
        <v>-5132619</v>
      </c>
      <c r="GJ192" s="61">
        <v>0</v>
      </c>
      <c r="GK192" s="61">
        <v>91317</v>
      </c>
      <c r="GL192" s="58" t="s">
        <v>511</v>
      </c>
      <c r="GM192" s="58" t="s">
        <v>568</v>
      </c>
      <c r="GN192" s="58" t="s">
        <v>513</v>
      </c>
      <c r="GO192" s="58" t="s">
        <v>473</v>
      </c>
      <c r="GP192" s="58" t="s">
        <v>1103</v>
      </c>
    </row>
    <row r="193" spans="1:198" s="58" customFormat="1">
      <c r="A193" s="58" t="s">
        <v>469</v>
      </c>
      <c r="B193" s="59" t="s">
        <v>1104</v>
      </c>
      <c r="C193" s="59" t="s">
        <v>1105</v>
      </c>
      <c r="D193" s="61">
        <v>-600490</v>
      </c>
      <c r="E193" s="61">
        <v>0</v>
      </c>
      <c r="F193" s="61">
        <v>-600490</v>
      </c>
      <c r="G193" s="61">
        <v>-33516</v>
      </c>
      <c r="H193" s="61">
        <v>0</v>
      </c>
      <c r="I193" s="61">
        <v>-33516</v>
      </c>
      <c r="J193" s="61">
        <v>-566974</v>
      </c>
      <c r="K193" s="61">
        <v>0</v>
      </c>
      <c r="L193" s="61">
        <v>-566974</v>
      </c>
      <c r="M193" s="380">
        <v>0.5</v>
      </c>
      <c r="N193" s="380">
        <v>0.4</v>
      </c>
      <c r="O193" s="380">
        <v>0.1</v>
      </c>
      <c r="P193" s="380">
        <v>0</v>
      </c>
      <c r="Q193" s="61">
        <v>236651</v>
      </c>
      <c r="R193" s="61">
        <v>236651</v>
      </c>
      <c r="S193" s="61">
        <v>0</v>
      </c>
      <c r="T193" s="61">
        <v>0</v>
      </c>
      <c r="U193" s="61">
        <v>0</v>
      </c>
      <c r="V193" s="61">
        <v>0</v>
      </c>
      <c r="W193" s="61">
        <v>13248</v>
      </c>
      <c r="X193" s="61">
        <v>1008</v>
      </c>
      <c r="Y193" s="61">
        <v>9905</v>
      </c>
      <c r="Z193" s="61">
        <v>1008</v>
      </c>
      <c r="AA193" s="61">
        <v>3343</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v>0</v>
      </c>
      <c r="AR193" s="61">
        <v>0</v>
      </c>
      <c r="AS193" s="61">
        <v>0</v>
      </c>
      <c r="AT193" s="61">
        <v>0</v>
      </c>
      <c r="AU193" s="61">
        <v>0</v>
      </c>
      <c r="AV193" s="61">
        <v>0</v>
      </c>
      <c r="AW193" s="61">
        <v>0</v>
      </c>
      <c r="AX193" s="61">
        <v>0</v>
      </c>
      <c r="AY193" s="61">
        <v>0</v>
      </c>
      <c r="AZ193" s="61">
        <v>0</v>
      </c>
      <c r="BA193" s="61">
        <v>0</v>
      </c>
      <c r="BB193" s="61">
        <v>0</v>
      </c>
      <c r="BC193" s="61">
        <v>0</v>
      </c>
      <c r="BD193" s="61">
        <v>818350</v>
      </c>
      <c r="BE193" s="61">
        <v>204588</v>
      </c>
      <c r="BF193" s="61">
        <v>0</v>
      </c>
      <c r="BG193" s="61">
        <v>143725</v>
      </c>
      <c r="BH193" s="61">
        <v>35931</v>
      </c>
      <c r="BI193" s="61">
        <v>0</v>
      </c>
      <c r="BJ193" s="61">
        <v>947992</v>
      </c>
      <c r="BK193" s="61">
        <v>236998</v>
      </c>
      <c r="BL193" s="61">
        <v>0</v>
      </c>
      <c r="BM193" s="61">
        <v>14083</v>
      </c>
      <c r="BN193" s="61">
        <v>3521</v>
      </c>
      <c r="BO193" s="61">
        <v>0</v>
      </c>
      <c r="BP193" s="61">
        <v>0</v>
      </c>
      <c r="BQ193" s="61">
        <v>0</v>
      </c>
      <c r="BR193" s="61">
        <v>0</v>
      </c>
      <c r="BS193" s="61">
        <v>2206</v>
      </c>
      <c r="BT193" s="61">
        <v>551</v>
      </c>
      <c r="BU193" s="61">
        <v>0</v>
      </c>
      <c r="BV193" s="61">
        <v>-2206</v>
      </c>
      <c r="BW193" s="61">
        <v>-551</v>
      </c>
      <c r="BX193" s="61">
        <v>0</v>
      </c>
      <c r="BY193" s="61">
        <v>10258</v>
      </c>
      <c r="BZ193" s="61">
        <v>2565</v>
      </c>
      <c r="CA193" s="61">
        <v>0</v>
      </c>
      <c r="CB193" s="61">
        <v>0</v>
      </c>
      <c r="CC193" s="61">
        <v>0</v>
      </c>
      <c r="CD193" s="61">
        <v>0</v>
      </c>
      <c r="CE193" s="61">
        <v>0</v>
      </c>
      <c r="CF193" s="61">
        <v>0</v>
      </c>
      <c r="CG193" s="61">
        <v>0</v>
      </c>
      <c r="CH193" s="61">
        <v>0</v>
      </c>
      <c r="CI193" s="61">
        <v>0</v>
      </c>
      <c r="CJ193" s="61">
        <v>0</v>
      </c>
      <c r="CK193" s="61">
        <v>0</v>
      </c>
      <c r="CL193" s="61">
        <v>0</v>
      </c>
      <c r="CM193" s="61">
        <v>0</v>
      </c>
      <c r="CN193" s="61">
        <v>0</v>
      </c>
      <c r="CO193" s="61">
        <v>0</v>
      </c>
      <c r="CP193" s="61">
        <v>0</v>
      </c>
      <c r="CQ193" s="61">
        <v>0</v>
      </c>
      <c r="CR193" s="61">
        <v>0</v>
      </c>
      <c r="CS193" s="61">
        <v>0</v>
      </c>
      <c r="CT193" s="61">
        <v>0</v>
      </c>
      <c r="CU193" s="61">
        <v>0</v>
      </c>
      <c r="CV193" s="61">
        <v>0</v>
      </c>
      <c r="CW193" s="61">
        <v>0</v>
      </c>
      <c r="CX193" s="61">
        <v>0</v>
      </c>
      <c r="CY193" s="61">
        <v>0</v>
      </c>
      <c r="CZ193" s="61">
        <v>0</v>
      </c>
      <c r="DA193" s="61">
        <v>0</v>
      </c>
      <c r="DB193" s="61">
        <v>0</v>
      </c>
      <c r="DC193" s="61">
        <v>0</v>
      </c>
      <c r="DD193" s="61">
        <v>0</v>
      </c>
      <c r="DE193" s="61">
        <v>0</v>
      </c>
      <c r="DF193" s="61">
        <v>631</v>
      </c>
      <c r="DG193" s="61">
        <v>158</v>
      </c>
      <c r="DH193" s="61">
        <v>0</v>
      </c>
      <c r="DI193" s="61">
        <v>631</v>
      </c>
      <c r="DJ193" s="61">
        <v>158</v>
      </c>
      <c r="DK193" s="61">
        <v>0</v>
      </c>
      <c r="DL193" s="61">
        <v>0</v>
      </c>
      <c r="DM193" s="61">
        <v>0</v>
      </c>
      <c r="DN193" s="61">
        <v>0</v>
      </c>
      <c r="DO193" s="61">
        <v>399</v>
      </c>
      <c r="DP193" s="61">
        <v>100</v>
      </c>
      <c r="DQ193" s="61">
        <v>0</v>
      </c>
      <c r="DR193" s="61">
        <v>570</v>
      </c>
      <c r="DS193" s="61">
        <v>142</v>
      </c>
      <c r="DT193" s="61">
        <v>0</v>
      </c>
      <c r="DU193" s="61">
        <v>-171</v>
      </c>
      <c r="DV193" s="61">
        <v>-42</v>
      </c>
      <c r="DW193" s="61">
        <v>0</v>
      </c>
      <c r="DX193" s="61">
        <v>-1204</v>
      </c>
      <c r="DY193" s="61">
        <v>-301</v>
      </c>
      <c r="DZ193" s="61">
        <v>0</v>
      </c>
      <c r="EA193" s="61">
        <v>0</v>
      </c>
      <c r="EB193" s="61">
        <v>0</v>
      </c>
      <c r="EC193" s="61">
        <v>0</v>
      </c>
      <c r="ED193" s="61">
        <v>0</v>
      </c>
      <c r="EE193" s="61">
        <v>0</v>
      </c>
      <c r="EF193" s="61">
        <v>0</v>
      </c>
      <c r="EG193" s="61">
        <v>0</v>
      </c>
      <c r="EH193" s="61">
        <v>0</v>
      </c>
      <c r="EI193" s="61">
        <v>0</v>
      </c>
      <c r="EJ193" s="61">
        <v>0</v>
      </c>
      <c r="EK193" s="61">
        <v>0</v>
      </c>
      <c r="EL193" s="61">
        <v>0</v>
      </c>
      <c r="EM193" s="61">
        <v>10701184</v>
      </c>
      <c r="EN193" s="61">
        <v>2675296</v>
      </c>
      <c r="EO193" s="61">
        <v>0</v>
      </c>
      <c r="EP193" s="61">
        <v>74196</v>
      </c>
      <c r="EQ193" s="61">
        <v>18549</v>
      </c>
      <c r="ER193" s="61">
        <v>0</v>
      </c>
      <c r="ES193" s="61">
        <v>23730000</v>
      </c>
      <c r="ET193" s="61">
        <v>0</v>
      </c>
      <c r="EU193" s="61">
        <v>0</v>
      </c>
      <c r="EV193" s="61">
        <v>-12954619</v>
      </c>
      <c r="EW193" s="61">
        <v>2693845</v>
      </c>
      <c r="EX193" s="61">
        <v>0</v>
      </c>
      <c r="EY193" s="61">
        <v>1722568</v>
      </c>
      <c r="EZ193" s="61">
        <v>430522</v>
      </c>
      <c r="FA193" s="61">
        <v>0</v>
      </c>
      <c r="FB193" s="61">
        <v>2103891</v>
      </c>
      <c r="FC193" s="61">
        <v>525896</v>
      </c>
      <c r="FD193" s="61">
        <v>0</v>
      </c>
      <c r="FE193" s="61">
        <v>-381323</v>
      </c>
      <c r="FF193" s="61">
        <v>-95374</v>
      </c>
      <c r="FG193" s="61">
        <v>0</v>
      </c>
      <c r="FH193" s="61">
        <v>0</v>
      </c>
      <c r="FI193" s="61">
        <v>0</v>
      </c>
      <c r="FJ193" s="61">
        <v>0</v>
      </c>
      <c r="FK193" s="61">
        <v>0</v>
      </c>
      <c r="FL193" s="61">
        <v>0</v>
      </c>
      <c r="FM193" s="61">
        <v>0</v>
      </c>
      <c r="FN193" s="61">
        <v>0</v>
      </c>
      <c r="FO193" s="61">
        <v>0</v>
      </c>
      <c r="FP193" s="61">
        <v>0</v>
      </c>
      <c r="FQ193" s="61">
        <v>0</v>
      </c>
      <c r="FR193" s="61">
        <v>0</v>
      </c>
      <c r="FS193" s="61">
        <v>0</v>
      </c>
      <c r="FT193" s="61">
        <v>8849052</v>
      </c>
      <c r="FU193" s="61">
        <v>0</v>
      </c>
      <c r="FV193" s="61">
        <v>0</v>
      </c>
      <c r="FW193" s="61">
        <v>-8849052</v>
      </c>
      <c r="FX193" s="61">
        <v>0</v>
      </c>
      <c r="FY193" s="61">
        <v>0</v>
      </c>
      <c r="FZ193" s="61">
        <v>0</v>
      </c>
      <c r="GA193" s="61">
        <v>0</v>
      </c>
      <c r="GB193" s="61">
        <v>0</v>
      </c>
      <c r="GC193" s="61">
        <v>0</v>
      </c>
      <c r="GD193" s="61">
        <v>0</v>
      </c>
      <c r="GE193" s="61">
        <v>0</v>
      </c>
      <c r="GF193" s="61">
        <v>13470107</v>
      </c>
      <c r="GG193" s="61">
        <v>3367408</v>
      </c>
      <c r="GH193" s="61">
        <v>0</v>
      </c>
      <c r="GI193" s="61">
        <v>-22164234</v>
      </c>
      <c r="GJ193" s="61">
        <v>2603663</v>
      </c>
      <c r="GK193" s="61">
        <v>0</v>
      </c>
      <c r="GL193" s="58" t="s">
        <v>676</v>
      </c>
      <c r="GM193" s="58" t="s">
        <v>465</v>
      </c>
      <c r="GN193" s="58" t="s">
        <v>466</v>
      </c>
      <c r="GO193" s="58" t="s">
        <v>467</v>
      </c>
      <c r="GP193" s="58" t="s">
        <v>1106</v>
      </c>
    </row>
    <row r="194" spans="1:198" s="58" customFormat="1">
      <c r="A194" s="58" t="s">
        <v>469</v>
      </c>
      <c r="B194" s="59" t="s">
        <v>1107</v>
      </c>
      <c r="C194" s="59" t="s">
        <v>1108</v>
      </c>
      <c r="D194" s="61">
        <v>84457</v>
      </c>
      <c r="E194" s="61">
        <v>0</v>
      </c>
      <c r="F194" s="61">
        <v>84457</v>
      </c>
      <c r="G194" s="61">
        <v>51898</v>
      </c>
      <c r="H194" s="61">
        <v>0</v>
      </c>
      <c r="I194" s="61">
        <v>51898</v>
      </c>
      <c r="J194" s="61">
        <v>32559</v>
      </c>
      <c r="K194" s="61">
        <v>0</v>
      </c>
      <c r="L194" s="61">
        <v>32559</v>
      </c>
      <c r="M194" s="380">
        <v>0.5</v>
      </c>
      <c r="N194" s="380">
        <v>0.4</v>
      </c>
      <c r="O194" s="380">
        <v>0.09</v>
      </c>
      <c r="P194" s="380">
        <v>0.01</v>
      </c>
      <c r="Q194" s="61">
        <v>131973</v>
      </c>
      <c r="R194" s="61">
        <v>131973</v>
      </c>
      <c r="S194" s="61">
        <v>0</v>
      </c>
      <c r="T194" s="61">
        <v>0</v>
      </c>
      <c r="U194" s="61">
        <v>0</v>
      </c>
      <c r="V194" s="61">
        <v>0</v>
      </c>
      <c r="W194" s="61">
        <v>0</v>
      </c>
      <c r="X194" s="61">
        <v>0</v>
      </c>
      <c r="Y194" s="61">
        <v>0</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v>0</v>
      </c>
      <c r="AR194" s="61">
        <v>0</v>
      </c>
      <c r="AS194" s="61">
        <v>0</v>
      </c>
      <c r="AT194" s="61">
        <v>0</v>
      </c>
      <c r="AU194" s="61">
        <v>0</v>
      </c>
      <c r="AV194" s="61">
        <v>0</v>
      </c>
      <c r="AW194" s="61">
        <v>0</v>
      </c>
      <c r="AX194" s="61">
        <v>0</v>
      </c>
      <c r="AY194" s="61">
        <v>0</v>
      </c>
      <c r="AZ194" s="61">
        <v>0</v>
      </c>
      <c r="BA194" s="61">
        <v>0</v>
      </c>
      <c r="BB194" s="61">
        <v>0</v>
      </c>
      <c r="BC194" s="61">
        <v>0</v>
      </c>
      <c r="BD194" s="61">
        <v>1175263</v>
      </c>
      <c r="BE194" s="61">
        <v>264434</v>
      </c>
      <c r="BF194" s="61">
        <v>29382</v>
      </c>
      <c r="BG194" s="61">
        <v>37504</v>
      </c>
      <c r="BH194" s="61">
        <v>8439</v>
      </c>
      <c r="BI194" s="61">
        <v>938</v>
      </c>
      <c r="BJ194" s="61">
        <v>1113033</v>
      </c>
      <c r="BK194" s="61">
        <v>250433</v>
      </c>
      <c r="BL194" s="61">
        <v>27826</v>
      </c>
      <c r="BM194" s="61">
        <v>99734</v>
      </c>
      <c r="BN194" s="61">
        <v>22440</v>
      </c>
      <c r="BO194" s="61">
        <v>2494</v>
      </c>
      <c r="BP194" s="61">
        <v>3494</v>
      </c>
      <c r="BQ194" s="61">
        <v>786</v>
      </c>
      <c r="BR194" s="61">
        <v>87</v>
      </c>
      <c r="BS194" s="61">
        <v>0</v>
      </c>
      <c r="BT194" s="61">
        <v>0</v>
      </c>
      <c r="BU194" s="61">
        <v>0</v>
      </c>
      <c r="BV194" s="61">
        <v>3494</v>
      </c>
      <c r="BW194" s="61">
        <v>786</v>
      </c>
      <c r="BX194" s="61">
        <v>87</v>
      </c>
      <c r="BY194" s="61">
        <v>6958</v>
      </c>
      <c r="BZ194" s="61">
        <v>1566</v>
      </c>
      <c r="CA194" s="61">
        <v>174</v>
      </c>
      <c r="CB194" s="61">
        <v>0</v>
      </c>
      <c r="CC194" s="61">
        <v>0</v>
      </c>
      <c r="CD194" s="61">
        <v>0</v>
      </c>
      <c r="CE194" s="61">
        <v>0</v>
      </c>
      <c r="CF194" s="61">
        <v>0</v>
      </c>
      <c r="CG194" s="61">
        <v>0</v>
      </c>
      <c r="CH194" s="61">
        <v>0</v>
      </c>
      <c r="CI194" s="61">
        <v>0</v>
      </c>
      <c r="CJ194" s="61">
        <v>0</v>
      </c>
      <c r="CK194" s="61">
        <v>0</v>
      </c>
      <c r="CL194" s="61">
        <v>0</v>
      </c>
      <c r="CM194" s="61">
        <v>0</v>
      </c>
      <c r="CN194" s="61">
        <v>0</v>
      </c>
      <c r="CO194" s="61">
        <v>0</v>
      </c>
      <c r="CP194" s="61">
        <v>0</v>
      </c>
      <c r="CQ194" s="61">
        <v>0</v>
      </c>
      <c r="CR194" s="61">
        <v>0</v>
      </c>
      <c r="CS194" s="61">
        <v>0</v>
      </c>
      <c r="CT194" s="61">
        <v>0</v>
      </c>
      <c r="CU194" s="61">
        <v>0</v>
      </c>
      <c r="CV194" s="61">
        <v>0</v>
      </c>
      <c r="CW194" s="61">
        <v>0</v>
      </c>
      <c r="CX194" s="61">
        <v>0</v>
      </c>
      <c r="CY194" s="61">
        <v>0</v>
      </c>
      <c r="CZ194" s="61">
        <v>0</v>
      </c>
      <c r="DA194" s="61">
        <v>0</v>
      </c>
      <c r="DB194" s="61">
        <v>0</v>
      </c>
      <c r="DC194" s="61">
        <v>0</v>
      </c>
      <c r="DD194" s="61">
        <v>0</v>
      </c>
      <c r="DE194" s="61">
        <v>0</v>
      </c>
      <c r="DF194" s="61">
        <v>0</v>
      </c>
      <c r="DG194" s="61">
        <v>0</v>
      </c>
      <c r="DH194" s="61">
        <v>0</v>
      </c>
      <c r="DI194" s="61">
        <v>0</v>
      </c>
      <c r="DJ194" s="61">
        <v>0</v>
      </c>
      <c r="DK194" s="61">
        <v>0</v>
      </c>
      <c r="DL194" s="61">
        <v>0</v>
      </c>
      <c r="DM194" s="61">
        <v>0</v>
      </c>
      <c r="DN194" s="61">
        <v>0</v>
      </c>
      <c r="DO194" s="61">
        <v>2510</v>
      </c>
      <c r="DP194" s="61">
        <v>565</v>
      </c>
      <c r="DQ194" s="61">
        <v>63</v>
      </c>
      <c r="DR194" s="61">
        <v>0</v>
      </c>
      <c r="DS194" s="61">
        <v>0</v>
      </c>
      <c r="DT194" s="61">
        <v>0</v>
      </c>
      <c r="DU194" s="61">
        <v>2510</v>
      </c>
      <c r="DV194" s="61">
        <v>565</v>
      </c>
      <c r="DW194" s="61">
        <v>63</v>
      </c>
      <c r="DX194" s="61">
        <v>0</v>
      </c>
      <c r="DY194" s="61">
        <v>0</v>
      </c>
      <c r="DZ194" s="61">
        <v>0</v>
      </c>
      <c r="EA194" s="61">
        <v>0</v>
      </c>
      <c r="EB194" s="61">
        <v>0</v>
      </c>
      <c r="EC194" s="61">
        <v>0</v>
      </c>
      <c r="ED194" s="61">
        <v>0</v>
      </c>
      <c r="EE194" s="61">
        <v>0</v>
      </c>
      <c r="EF194" s="61">
        <v>0</v>
      </c>
      <c r="EG194" s="61">
        <v>0</v>
      </c>
      <c r="EH194" s="61">
        <v>0</v>
      </c>
      <c r="EI194" s="61">
        <v>0</v>
      </c>
      <c r="EJ194" s="61">
        <v>0</v>
      </c>
      <c r="EK194" s="61">
        <v>0</v>
      </c>
      <c r="EL194" s="61">
        <v>0</v>
      </c>
      <c r="EM194" s="61">
        <v>1478653</v>
      </c>
      <c r="EN194" s="61">
        <v>332697</v>
      </c>
      <c r="EO194" s="61">
        <v>36966</v>
      </c>
      <c r="EP194" s="61">
        <v>50069</v>
      </c>
      <c r="EQ194" s="61">
        <v>11265</v>
      </c>
      <c r="ER194" s="61">
        <v>1252</v>
      </c>
      <c r="ES194" s="61">
        <v>3763183</v>
      </c>
      <c r="ET194" s="61">
        <v>0</v>
      </c>
      <c r="EU194" s="61">
        <v>0</v>
      </c>
      <c r="EV194" s="61">
        <v>-2234462</v>
      </c>
      <c r="EW194" s="61">
        <v>343962</v>
      </c>
      <c r="EX194" s="61">
        <v>38218</v>
      </c>
      <c r="EY194" s="61">
        <v>317574</v>
      </c>
      <c r="EZ194" s="61">
        <v>71454</v>
      </c>
      <c r="FA194" s="61">
        <v>7939</v>
      </c>
      <c r="FB194" s="61">
        <v>389843</v>
      </c>
      <c r="FC194" s="61">
        <v>87715</v>
      </c>
      <c r="FD194" s="61">
        <v>9746</v>
      </c>
      <c r="FE194" s="61">
        <v>-72269</v>
      </c>
      <c r="FF194" s="61">
        <v>-16261</v>
      </c>
      <c r="FG194" s="61">
        <v>-1807</v>
      </c>
      <c r="FH194" s="61">
        <v>0</v>
      </c>
      <c r="FI194" s="61">
        <v>0</v>
      </c>
      <c r="FJ194" s="61">
        <v>0</v>
      </c>
      <c r="FK194" s="61">
        <v>0</v>
      </c>
      <c r="FL194" s="61">
        <v>0</v>
      </c>
      <c r="FM194" s="61">
        <v>0</v>
      </c>
      <c r="FN194" s="61">
        <v>0</v>
      </c>
      <c r="FO194" s="61">
        <v>0</v>
      </c>
      <c r="FP194" s="61">
        <v>0</v>
      </c>
      <c r="FQ194" s="61">
        <v>0</v>
      </c>
      <c r="FR194" s="61">
        <v>0</v>
      </c>
      <c r="FS194" s="61">
        <v>0</v>
      </c>
      <c r="FT194" s="61">
        <v>1323189</v>
      </c>
      <c r="FU194" s="61">
        <v>0</v>
      </c>
      <c r="FV194" s="61">
        <v>0</v>
      </c>
      <c r="FW194" s="61">
        <v>-1323189</v>
      </c>
      <c r="FX194" s="61">
        <v>0</v>
      </c>
      <c r="FY194" s="61">
        <v>0</v>
      </c>
      <c r="FZ194" s="61">
        <v>0</v>
      </c>
      <c r="GA194" s="61">
        <v>0</v>
      </c>
      <c r="GB194" s="61">
        <v>0</v>
      </c>
      <c r="GC194" s="61">
        <v>0</v>
      </c>
      <c r="GD194" s="61">
        <v>0</v>
      </c>
      <c r="GE194" s="61">
        <v>0</v>
      </c>
      <c r="GF194" s="61">
        <v>3072025</v>
      </c>
      <c r="GG194" s="61">
        <v>691206</v>
      </c>
      <c r="GH194" s="61">
        <v>76801</v>
      </c>
      <c r="GI194" s="61">
        <v>-3517224</v>
      </c>
      <c r="GJ194" s="61">
        <v>353058</v>
      </c>
      <c r="GK194" s="61">
        <v>39229</v>
      </c>
      <c r="GL194" s="58" t="s">
        <v>630</v>
      </c>
      <c r="GM194" s="58" t="s">
        <v>558</v>
      </c>
      <c r="GN194" s="58" t="s">
        <v>466</v>
      </c>
      <c r="GO194" s="58" t="s">
        <v>473</v>
      </c>
      <c r="GP194" s="58" t="s">
        <v>1109</v>
      </c>
    </row>
    <row r="195" spans="1:198" s="58" customFormat="1">
      <c r="A195" s="58" t="s">
        <v>469</v>
      </c>
      <c r="B195" s="59" t="s">
        <v>1110</v>
      </c>
      <c r="C195" s="59" t="s">
        <v>1111</v>
      </c>
      <c r="D195" s="61">
        <v>-1422535</v>
      </c>
      <c r="E195" s="61">
        <v>0</v>
      </c>
      <c r="F195" s="61">
        <v>-1422535</v>
      </c>
      <c r="G195" s="61">
        <v>-575519</v>
      </c>
      <c r="H195" s="61">
        <v>0</v>
      </c>
      <c r="I195" s="61">
        <v>-575519</v>
      </c>
      <c r="J195" s="61">
        <v>-847016</v>
      </c>
      <c r="K195" s="61">
        <v>0</v>
      </c>
      <c r="L195" s="61">
        <v>-847016</v>
      </c>
      <c r="M195" s="380">
        <v>0.5</v>
      </c>
      <c r="N195" s="380">
        <v>0.49</v>
      </c>
      <c r="O195" s="380">
        <v>0</v>
      </c>
      <c r="P195" s="380">
        <v>0.01</v>
      </c>
      <c r="Q195" s="61">
        <v>268264</v>
      </c>
      <c r="R195" s="61">
        <v>268264</v>
      </c>
      <c r="S195" s="61">
        <v>0</v>
      </c>
      <c r="T195" s="61">
        <v>0</v>
      </c>
      <c r="U195" s="61">
        <v>0</v>
      </c>
      <c r="V195" s="61">
        <v>0</v>
      </c>
      <c r="W195" s="61">
        <v>348685</v>
      </c>
      <c r="X195" s="61">
        <v>0</v>
      </c>
      <c r="Y195" s="61">
        <v>348685</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v>0</v>
      </c>
      <c r="AR195" s="61">
        <v>0</v>
      </c>
      <c r="AS195" s="61">
        <v>0</v>
      </c>
      <c r="AT195" s="61">
        <v>0</v>
      </c>
      <c r="AU195" s="61">
        <v>0</v>
      </c>
      <c r="AV195" s="61">
        <v>0</v>
      </c>
      <c r="AW195" s="61">
        <v>0</v>
      </c>
      <c r="AX195" s="61">
        <v>0</v>
      </c>
      <c r="AY195" s="61">
        <v>0</v>
      </c>
      <c r="AZ195" s="61">
        <v>0</v>
      </c>
      <c r="BA195" s="61">
        <v>0</v>
      </c>
      <c r="BB195" s="61">
        <v>0</v>
      </c>
      <c r="BC195" s="61">
        <v>0</v>
      </c>
      <c r="BD195" s="61">
        <v>2928772</v>
      </c>
      <c r="BE195" s="61">
        <v>0</v>
      </c>
      <c r="BF195" s="61">
        <v>59771</v>
      </c>
      <c r="BG195" s="61">
        <v>181392</v>
      </c>
      <c r="BH195" s="61">
        <v>0</v>
      </c>
      <c r="BI195" s="61">
        <v>3702</v>
      </c>
      <c r="BJ195" s="61">
        <v>2659472</v>
      </c>
      <c r="BK195" s="61">
        <v>0</v>
      </c>
      <c r="BL195" s="61">
        <v>54275</v>
      </c>
      <c r="BM195" s="61">
        <v>450692</v>
      </c>
      <c r="BN195" s="61">
        <v>0</v>
      </c>
      <c r="BO195" s="61">
        <v>9198</v>
      </c>
      <c r="BP195" s="61">
        <v>5971</v>
      </c>
      <c r="BQ195" s="61">
        <v>0</v>
      </c>
      <c r="BR195" s="61">
        <v>122</v>
      </c>
      <c r="BS195" s="61">
        <v>2766</v>
      </c>
      <c r="BT195" s="61">
        <v>0</v>
      </c>
      <c r="BU195" s="61">
        <v>56</v>
      </c>
      <c r="BV195" s="61">
        <v>3205</v>
      </c>
      <c r="BW195" s="61">
        <v>0</v>
      </c>
      <c r="BX195" s="61">
        <v>66</v>
      </c>
      <c r="BY195" s="61">
        <v>13558</v>
      </c>
      <c r="BZ195" s="61">
        <v>0</v>
      </c>
      <c r="CA195" s="61">
        <v>277</v>
      </c>
      <c r="CB195" s="61">
        <v>0</v>
      </c>
      <c r="CC195" s="61">
        <v>0</v>
      </c>
      <c r="CD195" s="61">
        <v>0</v>
      </c>
      <c r="CE195" s="61">
        <v>0</v>
      </c>
      <c r="CF195" s="61">
        <v>0</v>
      </c>
      <c r="CG195" s="61">
        <v>0</v>
      </c>
      <c r="CH195" s="61">
        <v>-7040</v>
      </c>
      <c r="CI195" s="61">
        <v>0</v>
      </c>
      <c r="CJ195" s="61">
        <v>-144</v>
      </c>
      <c r="CK195" s="61">
        <v>0</v>
      </c>
      <c r="CL195" s="61">
        <v>0</v>
      </c>
      <c r="CM195" s="61">
        <v>0</v>
      </c>
      <c r="CN195" s="61">
        <v>0</v>
      </c>
      <c r="CO195" s="61">
        <v>0</v>
      </c>
      <c r="CP195" s="61">
        <v>0</v>
      </c>
      <c r="CQ195" s="61">
        <v>0</v>
      </c>
      <c r="CR195" s="61">
        <v>0</v>
      </c>
      <c r="CS195" s="61">
        <v>0</v>
      </c>
      <c r="CT195" s="61">
        <v>0</v>
      </c>
      <c r="CU195" s="61">
        <v>0</v>
      </c>
      <c r="CV195" s="61">
        <v>0</v>
      </c>
      <c r="CW195" s="61">
        <v>3520</v>
      </c>
      <c r="CX195" s="61">
        <v>0</v>
      </c>
      <c r="CY195" s="61">
        <v>72</v>
      </c>
      <c r="CZ195" s="61">
        <v>7070</v>
      </c>
      <c r="DA195" s="61">
        <v>0</v>
      </c>
      <c r="DB195" s="61">
        <v>144</v>
      </c>
      <c r="DC195" s="61">
        <v>-3550</v>
      </c>
      <c r="DD195" s="61">
        <v>0</v>
      </c>
      <c r="DE195" s="61">
        <v>-72</v>
      </c>
      <c r="DF195" s="61">
        <v>0</v>
      </c>
      <c r="DG195" s="61">
        <v>0</v>
      </c>
      <c r="DH195" s="61">
        <v>0</v>
      </c>
      <c r="DI195" s="61">
        <v>0</v>
      </c>
      <c r="DJ195" s="61">
        <v>0</v>
      </c>
      <c r="DK195" s="61">
        <v>0</v>
      </c>
      <c r="DL195" s="61">
        <v>0</v>
      </c>
      <c r="DM195" s="61">
        <v>0</v>
      </c>
      <c r="DN195" s="61">
        <v>0</v>
      </c>
      <c r="DO195" s="61">
        <v>10636</v>
      </c>
      <c r="DP195" s="61">
        <v>0</v>
      </c>
      <c r="DQ195" s="61">
        <v>217</v>
      </c>
      <c r="DR195" s="61">
        <v>327</v>
      </c>
      <c r="DS195" s="61">
        <v>0</v>
      </c>
      <c r="DT195" s="61">
        <v>7</v>
      </c>
      <c r="DU195" s="61">
        <v>10309</v>
      </c>
      <c r="DV195" s="61">
        <v>0</v>
      </c>
      <c r="DW195" s="61">
        <v>210</v>
      </c>
      <c r="DX195" s="61">
        <v>-5755</v>
      </c>
      <c r="DY195" s="61">
        <v>0</v>
      </c>
      <c r="DZ195" s="61">
        <v>-117</v>
      </c>
      <c r="EA195" s="61">
        <v>1433</v>
      </c>
      <c r="EB195" s="61">
        <v>0</v>
      </c>
      <c r="EC195" s="61">
        <v>29</v>
      </c>
      <c r="ED195" s="61">
        <v>16461</v>
      </c>
      <c r="EE195" s="61">
        <v>0</v>
      </c>
      <c r="EF195" s="61">
        <v>336</v>
      </c>
      <c r="EG195" s="61">
        <v>0</v>
      </c>
      <c r="EH195" s="61">
        <v>0</v>
      </c>
      <c r="EI195" s="61">
        <v>0</v>
      </c>
      <c r="EJ195" s="61">
        <v>16461</v>
      </c>
      <c r="EK195" s="61">
        <v>0</v>
      </c>
      <c r="EL195" s="61">
        <v>336</v>
      </c>
      <c r="EM195" s="61">
        <v>8448723</v>
      </c>
      <c r="EN195" s="61">
        <v>0</v>
      </c>
      <c r="EO195" s="61">
        <v>172423</v>
      </c>
      <c r="EP195" s="61">
        <v>122590</v>
      </c>
      <c r="EQ195" s="61">
        <v>0</v>
      </c>
      <c r="ER195" s="61">
        <v>2502</v>
      </c>
      <c r="ES195" s="61">
        <v>26736752</v>
      </c>
      <c r="ET195" s="61">
        <v>0</v>
      </c>
      <c r="EU195" s="61">
        <v>0</v>
      </c>
      <c r="EV195" s="61">
        <v>-18165438</v>
      </c>
      <c r="EW195" s="61">
        <v>0</v>
      </c>
      <c r="EX195" s="61">
        <v>174925</v>
      </c>
      <c r="EY195" s="61">
        <v>2365972</v>
      </c>
      <c r="EZ195" s="61">
        <v>0</v>
      </c>
      <c r="FA195" s="61">
        <v>47914</v>
      </c>
      <c r="FB195" s="61">
        <v>2562524</v>
      </c>
      <c r="FC195" s="61">
        <v>0</v>
      </c>
      <c r="FD195" s="61">
        <v>51926</v>
      </c>
      <c r="FE195" s="61">
        <v>-196552</v>
      </c>
      <c r="FF195" s="61">
        <v>0</v>
      </c>
      <c r="FG195" s="61">
        <v>-4012</v>
      </c>
      <c r="FH195" s="61">
        <v>0</v>
      </c>
      <c r="FI195" s="61">
        <v>0</v>
      </c>
      <c r="FJ195" s="61">
        <v>0</v>
      </c>
      <c r="FK195" s="61">
        <v>0</v>
      </c>
      <c r="FL195" s="61">
        <v>0</v>
      </c>
      <c r="FM195" s="61">
        <v>0</v>
      </c>
      <c r="FN195" s="61">
        <v>0</v>
      </c>
      <c r="FO195" s="61">
        <v>0</v>
      </c>
      <c r="FP195" s="61">
        <v>0</v>
      </c>
      <c r="FQ195" s="61">
        <v>484157</v>
      </c>
      <c r="FR195" s="61">
        <v>0</v>
      </c>
      <c r="FS195" s="61">
        <v>9881</v>
      </c>
      <c r="FT195" s="61">
        <v>5769392</v>
      </c>
      <c r="FU195" s="61">
        <v>0</v>
      </c>
      <c r="FV195" s="61">
        <v>0</v>
      </c>
      <c r="FW195" s="61">
        <v>-5285235</v>
      </c>
      <c r="FX195" s="61">
        <v>0</v>
      </c>
      <c r="FY195" s="61">
        <v>9881</v>
      </c>
      <c r="FZ195" s="61">
        <v>0</v>
      </c>
      <c r="GA195" s="61">
        <v>0</v>
      </c>
      <c r="GB195" s="61">
        <v>0</v>
      </c>
      <c r="GC195" s="61">
        <v>0</v>
      </c>
      <c r="GD195" s="61">
        <v>0</v>
      </c>
      <c r="GE195" s="61">
        <v>0</v>
      </c>
      <c r="GF195" s="61">
        <v>14570390</v>
      </c>
      <c r="GG195" s="61">
        <v>0</v>
      </c>
      <c r="GH195" s="61">
        <v>296985</v>
      </c>
      <c r="GI195" s="61">
        <v>-23167912</v>
      </c>
      <c r="GJ195" s="61">
        <v>0</v>
      </c>
      <c r="GK195" s="61">
        <v>190577</v>
      </c>
      <c r="GL195" s="58" t="s">
        <v>536</v>
      </c>
      <c r="GM195" s="58" t="s">
        <v>641</v>
      </c>
      <c r="GN195" s="58" t="s">
        <v>536</v>
      </c>
      <c r="GO195" s="58" t="s">
        <v>497</v>
      </c>
      <c r="GP195" s="58" t="s">
        <v>1112</v>
      </c>
    </row>
    <row r="196" spans="1:198" s="58" customFormat="1">
      <c r="A196" s="58" t="s">
        <v>469</v>
      </c>
      <c r="B196" s="59" t="s">
        <v>1113</v>
      </c>
      <c r="C196" s="59" t="s">
        <v>1114</v>
      </c>
      <c r="D196" s="61">
        <v>-2427824</v>
      </c>
      <c r="E196" s="61">
        <v>-2342</v>
      </c>
      <c r="F196" s="61">
        <v>-2430166</v>
      </c>
      <c r="G196" s="61">
        <v>-806921</v>
      </c>
      <c r="H196" s="61">
        <v>0</v>
      </c>
      <c r="I196" s="61">
        <v>-806921</v>
      </c>
      <c r="J196" s="61">
        <v>-1620903</v>
      </c>
      <c r="K196" s="61">
        <v>-2342</v>
      </c>
      <c r="L196" s="61">
        <v>-1623245</v>
      </c>
      <c r="M196" s="380">
        <v>0.5</v>
      </c>
      <c r="N196" s="380">
        <v>0.49</v>
      </c>
      <c r="O196" s="380">
        <v>0</v>
      </c>
      <c r="P196" s="380">
        <v>0.01</v>
      </c>
      <c r="Q196" s="61">
        <v>309439</v>
      </c>
      <c r="R196" s="61">
        <v>309439</v>
      </c>
      <c r="S196" s="61">
        <v>0</v>
      </c>
      <c r="T196" s="61">
        <v>0</v>
      </c>
      <c r="U196" s="61">
        <v>0</v>
      </c>
      <c r="V196" s="61">
        <v>0</v>
      </c>
      <c r="W196" s="61">
        <v>220452</v>
      </c>
      <c r="X196" s="61">
        <v>0</v>
      </c>
      <c r="Y196" s="61">
        <v>210228</v>
      </c>
      <c r="Z196" s="61">
        <v>0</v>
      </c>
      <c r="AA196" s="61">
        <v>10224</v>
      </c>
      <c r="AB196" s="61">
        <v>0</v>
      </c>
      <c r="AC196" s="61">
        <v>0</v>
      </c>
      <c r="AD196" s="61">
        <v>0</v>
      </c>
      <c r="AE196" s="61">
        <v>0</v>
      </c>
      <c r="AF196" s="61">
        <v>0</v>
      </c>
      <c r="AG196" s="61">
        <v>0</v>
      </c>
      <c r="AH196" s="61">
        <v>0</v>
      </c>
      <c r="AI196" s="61">
        <v>0</v>
      </c>
      <c r="AJ196" s="61">
        <v>0</v>
      </c>
      <c r="AK196" s="61">
        <v>0</v>
      </c>
      <c r="AL196" s="61">
        <v>75542</v>
      </c>
      <c r="AM196" s="61">
        <v>75542</v>
      </c>
      <c r="AN196" s="61">
        <v>0</v>
      </c>
      <c r="AO196" s="61">
        <v>0</v>
      </c>
      <c r="AP196" s="61">
        <v>15469</v>
      </c>
      <c r="AQ196" s="61">
        <v>15469</v>
      </c>
      <c r="AR196" s="61">
        <v>0</v>
      </c>
      <c r="AS196" s="61">
        <v>0</v>
      </c>
      <c r="AT196" s="61">
        <v>60073</v>
      </c>
      <c r="AU196" s="61">
        <v>60073</v>
      </c>
      <c r="AV196" s="61">
        <v>0</v>
      </c>
      <c r="AW196" s="61">
        <v>0</v>
      </c>
      <c r="AX196" s="61">
        <v>0</v>
      </c>
      <c r="AY196" s="61">
        <v>0</v>
      </c>
      <c r="AZ196" s="61">
        <v>0</v>
      </c>
      <c r="BA196" s="61">
        <v>0</v>
      </c>
      <c r="BB196" s="61">
        <v>0</v>
      </c>
      <c r="BC196" s="61">
        <v>0</v>
      </c>
      <c r="BD196" s="61">
        <v>3313784</v>
      </c>
      <c r="BE196" s="61">
        <v>0</v>
      </c>
      <c r="BF196" s="61">
        <v>67593</v>
      </c>
      <c r="BG196" s="61">
        <v>185592</v>
      </c>
      <c r="BH196" s="61">
        <v>0</v>
      </c>
      <c r="BI196" s="61">
        <v>3788</v>
      </c>
      <c r="BJ196" s="61">
        <v>3331164</v>
      </c>
      <c r="BK196" s="61">
        <v>0</v>
      </c>
      <c r="BL196" s="61">
        <v>67831</v>
      </c>
      <c r="BM196" s="61">
        <v>168212</v>
      </c>
      <c r="BN196" s="61">
        <v>0</v>
      </c>
      <c r="BO196" s="61">
        <v>3550</v>
      </c>
      <c r="BP196" s="61">
        <v>22228</v>
      </c>
      <c r="BQ196" s="61">
        <v>0</v>
      </c>
      <c r="BR196" s="61">
        <v>454</v>
      </c>
      <c r="BS196" s="61">
        <v>12104</v>
      </c>
      <c r="BT196" s="61">
        <v>0</v>
      </c>
      <c r="BU196" s="61">
        <v>247</v>
      </c>
      <c r="BV196" s="61">
        <v>10124</v>
      </c>
      <c r="BW196" s="61">
        <v>0</v>
      </c>
      <c r="BX196" s="61">
        <v>207</v>
      </c>
      <c r="BY196" s="61">
        <v>42505</v>
      </c>
      <c r="BZ196" s="61">
        <v>0</v>
      </c>
      <c r="CA196" s="61">
        <v>867</v>
      </c>
      <c r="CB196" s="61">
        <v>0</v>
      </c>
      <c r="CC196" s="61">
        <v>0</v>
      </c>
      <c r="CD196" s="61">
        <v>0</v>
      </c>
      <c r="CE196" s="61">
        <v>0</v>
      </c>
      <c r="CF196" s="61">
        <v>0</v>
      </c>
      <c r="CG196" s="61">
        <v>0</v>
      </c>
      <c r="CH196" s="61">
        <v>0</v>
      </c>
      <c r="CI196" s="61">
        <v>0</v>
      </c>
      <c r="CJ196" s="61">
        <v>0</v>
      </c>
      <c r="CK196" s="61">
        <v>0</v>
      </c>
      <c r="CL196" s="61">
        <v>0</v>
      </c>
      <c r="CM196" s="61">
        <v>0</v>
      </c>
      <c r="CN196" s="61">
        <v>0</v>
      </c>
      <c r="CO196" s="61">
        <v>0</v>
      </c>
      <c r="CP196" s="61">
        <v>0</v>
      </c>
      <c r="CQ196" s="61">
        <v>0</v>
      </c>
      <c r="CR196" s="61">
        <v>0</v>
      </c>
      <c r="CS196" s="61">
        <v>0</v>
      </c>
      <c r="CT196" s="61">
        <v>0</v>
      </c>
      <c r="CU196" s="61">
        <v>0</v>
      </c>
      <c r="CV196" s="61">
        <v>0</v>
      </c>
      <c r="CW196" s="61">
        <v>0</v>
      </c>
      <c r="CX196" s="61">
        <v>0</v>
      </c>
      <c r="CY196" s="61">
        <v>0</v>
      </c>
      <c r="CZ196" s="61">
        <v>0</v>
      </c>
      <c r="DA196" s="61">
        <v>0</v>
      </c>
      <c r="DB196" s="61">
        <v>0</v>
      </c>
      <c r="DC196" s="61">
        <v>0</v>
      </c>
      <c r="DD196" s="61">
        <v>0</v>
      </c>
      <c r="DE196" s="61">
        <v>0</v>
      </c>
      <c r="DF196" s="61">
        <v>191</v>
      </c>
      <c r="DG196" s="61">
        <v>0</v>
      </c>
      <c r="DH196" s="61">
        <v>4</v>
      </c>
      <c r="DI196" s="61">
        <v>773</v>
      </c>
      <c r="DJ196" s="61">
        <v>0</v>
      </c>
      <c r="DK196" s="61">
        <v>16</v>
      </c>
      <c r="DL196" s="61">
        <v>-582</v>
      </c>
      <c r="DM196" s="61">
        <v>0</v>
      </c>
      <c r="DN196" s="61">
        <v>-12</v>
      </c>
      <c r="DO196" s="61">
        <v>-2352</v>
      </c>
      <c r="DP196" s="61">
        <v>0</v>
      </c>
      <c r="DQ196" s="61">
        <v>-48</v>
      </c>
      <c r="DR196" s="61">
        <v>0</v>
      </c>
      <c r="DS196" s="61">
        <v>0</v>
      </c>
      <c r="DT196" s="61">
        <v>0</v>
      </c>
      <c r="DU196" s="61">
        <v>-2352</v>
      </c>
      <c r="DV196" s="61">
        <v>0</v>
      </c>
      <c r="DW196" s="61">
        <v>-48</v>
      </c>
      <c r="DX196" s="61">
        <v>0</v>
      </c>
      <c r="DY196" s="61">
        <v>0</v>
      </c>
      <c r="DZ196" s="61">
        <v>0</v>
      </c>
      <c r="EA196" s="61">
        <v>0</v>
      </c>
      <c r="EB196" s="61">
        <v>0</v>
      </c>
      <c r="EC196" s="61">
        <v>0</v>
      </c>
      <c r="ED196" s="61">
        <v>0</v>
      </c>
      <c r="EE196" s="61">
        <v>0</v>
      </c>
      <c r="EF196" s="61">
        <v>0</v>
      </c>
      <c r="EG196" s="61">
        <v>0</v>
      </c>
      <c r="EH196" s="61">
        <v>0</v>
      </c>
      <c r="EI196" s="61">
        <v>0</v>
      </c>
      <c r="EJ196" s="61">
        <v>0</v>
      </c>
      <c r="EK196" s="61">
        <v>0</v>
      </c>
      <c r="EL196" s="61">
        <v>0</v>
      </c>
      <c r="EM196" s="61">
        <v>9502387</v>
      </c>
      <c r="EN196" s="61">
        <v>0</v>
      </c>
      <c r="EO196" s="61">
        <v>193926</v>
      </c>
      <c r="EP196" s="61">
        <v>129691</v>
      </c>
      <c r="EQ196" s="61">
        <v>0</v>
      </c>
      <c r="ER196" s="61">
        <v>2647</v>
      </c>
      <c r="ES196" s="61">
        <v>17392950</v>
      </c>
      <c r="ET196" s="61">
        <v>0</v>
      </c>
      <c r="EU196" s="61">
        <v>0</v>
      </c>
      <c r="EV196" s="61">
        <v>-7760872</v>
      </c>
      <c r="EW196" s="61">
        <v>0</v>
      </c>
      <c r="EX196" s="61">
        <v>196573</v>
      </c>
      <c r="EY196" s="61">
        <v>1761792</v>
      </c>
      <c r="EZ196" s="61">
        <v>0</v>
      </c>
      <c r="FA196" s="61">
        <v>35721</v>
      </c>
      <c r="FB196" s="61">
        <v>2268613</v>
      </c>
      <c r="FC196" s="61">
        <v>0</v>
      </c>
      <c r="FD196" s="61">
        <v>46058</v>
      </c>
      <c r="FE196" s="61">
        <v>-506821</v>
      </c>
      <c r="FF196" s="61">
        <v>0</v>
      </c>
      <c r="FG196" s="61">
        <v>-10337</v>
      </c>
      <c r="FH196" s="61">
        <v>0</v>
      </c>
      <c r="FI196" s="61">
        <v>0</v>
      </c>
      <c r="FJ196" s="61">
        <v>0</v>
      </c>
      <c r="FK196" s="61">
        <v>0</v>
      </c>
      <c r="FL196" s="61">
        <v>0</v>
      </c>
      <c r="FM196" s="61">
        <v>0</v>
      </c>
      <c r="FN196" s="61">
        <v>0</v>
      </c>
      <c r="FO196" s="61">
        <v>0</v>
      </c>
      <c r="FP196" s="61">
        <v>0</v>
      </c>
      <c r="FQ196" s="61">
        <v>2593500</v>
      </c>
      <c r="FR196" s="61">
        <v>0</v>
      </c>
      <c r="FS196" s="61">
        <v>52929</v>
      </c>
      <c r="FT196" s="61">
        <v>5860643</v>
      </c>
      <c r="FU196" s="61">
        <v>0</v>
      </c>
      <c r="FV196" s="61">
        <v>0</v>
      </c>
      <c r="FW196" s="61">
        <v>-3267143</v>
      </c>
      <c r="FX196" s="61">
        <v>0</v>
      </c>
      <c r="FY196" s="61">
        <v>52929</v>
      </c>
      <c r="FZ196" s="61">
        <v>0</v>
      </c>
      <c r="GA196" s="61">
        <v>0</v>
      </c>
      <c r="GB196" s="61">
        <v>0</v>
      </c>
      <c r="GC196" s="61">
        <v>0</v>
      </c>
      <c r="GD196" s="61">
        <v>0</v>
      </c>
      <c r="GE196" s="61">
        <v>0</v>
      </c>
      <c r="GF196" s="61">
        <v>17549318</v>
      </c>
      <c r="GG196" s="61">
        <v>0</v>
      </c>
      <c r="GH196" s="61">
        <v>357881</v>
      </c>
      <c r="GI196" s="61">
        <v>-11316929</v>
      </c>
      <c r="GJ196" s="61">
        <v>0</v>
      </c>
      <c r="GK196" s="61">
        <v>243729</v>
      </c>
      <c r="GL196" s="58" t="s">
        <v>536</v>
      </c>
      <c r="GM196" s="58" t="s">
        <v>765</v>
      </c>
      <c r="GN196" s="58" t="s">
        <v>536</v>
      </c>
      <c r="GO196" s="58" t="s">
        <v>537</v>
      </c>
      <c r="GP196" s="58" t="s">
        <v>1115</v>
      </c>
    </row>
    <row r="197" spans="1:198" s="58" customFormat="1">
      <c r="A197" s="58" t="s">
        <v>469</v>
      </c>
      <c r="B197" s="59" t="s">
        <v>1116</v>
      </c>
      <c r="C197" s="59" t="s">
        <v>1117</v>
      </c>
      <c r="D197" s="61">
        <v>-251413</v>
      </c>
      <c r="E197" s="61">
        <v>0</v>
      </c>
      <c r="F197" s="61">
        <v>-251413</v>
      </c>
      <c r="G197" s="61">
        <v>0</v>
      </c>
      <c r="H197" s="61">
        <v>0</v>
      </c>
      <c r="I197" s="61">
        <v>0</v>
      </c>
      <c r="J197" s="61">
        <v>-251413</v>
      </c>
      <c r="K197" s="61">
        <v>0</v>
      </c>
      <c r="L197" s="61">
        <v>-251413</v>
      </c>
      <c r="M197" s="380">
        <v>0.5</v>
      </c>
      <c r="N197" s="380">
        <v>0.49</v>
      </c>
      <c r="O197" s="380">
        <v>0</v>
      </c>
      <c r="P197" s="380">
        <v>0.01</v>
      </c>
      <c r="Q197" s="61">
        <v>270853</v>
      </c>
      <c r="R197" s="61">
        <v>270853</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v>0</v>
      </c>
      <c r="AR197" s="61">
        <v>0</v>
      </c>
      <c r="AS197" s="61">
        <v>0</v>
      </c>
      <c r="AT197" s="61">
        <v>0</v>
      </c>
      <c r="AU197" s="61">
        <v>0</v>
      </c>
      <c r="AV197" s="61">
        <v>0</v>
      </c>
      <c r="AW197" s="61">
        <v>0</v>
      </c>
      <c r="AX197" s="61">
        <v>0</v>
      </c>
      <c r="AY197" s="61">
        <v>0</v>
      </c>
      <c r="AZ197" s="61">
        <v>0</v>
      </c>
      <c r="BA197" s="61">
        <v>0</v>
      </c>
      <c r="BB197" s="61">
        <v>0</v>
      </c>
      <c r="BC197" s="61">
        <v>0</v>
      </c>
      <c r="BD197" s="61">
        <v>2675297</v>
      </c>
      <c r="BE197" s="61">
        <v>0</v>
      </c>
      <c r="BF197" s="61">
        <v>54598</v>
      </c>
      <c r="BG197" s="61">
        <v>179059</v>
      </c>
      <c r="BH197" s="61">
        <v>0</v>
      </c>
      <c r="BI197" s="61">
        <v>3654</v>
      </c>
      <c r="BJ197" s="61">
        <v>2780467</v>
      </c>
      <c r="BK197" s="61">
        <v>0</v>
      </c>
      <c r="BL197" s="61">
        <v>56744</v>
      </c>
      <c r="BM197" s="61">
        <v>73889</v>
      </c>
      <c r="BN197" s="61">
        <v>0</v>
      </c>
      <c r="BO197" s="61">
        <v>1508</v>
      </c>
      <c r="BP197" s="61">
        <v>0</v>
      </c>
      <c r="BQ197" s="61">
        <v>0</v>
      </c>
      <c r="BR197" s="61">
        <v>0</v>
      </c>
      <c r="BS197" s="61">
        <v>0</v>
      </c>
      <c r="BT197" s="61">
        <v>0</v>
      </c>
      <c r="BU197" s="61">
        <v>0</v>
      </c>
      <c r="BV197" s="61">
        <v>0</v>
      </c>
      <c r="BW197" s="61">
        <v>0</v>
      </c>
      <c r="BX197" s="61">
        <v>0</v>
      </c>
      <c r="BY197" s="61">
        <v>54682</v>
      </c>
      <c r="BZ197" s="61">
        <v>0</v>
      </c>
      <c r="CA197" s="61">
        <v>1116</v>
      </c>
      <c r="CB197" s="61">
        <v>0</v>
      </c>
      <c r="CC197" s="61">
        <v>0</v>
      </c>
      <c r="CD197" s="61">
        <v>0</v>
      </c>
      <c r="CE197" s="61">
        <v>0</v>
      </c>
      <c r="CF197" s="61">
        <v>0</v>
      </c>
      <c r="CG197" s="61">
        <v>0</v>
      </c>
      <c r="CH197" s="61">
        <v>0</v>
      </c>
      <c r="CI197" s="61">
        <v>0</v>
      </c>
      <c r="CJ197" s="61">
        <v>0</v>
      </c>
      <c r="CK197" s="61">
        <v>0</v>
      </c>
      <c r="CL197" s="61">
        <v>0</v>
      </c>
      <c r="CM197" s="61">
        <v>0</v>
      </c>
      <c r="CN197" s="61">
        <v>0</v>
      </c>
      <c r="CO197" s="61">
        <v>0</v>
      </c>
      <c r="CP197" s="61">
        <v>0</v>
      </c>
      <c r="CQ197" s="61">
        <v>0</v>
      </c>
      <c r="CR197" s="61">
        <v>0</v>
      </c>
      <c r="CS197" s="61">
        <v>0</v>
      </c>
      <c r="CT197" s="61">
        <v>0</v>
      </c>
      <c r="CU197" s="61">
        <v>0</v>
      </c>
      <c r="CV197" s="61">
        <v>0</v>
      </c>
      <c r="CW197" s="61">
        <v>0</v>
      </c>
      <c r="CX197" s="61">
        <v>0</v>
      </c>
      <c r="CY197" s="61">
        <v>0</v>
      </c>
      <c r="CZ197" s="61">
        <v>0</v>
      </c>
      <c r="DA197" s="61">
        <v>0</v>
      </c>
      <c r="DB197" s="61">
        <v>0</v>
      </c>
      <c r="DC197" s="61">
        <v>0</v>
      </c>
      <c r="DD197" s="61">
        <v>0</v>
      </c>
      <c r="DE197" s="61">
        <v>0</v>
      </c>
      <c r="DF197" s="61">
        <v>0</v>
      </c>
      <c r="DG197" s="61">
        <v>0</v>
      </c>
      <c r="DH197" s="61">
        <v>0</v>
      </c>
      <c r="DI197" s="61">
        <v>0</v>
      </c>
      <c r="DJ197" s="61">
        <v>0</v>
      </c>
      <c r="DK197" s="61">
        <v>0</v>
      </c>
      <c r="DL197" s="61">
        <v>0</v>
      </c>
      <c r="DM197" s="61">
        <v>0</v>
      </c>
      <c r="DN197" s="61">
        <v>0</v>
      </c>
      <c r="DO197" s="61">
        <v>8281</v>
      </c>
      <c r="DP197" s="61">
        <v>0</v>
      </c>
      <c r="DQ197" s="61">
        <v>169</v>
      </c>
      <c r="DR197" s="61">
        <v>10930</v>
      </c>
      <c r="DS197" s="61">
        <v>0</v>
      </c>
      <c r="DT197" s="61">
        <v>223</v>
      </c>
      <c r="DU197" s="61">
        <v>-2649</v>
      </c>
      <c r="DV197" s="61">
        <v>0</v>
      </c>
      <c r="DW197" s="61">
        <v>-54</v>
      </c>
      <c r="DX197" s="61">
        <v>0</v>
      </c>
      <c r="DY197" s="61">
        <v>0</v>
      </c>
      <c r="DZ197" s="61">
        <v>0</v>
      </c>
      <c r="EA197" s="61">
        <v>-1031</v>
      </c>
      <c r="EB197" s="61">
        <v>0</v>
      </c>
      <c r="EC197" s="61">
        <v>-21</v>
      </c>
      <c r="ED197" s="61">
        <v>26</v>
      </c>
      <c r="EE197" s="61">
        <v>0</v>
      </c>
      <c r="EF197" s="61">
        <v>1</v>
      </c>
      <c r="EG197" s="61">
        <v>0</v>
      </c>
      <c r="EH197" s="61">
        <v>0</v>
      </c>
      <c r="EI197" s="61">
        <v>0</v>
      </c>
      <c r="EJ197" s="61">
        <v>26</v>
      </c>
      <c r="EK197" s="61">
        <v>0</v>
      </c>
      <c r="EL197" s="61">
        <v>1</v>
      </c>
      <c r="EM197" s="61">
        <v>10320876</v>
      </c>
      <c r="EN197" s="61">
        <v>0</v>
      </c>
      <c r="EO197" s="61">
        <v>210630</v>
      </c>
      <c r="EP197" s="61">
        <v>92398</v>
      </c>
      <c r="EQ197" s="61">
        <v>0</v>
      </c>
      <c r="ER197" s="61">
        <v>1886</v>
      </c>
      <c r="ES197" s="61">
        <v>24695655</v>
      </c>
      <c r="ET197" s="61">
        <v>0</v>
      </c>
      <c r="EU197" s="61">
        <v>0</v>
      </c>
      <c r="EV197" s="61">
        <v>-14282381</v>
      </c>
      <c r="EW197" s="61">
        <v>0</v>
      </c>
      <c r="EX197" s="61">
        <v>212516</v>
      </c>
      <c r="EY197" s="61">
        <v>1653278</v>
      </c>
      <c r="EZ197" s="61">
        <v>0</v>
      </c>
      <c r="FA197" s="61">
        <v>33740</v>
      </c>
      <c r="FB197" s="61">
        <v>2138311</v>
      </c>
      <c r="FC197" s="61">
        <v>0</v>
      </c>
      <c r="FD197" s="61">
        <v>43639</v>
      </c>
      <c r="FE197" s="61">
        <v>-485033</v>
      </c>
      <c r="FF197" s="61">
        <v>0</v>
      </c>
      <c r="FG197" s="61">
        <v>-9899</v>
      </c>
      <c r="FH197" s="61">
        <v>0</v>
      </c>
      <c r="FI197" s="61">
        <v>0</v>
      </c>
      <c r="FJ197" s="61">
        <v>0</v>
      </c>
      <c r="FK197" s="61">
        <v>0</v>
      </c>
      <c r="FL197" s="61">
        <v>0</v>
      </c>
      <c r="FM197" s="61">
        <v>0</v>
      </c>
      <c r="FN197" s="61">
        <v>0</v>
      </c>
      <c r="FO197" s="61">
        <v>0</v>
      </c>
      <c r="FP197" s="61">
        <v>0</v>
      </c>
      <c r="FQ197" s="61">
        <v>0</v>
      </c>
      <c r="FR197" s="61">
        <v>0</v>
      </c>
      <c r="FS197" s="61">
        <v>0</v>
      </c>
      <c r="FT197" s="61">
        <v>5083867</v>
      </c>
      <c r="FU197" s="61">
        <v>0</v>
      </c>
      <c r="FV197" s="61">
        <v>0</v>
      </c>
      <c r="FW197" s="61">
        <v>-5083867</v>
      </c>
      <c r="FX197" s="61">
        <v>0</v>
      </c>
      <c r="FY197" s="61">
        <v>0</v>
      </c>
      <c r="FZ197" s="61">
        <v>0</v>
      </c>
      <c r="GA197" s="61">
        <v>0</v>
      </c>
      <c r="GB197" s="61">
        <v>0</v>
      </c>
      <c r="GC197" s="61">
        <v>0</v>
      </c>
      <c r="GD197" s="61">
        <v>0</v>
      </c>
      <c r="GE197" s="61">
        <v>0</v>
      </c>
      <c r="GF197" s="61">
        <v>14982866</v>
      </c>
      <c r="GG197" s="61">
        <v>0</v>
      </c>
      <c r="GH197" s="61">
        <v>305773</v>
      </c>
      <c r="GI197" s="61">
        <v>-19726364</v>
      </c>
      <c r="GJ197" s="61">
        <v>0</v>
      </c>
      <c r="GK197" s="61">
        <v>205167</v>
      </c>
      <c r="GL197" s="58" t="s">
        <v>536</v>
      </c>
      <c r="GM197" s="58" t="s">
        <v>527</v>
      </c>
      <c r="GN197" s="58" t="s">
        <v>536</v>
      </c>
      <c r="GO197" s="58" t="s">
        <v>467</v>
      </c>
      <c r="GP197" s="58" t="s">
        <v>1118</v>
      </c>
    </row>
    <row r="198" spans="1:198" s="58" customFormat="1">
      <c r="A198" s="58" t="s">
        <v>469</v>
      </c>
      <c r="B198" s="59" t="s">
        <v>1119</v>
      </c>
      <c r="C198" s="59" t="s">
        <v>1120</v>
      </c>
      <c r="D198" s="61">
        <v>-1585842</v>
      </c>
      <c r="E198" s="61">
        <v>0</v>
      </c>
      <c r="F198" s="61">
        <v>-1585842</v>
      </c>
      <c r="G198" s="61">
        <v>-1652922</v>
      </c>
      <c r="H198" s="61">
        <v>0</v>
      </c>
      <c r="I198" s="61">
        <v>-1652922</v>
      </c>
      <c r="J198" s="61">
        <v>67080</v>
      </c>
      <c r="K198" s="61">
        <v>0</v>
      </c>
      <c r="L198" s="61">
        <v>67080</v>
      </c>
      <c r="M198" s="380">
        <v>0.5</v>
      </c>
      <c r="N198" s="380">
        <v>0.4</v>
      </c>
      <c r="O198" s="380">
        <v>0.09</v>
      </c>
      <c r="P198" s="380">
        <v>0.01</v>
      </c>
      <c r="Q198" s="61">
        <v>239419</v>
      </c>
      <c r="R198" s="61">
        <v>239419</v>
      </c>
      <c r="S198" s="61">
        <v>0</v>
      </c>
      <c r="T198" s="61">
        <v>0</v>
      </c>
      <c r="U198" s="61">
        <v>0</v>
      </c>
      <c r="V198" s="61">
        <v>0</v>
      </c>
      <c r="W198" s="61">
        <v>23454</v>
      </c>
      <c r="X198" s="61">
        <v>0</v>
      </c>
      <c r="Y198" s="61">
        <v>22286</v>
      </c>
      <c r="Z198" s="61">
        <v>0</v>
      </c>
      <c r="AA198" s="61">
        <v>1168</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v>0</v>
      </c>
      <c r="AR198" s="61">
        <v>0</v>
      </c>
      <c r="AS198" s="61">
        <v>0</v>
      </c>
      <c r="AT198" s="61">
        <v>0</v>
      </c>
      <c r="AU198" s="61">
        <v>0</v>
      </c>
      <c r="AV198" s="61">
        <v>0</v>
      </c>
      <c r="AW198" s="61">
        <v>0</v>
      </c>
      <c r="AX198" s="61">
        <v>0</v>
      </c>
      <c r="AY198" s="61">
        <v>0</v>
      </c>
      <c r="AZ198" s="61">
        <v>0</v>
      </c>
      <c r="BA198" s="61">
        <v>0</v>
      </c>
      <c r="BB198" s="61">
        <v>0</v>
      </c>
      <c r="BC198" s="61">
        <v>0</v>
      </c>
      <c r="BD198" s="61">
        <v>1894213</v>
      </c>
      <c r="BE198" s="61">
        <v>426198</v>
      </c>
      <c r="BF198" s="61">
        <v>47355</v>
      </c>
      <c r="BG198" s="61">
        <v>102102</v>
      </c>
      <c r="BH198" s="61">
        <v>22973</v>
      </c>
      <c r="BI198" s="61">
        <v>2553</v>
      </c>
      <c r="BJ198" s="61">
        <v>1840419</v>
      </c>
      <c r="BK198" s="61">
        <v>414094</v>
      </c>
      <c r="BL198" s="61">
        <v>46011</v>
      </c>
      <c r="BM198" s="61">
        <v>155896</v>
      </c>
      <c r="BN198" s="61">
        <v>35077</v>
      </c>
      <c r="BO198" s="61">
        <v>3897</v>
      </c>
      <c r="BP198" s="61">
        <v>0</v>
      </c>
      <c r="BQ198" s="61">
        <v>0</v>
      </c>
      <c r="BR198" s="61">
        <v>0</v>
      </c>
      <c r="BS198" s="61">
        <v>1344</v>
      </c>
      <c r="BT198" s="61">
        <v>302</v>
      </c>
      <c r="BU198" s="61">
        <v>34</v>
      </c>
      <c r="BV198" s="61">
        <v>-1344</v>
      </c>
      <c r="BW198" s="61">
        <v>-302</v>
      </c>
      <c r="BX198" s="61">
        <v>-34</v>
      </c>
      <c r="BY198" s="61">
        <v>1</v>
      </c>
      <c r="BZ198" s="61">
        <v>0</v>
      </c>
      <c r="CA198" s="61">
        <v>0</v>
      </c>
      <c r="CB198" s="61">
        <v>0</v>
      </c>
      <c r="CC198" s="61">
        <v>0</v>
      </c>
      <c r="CD198" s="61">
        <v>0</v>
      </c>
      <c r="CE198" s="61">
        <v>0</v>
      </c>
      <c r="CF198" s="61">
        <v>0</v>
      </c>
      <c r="CG198" s="61">
        <v>0</v>
      </c>
      <c r="CH198" s="61">
        <v>0</v>
      </c>
      <c r="CI198" s="61">
        <v>0</v>
      </c>
      <c r="CJ198" s="61">
        <v>0</v>
      </c>
      <c r="CK198" s="61">
        <v>0</v>
      </c>
      <c r="CL198" s="61">
        <v>0</v>
      </c>
      <c r="CM198" s="61">
        <v>0</v>
      </c>
      <c r="CN198" s="61">
        <v>0</v>
      </c>
      <c r="CO198" s="61">
        <v>0</v>
      </c>
      <c r="CP198" s="61">
        <v>0</v>
      </c>
      <c r="CQ198" s="61">
        <v>0</v>
      </c>
      <c r="CR198" s="61">
        <v>0</v>
      </c>
      <c r="CS198" s="61">
        <v>0</v>
      </c>
      <c r="CT198" s="61">
        <v>0</v>
      </c>
      <c r="CU198" s="61">
        <v>0</v>
      </c>
      <c r="CV198" s="61">
        <v>0</v>
      </c>
      <c r="CW198" s="61">
        <v>2133</v>
      </c>
      <c r="CX198" s="61">
        <v>480</v>
      </c>
      <c r="CY198" s="61">
        <v>53</v>
      </c>
      <c r="CZ198" s="61">
        <v>2133</v>
      </c>
      <c r="DA198" s="61">
        <v>480</v>
      </c>
      <c r="DB198" s="61">
        <v>53</v>
      </c>
      <c r="DC198" s="61">
        <v>0</v>
      </c>
      <c r="DD198" s="61">
        <v>0</v>
      </c>
      <c r="DE198" s="61">
        <v>0</v>
      </c>
      <c r="DF198" s="61">
        <v>0</v>
      </c>
      <c r="DG198" s="61">
        <v>0</v>
      </c>
      <c r="DH198" s="61">
        <v>0</v>
      </c>
      <c r="DI198" s="61">
        <v>0</v>
      </c>
      <c r="DJ198" s="61">
        <v>0</v>
      </c>
      <c r="DK198" s="61">
        <v>0</v>
      </c>
      <c r="DL198" s="61">
        <v>0</v>
      </c>
      <c r="DM198" s="61">
        <v>0</v>
      </c>
      <c r="DN198" s="61">
        <v>0</v>
      </c>
      <c r="DO198" s="61">
        <v>751</v>
      </c>
      <c r="DP198" s="61">
        <v>169</v>
      </c>
      <c r="DQ198" s="61">
        <v>19</v>
      </c>
      <c r="DR198" s="61">
        <v>750</v>
      </c>
      <c r="DS198" s="61">
        <v>169</v>
      </c>
      <c r="DT198" s="61">
        <v>19</v>
      </c>
      <c r="DU198" s="61">
        <v>1</v>
      </c>
      <c r="DV198" s="61">
        <v>0</v>
      </c>
      <c r="DW198" s="61">
        <v>0</v>
      </c>
      <c r="DX198" s="61">
        <v>0</v>
      </c>
      <c r="DY198" s="61">
        <v>0</v>
      </c>
      <c r="DZ198" s="61">
        <v>0</v>
      </c>
      <c r="EA198" s="61">
        <v>0</v>
      </c>
      <c r="EB198" s="61">
        <v>0</v>
      </c>
      <c r="EC198" s="61">
        <v>0</v>
      </c>
      <c r="ED198" s="61">
        <v>22323</v>
      </c>
      <c r="EE198" s="61">
        <v>5023</v>
      </c>
      <c r="EF198" s="61">
        <v>558</v>
      </c>
      <c r="EG198" s="61">
        <v>0</v>
      </c>
      <c r="EH198" s="61">
        <v>0</v>
      </c>
      <c r="EI198" s="61">
        <v>0</v>
      </c>
      <c r="EJ198" s="61">
        <v>22323</v>
      </c>
      <c r="EK198" s="61">
        <v>5023</v>
      </c>
      <c r="EL198" s="61">
        <v>558</v>
      </c>
      <c r="EM198" s="61">
        <v>5737401</v>
      </c>
      <c r="EN198" s="61">
        <v>1290915</v>
      </c>
      <c r="EO198" s="61">
        <v>143435</v>
      </c>
      <c r="EP198" s="61">
        <v>93701</v>
      </c>
      <c r="EQ198" s="61">
        <v>21083</v>
      </c>
      <c r="ER198" s="61">
        <v>2343</v>
      </c>
      <c r="ES198" s="61">
        <v>17444934</v>
      </c>
      <c r="ET198" s="61">
        <v>0</v>
      </c>
      <c r="EU198" s="61">
        <v>0</v>
      </c>
      <c r="EV198" s="61">
        <v>-11613832</v>
      </c>
      <c r="EW198" s="61">
        <v>1311998</v>
      </c>
      <c r="EX198" s="61">
        <v>145778</v>
      </c>
      <c r="EY198" s="61">
        <v>923727</v>
      </c>
      <c r="EZ198" s="61">
        <v>207564</v>
      </c>
      <c r="FA198" s="61">
        <v>23063</v>
      </c>
      <c r="FB198" s="61">
        <v>1049999</v>
      </c>
      <c r="FC198" s="61">
        <v>235988</v>
      </c>
      <c r="FD198" s="61">
        <v>26221</v>
      </c>
      <c r="FE198" s="61">
        <v>-126272</v>
      </c>
      <c r="FF198" s="61">
        <v>-28424</v>
      </c>
      <c r="FG198" s="61">
        <v>-3158</v>
      </c>
      <c r="FH198" s="61">
        <v>0</v>
      </c>
      <c r="FI198" s="61">
        <v>0</v>
      </c>
      <c r="FJ198" s="61">
        <v>0</v>
      </c>
      <c r="FK198" s="61">
        <v>0</v>
      </c>
      <c r="FL198" s="61">
        <v>0</v>
      </c>
      <c r="FM198" s="61">
        <v>0</v>
      </c>
      <c r="FN198" s="61">
        <v>0</v>
      </c>
      <c r="FO198" s="61">
        <v>0</v>
      </c>
      <c r="FP198" s="61">
        <v>0</v>
      </c>
      <c r="FQ198" s="61">
        <v>0</v>
      </c>
      <c r="FR198" s="61">
        <v>0</v>
      </c>
      <c r="FS198" s="61">
        <v>0</v>
      </c>
      <c r="FT198" s="61">
        <v>3378912</v>
      </c>
      <c r="FU198" s="61">
        <v>0</v>
      </c>
      <c r="FV198" s="61">
        <v>0</v>
      </c>
      <c r="FW198" s="61">
        <v>-3378912</v>
      </c>
      <c r="FX198" s="61">
        <v>0</v>
      </c>
      <c r="FY198" s="61">
        <v>0</v>
      </c>
      <c r="FZ198" s="61">
        <v>0</v>
      </c>
      <c r="GA198" s="61">
        <v>0</v>
      </c>
      <c r="GB198" s="61">
        <v>0</v>
      </c>
      <c r="GC198" s="61">
        <v>0</v>
      </c>
      <c r="GD198" s="61">
        <v>0</v>
      </c>
      <c r="GE198" s="61">
        <v>0</v>
      </c>
      <c r="GF198" s="61">
        <v>8776352</v>
      </c>
      <c r="GG198" s="61">
        <v>1974405</v>
      </c>
      <c r="GH198" s="61">
        <v>219379</v>
      </c>
      <c r="GI198" s="61">
        <v>-14942139</v>
      </c>
      <c r="GJ198" s="61">
        <v>1323372</v>
      </c>
      <c r="GK198" s="61">
        <v>147041</v>
      </c>
      <c r="GL198" s="58" t="s">
        <v>630</v>
      </c>
      <c r="GM198" s="58" t="s">
        <v>558</v>
      </c>
      <c r="GN198" s="58" t="s">
        <v>466</v>
      </c>
      <c r="GO198" s="58" t="s">
        <v>473</v>
      </c>
      <c r="GP198" s="58" t="s">
        <v>1121</v>
      </c>
    </row>
    <row r="199" spans="1:198" s="58" customFormat="1">
      <c r="A199" s="58" t="s">
        <v>469</v>
      </c>
      <c r="B199" s="59" t="s">
        <v>1122</v>
      </c>
      <c r="C199" s="59" t="s">
        <v>1123</v>
      </c>
      <c r="D199" s="61">
        <v>-500496</v>
      </c>
      <c r="E199" s="61">
        <v>0</v>
      </c>
      <c r="F199" s="61">
        <v>-500496</v>
      </c>
      <c r="G199" s="61">
        <v>31968</v>
      </c>
      <c r="H199" s="61">
        <v>0</v>
      </c>
      <c r="I199" s="61">
        <v>31968</v>
      </c>
      <c r="J199" s="61">
        <v>-532464</v>
      </c>
      <c r="K199" s="61">
        <v>0</v>
      </c>
      <c r="L199" s="61">
        <v>-532464</v>
      </c>
      <c r="M199" s="380">
        <v>0.5</v>
      </c>
      <c r="N199" s="380">
        <v>0.49</v>
      </c>
      <c r="O199" s="380">
        <v>0</v>
      </c>
      <c r="P199" s="380">
        <v>0.01</v>
      </c>
      <c r="Q199" s="61">
        <v>289263</v>
      </c>
      <c r="R199" s="61">
        <v>289263</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v>0</v>
      </c>
      <c r="AR199" s="61">
        <v>0</v>
      </c>
      <c r="AS199" s="61">
        <v>0</v>
      </c>
      <c r="AT199" s="61">
        <v>0</v>
      </c>
      <c r="AU199" s="61">
        <v>0</v>
      </c>
      <c r="AV199" s="61">
        <v>0</v>
      </c>
      <c r="AW199" s="61">
        <v>0</v>
      </c>
      <c r="AX199" s="61">
        <v>0</v>
      </c>
      <c r="AY199" s="61">
        <v>0</v>
      </c>
      <c r="AZ199" s="61">
        <v>0</v>
      </c>
      <c r="BA199" s="61">
        <v>0</v>
      </c>
      <c r="BB199" s="61">
        <v>0</v>
      </c>
      <c r="BC199" s="61">
        <v>0</v>
      </c>
      <c r="BD199" s="61">
        <v>1583945</v>
      </c>
      <c r="BE199" s="61">
        <v>0</v>
      </c>
      <c r="BF199" s="61">
        <v>32325</v>
      </c>
      <c r="BG199" s="61">
        <v>170794</v>
      </c>
      <c r="BH199" s="61">
        <v>0</v>
      </c>
      <c r="BI199" s="61">
        <v>3486</v>
      </c>
      <c r="BJ199" s="61">
        <v>1697270</v>
      </c>
      <c r="BK199" s="61">
        <v>0</v>
      </c>
      <c r="BL199" s="61">
        <v>34639</v>
      </c>
      <c r="BM199" s="61">
        <v>57469</v>
      </c>
      <c r="BN199" s="61">
        <v>0</v>
      </c>
      <c r="BO199" s="61">
        <v>1172</v>
      </c>
      <c r="BP199" s="61">
        <v>21375</v>
      </c>
      <c r="BQ199" s="61">
        <v>0</v>
      </c>
      <c r="BR199" s="61">
        <v>436</v>
      </c>
      <c r="BS199" s="61">
        <v>2782</v>
      </c>
      <c r="BT199" s="61">
        <v>0</v>
      </c>
      <c r="BU199" s="61">
        <v>57</v>
      </c>
      <c r="BV199" s="61">
        <v>18593</v>
      </c>
      <c r="BW199" s="61">
        <v>0</v>
      </c>
      <c r="BX199" s="61">
        <v>379</v>
      </c>
      <c r="BY199" s="61">
        <v>0</v>
      </c>
      <c r="BZ199" s="61">
        <v>0</v>
      </c>
      <c r="CA199" s="61">
        <v>0</v>
      </c>
      <c r="CB199" s="61">
        <v>0</v>
      </c>
      <c r="CC199" s="61">
        <v>0</v>
      </c>
      <c r="CD199" s="61">
        <v>0</v>
      </c>
      <c r="CE199" s="61">
        <v>-126</v>
      </c>
      <c r="CF199" s="61">
        <v>0</v>
      </c>
      <c r="CG199" s="61">
        <v>-3</v>
      </c>
      <c r="CH199" s="61">
        <v>-906</v>
      </c>
      <c r="CI199" s="61">
        <v>0</v>
      </c>
      <c r="CJ199" s="61">
        <v>-18</v>
      </c>
      <c r="CK199" s="61">
        <v>0</v>
      </c>
      <c r="CL199" s="61">
        <v>0</v>
      </c>
      <c r="CM199" s="61">
        <v>0</v>
      </c>
      <c r="CN199" s="61">
        <v>0</v>
      </c>
      <c r="CO199" s="61">
        <v>0</v>
      </c>
      <c r="CP199" s="61">
        <v>0</v>
      </c>
      <c r="CQ199" s="61">
        <v>0</v>
      </c>
      <c r="CR199" s="61">
        <v>0</v>
      </c>
      <c r="CS199" s="61">
        <v>0</v>
      </c>
      <c r="CT199" s="61">
        <v>0</v>
      </c>
      <c r="CU199" s="61">
        <v>0</v>
      </c>
      <c r="CV199" s="61">
        <v>0</v>
      </c>
      <c r="CW199" s="61">
        <v>0</v>
      </c>
      <c r="CX199" s="61">
        <v>0</v>
      </c>
      <c r="CY199" s="61">
        <v>0</v>
      </c>
      <c r="CZ199" s="61">
        <v>0</v>
      </c>
      <c r="DA199" s="61">
        <v>0</v>
      </c>
      <c r="DB199" s="61">
        <v>0</v>
      </c>
      <c r="DC199" s="61">
        <v>0</v>
      </c>
      <c r="DD199" s="61">
        <v>0</v>
      </c>
      <c r="DE199" s="61">
        <v>0</v>
      </c>
      <c r="DF199" s="61">
        <v>0</v>
      </c>
      <c r="DG199" s="61">
        <v>0</v>
      </c>
      <c r="DH199" s="61">
        <v>0</v>
      </c>
      <c r="DI199" s="61">
        <v>0</v>
      </c>
      <c r="DJ199" s="61">
        <v>0</v>
      </c>
      <c r="DK199" s="61">
        <v>0</v>
      </c>
      <c r="DL199" s="61">
        <v>0</v>
      </c>
      <c r="DM199" s="61">
        <v>0</v>
      </c>
      <c r="DN199" s="61">
        <v>0</v>
      </c>
      <c r="DO199" s="61">
        <v>24022</v>
      </c>
      <c r="DP199" s="61">
        <v>0</v>
      </c>
      <c r="DQ199" s="61">
        <v>490</v>
      </c>
      <c r="DR199" s="61">
        <v>25180</v>
      </c>
      <c r="DS199" s="61">
        <v>0</v>
      </c>
      <c r="DT199" s="61">
        <v>514</v>
      </c>
      <c r="DU199" s="61">
        <v>-1158</v>
      </c>
      <c r="DV199" s="61">
        <v>0</v>
      </c>
      <c r="DW199" s="61">
        <v>-24</v>
      </c>
      <c r="DX199" s="61">
        <v>-3798</v>
      </c>
      <c r="DY199" s="61">
        <v>0</v>
      </c>
      <c r="DZ199" s="61">
        <v>-78</v>
      </c>
      <c r="EA199" s="61">
        <v>0</v>
      </c>
      <c r="EB199" s="61">
        <v>0</v>
      </c>
      <c r="EC199" s="61">
        <v>0</v>
      </c>
      <c r="ED199" s="61">
        <v>85336</v>
      </c>
      <c r="EE199" s="61">
        <v>0</v>
      </c>
      <c r="EF199" s="61">
        <v>1742</v>
      </c>
      <c r="EG199" s="61">
        <v>0</v>
      </c>
      <c r="EH199" s="61">
        <v>0</v>
      </c>
      <c r="EI199" s="61">
        <v>0</v>
      </c>
      <c r="EJ199" s="61">
        <v>85336</v>
      </c>
      <c r="EK199" s="61">
        <v>0</v>
      </c>
      <c r="EL199" s="61">
        <v>1742</v>
      </c>
      <c r="EM199" s="61">
        <v>13111124</v>
      </c>
      <c r="EN199" s="61">
        <v>0</v>
      </c>
      <c r="EO199" s="61">
        <v>267574</v>
      </c>
      <c r="EP199" s="61">
        <v>333327</v>
      </c>
      <c r="EQ199" s="61">
        <v>0</v>
      </c>
      <c r="ER199" s="61">
        <v>6803</v>
      </c>
      <c r="ES199" s="61">
        <v>41304769</v>
      </c>
      <c r="ET199" s="61">
        <v>0</v>
      </c>
      <c r="EU199" s="61">
        <v>0</v>
      </c>
      <c r="EV199" s="61">
        <v>-27860318</v>
      </c>
      <c r="EW199" s="61">
        <v>0</v>
      </c>
      <c r="EX199" s="61">
        <v>274377</v>
      </c>
      <c r="EY199" s="61">
        <v>2764991</v>
      </c>
      <c r="EZ199" s="61">
        <v>0</v>
      </c>
      <c r="FA199" s="61">
        <v>56428</v>
      </c>
      <c r="FB199" s="61">
        <v>3355210</v>
      </c>
      <c r="FC199" s="61">
        <v>0</v>
      </c>
      <c r="FD199" s="61">
        <v>68474</v>
      </c>
      <c r="FE199" s="61">
        <v>-590219</v>
      </c>
      <c r="FF199" s="61">
        <v>0</v>
      </c>
      <c r="FG199" s="61">
        <v>-12046</v>
      </c>
      <c r="FH199" s="61">
        <v>0</v>
      </c>
      <c r="FI199" s="61">
        <v>0</v>
      </c>
      <c r="FJ199" s="61">
        <v>0</v>
      </c>
      <c r="FK199" s="61">
        <v>0</v>
      </c>
      <c r="FL199" s="61">
        <v>0</v>
      </c>
      <c r="FM199" s="61">
        <v>0</v>
      </c>
      <c r="FN199" s="61">
        <v>0</v>
      </c>
      <c r="FO199" s="61">
        <v>0</v>
      </c>
      <c r="FP199" s="61">
        <v>0</v>
      </c>
      <c r="FQ199" s="61">
        <v>0</v>
      </c>
      <c r="FR199" s="61">
        <v>0</v>
      </c>
      <c r="FS199" s="61">
        <v>0</v>
      </c>
      <c r="FT199" s="61">
        <v>7132467</v>
      </c>
      <c r="FU199" s="61">
        <v>0</v>
      </c>
      <c r="FV199" s="61">
        <v>0</v>
      </c>
      <c r="FW199" s="61">
        <v>-7132467</v>
      </c>
      <c r="FX199" s="61">
        <v>0</v>
      </c>
      <c r="FY199" s="61">
        <v>0</v>
      </c>
      <c r="FZ199" s="61">
        <v>0</v>
      </c>
      <c r="GA199" s="61">
        <v>0</v>
      </c>
      <c r="GB199" s="61">
        <v>0</v>
      </c>
      <c r="GC199" s="61">
        <v>0</v>
      </c>
      <c r="GD199" s="61">
        <v>0</v>
      </c>
      <c r="GE199" s="61">
        <v>0</v>
      </c>
      <c r="GF199" s="61">
        <v>18090084</v>
      </c>
      <c r="GG199" s="61">
        <v>0</v>
      </c>
      <c r="GH199" s="61">
        <v>369185</v>
      </c>
      <c r="GI199" s="61">
        <v>-35427594</v>
      </c>
      <c r="GJ199" s="61">
        <v>0</v>
      </c>
      <c r="GK199" s="61">
        <v>265501</v>
      </c>
      <c r="GL199" s="58" t="s">
        <v>536</v>
      </c>
      <c r="GM199" s="58" t="s">
        <v>580</v>
      </c>
      <c r="GN199" s="58" t="s">
        <v>536</v>
      </c>
      <c r="GO199" s="58" t="s">
        <v>467</v>
      </c>
      <c r="GP199" s="58" t="s">
        <v>1124</v>
      </c>
    </row>
    <row r="200" spans="1:198" s="58" customFormat="1">
      <c r="A200" s="58" t="s">
        <v>469</v>
      </c>
      <c r="B200" s="59" t="s">
        <v>1125</v>
      </c>
      <c r="C200" s="59" t="s">
        <v>1126</v>
      </c>
      <c r="D200" s="61">
        <v>224095</v>
      </c>
      <c r="E200" s="61">
        <v>0</v>
      </c>
      <c r="F200" s="61">
        <v>224095</v>
      </c>
      <c r="G200" s="61">
        <v>420919</v>
      </c>
      <c r="H200" s="61">
        <v>0</v>
      </c>
      <c r="I200" s="61">
        <v>420919</v>
      </c>
      <c r="J200" s="61">
        <v>-196824</v>
      </c>
      <c r="K200" s="61">
        <v>0</v>
      </c>
      <c r="L200" s="61">
        <v>-196824</v>
      </c>
      <c r="M200" s="380">
        <v>0.33</v>
      </c>
      <c r="N200" s="380">
        <v>0.3</v>
      </c>
      <c r="O200" s="380">
        <v>0.37</v>
      </c>
      <c r="P200" s="380">
        <v>0</v>
      </c>
      <c r="Q200" s="61">
        <v>270017</v>
      </c>
      <c r="R200" s="61">
        <v>270017</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v>0</v>
      </c>
      <c r="AR200" s="61">
        <v>0</v>
      </c>
      <c r="AS200" s="61">
        <v>0</v>
      </c>
      <c r="AT200" s="61">
        <v>0</v>
      </c>
      <c r="AU200" s="61">
        <v>0</v>
      </c>
      <c r="AV200" s="61">
        <v>0</v>
      </c>
      <c r="AW200" s="61">
        <v>0</v>
      </c>
      <c r="AX200" s="61">
        <v>0</v>
      </c>
      <c r="AY200" s="61">
        <v>0</v>
      </c>
      <c r="AZ200" s="61">
        <v>0</v>
      </c>
      <c r="BA200" s="61">
        <v>0</v>
      </c>
      <c r="BB200" s="61">
        <v>0</v>
      </c>
      <c r="BC200" s="61">
        <v>0</v>
      </c>
      <c r="BD200" s="61">
        <v>2148240</v>
      </c>
      <c r="BE200" s="61">
        <v>2649496</v>
      </c>
      <c r="BF200" s="61">
        <v>0</v>
      </c>
      <c r="BG200" s="61">
        <v>85663</v>
      </c>
      <c r="BH200" s="61">
        <v>105651</v>
      </c>
      <c r="BI200" s="61">
        <v>0</v>
      </c>
      <c r="BJ200" s="61">
        <v>2059437</v>
      </c>
      <c r="BK200" s="61">
        <v>2539972</v>
      </c>
      <c r="BL200" s="61">
        <v>0</v>
      </c>
      <c r="BM200" s="61">
        <v>174466</v>
      </c>
      <c r="BN200" s="61">
        <v>215175</v>
      </c>
      <c r="BO200" s="61">
        <v>0</v>
      </c>
      <c r="BP200" s="61">
        <v>8325</v>
      </c>
      <c r="BQ200" s="61">
        <v>10268</v>
      </c>
      <c r="BR200" s="61">
        <v>0</v>
      </c>
      <c r="BS200" s="61">
        <v>6370</v>
      </c>
      <c r="BT200" s="61">
        <v>7856</v>
      </c>
      <c r="BU200" s="61">
        <v>0</v>
      </c>
      <c r="BV200" s="61">
        <v>1955</v>
      </c>
      <c r="BW200" s="61">
        <v>2412</v>
      </c>
      <c r="BX200" s="61">
        <v>0</v>
      </c>
      <c r="BY200" s="61">
        <v>0</v>
      </c>
      <c r="BZ200" s="61">
        <v>0</v>
      </c>
      <c r="CA200" s="61">
        <v>0</v>
      </c>
      <c r="CB200" s="61">
        <v>0</v>
      </c>
      <c r="CC200" s="61">
        <v>0</v>
      </c>
      <c r="CD200" s="61">
        <v>0</v>
      </c>
      <c r="CE200" s="61">
        <v>0</v>
      </c>
      <c r="CF200" s="61">
        <v>0</v>
      </c>
      <c r="CG200" s="61">
        <v>0</v>
      </c>
      <c r="CH200" s="61">
        <v>295</v>
      </c>
      <c r="CI200" s="61">
        <v>364</v>
      </c>
      <c r="CJ200" s="61">
        <v>0</v>
      </c>
      <c r="CK200" s="61">
        <v>0</v>
      </c>
      <c r="CL200" s="61">
        <v>0</v>
      </c>
      <c r="CM200" s="61">
        <v>0</v>
      </c>
      <c r="CN200" s="61">
        <v>0</v>
      </c>
      <c r="CO200" s="61">
        <v>0</v>
      </c>
      <c r="CP200" s="61">
        <v>0</v>
      </c>
      <c r="CQ200" s="61">
        <v>0</v>
      </c>
      <c r="CR200" s="61">
        <v>0</v>
      </c>
      <c r="CS200" s="61">
        <v>0</v>
      </c>
      <c r="CT200" s="61">
        <v>0</v>
      </c>
      <c r="CU200" s="61">
        <v>0</v>
      </c>
      <c r="CV200" s="61">
        <v>0</v>
      </c>
      <c r="CW200" s="61">
        <v>0</v>
      </c>
      <c r="CX200" s="61">
        <v>0</v>
      </c>
      <c r="CY200" s="61">
        <v>0</v>
      </c>
      <c r="CZ200" s="61">
        <v>0</v>
      </c>
      <c r="DA200" s="61">
        <v>0</v>
      </c>
      <c r="DB200" s="61">
        <v>0</v>
      </c>
      <c r="DC200" s="61">
        <v>0</v>
      </c>
      <c r="DD200" s="61">
        <v>0</v>
      </c>
      <c r="DE200" s="61">
        <v>0</v>
      </c>
      <c r="DF200" s="61">
        <v>0</v>
      </c>
      <c r="DG200" s="61">
        <v>0</v>
      </c>
      <c r="DH200" s="61">
        <v>0</v>
      </c>
      <c r="DI200" s="61">
        <v>0</v>
      </c>
      <c r="DJ200" s="61">
        <v>0</v>
      </c>
      <c r="DK200" s="61">
        <v>0</v>
      </c>
      <c r="DL200" s="61">
        <v>0</v>
      </c>
      <c r="DM200" s="61">
        <v>0</v>
      </c>
      <c r="DN200" s="61">
        <v>0</v>
      </c>
      <c r="DO200" s="61">
        <v>23477</v>
      </c>
      <c r="DP200" s="61">
        <v>28955</v>
      </c>
      <c r="DQ200" s="61">
        <v>0</v>
      </c>
      <c r="DR200" s="61">
        <v>28210</v>
      </c>
      <c r="DS200" s="61">
        <v>34791</v>
      </c>
      <c r="DT200" s="61">
        <v>0</v>
      </c>
      <c r="DU200" s="61">
        <v>-4733</v>
      </c>
      <c r="DV200" s="61">
        <v>-5836</v>
      </c>
      <c r="DW200" s="61">
        <v>0</v>
      </c>
      <c r="DX200" s="61">
        <v>-6168</v>
      </c>
      <c r="DY200" s="61">
        <v>-7607</v>
      </c>
      <c r="DZ200" s="61">
        <v>0</v>
      </c>
      <c r="EA200" s="61">
        <v>-316</v>
      </c>
      <c r="EB200" s="61">
        <v>-389</v>
      </c>
      <c r="EC200" s="61">
        <v>0</v>
      </c>
      <c r="ED200" s="61">
        <v>0</v>
      </c>
      <c r="EE200" s="61">
        <v>0</v>
      </c>
      <c r="EF200" s="61">
        <v>0</v>
      </c>
      <c r="EG200" s="61">
        <v>0</v>
      </c>
      <c r="EH200" s="61">
        <v>0</v>
      </c>
      <c r="EI200" s="61">
        <v>0</v>
      </c>
      <c r="EJ200" s="61">
        <v>0</v>
      </c>
      <c r="EK200" s="61">
        <v>0</v>
      </c>
      <c r="EL200" s="61">
        <v>0</v>
      </c>
      <c r="EM200" s="61">
        <v>5252624</v>
      </c>
      <c r="EN200" s="61">
        <v>6478237</v>
      </c>
      <c r="EO200" s="61">
        <v>0</v>
      </c>
      <c r="EP200" s="61">
        <v>196112</v>
      </c>
      <c r="EQ200" s="61">
        <v>241872</v>
      </c>
      <c r="ER200" s="61">
        <v>0</v>
      </c>
      <c r="ES200" s="61">
        <v>20571741</v>
      </c>
      <c r="ET200" s="61">
        <v>0</v>
      </c>
      <c r="EU200" s="61">
        <v>0</v>
      </c>
      <c r="EV200" s="61">
        <v>-15123004</v>
      </c>
      <c r="EW200" s="61">
        <v>6720109</v>
      </c>
      <c r="EX200" s="61">
        <v>0</v>
      </c>
      <c r="EY200" s="61">
        <v>584835</v>
      </c>
      <c r="EZ200" s="61">
        <v>721297</v>
      </c>
      <c r="FA200" s="61">
        <v>0</v>
      </c>
      <c r="FB200" s="61">
        <v>911787</v>
      </c>
      <c r="FC200" s="61">
        <v>1124538</v>
      </c>
      <c r="FD200" s="61">
        <v>0</v>
      </c>
      <c r="FE200" s="61">
        <v>-326952</v>
      </c>
      <c r="FF200" s="61">
        <v>-403241</v>
      </c>
      <c r="FG200" s="61">
        <v>0</v>
      </c>
      <c r="FH200" s="61">
        <v>0</v>
      </c>
      <c r="FI200" s="61">
        <v>0</v>
      </c>
      <c r="FJ200" s="61">
        <v>0</v>
      </c>
      <c r="FK200" s="61">
        <v>0</v>
      </c>
      <c r="FL200" s="61">
        <v>0</v>
      </c>
      <c r="FM200" s="61">
        <v>0</v>
      </c>
      <c r="FN200" s="61">
        <v>0</v>
      </c>
      <c r="FO200" s="61">
        <v>0</v>
      </c>
      <c r="FP200" s="61">
        <v>0</v>
      </c>
      <c r="FQ200" s="61">
        <v>0</v>
      </c>
      <c r="FR200" s="61">
        <v>0</v>
      </c>
      <c r="FS200" s="61">
        <v>0</v>
      </c>
      <c r="FT200" s="61">
        <v>3614219</v>
      </c>
      <c r="FU200" s="61">
        <v>0</v>
      </c>
      <c r="FV200" s="61">
        <v>0</v>
      </c>
      <c r="FW200" s="61">
        <v>-3614219</v>
      </c>
      <c r="FX200" s="61">
        <v>0</v>
      </c>
      <c r="FY200" s="61">
        <v>0</v>
      </c>
      <c r="FZ200" s="61">
        <v>0</v>
      </c>
      <c r="GA200" s="61">
        <v>0</v>
      </c>
      <c r="GB200" s="61">
        <v>0</v>
      </c>
      <c r="GC200" s="61">
        <v>0</v>
      </c>
      <c r="GD200" s="61">
        <v>0</v>
      </c>
      <c r="GE200" s="61">
        <v>0</v>
      </c>
      <c r="GF200" s="61">
        <v>8293087</v>
      </c>
      <c r="GG200" s="61">
        <v>10228144</v>
      </c>
      <c r="GH200" s="61">
        <v>0</v>
      </c>
      <c r="GI200" s="61">
        <v>-18898676</v>
      </c>
      <c r="GJ200" s="61">
        <v>6520987</v>
      </c>
      <c r="GK200" s="61">
        <v>0</v>
      </c>
      <c r="GL200" s="58" t="s">
        <v>501</v>
      </c>
      <c r="GM200" s="58" t="s">
        <v>502</v>
      </c>
      <c r="GN200" s="58" t="s">
        <v>503</v>
      </c>
      <c r="GO200" s="58" t="s">
        <v>504</v>
      </c>
      <c r="GP200" s="58" t="s">
        <v>1127</v>
      </c>
    </row>
    <row r="201" spans="1:198" s="58" customFormat="1">
      <c r="A201" s="58" t="s">
        <v>469</v>
      </c>
      <c r="B201" s="59" t="s">
        <v>1128</v>
      </c>
      <c r="C201" s="59" t="s">
        <v>1129</v>
      </c>
      <c r="D201" s="61">
        <v>386485</v>
      </c>
      <c r="E201" s="61">
        <v>-365572</v>
      </c>
      <c r="F201" s="61">
        <v>20913</v>
      </c>
      <c r="G201" s="61">
        <v>-375785</v>
      </c>
      <c r="H201" s="61">
        <v>0</v>
      </c>
      <c r="I201" s="61">
        <v>-375785</v>
      </c>
      <c r="J201" s="61">
        <v>762270</v>
      </c>
      <c r="K201" s="61">
        <v>-365572</v>
      </c>
      <c r="L201" s="61">
        <v>396698</v>
      </c>
      <c r="M201" s="380">
        <v>0.5</v>
      </c>
      <c r="N201" s="380">
        <v>0.49</v>
      </c>
      <c r="O201" s="380">
        <v>0</v>
      </c>
      <c r="P201" s="380">
        <v>0.01</v>
      </c>
      <c r="Q201" s="61">
        <v>159145</v>
      </c>
      <c r="R201" s="61">
        <v>159145</v>
      </c>
      <c r="S201" s="61">
        <v>0</v>
      </c>
      <c r="T201" s="61">
        <v>1889588</v>
      </c>
      <c r="U201" s="61">
        <v>1846532</v>
      </c>
      <c r="V201" s="61">
        <v>43056</v>
      </c>
      <c r="W201" s="61">
        <v>218880</v>
      </c>
      <c r="X201" s="61">
        <v>0</v>
      </c>
      <c r="Y201" s="61">
        <v>320000</v>
      </c>
      <c r="Z201" s="61">
        <v>0</v>
      </c>
      <c r="AA201" s="61">
        <v>-101120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v>0</v>
      </c>
      <c r="AR201" s="61">
        <v>0</v>
      </c>
      <c r="AS201" s="61">
        <v>0</v>
      </c>
      <c r="AT201" s="61">
        <v>0</v>
      </c>
      <c r="AU201" s="61">
        <v>0</v>
      </c>
      <c r="AV201" s="61">
        <v>0</v>
      </c>
      <c r="AW201" s="61">
        <v>0</v>
      </c>
      <c r="AX201" s="61">
        <v>0</v>
      </c>
      <c r="AY201" s="61">
        <v>0</v>
      </c>
      <c r="AZ201" s="61">
        <v>0</v>
      </c>
      <c r="BA201" s="61">
        <v>0</v>
      </c>
      <c r="BB201" s="61">
        <v>0</v>
      </c>
      <c r="BC201" s="61">
        <v>0</v>
      </c>
      <c r="BD201" s="61">
        <v>1632787</v>
      </c>
      <c r="BE201" s="61">
        <v>0</v>
      </c>
      <c r="BF201" s="61">
        <v>30758</v>
      </c>
      <c r="BG201" s="61">
        <v>62278</v>
      </c>
      <c r="BH201" s="61">
        <v>0</v>
      </c>
      <c r="BI201" s="61">
        <v>1271</v>
      </c>
      <c r="BJ201" s="61">
        <v>1481879</v>
      </c>
      <c r="BK201" s="61">
        <v>0</v>
      </c>
      <c r="BL201" s="61">
        <v>30242</v>
      </c>
      <c r="BM201" s="61">
        <v>213186</v>
      </c>
      <c r="BN201" s="61">
        <v>0</v>
      </c>
      <c r="BO201" s="61">
        <v>1787</v>
      </c>
      <c r="BP201" s="61">
        <v>21433</v>
      </c>
      <c r="BQ201" s="61">
        <v>0</v>
      </c>
      <c r="BR201" s="61">
        <v>437</v>
      </c>
      <c r="BS201" s="61">
        <v>18573</v>
      </c>
      <c r="BT201" s="61">
        <v>0</v>
      </c>
      <c r="BU201" s="61">
        <v>379</v>
      </c>
      <c r="BV201" s="61">
        <v>2860</v>
      </c>
      <c r="BW201" s="61">
        <v>0</v>
      </c>
      <c r="BX201" s="61">
        <v>58</v>
      </c>
      <c r="BY201" s="61">
        <v>20646</v>
      </c>
      <c r="BZ201" s="61">
        <v>0</v>
      </c>
      <c r="CA201" s="61">
        <v>421</v>
      </c>
      <c r="CB201" s="61">
        <v>0</v>
      </c>
      <c r="CC201" s="61">
        <v>0</v>
      </c>
      <c r="CD201" s="61">
        <v>0</v>
      </c>
      <c r="CE201" s="61">
        <v>0</v>
      </c>
      <c r="CF201" s="61">
        <v>0</v>
      </c>
      <c r="CG201" s="61">
        <v>0</v>
      </c>
      <c r="CH201" s="61">
        <v>0</v>
      </c>
      <c r="CI201" s="61">
        <v>0</v>
      </c>
      <c r="CJ201" s="61">
        <v>0</v>
      </c>
      <c r="CK201" s="61">
        <v>0</v>
      </c>
      <c r="CL201" s="61">
        <v>0</v>
      </c>
      <c r="CM201" s="61">
        <v>0</v>
      </c>
      <c r="CN201" s="61">
        <v>0</v>
      </c>
      <c r="CO201" s="61">
        <v>0</v>
      </c>
      <c r="CP201" s="61">
        <v>0</v>
      </c>
      <c r="CQ201" s="61">
        <v>0</v>
      </c>
      <c r="CR201" s="61">
        <v>0</v>
      </c>
      <c r="CS201" s="61">
        <v>0</v>
      </c>
      <c r="CT201" s="61">
        <v>0</v>
      </c>
      <c r="CU201" s="61">
        <v>0</v>
      </c>
      <c r="CV201" s="61">
        <v>0</v>
      </c>
      <c r="CW201" s="61">
        <v>0</v>
      </c>
      <c r="CX201" s="61">
        <v>0</v>
      </c>
      <c r="CY201" s="61">
        <v>0</v>
      </c>
      <c r="CZ201" s="61">
        <v>629</v>
      </c>
      <c r="DA201" s="61">
        <v>0</v>
      </c>
      <c r="DB201" s="61">
        <v>13</v>
      </c>
      <c r="DC201" s="61">
        <v>-629</v>
      </c>
      <c r="DD201" s="61">
        <v>0</v>
      </c>
      <c r="DE201" s="61">
        <v>-13</v>
      </c>
      <c r="DF201" s="61">
        <v>0</v>
      </c>
      <c r="DG201" s="61">
        <v>0</v>
      </c>
      <c r="DH201" s="61">
        <v>0</v>
      </c>
      <c r="DI201" s="61">
        <v>0</v>
      </c>
      <c r="DJ201" s="61">
        <v>0</v>
      </c>
      <c r="DK201" s="61">
        <v>0</v>
      </c>
      <c r="DL201" s="61">
        <v>0</v>
      </c>
      <c r="DM201" s="61">
        <v>0</v>
      </c>
      <c r="DN201" s="61">
        <v>0</v>
      </c>
      <c r="DO201" s="61">
        <v>7878</v>
      </c>
      <c r="DP201" s="61">
        <v>0</v>
      </c>
      <c r="DQ201" s="61">
        <v>161</v>
      </c>
      <c r="DR201" s="61">
        <v>7257</v>
      </c>
      <c r="DS201" s="61">
        <v>0</v>
      </c>
      <c r="DT201" s="61">
        <v>148</v>
      </c>
      <c r="DU201" s="61">
        <v>621</v>
      </c>
      <c r="DV201" s="61">
        <v>0</v>
      </c>
      <c r="DW201" s="61">
        <v>13</v>
      </c>
      <c r="DX201" s="61">
        <v>-210</v>
      </c>
      <c r="DY201" s="61">
        <v>0</v>
      </c>
      <c r="DZ201" s="61">
        <v>-4</v>
      </c>
      <c r="EA201" s="61">
        <v>0</v>
      </c>
      <c r="EB201" s="61">
        <v>0</v>
      </c>
      <c r="EC201" s="61">
        <v>0</v>
      </c>
      <c r="ED201" s="61">
        <v>0</v>
      </c>
      <c r="EE201" s="61">
        <v>0</v>
      </c>
      <c r="EF201" s="61">
        <v>0</v>
      </c>
      <c r="EG201" s="61">
        <v>0</v>
      </c>
      <c r="EH201" s="61">
        <v>0</v>
      </c>
      <c r="EI201" s="61">
        <v>0</v>
      </c>
      <c r="EJ201" s="61">
        <v>0</v>
      </c>
      <c r="EK201" s="61">
        <v>0</v>
      </c>
      <c r="EL201" s="61">
        <v>0</v>
      </c>
      <c r="EM201" s="61">
        <v>1867708</v>
      </c>
      <c r="EN201" s="61">
        <v>0</v>
      </c>
      <c r="EO201" s="61">
        <v>37761</v>
      </c>
      <c r="EP201" s="61">
        <v>20384</v>
      </c>
      <c r="EQ201" s="61">
        <v>0</v>
      </c>
      <c r="ER201" s="61">
        <v>416</v>
      </c>
      <c r="ES201" s="61">
        <v>4720158</v>
      </c>
      <c r="ET201" s="61">
        <v>0</v>
      </c>
      <c r="EU201" s="61">
        <v>0</v>
      </c>
      <c r="EV201" s="61">
        <v>-2832066</v>
      </c>
      <c r="EW201" s="61">
        <v>0</v>
      </c>
      <c r="EX201" s="61">
        <v>38177</v>
      </c>
      <c r="EY201" s="61">
        <v>773383</v>
      </c>
      <c r="EZ201" s="61">
        <v>0</v>
      </c>
      <c r="FA201" s="61">
        <v>13541</v>
      </c>
      <c r="FB201" s="61">
        <v>1075484</v>
      </c>
      <c r="FC201" s="61">
        <v>0</v>
      </c>
      <c r="FD201" s="61">
        <v>19645</v>
      </c>
      <c r="FE201" s="61">
        <v>-302101</v>
      </c>
      <c r="FF201" s="61">
        <v>0</v>
      </c>
      <c r="FG201" s="61">
        <v>-6104</v>
      </c>
      <c r="FH201" s="61">
        <v>0</v>
      </c>
      <c r="FI201" s="61">
        <v>0</v>
      </c>
      <c r="FJ201" s="61">
        <v>0</v>
      </c>
      <c r="FK201" s="61">
        <v>0</v>
      </c>
      <c r="FL201" s="61">
        <v>0</v>
      </c>
      <c r="FM201" s="61">
        <v>0</v>
      </c>
      <c r="FN201" s="61">
        <v>0</v>
      </c>
      <c r="FO201" s="61">
        <v>0</v>
      </c>
      <c r="FP201" s="61">
        <v>0</v>
      </c>
      <c r="FQ201" s="61">
        <v>900444</v>
      </c>
      <c r="FR201" s="61">
        <v>0</v>
      </c>
      <c r="FS201" s="61">
        <v>16465</v>
      </c>
      <c r="FT201" s="61">
        <v>2598032</v>
      </c>
      <c r="FU201" s="61">
        <v>0</v>
      </c>
      <c r="FV201" s="61">
        <v>0</v>
      </c>
      <c r="FW201" s="61">
        <v>-1697588</v>
      </c>
      <c r="FX201" s="61">
        <v>0</v>
      </c>
      <c r="FY201" s="61">
        <v>16465</v>
      </c>
      <c r="FZ201" s="61">
        <v>0</v>
      </c>
      <c r="GA201" s="61">
        <v>0</v>
      </c>
      <c r="GB201" s="61">
        <v>0</v>
      </c>
      <c r="GC201" s="61">
        <v>0</v>
      </c>
      <c r="GD201" s="61">
        <v>0</v>
      </c>
      <c r="GE201" s="61">
        <v>0</v>
      </c>
      <c r="GF201" s="61">
        <v>5306731</v>
      </c>
      <c r="GG201" s="61">
        <v>0</v>
      </c>
      <c r="GH201" s="61">
        <v>101227</v>
      </c>
      <c r="GI201" s="61">
        <v>-4595281</v>
      </c>
      <c r="GJ201" s="61">
        <v>0</v>
      </c>
      <c r="GK201" s="61">
        <v>50800</v>
      </c>
      <c r="GL201" s="58" t="s">
        <v>536</v>
      </c>
      <c r="GM201" s="58" t="s">
        <v>887</v>
      </c>
      <c r="GN201" s="58" t="s">
        <v>536</v>
      </c>
      <c r="GO201" s="58" t="s">
        <v>730</v>
      </c>
      <c r="GP201" s="58" t="s">
        <v>1130</v>
      </c>
    </row>
    <row r="202" spans="1:198" s="58" customFormat="1">
      <c r="A202" s="58" t="s">
        <v>469</v>
      </c>
      <c r="B202" s="59" t="s">
        <v>1131</v>
      </c>
      <c r="C202" s="59" t="s">
        <v>1132</v>
      </c>
      <c r="D202" s="61">
        <v>-408109</v>
      </c>
      <c r="E202" s="61">
        <v>0</v>
      </c>
      <c r="F202" s="61">
        <v>-408109</v>
      </c>
      <c r="G202" s="61">
        <v>-233384</v>
      </c>
      <c r="H202" s="61">
        <v>0</v>
      </c>
      <c r="I202" s="61">
        <v>-233384</v>
      </c>
      <c r="J202" s="61">
        <v>-174725</v>
      </c>
      <c r="K202" s="61">
        <v>0</v>
      </c>
      <c r="L202" s="61">
        <v>-174725</v>
      </c>
      <c r="M202" s="380">
        <v>0.5</v>
      </c>
      <c r="N202" s="380">
        <v>0.4</v>
      </c>
      <c r="O202" s="380">
        <v>0.09</v>
      </c>
      <c r="P202" s="380">
        <v>0.01</v>
      </c>
      <c r="Q202" s="61">
        <v>105083</v>
      </c>
      <c r="R202" s="61">
        <v>105083</v>
      </c>
      <c r="S202" s="61">
        <v>0</v>
      </c>
      <c r="T202" s="61">
        <v>0</v>
      </c>
      <c r="U202" s="61">
        <v>0</v>
      </c>
      <c r="V202" s="61">
        <v>0</v>
      </c>
      <c r="W202" s="61">
        <v>96050</v>
      </c>
      <c r="X202" s="61">
        <v>0</v>
      </c>
      <c r="Y202" s="61">
        <v>0</v>
      </c>
      <c r="Z202" s="61">
        <v>0</v>
      </c>
      <c r="AA202" s="61">
        <v>96050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v>0</v>
      </c>
      <c r="AR202" s="61">
        <v>0</v>
      </c>
      <c r="AS202" s="61">
        <v>0</v>
      </c>
      <c r="AT202" s="61">
        <v>0</v>
      </c>
      <c r="AU202" s="61">
        <v>0</v>
      </c>
      <c r="AV202" s="61">
        <v>0</v>
      </c>
      <c r="AW202" s="61">
        <v>0</v>
      </c>
      <c r="AX202" s="61">
        <v>0</v>
      </c>
      <c r="AY202" s="61">
        <v>0</v>
      </c>
      <c r="AZ202" s="61">
        <v>0</v>
      </c>
      <c r="BA202" s="61">
        <v>0</v>
      </c>
      <c r="BB202" s="61">
        <v>0</v>
      </c>
      <c r="BC202" s="61">
        <v>0</v>
      </c>
      <c r="BD202" s="61">
        <v>902433</v>
      </c>
      <c r="BE202" s="61">
        <v>203047</v>
      </c>
      <c r="BF202" s="61">
        <v>22561</v>
      </c>
      <c r="BG202" s="61">
        <v>68576</v>
      </c>
      <c r="BH202" s="61">
        <v>15430</v>
      </c>
      <c r="BI202" s="61">
        <v>1714</v>
      </c>
      <c r="BJ202" s="61">
        <v>912817</v>
      </c>
      <c r="BK202" s="61">
        <v>205384</v>
      </c>
      <c r="BL202" s="61">
        <v>22820</v>
      </c>
      <c r="BM202" s="61">
        <v>58192</v>
      </c>
      <c r="BN202" s="61">
        <v>13093</v>
      </c>
      <c r="BO202" s="61">
        <v>1455</v>
      </c>
      <c r="BP202" s="61">
        <v>0</v>
      </c>
      <c r="BQ202" s="61">
        <v>0</v>
      </c>
      <c r="BR202" s="61">
        <v>0</v>
      </c>
      <c r="BS202" s="61">
        <v>0</v>
      </c>
      <c r="BT202" s="61">
        <v>0</v>
      </c>
      <c r="BU202" s="61">
        <v>0</v>
      </c>
      <c r="BV202" s="61">
        <v>0</v>
      </c>
      <c r="BW202" s="61">
        <v>0</v>
      </c>
      <c r="BX202" s="61">
        <v>0</v>
      </c>
      <c r="BY202" s="61">
        <v>0</v>
      </c>
      <c r="BZ202" s="61">
        <v>0</v>
      </c>
      <c r="CA202" s="61">
        <v>0</v>
      </c>
      <c r="CB202" s="61">
        <v>0</v>
      </c>
      <c r="CC202" s="61">
        <v>0</v>
      </c>
      <c r="CD202" s="61">
        <v>0</v>
      </c>
      <c r="CE202" s="61">
        <v>0</v>
      </c>
      <c r="CF202" s="61">
        <v>0</v>
      </c>
      <c r="CG202" s="61">
        <v>0</v>
      </c>
      <c r="CH202" s="61">
        <v>0</v>
      </c>
      <c r="CI202" s="61">
        <v>0</v>
      </c>
      <c r="CJ202" s="61">
        <v>0</v>
      </c>
      <c r="CK202" s="61">
        <v>0</v>
      </c>
      <c r="CL202" s="61">
        <v>0</v>
      </c>
      <c r="CM202" s="61">
        <v>0</v>
      </c>
      <c r="CN202" s="61">
        <v>0</v>
      </c>
      <c r="CO202" s="61">
        <v>0</v>
      </c>
      <c r="CP202" s="61">
        <v>0</v>
      </c>
      <c r="CQ202" s="61">
        <v>0</v>
      </c>
      <c r="CR202" s="61">
        <v>0</v>
      </c>
      <c r="CS202" s="61">
        <v>0</v>
      </c>
      <c r="CT202" s="61">
        <v>0</v>
      </c>
      <c r="CU202" s="61">
        <v>0</v>
      </c>
      <c r="CV202" s="61">
        <v>0</v>
      </c>
      <c r="CW202" s="61">
        <v>711</v>
      </c>
      <c r="CX202" s="61">
        <v>160</v>
      </c>
      <c r="CY202" s="61">
        <v>18</v>
      </c>
      <c r="CZ202" s="61">
        <v>711</v>
      </c>
      <c r="DA202" s="61">
        <v>160</v>
      </c>
      <c r="DB202" s="61">
        <v>18</v>
      </c>
      <c r="DC202" s="61">
        <v>0</v>
      </c>
      <c r="DD202" s="61">
        <v>0</v>
      </c>
      <c r="DE202" s="61">
        <v>0</v>
      </c>
      <c r="DF202" s="61">
        <v>631</v>
      </c>
      <c r="DG202" s="61">
        <v>142</v>
      </c>
      <c r="DH202" s="61">
        <v>16</v>
      </c>
      <c r="DI202" s="61">
        <v>631</v>
      </c>
      <c r="DJ202" s="61">
        <v>142</v>
      </c>
      <c r="DK202" s="61">
        <v>16</v>
      </c>
      <c r="DL202" s="61">
        <v>0</v>
      </c>
      <c r="DM202" s="61">
        <v>0</v>
      </c>
      <c r="DN202" s="61">
        <v>0</v>
      </c>
      <c r="DO202" s="61">
        <v>476</v>
      </c>
      <c r="DP202" s="61">
        <v>107</v>
      </c>
      <c r="DQ202" s="61">
        <v>12</v>
      </c>
      <c r="DR202" s="61">
        <v>1478</v>
      </c>
      <c r="DS202" s="61">
        <v>332</v>
      </c>
      <c r="DT202" s="61">
        <v>37</v>
      </c>
      <c r="DU202" s="61">
        <v>-1002</v>
      </c>
      <c r="DV202" s="61">
        <v>-225</v>
      </c>
      <c r="DW202" s="61">
        <v>-25</v>
      </c>
      <c r="DX202" s="61">
        <v>15572</v>
      </c>
      <c r="DY202" s="61">
        <v>3504</v>
      </c>
      <c r="DZ202" s="61">
        <v>389</v>
      </c>
      <c r="EA202" s="61">
        <v>0</v>
      </c>
      <c r="EB202" s="61">
        <v>0</v>
      </c>
      <c r="EC202" s="61">
        <v>0</v>
      </c>
      <c r="ED202" s="61">
        <v>0</v>
      </c>
      <c r="EE202" s="61">
        <v>0</v>
      </c>
      <c r="EF202" s="61">
        <v>0</v>
      </c>
      <c r="EG202" s="61">
        <v>0</v>
      </c>
      <c r="EH202" s="61">
        <v>0</v>
      </c>
      <c r="EI202" s="61">
        <v>0</v>
      </c>
      <c r="EJ202" s="61">
        <v>0</v>
      </c>
      <c r="EK202" s="61">
        <v>0</v>
      </c>
      <c r="EL202" s="61">
        <v>0</v>
      </c>
      <c r="EM202" s="61">
        <v>1831612</v>
      </c>
      <c r="EN202" s="61">
        <v>412113</v>
      </c>
      <c r="EO202" s="61">
        <v>45790</v>
      </c>
      <c r="EP202" s="61">
        <v>29851</v>
      </c>
      <c r="EQ202" s="61">
        <v>6717</v>
      </c>
      <c r="ER202" s="61">
        <v>746</v>
      </c>
      <c r="ES202" s="61">
        <v>4397680</v>
      </c>
      <c r="ET202" s="61">
        <v>0</v>
      </c>
      <c r="EU202" s="61">
        <v>0</v>
      </c>
      <c r="EV202" s="61">
        <v>-2536217</v>
      </c>
      <c r="EW202" s="61">
        <v>418829</v>
      </c>
      <c r="EX202" s="61">
        <v>46537</v>
      </c>
      <c r="EY202" s="61">
        <v>723265</v>
      </c>
      <c r="EZ202" s="61">
        <v>161609</v>
      </c>
      <c r="FA202" s="61">
        <v>17957</v>
      </c>
      <c r="FB202" s="61">
        <v>696003</v>
      </c>
      <c r="FC202" s="61">
        <v>156601</v>
      </c>
      <c r="FD202" s="61">
        <v>17400</v>
      </c>
      <c r="FE202" s="61">
        <v>27262</v>
      </c>
      <c r="FF202" s="61">
        <v>5008</v>
      </c>
      <c r="FG202" s="61">
        <v>557</v>
      </c>
      <c r="FH202" s="61">
        <v>0</v>
      </c>
      <c r="FI202" s="61">
        <v>0</v>
      </c>
      <c r="FJ202" s="61">
        <v>0</v>
      </c>
      <c r="FK202" s="61">
        <v>0</v>
      </c>
      <c r="FL202" s="61">
        <v>0</v>
      </c>
      <c r="FM202" s="61">
        <v>0</v>
      </c>
      <c r="FN202" s="61">
        <v>0</v>
      </c>
      <c r="FO202" s="61">
        <v>0</v>
      </c>
      <c r="FP202" s="61">
        <v>0</v>
      </c>
      <c r="FQ202" s="61">
        <v>0</v>
      </c>
      <c r="FR202" s="61">
        <v>0</v>
      </c>
      <c r="FS202" s="61">
        <v>0</v>
      </c>
      <c r="FT202" s="61">
        <v>2170840</v>
      </c>
      <c r="FU202" s="61">
        <v>0</v>
      </c>
      <c r="FV202" s="61">
        <v>0</v>
      </c>
      <c r="FW202" s="61">
        <v>-2170840</v>
      </c>
      <c r="FX202" s="61">
        <v>0</v>
      </c>
      <c r="FY202" s="61">
        <v>0</v>
      </c>
      <c r="FZ202" s="61">
        <v>0</v>
      </c>
      <c r="GA202" s="61">
        <v>0</v>
      </c>
      <c r="GB202" s="61">
        <v>0</v>
      </c>
      <c r="GC202" s="61">
        <v>0</v>
      </c>
      <c r="GD202" s="61">
        <v>0</v>
      </c>
      <c r="GE202" s="61">
        <v>0</v>
      </c>
      <c r="GF202" s="61">
        <v>3573127</v>
      </c>
      <c r="GG202" s="61">
        <v>802829</v>
      </c>
      <c r="GH202" s="61">
        <v>89203</v>
      </c>
      <c r="GI202" s="61">
        <v>-4607033</v>
      </c>
      <c r="GJ202" s="61">
        <v>440209</v>
      </c>
      <c r="GK202" s="61">
        <v>48913</v>
      </c>
      <c r="GL202" s="58" t="s">
        <v>614</v>
      </c>
      <c r="GM202" s="58" t="s">
        <v>615</v>
      </c>
      <c r="GN202" s="58" t="s">
        <v>466</v>
      </c>
      <c r="GO202" s="58" t="s">
        <v>549</v>
      </c>
      <c r="GP202" s="58" t="s">
        <v>1133</v>
      </c>
    </row>
    <row r="203" spans="1:198" s="58" customFormat="1">
      <c r="A203" s="58" t="s">
        <v>469</v>
      </c>
      <c r="B203" s="59" t="s">
        <v>1134</v>
      </c>
      <c r="C203" s="59" t="s">
        <v>1135</v>
      </c>
      <c r="D203" s="61">
        <v>-351687</v>
      </c>
      <c r="E203" s="61">
        <v>0</v>
      </c>
      <c r="F203" s="61">
        <v>-351687</v>
      </c>
      <c r="G203" s="61">
        <v>4410</v>
      </c>
      <c r="H203" s="61">
        <v>0</v>
      </c>
      <c r="I203" s="61">
        <v>4410</v>
      </c>
      <c r="J203" s="61">
        <v>-356097</v>
      </c>
      <c r="K203" s="61">
        <v>0</v>
      </c>
      <c r="L203" s="61">
        <v>-356097</v>
      </c>
      <c r="M203" s="380">
        <v>0.5</v>
      </c>
      <c r="N203" s="380">
        <v>0.4</v>
      </c>
      <c r="O203" s="380">
        <v>0.1</v>
      </c>
      <c r="P203" s="380">
        <v>0</v>
      </c>
      <c r="Q203" s="61">
        <v>171043</v>
      </c>
      <c r="R203" s="61">
        <v>171043</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v>0</v>
      </c>
      <c r="AR203" s="61">
        <v>0</v>
      </c>
      <c r="AS203" s="61">
        <v>0</v>
      </c>
      <c r="AT203" s="61">
        <v>0</v>
      </c>
      <c r="AU203" s="61">
        <v>0</v>
      </c>
      <c r="AV203" s="61">
        <v>0</v>
      </c>
      <c r="AW203" s="61">
        <v>0</v>
      </c>
      <c r="AX203" s="61">
        <v>0</v>
      </c>
      <c r="AY203" s="61">
        <v>0</v>
      </c>
      <c r="AZ203" s="61">
        <v>0</v>
      </c>
      <c r="BA203" s="61">
        <v>0</v>
      </c>
      <c r="BB203" s="61">
        <v>0</v>
      </c>
      <c r="BC203" s="61">
        <v>0</v>
      </c>
      <c r="BD203" s="61">
        <v>1124351</v>
      </c>
      <c r="BE203" s="61">
        <v>281088</v>
      </c>
      <c r="BF203" s="61">
        <v>0</v>
      </c>
      <c r="BG203" s="61">
        <v>97559</v>
      </c>
      <c r="BH203" s="61">
        <v>24390</v>
      </c>
      <c r="BI203" s="61">
        <v>0</v>
      </c>
      <c r="BJ203" s="61">
        <v>1204840</v>
      </c>
      <c r="BK203" s="61">
        <v>301210</v>
      </c>
      <c r="BL203" s="61">
        <v>0</v>
      </c>
      <c r="BM203" s="61">
        <v>17070</v>
      </c>
      <c r="BN203" s="61">
        <v>4268</v>
      </c>
      <c r="BO203" s="61">
        <v>0</v>
      </c>
      <c r="BP203" s="61">
        <v>0</v>
      </c>
      <c r="BQ203" s="61">
        <v>0</v>
      </c>
      <c r="BR203" s="61">
        <v>0</v>
      </c>
      <c r="BS203" s="61">
        <v>2604</v>
      </c>
      <c r="BT203" s="61">
        <v>651</v>
      </c>
      <c r="BU203" s="61">
        <v>0</v>
      </c>
      <c r="BV203" s="61">
        <v>-2604</v>
      </c>
      <c r="BW203" s="61">
        <v>-651</v>
      </c>
      <c r="BX203" s="61">
        <v>0</v>
      </c>
      <c r="BY203" s="61">
        <v>9007</v>
      </c>
      <c r="BZ203" s="61">
        <v>2252</v>
      </c>
      <c r="CA203" s="61">
        <v>0</v>
      </c>
      <c r="CB203" s="61">
        <v>0</v>
      </c>
      <c r="CC203" s="61">
        <v>0</v>
      </c>
      <c r="CD203" s="61">
        <v>0</v>
      </c>
      <c r="CE203" s="61">
        <v>0</v>
      </c>
      <c r="CF203" s="61">
        <v>0</v>
      </c>
      <c r="CG203" s="61">
        <v>0</v>
      </c>
      <c r="CH203" s="61">
        <v>0</v>
      </c>
      <c r="CI203" s="61">
        <v>0</v>
      </c>
      <c r="CJ203" s="61">
        <v>0</v>
      </c>
      <c r="CK203" s="61">
        <v>0</v>
      </c>
      <c r="CL203" s="61">
        <v>0</v>
      </c>
      <c r="CM203" s="61">
        <v>0</v>
      </c>
      <c r="CN203" s="61">
        <v>0</v>
      </c>
      <c r="CO203" s="61">
        <v>0</v>
      </c>
      <c r="CP203" s="61">
        <v>0</v>
      </c>
      <c r="CQ203" s="61">
        <v>0</v>
      </c>
      <c r="CR203" s="61">
        <v>0</v>
      </c>
      <c r="CS203" s="61">
        <v>0</v>
      </c>
      <c r="CT203" s="61">
        <v>-5727</v>
      </c>
      <c r="CU203" s="61">
        <v>-1432</v>
      </c>
      <c r="CV203" s="61">
        <v>0</v>
      </c>
      <c r="CW203" s="61">
        <v>0</v>
      </c>
      <c r="CX203" s="61">
        <v>0</v>
      </c>
      <c r="CY203" s="61">
        <v>0</v>
      </c>
      <c r="CZ203" s="61">
        <v>0</v>
      </c>
      <c r="DA203" s="61">
        <v>0</v>
      </c>
      <c r="DB203" s="61">
        <v>0</v>
      </c>
      <c r="DC203" s="61">
        <v>0</v>
      </c>
      <c r="DD203" s="61">
        <v>0</v>
      </c>
      <c r="DE203" s="61">
        <v>0</v>
      </c>
      <c r="DF203" s="61">
        <v>0</v>
      </c>
      <c r="DG203" s="61">
        <v>0</v>
      </c>
      <c r="DH203" s="61">
        <v>0</v>
      </c>
      <c r="DI203" s="61">
        <v>0</v>
      </c>
      <c r="DJ203" s="61">
        <v>0</v>
      </c>
      <c r="DK203" s="61">
        <v>0</v>
      </c>
      <c r="DL203" s="61">
        <v>0</v>
      </c>
      <c r="DM203" s="61">
        <v>0</v>
      </c>
      <c r="DN203" s="61">
        <v>0</v>
      </c>
      <c r="DO203" s="61">
        <v>6228</v>
      </c>
      <c r="DP203" s="61">
        <v>1557</v>
      </c>
      <c r="DQ203" s="61">
        <v>0</v>
      </c>
      <c r="DR203" s="61">
        <v>6522</v>
      </c>
      <c r="DS203" s="61">
        <v>1631</v>
      </c>
      <c r="DT203" s="61">
        <v>0</v>
      </c>
      <c r="DU203" s="61">
        <v>-294</v>
      </c>
      <c r="DV203" s="61">
        <v>-74</v>
      </c>
      <c r="DW203" s="61">
        <v>0</v>
      </c>
      <c r="DX203" s="61">
        <v>0</v>
      </c>
      <c r="DY203" s="61">
        <v>0</v>
      </c>
      <c r="DZ203" s="61">
        <v>0</v>
      </c>
      <c r="EA203" s="61">
        <v>0</v>
      </c>
      <c r="EB203" s="61">
        <v>0</v>
      </c>
      <c r="EC203" s="61">
        <v>0</v>
      </c>
      <c r="ED203" s="61">
        <v>0</v>
      </c>
      <c r="EE203" s="61">
        <v>0</v>
      </c>
      <c r="EF203" s="61">
        <v>0</v>
      </c>
      <c r="EG203" s="61">
        <v>0</v>
      </c>
      <c r="EH203" s="61">
        <v>0</v>
      </c>
      <c r="EI203" s="61">
        <v>0</v>
      </c>
      <c r="EJ203" s="61">
        <v>0</v>
      </c>
      <c r="EK203" s="61">
        <v>0</v>
      </c>
      <c r="EL203" s="61">
        <v>0</v>
      </c>
      <c r="EM203" s="61">
        <v>3558888</v>
      </c>
      <c r="EN203" s="61">
        <v>889722</v>
      </c>
      <c r="EO203" s="61">
        <v>0</v>
      </c>
      <c r="EP203" s="61">
        <v>75188</v>
      </c>
      <c r="EQ203" s="61">
        <v>18797</v>
      </c>
      <c r="ER203" s="61">
        <v>0</v>
      </c>
      <c r="ES203" s="61">
        <v>11020000</v>
      </c>
      <c r="ET203" s="61">
        <v>0</v>
      </c>
      <c r="EU203" s="61">
        <v>0</v>
      </c>
      <c r="EV203" s="61">
        <v>-7385923</v>
      </c>
      <c r="EW203" s="61">
        <v>908519</v>
      </c>
      <c r="EX203" s="61">
        <v>0</v>
      </c>
      <c r="EY203" s="61">
        <v>1095743</v>
      </c>
      <c r="EZ203" s="61">
        <v>273936</v>
      </c>
      <c r="FA203" s="61">
        <v>0</v>
      </c>
      <c r="FB203" s="61">
        <v>1087222</v>
      </c>
      <c r="FC203" s="61">
        <v>271805</v>
      </c>
      <c r="FD203" s="61">
        <v>0</v>
      </c>
      <c r="FE203" s="61">
        <v>8521</v>
      </c>
      <c r="FF203" s="61">
        <v>2131</v>
      </c>
      <c r="FG203" s="61">
        <v>0</v>
      </c>
      <c r="FH203" s="61">
        <v>0</v>
      </c>
      <c r="FI203" s="61">
        <v>0</v>
      </c>
      <c r="FJ203" s="61">
        <v>0</v>
      </c>
      <c r="FK203" s="61">
        <v>0</v>
      </c>
      <c r="FL203" s="61">
        <v>0</v>
      </c>
      <c r="FM203" s="61">
        <v>0</v>
      </c>
      <c r="FN203" s="61">
        <v>0</v>
      </c>
      <c r="FO203" s="61">
        <v>0</v>
      </c>
      <c r="FP203" s="61">
        <v>0</v>
      </c>
      <c r="FQ203" s="61">
        <v>17006</v>
      </c>
      <c r="FR203" s="61">
        <v>4252</v>
      </c>
      <c r="FS203" s="61">
        <v>0</v>
      </c>
      <c r="FT203" s="61">
        <v>3513858</v>
      </c>
      <c r="FU203" s="61">
        <v>0</v>
      </c>
      <c r="FV203" s="61">
        <v>0</v>
      </c>
      <c r="FW203" s="61">
        <v>-3496852</v>
      </c>
      <c r="FX203" s="61">
        <v>4252</v>
      </c>
      <c r="FY203" s="61">
        <v>0</v>
      </c>
      <c r="FZ203" s="61">
        <v>0</v>
      </c>
      <c r="GA203" s="61">
        <v>0</v>
      </c>
      <c r="GB203" s="61">
        <v>0</v>
      </c>
      <c r="GC203" s="61">
        <v>0</v>
      </c>
      <c r="GD203" s="61">
        <v>0</v>
      </c>
      <c r="GE203" s="61">
        <v>0</v>
      </c>
      <c r="GF203" s="61">
        <v>5978243</v>
      </c>
      <c r="GG203" s="61">
        <v>1494562</v>
      </c>
      <c r="GH203" s="61">
        <v>0</v>
      </c>
      <c r="GI203" s="61">
        <v>-10856802</v>
      </c>
      <c r="GJ203" s="61">
        <v>919265</v>
      </c>
      <c r="GK203" s="61">
        <v>0</v>
      </c>
      <c r="GL203" s="58" t="s">
        <v>798</v>
      </c>
      <c r="GM203" s="58" t="s">
        <v>465</v>
      </c>
      <c r="GN203" s="58" t="s">
        <v>466</v>
      </c>
      <c r="GO203" s="58" t="s">
        <v>467</v>
      </c>
      <c r="GP203" s="58" t="s">
        <v>1136</v>
      </c>
    </row>
    <row r="204" spans="1:198" s="58" customFormat="1">
      <c r="A204" s="58" t="s">
        <v>461</v>
      </c>
      <c r="B204" s="59" t="s">
        <v>1137</v>
      </c>
      <c r="C204" s="59" t="s">
        <v>1138</v>
      </c>
      <c r="D204" s="61">
        <v>-12443</v>
      </c>
      <c r="E204" s="61">
        <v>0</v>
      </c>
      <c r="F204" s="61">
        <v>-12443</v>
      </c>
      <c r="G204" s="61">
        <v>58571</v>
      </c>
      <c r="H204" s="61">
        <v>0</v>
      </c>
      <c r="I204" s="61">
        <v>58571</v>
      </c>
      <c r="J204" s="61">
        <v>-71014</v>
      </c>
      <c r="K204" s="61">
        <v>0</v>
      </c>
      <c r="L204" s="61">
        <v>-71014</v>
      </c>
      <c r="M204" s="380">
        <v>0.5</v>
      </c>
      <c r="N204" s="380">
        <v>0.4</v>
      </c>
      <c r="O204" s="380">
        <v>0.09</v>
      </c>
      <c r="P204" s="380">
        <v>0.01</v>
      </c>
      <c r="Q204" s="61">
        <v>92240</v>
      </c>
      <c r="R204" s="61">
        <v>92240</v>
      </c>
      <c r="S204" s="61">
        <v>0</v>
      </c>
      <c r="T204" s="61">
        <v>123111</v>
      </c>
      <c r="U204" s="61">
        <v>123112</v>
      </c>
      <c r="V204" s="61">
        <v>-1</v>
      </c>
      <c r="W204" s="61">
        <v>96786</v>
      </c>
      <c r="X204" s="61">
        <v>0</v>
      </c>
      <c r="Y204" s="61">
        <v>95687</v>
      </c>
      <c r="Z204" s="61">
        <v>0</v>
      </c>
      <c r="AA204" s="61">
        <v>1099</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v>0</v>
      </c>
      <c r="AR204" s="61">
        <v>0</v>
      </c>
      <c r="AS204" s="61">
        <v>0</v>
      </c>
      <c r="AT204" s="61">
        <v>0</v>
      </c>
      <c r="AU204" s="61">
        <v>0</v>
      </c>
      <c r="AV204" s="61">
        <v>0</v>
      </c>
      <c r="AW204" s="61">
        <v>0</v>
      </c>
      <c r="AX204" s="61">
        <v>0</v>
      </c>
      <c r="AY204" s="61">
        <v>0</v>
      </c>
      <c r="AZ204" s="61">
        <v>0</v>
      </c>
      <c r="BA204" s="61">
        <v>0</v>
      </c>
      <c r="BB204" s="61">
        <v>0</v>
      </c>
      <c r="BC204" s="61">
        <v>0</v>
      </c>
      <c r="BD204" s="61">
        <v>1067701</v>
      </c>
      <c r="BE204" s="61">
        <v>240233</v>
      </c>
      <c r="BF204" s="61">
        <v>26693</v>
      </c>
      <c r="BG204" s="61">
        <v>29192</v>
      </c>
      <c r="BH204" s="61">
        <v>6568</v>
      </c>
      <c r="BI204" s="61">
        <v>730</v>
      </c>
      <c r="BJ204" s="61">
        <v>1072314</v>
      </c>
      <c r="BK204" s="61">
        <v>241271</v>
      </c>
      <c r="BL204" s="61">
        <v>26808</v>
      </c>
      <c r="BM204" s="61">
        <v>24579</v>
      </c>
      <c r="BN204" s="61">
        <v>5530</v>
      </c>
      <c r="BO204" s="61">
        <v>615</v>
      </c>
      <c r="BP204" s="61">
        <v>7431</v>
      </c>
      <c r="BQ204" s="61">
        <v>1672</v>
      </c>
      <c r="BR204" s="61">
        <v>186</v>
      </c>
      <c r="BS204" s="61">
        <v>7535</v>
      </c>
      <c r="BT204" s="61">
        <v>1695</v>
      </c>
      <c r="BU204" s="61">
        <v>188</v>
      </c>
      <c r="BV204" s="61">
        <v>-104</v>
      </c>
      <c r="BW204" s="61">
        <v>-23</v>
      </c>
      <c r="BX204" s="61">
        <v>-2</v>
      </c>
      <c r="BY204" s="61">
        <v>16210</v>
      </c>
      <c r="BZ204" s="61">
        <v>3647</v>
      </c>
      <c r="CA204" s="61">
        <v>405</v>
      </c>
      <c r="CB204" s="61">
        <v>0</v>
      </c>
      <c r="CC204" s="61">
        <v>0</v>
      </c>
      <c r="CD204" s="61">
        <v>0</v>
      </c>
      <c r="CE204" s="61">
        <v>0</v>
      </c>
      <c r="CF204" s="61">
        <v>0</v>
      </c>
      <c r="CG204" s="61">
        <v>0</v>
      </c>
      <c r="CH204" s="61">
        <v>0</v>
      </c>
      <c r="CI204" s="61">
        <v>0</v>
      </c>
      <c r="CJ204" s="61">
        <v>0</v>
      </c>
      <c r="CK204" s="61">
        <v>0</v>
      </c>
      <c r="CL204" s="61">
        <v>0</v>
      </c>
      <c r="CM204" s="61">
        <v>0</v>
      </c>
      <c r="CN204" s="61">
        <v>0</v>
      </c>
      <c r="CO204" s="61">
        <v>0</v>
      </c>
      <c r="CP204" s="61">
        <v>0</v>
      </c>
      <c r="CQ204" s="61">
        <v>0</v>
      </c>
      <c r="CR204" s="61">
        <v>0</v>
      </c>
      <c r="CS204" s="61">
        <v>0</v>
      </c>
      <c r="CT204" s="61">
        <v>0</v>
      </c>
      <c r="CU204" s="61">
        <v>0</v>
      </c>
      <c r="CV204" s="61">
        <v>0</v>
      </c>
      <c r="CW204" s="61">
        <v>9152</v>
      </c>
      <c r="CX204" s="61">
        <v>2059</v>
      </c>
      <c r="CY204" s="61">
        <v>229</v>
      </c>
      <c r="CZ204" s="61">
        <v>9078</v>
      </c>
      <c r="DA204" s="61">
        <v>2043</v>
      </c>
      <c r="DB204" s="61">
        <v>227</v>
      </c>
      <c r="DC204" s="61">
        <v>74</v>
      </c>
      <c r="DD204" s="61">
        <v>16</v>
      </c>
      <c r="DE204" s="61">
        <v>2</v>
      </c>
      <c r="DF204" s="61">
        <v>0</v>
      </c>
      <c r="DG204" s="61">
        <v>0</v>
      </c>
      <c r="DH204" s="61">
        <v>0</v>
      </c>
      <c r="DI204" s="61">
        <v>0</v>
      </c>
      <c r="DJ204" s="61">
        <v>0</v>
      </c>
      <c r="DK204" s="61">
        <v>0</v>
      </c>
      <c r="DL204" s="61">
        <v>0</v>
      </c>
      <c r="DM204" s="61">
        <v>0</v>
      </c>
      <c r="DN204" s="61">
        <v>0</v>
      </c>
      <c r="DO204" s="61">
        <v>5808</v>
      </c>
      <c r="DP204" s="61">
        <v>1307</v>
      </c>
      <c r="DQ204" s="61">
        <v>145</v>
      </c>
      <c r="DR204" s="61">
        <v>5808</v>
      </c>
      <c r="DS204" s="61">
        <v>1307</v>
      </c>
      <c r="DT204" s="61">
        <v>145</v>
      </c>
      <c r="DU204" s="61">
        <v>0</v>
      </c>
      <c r="DV204" s="61">
        <v>0</v>
      </c>
      <c r="DW204" s="61">
        <v>0</v>
      </c>
      <c r="DX204" s="61">
        <v>0</v>
      </c>
      <c r="DY204" s="61">
        <v>0</v>
      </c>
      <c r="DZ204" s="61">
        <v>0</v>
      </c>
      <c r="EA204" s="61">
        <v>0</v>
      </c>
      <c r="EB204" s="61">
        <v>0</v>
      </c>
      <c r="EC204" s="61">
        <v>0</v>
      </c>
      <c r="ED204" s="61">
        <v>0</v>
      </c>
      <c r="EE204" s="61">
        <v>0</v>
      </c>
      <c r="EF204" s="61">
        <v>0</v>
      </c>
      <c r="EG204" s="61">
        <v>0</v>
      </c>
      <c r="EH204" s="61">
        <v>0</v>
      </c>
      <c r="EI204" s="61">
        <v>0</v>
      </c>
      <c r="EJ204" s="61">
        <v>0</v>
      </c>
      <c r="EK204" s="61">
        <v>0</v>
      </c>
      <c r="EL204" s="61">
        <v>0</v>
      </c>
      <c r="EM204" s="61">
        <v>1643088</v>
      </c>
      <c r="EN204" s="61">
        <v>369695</v>
      </c>
      <c r="EO204" s="61">
        <v>41077</v>
      </c>
      <c r="EP204" s="61">
        <v>33087</v>
      </c>
      <c r="EQ204" s="61">
        <v>7445</v>
      </c>
      <c r="ER204" s="61">
        <v>827</v>
      </c>
      <c r="ES204" s="61">
        <v>4050558</v>
      </c>
      <c r="ET204" s="61">
        <v>0</v>
      </c>
      <c r="EU204" s="61">
        <v>0</v>
      </c>
      <c r="EV204" s="61">
        <v>-2374383</v>
      </c>
      <c r="EW204" s="61">
        <v>377139</v>
      </c>
      <c r="EX204" s="61">
        <v>41904</v>
      </c>
      <c r="EY204" s="61">
        <v>251562</v>
      </c>
      <c r="EZ204" s="61">
        <v>54024</v>
      </c>
      <c r="FA204" s="61">
        <v>6003</v>
      </c>
      <c r="FB204" s="61">
        <v>326410</v>
      </c>
      <c r="FC204" s="61">
        <v>70877</v>
      </c>
      <c r="FD204" s="61">
        <v>7875</v>
      </c>
      <c r="FE204" s="61">
        <v>-74848</v>
      </c>
      <c r="FF204" s="61">
        <v>-16853</v>
      </c>
      <c r="FG204" s="61">
        <v>-1872</v>
      </c>
      <c r="FH204" s="61">
        <v>0</v>
      </c>
      <c r="FI204" s="61">
        <v>0</v>
      </c>
      <c r="FJ204" s="61">
        <v>0</v>
      </c>
      <c r="FK204" s="61">
        <v>0</v>
      </c>
      <c r="FL204" s="61">
        <v>0</v>
      </c>
      <c r="FM204" s="61">
        <v>0</v>
      </c>
      <c r="FN204" s="61">
        <v>0</v>
      </c>
      <c r="FO204" s="61">
        <v>0</v>
      </c>
      <c r="FP204" s="61">
        <v>0</v>
      </c>
      <c r="FQ204" s="61">
        <v>67774</v>
      </c>
      <c r="FR204" s="61">
        <v>15249</v>
      </c>
      <c r="FS204" s="61">
        <v>1694</v>
      </c>
      <c r="FT204" s="61">
        <v>1239191</v>
      </c>
      <c r="FU204" s="61">
        <v>0</v>
      </c>
      <c r="FV204" s="61">
        <v>0</v>
      </c>
      <c r="FW204" s="61">
        <v>-1171417</v>
      </c>
      <c r="FX204" s="61">
        <v>15249</v>
      </c>
      <c r="FY204" s="61">
        <v>1694</v>
      </c>
      <c r="FZ204" s="61">
        <v>0</v>
      </c>
      <c r="GA204" s="61">
        <v>0</v>
      </c>
      <c r="GB204" s="61">
        <v>0</v>
      </c>
      <c r="GC204" s="61">
        <v>0</v>
      </c>
      <c r="GD204" s="61">
        <v>0</v>
      </c>
      <c r="GE204" s="61">
        <v>0</v>
      </c>
      <c r="GF204" s="61">
        <v>3131005</v>
      </c>
      <c r="GG204" s="61">
        <v>701899</v>
      </c>
      <c r="GH204" s="61">
        <v>77989</v>
      </c>
      <c r="GI204" s="61">
        <v>-3579889</v>
      </c>
      <c r="GJ204" s="61">
        <v>384705</v>
      </c>
      <c r="GK204" s="61">
        <v>42746</v>
      </c>
      <c r="GL204" s="58" t="s">
        <v>630</v>
      </c>
      <c r="GM204" s="58" t="s">
        <v>558</v>
      </c>
      <c r="GN204" s="58" t="s">
        <v>466</v>
      </c>
      <c r="GO204" s="58" t="s">
        <v>473</v>
      </c>
      <c r="GP204" s="58" t="s">
        <v>1139</v>
      </c>
    </row>
    <row r="205" spans="1:198" s="58" customFormat="1">
      <c r="A205" s="58" t="s">
        <v>469</v>
      </c>
      <c r="B205" s="59" t="s">
        <v>1140</v>
      </c>
      <c r="C205" s="59" t="s">
        <v>1141</v>
      </c>
      <c r="D205" s="61">
        <v>-697312</v>
      </c>
      <c r="E205" s="61">
        <v>0</v>
      </c>
      <c r="F205" s="61">
        <v>-697312</v>
      </c>
      <c r="G205" s="61">
        <v>25137</v>
      </c>
      <c r="H205" s="61">
        <v>0</v>
      </c>
      <c r="I205" s="61">
        <v>25137</v>
      </c>
      <c r="J205" s="61">
        <v>-722449</v>
      </c>
      <c r="K205" s="61">
        <v>0</v>
      </c>
      <c r="L205" s="61">
        <v>-722449</v>
      </c>
      <c r="M205" s="380">
        <v>0.33</v>
      </c>
      <c r="N205" s="380">
        <v>0.3</v>
      </c>
      <c r="O205" s="380">
        <v>0.37</v>
      </c>
      <c r="P205" s="380">
        <v>0</v>
      </c>
      <c r="Q205" s="61">
        <v>272398</v>
      </c>
      <c r="R205" s="61">
        <v>272398</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v>0</v>
      </c>
      <c r="AR205" s="61">
        <v>0</v>
      </c>
      <c r="AS205" s="61">
        <v>0</v>
      </c>
      <c r="AT205" s="61">
        <v>0</v>
      </c>
      <c r="AU205" s="61">
        <v>0</v>
      </c>
      <c r="AV205" s="61">
        <v>0</v>
      </c>
      <c r="AW205" s="61">
        <v>0</v>
      </c>
      <c r="AX205" s="61">
        <v>0</v>
      </c>
      <c r="AY205" s="61">
        <v>0</v>
      </c>
      <c r="AZ205" s="61">
        <v>0</v>
      </c>
      <c r="BA205" s="61">
        <v>0</v>
      </c>
      <c r="BB205" s="61">
        <v>0</v>
      </c>
      <c r="BC205" s="61">
        <v>0</v>
      </c>
      <c r="BD205" s="61">
        <v>1372975</v>
      </c>
      <c r="BE205" s="61">
        <v>1693336</v>
      </c>
      <c r="BF205" s="61">
        <v>0</v>
      </c>
      <c r="BG205" s="61">
        <v>94730</v>
      </c>
      <c r="BH205" s="61">
        <v>116833</v>
      </c>
      <c r="BI205" s="61">
        <v>0</v>
      </c>
      <c r="BJ205" s="61">
        <v>1408667</v>
      </c>
      <c r="BK205" s="61">
        <v>1737356</v>
      </c>
      <c r="BL205" s="61">
        <v>0</v>
      </c>
      <c r="BM205" s="61">
        <v>59038</v>
      </c>
      <c r="BN205" s="61">
        <v>72813</v>
      </c>
      <c r="BO205" s="61">
        <v>0</v>
      </c>
      <c r="BP205" s="61">
        <v>0</v>
      </c>
      <c r="BQ205" s="61">
        <v>0</v>
      </c>
      <c r="BR205" s="61">
        <v>0</v>
      </c>
      <c r="BS205" s="61">
        <v>0</v>
      </c>
      <c r="BT205" s="61">
        <v>0</v>
      </c>
      <c r="BU205" s="61">
        <v>0</v>
      </c>
      <c r="BV205" s="61">
        <v>0</v>
      </c>
      <c r="BW205" s="61">
        <v>0</v>
      </c>
      <c r="BX205" s="61">
        <v>0</v>
      </c>
      <c r="BY205" s="61">
        <v>0</v>
      </c>
      <c r="BZ205" s="61">
        <v>0</v>
      </c>
      <c r="CA205" s="61">
        <v>0</v>
      </c>
      <c r="CB205" s="61">
        <v>0</v>
      </c>
      <c r="CC205" s="61">
        <v>0</v>
      </c>
      <c r="CD205" s="61">
        <v>0</v>
      </c>
      <c r="CE205" s="61">
        <v>0</v>
      </c>
      <c r="CF205" s="61">
        <v>0</v>
      </c>
      <c r="CG205" s="61">
        <v>0</v>
      </c>
      <c r="CH205" s="61">
        <v>0</v>
      </c>
      <c r="CI205" s="61">
        <v>0</v>
      </c>
      <c r="CJ205" s="61">
        <v>0</v>
      </c>
      <c r="CK205" s="61">
        <v>0</v>
      </c>
      <c r="CL205" s="61">
        <v>0</v>
      </c>
      <c r="CM205" s="61">
        <v>0</v>
      </c>
      <c r="CN205" s="61">
        <v>0</v>
      </c>
      <c r="CO205" s="61">
        <v>0</v>
      </c>
      <c r="CP205" s="61">
        <v>0</v>
      </c>
      <c r="CQ205" s="61">
        <v>0</v>
      </c>
      <c r="CR205" s="61">
        <v>0</v>
      </c>
      <c r="CS205" s="61">
        <v>0</v>
      </c>
      <c r="CT205" s="61">
        <v>0</v>
      </c>
      <c r="CU205" s="61">
        <v>0</v>
      </c>
      <c r="CV205" s="61">
        <v>0</v>
      </c>
      <c r="CW205" s="61">
        <v>0</v>
      </c>
      <c r="CX205" s="61">
        <v>0</v>
      </c>
      <c r="CY205" s="61">
        <v>0</v>
      </c>
      <c r="CZ205" s="61">
        <v>0</v>
      </c>
      <c r="DA205" s="61">
        <v>0</v>
      </c>
      <c r="DB205" s="61">
        <v>0</v>
      </c>
      <c r="DC205" s="61">
        <v>0</v>
      </c>
      <c r="DD205" s="61">
        <v>0</v>
      </c>
      <c r="DE205" s="61">
        <v>0</v>
      </c>
      <c r="DF205" s="61">
        <v>0</v>
      </c>
      <c r="DG205" s="61">
        <v>0</v>
      </c>
      <c r="DH205" s="61">
        <v>0</v>
      </c>
      <c r="DI205" s="61">
        <v>0</v>
      </c>
      <c r="DJ205" s="61">
        <v>0</v>
      </c>
      <c r="DK205" s="61">
        <v>0</v>
      </c>
      <c r="DL205" s="61">
        <v>0</v>
      </c>
      <c r="DM205" s="61">
        <v>0</v>
      </c>
      <c r="DN205" s="61">
        <v>0</v>
      </c>
      <c r="DO205" s="61">
        <v>4271</v>
      </c>
      <c r="DP205" s="61">
        <v>5268</v>
      </c>
      <c r="DQ205" s="61">
        <v>0</v>
      </c>
      <c r="DR205" s="61">
        <v>625</v>
      </c>
      <c r="DS205" s="61">
        <v>770</v>
      </c>
      <c r="DT205" s="61">
        <v>0</v>
      </c>
      <c r="DU205" s="61">
        <v>3646</v>
      </c>
      <c r="DV205" s="61">
        <v>4498</v>
      </c>
      <c r="DW205" s="61">
        <v>0</v>
      </c>
      <c r="DX205" s="61">
        <v>6984</v>
      </c>
      <c r="DY205" s="61">
        <v>8614</v>
      </c>
      <c r="DZ205" s="61">
        <v>0</v>
      </c>
      <c r="EA205" s="61">
        <v>0</v>
      </c>
      <c r="EB205" s="61">
        <v>0</v>
      </c>
      <c r="EC205" s="61">
        <v>0</v>
      </c>
      <c r="ED205" s="61">
        <v>0</v>
      </c>
      <c r="EE205" s="61">
        <v>0</v>
      </c>
      <c r="EF205" s="61">
        <v>0</v>
      </c>
      <c r="EG205" s="61">
        <v>0</v>
      </c>
      <c r="EH205" s="61">
        <v>0</v>
      </c>
      <c r="EI205" s="61">
        <v>0</v>
      </c>
      <c r="EJ205" s="61">
        <v>0</v>
      </c>
      <c r="EK205" s="61">
        <v>0</v>
      </c>
      <c r="EL205" s="61">
        <v>0</v>
      </c>
      <c r="EM205" s="61">
        <v>8019464</v>
      </c>
      <c r="EN205" s="61">
        <v>9890672</v>
      </c>
      <c r="EO205" s="61">
        <v>0</v>
      </c>
      <c r="EP205" s="61">
        <v>248381</v>
      </c>
      <c r="EQ205" s="61">
        <v>306337</v>
      </c>
      <c r="ER205" s="61">
        <v>0</v>
      </c>
      <c r="ES205" s="61">
        <v>31371839</v>
      </c>
      <c r="ET205" s="61">
        <v>0</v>
      </c>
      <c r="EU205" s="61">
        <v>0</v>
      </c>
      <c r="EV205" s="61">
        <v>-23103994</v>
      </c>
      <c r="EW205" s="61">
        <v>10197009</v>
      </c>
      <c r="EX205" s="61">
        <v>0</v>
      </c>
      <c r="EY205" s="61">
        <v>959157</v>
      </c>
      <c r="EZ205" s="61">
        <v>1182960</v>
      </c>
      <c r="FA205" s="61">
        <v>0</v>
      </c>
      <c r="FB205" s="61">
        <v>1308182</v>
      </c>
      <c r="FC205" s="61">
        <v>1613424</v>
      </c>
      <c r="FD205" s="61">
        <v>0</v>
      </c>
      <c r="FE205" s="61">
        <v>-349025</v>
      </c>
      <c r="FF205" s="61">
        <v>-430464</v>
      </c>
      <c r="FG205" s="61">
        <v>0</v>
      </c>
      <c r="FH205" s="61">
        <v>0</v>
      </c>
      <c r="FI205" s="61">
        <v>0</v>
      </c>
      <c r="FJ205" s="61">
        <v>0</v>
      </c>
      <c r="FK205" s="61">
        <v>0</v>
      </c>
      <c r="FL205" s="61">
        <v>0</v>
      </c>
      <c r="FM205" s="61">
        <v>0</v>
      </c>
      <c r="FN205" s="61">
        <v>0</v>
      </c>
      <c r="FO205" s="61">
        <v>0</v>
      </c>
      <c r="FP205" s="61">
        <v>0</v>
      </c>
      <c r="FQ205" s="61">
        <v>0</v>
      </c>
      <c r="FR205" s="61">
        <v>0</v>
      </c>
      <c r="FS205" s="61">
        <v>0</v>
      </c>
      <c r="FT205" s="61">
        <v>5088361</v>
      </c>
      <c r="FU205" s="61">
        <v>0</v>
      </c>
      <c r="FV205" s="61">
        <v>0</v>
      </c>
      <c r="FW205" s="61">
        <v>-5088361</v>
      </c>
      <c r="FX205" s="61">
        <v>0</v>
      </c>
      <c r="FY205" s="61">
        <v>0</v>
      </c>
      <c r="FZ205" s="61">
        <v>0</v>
      </c>
      <c r="GA205" s="61">
        <v>0</v>
      </c>
      <c r="GB205" s="61">
        <v>0</v>
      </c>
      <c r="GC205" s="61">
        <v>0</v>
      </c>
      <c r="GD205" s="61">
        <v>0</v>
      </c>
      <c r="GE205" s="61">
        <v>0</v>
      </c>
      <c r="GF205" s="61">
        <v>10705962</v>
      </c>
      <c r="GG205" s="61">
        <v>13204020</v>
      </c>
      <c r="GH205" s="61">
        <v>0</v>
      </c>
      <c r="GI205" s="61">
        <v>-28471712</v>
      </c>
      <c r="GJ205" s="61">
        <v>9852470</v>
      </c>
      <c r="GK205" s="61">
        <v>0</v>
      </c>
      <c r="GL205" s="58" t="s">
        <v>501</v>
      </c>
      <c r="GM205" s="58" t="s">
        <v>502</v>
      </c>
      <c r="GN205" s="58" t="s">
        <v>503</v>
      </c>
      <c r="GO205" s="58" t="s">
        <v>504</v>
      </c>
      <c r="GP205" s="58" t="s">
        <v>1142</v>
      </c>
    </row>
    <row r="206" spans="1:198" s="58" customFormat="1">
      <c r="A206" s="58" t="s">
        <v>469</v>
      </c>
      <c r="B206" s="59" t="s">
        <v>1143</v>
      </c>
      <c r="C206" s="59" t="s">
        <v>1144</v>
      </c>
      <c r="D206" s="61">
        <v>-160738</v>
      </c>
      <c r="E206" s="61">
        <v>0</v>
      </c>
      <c r="F206" s="61">
        <v>-160738</v>
      </c>
      <c r="G206" s="61">
        <v>132391</v>
      </c>
      <c r="H206" s="61">
        <v>0</v>
      </c>
      <c r="I206" s="61">
        <v>132391</v>
      </c>
      <c r="J206" s="61">
        <v>-293129</v>
      </c>
      <c r="K206" s="61">
        <v>0</v>
      </c>
      <c r="L206" s="61">
        <v>-293129</v>
      </c>
      <c r="M206" s="380">
        <v>0.5</v>
      </c>
      <c r="N206" s="380">
        <v>0.4</v>
      </c>
      <c r="O206" s="380">
        <v>0.09</v>
      </c>
      <c r="P206" s="380">
        <v>0.01</v>
      </c>
      <c r="Q206" s="61">
        <v>140233</v>
      </c>
      <c r="R206" s="61">
        <v>100361</v>
      </c>
      <c r="S206" s="61">
        <v>39872</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v>0</v>
      </c>
      <c r="AR206" s="61">
        <v>0</v>
      </c>
      <c r="AS206" s="61">
        <v>0</v>
      </c>
      <c r="AT206" s="61">
        <v>0</v>
      </c>
      <c r="AU206" s="61">
        <v>0</v>
      </c>
      <c r="AV206" s="61">
        <v>0</v>
      </c>
      <c r="AW206" s="61">
        <v>0</v>
      </c>
      <c r="AX206" s="61">
        <v>0</v>
      </c>
      <c r="AY206" s="61">
        <v>0</v>
      </c>
      <c r="AZ206" s="61">
        <v>0</v>
      </c>
      <c r="BA206" s="61">
        <v>0</v>
      </c>
      <c r="BB206" s="61">
        <v>0</v>
      </c>
      <c r="BC206" s="61">
        <v>0</v>
      </c>
      <c r="BD206" s="61">
        <v>983228</v>
      </c>
      <c r="BE206" s="61">
        <v>221226</v>
      </c>
      <c r="BF206" s="61">
        <v>24581</v>
      </c>
      <c r="BG206" s="61">
        <v>9133</v>
      </c>
      <c r="BH206" s="61">
        <v>2055</v>
      </c>
      <c r="BI206" s="61">
        <v>228</v>
      </c>
      <c r="BJ206" s="61">
        <v>957193</v>
      </c>
      <c r="BK206" s="61">
        <v>215368</v>
      </c>
      <c r="BL206" s="61">
        <v>23929</v>
      </c>
      <c r="BM206" s="61">
        <v>35168</v>
      </c>
      <c r="BN206" s="61">
        <v>7913</v>
      </c>
      <c r="BO206" s="61">
        <v>880</v>
      </c>
      <c r="BP206" s="61">
        <v>62531</v>
      </c>
      <c r="BQ206" s="61">
        <v>14070</v>
      </c>
      <c r="BR206" s="61">
        <v>1563</v>
      </c>
      <c r="BS206" s="61">
        <v>45513</v>
      </c>
      <c r="BT206" s="61">
        <v>10240</v>
      </c>
      <c r="BU206" s="61">
        <v>1138</v>
      </c>
      <c r="BV206" s="61">
        <v>17018</v>
      </c>
      <c r="BW206" s="61">
        <v>3830</v>
      </c>
      <c r="BX206" s="61">
        <v>425</v>
      </c>
      <c r="BY206" s="61">
        <v>14463</v>
      </c>
      <c r="BZ206" s="61">
        <v>3254</v>
      </c>
      <c r="CA206" s="61">
        <v>362</v>
      </c>
      <c r="CB206" s="61">
        <v>0</v>
      </c>
      <c r="CC206" s="61">
        <v>0</v>
      </c>
      <c r="CD206" s="61">
        <v>0</v>
      </c>
      <c r="CE206" s="61">
        <v>0</v>
      </c>
      <c r="CF206" s="61">
        <v>0</v>
      </c>
      <c r="CG206" s="61">
        <v>0</v>
      </c>
      <c r="CH206" s="61">
        <v>0</v>
      </c>
      <c r="CI206" s="61">
        <v>0</v>
      </c>
      <c r="CJ206" s="61">
        <v>0</v>
      </c>
      <c r="CK206" s="61">
        <v>0</v>
      </c>
      <c r="CL206" s="61">
        <v>0</v>
      </c>
      <c r="CM206" s="61">
        <v>0</v>
      </c>
      <c r="CN206" s="61">
        <v>0</v>
      </c>
      <c r="CO206" s="61">
        <v>0</v>
      </c>
      <c r="CP206" s="61">
        <v>0</v>
      </c>
      <c r="CQ206" s="61">
        <v>0</v>
      </c>
      <c r="CR206" s="61">
        <v>0</v>
      </c>
      <c r="CS206" s="61">
        <v>0</v>
      </c>
      <c r="CT206" s="61">
        <v>0</v>
      </c>
      <c r="CU206" s="61">
        <v>0</v>
      </c>
      <c r="CV206" s="61">
        <v>0</v>
      </c>
      <c r="CW206" s="61">
        <v>19288</v>
      </c>
      <c r="CX206" s="61">
        <v>4340</v>
      </c>
      <c r="CY206" s="61">
        <v>482</v>
      </c>
      <c r="CZ206" s="61">
        <v>17290</v>
      </c>
      <c r="DA206" s="61">
        <v>3890</v>
      </c>
      <c r="DB206" s="61">
        <v>432</v>
      </c>
      <c r="DC206" s="61">
        <v>1998</v>
      </c>
      <c r="DD206" s="61">
        <v>450</v>
      </c>
      <c r="DE206" s="61">
        <v>50</v>
      </c>
      <c r="DF206" s="61">
        <v>0</v>
      </c>
      <c r="DG206" s="61">
        <v>0</v>
      </c>
      <c r="DH206" s="61">
        <v>0</v>
      </c>
      <c r="DI206" s="61">
        <v>0</v>
      </c>
      <c r="DJ206" s="61">
        <v>0</v>
      </c>
      <c r="DK206" s="61">
        <v>0</v>
      </c>
      <c r="DL206" s="61">
        <v>0</v>
      </c>
      <c r="DM206" s="61">
        <v>0</v>
      </c>
      <c r="DN206" s="61">
        <v>0</v>
      </c>
      <c r="DO206" s="61">
        <v>11617</v>
      </c>
      <c r="DP206" s="61">
        <v>2614</v>
      </c>
      <c r="DQ206" s="61">
        <v>290</v>
      </c>
      <c r="DR206" s="61">
        <v>12603</v>
      </c>
      <c r="DS206" s="61">
        <v>2835</v>
      </c>
      <c r="DT206" s="61">
        <v>315</v>
      </c>
      <c r="DU206" s="61">
        <v>-986</v>
      </c>
      <c r="DV206" s="61">
        <v>-221</v>
      </c>
      <c r="DW206" s="61">
        <v>-25</v>
      </c>
      <c r="DX206" s="61">
        <v>-9079</v>
      </c>
      <c r="DY206" s="61">
        <v>-2043</v>
      </c>
      <c r="DZ206" s="61">
        <v>-227</v>
      </c>
      <c r="EA206" s="61">
        <v>0</v>
      </c>
      <c r="EB206" s="61">
        <v>0</v>
      </c>
      <c r="EC206" s="61">
        <v>0</v>
      </c>
      <c r="ED206" s="61">
        <v>0</v>
      </c>
      <c r="EE206" s="61">
        <v>0</v>
      </c>
      <c r="EF206" s="61">
        <v>0</v>
      </c>
      <c r="EG206" s="61">
        <v>5471</v>
      </c>
      <c r="EH206" s="61">
        <v>1231</v>
      </c>
      <c r="EI206" s="61">
        <v>137</v>
      </c>
      <c r="EJ206" s="61">
        <v>-5471</v>
      </c>
      <c r="EK206" s="61">
        <v>-1231</v>
      </c>
      <c r="EL206" s="61">
        <v>-137</v>
      </c>
      <c r="EM206" s="61">
        <v>1625934</v>
      </c>
      <c r="EN206" s="61">
        <v>365835</v>
      </c>
      <c r="EO206" s="61">
        <v>40648</v>
      </c>
      <c r="EP206" s="61">
        <v>23163</v>
      </c>
      <c r="EQ206" s="61">
        <v>5212</v>
      </c>
      <c r="ER206" s="61">
        <v>579</v>
      </c>
      <c r="ES206" s="61">
        <v>4524743</v>
      </c>
      <c r="ET206" s="61">
        <v>0</v>
      </c>
      <c r="EU206" s="61">
        <v>0</v>
      </c>
      <c r="EV206" s="61">
        <v>-2875646</v>
      </c>
      <c r="EW206" s="61">
        <v>371047</v>
      </c>
      <c r="EX206" s="61">
        <v>41227</v>
      </c>
      <c r="EY206" s="61">
        <v>222700</v>
      </c>
      <c r="EZ206" s="61">
        <v>50108</v>
      </c>
      <c r="FA206" s="61">
        <v>5568</v>
      </c>
      <c r="FB206" s="61">
        <v>292720</v>
      </c>
      <c r="FC206" s="61">
        <v>65862</v>
      </c>
      <c r="FD206" s="61">
        <v>7318</v>
      </c>
      <c r="FE206" s="61">
        <v>-70020</v>
      </c>
      <c r="FF206" s="61">
        <v>-15754</v>
      </c>
      <c r="FG206" s="61">
        <v>-1750</v>
      </c>
      <c r="FH206" s="61">
        <v>0</v>
      </c>
      <c r="FI206" s="61">
        <v>0</v>
      </c>
      <c r="FJ206" s="61">
        <v>0</v>
      </c>
      <c r="FK206" s="61">
        <v>0</v>
      </c>
      <c r="FL206" s="61">
        <v>0</v>
      </c>
      <c r="FM206" s="61">
        <v>0</v>
      </c>
      <c r="FN206" s="61">
        <v>0</v>
      </c>
      <c r="FO206" s="61">
        <v>0</v>
      </c>
      <c r="FP206" s="61">
        <v>0</v>
      </c>
      <c r="FQ206" s="61">
        <v>0</v>
      </c>
      <c r="FR206" s="61">
        <v>0</v>
      </c>
      <c r="FS206" s="61">
        <v>0</v>
      </c>
      <c r="FT206" s="61">
        <v>631864</v>
      </c>
      <c r="FU206" s="61">
        <v>0</v>
      </c>
      <c r="FV206" s="61">
        <v>0</v>
      </c>
      <c r="FW206" s="61">
        <v>-631864</v>
      </c>
      <c r="FX206" s="61">
        <v>0</v>
      </c>
      <c r="FY206" s="61">
        <v>0</v>
      </c>
      <c r="FZ206" s="61">
        <v>0</v>
      </c>
      <c r="GA206" s="61">
        <v>0</v>
      </c>
      <c r="GB206" s="61">
        <v>0</v>
      </c>
      <c r="GC206" s="61">
        <v>0</v>
      </c>
      <c r="GD206" s="61">
        <v>0</v>
      </c>
      <c r="GE206" s="61">
        <v>0</v>
      </c>
      <c r="GF206" s="61">
        <v>2962978</v>
      </c>
      <c r="GG206" s="61">
        <v>666671</v>
      </c>
      <c r="GH206" s="61">
        <v>74074</v>
      </c>
      <c r="GI206" s="61">
        <v>-3524419</v>
      </c>
      <c r="GJ206" s="61">
        <v>367245</v>
      </c>
      <c r="GK206" s="61">
        <v>40805</v>
      </c>
      <c r="GL206" s="58" t="s">
        <v>715</v>
      </c>
      <c r="GM206" s="58" t="s">
        <v>716</v>
      </c>
      <c r="GN206" s="58" t="s">
        <v>466</v>
      </c>
      <c r="GO206" s="58" t="s">
        <v>514</v>
      </c>
      <c r="GP206" s="58" t="s">
        <v>1145</v>
      </c>
    </row>
    <row r="207" spans="1:198" s="58" customFormat="1">
      <c r="A207" s="58" t="s">
        <v>469</v>
      </c>
      <c r="B207" s="59" t="s">
        <v>1146</v>
      </c>
      <c r="C207" s="59" t="s">
        <v>1147</v>
      </c>
      <c r="D207" s="61">
        <v>-405323</v>
      </c>
      <c r="E207" s="61">
        <v>0</v>
      </c>
      <c r="F207" s="61">
        <v>-405323</v>
      </c>
      <c r="G207" s="61">
        <v>-80954</v>
      </c>
      <c r="H207" s="61">
        <v>0</v>
      </c>
      <c r="I207" s="61">
        <v>-80954</v>
      </c>
      <c r="J207" s="61">
        <v>-324369</v>
      </c>
      <c r="K207" s="61">
        <v>0</v>
      </c>
      <c r="L207" s="61">
        <v>-324369</v>
      </c>
      <c r="M207" s="380">
        <v>0</v>
      </c>
      <c r="N207" s="380">
        <v>0.99</v>
      </c>
      <c r="O207" s="380">
        <v>0</v>
      </c>
      <c r="P207" s="380">
        <v>0.01</v>
      </c>
      <c r="Q207" s="61">
        <v>325516</v>
      </c>
      <c r="R207" s="61">
        <v>325516</v>
      </c>
      <c r="S207" s="61">
        <v>0</v>
      </c>
      <c r="T207" s="61">
        <v>0</v>
      </c>
      <c r="U207" s="61">
        <v>0</v>
      </c>
      <c r="V207" s="61">
        <v>0</v>
      </c>
      <c r="W207" s="61">
        <v>578331</v>
      </c>
      <c r="X207" s="61">
        <v>0</v>
      </c>
      <c r="Y207" s="61">
        <v>582838</v>
      </c>
      <c r="Z207" s="61">
        <v>0</v>
      </c>
      <c r="AA207" s="61">
        <v>-4507</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v>0</v>
      </c>
      <c r="AR207" s="61">
        <v>0</v>
      </c>
      <c r="AS207" s="61">
        <v>0</v>
      </c>
      <c r="AT207" s="61">
        <v>0</v>
      </c>
      <c r="AU207" s="61">
        <v>0</v>
      </c>
      <c r="AV207" s="61">
        <v>0</v>
      </c>
      <c r="AW207" s="61">
        <v>0</v>
      </c>
      <c r="AX207" s="61">
        <v>0</v>
      </c>
      <c r="AY207" s="61">
        <v>0</v>
      </c>
      <c r="AZ207" s="61">
        <v>0</v>
      </c>
      <c r="BA207" s="61">
        <v>0</v>
      </c>
      <c r="BB207" s="61">
        <v>0</v>
      </c>
      <c r="BC207" s="61">
        <v>0</v>
      </c>
      <c r="BD207" s="61">
        <v>6748718</v>
      </c>
      <c r="BE207" s="61">
        <v>0</v>
      </c>
      <c r="BF207" s="61">
        <v>68169</v>
      </c>
      <c r="BG207" s="61">
        <v>289965</v>
      </c>
      <c r="BH207" s="61">
        <v>0</v>
      </c>
      <c r="BI207" s="61">
        <v>2929</v>
      </c>
      <c r="BJ207" s="61">
        <v>6809040</v>
      </c>
      <c r="BK207" s="61">
        <v>0</v>
      </c>
      <c r="BL207" s="61">
        <v>68778</v>
      </c>
      <c r="BM207" s="61">
        <v>229643</v>
      </c>
      <c r="BN207" s="61">
        <v>0</v>
      </c>
      <c r="BO207" s="61">
        <v>2320</v>
      </c>
      <c r="BP207" s="61">
        <v>0</v>
      </c>
      <c r="BQ207" s="61">
        <v>0</v>
      </c>
      <c r="BR207" s="61">
        <v>0</v>
      </c>
      <c r="BS207" s="61">
        <v>0</v>
      </c>
      <c r="BT207" s="61">
        <v>0</v>
      </c>
      <c r="BU207" s="61">
        <v>0</v>
      </c>
      <c r="BV207" s="61">
        <v>0</v>
      </c>
      <c r="BW207" s="61">
        <v>0</v>
      </c>
      <c r="BX207" s="61">
        <v>0</v>
      </c>
      <c r="BY207" s="61">
        <v>0</v>
      </c>
      <c r="BZ207" s="61">
        <v>0</v>
      </c>
      <c r="CA207" s="61">
        <v>0</v>
      </c>
      <c r="CB207" s="61">
        <v>0</v>
      </c>
      <c r="CC207" s="61">
        <v>0</v>
      </c>
      <c r="CD207" s="61">
        <v>0</v>
      </c>
      <c r="CE207" s="61">
        <v>0</v>
      </c>
      <c r="CF207" s="61">
        <v>0</v>
      </c>
      <c r="CG207" s="61">
        <v>0</v>
      </c>
      <c r="CH207" s="61">
        <v>5109</v>
      </c>
      <c r="CI207" s="61">
        <v>0</v>
      </c>
      <c r="CJ207" s="61">
        <v>52</v>
      </c>
      <c r="CK207" s="61">
        <v>0</v>
      </c>
      <c r="CL207" s="61">
        <v>0</v>
      </c>
      <c r="CM207" s="61">
        <v>0</v>
      </c>
      <c r="CN207" s="61">
        <v>0</v>
      </c>
      <c r="CO207" s="61">
        <v>0</v>
      </c>
      <c r="CP207" s="61">
        <v>0</v>
      </c>
      <c r="CQ207" s="61">
        <v>0</v>
      </c>
      <c r="CR207" s="61">
        <v>0</v>
      </c>
      <c r="CS207" s="61">
        <v>0</v>
      </c>
      <c r="CT207" s="61">
        <v>0</v>
      </c>
      <c r="CU207" s="61">
        <v>0</v>
      </c>
      <c r="CV207" s="61">
        <v>0</v>
      </c>
      <c r="CW207" s="61">
        <v>0</v>
      </c>
      <c r="CX207" s="61">
        <v>0</v>
      </c>
      <c r="CY207" s="61">
        <v>0</v>
      </c>
      <c r="CZ207" s="61">
        <v>0</v>
      </c>
      <c r="DA207" s="61">
        <v>0</v>
      </c>
      <c r="DB207" s="61">
        <v>0</v>
      </c>
      <c r="DC207" s="61">
        <v>0</v>
      </c>
      <c r="DD207" s="61">
        <v>0</v>
      </c>
      <c r="DE207" s="61">
        <v>0</v>
      </c>
      <c r="DF207" s="61">
        <v>0</v>
      </c>
      <c r="DG207" s="61">
        <v>0</v>
      </c>
      <c r="DH207" s="61">
        <v>0</v>
      </c>
      <c r="DI207" s="61">
        <v>0</v>
      </c>
      <c r="DJ207" s="61">
        <v>0</v>
      </c>
      <c r="DK207" s="61">
        <v>0</v>
      </c>
      <c r="DL207" s="61">
        <v>0</v>
      </c>
      <c r="DM207" s="61">
        <v>0</v>
      </c>
      <c r="DN207" s="61">
        <v>0</v>
      </c>
      <c r="DO207" s="61">
        <v>28807</v>
      </c>
      <c r="DP207" s="61">
        <v>0</v>
      </c>
      <c r="DQ207" s="61">
        <v>291</v>
      </c>
      <c r="DR207" s="61">
        <v>32985</v>
      </c>
      <c r="DS207" s="61">
        <v>0</v>
      </c>
      <c r="DT207" s="61">
        <v>333</v>
      </c>
      <c r="DU207" s="61">
        <v>-4178</v>
      </c>
      <c r="DV207" s="61">
        <v>0</v>
      </c>
      <c r="DW207" s="61">
        <v>-42</v>
      </c>
      <c r="DX207" s="61">
        <v>0</v>
      </c>
      <c r="DY207" s="61">
        <v>0</v>
      </c>
      <c r="DZ207" s="61">
        <v>0</v>
      </c>
      <c r="EA207" s="61">
        <v>0</v>
      </c>
      <c r="EB207" s="61">
        <v>0</v>
      </c>
      <c r="EC207" s="61">
        <v>0</v>
      </c>
      <c r="ED207" s="61">
        <v>171612</v>
      </c>
      <c r="EE207" s="61">
        <v>0</v>
      </c>
      <c r="EF207" s="61">
        <v>1733</v>
      </c>
      <c r="EG207" s="61">
        <v>0</v>
      </c>
      <c r="EH207" s="61">
        <v>0</v>
      </c>
      <c r="EI207" s="61">
        <v>0</v>
      </c>
      <c r="EJ207" s="61">
        <v>171612</v>
      </c>
      <c r="EK207" s="61">
        <v>0</v>
      </c>
      <c r="EL207" s="61">
        <v>1733</v>
      </c>
      <c r="EM207" s="61">
        <v>8578450</v>
      </c>
      <c r="EN207" s="61">
        <v>0</v>
      </c>
      <c r="EO207" s="61">
        <v>86651</v>
      </c>
      <c r="EP207" s="61">
        <v>289334</v>
      </c>
      <c r="EQ207" s="61">
        <v>0</v>
      </c>
      <c r="ER207" s="61">
        <v>2923</v>
      </c>
      <c r="ES207" s="61">
        <v>9025469</v>
      </c>
      <c r="ET207" s="61">
        <v>0</v>
      </c>
      <c r="EU207" s="61">
        <v>0</v>
      </c>
      <c r="EV207" s="61">
        <v>-157685</v>
      </c>
      <c r="EW207" s="61">
        <v>0</v>
      </c>
      <c r="EX207" s="61">
        <v>89574</v>
      </c>
      <c r="EY207" s="61">
        <v>2960108</v>
      </c>
      <c r="EZ207" s="61">
        <v>0</v>
      </c>
      <c r="FA207" s="61">
        <v>29596</v>
      </c>
      <c r="FB207" s="61">
        <v>3207727</v>
      </c>
      <c r="FC207" s="61">
        <v>0</v>
      </c>
      <c r="FD207" s="61">
        <v>32095</v>
      </c>
      <c r="FE207" s="61">
        <v>-247619</v>
      </c>
      <c r="FF207" s="61">
        <v>0</v>
      </c>
      <c r="FG207" s="61">
        <v>-2499</v>
      </c>
      <c r="FH207" s="61">
        <v>0</v>
      </c>
      <c r="FI207" s="61">
        <v>0</v>
      </c>
      <c r="FJ207" s="61">
        <v>0</v>
      </c>
      <c r="FK207" s="61">
        <v>0</v>
      </c>
      <c r="FL207" s="61">
        <v>0</v>
      </c>
      <c r="FM207" s="61">
        <v>0</v>
      </c>
      <c r="FN207" s="61">
        <v>0</v>
      </c>
      <c r="FO207" s="61">
        <v>0</v>
      </c>
      <c r="FP207" s="61">
        <v>0</v>
      </c>
      <c r="FQ207" s="61">
        <v>0</v>
      </c>
      <c r="FR207" s="61">
        <v>0</v>
      </c>
      <c r="FS207" s="61">
        <v>0</v>
      </c>
      <c r="FT207" s="61">
        <v>4422654</v>
      </c>
      <c r="FU207" s="61">
        <v>0</v>
      </c>
      <c r="FV207" s="61">
        <v>0</v>
      </c>
      <c r="FW207" s="61">
        <v>-4422654</v>
      </c>
      <c r="FX207" s="61">
        <v>0</v>
      </c>
      <c r="FY207" s="61">
        <v>0</v>
      </c>
      <c r="FZ207" s="61">
        <v>0</v>
      </c>
      <c r="GA207" s="61">
        <v>0</v>
      </c>
      <c r="GB207" s="61">
        <v>0</v>
      </c>
      <c r="GC207" s="61">
        <v>0</v>
      </c>
      <c r="GD207" s="61">
        <v>0</v>
      </c>
      <c r="GE207" s="61">
        <v>0</v>
      </c>
      <c r="GF207" s="61">
        <v>19072103</v>
      </c>
      <c r="GG207" s="61">
        <v>0</v>
      </c>
      <c r="GH207" s="61">
        <v>192344</v>
      </c>
      <c r="GI207" s="61">
        <v>-4425772</v>
      </c>
      <c r="GJ207" s="61">
        <v>0</v>
      </c>
      <c r="GK207" s="61">
        <v>91138</v>
      </c>
      <c r="GL207" s="58" t="s">
        <v>511</v>
      </c>
      <c r="GM207" s="58" t="s">
        <v>568</v>
      </c>
      <c r="GN207" s="58" t="s">
        <v>513</v>
      </c>
      <c r="GO207" s="58" t="s">
        <v>473</v>
      </c>
      <c r="GP207" s="58" t="s">
        <v>1148</v>
      </c>
    </row>
    <row r="208" spans="1:198" s="58" customFormat="1">
      <c r="A208" s="58" t="s">
        <v>469</v>
      </c>
      <c r="B208" s="59" t="s">
        <v>1149</v>
      </c>
      <c r="C208" s="59" t="s">
        <v>1150</v>
      </c>
      <c r="D208" s="61">
        <v>-125116</v>
      </c>
      <c r="E208" s="61">
        <v>0</v>
      </c>
      <c r="F208" s="61">
        <v>-125116</v>
      </c>
      <c r="G208" s="61">
        <v>30308</v>
      </c>
      <c r="H208" s="61">
        <v>0</v>
      </c>
      <c r="I208" s="61">
        <v>30308</v>
      </c>
      <c r="J208" s="61">
        <v>-155424</v>
      </c>
      <c r="K208" s="61">
        <v>0</v>
      </c>
      <c r="L208" s="61">
        <v>-155424</v>
      </c>
      <c r="M208" s="380">
        <v>0.5</v>
      </c>
      <c r="N208" s="380">
        <v>0.4</v>
      </c>
      <c r="O208" s="380">
        <v>0.09</v>
      </c>
      <c r="P208" s="380">
        <v>0.01</v>
      </c>
      <c r="Q208" s="61">
        <v>95618</v>
      </c>
      <c r="R208" s="61">
        <v>95618</v>
      </c>
      <c r="S208" s="61">
        <v>0</v>
      </c>
      <c r="T208" s="61">
        <v>0</v>
      </c>
      <c r="U208" s="61">
        <v>0</v>
      </c>
      <c r="V208" s="61">
        <v>0</v>
      </c>
      <c r="W208" s="61">
        <v>48920</v>
      </c>
      <c r="X208" s="61">
        <v>0</v>
      </c>
      <c r="Y208" s="61">
        <v>48920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v>0</v>
      </c>
      <c r="AR208" s="61">
        <v>0</v>
      </c>
      <c r="AS208" s="61">
        <v>0</v>
      </c>
      <c r="AT208" s="61">
        <v>0</v>
      </c>
      <c r="AU208" s="61">
        <v>0</v>
      </c>
      <c r="AV208" s="61">
        <v>0</v>
      </c>
      <c r="AW208" s="61">
        <v>0</v>
      </c>
      <c r="AX208" s="61">
        <v>0</v>
      </c>
      <c r="AY208" s="61">
        <v>0</v>
      </c>
      <c r="AZ208" s="61">
        <v>0</v>
      </c>
      <c r="BA208" s="61">
        <v>0</v>
      </c>
      <c r="BB208" s="61">
        <v>0</v>
      </c>
      <c r="BC208" s="61">
        <v>0</v>
      </c>
      <c r="BD208" s="61">
        <v>1241867</v>
      </c>
      <c r="BE208" s="61">
        <v>279420</v>
      </c>
      <c r="BF208" s="61">
        <v>31047</v>
      </c>
      <c r="BG208" s="61">
        <v>47862</v>
      </c>
      <c r="BH208" s="61">
        <v>10769</v>
      </c>
      <c r="BI208" s="61">
        <v>1197</v>
      </c>
      <c r="BJ208" s="61">
        <v>1177409</v>
      </c>
      <c r="BK208" s="61">
        <v>264917</v>
      </c>
      <c r="BL208" s="61">
        <v>29436</v>
      </c>
      <c r="BM208" s="61">
        <v>112320</v>
      </c>
      <c r="BN208" s="61">
        <v>25272</v>
      </c>
      <c r="BO208" s="61">
        <v>2808</v>
      </c>
      <c r="BP208" s="61">
        <v>10711</v>
      </c>
      <c r="BQ208" s="61">
        <v>2410</v>
      </c>
      <c r="BR208" s="61">
        <v>268</v>
      </c>
      <c r="BS208" s="61">
        <v>2976</v>
      </c>
      <c r="BT208" s="61">
        <v>669</v>
      </c>
      <c r="BU208" s="61">
        <v>74</v>
      </c>
      <c r="BV208" s="61">
        <v>7735</v>
      </c>
      <c r="BW208" s="61">
        <v>1741</v>
      </c>
      <c r="BX208" s="61">
        <v>194</v>
      </c>
      <c r="BY208" s="61">
        <v>5712</v>
      </c>
      <c r="BZ208" s="61">
        <v>1285</v>
      </c>
      <c r="CA208" s="61">
        <v>143</v>
      </c>
      <c r="CB208" s="61">
        <v>0</v>
      </c>
      <c r="CC208" s="61">
        <v>0</v>
      </c>
      <c r="CD208" s="61">
        <v>0</v>
      </c>
      <c r="CE208" s="61">
        <v>0</v>
      </c>
      <c r="CF208" s="61">
        <v>0</v>
      </c>
      <c r="CG208" s="61">
        <v>0</v>
      </c>
      <c r="CH208" s="61">
        <v>0</v>
      </c>
      <c r="CI208" s="61">
        <v>0</v>
      </c>
      <c r="CJ208" s="61">
        <v>0</v>
      </c>
      <c r="CK208" s="61">
        <v>0</v>
      </c>
      <c r="CL208" s="61">
        <v>0</v>
      </c>
      <c r="CM208" s="61">
        <v>0</v>
      </c>
      <c r="CN208" s="61">
        <v>0</v>
      </c>
      <c r="CO208" s="61">
        <v>0</v>
      </c>
      <c r="CP208" s="61">
        <v>0</v>
      </c>
      <c r="CQ208" s="61">
        <v>0</v>
      </c>
      <c r="CR208" s="61">
        <v>0</v>
      </c>
      <c r="CS208" s="61">
        <v>0</v>
      </c>
      <c r="CT208" s="61">
        <v>0</v>
      </c>
      <c r="CU208" s="61">
        <v>0</v>
      </c>
      <c r="CV208" s="61">
        <v>0</v>
      </c>
      <c r="CW208" s="61">
        <v>0</v>
      </c>
      <c r="CX208" s="61">
        <v>0</v>
      </c>
      <c r="CY208" s="61">
        <v>0</v>
      </c>
      <c r="CZ208" s="61">
        <v>0</v>
      </c>
      <c r="DA208" s="61">
        <v>0</v>
      </c>
      <c r="DB208" s="61">
        <v>0</v>
      </c>
      <c r="DC208" s="61">
        <v>0</v>
      </c>
      <c r="DD208" s="61">
        <v>0</v>
      </c>
      <c r="DE208" s="61">
        <v>0</v>
      </c>
      <c r="DF208" s="61">
        <v>0</v>
      </c>
      <c r="DG208" s="61">
        <v>0</v>
      </c>
      <c r="DH208" s="61">
        <v>0</v>
      </c>
      <c r="DI208" s="61">
        <v>0</v>
      </c>
      <c r="DJ208" s="61">
        <v>0</v>
      </c>
      <c r="DK208" s="61">
        <v>0</v>
      </c>
      <c r="DL208" s="61">
        <v>0</v>
      </c>
      <c r="DM208" s="61">
        <v>0</v>
      </c>
      <c r="DN208" s="61">
        <v>0</v>
      </c>
      <c r="DO208" s="61">
        <v>1505</v>
      </c>
      <c r="DP208" s="61">
        <v>339</v>
      </c>
      <c r="DQ208" s="61">
        <v>38</v>
      </c>
      <c r="DR208" s="61">
        <v>1505</v>
      </c>
      <c r="DS208" s="61">
        <v>339</v>
      </c>
      <c r="DT208" s="61">
        <v>38</v>
      </c>
      <c r="DU208" s="61">
        <v>0</v>
      </c>
      <c r="DV208" s="61">
        <v>0</v>
      </c>
      <c r="DW208" s="61">
        <v>0</v>
      </c>
      <c r="DX208" s="61">
        <v>-2659</v>
      </c>
      <c r="DY208" s="61">
        <v>-598</v>
      </c>
      <c r="DZ208" s="61">
        <v>-66</v>
      </c>
      <c r="EA208" s="61">
        <v>0</v>
      </c>
      <c r="EB208" s="61">
        <v>0</v>
      </c>
      <c r="EC208" s="61">
        <v>0</v>
      </c>
      <c r="ED208" s="61">
        <v>0</v>
      </c>
      <c r="EE208" s="61">
        <v>0</v>
      </c>
      <c r="EF208" s="61">
        <v>0</v>
      </c>
      <c r="EG208" s="61">
        <v>0</v>
      </c>
      <c r="EH208" s="61">
        <v>0</v>
      </c>
      <c r="EI208" s="61">
        <v>0</v>
      </c>
      <c r="EJ208" s="61">
        <v>0</v>
      </c>
      <c r="EK208" s="61">
        <v>0</v>
      </c>
      <c r="EL208" s="61">
        <v>0</v>
      </c>
      <c r="EM208" s="61">
        <v>1550166</v>
      </c>
      <c r="EN208" s="61">
        <v>348787</v>
      </c>
      <c r="EO208" s="61">
        <v>38754</v>
      </c>
      <c r="EP208" s="61">
        <v>23517</v>
      </c>
      <c r="EQ208" s="61">
        <v>5291</v>
      </c>
      <c r="ER208" s="61">
        <v>588</v>
      </c>
      <c r="ES208" s="61">
        <v>4628735</v>
      </c>
      <c r="ET208" s="61">
        <v>0</v>
      </c>
      <c r="EU208" s="61">
        <v>0</v>
      </c>
      <c r="EV208" s="61">
        <v>-3055052</v>
      </c>
      <c r="EW208" s="61">
        <v>354079</v>
      </c>
      <c r="EX208" s="61">
        <v>39342</v>
      </c>
      <c r="EY208" s="61">
        <v>270259</v>
      </c>
      <c r="EZ208" s="61">
        <v>60235</v>
      </c>
      <c r="FA208" s="61">
        <v>6693</v>
      </c>
      <c r="FB208" s="61">
        <v>336509</v>
      </c>
      <c r="FC208" s="61">
        <v>75141</v>
      </c>
      <c r="FD208" s="61">
        <v>8349</v>
      </c>
      <c r="FE208" s="61">
        <v>-66250</v>
      </c>
      <c r="FF208" s="61">
        <v>-14906</v>
      </c>
      <c r="FG208" s="61">
        <v>-1656</v>
      </c>
      <c r="FH208" s="61">
        <v>0</v>
      </c>
      <c r="FI208" s="61">
        <v>0</v>
      </c>
      <c r="FJ208" s="61">
        <v>0</v>
      </c>
      <c r="FK208" s="61">
        <v>0</v>
      </c>
      <c r="FL208" s="61">
        <v>0</v>
      </c>
      <c r="FM208" s="61">
        <v>0</v>
      </c>
      <c r="FN208" s="61">
        <v>0</v>
      </c>
      <c r="FO208" s="61">
        <v>0</v>
      </c>
      <c r="FP208" s="61">
        <v>0</v>
      </c>
      <c r="FQ208" s="61">
        <v>0</v>
      </c>
      <c r="FR208" s="61">
        <v>0</v>
      </c>
      <c r="FS208" s="61">
        <v>0</v>
      </c>
      <c r="FT208" s="61">
        <v>1114222</v>
      </c>
      <c r="FU208" s="61">
        <v>0</v>
      </c>
      <c r="FV208" s="61">
        <v>0</v>
      </c>
      <c r="FW208" s="61">
        <v>-1114222</v>
      </c>
      <c r="FX208" s="61">
        <v>0</v>
      </c>
      <c r="FY208" s="61">
        <v>0</v>
      </c>
      <c r="FZ208" s="61">
        <v>0</v>
      </c>
      <c r="GA208" s="61">
        <v>0</v>
      </c>
      <c r="GB208" s="61">
        <v>0</v>
      </c>
      <c r="GC208" s="61">
        <v>0</v>
      </c>
      <c r="GD208" s="61">
        <v>0</v>
      </c>
      <c r="GE208" s="61">
        <v>0</v>
      </c>
      <c r="GF208" s="61">
        <v>3148940</v>
      </c>
      <c r="GG208" s="61">
        <v>707938</v>
      </c>
      <c r="GH208" s="61">
        <v>78662</v>
      </c>
      <c r="GI208" s="61">
        <v>-4112416</v>
      </c>
      <c r="GJ208" s="61">
        <v>366873</v>
      </c>
      <c r="GK208" s="61">
        <v>40765</v>
      </c>
      <c r="GL208" s="58" t="s">
        <v>521</v>
      </c>
      <c r="GM208" s="58" t="s">
        <v>522</v>
      </c>
      <c r="GN208" s="58" t="s">
        <v>466</v>
      </c>
      <c r="GO208" s="58" t="s">
        <v>497</v>
      </c>
      <c r="GP208" s="58" t="s">
        <v>1151</v>
      </c>
    </row>
    <row r="209" spans="1:198" s="58" customFormat="1">
      <c r="A209" s="58" t="s">
        <v>469</v>
      </c>
      <c r="B209" s="59" t="s">
        <v>1152</v>
      </c>
      <c r="C209" s="59" t="s">
        <v>1153</v>
      </c>
      <c r="D209" s="61">
        <v>-63061</v>
      </c>
      <c r="E209" s="61">
        <v>0</v>
      </c>
      <c r="F209" s="61">
        <v>-63061</v>
      </c>
      <c r="G209" s="61">
        <v>5384</v>
      </c>
      <c r="H209" s="61">
        <v>0</v>
      </c>
      <c r="I209" s="61">
        <v>5384</v>
      </c>
      <c r="J209" s="61">
        <v>-68445</v>
      </c>
      <c r="K209" s="61">
        <v>0</v>
      </c>
      <c r="L209" s="61">
        <v>-68445</v>
      </c>
      <c r="M209" s="380">
        <v>0.5</v>
      </c>
      <c r="N209" s="380">
        <v>0.4</v>
      </c>
      <c r="O209" s="380">
        <v>0.09</v>
      </c>
      <c r="P209" s="380">
        <v>0.01</v>
      </c>
      <c r="Q209" s="61">
        <v>96398</v>
      </c>
      <c r="R209" s="61">
        <v>96398</v>
      </c>
      <c r="S209" s="61">
        <v>0</v>
      </c>
      <c r="T209" s="61">
        <v>0</v>
      </c>
      <c r="U209" s="61">
        <v>0</v>
      </c>
      <c r="V209" s="61">
        <v>0</v>
      </c>
      <c r="W209" s="61">
        <v>175373</v>
      </c>
      <c r="X209" s="61">
        <v>0</v>
      </c>
      <c r="Y209" s="61">
        <v>183341</v>
      </c>
      <c r="Z209" s="61">
        <v>0</v>
      </c>
      <c r="AA209" s="61">
        <v>-7968</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v>0</v>
      </c>
      <c r="AR209" s="61">
        <v>0</v>
      </c>
      <c r="AS209" s="61">
        <v>0</v>
      </c>
      <c r="AT209" s="61">
        <v>0</v>
      </c>
      <c r="AU209" s="61">
        <v>0</v>
      </c>
      <c r="AV209" s="61">
        <v>0</v>
      </c>
      <c r="AW209" s="61">
        <v>0</v>
      </c>
      <c r="AX209" s="61">
        <v>0</v>
      </c>
      <c r="AY209" s="61">
        <v>0</v>
      </c>
      <c r="AZ209" s="61">
        <v>0</v>
      </c>
      <c r="BA209" s="61">
        <v>0</v>
      </c>
      <c r="BB209" s="61">
        <v>0</v>
      </c>
      <c r="BC209" s="61">
        <v>0</v>
      </c>
      <c r="BD209" s="61">
        <v>1006528</v>
      </c>
      <c r="BE209" s="61">
        <v>226469</v>
      </c>
      <c r="BF209" s="61">
        <v>25163</v>
      </c>
      <c r="BG209" s="61">
        <v>25574</v>
      </c>
      <c r="BH209" s="61">
        <v>5754</v>
      </c>
      <c r="BI209" s="61">
        <v>639</v>
      </c>
      <c r="BJ209" s="61">
        <v>968828</v>
      </c>
      <c r="BK209" s="61">
        <v>217986</v>
      </c>
      <c r="BL209" s="61">
        <v>24220</v>
      </c>
      <c r="BM209" s="61">
        <v>63274</v>
      </c>
      <c r="BN209" s="61">
        <v>14237</v>
      </c>
      <c r="BO209" s="61">
        <v>1582</v>
      </c>
      <c r="BP209" s="61">
        <v>8016</v>
      </c>
      <c r="BQ209" s="61">
        <v>1804</v>
      </c>
      <c r="BR209" s="61">
        <v>200</v>
      </c>
      <c r="BS209" s="61">
        <v>767</v>
      </c>
      <c r="BT209" s="61">
        <v>172</v>
      </c>
      <c r="BU209" s="61">
        <v>19</v>
      </c>
      <c r="BV209" s="61">
        <v>7249</v>
      </c>
      <c r="BW209" s="61">
        <v>1632</v>
      </c>
      <c r="BX209" s="61">
        <v>181</v>
      </c>
      <c r="BY209" s="61">
        <v>3943</v>
      </c>
      <c r="BZ209" s="61">
        <v>887</v>
      </c>
      <c r="CA209" s="61">
        <v>99</v>
      </c>
      <c r="CB209" s="61">
        <v>0</v>
      </c>
      <c r="CC209" s="61">
        <v>0</v>
      </c>
      <c r="CD209" s="61">
        <v>0</v>
      </c>
      <c r="CE209" s="61">
        <v>0</v>
      </c>
      <c r="CF209" s="61">
        <v>0</v>
      </c>
      <c r="CG209" s="61">
        <v>0</v>
      </c>
      <c r="CH209" s="61">
        <v>0</v>
      </c>
      <c r="CI209" s="61">
        <v>0</v>
      </c>
      <c r="CJ209" s="61">
        <v>0</v>
      </c>
      <c r="CK209" s="61">
        <v>74</v>
      </c>
      <c r="CL209" s="61">
        <v>17</v>
      </c>
      <c r="CM209" s="61">
        <v>2</v>
      </c>
      <c r="CN209" s="61">
        <v>0</v>
      </c>
      <c r="CO209" s="61">
        <v>0</v>
      </c>
      <c r="CP209" s="61">
        <v>0</v>
      </c>
      <c r="CQ209" s="61">
        <v>74</v>
      </c>
      <c r="CR209" s="61">
        <v>17</v>
      </c>
      <c r="CS209" s="61">
        <v>2</v>
      </c>
      <c r="CT209" s="61">
        <v>0</v>
      </c>
      <c r="CU209" s="61">
        <v>0</v>
      </c>
      <c r="CV209" s="61">
        <v>0</v>
      </c>
      <c r="CW209" s="61">
        <v>259</v>
      </c>
      <c r="CX209" s="61">
        <v>58</v>
      </c>
      <c r="CY209" s="61">
        <v>6</v>
      </c>
      <c r="CZ209" s="61">
        <v>0</v>
      </c>
      <c r="DA209" s="61">
        <v>0</v>
      </c>
      <c r="DB209" s="61">
        <v>0</v>
      </c>
      <c r="DC209" s="61">
        <v>259</v>
      </c>
      <c r="DD209" s="61">
        <v>58</v>
      </c>
      <c r="DE209" s="61">
        <v>6</v>
      </c>
      <c r="DF209" s="61">
        <v>0</v>
      </c>
      <c r="DG209" s="61">
        <v>0</v>
      </c>
      <c r="DH209" s="61">
        <v>0</v>
      </c>
      <c r="DI209" s="61">
        <v>0</v>
      </c>
      <c r="DJ209" s="61">
        <v>0</v>
      </c>
      <c r="DK209" s="61">
        <v>0</v>
      </c>
      <c r="DL209" s="61">
        <v>0</v>
      </c>
      <c r="DM209" s="61">
        <v>0</v>
      </c>
      <c r="DN209" s="61">
        <v>0</v>
      </c>
      <c r="DO209" s="61">
        <v>2300</v>
      </c>
      <c r="DP209" s="61">
        <v>518</v>
      </c>
      <c r="DQ209" s="61">
        <v>58</v>
      </c>
      <c r="DR209" s="61">
        <v>2299</v>
      </c>
      <c r="DS209" s="61">
        <v>518</v>
      </c>
      <c r="DT209" s="61">
        <v>58</v>
      </c>
      <c r="DU209" s="61">
        <v>1</v>
      </c>
      <c r="DV209" s="61">
        <v>0</v>
      </c>
      <c r="DW209" s="61">
        <v>0</v>
      </c>
      <c r="DX209" s="61">
        <v>-157</v>
      </c>
      <c r="DY209" s="61">
        <v>-35</v>
      </c>
      <c r="DZ209" s="61">
        <v>-4</v>
      </c>
      <c r="EA209" s="61">
        <v>0</v>
      </c>
      <c r="EB209" s="61">
        <v>0</v>
      </c>
      <c r="EC209" s="61">
        <v>0</v>
      </c>
      <c r="ED209" s="61">
        <v>0</v>
      </c>
      <c r="EE209" s="61">
        <v>0</v>
      </c>
      <c r="EF209" s="61">
        <v>0</v>
      </c>
      <c r="EG209" s="61">
        <v>0</v>
      </c>
      <c r="EH209" s="61">
        <v>0</v>
      </c>
      <c r="EI209" s="61">
        <v>0</v>
      </c>
      <c r="EJ209" s="61">
        <v>0</v>
      </c>
      <c r="EK209" s="61">
        <v>0</v>
      </c>
      <c r="EL209" s="61">
        <v>0</v>
      </c>
      <c r="EM209" s="61">
        <v>522176</v>
      </c>
      <c r="EN209" s="61">
        <v>117490</v>
      </c>
      <c r="EO209" s="61">
        <v>13054</v>
      </c>
      <c r="EP209" s="61">
        <v>25407</v>
      </c>
      <c r="EQ209" s="61">
        <v>5716</v>
      </c>
      <c r="ER209" s="61">
        <v>635</v>
      </c>
      <c r="ES209" s="61">
        <v>1568685</v>
      </c>
      <c r="ET209" s="61">
        <v>0</v>
      </c>
      <c r="EU209" s="61">
        <v>0</v>
      </c>
      <c r="EV209" s="61">
        <v>-1021102</v>
      </c>
      <c r="EW209" s="61">
        <v>123206</v>
      </c>
      <c r="EX209" s="61">
        <v>13690</v>
      </c>
      <c r="EY209" s="61">
        <v>219782</v>
      </c>
      <c r="EZ209" s="61">
        <v>47395</v>
      </c>
      <c r="FA209" s="61">
        <v>5266</v>
      </c>
      <c r="FB209" s="61">
        <v>260081</v>
      </c>
      <c r="FC209" s="61">
        <v>56369</v>
      </c>
      <c r="FD209" s="61">
        <v>6263</v>
      </c>
      <c r="FE209" s="61">
        <v>-40299</v>
      </c>
      <c r="FF209" s="61">
        <v>-8974</v>
      </c>
      <c r="FG209" s="61">
        <v>-997</v>
      </c>
      <c r="FH209" s="61">
        <v>0</v>
      </c>
      <c r="FI209" s="61">
        <v>0</v>
      </c>
      <c r="FJ209" s="61">
        <v>0</v>
      </c>
      <c r="FK209" s="61">
        <v>0</v>
      </c>
      <c r="FL209" s="61">
        <v>0</v>
      </c>
      <c r="FM209" s="61">
        <v>0</v>
      </c>
      <c r="FN209" s="61">
        <v>0</v>
      </c>
      <c r="FO209" s="61">
        <v>0</v>
      </c>
      <c r="FP209" s="61">
        <v>0</v>
      </c>
      <c r="FQ209" s="61">
        <v>424338</v>
      </c>
      <c r="FR209" s="61">
        <v>95476</v>
      </c>
      <c r="FS209" s="61">
        <v>10608</v>
      </c>
      <c r="FT209" s="61">
        <v>1008308</v>
      </c>
      <c r="FU209" s="61">
        <v>0</v>
      </c>
      <c r="FV209" s="61">
        <v>0</v>
      </c>
      <c r="FW209" s="61">
        <v>-583970</v>
      </c>
      <c r="FX209" s="61">
        <v>95476</v>
      </c>
      <c r="FY209" s="61">
        <v>10608</v>
      </c>
      <c r="FZ209" s="61">
        <v>0</v>
      </c>
      <c r="GA209" s="61">
        <v>0</v>
      </c>
      <c r="GB209" s="61">
        <v>0</v>
      </c>
      <c r="GC209" s="61">
        <v>0</v>
      </c>
      <c r="GD209" s="61">
        <v>0</v>
      </c>
      <c r="GE209" s="61">
        <v>0</v>
      </c>
      <c r="GF209" s="61">
        <v>2238240</v>
      </c>
      <c r="GG209" s="61">
        <v>501549</v>
      </c>
      <c r="GH209" s="61">
        <v>55726</v>
      </c>
      <c r="GI209" s="61">
        <v>-1570728</v>
      </c>
      <c r="GJ209" s="61">
        <v>226504</v>
      </c>
      <c r="GK209" s="61">
        <v>25167</v>
      </c>
      <c r="GL209" s="58" t="s">
        <v>630</v>
      </c>
      <c r="GM209" s="58" t="s">
        <v>558</v>
      </c>
      <c r="GN209" s="58" t="s">
        <v>466</v>
      </c>
      <c r="GO209" s="58" t="s">
        <v>473</v>
      </c>
      <c r="GP209" s="58" t="s">
        <v>1154</v>
      </c>
    </row>
    <row r="210" spans="1:198" s="58" customFormat="1">
      <c r="A210" s="58" t="s">
        <v>469</v>
      </c>
      <c r="B210" s="59" t="s">
        <v>1155</v>
      </c>
      <c r="C210" s="59" t="s">
        <v>1156</v>
      </c>
      <c r="D210" s="61">
        <v>25762</v>
      </c>
      <c r="E210" s="61">
        <v>0</v>
      </c>
      <c r="F210" s="61">
        <v>25762</v>
      </c>
      <c r="G210" s="61">
        <v>93279</v>
      </c>
      <c r="H210" s="61">
        <v>0</v>
      </c>
      <c r="I210" s="61">
        <v>93279</v>
      </c>
      <c r="J210" s="61">
        <v>-67517</v>
      </c>
      <c r="K210" s="61">
        <v>0</v>
      </c>
      <c r="L210" s="61">
        <v>-67517</v>
      </c>
      <c r="M210" s="380">
        <v>0.5</v>
      </c>
      <c r="N210" s="380">
        <v>0.4</v>
      </c>
      <c r="O210" s="380">
        <v>0.09</v>
      </c>
      <c r="P210" s="380">
        <v>0.01</v>
      </c>
      <c r="Q210" s="61">
        <v>155448</v>
      </c>
      <c r="R210" s="61">
        <v>155448</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v>0</v>
      </c>
      <c r="AR210" s="61">
        <v>0</v>
      </c>
      <c r="AS210" s="61">
        <v>0</v>
      </c>
      <c r="AT210" s="61">
        <v>0</v>
      </c>
      <c r="AU210" s="61">
        <v>0</v>
      </c>
      <c r="AV210" s="61">
        <v>0</v>
      </c>
      <c r="AW210" s="61">
        <v>0</v>
      </c>
      <c r="AX210" s="61">
        <v>0</v>
      </c>
      <c r="AY210" s="61">
        <v>0</v>
      </c>
      <c r="AZ210" s="61">
        <v>0</v>
      </c>
      <c r="BA210" s="61">
        <v>0</v>
      </c>
      <c r="BB210" s="61">
        <v>0</v>
      </c>
      <c r="BC210" s="61">
        <v>0</v>
      </c>
      <c r="BD210" s="61">
        <v>1602782</v>
      </c>
      <c r="BE210" s="61">
        <v>360626</v>
      </c>
      <c r="BF210" s="61">
        <v>40070</v>
      </c>
      <c r="BG210" s="61">
        <v>47537</v>
      </c>
      <c r="BH210" s="61">
        <v>10696</v>
      </c>
      <c r="BI210" s="61">
        <v>1188</v>
      </c>
      <c r="BJ210" s="61">
        <v>1516418</v>
      </c>
      <c r="BK210" s="61">
        <v>341194</v>
      </c>
      <c r="BL210" s="61">
        <v>37910</v>
      </c>
      <c r="BM210" s="61">
        <v>133901</v>
      </c>
      <c r="BN210" s="61">
        <v>30128</v>
      </c>
      <c r="BO210" s="61">
        <v>3348</v>
      </c>
      <c r="BP210" s="61">
        <v>4813</v>
      </c>
      <c r="BQ210" s="61">
        <v>1083</v>
      </c>
      <c r="BR210" s="61">
        <v>120</v>
      </c>
      <c r="BS210" s="61">
        <v>0</v>
      </c>
      <c r="BT210" s="61">
        <v>0</v>
      </c>
      <c r="BU210" s="61">
        <v>0</v>
      </c>
      <c r="BV210" s="61">
        <v>4813</v>
      </c>
      <c r="BW210" s="61">
        <v>1083</v>
      </c>
      <c r="BX210" s="61">
        <v>120</v>
      </c>
      <c r="BY210" s="61">
        <v>47418</v>
      </c>
      <c r="BZ210" s="61">
        <v>10669</v>
      </c>
      <c r="CA210" s="61">
        <v>1185</v>
      </c>
      <c r="CB210" s="61">
        <v>0</v>
      </c>
      <c r="CC210" s="61">
        <v>0</v>
      </c>
      <c r="CD210" s="61">
        <v>0</v>
      </c>
      <c r="CE210" s="61">
        <v>0</v>
      </c>
      <c r="CF210" s="61">
        <v>0</v>
      </c>
      <c r="CG210" s="61">
        <v>0</v>
      </c>
      <c r="CH210" s="61">
        <v>0</v>
      </c>
      <c r="CI210" s="61">
        <v>0</v>
      </c>
      <c r="CJ210" s="61">
        <v>0</v>
      </c>
      <c r="CK210" s="61">
        <v>0</v>
      </c>
      <c r="CL210" s="61">
        <v>0</v>
      </c>
      <c r="CM210" s="61">
        <v>0</v>
      </c>
      <c r="CN210" s="61">
        <v>0</v>
      </c>
      <c r="CO210" s="61">
        <v>0</v>
      </c>
      <c r="CP210" s="61">
        <v>0</v>
      </c>
      <c r="CQ210" s="61">
        <v>0</v>
      </c>
      <c r="CR210" s="61">
        <v>0</v>
      </c>
      <c r="CS210" s="61">
        <v>0</v>
      </c>
      <c r="CT210" s="61">
        <v>0</v>
      </c>
      <c r="CU210" s="61">
        <v>0</v>
      </c>
      <c r="CV210" s="61">
        <v>0</v>
      </c>
      <c r="CW210" s="61">
        <v>12469</v>
      </c>
      <c r="CX210" s="61">
        <v>2806</v>
      </c>
      <c r="CY210" s="61">
        <v>312</v>
      </c>
      <c r="CZ210" s="61">
        <v>12981</v>
      </c>
      <c r="DA210" s="61">
        <v>2921</v>
      </c>
      <c r="DB210" s="61">
        <v>325</v>
      </c>
      <c r="DC210" s="61">
        <v>-512</v>
      </c>
      <c r="DD210" s="61">
        <v>-115</v>
      </c>
      <c r="DE210" s="61">
        <v>-13</v>
      </c>
      <c r="DF210" s="61">
        <v>0</v>
      </c>
      <c r="DG210" s="61">
        <v>0</v>
      </c>
      <c r="DH210" s="61">
        <v>0</v>
      </c>
      <c r="DI210" s="61">
        <v>0</v>
      </c>
      <c r="DJ210" s="61">
        <v>0</v>
      </c>
      <c r="DK210" s="61">
        <v>0</v>
      </c>
      <c r="DL210" s="61">
        <v>0</v>
      </c>
      <c r="DM210" s="61">
        <v>0</v>
      </c>
      <c r="DN210" s="61">
        <v>0</v>
      </c>
      <c r="DO210" s="61">
        <v>21612</v>
      </c>
      <c r="DP210" s="61">
        <v>4863</v>
      </c>
      <c r="DQ210" s="61">
        <v>540</v>
      </c>
      <c r="DR210" s="61">
        <v>18559</v>
      </c>
      <c r="DS210" s="61">
        <v>4176</v>
      </c>
      <c r="DT210" s="61">
        <v>464</v>
      </c>
      <c r="DU210" s="61">
        <v>3053</v>
      </c>
      <c r="DV210" s="61">
        <v>687</v>
      </c>
      <c r="DW210" s="61">
        <v>76</v>
      </c>
      <c r="DX210" s="61">
        <v>1512</v>
      </c>
      <c r="DY210" s="61">
        <v>340</v>
      </c>
      <c r="DZ210" s="61">
        <v>38</v>
      </c>
      <c r="EA210" s="61">
        <v>0</v>
      </c>
      <c r="EB210" s="61">
        <v>0</v>
      </c>
      <c r="EC210" s="61">
        <v>0</v>
      </c>
      <c r="ED210" s="61">
        <v>0</v>
      </c>
      <c r="EE210" s="61">
        <v>0</v>
      </c>
      <c r="EF210" s="61">
        <v>0</v>
      </c>
      <c r="EG210" s="61">
        <v>0</v>
      </c>
      <c r="EH210" s="61">
        <v>0</v>
      </c>
      <c r="EI210" s="61">
        <v>0</v>
      </c>
      <c r="EJ210" s="61">
        <v>0</v>
      </c>
      <c r="EK210" s="61">
        <v>0</v>
      </c>
      <c r="EL210" s="61">
        <v>0</v>
      </c>
      <c r="EM210" s="61">
        <v>1891538</v>
      </c>
      <c r="EN210" s="61">
        <v>425596</v>
      </c>
      <c r="EO210" s="61">
        <v>47288</v>
      </c>
      <c r="EP210" s="61">
        <v>15689</v>
      </c>
      <c r="EQ210" s="61">
        <v>3530</v>
      </c>
      <c r="ER210" s="61">
        <v>392</v>
      </c>
      <c r="ES210" s="61">
        <v>5649690</v>
      </c>
      <c r="ET210" s="61">
        <v>0</v>
      </c>
      <c r="EU210" s="61">
        <v>0</v>
      </c>
      <c r="EV210" s="61">
        <v>-3742464</v>
      </c>
      <c r="EW210" s="61">
        <v>429126</v>
      </c>
      <c r="EX210" s="61">
        <v>47681</v>
      </c>
      <c r="EY210" s="61">
        <v>253737</v>
      </c>
      <c r="EZ210" s="61">
        <v>57091</v>
      </c>
      <c r="FA210" s="61">
        <v>6343</v>
      </c>
      <c r="FB210" s="61">
        <v>377157</v>
      </c>
      <c r="FC210" s="61">
        <v>84860</v>
      </c>
      <c r="FD210" s="61">
        <v>9429</v>
      </c>
      <c r="FE210" s="61">
        <v>-123420</v>
      </c>
      <c r="FF210" s="61">
        <v>-27769</v>
      </c>
      <c r="FG210" s="61">
        <v>-3086</v>
      </c>
      <c r="FH210" s="61">
        <v>0</v>
      </c>
      <c r="FI210" s="61">
        <v>0</v>
      </c>
      <c r="FJ210" s="61">
        <v>0</v>
      </c>
      <c r="FK210" s="61">
        <v>0</v>
      </c>
      <c r="FL210" s="61">
        <v>0</v>
      </c>
      <c r="FM210" s="61">
        <v>0</v>
      </c>
      <c r="FN210" s="61">
        <v>0</v>
      </c>
      <c r="FO210" s="61">
        <v>0</v>
      </c>
      <c r="FP210" s="61">
        <v>0</v>
      </c>
      <c r="FQ210" s="61">
        <v>472578</v>
      </c>
      <c r="FR210" s="61">
        <v>106330</v>
      </c>
      <c r="FS210" s="61">
        <v>11814</v>
      </c>
      <c r="FT210" s="61">
        <v>1289994</v>
      </c>
      <c r="FU210" s="61">
        <v>0</v>
      </c>
      <c r="FV210" s="61">
        <v>0</v>
      </c>
      <c r="FW210" s="61">
        <v>-817416</v>
      </c>
      <c r="FX210" s="61">
        <v>106330</v>
      </c>
      <c r="FY210" s="61">
        <v>11814</v>
      </c>
      <c r="FZ210" s="61">
        <v>0</v>
      </c>
      <c r="GA210" s="61">
        <v>0</v>
      </c>
      <c r="GB210" s="61">
        <v>0</v>
      </c>
      <c r="GC210" s="61">
        <v>0</v>
      </c>
      <c r="GD210" s="61">
        <v>0</v>
      </c>
      <c r="GE210" s="61">
        <v>0</v>
      </c>
      <c r="GF210" s="61">
        <v>4371685</v>
      </c>
      <c r="GG210" s="61">
        <v>983630</v>
      </c>
      <c r="GH210" s="61">
        <v>109290</v>
      </c>
      <c r="GI210" s="61">
        <v>-4493115</v>
      </c>
      <c r="GJ210" s="61">
        <v>550479</v>
      </c>
      <c r="GK210" s="61">
        <v>61163</v>
      </c>
      <c r="GL210" s="58" t="s">
        <v>788</v>
      </c>
      <c r="GM210" s="58" t="s">
        <v>601</v>
      </c>
      <c r="GN210" s="58" t="s">
        <v>466</v>
      </c>
      <c r="GO210" s="58" t="s">
        <v>467</v>
      </c>
      <c r="GP210" s="58" t="s">
        <v>1157</v>
      </c>
    </row>
    <row r="211" spans="1:198" s="58" customFormat="1">
      <c r="A211" s="58" t="s">
        <v>461</v>
      </c>
      <c r="B211" s="59" t="s">
        <v>1158</v>
      </c>
      <c r="C211" s="59" t="s">
        <v>1159</v>
      </c>
      <c r="D211" s="61">
        <v>-5631709</v>
      </c>
      <c r="E211" s="61">
        <v>5250</v>
      </c>
      <c r="F211" s="61">
        <v>-5626459</v>
      </c>
      <c r="G211" s="61">
        <v>-981553</v>
      </c>
      <c r="H211" s="61">
        <v>0</v>
      </c>
      <c r="I211" s="61">
        <v>-981553</v>
      </c>
      <c r="J211" s="61">
        <v>-4650156</v>
      </c>
      <c r="K211" s="61">
        <v>5250</v>
      </c>
      <c r="L211" s="61">
        <v>-4644906</v>
      </c>
      <c r="M211" s="380">
        <v>0.5</v>
      </c>
      <c r="N211" s="380">
        <v>0.49</v>
      </c>
      <c r="O211" s="380">
        <v>0</v>
      </c>
      <c r="P211" s="380">
        <v>0.01</v>
      </c>
      <c r="Q211" s="61">
        <v>290781</v>
      </c>
      <c r="R211" s="61">
        <v>290781</v>
      </c>
      <c r="S211" s="61">
        <v>0</v>
      </c>
      <c r="T211" s="61">
        <v>652913</v>
      </c>
      <c r="U211" s="61">
        <v>616385</v>
      </c>
      <c r="V211" s="61">
        <v>36528</v>
      </c>
      <c r="W211" s="61">
        <v>2026991</v>
      </c>
      <c r="X211" s="61">
        <v>0</v>
      </c>
      <c r="Y211" s="61">
        <v>367423</v>
      </c>
      <c r="Z211" s="61">
        <v>0</v>
      </c>
      <c r="AA211" s="61">
        <v>1659568</v>
      </c>
      <c r="AB211" s="61">
        <v>0</v>
      </c>
      <c r="AC211" s="61">
        <v>0</v>
      </c>
      <c r="AD211" s="61">
        <v>0</v>
      </c>
      <c r="AE211" s="61">
        <v>0</v>
      </c>
      <c r="AF211" s="61">
        <v>0</v>
      </c>
      <c r="AG211" s="61">
        <v>0</v>
      </c>
      <c r="AH211" s="61">
        <v>0</v>
      </c>
      <c r="AI211" s="61">
        <v>0</v>
      </c>
      <c r="AJ211" s="61">
        <v>0</v>
      </c>
      <c r="AK211" s="61">
        <v>0</v>
      </c>
      <c r="AL211" s="61">
        <v>102156</v>
      </c>
      <c r="AM211" s="61">
        <v>102156</v>
      </c>
      <c r="AN211" s="61">
        <v>0</v>
      </c>
      <c r="AO211" s="61">
        <v>0</v>
      </c>
      <c r="AP211" s="61">
        <v>104809</v>
      </c>
      <c r="AQ211" s="61">
        <v>104809</v>
      </c>
      <c r="AR211" s="61">
        <v>0</v>
      </c>
      <c r="AS211" s="61">
        <v>0</v>
      </c>
      <c r="AT211" s="61">
        <v>-2653</v>
      </c>
      <c r="AU211" s="61">
        <v>-2653</v>
      </c>
      <c r="AV211" s="61">
        <v>0</v>
      </c>
      <c r="AW211" s="61">
        <v>0</v>
      </c>
      <c r="AX211" s="61">
        <v>0</v>
      </c>
      <c r="AY211" s="61">
        <v>0</v>
      </c>
      <c r="AZ211" s="61">
        <v>0</v>
      </c>
      <c r="BA211" s="61">
        <v>0</v>
      </c>
      <c r="BB211" s="61">
        <v>0</v>
      </c>
      <c r="BC211" s="61">
        <v>0</v>
      </c>
      <c r="BD211" s="61">
        <v>3450951</v>
      </c>
      <c r="BE211" s="61">
        <v>0</v>
      </c>
      <c r="BF211" s="61">
        <v>70181</v>
      </c>
      <c r="BG211" s="61">
        <v>131901</v>
      </c>
      <c r="BH211" s="61">
        <v>0</v>
      </c>
      <c r="BI211" s="61">
        <v>2530</v>
      </c>
      <c r="BJ211" s="61">
        <v>3386687</v>
      </c>
      <c r="BK211" s="61">
        <v>0</v>
      </c>
      <c r="BL211" s="61">
        <v>68585</v>
      </c>
      <c r="BM211" s="61">
        <v>196165</v>
      </c>
      <c r="BN211" s="61">
        <v>0</v>
      </c>
      <c r="BO211" s="61">
        <v>4126</v>
      </c>
      <c r="BP211" s="61">
        <v>24177</v>
      </c>
      <c r="BQ211" s="61">
        <v>0</v>
      </c>
      <c r="BR211" s="61">
        <v>493</v>
      </c>
      <c r="BS211" s="61">
        <v>12978</v>
      </c>
      <c r="BT211" s="61">
        <v>0</v>
      </c>
      <c r="BU211" s="61">
        <v>265</v>
      </c>
      <c r="BV211" s="61">
        <v>11199</v>
      </c>
      <c r="BW211" s="61">
        <v>0</v>
      </c>
      <c r="BX211" s="61">
        <v>228</v>
      </c>
      <c r="BY211" s="61">
        <v>10405</v>
      </c>
      <c r="BZ211" s="61">
        <v>0</v>
      </c>
      <c r="CA211" s="61">
        <v>212</v>
      </c>
      <c r="CB211" s="61">
        <v>0</v>
      </c>
      <c r="CC211" s="61">
        <v>0</v>
      </c>
      <c r="CD211" s="61">
        <v>0</v>
      </c>
      <c r="CE211" s="61">
        <v>0</v>
      </c>
      <c r="CF211" s="61">
        <v>0</v>
      </c>
      <c r="CG211" s="61">
        <v>0</v>
      </c>
      <c r="CH211" s="61">
        <v>605501</v>
      </c>
      <c r="CI211" s="61">
        <v>0</v>
      </c>
      <c r="CJ211" s="61">
        <v>12357</v>
      </c>
      <c r="CK211" s="61">
        <v>-2275</v>
      </c>
      <c r="CL211" s="61">
        <v>0</v>
      </c>
      <c r="CM211" s="61">
        <v>-46</v>
      </c>
      <c r="CN211" s="61">
        <v>0</v>
      </c>
      <c r="CO211" s="61">
        <v>0</v>
      </c>
      <c r="CP211" s="61">
        <v>0</v>
      </c>
      <c r="CQ211" s="61">
        <v>-2275</v>
      </c>
      <c r="CR211" s="61">
        <v>0</v>
      </c>
      <c r="CS211" s="61">
        <v>-46</v>
      </c>
      <c r="CT211" s="61">
        <v>0</v>
      </c>
      <c r="CU211" s="61">
        <v>0</v>
      </c>
      <c r="CV211" s="61">
        <v>0</v>
      </c>
      <c r="CW211" s="61">
        <v>4537</v>
      </c>
      <c r="CX211" s="61">
        <v>0</v>
      </c>
      <c r="CY211" s="61">
        <v>93</v>
      </c>
      <c r="CZ211" s="61">
        <v>5240</v>
      </c>
      <c r="DA211" s="61">
        <v>0</v>
      </c>
      <c r="DB211" s="61">
        <v>107</v>
      </c>
      <c r="DC211" s="61">
        <v>-703</v>
      </c>
      <c r="DD211" s="61">
        <v>0</v>
      </c>
      <c r="DE211" s="61">
        <v>-14</v>
      </c>
      <c r="DF211" s="61">
        <v>0</v>
      </c>
      <c r="DG211" s="61">
        <v>0</v>
      </c>
      <c r="DH211" s="61">
        <v>0</v>
      </c>
      <c r="DI211" s="61">
        <v>0</v>
      </c>
      <c r="DJ211" s="61">
        <v>0</v>
      </c>
      <c r="DK211" s="61">
        <v>0</v>
      </c>
      <c r="DL211" s="61">
        <v>0</v>
      </c>
      <c r="DM211" s="61">
        <v>0</v>
      </c>
      <c r="DN211" s="61">
        <v>0</v>
      </c>
      <c r="DO211" s="61">
        <v>6005</v>
      </c>
      <c r="DP211" s="61">
        <v>0</v>
      </c>
      <c r="DQ211" s="61">
        <v>123</v>
      </c>
      <c r="DR211" s="61">
        <v>11053</v>
      </c>
      <c r="DS211" s="61">
        <v>0</v>
      </c>
      <c r="DT211" s="61">
        <v>226</v>
      </c>
      <c r="DU211" s="61">
        <v>-5048</v>
      </c>
      <c r="DV211" s="61">
        <v>0</v>
      </c>
      <c r="DW211" s="61">
        <v>-103</v>
      </c>
      <c r="DX211" s="61">
        <v>0</v>
      </c>
      <c r="DY211" s="61">
        <v>0</v>
      </c>
      <c r="DZ211" s="61">
        <v>0</v>
      </c>
      <c r="EA211" s="61">
        <v>0</v>
      </c>
      <c r="EB211" s="61">
        <v>0</v>
      </c>
      <c r="EC211" s="61">
        <v>0</v>
      </c>
      <c r="ED211" s="61">
        <v>0</v>
      </c>
      <c r="EE211" s="61">
        <v>0</v>
      </c>
      <c r="EF211" s="61">
        <v>0</v>
      </c>
      <c r="EG211" s="61">
        <v>0</v>
      </c>
      <c r="EH211" s="61">
        <v>0</v>
      </c>
      <c r="EI211" s="61">
        <v>0</v>
      </c>
      <c r="EJ211" s="61">
        <v>0</v>
      </c>
      <c r="EK211" s="61">
        <v>0</v>
      </c>
      <c r="EL211" s="61">
        <v>0</v>
      </c>
      <c r="EM211" s="61">
        <v>4017889</v>
      </c>
      <c r="EN211" s="61">
        <v>0</v>
      </c>
      <c r="EO211" s="61">
        <v>81864</v>
      </c>
      <c r="EP211" s="61">
        <v>94562</v>
      </c>
      <c r="EQ211" s="61">
        <v>0</v>
      </c>
      <c r="ER211" s="61">
        <v>1930</v>
      </c>
      <c r="ES211" s="61">
        <v>18447778</v>
      </c>
      <c r="ET211" s="61">
        <v>0</v>
      </c>
      <c r="EU211" s="61">
        <v>0</v>
      </c>
      <c r="EV211" s="61">
        <v>-14335327</v>
      </c>
      <c r="EW211" s="61">
        <v>0</v>
      </c>
      <c r="EX211" s="61">
        <v>83794</v>
      </c>
      <c r="EY211" s="61">
        <v>1765718</v>
      </c>
      <c r="EZ211" s="61">
        <v>0</v>
      </c>
      <c r="FA211" s="61">
        <v>33185</v>
      </c>
      <c r="FB211" s="61">
        <v>1852934</v>
      </c>
      <c r="FC211" s="61">
        <v>0</v>
      </c>
      <c r="FD211" s="61">
        <v>36657</v>
      </c>
      <c r="FE211" s="61">
        <v>-87216</v>
      </c>
      <c r="FF211" s="61">
        <v>0</v>
      </c>
      <c r="FG211" s="61">
        <v>-3472</v>
      </c>
      <c r="FH211" s="61">
        <v>0</v>
      </c>
      <c r="FI211" s="61">
        <v>0</v>
      </c>
      <c r="FJ211" s="61">
        <v>0</v>
      </c>
      <c r="FK211" s="61">
        <v>0</v>
      </c>
      <c r="FL211" s="61">
        <v>0</v>
      </c>
      <c r="FM211" s="61">
        <v>0</v>
      </c>
      <c r="FN211" s="61">
        <v>0</v>
      </c>
      <c r="FO211" s="61">
        <v>0</v>
      </c>
      <c r="FP211" s="61">
        <v>0</v>
      </c>
      <c r="FQ211" s="61">
        <v>0</v>
      </c>
      <c r="FR211" s="61">
        <v>0</v>
      </c>
      <c r="FS211" s="61">
        <v>0</v>
      </c>
      <c r="FT211" s="61">
        <v>4851486</v>
      </c>
      <c r="FU211" s="61">
        <v>0</v>
      </c>
      <c r="FV211" s="61">
        <v>0</v>
      </c>
      <c r="FW211" s="61">
        <v>-4851486</v>
      </c>
      <c r="FX211" s="61">
        <v>0</v>
      </c>
      <c r="FY211" s="61">
        <v>0</v>
      </c>
      <c r="FZ211" s="61">
        <v>0</v>
      </c>
      <c r="GA211" s="61">
        <v>0</v>
      </c>
      <c r="GB211" s="61">
        <v>0</v>
      </c>
      <c r="GC211" s="61">
        <v>0</v>
      </c>
      <c r="GD211" s="61">
        <v>0</v>
      </c>
      <c r="GE211" s="61">
        <v>0</v>
      </c>
      <c r="GF211" s="61">
        <v>10109371</v>
      </c>
      <c r="GG211" s="61">
        <v>0</v>
      </c>
      <c r="GH211" s="61">
        <v>202922</v>
      </c>
      <c r="GI211" s="61">
        <v>-18458785</v>
      </c>
      <c r="GJ211" s="61">
        <v>0</v>
      </c>
      <c r="GK211" s="61">
        <v>97082</v>
      </c>
      <c r="GL211" s="58" t="s">
        <v>511</v>
      </c>
      <c r="GM211" s="58" t="s">
        <v>512</v>
      </c>
      <c r="GN211" s="58" t="s">
        <v>513</v>
      </c>
      <c r="GO211" s="58" t="s">
        <v>514</v>
      </c>
      <c r="GP211" s="58" t="s">
        <v>1160</v>
      </c>
    </row>
    <row r="212" spans="1:198" s="58" customFormat="1">
      <c r="A212" s="58" t="s">
        <v>461</v>
      </c>
      <c r="B212" s="59" t="s">
        <v>1161</v>
      </c>
      <c r="C212" s="59" t="s">
        <v>1162</v>
      </c>
      <c r="D212" s="61">
        <v>79501</v>
      </c>
      <c r="E212" s="61">
        <v>0</v>
      </c>
      <c r="F212" s="61">
        <v>79501</v>
      </c>
      <c r="G212" s="61">
        <v>-133932</v>
      </c>
      <c r="H212" s="61">
        <v>0</v>
      </c>
      <c r="I212" s="61">
        <v>-133932</v>
      </c>
      <c r="J212" s="61">
        <v>213433</v>
      </c>
      <c r="K212" s="61">
        <v>0</v>
      </c>
      <c r="L212" s="61">
        <v>213433</v>
      </c>
      <c r="M212" s="380">
        <v>0.5</v>
      </c>
      <c r="N212" s="380">
        <v>0.4</v>
      </c>
      <c r="O212" s="380">
        <v>0.1</v>
      </c>
      <c r="P212" s="380">
        <v>0</v>
      </c>
      <c r="Q212" s="61">
        <v>131528</v>
      </c>
      <c r="R212" s="61">
        <v>131528</v>
      </c>
      <c r="S212" s="61">
        <v>0</v>
      </c>
      <c r="T212" s="61">
        <v>0</v>
      </c>
      <c r="U212" s="61">
        <v>0</v>
      </c>
      <c r="V212" s="61">
        <v>0</v>
      </c>
      <c r="W212" s="61">
        <v>79872</v>
      </c>
      <c r="X212" s="61">
        <v>0</v>
      </c>
      <c r="Y212" s="61">
        <v>0</v>
      </c>
      <c r="Z212" s="61">
        <v>0</v>
      </c>
      <c r="AA212" s="61">
        <v>79872</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v>0</v>
      </c>
      <c r="AR212" s="61">
        <v>0</v>
      </c>
      <c r="AS212" s="61">
        <v>0</v>
      </c>
      <c r="AT212" s="61">
        <v>0</v>
      </c>
      <c r="AU212" s="61">
        <v>0</v>
      </c>
      <c r="AV212" s="61">
        <v>0</v>
      </c>
      <c r="AW212" s="61">
        <v>0</v>
      </c>
      <c r="AX212" s="61">
        <v>0</v>
      </c>
      <c r="AY212" s="61">
        <v>0</v>
      </c>
      <c r="AZ212" s="61">
        <v>0</v>
      </c>
      <c r="BA212" s="61">
        <v>0</v>
      </c>
      <c r="BB212" s="61">
        <v>0</v>
      </c>
      <c r="BC212" s="61">
        <v>0</v>
      </c>
      <c r="BD212" s="61">
        <v>1054124</v>
      </c>
      <c r="BE212" s="61">
        <v>263531</v>
      </c>
      <c r="BF212" s="61">
        <v>0</v>
      </c>
      <c r="BG212" s="61">
        <v>78237</v>
      </c>
      <c r="BH212" s="61">
        <v>19559</v>
      </c>
      <c r="BI212" s="61">
        <v>0</v>
      </c>
      <c r="BJ212" s="61">
        <v>1086836</v>
      </c>
      <c r="BK212" s="61">
        <v>271709</v>
      </c>
      <c r="BL212" s="61">
        <v>0</v>
      </c>
      <c r="BM212" s="61">
        <v>45525</v>
      </c>
      <c r="BN212" s="61">
        <v>11381</v>
      </c>
      <c r="BO212" s="61">
        <v>0</v>
      </c>
      <c r="BP212" s="61">
        <v>0</v>
      </c>
      <c r="BQ212" s="61">
        <v>0</v>
      </c>
      <c r="BR212" s="61">
        <v>0</v>
      </c>
      <c r="BS212" s="61">
        <v>0</v>
      </c>
      <c r="BT212" s="61">
        <v>0</v>
      </c>
      <c r="BU212" s="61">
        <v>0</v>
      </c>
      <c r="BV212" s="61">
        <v>0</v>
      </c>
      <c r="BW212" s="61">
        <v>0</v>
      </c>
      <c r="BX212" s="61">
        <v>0</v>
      </c>
      <c r="BY212" s="61">
        <v>3405</v>
      </c>
      <c r="BZ212" s="61">
        <v>851</v>
      </c>
      <c r="CA212" s="61">
        <v>0</v>
      </c>
      <c r="CB212" s="61">
        <v>0</v>
      </c>
      <c r="CC212" s="61">
        <v>0</v>
      </c>
      <c r="CD212" s="61">
        <v>0</v>
      </c>
      <c r="CE212" s="61">
        <v>0</v>
      </c>
      <c r="CF212" s="61">
        <v>0</v>
      </c>
      <c r="CG212" s="61">
        <v>0</v>
      </c>
      <c r="CH212" s="61">
        <v>0</v>
      </c>
      <c r="CI212" s="61">
        <v>0</v>
      </c>
      <c r="CJ212" s="61">
        <v>0</v>
      </c>
      <c r="CK212" s="61">
        <v>0</v>
      </c>
      <c r="CL212" s="61">
        <v>0</v>
      </c>
      <c r="CM212" s="61">
        <v>0</v>
      </c>
      <c r="CN212" s="61">
        <v>0</v>
      </c>
      <c r="CO212" s="61">
        <v>0</v>
      </c>
      <c r="CP212" s="61">
        <v>0</v>
      </c>
      <c r="CQ212" s="61">
        <v>0</v>
      </c>
      <c r="CR212" s="61">
        <v>0</v>
      </c>
      <c r="CS212" s="61">
        <v>0</v>
      </c>
      <c r="CT212" s="61">
        <v>0</v>
      </c>
      <c r="CU212" s="61">
        <v>0</v>
      </c>
      <c r="CV212" s="61">
        <v>0</v>
      </c>
      <c r="CW212" s="61">
        <v>3227</v>
      </c>
      <c r="CX212" s="61">
        <v>807</v>
      </c>
      <c r="CY212" s="61">
        <v>0</v>
      </c>
      <c r="CZ212" s="61">
        <v>0</v>
      </c>
      <c r="DA212" s="61">
        <v>0</v>
      </c>
      <c r="DB212" s="61">
        <v>0</v>
      </c>
      <c r="DC212" s="61">
        <v>3227</v>
      </c>
      <c r="DD212" s="61">
        <v>807</v>
      </c>
      <c r="DE212" s="61">
        <v>0</v>
      </c>
      <c r="DF212" s="61">
        <v>0</v>
      </c>
      <c r="DG212" s="61">
        <v>0</v>
      </c>
      <c r="DH212" s="61">
        <v>0</v>
      </c>
      <c r="DI212" s="61">
        <v>0</v>
      </c>
      <c r="DJ212" s="61">
        <v>0</v>
      </c>
      <c r="DK212" s="61">
        <v>0</v>
      </c>
      <c r="DL212" s="61">
        <v>0</v>
      </c>
      <c r="DM212" s="61">
        <v>0</v>
      </c>
      <c r="DN212" s="61">
        <v>0</v>
      </c>
      <c r="DO212" s="61">
        <v>11970</v>
      </c>
      <c r="DP212" s="61">
        <v>2993</v>
      </c>
      <c r="DQ212" s="61">
        <v>0</v>
      </c>
      <c r="DR212" s="61">
        <v>11970</v>
      </c>
      <c r="DS212" s="61">
        <v>2993</v>
      </c>
      <c r="DT212" s="61">
        <v>0</v>
      </c>
      <c r="DU212" s="61">
        <v>0</v>
      </c>
      <c r="DV212" s="61">
        <v>0</v>
      </c>
      <c r="DW212" s="61">
        <v>0</v>
      </c>
      <c r="DX212" s="61">
        <v>-1172</v>
      </c>
      <c r="DY212" s="61">
        <v>-293</v>
      </c>
      <c r="DZ212" s="61">
        <v>0</v>
      </c>
      <c r="EA212" s="61">
        <v>0</v>
      </c>
      <c r="EB212" s="61">
        <v>0</v>
      </c>
      <c r="EC212" s="61">
        <v>0</v>
      </c>
      <c r="ED212" s="61">
        <v>0</v>
      </c>
      <c r="EE212" s="61">
        <v>0</v>
      </c>
      <c r="EF212" s="61">
        <v>0</v>
      </c>
      <c r="EG212" s="61">
        <v>0</v>
      </c>
      <c r="EH212" s="61">
        <v>0</v>
      </c>
      <c r="EI212" s="61">
        <v>0</v>
      </c>
      <c r="EJ212" s="61">
        <v>0</v>
      </c>
      <c r="EK212" s="61">
        <v>0</v>
      </c>
      <c r="EL212" s="61">
        <v>0</v>
      </c>
      <c r="EM212" s="61">
        <v>2315341</v>
      </c>
      <c r="EN212" s="61">
        <v>578835</v>
      </c>
      <c r="EO212" s="61">
        <v>0</v>
      </c>
      <c r="EP212" s="61">
        <v>53095</v>
      </c>
      <c r="EQ212" s="61">
        <v>13274</v>
      </c>
      <c r="ER212" s="61">
        <v>0</v>
      </c>
      <c r="ES212" s="61">
        <v>5489725</v>
      </c>
      <c r="ET212" s="61">
        <v>0</v>
      </c>
      <c r="EU212" s="61">
        <v>0</v>
      </c>
      <c r="EV212" s="61">
        <v>-3121289</v>
      </c>
      <c r="EW212" s="61">
        <v>592109</v>
      </c>
      <c r="EX212" s="61">
        <v>0</v>
      </c>
      <c r="EY212" s="61">
        <v>1045128</v>
      </c>
      <c r="EZ212" s="61">
        <v>260242</v>
      </c>
      <c r="FA212" s="61">
        <v>0</v>
      </c>
      <c r="FB212" s="61">
        <v>1083933</v>
      </c>
      <c r="FC212" s="61">
        <v>270983</v>
      </c>
      <c r="FD212" s="61">
        <v>0</v>
      </c>
      <c r="FE212" s="61">
        <v>-38805</v>
      </c>
      <c r="FF212" s="61">
        <v>-10741</v>
      </c>
      <c r="FG212" s="61">
        <v>0</v>
      </c>
      <c r="FH212" s="61">
        <v>0</v>
      </c>
      <c r="FI212" s="61">
        <v>0</v>
      </c>
      <c r="FJ212" s="61">
        <v>0</v>
      </c>
      <c r="FK212" s="61">
        <v>0</v>
      </c>
      <c r="FL212" s="61">
        <v>0</v>
      </c>
      <c r="FM212" s="61">
        <v>0</v>
      </c>
      <c r="FN212" s="61">
        <v>0</v>
      </c>
      <c r="FO212" s="61">
        <v>0</v>
      </c>
      <c r="FP212" s="61">
        <v>0</v>
      </c>
      <c r="FQ212" s="61">
        <v>0</v>
      </c>
      <c r="FR212" s="61">
        <v>0</v>
      </c>
      <c r="FS212" s="61">
        <v>0</v>
      </c>
      <c r="FT212" s="61">
        <v>2908114</v>
      </c>
      <c r="FU212" s="61">
        <v>0</v>
      </c>
      <c r="FV212" s="61">
        <v>0</v>
      </c>
      <c r="FW212" s="61">
        <v>-2908114</v>
      </c>
      <c r="FX212" s="61">
        <v>0</v>
      </c>
      <c r="FY212" s="61">
        <v>0</v>
      </c>
      <c r="FZ212" s="61">
        <v>0</v>
      </c>
      <c r="GA212" s="61">
        <v>0</v>
      </c>
      <c r="GB212" s="61">
        <v>0</v>
      </c>
      <c r="GC212" s="61">
        <v>0</v>
      </c>
      <c r="GD212" s="61">
        <v>0</v>
      </c>
      <c r="GE212" s="61">
        <v>0</v>
      </c>
      <c r="GF212" s="61">
        <v>4563355</v>
      </c>
      <c r="GG212" s="61">
        <v>1139799</v>
      </c>
      <c r="GH212" s="61">
        <v>0</v>
      </c>
      <c r="GI212" s="61">
        <v>-6017223</v>
      </c>
      <c r="GJ212" s="61">
        <v>594114</v>
      </c>
      <c r="GK212" s="61">
        <v>0</v>
      </c>
      <c r="GL212" s="58" t="s">
        <v>1081</v>
      </c>
      <c r="GM212" s="58" t="s">
        <v>465</v>
      </c>
      <c r="GN212" s="58" t="s">
        <v>466</v>
      </c>
      <c r="GO212" s="58" t="s">
        <v>549</v>
      </c>
      <c r="GP212" s="58" t="s">
        <v>1163</v>
      </c>
    </row>
    <row r="213" spans="1:198" s="58" customFormat="1">
      <c r="A213" s="58" t="s">
        <v>469</v>
      </c>
      <c r="B213" s="59" t="s">
        <v>1164</v>
      </c>
      <c r="C213" s="59" t="s">
        <v>1165</v>
      </c>
      <c r="D213" s="61">
        <v>176459</v>
      </c>
      <c r="E213" s="61">
        <v>0</v>
      </c>
      <c r="F213" s="61">
        <v>176459</v>
      </c>
      <c r="G213" s="61">
        <v>187537</v>
      </c>
      <c r="H213" s="61">
        <v>0</v>
      </c>
      <c r="I213" s="61">
        <v>187537</v>
      </c>
      <c r="J213" s="61">
        <v>-11078</v>
      </c>
      <c r="K213" s="61">
        <v>0</v>
      </c>
      <c r="L213" s="61">
        <v>-11078</v>
      </c>
      <c r="M213" s="380">
        <v>0.5</v>
      </c>
      <c r="N213" s="380">
        <v>0.4</v>
      </c>
      <c r="O213" s="380">
        <v>0.1</v>
      </c>
      <c r="P213" s="380">
        <v>0</v>
      </c>
      <c r="Q213" s="61">
        <v>141205</v>
      </c>
      <c r="R213" s="61">
        <v>141205</v>
      </c>
      <c r="S213" s="61">
        <v>0</v>
      </c>
      <c r="T213" s="61">
        <v>53936</v>
      </c>
      <c r="U213" s="61">
        <v>106633</v>
      </c>
      <c r="V213" s="61">
        <v>-52697</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v>0</v>
      </c>
      <c r="AR213" s="61">
        <v>0</v>
      </c>
      <c r="AS213" s="61">
        <v>0</v>
      </c>
      <c r="AT213" s="61">
        <v>0</v>
      </c>
      <c r="AU213" s="61">
        <v>0</v>
      </c>
      <c r="AV213" s="61">
        <v>0</v>
      </c>
      <c r="AW213" s="61">
        <v>0</v>
      </c>
      <c r="AX213" s="61">
        <v>0</v>
      </c>
      <c r="AY213" s="61">
        <v>0</v>
      </c>
      <c r="AZ213" s="61">
        <v>0</v>
      </c>
      <c r="BA213" s="61">
        <v>0</v>
      </c>
      <c r="BB213" s="61">
        <v>0</v>
      </c>
      <c r="BC213" s="61">
        <v>0</v>
      </c>
      <c r="BD213" s="61">
        <v>872043</v>
      </c>
      <c r="BE213" s="61">
        <v>218011</v>
      </c>
      <c r="BF213" s="61">
        <v>0</v>
      </c>
      <c r="BG213" s="61">
        <v>67416</v>
      </c>
      <c r="BH213" s="61">
        <v>16282</v>
      </c>
      <c r="BI213" s="61">
        <v>0</v>
      </c>
      <c r="BJ213" s="61">
        <v>891954</v>
      </c>
      <c r="BK213" s="61">
        <v>222417</v>
      </c>
      <c r="BL213" s="61">
        <v>0</v>
      </c>
      <c r="BM213" s="61">
        <v>47505</v>
      </c>
      <c r="BN213" s="61">
        <v>11876</v>
      </c>
      <c r="BO213" s="61">
        <v>0</v>
      </c>
      <c r="BP213" s="61">
        <v>0</v>
      </c>
      <c r="BQ213" s="61">
        <v>0</v>
      </c>
      <c r="BR213" s="61">
        <v>0</v>
      </c>
      <c r="BS213" s="61">
        <v>0</v>
      </c>
      <c r="BT213" s="61">
        <v>0</v>
      </c>
      <c r="BU213" s="61">
        <v>0</v>
      </c>
      <c r="BV213" s="61">
        <v>0</v>
      </c>
      <c r="BW213" s="61">
        <v>0</v>
      </c>
      <c r="BX213" s="61">
        <v>0</v>
      </c>
      <c r="BY213" s="61">
        <v>0</v>
      </c>
      <c r="BZ213" s="61">
        <v>0</v>
      </c>
      <c r="CA213" s="61">
        <v>0</v>
      </c>
      <c r="CB213" s="61">
        <v>0</v>
      </c>
      <c r="CC213" s="61">
        <v>0</v>
      </c>
      <c r="CD213" s="61">
        <v>0</v>
      </c>
      <c r="CE213" s="61">
        <v>0</v>
      </c>
      <c r="CF213" s="61">
        <v>0</v>
      </c>
      <c r="CG213" s="61">
        <v>0</v>
      </c>
      <c r="CH213" s="61">
        <v>0</v>
      </c>
      <c r="CI213" s="61">
        <v>0</v>
      </c>
      <c r="CJ213" s="61">
        <v>0</v>
      </c>
      <c r="CK213" s="61">
        <v>0</v>
      </c>
      <c r="CL213" s="61">
        <v>0</v>
      </c>
      <c r="CM213" s="61">
        <v>0</v>
      </c>
      <c r="CN213" s="61">
        <v>0</v>
      </c>
      <c r="CO213" s="61">
        <v>0</v>
      </c>
      <c r="CP213" s="61">
        <v>0</v>
      </c>
      <c r="CQ213" s="61">
        <v>0</v>
      </c>
      <c r="CR213" s="61">
        <v>0</v>
      </c>
      <c r="CS213" s="61">
        <v>0</v>
      </c>
      <c r="CT213" s="61">
        <v>0</v>
      </c>
      <c r="CU213" s="61">
        <v>0</v>
      </c>
      <c r="CV213" s="61">
        <v>0</v>
      </c>
      <c r="CW213" s="61">
        <v>0</v>
      </c>
      <c r="CX213" s="61">
        <v>0</v>
      </c>
      <c r="CY213" s="61">
        <v>0</v>
      </c>
      <c r="CZ213" s="61">
        <v>0</v>
      </c>
      <c r="DA213" s="61">
        <v>0</v>
      </c>
      <c r="DB213" s="61">
        <v>0</v>
      </c>
      <c r="DC213" s="61">
        <v>0</v>
      </c>
      <c r="DD213" s="61">
        <v>0</v>
      </c>
      <c r="DE213" s="61">
        <v>0</v>
      </c>
      <c r="DF213" s="61">
        <v>0</v>
      </c>
      <c r="DG213" s="61">
        <v>0</v>
      </c>
      <c r="DH213" s="61">
        <v>0</v>
      </c>
      <c r="DI213" s="61">
        <v>0</v>
      </c>
      <c r="DJ213" s="61">
        <v>0</v>
      </c>
      <c r="DK213" s="61">
        <v>0</v>
      </c>
      <c r="DL213" s="61">
        <v>0</v>
      </c>
      <c r="DM213" s="61">
        <v>0</v>
      </c>
      <c r="DN213" s="61">
        <v>0</v>
      </c>
      <c r="DO213" s="61">
        <v>9185</v>
      </c>
      <c r="DP213" s="61">
        <v>2296</v>
      </c>
      <c r="DQ213" s="61">
        <v>0</v>
      </c>
      <c r="DR213" s="61">
        <v>11364</v>
      </c>
      <c r="DS213" s="61">
        <v>2841</v>
      </c>
      <c r="DT213" s="61">
        <v>0</v>
      </c>
      <c r="DU213" s="61">
        <v>-2179</v>
      </c>
      <c r="DV213" s="61">
        <v>-545</v>
      </c>
      <c r="DW213" s="61">
        <v>0</v>
      </c>
      <c r="DX213" s="61">
        <v>-42</v>
      </c>
      <c r="DY213" s="61">
        <v>-10</v>
      </c>
      <c r="DZ213" s="61">
        <v>0</v>
      </c>
      <c r="EA213" s="61">
        <v>0</v>
      </c>
      <c r="EB213" s="61">
        <v>0</v>
      </c>
      <c r="EC213" s="61">
        <v>0</v>
      </c>
      <c r="ED213" s="61">
        <v>0</v>
      </c>
      <c r="EE213" s="61">
        <v>0</v>
      </c>
      <c r="EF213" s="61">
        <v>0</v>
      </c>
      <c r="EG213" s="61">
        <v>0</v>
      </c>
      <c r="EH213" s="61">
        <v>0</v>
      </c>
      <c r="EI213" s="61">
        <v>0</v>
      </c>
      <c r="EJ213" s="61">
        <v>0</v>
      </c>
      <c r="EK213" s="61">
        <v>0</v>
      </c>
      <c r="EL213" s="61">
        <v>0</v>
      </c>
      <c r="EM213" s="61">
        <v>3266676</v>
      </c>
      <c r="EN213" s="61">
        <v>816669</v>
      </c>
      <c r="EO213" s="61">
        <v>0</v>
      </c>
      <c r="EP213" s="61">
        <v>34892</v>
      </c>
      <c r="EQ213" s="61">
        <v>8723</v>
      </c>
      <c r="ER213" s="61">
        <v>0</v>
      </c>
      <c r="ES213" s="61">
        <v>8517173</v>
      </c>
      <c r="ET213" s="61">
        <v>0</v>
      </c>
      <c r="EU213" s="61">
        <v>0</v>
      </c>
      <c r="EV213" s="61">
        <v>-5215605</v>
      </c>
      <c r="EW213" s="61">
        <v>825392</v>
      </c>
      <c r="EX213" s="61">
        <v>0</v>
      </c>
      <c r="EY213" s="61">
        <v>973316</v>
      </c>
      <c r="EZ213" s="61">
        <v>242626</v>
      </c>
      <c r="FA213" s="61">
        <v>0</v>
      </c>
      <c r="FB213" s="61">
        <v>1290350</v>
      </c>
      <c r="FC213" s="61">
        <v>321199</v>
      </c>
      <c r="FD213" s="61">
        <v>0</v>
      </c>
      <c r="FE213" s="61">
        <v>-317034</v>
      </c>
      <c r="FF213" s="61">
        <v>-78573</v>
      </c>
      <c r="FG213" s="61">
        <v>0</v>
      </c>
      <c r="FH213" s="61">
        <v>0</v>
      </c>
      <c r="FI213" s="61">
        <v>0</v>
      </c>
      <c r="FJ213" s="61">
        <v>0</v>
      </c>
      <c r="FK213" s="61">
        <v>0</v>
      </c>
      <c r="FL213" s="61">
        <v>0</v>
      </c>
      <c r="FM213" s="61">
        <v>0</v>
      </c>
      <c r="FN213" s="61">
        <v>0</v>
      </c>
      <c r="FO213" s="61">
        <v>0</v>
      </c>
      <c r="FP213" s="61">
        <v>0</v>
      </c>
      <c r="FQ213" s="61">
        <v>0</v>
      </c>
      <c r="FR213" s="61">
        <v>0</v>
      </c>
      <c r="FS213" s="61">
        <v>0</v>
      </c>
      <c r="FT213" s="61">
        <v>3845511</v>
      </c>
      <c r="FU213" s="61">
        <v>0</v>
      </c>
      <c r="FV213" s="61">
        <v>0</v>
      </c>
      <c r="FW213" s="61">
        <v>-3845511</v>
      </c>
      <c r="FX213" s="61">
        <v>0</v>
      </c>
      <c r="FY213" s="61">
        <v>0</v>
      </c>
      <c r="FZ213" s="61">
        <v>0</v>
      </c>
      <c r="GA213" s="61">
        <v>0</v>
      </c>
      <c r="GB213" s="61">
        <v>0</v>
      </c>
      <c r="GC213" s="61">
        <v>0</v>
      </c>
      <c r="GD213" s="61">
        <v>0</v>
      </c>
      <c r="GE213" s="61">
        <v>0</v>
      </c>
      <c r="GF213" s="61">
        <v>5223486</v>
      </c>
      <c r="GG213" s="61">
        <v>1304597</v>
      </c>
      <c r="GH213" s="61">
        <v>0</v>
      </c>
      <c r="GI213" s="61">
        <v>-9332866</v>
      </c>
      <c r="GJ213" s="61">
        <v>758140</v>
      </c>
      <c r="GK213" s="61">
        <v>0</v>
      </c>
      <c r="GL213" s="58" t="s">
        <v>798</v>
      </c>
      <c r="GM213" s="58" t="s">
        <v>465</v>
      </c>
      <c r="GN213" s="58" t="s">
        <v>466</v>
      </c>
      <c r="GO213" s="58" t="s">
        <v>467</v>
      </c>
      <c r="GP213" s="58" t="s">
        <v>1166</v>
      </c>
    </row>
    <row r="214" spans="1:198" s="58" customFormat="1">
      <c r="A214" s="58" t="s">
        <v>461</v>
      </c>
      <c r="B214" s="59" t="s">
        <v>1167</v>
      </c>
      <c r="C214" s="59" t="s">
        <v>1168</v>
      </c>
      <c r="D214" s="61">
        <v>-8483239</v>
      </c>
      <c r="E214" s="61">
        <v>0</v>
      </c>
      <c r="F214" s="61">
        <v>-8483239</v>
      </c>
      <c r="G214" s="61">
        <v>-2244956</v>
      </c>
      <c r="H214" s="61">
        <v>0</v>
      </c>
      <c r="I214" s="61">
        <v>-2244956</v>
      </c>
      <c r="J214" s="61">
        <v>-6238283</v>
      </c>
      <c r="K214" s="61">
        <v>0</v>
      </c>
      <c r="L214" s="61">
        <v>-6238283</v>
      </c>
      <c r="M214" s="380">
        <v>0.5</v>
      </c>
      <c r="N214" s="380">
        <v>0.4</v>
      </c>
      <c r="O214" s="380">
        <v>0.09</v>
      </c>
      <c r="P214" s="380">
        <v>0.01</v>
      </c>
      <c r="Q214" s="61">
        <v>112696</v>
      </c>
      <c r="R214" s="61">
        <v>112696</v>
      </c>
      <c r="S214" s="61">
        <v>0</v>
      </c>
      <c r="T214" s="61">
        <v>0</v>
      </c>
      <c r="U214" s="61">
        <v>0</v>
      </c>
      <c r="V214" s="61">
        <v>0</v>
      </c>
      <c r="W214" s="61">
        <v>517642</v>
      </c>
      <c r="X214" s="61">
        <v>0</v>
      </c>
      <c r="Y214" s="61">
        <v>461238</v>
      </c>
      <c r="Z214" s="61">
        <v>0</v>
      </c>
      <c r="AA214" s="61">
        <v>56404</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v>0</v>
      </c>
      <c r="AR214" s="61">
        <v>0</v>
      </c>
      <c r="AS214" s="61">
        <v>0</v>
      </c>
      <c r="AT214" s="61">
        <v>0</v>
      </c>
      <c r="AU214" s="61">
        <v>0</v>
      </c>
      <c r="AV214" s="61">
        <v>0</v>
      </c>
      <c r="AW214" s="61">
        <v>0</v>
      </c>
      <c r="AX214" s="61">
        <v>0</v>
      </c>
      <c r="AY214" s="61">
        <v>0</v>
      </c>
      <c r="AZ214" s="61">
        <v>0</v>
      </c>
      <c r="BA214" s="61">
        <v>0</v>
      </c>
      <c r="BB214" s="61">
        <v>0</v>
      </c>
      <c r="BC214" s="61">
        <v>0</v>
      </c>
      <c r="BD214" s="61">
        <v>1109656</v>
      </c>
      <c r="BE214" s="61">
        <v>249673</v>
      </c>
      <c r="BF214" s="61">
        <v>27741</v>
      </c>
      <c r="BG214" s="61">
        <v>54530</v>
      </c>
      <c r="BH214" s="61">
        <v>12269</v>
      </c>
      <c r="BI214" s="61">
        <v>1363</v>
      </c>
      <c r="BJ214" s="61">
        <v>1076530</v>
      </c>
      <c r="BK214" s="61">
        <v>242219</v>
      </c>
      <c r="BL214" s="61">
        <v>26913</v>
      </c>
      <c r="BM214" s="61">
        <v>87656</v>
      </c>
      <c r="BN214" s="61">
        <v>19723</v>
      </c>
      <c r="BO214" s="61">
        <v>2191</v>
      </c>
      <c r="BP214" s="61">
        <v>5756</v>
      </c>
      <c r="BQ214" s="61">
        <v>1295</v>
      </c>
      <c r="BR214" s="61">
        <v>144</v>
      </c>
      <c r="BS214" s="61">
        <v>6753</v>
      </c>
      <c r="BT214" s="61">
        <v>1520</v>
      </c>
      <c r="BU214" s="61">
        <v>169</v>
      </c>
      <c r="BV214" s="61">
        <v>-997</v>
      </c>
      <c r="BW214" s="61">
        <v>-225</v>
      </c>
      <c r="BX214" s="61">
        <v>-25</v>
      </c>
      <c r="BY214" s="61">
        <v>3895</v>
      </c>
      <c r="BZ214" s="61">
        <v>876</v>
      </c>
      <c r="CA214" s="61">
        <v>97</v>
      </c>
      <c r="CB214" s="61">
        <v>0</v>
      </c>
      <c r="CC214" s="61">
        <v>0</v>
      </c>
      <c r="CD214" s="61">
        <v>0</v>
      </c>
      <c r="CE214" s="61">
        <v>0</v>
      </c>
      <c r="CF214" s="61">
        <v>0</v>
      </c>
      <c r="CG214" s="61">
        <v>0</v>
      </c>
      <c r="CH214" s="61">
        <v>0</v>
      </c>
      <c r="CI214" s="61">
        <v>0</v>
      </c>
      <c r="CJ214" s="61">
        <v>0</v>
      </c>
      <c r="CK214" s="61">
        <v>0</v>
      </c>
      <c r="CL214" s="61">
        <v>0</v>
      </c>
      <c r="CM214" s="61">
        <v>0</v>
      </c>
      <c r="CN214" s="61">
        <v>0</v>
      </c>
      <c r="CO214" s="61">
        <v>0</v>
      </c>
      <c r="CP214" s="61">
        <v>0</v>
      </c>
      <c r="CQ214" s="61">
        <v>0</v>
      </c>
      <c r="CR214" s="61">
        <v>0</v>
      </c>
      <c r="CS214" s="61">
        <v>0</v>
      </c>
      <c r="CT214" s="61">
        <v>0</v>
      </c>
      <c r="CU214" s="61">
        <v>0</v>
      </c>
      <c r="CV214" s="61">
        <v>0</v>
      </c>
      <c r="CW214" s="61">
        <v>3365</v>
      </c>
      <c r="CX214" s="61">
        <v>757</v>
      </c>
      <c r="CY214" s="61">
        <v>84</v>
      </c>
      <c r="CZ214" s="61">
        <v>3366</v>
      </c>
      <c r="DA214" s="61">
        <v>757</v>
      </c>
      <c r="DB214" s="61">
        <v>84</v>
      </c>
      <c r="DC214" s="61">
        <v>-1</v>
      </c>
      <c r="DD214" s="61">
        <v>0</v>
      </c>
      <c r="DE214" s="61">
        <v>0</v>
      </c>
      <c r="DF214" s="61">
        <v>0</v>
      </c>
      <c r="DG214" s="61">
        <v>0</v>
      </c>
      <c r="DH214" s="61">
        <v>0</v>
      </c>
      <c r="DI214" s="61">
        <v>0</v>
      </c>
      <c r="DJ214" s="61">
        <v>0</v>
      </c>
      <c r="DK214" s="61">
        <v>0</v>
      </c>
      <c r="DL214" s="61">
        <v>0</v>
      </c>
      <c r="DM214" s="61">
        <v>0</v>
      </c>
      <c r="DN214" s="61">
        <v>0</v>
      </c>
      <c r="DO214" s="61">
        <v>11366</v>
      </c>
      <c r="DP214" s="61">
        <v>2557</v>
      </c>
      <c r="DQ214" s="61">
        <v>284</v>
      </c>
      <c r="DR214" s="61">
        <v>11447</v>
      </c>
      <c r="DS214" s="61">
        <v>2576</v>
      </c>
      <c r="DT214" s="61">
        <v>286</v>
      </c>
      <c r="DU214" s="61">
        <v>-81</v>
      </c>
      <c r="DV214" s="61">
        <v>-19</v>
      </c>
      <c r="DW214" s="61">
        <v>-2</v>
      </c>
      <c r="DX214" s="61">
        <v>0</v>
      </c>
      <c r="DY214" s="61">
        <v>0</v>
      </c>
      <c r="DZ214" s="61">
        <v>0</v>
      </c>
      <c r="EA214" s="61">
        <v>0</v>
      </c>
      <c r="EB214" s="61">
        <v>0</v>
      </c>
      <c r="EC214" s="61">
        <v>0</v>
      </c>
      <c r="ED214" s="61">
        <v>0</v>
      </c>
      <c r="EE214" s="61">
        <v>0</v>
      </c>
      <c r="EF214" s="61">
        <v>0</v>
      </c>
      <c r="EG214" s="61">
        <v>0</v>
      </c>
      <c r="EH214" s="61">
        <v>0</v>
      </c>
      <c r="EI214" s="61">
        <v>0</v>
      </c>
      <c r="EJ214" s="61">
        <v>0</v>
      </c>
      <c r="EK214" s="61">
        <v>0</v>
      </c>
      <c r="EL214" s="61">
        <v>0</v>
      </c>
      <c r="EM214" s="61">
        <v>1740993</v>
      </c>
      <c r="EN214" s="61">
        <v>391724</v>
      </c>
      <c r="EO214" s="61">
        <v>43525</v>
      </c>
      <c r="EP214" s="61">
        <v>94161</v>
      </c>
      <c r="EQ214" s="61">
        <v>21186</v>
      </c>
      <c r="ER214" s="61">
        <v>2354</v>
      </c>
      <c r="ES214" s="61">
        <v>4348268</v>
      </c>
      <c r="ET214" s="61">
        <v>0</v>
      </c>
      <c r="EU214" s="61">
        <v>0</v>
      </c>
      <c r="EV214" s="61">
        <v>-2513113</v>
      </c>
      <c r="EW214" s="61">
        <v>412910</v>
      </c>
      <c r="EX214" s="61">
        <v>45879</v>
      </c>
      <c r="EY214" s="61">
        <v>457502</v>
      </c>
      <c r="EZ214" s="61">
        <v>96869</v>
      </c>
      <c r="FA214" s="61">
        <v>10763</v>
      </c>
      <c r="FB214" s="61">
        <v>620227</v>
      </c>
      <c r="FC214" s="61">
        <v>134144</v>
      </c>
      <c r="FD214" s="61">
        <v>14905</v>
      </c>
      <c r="FE214" s="61">
        <v>-162725</v>
      </c>
      <c r="FF214" s="61">
        <v>-37275</v>
      </c>
      <c r="FG214" s="61">
        <v>-4142</v>
      </c>
      <c r="FH214" s="61">
        <v>0</v>
      </c>
      <c r="FI214" s="61">
        <v>0</v>
      </c>
      <c r="FJ214" s="61">
        <v>0</v>
      </c>
      <c r="FK214" s="61">
        <v>0</v>
      </c>
      <c r="FL214" s="61">
        <v>0</v>
      </c>
      <c r="FM214" s="61">
        <v>0</v>
      </c>
      <c r="FN214" s="61">
        <v>0</v>
      </c>
      <c r="FO214" s="61">
        <v>0</v>
      </c>
      <c r="FP214" s="61">
        <v>0</v>
      </c>
      <c r="FQ214" s="61">
        <v>702554</v>
      </c>
      <c r="FR214" s="61">
        <v>158075</v>
      </c>
      <c r="FS214" s="61">
        <v>17564</v>
      </c>
      <c r="FT214" s="61">
        <v>1786855</v>
      </c>
      <c r="FU214" s="61">
        <v>0</v>
      </c>
      <c r="FV214" s="61">
        <v>0</v>
      </c>
      <c r="FW214" s="61">
        <v>-1084301</v>
      </c>
      <c r="FX214" s="61">
        <v>158075</v>
      </c>
      <c r="FY214" s="61">
        <v>17564</v>
      </c>
      <c r="FZ214" s="61">
        <v>0</v>
      </c>
      <c r="GA214" s="61">
        <v>0</v>
      </c>
      <c r="GB214" s="61">
        <v>0</v>
      </c>
      <c r="GC214" s="61">
        <v>0</v>
      </c>
      <c r="GD214" s="61">
        <v>0</v>
      </c>
      <c r="GE214" s="61">
        <v>0</v>
      </c>
      <c r="GF214" s="61">
        <v>4183778</v>
      </c>
      <c r="GG214" s="61">
        <v>935281</v>
      </c>
      <c r="GH214" s="61">
        <v>103919</v>
      </c>
      <c r="GI214" s="61">
        <v>-3669667</v>
      </c>
      <c r="GJ214" s="61">
        <v>554065</v>
      </c>
      <c r="GK214" s="61">
        <v>61562</v>
      </c>
      <c r="GL214" s="58" t="s">
        <v>486</v>
      </c>
      <c r="GM214" s="58" t="s">
        <v>487</v>
      </c>
      <c r="GN214" s="58" t="s">
        <v>466</v>
      </c>
      <c r="GO214" s="58" t="s">
        <v>479</v>
      </c>
      <c r="GP214" s="58" t="s">
        <v>1169</v>
      </c>
    </row>
    <row r="215" spans="1:198" s="58" customFormat="1">
      <c r="A215" s="58" t="s">
        <v>469</v>
      </c>
      <c r="B215" s="59" t="s">
        <v>1170</v>
      </c>
      <c r="C215" s="59" t="s">
        <v>1171</v>
      </c>
      <c r="D215" s="61">
        <v>-744710</v>
      </c>
      <c r="E215" s="61">
        <v>0</v>
      </c>
      <c r="F215" s="61">
        <v>-744710</v>
      </c>
      <c r="G215" s="61">
        <v>-86503</v>
      </c>
      <c r="H215" s="61">
        <v>0</v>
      </c>
      <c r="I215" s="61">
        <v>-86503</v>
      </c>
      <c r="J215" s="61">
        <v>-658207</v>
      </c>
      <c r="K215" s="61">
        <v>0</v>
      </c>
      <c r="L215" s="61">
        <v>-658207</v>
      </c>
      <c r="M215" s="380">
        <v>0.5</v>
      </c>
      <c r="N215" s="380">
        <v>0.4</v>
      </c>
      <c r="O215" s="380">
        <v>0.09</v>
      </c>
      <c r="P215" s="380">
        <v>0.01</v>
      </c>
      <c r="Q215" s="61">
        <v>119339</v>
      </c>
      <c r="R215" s="61">
        <v>119339</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v>0</v>
      </c>
      <c r="AR215" s="61">
        <v>0</v>
      </c>
      <c r="AS215" s="61">
        <v>0</v>
      </c>
      <c r="AT215" s="61">
        <v>0</v>
      </c>
      <c r="AU215" s="61">
        <v>0</v>
      </c>
      <c r="AV215" s="61">
        <v>0</v>
      </c>
      <c r="AW215" s="61">
        <v>0</v>
      </c>
      <c r="AX215" s="61">
        <v>0</v>
      </c>
      <c r="AY215" s="61">
        <v>0</v>
      </c>
      <c r="AZ215" s="61">
        <v>0</v>
      </c>
      <c r="BA215" s="61">
        <v>0</v>
      </c>
      <c r="BB215" s="61">
        <v>0</v>
      </c>
      <c r="BC215" s="61">
        <v>0</v>
      </c>
      <c r="BD215" s="61">
        <v>808241</v>
      </c>
      <c r="BE215" s="61">
        <v>181854</v>
      </c>
      <c r="BF215" s="61">
        <v>20206</v>
      </c>
      <c r="BG215" s="61">
        <v>66863</v>
      </c>
      <c r="BH215" s="61">
        <v>15044</v>
      </c>
      <c r="BI215" s="61">
        <v>1672</v>
      </c>
      <c r="BJ215" s="61">
        <v>840850</v>
      </c>
      <c r="BK215" s="61">
        <v>189191</v>
      </c>
      <c r="BL215" s="61">
        <v>21022</v>
      </c>
      <c r="BM215" s="61">
        <v>34254</v>
      </c>
      <c r="BN215" s="61">
        <v>7707</v>
      </c>
      <c r="BO215" s="61">
        <v>856</v>
      </c>
      <c r="BP215" s="61">
        <v>1780</v>
      </c>
      <c r="BQ215" s="61">
        <v>401</v>
      </c>
      <c r="BR215" s="61">
        <v>45</v>
      </c>
      <c r="BS215" s="61">
        <v>2117</v>
      </c>
      <c r="BT215" s="61">
        <v>476</v>
      </c>
      <c r="BU215" s="61">
        <v>53</v>
      </c>
      <c r="BV215" s="61">
        <v>-337</v>
      </c>
      <c r="BW215" s="61">
        <v>-75</v>
      </c>
      <c r="BX215" s="61">
        <v>-8</v>
      </c>
      <c r="BY215" s="61">
        <v>5909</v>
      </c>
      <c r="BZ215" s="61">
        <v>1329</v>
      </c>
      <c r="CA215" s="61">
        <v>148</v>
      </c>
      <c r="CB215" s="61">
        <v>0</v>
      </c>
      <c r="CC215" s="61">
        <v>0</v>
      </c>
      <c r="CD215" s="61">
        <v>0</v>
      </c>
      <c r="CE215" s="61">
        <v>0</v>
      </c>
      <c r="CF215" s="61">
        <v>0</v>
      </c>
      <c r="CG215" s="61">
        <v>0</v>
      </c>
      <c r="CH215" s="61">
        <v>0</v>
      </c>
      <c r="CI215" s="61">
        <v>0</v>
      </c>
      <c r="CJ215" s="61">
        <v>0</v>
      </c>
      <c r="CK215" s="61">
        <v>0</v>
      </c>
      <c r="CL215" s="61">
        <v>0</v>
      </c>
      <c r="CM215" s="61">
        <v>0</v>
      </c>
      <c r="CN215" s="61">
        <v>0</v>
      </c>
      <c r="CO215" s="61">
        <v>0</v>
      </c>
      <c r="CP215" s="61">
        <v>0</v>
      </c>
      <c r="CQ215" s="61">
        <v>0</v>
      </c>
      <c r="CR215" s="61">
        <v>0</v>
      </c>
      <c r="CS215" s="61">
        <v>0</v>
      </c>
      <c r="CT215" s="61">
        <v>0</v>
      </c>
      <c r="CU215" s="61">
        <v>0</v>
      </c>
      <c r="CV215" s="61">
        <v>0</v>
      </c>
      <c r="CW215" s="61">
        <v>0</v>
      </c>
      <c r="CX215" s="61">
        <v>0</v>
      </c>
      <c r="CY215" s="61">
        <v>0</v>
      </c>
      <c r="CZ215" s="61">
        <v>0</v>
      </c>
      <c r="DA215" s="61">
        <v>0</v>
      </c>
      <c r="DB215" s="61">
        <v>0</v>
      </c>
      <c r="DC215" s="61">
        <v>0</v>
      </c>
      <c r="DD215" s="61">
        <v>0</v>
      </c>
      <c r="DE215" s="61">
        <v>0</v>
      </c>
      <c r="DF215" s="61">
        <v>0</v>
      </c>
      <c r="DG215" s="61">
        <v>0</v>
      </c>
      <c r="DH215" s="61">
        <v>0</v>
      </c>
      <c r="DI215" s="61">
        <v>0</v>
      </c>
      <c r="DJ215" s="61">
        <v>0</v>
      </c>
      <c r="DK215" s="61">
        <v>0</v>
      </c>
      <c r="DL215" s="61">
        <v>0</v>
      </c>
      <c r="DM215" s="61">
        <v>0</v>
      </c>
      <c r="DN215" s="61">
        <v>0</v>
      </c>
      <c r="DO215" s="61">
        <v>10774</v>
      </c>
      <c r="DP215" s="61">
        <v>2424</v>
      </c>
      <c r="DQ215" s="61">
        <v>269</v>
      </c>
      <c r="DR215" s="61">
        <v>12638</v>
      </c>
      <c r="DS215" s="61">
        <v>2844</v>
      </c>
      <c r="DT215" s="61">
        <v>316</v>
      </c>
      <c r="DU215" s="61">
        <v>-1864</v>
      </c>
      <c r="DV215" s="61">
        <v>-420</v>
      </c>
      <c r="DW215" s="61">
        <v>-47</v>
      </c>
      <c r="DX215" s="61">
        <v>0</v>
      </c>
      <c r="DY215" s="61">
        <v>0</v>
      </c>
      <c r="DZ215" s="61">
        <v>0</v>
      </c>
      <c r="EA215" s="61">
        <v>0</v>
      </c>
      <c r="EB215" s="61">
        <v>0</v>
      </c>
      <c r="EC215" s="61">
        <v>0</v>
      </c>
      <c r="ED215" s="61">
        <v>0</v>
      </c>
      <c r="EE215" s="61">
        <v>0</v>
      </c>
      <c r="EF215" s="61">
        <v>0</v>
      </c>
      <c r="EG215" s="61">
        <v>0</v>
      </c>
      <c r="EH215" s="61">
        <v>0</v>
      </c>
      <c r="EI215" s="61">
        <v>0</v>
      </c>
      <c r="EJ215" s="61">
        <v>0</v>
      </c>
      <c r="EK215" s="61">
        <v>0</v>
      </c>
      <c r="EL215" s="61">
        <v>0</v>
      </c>
      <c r="EM215" s="61">
        <v>3790714</v>
      </c>
      <c r="EN215" s="61">
        <v>852911</v>
      </c>
      <c r="EO215" s="61">
        <v>94768</v>
      </c>
      <c r="EP215" s="61">
        <v>36817</v>
      </c>
      <c r="EQ215" s="61">
        <v>8284</v>
      </c>
      <c r="ER215" s="61">
        <v>920</v>
      </c>
      <c r="ES215" s="61">
        <v>12099239</v>
      </c>
      <c r="ET215" s="61">
        <v>0</v>
      </c>
      <c r="EU215" s="61">
        <v>0</v>
      </c>
      <c r="EV215" s="61">
        <v>-8271707</v>
      </c>
      <c r="EW215" s="61">
        <v>861195</v>
      </c>
      <c r="EX215" s="61">
        <v>95688</v>
      </c>
      <c r="EY215" s="61">
        <v>922121</v>
      </c>
      <c r="EZ215" s="61">
        <v>207477</v>
      </c>
      <c r="FA215" s="61">
        <v>23053</v>
      </c>
      <c r="FB215" s="61">
        <v>1035558</v>
      </c>
      <c r="FC215" s="61">
        <v>233001</v>
      </c>
      <c r="FD215" s="61">
        <v>25889</v>
      </c>
      <c r="FE215" s="61">
        <v>-113437</v>
      </c>
      <c r="FF215" s="61">
        <v>-25524</v>
      </c>
      <c r="FG215" s="61">
        <v>-2836</v>
      </c>
      <c r="FH215" s="61">
        <v>0</v>
      </c>
      <c r="FI215" s="61">
        <v>0</v>
      </c>
      <c r="FJ215" s="61">
        <v>0</v>
      </c>
      <c r="FK215" s="61">
        <v>0</v>
      </c>
      <c r="FL215" s="61">
        <v>0</v>
      </c>
      <c r="FM215" s="61">
        <v>0</v>
      </c>
      <c r="FN215" s="61">
        <v>0</v>
      </c>
      <c r="FO215" s="61">
        <v>0</v>
      </c>
      <c r="FP215" s="61">
        <v>0</v>
      </c>
      <c r="FQ215" s="61">
        <v>410246</v>
      </c>
      <c r="FR215" s="61">
        <v>92305</v>
      </c>
      <c r="FS215" s="61">
        <v>10256</v>
      </c>
      <c r="FT215" s="61">
        <v>2566160</v>
      </c>
      <c r="FU215" s="61">
        <v>0</v>
      </c>
      <c r="FV215" s="61">
        <v>0</v>
      </c>
      <c r="FW215" s="61">
        <v>-2155914</v>
      </c>
      <c r="FX215" s="61">
        <v>92305</v>
      </c>
      <c r="FY215" s="61">
        <v>10256</v>
      </c>
      <c r="FZ215" s="61">
        <v>0</v>
      </c>
      <c r="GA215" s="61">
        <v>0</v>
      </c>
      <c r="GB215" s="61">
        <v>0</v>
      </c>
      <c r="GC215" s="61">
        <v>0</v>
      </c>
      <c r="GD215" s="61">
        <v>0</v>
      </c>
      <c r="GE215" s="61">
        <v>0</v>
      </c>
      <c r="GF215" s="61">
        <v>6053465</v>
      </c>
      <c r="GG215" s="61">
        <v>1362029</v>
      </c>
      <c r="GH215" s="61">
        <v>151337</v>
      </c>
      <c r="GI215" s="61">
        <v>-10503096</v>
      </c>
      <c r="GJ215" s="61">
        <v>936517</v>
      </c>
      <c r="GK215" s="61">
        <v>104057</v>
      </c>
      <c r="GL215" s="58" t="s">
        <v>526</v>
      </c>
      <c r="GM215" s="58" t="s">
        <v>527</v>
      </c>
      <c r="GN215" s="58" t="s">
        <v>466</v>
      </c>
      <c r="GO215" s="58" t="s">
        <v>467</v>
      </c>
      <c r="GP215" s="58" t="s">
        <v>1172</v>
      </c>
    </row>
    <row r="216" spans="1:198" s="58" customFormat="1">
      <c r="A216" s="58" t="s">
        <v>469</v>
      </c>
      <c r="B216" s="59" t="s">
        <v>1173</v>
      </c>
      <c r="C216" s="59" t="s">
        <v>1174</v>
      </c>
      <c r="D216" s="61">
        <v>88785</v>
      </c>
      <c r="E216" s="61">
        <v>0</v>
      </c>
      <c r="F216" s="61">
        <v>88785</v>
      </c>
      <c r="G216" s="61">
        <v>152156</v>
      </c>
      <c r="H216" s="61">
        <v>0</v>
      </c>
      <c r="I216" s="61">
        <v>152156</v>
      </c>
      <c r="J216" s="61">
        <v>-63371</v>
      </c>
      <c r="K216" s="61">
        <v>0</v>
      </c>
      <c r="L216" s="61">
        <v>-63371</v>
      </c>
      <c r="M216" s="380">
        <v>0.5</v>
      </c>
      <c r="N216" s="380">
        <v>0.49</v>
      </c>
      <c r="O216" s="380">
        <v>0</v>
      </c>
      <c r="P216" s="380">
        <v>0.01</v>
      </c>
      <c r="Q216" s="61">
        <v>62022</v>
      </c>
      <c r="R216" s="61">
        <v>62022</v>
      </c>
      <c r="S216" s="61">
        <v>0</v>
      </c>
      <c r="T216" s="61">
        <v>0</v>
      </c>
      <c r="U216" s="61">
        <v>0</v>
      </c>
      <c r="V216" s="61">
        <v>0</v>
      </c>
      <c r="W216" s="61">
        <v>27354</v>
      </c>
      <c r="X216" s="61">
        <v>0</v>
      </c>
      <c r="Y216" s="61">
        <v>35968</v>
      </c>
      <c r="Z216" s="61">
        <v>0</v>
      </c>
      <c r="AA216" s="61">
        <v>-8614</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v>0</v>
      </c>
      <c r="AR216" s="61">
        <v>0</v>
      </c>
      <c r="AS216" s="61">
        <v>0</v>
      </c>
      <c r="AT216" s="61">
        <v>0</v>
      </c>
      <c r="AU216" s="61">
        <v>0</v>
      </c>
      <c r="AV216" s="61">
        <v>0</v>
      </c>
      <c r="AW216" s="61">
        <v>0</v>
      </c>
      <c r="AX216" s="61">
        <v>0</v>
      </c>
      <c r="AY216" s="61">
        <v>0</v>
      </c>
      <c r="AZ216" s="61">
        <v>0</v>
      </c>
      <c r="BA216" s="61">
        <v>0</v>
      </c>
      <c r="BB216" s="61">
        <v>0</v>
      </c>
      <c r="BC216" s="61">
        <v>0</v>
      </c>
      <c r="BD216" s="61">
        <v>780504</v>
      </c>
      <c r="BE216" s="61">
        <v>0</v>
      </c>
      <c r="BF216" s="61">
        <v>15929</v>
      </c>
      <c r="BG216" s="61">
        <v>26706</v>
      </c>
      <c r="BH216" s="61">
        <v>0</v>
      </c>
      <c r="BI216" s="61">
        <v>545</v>
      </c>
      <c r="BJ216" s="61">
        <v>748591</v>
      </c>
      <c r="BK216" s="61">
        <v>0</v>
      </c>
      <c r="BL216" s="61">
        <v>15277</v>
      </c>
      <c r="BM216" s="61">
        <v>58619</v>
      </c>
      <c r="BN216" s="61">
        <v>0</v>
      </c>
      <c r="BO216" s="61">
        <v>1197</v>
      </c>
      <c r="BP216" s="61">
        <v>0</v>
      </c>
      <c r="BQ216" s="61">
        <v>0</v>
      </c>
      <c r="BR216" s="61">
        <v>0</v>
      </c>
      <c r="BS216" s="61">
        <v>3941</v>
      </c>
      <c r="BT216" s="61">
        <v>0</v>
      </c>
      <c r="BU216" s="61">
        <v>80</v>
      </c>
      <c r="BV216" s="61">
        <v>-3941</v>
      </c>
      <c r="BW216" s="61">
        <v>0</v>
      </c>
      <c r="BX216" s="61">
        <v>-80</v>
      </c>
      <c r="BY216" s="61">
        <v>4487</v>
      </c>
      <c r="BZ216" s="61">
        <v>0</v>
      </c>
      <c r="CA216" s="61">
        <v>92</v>
      </c>
      <c r="CB216" s="61">
        <v>0</v>
      </c>
      <c r="CC216" s="61">
        <v>0</v>
      </c>
      <c r="CD216" s="61">
        <v>0</v>
      </c>
      <c r="CE216" s="61">
        <v>0</v>
      </c>
      <c r="CF216" s="61">
        <v>0</v>
      </c>
      <c r="CG216" s="61">
        <v>0</v>
      </c>
      <c r="CH216" s="61">
        <v>0</v>
      </c>
      <c r="CI216" s="61">
        <v>0</v>
      </c>
      <c r="CJ216" s="61">
        <v>0</v>
      </c>
      <c r="CK216" s="61">
        <v>0</v>
      </c>
      <c r="CL216" s="61">
        <v>0</v>
      </c>
      <c r="CM216" s="61">
        <v>0</v>
      </c>
      <c r="CN216" s="61">
        <v>0</v>
      </c>
      <c r="CO216" s="61">
        <v>0</v>
      </c>
      <c r="CP216" s="61">
        <v>0</v>
      </c>
      <c r="CQ216" s="61">
        <v>0</v>
      </c>
      <c r="CR216" s="61">
        <v>0</v>
      </c>
      <c r="CS216" s="61">
        <v>0</v>
      </c>
      <c r="CT216" s="61">
        <v>0</v>
      </c>
      <c r="CU216" s="61">
        <v>0</v>
      </c>
      <c r="CV216" s="61">
        <v>0</v>
      </c>
      <c r="CW216" s="61">
        <v>0</v>
      </c>
      <c r="CX216" s="61">
        <v>0</v>
      </c>
      <c r="CY216" s="61">
        <v>0</v>
      </c>
      <c r="CZ216" s="61">
        <v>456</v>
      </c>
      <c r="DA216" s="61">
        <v>0</v>
      </c>
      <c r="DB216" s="61">
        <v>9</v>
      </c>
      <c r="DC216" s="61">
        <v>-456</v>
      </c>
      <c r="DD216" s="61">
        <v>0</v>
      </c>
      <c r="DE216" s="61">
        <v>-9</v>
      </c>
      <c r="DF216" s="61">
        <v>0</v>
      </c>
      <c r="DG216" s="61">
        <v>0</v>
      </c>
      <c r="DH216" s="61">
        <v>0</v>
      </c>
      <c r="DI216" s="61">
        <v>0</v>
      </c>
      <c r="DJ216" s="61">
        <v>0</v>
      </c>
      <c r="DK216" s="61">
        <v>0</v>
      </c>
      <c r="DL216" s="61">
        <v>0</v>
      </c>
      <c r="DM216" s="61">
        <v>0</v>
      </c>
      <c r="DN216" s="61">
        <v>0</v>
      </c>
      <c r="DO216" s="61">
        <v>1497</v>
      </c>
      <c r="DP216" s="61">
        <v>0</v>
      </c>
      <c r="DQ216" s="61">
        <v>31</v>
      </c>
      <c r="DR216" s="61">
        <v>1754</v>
      </c>
      <c r="DS216" s="61">
        <v>0</v>
      </c>
      <c r="DT216" s="61">
        <v>36</v>
      </c>
      <c r="DU216" s="61">
        <v>-257</v>
      </c>
      <c r="DV216" s="61">
        <v>0</v>
      </c>
      <c r="DW216" s="61">
        <v>-5</v>
      </c>
      <c r="DX216" s="61">
        <v>1831</v>
      </c>
      <c r="DY216" s="61">
        <v>0</v>
      </c>
      <c r="DZ216" s="61">
        <v>37</v>
      </c>
      <c r="EA216" s="61">
        <v>0</v>
      </c>
      <c r="EB216" s="61">
        <v>0</v>
      </c>
      <c r="EC216" s="61">
        <v>0</v>
      </c>
      <c r="ED216" s="61">
        <v>0</v>
      </c>
      <c r="EE216" s="61">
        <v>0</v>
      </c>
      <c r="EF216" s="61">
        <v>0</v>
      </c>
      <c r="EG216" s="61">
        <v>0</v>
      </c>
      <c r="EH216" s="61">
        <v>0</v>
      </c>
      <c r="EI216" s="61">
        <v>0</v>
      </c>
      <c r="EJ216" s="61">
        <v>0</v>
      </c>
      <c r="EK216" s="61">
        <v>0</v>
      </c>
      <c r="EL216" s="61">
        <v>0</v>
      </c>
      <c r="EM216" s="61">
        <v>1352349</v>
      </c>
      <c r="EN216" s="61">
        <v>0</v>
      </c>
      <c r="EO216" s="61">
        <v>27599</v>
      </c>
      <c r="EP216" s="61">
        <v>19432</v>
      </c>
      <c r="EQ216" s="61">
        <v>0</v>
      </c>
      <c r="ER216" s="61">
        <v>397</v>
      </c>
      <c r="ES216" s="61">
        <v>3003302</v>
      </c>
      <c r="ET216" s="61">
        <v>0</v>
      </c>
      <c r="EU216" s="61">
        <v>0</v>
      </c>
      <c r="EV216" s="61">
        <v>-1631521</v>
      </c>
      <c r="EW216" s="61">
        <v>0</v>
      </c>
      <c r="EX216" s="61">
        <v>27996</v>
      </c>
      <c r="EY216" s="61">
        <v>217807</v>
      </c>
      <c r="EZ216" s="61">
        <v>0</v>
      </c>
      <c r="FA216" s="61">
        <v>4416</v>
      </c>
      <c r="FB216" s="61">
        <v>298967</v>
      </c>
      <c r="FC216" s="61">
        <v>0</v>
      </c>
      <c r="FD216" s="61">
        <v>6063</v>
      </c>
      <c r="FE216" s="61">
        <v>-81160</v>
      </c>
      <c r="FF216" s="61">
        <v>0</v>
      </c>
      <c r="FG216" s="61">
        <v>-1647</v>
      </c>
      <c r="FH216" s="61">
        <v>0</v>
      </c>
      <c r="FI216" s="61">
        <v>0</v>
      </c>
      <c r="FJ216" s="61">
        <v>0</v>
      </c>
      <c r="FK216" s="61">
        <v>0</v>
      </c>
      <c r="FL216" s="61">
        <v>0</v>
      </c>
      <c r="FM216" s="61">
        <v>0</v>
      </c>
      <c r="FN216" s="61">
        <v>0</v>
      </c>
      <c r="FO216" s="61">
        <v>0</v>
      </c>
      <c r="FP216" s="61">
        <v>0</v>
      </c>
      <c r="FQ216" s="61">
        <v>0</v>
      </c>
      <c r="FR216" s="61">
        <v>0</v>
      </c>
      <c r="FS216" s="61">
        <v>0</v>
      </c>
      <c r="FT216" s="61">
        <v>946907</v>
      </c>
      <c r="FU216" s="61">
        <v>0</v>
      </c>
      <c r="FV216" s="61">
        <v>0</v>
      </c>
      <c r="FW216" s="61">
        <v>-946907</v>
      </c>
      <c r="FX216" s="61">
        <v>0</v>
      </c>
      <c r="FY216" s="61">
        <v>0</v>
      </c>
      <c r="FZ216" s="61">
        <v>0</v>
      </c>
      <c r="GA216" s="61">
        <v>0</v>
      </c>
      <c r="GB216" s="61">
        <v>0</v>
      </c>
      <c r="GC216" s="61">
        <v>0</v>
      </c>
      <c r="GD216" s="61">
        <v>0</v>
      </c>
      <c r="GE216" s="61">
        <v>0</v>
      </c>
      <c r="GF216" s="61">
        <v>2404613</v>
      </c>
      <c r="GG216" s="61">
        <v>0</v>
      </c>
      <c r="GH216" s="61">
        <v>49046</v>
      </c>
      <c r="GI216" s="61">
        <v>-2599305</v>
      </c>
      <c r="GJ216" s="61">
        <v>0</v>
      </c>
      <c r="GK216" s="61">
        <v>27581</v>
      </c>
      <c r="GL216" s="58" t="s">
        <v>536</v>
      </c>
      <c r="GM216" s="58" t="s">
        <v>554</v>
      </c>
      <c r="GN216" s="58" t="s">
        <v>536</v>
      </c>
      <c r="GO216" s="58" t="s">
        <v>479</v>
      </c>
      <c r="GP216" s="58" t="s">
        <v>1175</v>
      </c>
    </row>
    <row r="217" spans="1:198" s="58" customFormat="1">
      <c r="A217" s="58" t="s">
        <v>461</v>
      </c>
      <c r="B217" s="59" t="s">
        <v>1176</v>
      </c>
      <c r="C217" s="59" t="s">
        <v>1177</v>
      </c>
      <c r="D217" s="61">
        <v>164657</v>
      </c>
      <c r="E217" s="61">
        <v>0</v>
      </c>
      <c r="F217" s="61">
        <v>164657</v>
      </c>
      <c r="G217" s="61">
        <v>167000</v>
      </c>
      <c r="H217" s="61">
        <v>0</v>
      </c>
      <c r="I217" s="61">
        <v>167000</v>
      </c>
      <c r="J217" s="61">
        <v>-2343</v>
      </c>
      <c r="K217" s="61">
        <v>0</v>
      </c>
      <c r="L217" s="61">
        <v>-2343</v>
      </c>
      <c r="M217" s="380">
        <v>0.5</v>
      </c>
      <c r="N217" s="380">
        <v>0.4</v>
      </c>
      <c r="O217" s="380">
        <v>0.09</v>
      </c>
      <c r="P217" s="380">
        <v>0.01</v>
      </c>
      <c r="Q217" s="61">
        <v>110359</v>
      </c>
      <c r="R217" s="61">
        <v>110359</v>
      </c>
      <c r="S217" s="61">
        <v>0</v>
      </c>
      <c r="T217" s="61">
        <v>0</v>
      </c>
      <c r="U217" s="61">
        <v>0</v>
      </c>
      <c r="V217" s="61">
        <v>0</v>
      </c>
      <c r="W217" s="61">
        <v>123271</v>
      </c>
      <c r="X217" s="61">
        <v>0</v>
      </c>
      <c r="Y217" s="61">
        <v>22455</v>
      </c>
      <c r="Z217" s="61">
        <v>0</v>
      </c>
      <c r="AA217" s="61">
        <v>100816</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v>0</v>
      </c>
      <c r="AR217" s="61">
        <v>0</v>
      </c>
      <c r="AS217" s="61">
        <v>0</v>
      </c>
      <c r="AT217" s="61">
        <v>0</v>
      </c>
      <c r="AU217" s="61">
        <v>0</v>
      </c>
      <c r="AV217" s="61">
        <v>0</v>
      </c>
      <c r="AW217" s="61">
        <v>0</v>
      </c>
      <c r="AX217" s="61">
        <v>0</v>
      </c>
      <c r="AY217" s="61">
        <v>0</v>
      </c>
      <c r="AZ217" s="61">
        <v>0</v>
      </c>
      <c r="BA217" s="61">
        <v>0</v>
      </c>
      <c r="BB217" s="61">
        <v>0</v>
      </c>
      <c r="BC217" s="61">
        <v>0</v>
      </c>
      <c r="BD217" s="61">
        <v>1158240</v>
      </c>
      <c r="BE217" s="61">
        <v>260604</v>
      </c>
      <c r="BF217" s="61">
        <v>28956</v>
      </c>
      <c r="BG217" s="61">
        <v>45261</v>
      </c>
      <c r="BH217" s="61">
        <v>10184</v>
      </c>
      <c r="BI217" s="61">
        <v>1132</v>
      </c>
      <c r="BJ217" s="61">
        <v>1168012</v>
      </c>
      <c r="BK217" s="61">
        <v>262803</v>
      </c>
      <c r="BL217" s="61">
        <v>29201</v>
      </c>
      <c r="BM217" s="61">
        <v>35489</v>
      </c>
      <c r="BN217" s="61">
        <v>7985</v>
      </c>
      <c r="BO217" s="61">
        <v>887</v>
      </c>
      <c r="BP217" s="61">
        <v>7430</v>
      </c>
      <c r="BQ217" s="61">
        <v>1672</v>
      </c>
      <c r="BR217" s="61">
        <v>186</v>
      </c>
      <c r="BS217" s="61">
        <v>3198</v>
      </c>
      <c r="BT217" s="61">
        <v>720</v>
      </c>
      <c r="BU217" s="61">
        <v>80</v>
      </c>
      <c r="BV217" s="61">
        <v>4232</v>
      </c>
      <c r="BW217" s="61">
        <v>952</v>
      </c>
      <c r="BX217" s="61">
        <v>106</v>
      </c>
      <c r="BY217" s="61">
        <v>14027</v>
      </c>
      <c r="BZ217" s="61">
        <v>3156</v>
      </c>
      <c r="CA217" s="61">
        <v>351</v>
      </c>
      <c r="CB217" s="61">
        <v>0</v>
      </c>
      <c r="CC217" s="61">
        <v>0</v>
      </c>
      <c r="CD217" s="61">
        <v>0</v>
      </c>
      <c r="CE217" s="61">
        <v>0</v>
      </c>
      <c r="CF217" s="61">
        <v>0</v>
      </c>
      <c r="CG217" s="61">
        <v>0</v>
      </c>
      <c r="CH217" s="61">
        <v>2826</v>
      </c>
      <c r="CI217" s="61">
        <v>636</v>
      </c>
      <c r="CJ217" s="61">
        <v>71</v>
      </c>
      <c r="CK217" s="61">
        <v>0</v>
      </c>
      <c r="CL217" s="61">
        <v>0</v>
      </c>
      <c r="CM217" s="61">
        <v>0</v>
      </c>
      <c r="CN217" s="61">
        <v>0</v>
      </c>
      <c r="CO217" s="61">
        <v>0</v>
      </c>
      <c r="CP217" s="61">
        <v>0</v>
      </c>
      <c r="CQ217" s="61">
        <v>0</v>
      </c>
      <c r="CR217" s="61">
        <v>0</v>
      </c>
      <c r="CS217" s="61">
        <v>0</v>
      </c>
      <c r="CT217" s="61">
        <v>0</v>
      </c>
      <c r="CU217" s="61">
        <v>0</v>
      </c>
      <c r="CV217" s="61">
        <v>0</v>
      </c>
      <c r="CW217" s="61">
        <v>12115</v>
      </c>
      <c r="CX217" s="61">
        <v>2726</v>
      </c>
      <c r="CY217" s="61">
        <v>303</v>
      </c>
      <c r="CZ217" s="61">
        <v>10704</v>
      </c>
      <c r="DA217" s="61">
        <v>2409</v>
      </c>
      <c r="DB217" s="61">
        <v>268</v>
      </c>
      <c r="DC217" s="61">
        <v>1411</v>
      </c>
      <c r="DD217" s="61">
        <v>317</v>
      </c>
      <c r="DE217" s="61">
        <v>35</v>
      </c>
      <c r="DF217" s="61">
        <v>631</v>
      </c>
      <c r="DG217" s="61">
        <v>142</v>
      </c>
      <c r="DH217" s="61">
        <v>16</v>
      </c>
      <c r="DI217" s="61">
        <v>631</v>
      </c>
      <c r="DJ217" s="61">
        <v>142</v>
      </c>
      <c r="DK217" s="61">
        <v>16</v>
      </c>
      <c r="DL217" s="61">
        <v>0</v>
      </c>
      <c r="DM217" s="61">
        <v>0</v>
      </c>
      <c r="DN217" s="61">
        <v>0</v>
      </c>
      <c r="DO217" s="61">
        <v>13637</v>
      </c>
      <c r="DP217" s="61">
        <v>3068</v>
      </c>
      <c r="DQ217" s="61">
        <v>341</v>
      </c>
      <c r="DR217" s="61">
        <v>13739</v>
      </c>
      <c r="DS217" s="61">
        <v>3092</v>
      </c>
      <c r="DT217" s="61">
        <v>344</v>
      </c>
      <c r="DU217" s="61">
        <v>-102</v>
      </c>
      <c r="DV217" s="61">
        <v>-24</v>
      </c>
      <c r="DW217" s="61">
        <v>-3</v>
      </c>
      <c r="DX217" s="61">
        <v>-340</v>
      </c>
      <c r="DY217" s="61">
        <v>-77</v>
      </c>
      <c r="DZ217" s="61">
        <v>-9</v>
      </c>
      <c r="EA217" s="61">
        <v>0</v>
      </c>
      <c r="EB217" s="61">
        <v>0</v>
      </c>
      <c r="EC217" s="61">
        <v>0</v>
      </c>
      <c r="ED217" s="61">
        <v>0</v>
      </c>
      <c r="EE217" s="61">
        <v>0</v>
      </c>
      <c r="EF217" s="61">
        <v>0</v>
      </c>
      <c r="EG217" s="61">
        <v>0</v>
      </c>
      <c r="EH217" s="61">
        <v>0</v>
      </c>
      <c r="EI217" s="61">
        <v>0</v>
      </c>
      <c r="EJ217" s="61">
        <v>0</v>
      </c>
      <c r="EK217" s="61">
        <v>0</v>
      </c>
      <c r="EL217" s="61">
        <v>0</v>
      </c>
      <c r="EM217" s="61">
        <v>2029501</v>
      </c>
      <c r="EN217" s="61">
        <v>456638</v>
      </c>
      <c r="EO217" s="61">
        <v>50738</v>
      </c>
      <c r="EP217" s="61">
        <v>12708</v>
      </c>
      <c r="EQ217" s="61">
        <v>2859</v>
      </c>
      <c r="ER217" s="61">
        <v>318</v>
      </c>
      <c r="ES217" s="61">
        <v>4736158</v>
      </c>
      <c r="ET217" s="61">
        <v>0</v>
      </c>
      <c r="EU217" s="61">
        <v>0</v>
      </c>
      <c r="EV217" s="61">
        <v>-2693950</v>
      </c>
      <c r="EW217" s="61">
        <v>459497</v>
      </c>
      <c r="EX217" s="61">
        <v>51055</v>
      </c>
      <c r="EY217" s="61">
        <v>261574</v>
      </c>
      <c r="EZ217" s="61">
        <v>57409</v>
      </c>
      <c r="FA217" s="61">
        <v>6379</v>
      </c>
      <c r="FB217" s="61">
        <v>379619</v>
      </c>
      <c r="FC217" s="61">
        <v>85151</v>
      </c>
      <c r="FD217" s="61">
        <v>9461</v>
      </c>
      <c r="FE217" s="61">
        <v>-118045</v>
      </c>
      <c r="FF217" s="61">
        <v>-27742</v>
      </c>
      <c r="FG217" s="61">
        <v>-3082</v>
      </c>
      <c r="FH217" s="61">
        <v>0</v>
      </c>
      <c r="FI217" s="61">
        <v>0</v>
      </c>
      <c r="FJ217" s="61">
        <v>0</v>
      </c>
      <c r="FK217" s="61">
        <v>0</v>
      </c>
      <c r="FL217" s="61">
        <v>0</v>
      </c>
      <c r="FM217" s="61">
        <v>0</v>
      </c>
      <c r="FN217" s="61">
        <v>0</v>
      </c>
      <c r="FO217" s="61">
        <v>0</v>
      </c>
      <c r="FP217" s="61">
        <v>0</v>
      </c>
      <c r="FQ217" s="61">
        <v>329312</v>
      </c>
      <c r="FR217" s="61">
        <v>74095</v>
      </c>
      <c r="FS217" s="61">
        <v>8233</v>
      </c>
      <c r="FT217" s="61">
        <v>1090079</v>
      </c>
      <c r="FU217" s="61">
        <v>0</v>
      </c>
      <c r="FV217" s="61">
        <v>0</v>
      </c>
      <c r="FW217" s="61">
        <v>-760767</v>
      </c>
      <c r="FX217" s="61">
        <v>74095</v>
      </c>
      <c r="FY217" s="61">
        <v>8233</v>
      </c>
      <c r="FZ217" s="61">
        <v>0</v>
      </c>
      <c r="GA217" s="61">
        <v>0</v>
      </c>
      <c r="GB217" s="61">
        <v>0</v>
      </c>
      <c r="GC217" s="61">
        <v>0</v>
      </c>
      <c r="GD217" s="61">
        <v>0</v>
      </c>
      <c r="GE217" s="61">
        <v>0</v>
      </c>
      <c r="GF217" s="61">
        <v>3886922</v>
      </c>
      <c r="GG217" s="61">
        <v>873112</v>
      </c>
      <c r="GH217" s="61">
        <v>97015</v>
      </c>
      <c r="GI217" s="61">
        <v>-3515219</v>
      </c>
      <c r="GJ217" s="61">
        <v>518795</v>
      </c>
      <c r="GK217" s="61">
        <v>57644</v>
      </c>
      <c r="GL217" s="58" t="s">
        <v>715</v>
      </c>
      <c r="GM217" s="58" t="s">
        <v>716</v>
      </c>
      <c r="GN217" s="58" t="s">
        <v>466</v>
      </c>
      <c r="GO217" s="58" t="s">
        <v>514</v>
      </c>
      <c r="GP217" s="58" t="s">
        <v>1178</v>
      </c>
    </row>
    <row r="218" spans="1:198" s="58" customFormat="1">
      <c r="A218" s="58" t="s">
        <v>461</v>
      </c>
      <c r="B218" s="59" t="s">
        <v>1179</v>
      </c>
      <c r="C218" s="59" t="s">
        <v>1180</v>
      </c>
      <c r="D218" s="61">
        <v>990961</v>
      </c>
      <c r="E218" s="61">
        <v>0</v>
      </c>
      <c r="F218" s="61">
        <v>990961</v>
      </c>
      <c r="G218" s="61">
        <v>22134</v>
      </c>
      <c r="H218" s="61">
        <v>0</v>
      </c>
      <c r="I218" s="61">
        <v>22134</v>
      </c>
      <c r="J218" s="61">
        <v>968827</v>
      </c>
      <c r="K218" s="61">
        <v>0</v>
      </c>
      <c r="L218" s="61">
        <v>968827</v>
      </c>
      <c r="M218" s="380">
        <v>0</v>
      </c>
      <c r="N218" s="380">
        <v>0.99</v>
      </c>
      <c r="O218" s="380">
        <v>0</v>
      </c>
      <c r="P218" s="380">
        <v>0.01</v>
      </c>
      <c r="Q218" s="61">
        <v>437907</v>
      </c>
      <c r="R218" s="61">
        <v>437907</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v>0</v>
      </c>
      <c r="AR218" s="61">
        <v>0</v>
      </c>
      <c r="AS218" s="61">
        <v>0</v>
      </c>
      <c r="AT218" s="61">
        <v>0</v>
      </c>
      <c r="AU218" s="61">
        <v>0</v>
      </c>
      <c r="AV218" s="61">
        <v>0</v>
      </c>
      <c r="AW218" s="61">
        <v>0</v>
      </c>
      <c r="AX218" s="61">
        <v>0</v>
      </c>
      <c r="AY218" s="61">
        <v>0</v>
      </c>
      <c r="AZ218" s="61">
        <v>0</v>
      </c>
      <c r="BA218" s="61">
        <v>0</v>
      </c>
      <c r="BB218" s="61">
        <v>0</v>
      </c>
      <c r="BC218" s="61">
        <v>0</v>
      </c>
      <c r="BD218" s="61">
        <v>7308495</v>
      </c>
      <c r="BE218" s="61">
        <v>0</v>
      </c>
      <c r="BF218" s="61">
        <v>73823</v>
      </c>
      <c r="BG218" s="61">
        <v>390095</v>
      </c>
      <c r="BH218" s="61">
        <v>0</v>
      </c>
      <c r="BI218" s="61">
        <v>3940</v>
      </c>
      <c r="BJ218" s="61">
        <v>7072002</v>
      </c>
      <c r="BK218" s="61">
        <v>0</v>
      </c>
      <c r="BL218" s="61">
        <v>71434</v>
      </c>
      <c r="BM218" s="61">
        <v>626588</v>
      </c>
      <c r="BN218" s="61">
        <v>0</v>
      </c>
      <c r="BO218" s="61">
        <v>6329</v>
      </c>
      <c r="BP218" s="61">
        <v>38989</v>
      </c>
      <c r="BQ218" s="61">
        <v>0</v>
      </c>
      <c r="BR218" s="61">
        <v>394</v>
      </c>
      <c r="BS218" s="61">
        <v>11123</v>
      </c>
      <c r="BT218" s="61">
        <v>0</v>
      </c>
      <c r="BU218" s="61">
        <v>112</v>
      </c>
      <c r="BV218" s="61">
        <v>27866</v>
      </c>
      <c r="BW218" s="61">
        <v>0</v>
      </c>
      <c r="BX218" s="61">
        <v>282</v>
      </c>
      <c r="BY218" s="61">
        <v>0</v>
      </c>
      <c r="BZ218" s="61">
        <v>0</v>
      </c>
      <c r="CA218" s="61">
        <v>0</v>
      </c>
      <c r="CB218" s="61">
        <v>0</v>
      </c>
      <c r="CC218" s="61">
        <v>0</v>
      </c>
      <c r="CD218" s="61">
        <v>0</v>
      </c>
      <c r="CE218" s="61">
        <v>0</v>
      </c>
      <c r="CF218" s="61">
        <v>0</v>
      </c>
      <c r="CG218" s="61">
        <v>0</v>
      </c>
      <c r="CH218" s="61">
        <v>-229</v>
      </c>
      <c r="CI218" s="61">
        <v>0</v>
      </c>
      <c r="CJ218" s="61">
        <v>-2</v>
      </c>
      <c r="CK218" s="61">
        <v>0</v>
      </c>
      <c r="CL218" s="61">
        <v>0</v>
      </c>
      <c r="CM218" s="61">
        <v>0</v>
      </c>
      <c r="CN218" s="61">
        <v>0</v>
      </c>
      <c r="CO218" s="61">
        <v>0</v>
      </c>
      <c r="CP218" s="61">
        <v>0</v>
      </c>
      <c r="CQ218" s="61">
        <v>0</v>
      </c>
      <c r="CR218" s="61">
        <v>0</v>
      </c>
      <c r="CS218" s="61">
        <v>0</v>
      </c>
      <c r="CT218" s="61">
        <v>0</v>
      </c>
      <c r="CU218" s="61">
        <v>0</v>
      </c>
      <c r="CV218" s="61">
        <v>0</v>
      </c>
      <c r="CW218" s="61">
        <v>0</v>
      </c>
      <c r="CX218" s="61">
        <v>0</v>
      </c>
      <c r="CY218" s="61">
        <v>0</v>
      </c>
      <c r="CZ218" s="61">
        <v>0</v>
      </c>
      <c r="DA218" s="61">
        <v>0</v>
      </c>
      <c r="DB218" s="61">
        <v>0</v>
      </c>
      <c r="DC218" s="61">
        <v>0</v>
      </c>
      <c r="DD218" s="61">
        <v>0</v>
      </c>
      <c r="DE218" s="61">
        <v>0</v>
      </c>
      <c r="DF218" s="61">
        <v>0</v>
      </c>
      <c r="DG218" s="61">
        <v>0</v>
      </c>
      <c r="DH218" s="61">
        <v>0</v>
      </c>
      <c r="DI218" s="61">
        <v>0</v>
      </c>
      <c r="DJ218" s="61">
        <v>0</v>
      </c>
      <c r="DK218" s="61">
        <v>0</v>
      </c>
      <c r="DL218" s="61">
        <v>0</v>
      </c>
      <c r="DM218" s="61">
        <v>0</v>
      </c>
      <c r="DN218" s="61">
        <v>0</v>
      </c>
      <c r="DO218" s="61">
        <v>3744</v>
      </c>
      <c r="DP218" s="61">
        <v>0</v>
      </c>
      <c r="DQ218" s="61">
        <v>38</v>
      </c>
      <c r="DR218" s="61">
        <v>3730</v>
      </c>
      <c r="DS218" s="61">
        <v>0</v>
      </c>
      <c r="DT218" s="61">
        <v>38</v>
      </c>
      <c r="DU218" s="61">
        <v>14</v>
      </c>
      <c r="DV218" s="61">
        <v>0</v>
      </c>
      <c r="DW218" s="61">
        <v>0</v>
      </c>
      <c r="DX218" s="61">
        <v>-4515</v>
      </c>
      <c r="DY218" s="61">
        <v>0</v>
      </c>
      <c r="DZ218" s="61">
        <v>-46</v>
      </c>
      <c r="EA218" s="61">
        <v>74</v>
      </c>
      <c r="EB218" s="61">
        <v>0</v>
      </c>
      <c r="EC218" s="61">
        <v>1</v>
      </c>
      <c r="ED218" s="61">
        <v>0</v>
      </c>
      <c r="EE218" s="61">
        <v>0</v>
      </c>
      <c r="EF218" s="61">
        <v>0</v>
      </c>
      <c r="EG218" s="61">
        <v>0</v>
      </c>
      <c r="EH218" s="61">
        <v>0</v>
      </c>
      <c r="EI218" s="61">
        <v>0</v>
      </c>
      <c r="EJ218" s="61">
        <v>0</v>
      </c>
      <c r="EK218" s="61">
        <v>0</v>
      </c>
      <c r="EL218" s="61">
        <v>0</v>
      </c>
      <c r="EM218" s="61">
        <v>12233684</v>
      </c>
      <c r="EN218" s="61">
        <v>0</v>
      </c>
      <c r="EO218" s="61">
        <v>123573</v>
      </c>
      <c r="EP218" s="61">
        <v>429711</v>
      </c>
      <c r="EQ218" s="61">
        <v>0</v>
      </c>
      <c r="ER218" s="61">
        <v>4341</v>
      </c>
      <c r="ES218" s="61">
        <v>17298599</v>
      </c>
      <c r="ET218" s="61">
        <v>0</v>
      </c>
      <c r="EU218" s="61">
        <v>0</v>
      </c>
      <c r="EV218" s="61">
        <v>-4635204</v>
      </c>
      <c r="EW218" s="61">
        <v>0</v>
      </c>
      <c r="EX218" s="61">
        <v>127913</v>
      </c>
      <c r="EY218" s="61">
        <v>3984004</v>
      </c>
      <c r="EZ218" s="61">
        <v>0</v>
      </c>
      <c r="FA218" s="61">
        <v>40242</v>
      </c>
      <c r="FB218" s="61">
        <v>4680811</v>
      </c>
      <c r="FC218" s="61">
        <v>0</v>
      </c>
      <c r="FD218" s="61">
        <v>47281</v>
      </c>
      <c r="FE218" s="61">
        <v>-696807</v>
      </c>
      <c r="FF218" s="61">
        <v>0</v>
      </c>
      <c r="FG218" s="61">
        <v>-7039</v>
      </c>
      <c r="FH218" s="61">
        <v>0</v>
      </c>
      <c r="FI218" s="61">
        <v>0</v>
      </c>
      <c r="FJ218" s="61">
        <v>0</v>
      </c>
      <c r="FK218" s="61">
        <v>0</v>
      </c>
      <c r="FL218" s="61">
        <v>0</v>
      </c>
      <c r="FM218" s="61">
        <v>0</v>
      </c>
      <c r="FN218" s="61">
        <v>0</v>
      </c>
      <c r="FO218" s="61">
        <v>0</v>
      </c>
      <c r="FP218" s="61">
        <v>0</v>
      </c>
      <c r="FQ218" s="61">
        <v>988529</v>
      </c>
      <c r="FR218" s="61">
        <v>0</v>
      </c>
      <c r="FS218" s="61">
        <v>9985</v>
      </c>
      <c r="FT218" s="61">
        <v>7957365</v>
      </c>
      <c r="FU218" s="61">
        <v>0</v>
      </c>
      <c r="FV218" s="61">
        <v>0</v>
      </c>
      <c r="FW218" s="61">
        <v>-6968836</v>
      </c>
      <c r="FX218" s="61">
        <v>0</v>
      </c>
      <c r="FY218" s="61">
        <v>9985</v>
      </c>
      <c r="FZ218" s="61">
        <v>0</v>
      </c>
      <c r="GA218" s="61">
        <v>0</v>
      </c>
      <c r="GB218" s="61">
        <v>0</v>
      </c>
      <c r="GC218" s="61">
        <v>0</v>
      </c>
      <c r="GD218" s="61">
        <v>0</v>
      </c>
      <c r="GE218" s="61">
        <v>0</v>
      </c>
      <c r="GF218" s="61">
        <v>25372581</v>
      </c>
      <c r="GG218" s="61">
        <v>0</v>
      </c>
      <c r="GH218" s="61">
        <v>256289</v>
      </c>
      <c r="GI218" s="61">
        <v>-11651049</v>
      </c>
      <c r="GJ218" s="61">
        <v>0</v>
      </c>
      <c r="GK218" s="61">
        <v>137423</v>
      </c>
      <c r="GL218" s="58" t="s">
        <v>511</v>
      </c>
      <c r="GM218" s="58" t="s">
        <v>568</v>
      </c>
      <c r="GN218" s="58" t="s">
        <v>513</v>
      </c>
      <c r="GO218" s="58" t="s">
        <v>473</v>
      </c>
      <c r="GP218" s="58" t="s">
        <v>1181</v>
      </c>
    </row>
    <row r="219" spans="1:198" s="58" customFormat="1">
      <c r="A219" s="58" t="s">
        <v>469</v>
      </c>
      <c r="B219" s="59" t="s">
        <v>1182</v>
      </c>
      <c r="C219" s="59" t="s">
        <v>1183</v>
      </c>
      <c r="D219" s="61">
        <v>-315772</v>
      </c>
      <c r="E219" s="61">
        <v>0</v>
      </c>
      <c r="F219" s="61">
        <v>-315772</v>
      </c>
      <c r="G219" s="61">
        <v>-130000</v>
      </c>
      <c r="H219" s="61">
        <v>0</v>
      </c>
      <c r="I219" s="61">
        <v>-130000</v>
      </c>
      <c r="J219" s="61">
        <v>-185772</v>
      </c>
      <c r="K219" s="61">
        <v>0</v>
      </c>
      <c r="L219" s="61">
        <v>-185772</v>
      </c>
      <c r="M219" s="380">
        <v>0</v>
      </c>
      <c r="N219" s="380">
        <v>0.99</v>
      </c>
      <c r="O219" s="380">
        <v>0</v>
      </c>
      <c r="P219" s="380">
        <v>0.01</v>
      </c>
      <c r="Q219" s="61">
        <v>423774</v>
      </c>
      <c r="R219" s="61">
        <v>423774</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v>0</v>
      </c>
      <c r="AR219" s="61">
        <v>0</v>
      </c>
      <c r="AS219" s="61">
        <v>0</v>
      </c>
      <c r="AT219" s="61">
        <v>0</v>
      </c>
      <c r="AU219" s="61">
        <v>0</v>
      </c>
      <c r="AV219" s="61">
        <v>0</v>
      </c>
      <c r="AW219" s="61">
        <v>0</v>
      </c>
      <c r="AX219" s="61">
        <v>0</v>
      </c>
      <c r="AY219" s="61">
        <v>0</v>
      </c>
      <c r="AZ219" s="61">
        <v>0</v>
      </c>
      <c r="BA219" s="61">
        <v>0</v>
      </c>
      <c r="BB219" s="61">
        <v>0</v>
      </c>
      <c r="BC219" s="61">
        <v>0</v>
      </c>
      <c r="BD219" s="61">
        <v>11114599</v>
      </c>
      <c r="BE219" s="61">
        <v>0</v>
      </c>
      <c r="BF219" s="61">
        <v>112269</v>
      </c>
      <c r="BG219" s="61">
        <v>481085</v>
      </c>
      <c r="BH219" s="61">
        <v>0</v>
      </c>
      <c r="BI219" s="61">
        <v>4859</v>
      </c>
      <c r="BJ219" s="61">
        <v>10575275</v>
      </c>
      <c r="BK219" s="61">
        <v>0</v>
      </c>
      <c r="BL219" s="61">
        <v>106821</v>
      </c>
      <c r="BM219" s="61">
        <v>1020409</v>
      </c>
      <c r="BN219" s="61">
        <v>0</v>
      </c>
      <c r="BO219" s="61">
        <v>10307</v>
      </c>
      <c r="BP219" s="61">
        <v>-17685</v>
      </c>
      <c r="BQ219" s="61">
        <v>0</v>
      </c>
      <c r="BR219" s="61">
        <v>-179</v>
      </c>
      <c r="BS219" s="61">
        <v>104158</v>
      </c>
      <c r="BT219" s="61">
        <v>0</v>
      </c>
      <c r="BU219" s="61">
        <v>1052</v>
      </c>
      <c r="BV219" s="61">
        <v>-121843</v>
      </c>
      <c r="BW219" s="61">
        <v>0</v>
      </c>
      <c r="BX219" s="61">
        <v>-1231</v>
      </c>
      <c r="BY219" s="61">
        <v>17094</v>
      </c>
      <c r="BZ219" s="61">
        <v>0</v>
      </c>
      <c r="CA219" s="61">
        <v>173</v>
      </c>
      <c r="CB219" s="61">
        <v>0</v>
      </c>
      <c r="CC219" s="61">
        <v>0</v>
      </c>
      <c r="CD219" s="61">
        <v>0</v>
      </c>
      <c r="CE219" s="61">
        <v>0</v>
      </c>
      <c r="CF219" s="61">
        <v>0</v>
      </c>
      <c r="CG219" s="61">
        <v>0</v>
      </c>
      <c r="CH219" s="61">
        <v>1544</v>
      </c>
      <c r="CI219" s="61">
        <v>0</v>
      </c>
      <c r="CJ219" s="61">
        <v>16</v>
      </c>
      <c r="CK219" s="61">
        <v>0</v>
      </c>
      <c r="CL219" s="61">
        <v>0</v>
      </c>
      <c r="CM219" s="61">
        <v>0</v>
      </c>
      <c r="CN219" s="61">
        <v>0</v>
      </c>
      <c r="CO219" s="61">
        <v>0</v>
      </c>
      <c r="CP219" s="61">
        <v>0</v>
      </c>
      <c r="CQ219" s="61">
        <v>0</v>
      </c>
      <c r="CR219" s="61">
        <v>0</v>
      </c>
      <c r="CS219" s="61">
        <v>0</v>
      </c>
      <c r="CT219" s="61">
        <v>0</v>
      </c>
      <c r="CU219" s="61">
        <v>0</v>
      </c>
      <c r="CV219" s="61">
        <v>0</v>
      </c>
      <c r="CW219" s="61">
        <v>0</v>
      </c>
      <c r="CX219" s="61">
        <v>0</v>
      </c>
      <c r="CY219" s="61">
        <v>0</v>
      </c>
      <c r="CZ219" s="61">
        <v>0</v>
      </c>
      <c r="DA219" s="61">
        <v>0</v>
      </c>
      <c r="DB219" s="61">
        <v>0</v>
      </c>
      <c r="DC219" s="61">
        <v>0</v>
      </c>
      <c r="DD219" s="61">
        <v>0</v>
      </c>
      <c r="DE219" s="61">
        <v>0</v>
      </c>
      <c r="DF219" s="61">
        <v>0</v>
      </c>
      <c r="DG219" s="61">
        <v>0</v>
      </c>
      <c r="DH219" s="61">
        <v>0</v>
      </c>
      <c r="DI219" s="61">
        <v>0</v>
      </c>
      <c r="DJ219" s="61">
        <v>0</v>
      </c>
      <c r="DK219" s="61">
        <v>0</v>
      </c>
      <c r="DL219" s="61">
        <v>0</v>
      </c>
      <c r="DM219" s="61">
        <v>0</v>
      </c>
      <c r="DN219" s="61">
        <v>0</v>
      </c>
      <c r="DO219" s="61">
        <v>46904</v>
      </c>
      <c r="DP219" s="61">
        <v>0</v>
      </c>
      <c r="DQ219" s="61">
        <v>474</v>
      </c>
      <c r="DR219" s="61">
        <v>46872</v>
      </c>
      <c r="DS219" s="61">
        <v>0</v>
      </c>
      <c r="DT219" s="61">
        <v>473</v>
      </c>
      <c r="DU219" s="61">
        <v>32</v>
      </c>
      <c r="DV219" s="61">
        <v>0</v>
      </c>
      <c r="DW219" s="61">
        <v>1</v>
      </c>
      <c r="DX219" s="61">
        <v>-3712</v>
      </c>
      <c r="DY219" s="61">
        <v>0</v>
      </c>
      <c r="DZ219" s="61">
        <v>-37</v>
      </c>
      <c r="EA219" s="61">
        <v>0</v>
      </c>
      <c r="EB219" s="61">
        <v>0</v>
      </c>
      <c r="EC219" s="61">
        <v>0</v>
      </c>
      <c r="ED219" s="61">
        <v>0</v>
      </c>
      <c r="EE219" s="61">
        <v>0</v>
      </c>
      <c r="EF219" s="61">
        <v>0</v>
      </c>
      <c r="EG219" s="61">
        <v>0</v>
      </c>
      <c r="EH219" s="61">
        <v>0</v>
      </c>
      <c r="EI219" s="61">
        <v>0</v>
      </c>
      <c r="EJ219" s="61">
        <v>0</v>
      </c>
      <c r="EK219" s="61">
        <v>0</v>
      </c>
      <c r="EL219" s="61">
        <v>0</v>
      </c>
      <c r="EM219" s="61">
        <v>11148046</v>
      </c>
      <c r="EN219" s="61">
        <v>0</v>
      </c>
      <c r="EO219" s="61">
        <v>112607</v>
      </c>
      <c r="EP219" s="61">
        <v>258579</v>
      </c>
      <c r="EQ219" s="61">
        <v>0</v>
      </c>
      <c r="ER219" s="61">
        <v>2612</v>
      </c>
      <c r="ES219" s="61">
        <v>23313087</v>
      </c>
      <c r="ET219" s="61">
        <v>0</v>
      </c>
      <c r="EU219" s="61">
        <v>0</v>
      </c>
      <c r="EV219" s="61">
        <v>-11906462</v>
      </c>
      <c r="EW219" s="61">
        <v>0</v>
      </c>
      <c r="EX219" s="61">
        <v>115218</v>
      </c>
      <c r="EY219" s="61">
        <v>4492753</v>
      </c>
      <c r="EZ219" s="61">
        <v>0</v>
      </c>
      <c r="FA219" s="61">
        <v>45381</v>
      </c>
      <c r="FB219" s="61">
        <v>5177298</v>
      </c>
      <c r="FC219" s="61">
        <v>0</v>
      </c>
      <c r="FD219" s="61">
        <v>52296</v>
      </c>
      <c r="FE219" s="61">
        <v>-684545</v>
      </c>
      <c r="FF219" s="61">
        <v>0</v>
      </c>
      <c r="FG219" s="61">
        <v>-6915</v>
      </c>
      <c r="FH219" s="61">
        <v>0</v>
      </c>
      <c r="FI219" s="61">
        <v>0</v>
      </c>
      <c r="FJ219" s="61">
        <v>0</v>
      </c>
      <c r="FK219" s="61">
        <v>0</v>
      </c>
      <c r="FL219" s="61">
        <v>0</v>
      </c>
      <c r="FM219" s="61">
        <v>0</v>
      </c>
      <c r="FN219" s="61">
        <v>0</v>
      </c>
      <c r="FO219" s="61">
        <v>0</v>
      </c>
      <c r="FP219" s="61">
        <v>0</v>
      </c>
      <c r="FQ219" s="61">
        <v>6727485</v>
      </c>
      <c r="FR219" s="61">
        <v>0</v>
      </c>
      <c r="FS219" s="61">
        <v>67954</v>
      </c>
      <c r="FT219" s="61">
        <v>7582533</v>
      </c>
      <c r="FU219" s="61">
        <v>0</v>
      </c>
      <c r="FV219" s="61">
        <v>0</v>
      </c>
      <c r="FW219" s="61">
        <v>-855048</v>
      </c>
      <c r="FX219" s="61">
        <v>0</v>
      </c>
      <c r="FY219" s="61">
        <v>67954</v>
      </c>
      <c r="FZ219" s="61">
        <v>0</v>
      </c>
      <c r="GA219" s="61">
        <v>0</v>
      </c>
      <c r="GB219" s="61">
        <v>0</v>
      </c>
      <c r="GC219" s="61">
        <v>0</v>
      </c>
      <c r="GD219" s="61">
        <v>0</v>
      </c>
      <c r="GE219" s="61">
        <v>0</v>
      </c>
      <c r="GF219" s="61">
        <v>34266692</v>
      </c>
      <c r="GG219" s="61">
        <v>0</v>
      </c>
      <c r="GH219" s="61">
        <v>346129</v>
      </c>
      <c r="GI219" s="61">
        <v>-12532531</v>
      </c>
      <c r="GJ219" s="61">
        <v>0</v>
      </c>
      <c r="GK219" s="61">
        <v>185486</v>
      </c>
      <c r="GL219" s="58" t="s">
        <v>511</v>
      </c>
      <c r="GM219" s="58" t="s">
        <v>548</v>
      </c>
      <c r="GN219" s="58" t="s">
        <v>513</v>
      </c>
      <c r="GO219" s="58" t="s">
        <v>549</v>
      </c>
      <c r="GP219" s="58" t="s">
        <v>1184</v>
      </c>
    </row>
    <row r="220" spans="1:198" s="58" customFormat="1">
      <c r="A220" s="58" t="s">
        <v>469</v>
      </c>
      <c r="B220" s="59" t="s">
        <v>1185</v>
      </c>
      <c r="C220" s="59" t="s">
        <v>1186</v>
      </c>
      <c r="D220" s="61">
        <v>-215438</v>
      </c>
      <c r="E220" s="61">
        <v>0</v>
      </c>
      <c r="F220" s="61">
        <v>-215438</v>
      </c>
      <c r="G220" s="61">
        <v>269740</v>
      </c>
      <c r="H220" s="61">
        <v>0</v>
      </c>
      <c r="I220" s="61">
        <v>269740</v>
      </c>
      <c r="J220" s="61">
        <v>-485178</v>
      </c>
      <c r="K220" s="61">
        <v>0</v>
      </c>
      <c r="L220" s="61">
        <v>-485178</v>
      </c>
      <c r="M220" s="380">
        <v>0.5</v>
      </c>
      <c r="N220" s="380">
        <v>0.4</v>
      </c>
      <c r="O220" s="380">
        <v>0.09</v>
      </c>
      <c r="P220" s="380">
        <v>0.01</v>
      </c>
      <c r="Q220" s="61">
        <v>275185</v>
      </c>
      <c r="R220" s="61">
        <v>275185</v>
      </c>
      <c r="S220" s="61">
        <v>0</v>
      </c>
      <c r="T220" s="61">
        <v>0</v>
      </c>
      <c r="U220" s="61">
        <v>0</v>
      </c>
      <c r="V220" s="61">
        <v>0</v>
      </c>
      <c r="W220" s="61">
        <v>11103</v>
      </c>
      <c r="X220" s="61">
        <v>0</v>
      </c>
      <c r="Y220" s="61">
        <v>5000</v>
      </c>
      <c r="Z220" s="61">
        <v>0</v>
      </c>
      <c r="AA220" s="61">
        <v>6103</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v>0</v>
      </c>
      <c r="AR220" s="61">
        <v>0</v>
      </c>
      <c r="AS220" s="61">
        <v>0</v>
      </c>
      <c r="AT220" s="61">
        <v>0</v>
      </c>
      <c r="AU220" s="61">
        <v>0</v>
      </c>
      <c r="AV220" s="61">
        <v>0</v>
      </c>
      <c r="AW220" s="61">
        <v>0</v>
      </c>
      <c r="AX220" s="61">
        <v>0</v>
      </c>
      <c r="AY220" s="61">
        <v>0</v>
      </c>
      <c r="AZ220" s="61">
        <v>0</v>
      </c>
      <c r="BA220" s="61">
        <v>0</v>
      </c>
      <c r="BB220" s="61">
        <v>0</v>
      </c>
      <c r="BC220" s="61">
        <v>0</v>
      </c>
      <c r="BD220" s="61">
        <v>3072946</v>
      </c>
      <c r="BE220" s="61">
        <v>691413</v>
      </c>
      <c r="BF220" s="61">
        <v>76824</v>
      </c>
      <c r="BG220" s="61">
        <v>91182</v>
      </c>
      <c r="BH220" s="61">
        <v>20516</v>
      </c>
      <c r="BI220" s="61">
        <v>2280</v>
      </c>
      <c r="BJ220" s="61">
        <v>3099604</v>
      </c>
      <c r="BK220" s="61">
        <v>697411</v>
      </c>
      <c r="BL220" s="61">
        <v>77491</v>
      </c>
      <c r="BM220" s="61">
        <v>64524</v>
      </c>
      <c r="BN220" s="61">
        <v>14518</v>
      </c>
      <c r="BO220" s="61">
        <v>1613</v>
      </c>
      <c r="BP220" s="61">
        <v>42415</v>
      </c>
      <c r="BQ220" s="61">
        <v>9543</v>
      </c>
      <c r="BR220" s="61">
        <v>1060</v>
      </c>
      <c r="BS220" s="61">
        <v>42765</v>
      </c>
      <c r="BT220" s="61">
        <v>9622</v>
      </c>
      <c r="BU220" s="61">
        <v>1069</v>
      </c>
      <c r="BV220" s="61">
        <v>-350</v>
      </c>
      <c r="BW220" s="61">
        <v>-79</v>
      </c>
      <c r="BX220" s="61">
        <v>-9</v>
      </c>
      <c r="BY220" s="61">
        <v>37404</v>
      </c>
      <c r="BZ220" s="61">
        <v>8416</v>
      </c>
      <c r="CA220" s="61">
        <v>935</v>
      </c>
      <c r="CB220" s="61">
        <v>0</v>
      </c>
      <c r="CC220" s="61">
        <v>0</v>
      </c>
      <c r="CD220" s="61">
        <v>0</v>
      </c>
      <c r="CE220" s="61">
        <v>0</v>
      </c>
      <c r="CF220" s="61">
        <v>0</v>
      </c>
      <c r="CG220" s="61">
        <v>0</v>
      </c>
      <c r="CH220" s="61">
        <v>0</v>
      </c>
      <c r="CI220" s="61">
        <v>0</v>
      </c>
      <c r="CJ220" s="61">
        <v>0</v>
      </c>
      <c r="CK220" s="61">
        <v>-13802</v>
      </c>
      <c r="CL220" s="61">
        <v>-3106</v>
      </c>
      <c r="CM220" s="61">
        <v>-345</v>
      </c>
      <c r="CN220" s="61">
        <v>0</v>
      </c>
      <c r="CO220" s="61">
        <v>0</v>
      </c>
      <c r="CP220" s="61">
        <v>0</v>
      </c>
      <c r="CQ220" s="61">
        <v>-13802</v>
      </c>
      <c r="CR220" s="61">
        <v>-3106</v>
      </c>
      <c r="CS220" s="61">
        <v>-345</v>
      </c>
      <c r="CT220" s="61">
        <v>0</v>
      </c>
      <c r="CU220" s="61">
        <v>0</v>
      </c>
      <c r="CV220" s="61">
        <v>0</v>
      </c>
      <c r="CW220" s="61">
        <v>11210</v>
      </c>
      <c r="CX220" s="61">
        <v>2522</v>
      </c>
      <c r="CY220" s="61">
        <v>280</v>
      </c>
      <c r="CZ220" s="61">
        <v>11567</v>
      </c>
      <c r="DA220" s="61">
        <v>2602</v>
      </c>
      <c r="DB220" s="61">
        <v>289</v>
      </c>
      <c r="DC220" s="61">
        <v>-357</v>
      </c>
      <c r="DD220" s="61">
        <v>-80</v>
      </c>
      <c r="DE220" s="61">
        <v>-9</v>
      </c>
      <c r="DF220" s="61">
        <v>275</v>
      </c>
      <c r="DG220" s="61">
        <v>62</v>
      </c>
      <c r="DH220" s="61">
        <v>7</v>
      </c>
      <c r="DI220" s="61">
        <v>631</v>
      </c>
      <c r="DJ220" s="61">
        <v>142</v>
      </c>
      <c r="DK220" s="61">
        <v>16</v>
      </c>
      <c r="DL220" s="61">
        <v>-356</v>
      </c>
      <c r="DM220" s="61">
        <v>-80</v>
      </c>
      <c r="DN220" s="61">
        <v>-9</v>
      </c>
      <c r="DO220" s="61">
        <v>30770</v>
      </c>
      <c r="DP220" s="61">
        <v>6923</v>
      </c>
      <c r="DQ220" s="61">
        <v>769</v>
      </c>
      <c r="DR220" s="61">
        <v>24789</v>
      </c>
      <c r="DS220" s="61">
        <v>5577</v>
      </c>
      <c r="DT220" s="61">
        <v>620</v>
      </c>
      <c r="DU220" s="61">
        <v>5981</v>
      </c>
      <c r="DV220" s="61">
        <v>1346</v>
      </c>
      <c r="DW220" s="61">
        <v>149</v>
      </c>
      <c r="DX220" s="61">
        <v>-26720</v>
      </c>
      <c r="DY220" s="61">
        <v>-6012</v>
      </c>
      <c r="DZ220" s="61">
        <v>-668</v>
      </c>
      <c r="EA220" s="61">
        <v>0</v>
      </c>
      <c r="EB220" s="61">
        <v>0</v>
      </c>
      <c r="EC220" s="61">
        <v>0</v>
      </c>
      <c r="ED220" s="61">
        <v>0</v>
      </c>
      <c r="EE220" s="61">
        <v>0</v>
      </c>
      <c r="EF220" s="61">
        <v>0</v>
      </c>
      <c r="EG220" s="61">
        <v>0</v>
      </c>
      <c r="EH220" s="61">
        <v>0</v>
      </c>
      <c r="EI220" s="61">
        <v>0</v>
      </c>
      <c r="EJ220" s="61">
        <v>0</v>
      </c>
      <c r="EK220" s="61">
        <v>0</v>
      </c>
      <c r="EL220" s="61">
        <v>0</v>
      </c>
      <c r="EM220" s="61">
        <v>4661379</v>
      </c>
      <c r="EN220" s="61">
        <v>1048810</v>
      </c>
      <c r="EO220" s="61">
        <v>116534</v>
      </c>
      <c r="EP220" s="61">
        <v>24304</v>
      </c>
      <c r="EQ220" s="61">
        <v>5468</v>
      </c>
      <c r="ER220" s="61">
        <v>608</v>
      </c>
      <c r="ES220" s="61">
        <v>11638302</v>
      </c>
      <c r="ET220" s="61">
        <v>0</v>
      </c>
      <c r="EU220" s="61">
        <v>0</v>
      </c>
      <c r="EV220" s="61">
        <v>-6952619</v>
      </c>
      <c r="EW220" s="61">
        <v>1054279</v>
      </c>
      <c r="EX220" s="61">
        <v>117142</v>
      </c>
      <c r="EY220" s="61">
        <v>513982</v>
      </c>
      <c r="EZ220" s="61">
        <v>115516</v>
      </c>
      <c r="FA220" s="61">
        <v>12835</v>
      </c>
      <c r="FB220" s="61">
        <v>737303</v>
      </c>
      <c r="FC220" s="61">
        <v>165835</v>
      </c>
      <c r="FD220" s="61">
        <v>18426</v>
      </c>
      <c r="FE220" s="61">
        <v>-223321</v>
      </c>
      <c r="FF220" s="61">
        <v>-50319</v>
      </c>
      <c r="FG220" s="61">
        <v>-5591</v>
      </c>
      <c r="FH220" s="61">
        <v>0</v>
      </c>
      <c r="FI220" s="61">
        <v>0</v>
      </c>
      <c r="FJ220" s="61">
        <v>0</v>
      </c>
      <c r="FK220" s="61">
        <v>0</v>
      </c>
      <c r="FL220" s="61">
        <v>0</v>
      </c>
      <c r="FM220" s="61">
        <v>0</v>
      </c>
      <c r="FN220" s="61">
        <v>0</v>
      </c>
      <c r="FO220" s="61">
        <v>0</v>
      </c>
      <c r="FP220" s="61">
        <v>0</v>
      </c>
      <c r="FQ220" s="61">
        <v>470154</v>
      </c>
      <c r="FR220" s="61">
        <v>105785</v>
      </c>
      <c r="FS220" s="61">
        <v>11754</v>
      </c>
      <c r="FT220" s="61">
        <v>1779286</v>
      </c>
      <c r="FU220" s="61">
        <v>0</v>
      </c>
      <c r="FV220" s="61">
        <v>0</v>
      </c>
      <c r="FW220" s="61">
        <v>-1309132</v>
      </c>
      <c r="FX220" s="61">
        <v>105785</v>
      </c>
      <c r="FY220" s="61">
        <v>11754</v>
      </c>
      <c r="FZ220" s="61">
        <v>0</v>
      </c>
      <c r="GA220" s="61">
        <v>0</v>
      </c>
      <c r="GB220" s="61">
        <v>0</v>
      </c>
      <c r="GC220" s="61">
        <v>0</v>
      </c>
      <c r="GD220" s="61">
        <v>0</v>
      </c>
      <c r="GE220" s="61">
        <v>0</v>
      </c>
      <c r="GF220" s="61">
        <v>8915499</v>
      </c>
      <c r="GG220" s="61">
        <v>2005856</v>
      </c>
      <c r="GH220" s="61">
        <v>222873</v>
      </c>
      <c r="GI220" s="61">
        <v>-8418748</v>
      </c>
      <c r="GJ220" s="61">
        <v>1124668</v>
      </c>
      <c r="GK220" s="61">
        <v>124962</v>
      </c>
      <c r="GL220" s="58" t="s">
        <v>715</v>
      </c>
      <c r="GM220" s="58" t="s">
        <v>716</v>
      </c>
      <c r="GN220" s="58" t="s">
        <v>466</v>
      </c>
      <c r="GO220" s="58" t="s">
        <v>514</v>
      </c>
      <c r="GP220" s="58" t="s">
        <v>1187</v>
      </c>
    </row>
    <row r="221" spans="1:198" s="58" customFormat="1">
      <c r="A221" s="58" t="s">
        <v>469</v>
      </c>
      <c r="B221" s="59" t="s">
        <v>1188</v>
      </c>
      <c r="C221" s="59" t="s">
        <v>1189</v>
      </c>
      <c r="D221" s="61">
        <v>-18010</v>
      </c>
      <c r="E221" s="61">
        <v>0</v>
      </c>
      <c r="F221" s="61">
        <v>-18010</v>
      </c>
      <c r="G221" s="61">
        <v>-121167</v>
      </c>
      <c r="H221" s="61">
        <v>0</v>
      </c>
      <c r="I221" s="61">
        <v>-121167</v>
      </c>
      <c r="J221" s="61">
        <v>103157</v>
      </c>
      <c r="K221" s="61">
        <v>0</v>
      </c>
      <c r="L221" s="61">
        <v>103157</v>
      </c>
      <c r="M221" s="380">
        <v>0.5</v>
      </c>
      <c r="N221" s="380">
        <v>0.4</v>
      </c>
      <c r="O221" s="380">
        <v>0.09</v>
      </c>
      <c r="P221" s="380">
        <v>0.01</v>
      </c>
      <c r="Q221" s="61">
        <v>170213</v>
      </c>
      <c r="R221" s="61">
        <v>170213</v>
      </c>
      <c r="S221" s="61">
        <v>0</v>
      </c>
      <c r="T221" s="61">
        <v>0</v>
      </c>
      <c r="U221" s="61">
        <v>0</v>
      </c>
      <c r="V221" s="61">
        <v>0</v>
      </c>
      <c r="W221" s="61">
        <v>231150</v>
      </c>
      <c r="X221" s="61">
        <v>0</v>
      </c>
      <c r="Y221" s="61">
        <v>227004</v>
      </c>
      <c r="Z221" s="61">
        <v>0</v>
      </c>
      <c r="AA221" s="61">
        <v>4146</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v>0</v>
      </c>
      <c r="AR221" s="61">
        <v>0</v>
      </c>
      <c r="AS221" s="61">
        <v>0</v>
      </c>
      <c r="AT221" s="61">
        <v>0</v>
      </c>
      <c r="AU221" s="61">
        <v>0</v>
      </c>
      <c r="AV221" s="61">
        <v>0</v>
      </c>
      <c r="AW221" s="61">
        <v>0</v>
      </c>
      <c r="AX221" s="61">
        <v>0</v>
      </c>
      <c r="AY221" s="61">
        <v>0</v>
      </c>
      <c r="AZ221" s="61">
        <v>0</v>
      </c>
      <c r="BA221" s="61">
        <v>0</v>
      </c>
      <c r="BB221" s="61">
        <v>0</v>
      </c>
      <c r="BC221" s="61">
        <v>0</v>
      </c>
      <c r="BD221" s="61">
        <v>1487057</v>
      </c>
      <c r="BE221" s="61">
        <v>334171</v>
      </c>
      <c r="BF221" s="61">
        <v>37130</v>
      </c>
      <c r="BG221" s="61">
        <v>80194</v>
      </c>
      <c r="BH221" s="61">
        <v>18044</v>
      </c>
      <c r="BI221" s="61">
        <v>2005</v>
      </c>
      <c r="BJ221" s="61">
        <v>1559946</v>
      </c>
      <c r="BK221" s="61">
        <v>350571</v>
      </c>
      <c r="BL221" s="61">
        <v>38952</v>
      </c>
      <c r="BM221" s="61">
        <v>7305</v>
      </c>
      <c r="BN221" s="61">
        <v>1644</v>
      </c>
      <c r="BO221" s="61">
        <v>183</v>
      </c>
      <c r="BP221" s="61">
        <v>9860</v>
      </c>
      <c r="BQ221" s="61">
        <v>2218</v>
      </c>
      <c r="BR221" s="61">
        <v>246</v>
      </c>
      <c r="BS221" s="61">
        <v>0</v>
      </c>
      <c r="BT221" s="61">
        <v>0</v>
      </c>
      <c r="BU221" s="61">
        <v>0</v>
      </c>
      <c r="BV221" s="61">
        <v>9860</v>
      </c>
      <c r="BW221" s="61">
        <v>2218</v>
      </c>
      <c r="BX221" s="61">
        <v>246</v>
      </c>
      <c r="BY221" s="61">
        <v>16384</v>
      </c>
      <c r="BZ221" s="61">
        <v>3686</v>
      </c>
      <c r="CA221" s="61">
        <v>410</v>
      </c>
      <c r="CB221" s="61">
        <v>0</v>
      </c>
      <c r="CC221" s="61">
        <v>0</v>
      </c>
      <c r="CD221" s="61">
        <v>0</v>
      </c>
      <c r="CE221" s="61">
        <v>0</v>
      </c>
      <c r="CF221" s="61">
        <v>0</v>
      </c>
      <c r="CG221" s="61">
        <v>0</v>
      </c>
      <c r="CH221" s="61">
        <v>0</v>
      </c>
      <c r="CI221" s="61">
        <v>0</v>
      </c>
      <c r="CJ221" s="61">
        <v>0</v>
      </c>
      <c r="CK221" s="61">
        <v>0</v>
      </c>
      <c r="CL221" s="61">
        <v>0</v>
      </c>
      <c r="CM221" s="61">
        <v>0</v>
      </c>
      <c r="CN221" s="61">
        <v>0</v>
      </c>
      <c r="CO221" s="61">
        <v>0</v>
      </c>
      <c r="CP221" s="61">
        <v>0</v>
      </c>
      <c r="CQ221" s="61">
        <v>0</v>
      </c>
      <c r="CR221" s="61">
        <v>0</v>
      </c>
      <c r="CS221" s="61">
        <v>0</v>
      </c>
      <c r="CT221" s="61">
        <v>0</v>
      </c>
      <c r="CU221" s="61">
        <v>0</v>
      </c>
      <c r="CV221" s="61">
        <v>0</v>
      </c>
      <c r="CW221" s="61">
        <v>18480</v>
      </c>
      <c r="CX221" s="61">
        <v>4158</v>
      </c>
      <c r="CY221" s="61">
        <v>462</v>
      </c>
      <c r="CZ221" s="61">
        <v>19743</v>
      </c>
      <c r="DA221" s="61">
        <v>4442</v>
      </c>
      <c r="DB221" s="61">
        <v>494</v>
      </c>
      <c r="DC221" s="61">
        <v>-1263</v>
      </c>
      <c r="DD221" s="61">
        <v>-284</v>
      </c>
      <c r="DE221" s="61">
        <v>-32</v>
      </c>
      <c r="DF221" s="61">
        <v>0</v>
      </c>
      <c r="DG221" s="61">
        <v>0</v>
      </c>
      <c r="DH221" s="61">
        <v>0</v>
      </c>
      <c r="DI221" s="61">
        <v>0</v>
      </c>
      <c r="DJ221" s="61">
        <v>0</v>
      </c>
      <c r="DK221" s="61">
        <v>0</v>
      </c>
      <c r="DL221" s="61">
        <v>0</v>
      </c>
      <c r="DM221" s="61">
        <v>0</v>
      </c>
      <c r="DN221" s="61">
        <v>0</v>
      </c>
      <c r="DO221" s="61">
        <v>24018</v>
      </c>
      <c r="DP221" s="61">
        <v>5404</v>
      </c>
      <c r="DQ221" s="61">
        <v>600</v>
      </c>
      <c r="DR221" s="61">
        <v>27091</v>
      </c>
      <c r="DS221" s="61">
        <v>6096</v>
      </c>
      <c r="DT221" s="61">
        <v>677</v>
      </c>
      <c r="DU221" s="61">
        <v>-3073</v>
      </c>
      <c r="DV221" s="61">
        <v>-692</v>
      </c>
      <c r="DW221" s="61">
        <v>-77</v>
      </c>
      <c r="DX221" s="61">
        <v>-4207</v>
      </c>
      <c r="DY221" s="61">
        <v>-947</v>
      </c>
      <c r="DZ221" s="61">
        <v>-105</v>
      </c>
      <c r="EA221" s="61">
        <v>0</v>
      </c>
      <c r="EB221" s="61">
        <v>0</v>
      </c>
      <c r="EC221" s="61">
        <v>0</v>
      </c>
      <c r="ED221" s="61">
        <v>0</v>
      </c>
      <c r="EE221" s="61">
        <v>0</v>
      </c>
      <c r="EF221" s="61">
        <v>0</v>
      </c>
      <c r="EG221" s="61">
        <v>0</v>
      </c>
      <c r="EH221" s="61">
        <v>0</v>
      </c>
      <c r="EI221" s="61">
        <v>0</v>
      </c>
      <c r="EJ221" s="61">
        <v>0</v>
      </c>
      <c r="EK221" s="61">
        <v>0</v>
      </c>
      <c r="EL221" s="61">
        <v>0</v>
      </c>
      <c r="EM221" s="61">
        <v>3346714</v>
      </c>
      <c r="EN221" s="61">
        <v>753011</v>
      </c>
      <c r="EO221" s="61">
        <v>83668</v>
      </c>
      <c r="EP221" s="61">
        <v>35762</v>
      </c>
      <c r="EQ221" s="61">
        <v>8046</v>
      </c>
      <c r="ER221" s="61">
        <v>894</v>
      </c>
      <c r="ES221" s="61">
        <v>8574839</v>
      </c>
      <c r="ET221" s="61">
        <v>0</v>
      </c>
      <c r="EU221" s="61">
        <v>0</v>
      </c>
      <c r="EV221" s="61">
        <v>-5192363</v>
      </c>
      <c r="EW221" s="61">
        <v>761057</v>
      </c>
      <c r="EX221" s="61">
        <v>84562</v>
      </c>
      <c r="EY221" s="61">
        <v>731869</v>
      </c>
      <c r="EZ221" s="61">
        <v>161961</v>
      </c>
      <c r="FA221" s="61">
        <v>17996</v>
      </c>
      <c r="FB221" s="61">
        <v>901327</v>
      </c>
      <c r="FC221" s="61">
        <v>200137</v>
      </c>
      <c r="FD221" s="61">
        <v>22238</v>
      </c>
      <c r="FE221" s="61">
        <v>-169458</v>
      </c>
      <c r="FF221" s="61">
        <v>-38176</v>
      </c>
      <c r="FG221" s="61">
        <v>-4242</v>
      </c>
      <c r="FH221" s="61">
        <v>0</v>
      </c>
      <c r="FI221" s="61">
        <v>0</v>
      </c>
      <c r="FJ221" s="61">
        <v>0</v>
      </c>
      <c r="FK221" s="61">
        <v>0</v>
      </c>
      <c r="FL221" s="61">
        <v>0</v>
      </c>
      <c r="FM221" s="61">
        <v>0</v>
      </c>
      <c r="FN221" s="61">
        <v>0</v>
      </c>
      <c r="FO221" s="61">
        <v>0</v>
      </c>
      <c r="FP221" s="61">
        <v>0</v>
      </c>
      <c r="FQ221" s="61">
        <v>0</v>
      </c>
      <c r="FR221" s="61">
        <v>0</v>
      </c>
      <c r="FS221" s="61">
        <v>0</v>
      </c>
      <c r="FT221" s="61">
        <v>2659131</v>
      </c>
      <c r="FU221" s="61">
        <v>0</v>
      </c>
      <c r="FV221" s="61">
        <v>0</v>
      </c>
      <c r="FW221" s="61">
        <v>-2659131</v>
      </c>
      <c r="FX221" s="61">
        <v>0</v>
      </c>
      <c r="FY221" s="61">
        <v>0</v>
      </c>
      <c r="FZ221" s="61">
        <v>0</v>
      </c>
      <c r="GA221" s="61">
        <v>0</v>
      </c>
      <c r="GB221" s="61">
        <v>0</v>
      </c>
      <c r="GC221" s="61">
        <v>0</v>
      </c>
      <c r="GD221" s="61">
        <v>0</v>
      </c>
      <c r="GE221" s="61">
        <v>0</v>
      </c>
      <c r="GF221" s="61">
        <v>5746131</v>
      </c>
      <c r="GG221" s="61">
        <v>1289752</v>
      </c>
      <c r="GH221" s="61">
        <v>143306</v>
      </c>
      <c r="GI221" s="61">
        <v>-7995946</v>
      </c>
      <c r="GJ221" s="61">
        <v>728506</v>
      </c>
      <c r="GK221" s="61">
        <v>80945</v>
      </c>
      <c r="GL221" s="58" t="s">
        <v>1009</v>
      </c>
      <c r="GM221" s="58" t="s">
        <v>765</v>
      </c>
      <c r="GN221" s="58" t="s">
        <v>466</v>
      </c>
      <c r="GO221" s="58" t="s">
        <v>537</v>
      </c>
      <c r="GP221" s="58" t="s">
        <v>1190</v>
      </c>
    </row>
    <row r="222" spans="1:198" s="58" customFormat="1">
      <c r="A222" s="58" t="s">
        <v>469</v>
      </c>
      <c r="B222" s="59" t="s">
        <v>1191</v>
      </c>
      <c r="C222" s="59" t="s">
        <v>1192</v>
      </c>
      <c r="D222" s="61">
        <v>-603239</v>
      </c>
      <c r="E222" s="61">
        <v>0</v>
      </c>
      <c r="F222" s="61">
        <v>-603239</v>
      </c>
      <c r="G222" s="61">
        <v>-65369</v>
      </c>
      <c r="H222" s="61">
        <v>0</v>
      </c>
      <c r="I222" s="61">
        <v>-65369</v>
      </c>
      <c r="J222" s="61">
        <v>-537870</v>
      </c>
      <c r="K222" s="61">
        <v>0</v>
      </c>
      <c r="L222" s="61">
        <v>-537870</v>
      </c>
      <c r="M222" s="380">
        <v>0</v>
      </c>
      <c r="N222" s="380">
        <v>0.99</v>
      </c>
      <c r="O222" s="380">
        <v>0</v>
      </c>
      <c r="P222" s="380">
        <v>0.01</v>
      </c>
      <c r="Q222" s="61">
        <v>302502</v>
      </c>
      <c r="R222" s="61">
        <v>302502</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v>0</v>
      </c>
      <c r="AR222" s="61">
        <v>0</v>
      </c>
      <c r="AS222" s="61">
        <v>0</v>
      </c>
      <c r="AT222" s="61">
        <v>0</v>
      </c>
      <c r="AU222" s="61">
        <v>0</v>
      </c>
      <c r="AV222" s="61">
        <v>0</v>
      </c>
      <c r="AW222" s="61">
        <v>0</v>
      </c>
      <c r="AX222" s="61">
        <v>0</v>
      </c>
      <c r="AY222" s="61">
        <v>0</v>
      </c>
      <c r="AZ222" s="61">
        <v>0</v>
      </c>
      <c r="BA222" s="61">
        <v>0</v>
      </c>
      <c r="BB222" s="61">
        <v>0</v>
      </c>
      <c r="BC222" s="61">
        <v>0</v>
      </c>
      <c r="BD222" s="61">
        <v>7128729</v>
      </c>
      <c r="BE222" s="61">
        <v>0</v>
      </c>
      <c r="BF222" s="61">
        <v>72007</v>
      </c>
      <c r="BG222" s="61">
        <v>317669</v>
      </c>
      <c r="BH222" s="61">
        <v>0</v>
      </c>
      <c r="BI222" s="61">
        <v>3209</v>
      </c>
      <c r="BJ222" s="61">
        <v>7244340</v>
      </c>
      <c r="BK222" s="61">
        <v>0</v>
      </c>
      <c r="BL222" s="61">
        <v>73175</v>
      </c>
      <c r="BM222" s="61">
        <v>202058</v>
      </c>
      <c r="BN222" s="61">
        <v>0</v>
      </c>
      <c r="BO222" s="61">
        <v>2041</v>
      </c>
      <c r="BP222" s="61">
        <v>23252</v>
      </c>
      <c r="BQ222" s="61">
        <v>0</v>
      </c>
      <c r="BR222" s="61">
        <v>235</v>
      </c>
      <c r="BS222" s="61">
        <v>18749</v>
      </c>
      <c r="BT222" s="61">
        <v>0</v>
      </c>
      <c r="BU222" s="61">
        <v>189</v>
      </c>
      <c r="BV222" s="61">
        <v>4503</v>
      </c>
      <c r="BW222" s="61">
        <v>0</v>
      </c>
      <c r="BX222" s="61">
        <v>46</v>
      </c>
      <c r="BY222" s="61">
        <v>30878</v>
      </c>
      <c r="BZ222" s="61">
        <v>0</v>
      </c>
      <c r="CA222" s="61">
        <v>312</v>
      </c>
      <c r="CB222" s="61">
        <v>0</v>
      </c>
      <c r="CC222" s="61">
        <v>0</v>
      </c>
      <c r="CD222" s="61">
        <v>0</v>
      </c>
      <c r="CE222" s="61">
        <v>0</v>
      </c>
      <c r="CF222" s="61">
        <v>0</v>
      </c>
      <c r="CG222" s="61">
        <v>0</v>
      </c>
      <c r="CH222" s="61">
        <v>0</v>
      </c>
      <c r="CI222" s="61">
        <v>0</v>
      </c>
      <c r="CJ222" s="61">
        <v>0</v>
      </c>
      <c r="CK222" s="61">
        <v>0</v>
      </c>
      <c r="CL222" s="61">
        <v>0</v>
      </c>
      <c r="CM222" s="61">
        <v>0</v>
      </c>
      <c r="CN222" s="61">
        <v>0</v>
      </c>
      <c r="CO222" s="61">
        <v>0</v>
      </c>
      <c r="CP222" s="61">
        <v>0</v>
      </c>
      <c r="CQ222" s="61">
        <v>0</v>
      </c>
      <c r="CR222" s="61">
        <v>0</v>
      </c>
      <c r="CS222" s="61">
        <v>0</v>
      </c>
      <c r="CT222" s="61">
        <v>0</v>
      </c>
      <c r="CU222" s="61">
        <v>0</v>
      </c>
      <c r="CV222" s="61">
        <v>0</v>
      </c>
      <c r="CW222" s="61">
        <v>0</v>
      </c>
      <c r="CX222" s="61">
        <v>0</v>
      </c>
      <c r="CY222" s="61">
        <v>0</v>
      </c>
      <c r="CZ222" s="61">
        <v>650</v>
      </c>
      <c r="DA222" s="61">
        <v>0</v>
      </c>
      <c r="DB222" s="61">
        <v>7</v>
      </c>
      <c r="DC222" s="61">
        <v>-650</v>
      </c>
      <c r="DD222" s="61">
        <v>0</v>
      </c>
      <c r="DE222" s="61">
        <v>-7</v>
      </c>
      <c r="DF222" s="61">
        <v>1562</v>
      </c>
      <c r="DG222" s="61">
        <v>0</v>
      </c>
      <c r="DH222" s="61">
        <v>16</v>
      </c>
      <c r="DI222" s="61">
        <v>1562</v>
      </c>
      <c r="DJ222" s="61">
        <v>0</v>
      </c>
      <c r="DK222" s="61">
        <v>16</v>
      </c>
      <c r="DL222" s="61">
        <v>0</v>
      </c>
      <c r="DM222" s="61">
        <v>0</v>
      </c>
      <c r="DN222" s="61">
        <v>0</v>
      </c>
      <c r="DO222" s="61">
        <v>36321</v>
      </c>
      <c r="DP222" s="61">
        <v>0</v>
      </c>
      <c r="DQ222" s="61">
        <v>367</v>
      </c>
      <c r="DR222" s="61">
        <v>32883</v>
      </c>
      <c r="DS222" s="61">
        <v>0</v>
      </c>
      <c r="DT222" s="61">
        <v>332</v>
      </c>
      <c r="DU222" s="61">
        <v>3438</v>
      </c>
      <c r="DV222" s="61">
        <v>0</v>
      </c>
      <c r="DW222" s="61">
        <v>35</v>
      </c>
      <c r="DX222" s="61">
        <v>-7912</v>
      </c>
      <c r="DY222" s="61">
        <v>0</v>
      </c>
      <c r="DZ222" s="61">
        <v>-80</v>
      </c>
      <c r="EA222" s="61">
        <v>0</v>
      </c>
      <c r="EB222" s="61">
        <v>0</v>
      </c>
      <c r="EC222" s="61">
        <v>0</v>
      </c>
      <c r="ED222" s="61">
        <v>0</v>
      </c>
      <c r="EE222" s="61">
        <v>0</v>
      </c>
      <c r="EF222" s="61">
        <v>0</v>
      </c>
      <c r="EG222" s="61">
        <v>0</v>
      </c>
      <c r="EH222" s="61">
        <v>0</v>
      </c>
      <c r="EI222" s="61">
        <v>0</v>
      </c>
      <c r="EJ222" s="61">
        <v>0</v>
      </c>
      <c r="EK222" s="61">
        <v>0</v>
      </c>
      <c r="EL222" s="61">
        <v>0</v>
      </c>
      <c r="EM222" s="61">
        <v>15994120</v>
      </c>
      <c r="EN222" s="61">
        <v>0</v>
      </c>
      <c r="EO222" s="61">
        <v>161557</v>
      </c>
      <c r="EP222" s="61">
        <v>264009</v>
      </c>
      <c r="EQ222" s="61">
        <v>0</v>
      </c>
      <c r="ER222" s="61">
        <v>2667</v>
      </c>
      <c r="ES222" s="61">
        <v>22716582</v>
      </c>
      <c r="ET222" s="61">
        <v>0</v>
      </c>
      <c r="EU222" s="61">
        <v>0</v>
      </c>
      <c r="EV222" s="61">
        <v>-6458453</v>
      </c>
      <c r="EW222" s="61">
        <v>0</v>
      </c>
      <c r="EX222" s="61">
        <v>164224</v>
      </c>
      <c r="EY222" s="61">
        <v>2929678</v>
      </c>
      <c r="EZ222" s="61">
        <v>0</v>
      </c>
      <c r="FA222" s="61">
        <v>29593</v>
      </c>
      <c r="FB222" s="61">
        <v>3538890</v>
      </c>
      <c r="FC222" s="61">
        <v>0</v>
      </c>
      <c r="FD222" s="61">
        <v>35746</v>
      </c>
      <c r="FE222" s="61">
        <v>-609212</v>
      </c>
      <c r="FF222" s="61">
        <v>0</v>
      </c>
      <c r="FG222" s="61">
        <v>-6153</v>
      </c>
      <c r="FH222" s="61">
        <v>0</v>
      </c>
      <c r="FI222" s="61">
        <v>0</v>
      </c>
      <c r="FJ222" s="61">
        <v>0</v>
      </c>
      <c r="FK222" s="61">
        <v>0</v>
      </c>
      <c r="FL222" s="61">
        <v>0</v>
      </c>
      <c r="FM222" s="61">
        <v>0</v>
      </c>
      <c r="FN222" s="61">
        <v>0</v>
      </c>
      <c r="FO222" s="61">
        <v>0</v>
      </c>
      <c r="FP222" s="61">
        <v>0</v>
      </c>
      <c r="FQ222" s="61">
        <v>0</v>
      </c>
      <c r="FR222" s="61">
        <v>0</v>
      </c>
      <c r="FS222" s="61">
        <v>0</v>
      </c>
      <c r="FT222" s="61">
        <v>4477663</v>
      </c>
      <c r="FU222" s="61">
        <v>0</v>
      </c>
      <c r="FV222" s="61">
        <v>0</v>
      </c>
      <c r="FW222" s="61">
        <v>-4477663</v>
      </c>
      <c r="FX222" s="61">
        <v>0</v>
      </c>
      <c r="FY222" s="61">
        <v>0</v>
      </c>
      <c r="FZ222" s="61">
        <v>0</v>
      </c>
      <c r="GA222" s="61">
        <v>0</v>
      </c>
      <c r="GB222" s="61">
        <v>0</v>
      </c>
      <c r="GC222" s="61">
        <v>0</v>
      </c>
      <c r="GD222" s="61">
        <v>0</v>
      </c>
      <c r="GE222" s="61">
        <v>0</v>
      </c>
      <c r="GF222" s="61">
        <v>26718306</v>
      </c>
      <c r="GG222" s="61">
        <v>0</v>
      </c>
      <c r="GH222" s="61">
        <v>269883</v>
      </c>
      <c r="GI222" s="61">
        <v>-11313013</v>
      </c>
      <c r="GJ222" s="61">
        <v>0</v>
      </c>
      <c r="GK222" s="61">
        <v>160418</v>
      </c>
      <c r="GL222" s="58" t="s">
        <v>511</v>
      </c>
      <c r="GM222" s="58" t="s">
        <v>954</v>
      </c>
      <c r="GN222" s="58" t="s">
        <v>513</v>
      </c>
      <c r="GO222" s="58" t="s">
        <v>473</v>
      </c>
      <c r="GP222" s="58" t="s">
        <v>1193</v>
      </c>
    </row>
    <row r="223" spans="1:198" s="58" customFormat="1">
      <c r="A223" s="58" t="s">
        <v>461</v>
      </c>
      <c r="B223" s="59" t="s">
        <v>1194</v>
      </c>
      <c r="C223" s="59" t="s">
        <v>1195</v>
      </c>
      <c r="D223" s="61">
        <v>-351446</v>
      </c>
      <c r="E223" s="61">
        <v>0</v>
      </c>
      <c r="F223" s="61">
        <v>-351446</v>
      </c>
      <c r="G223" s="61">
        <v>-180924</v>
      </c>
      <c r="H223" s="61">
        <v>0</v>
      </c>
      <c r="I223" s="61">
        <v>-180924</v>
      </c>
      <c r="J223" s="61">
        <v>-170522</v>
      </c>
      <c r="K223" s="61">
        <v>0</v>
      </c>
      <c r="L223" s="61">
        <v>-170522</v>
      </c>
      <c r="M223" s="380">
        <v>0.5</v>
      </c>
      <c r="N223" s="380">
        <v>0.4</v>
      </c>
      <c r="O223" s="380">
        <v>0.09</v>
      </c>
      <c r="P223" s="380">
        <v>0.01</v>
      </c>
      <c r="Q223" s="61">
        <v>110424</v>
      </c>
      <c r="R223" s="61">
        <v>110424</v>
      </c>
      <c r="S223" s="61">
        <v>0</v>
      </c>
      <c r="T223" s="61">
        <v>0</v>
      </c>
      <c r="U223" s="61">
        <v>0</v>
      </c>
      <c r="V223" s="61">
        <v>0</v>
      </c>
      <c r="W223" s="61">
        <v>9043495</v>
      </c>
      <c r="X223" s="61">
        <v>0</v>
      </c>
      <c r="Y223" s="61">
        <v>9013151</v>
      </c>
      <c r="Z223" s="61">
        <v>0</v>
      </c>
      <c r="AA223" s="61">
        <v>30344</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v>0</v>
      </c>
      <c r="AR223" s="61">
        <v>0</v>
      </c>
      <c r="AS223" s="61">
        <v>0</v>
      </c>
      <c r="AT223" s="61">
        <v>0</v>
      </c>
      <c r="AU223" s="61">
        <v>0</v>
      </c>
      <c r="AV223" s="61">
        <v>0</v>
      </c>
      <c r="AW223" s="61">
        <v>0</v>
      </c>
      <c r="AX223" s="61">
        <v>0</v>
      </c>
      <c r="AY223" s="61">
        <v>0</v>
      </c>
      <c r="AZ223" s="61">
        <v>0</v>
      </c>
      <c r="BA223" s="61">
        <v>0</v>
      </c>
      <c r="BB223" s="61">
        <v>0</v>
      </c>
      <c r="BC223" s="61">
        <v>0</v>
      </c>
      <c r="BD223" s="61">
        <v>1040368</v>
      </c>
      <c r="BE223" s="61">
        <v>234083</v>
      </c>
      <c r="BF223" s="61">
        <v>26009</v>
      </c>
      <c r="BG223" s="61">
        <v>49947</v>
      </c>
      <c r="BH223" s="61">
        <v>11238</v>
      </c>
      <c r="BI223" s="61">
        <v>1249</v>
      </c>
      <c r="BJ223" s="61">
        <v>986147</v>
      </c>
      <c r="BK223" s="61">
        <v>221883</v>
      </c>
      <c r="BL223" s="61">
        <v>24654</v>
      </c>
      <c r="BM223" s="61">
        <v>104168</v>
      </c>
      <c r="BN223" s="61">
        <v>23438</v>
      </c>
      <c r="BO223" s="61">
        <v>2604</v>
      </c>
      <c r="BP223" s="61">
        <v>5271</v>
      </c>
      <c r="BQ223" s="61">
        <v>1186</v>
      </c>
      <c r="BR223" s="61">
        <v>132</v>
      </c>
      <c r="BS223" s="61">
        <v>3291</v>
      </c>
      <c r="BT223" s="61">
        <v>740</v>
      </c>
      <c r="BU223" s="61">
        <v>82</v>
      </c>
      <c r="BV223" s="61">
        <v>1980</v>
      </c>
      <c r="BW223" s="61">
        <v>446</v>
      </c>
      <c r="BX223" s="61">
        <v>50</v>
      </c>
      <c r="BY223" s="61">
        <v>3402</v>
      </c>
      <c r="BZ223" s="61">
        <v>765</v>
      </c>
      <c r="CA223" s="61">
        <v>85</v>
      </c>
      <c r="CB223" s="61">
        <v>0</v>
      </c>
      <c r="CC223" s="61">
        <v>0</v>
      </c>
      <c r="CD223" s="61">
        <v>0</v>
      </c>
      <c r="CE223" s="61">
        <v>0</v>
      </c>
      <c r="CF223" s="61">
        <v>0</v>
      </c>
      <c r="CG223" s="61">
        <v>0</v>
      </c>
      <c r="CH223" s="61">
        <v>0</v>
      </c>
      <c r="CI223" s="61">
        <v>0</v>
      </c>
      <c r="CJ223" s="61">
        <v>0</v>
      </c>
      <c r="CK223" s="61">
        <v>0</v>
      </c>
      <c r="CL223" s="61">
        <v>0</v>
      </c>
      <c r="CM223" s="61">
        <v>0</v>
      </c>
      <c r="CN223" s="61">
        <v>0</v>
      </c>
      <c r="CO223" s="61">
        <v>0</v>
      </c>
      <c r="CP223" s="61">
        <v>0</v>
      </c>
      <c r="CQ223" s="61">
        <v>0</v>
      </c>
      <c r="CR223" s="61">
        <v>0</v>
      </c>
      <c r="CS223" s="61">
        <v>0</v>
      </c>
      <c r="CT223" s="61">
        <v>0</v>
      </c>
      <c r="CU223" s="61">
        <v>0</v>
      </c>
      <c r="CV223" s="61">
        <v>0</v>
      </c>
      <c r="CW223" s="61">
        <v>2727</v>
      </c>
      <c r="CX223" s="61">
        <v>613</v>
      </c>
      <c r="CY223" s="61">
        <v>68</v>
      </c>
      <c r="CZ223" s="61">
        <v>4277</v>
      </c>
      <c r="DA223" s="61">
        <v>962</v>
      </c>
      <c r="DB223" s="61">
        <v>107</v>
      </c>
      <c r="DC223" s="61">
        <v>-1550</v>
      </c>
      <c r="DD223" s="61">
        <v>-349</v>
      </c>
      <c r="DE223" s="61">
        <v>-39</v>
      </c>
      <c r="DF223" s="61">
        <v>418</v>
      </c>
      <c r="DG223" s="61">
        <v>94</v>
      </c>
      <c r="DH223" s="61">
        <v>10</v>
      </c>
      <c r="DI223" s="61">
        <v>631</v>
      </c>
      <c r="DJ223" s="61">
        <v>142</v>
      </c>
      <c r="DK223" s="61">
        <v>16</v>
      </c>
      <c r="DL223" s="61">
        <v>-213</v>
      </c>
      <c r="DM223" s="61">
        <v>-48</v>
      </c>
      <c r="DN223" s="61">
        <v>-6</v>
      </c>
      <c r="DO223" s="61">
        <v>17729</v>
      </c>
      <c r="DP223" s="61">
        <v>3989</v>
      </c>
      <c r="DQ223" s="61">
        <v>443</v>
      </c>
      <c r="DR223" s="61">
        <v>14875</v>
      </c>
      <c r="DS223" s="61">
        <v>3347</v>
      </c>
      <c r="DT223" s="61">
        <v>372</v>
      </c>
      <c r="DU223" s="61">
        <v>2854</v>
      </c>
      <c r="DV223" s="61">
        <v>642</v>
      </c>
      <c r="DW223" s="61">
        <v>71</v>
      </c>
      <c r="DX223" s="61">
        <v>-916</v>
      </c>
      <c r="DY223" s="61">
        <v>-206</v>
      </c>
      <c r="DZ223" s="61">
        <v>-23</v>
      </c>
      <c r="EA223" s="61">
        <v>0</v>
      </c>
      <c r="EB223" s="61">
        <v>0</v>
      </c>
      <c r="EC223" s="61">
        <v>0</v>
      </c>
      <c r="ED223" s="61">
        <v>0</v>
      </c>
      <c r="EE223" s="61">
        <v>0</v>
      </c>
      <c r="EF223" s="61">
        <v>0</v>
      </c>
      <c r="EG223" s="61">
        <v>0</v>
      </c>
      <c r="EH223" s="61">
        <v>0</v>
      </c>
      <c r="EI223" s="61">
        <v>0</v>
      </c>
      <c r="EJ223" s="61">
        <v>0</v>
      </c>
      <c r="EK223" s="61">
        <v>0</v>
      </c>
      <c r="EL223" s="61">
        <v>0</v>
      </c>
      <c r="EM223" s="61">
        <v>1481070</v>
      </c>
      <c r="EN223" s="61">
        <v>333241</v>
      </c>
      <c r="EO223" s="61">
        <v>37027</v>
      </c>
      <c r="EP223" s="61">
        <v>40224</v>
      </c>
      <c r="EQ223" s="61">
        <v>9050</v>
      </c>
      <c r="ER223" s="61">
        <v>1006</v>
      </c>
      <c r="ES223" s="61">
        <v>3743417</v>
      </c>
      <c r="ET223" s="61">
        <v>0</v>
      </c>
      <c r="EU223" s="61">
        <v>0</v>
      </c>
      <c r="EV223" s="61">
        <v>-2222124</v>
      </c>
      <c r="EW223" s="61">
        <v>342291</v>
      </c>
      <c r="EX223" s="61">
        <v>38032</v>
      </c>
      <c r="EY223" s="61">
        <v>937183</v>
      </c>
      <c r="EZ223" s="61">
        <v>104845</v>
      </c>
      <c r="FA223" s="61">
        <v>11649</v>
      </c>
      <c r="FB223" s="61">
        <v>1053211</v>
      </c>
      <c r="FC223" s="61">
        <v>131307</v>
      </c>
      <c r="FD223" s="61">
        <v>14590</v>
      </c>
      <c r="FE223" s="61">
        <v>-116028</v>
      </c>
      <c r="FF223" s="61">
        <v>-26462</v>
      </c>
      <c r="FG223" s="61">
        <v>-2941</v>
      </c>
      <c r="FH223" s="61">
        <v>0</v>
      </c>
      <c r="FI223" s="61">
        <v>0</v>
      </c>
      <c r="FJ223" s="61">
        <v>0</v>
      </c>
      <c r="FK223" s="61">
        <v>0</v>
      </c>
      <c r="FL223" s="61">
        <v>0</v>
      </c>
      <c r="FM223" s="61">
        <v>0</v>
      </c>
      <c r="FN223" s="61">
        <v>0</v>
      </c>
      <c r="FO223" s="61">
        <v>0</v>
      </c>
      <c r="FP223" s="61">
        <v>0</v>
      </c>
      <c r="FQ223" s="61">
        <v>794700</v>
      </c>
      <c r="FR223" s="61">
        <v>178808</v>
      </c>
      <c r="FS223" s="61">
        <v>19868</v>
      </c>
      <c r="FT223" s="61">
        <v>1997134</v>
      </c>
      <c r="FU223" s="61">
        <v>0</v>
      </c>
      <c r="FV223" s="61">
        <v>0</v>
      </c>
      <c r="FW223" s="61">
        <v>-1202434</v>
      </c>
      <c r="FX223" s="61">
        <v>178808</v>
      </c>
      <c r="FY223" s="61">
        <v>19868</v>
      </c>
      <c r="FZ223" s="61">
        <v>0</v>
      </c>
      <c r="GA223" s="61">
        <v>0</v>
      </c>
      <c r="GB223" s="61">
        <v>0</v>
      </c>
      <c r="GC223" s="61">
        <v>0</v>
      </c>
      <c r="GD223" s="61">
        <v>0</v>
      </c>
      <c r="GE223" s="61">
        <v>0</v>
      </c>
      <c r="GF223" s="61">
        <v>4372123</v>
      </c>
      <c r="GG223" s="61">
        <v>877706</v>
      </c>
      <c r="GH223" s="61">
        <v>97523</v>
      </c>
      <c r="GI223" s="61">
        <v>-3430861</v>
      </c>
      <c r="GJ223" s="61">
        <v>519325</v>
      </c>
      <c r="GK223" s="61">
        <v>57701</v>
      </c>
      <c r="GL223" s="58" t="s">
        <v>715</v>
      </c>
      <c r="GM223" s="58" t="s">
        <v>716</v>
      </c>
      <c r="GN223" s="58" t="s">
        <v>466</v>
      </c>
      <c r="GO223" s="58" t="s">
        <v>514</v>
      </c>
      <c r="GP223" s="58" t="s">
        <v>1196</v>
      </c>
    </row>
    <row r="224" spans="1:198" s="58" customFormat="1">
      <c r="A224" s="58" t="s">
        <v>469</v>
      </c>
      <c r="B224" s="59" t="s">
        <v>1197</v>
      </c>
      <c r="C224" s="59" t="s">
        <v>1198</v>
      </c>
      <c r="D224" s="61">
        <v>49653</v>
      </c>
      <c r="E224" s="61">
        <v>0</v>
      </c>
      <c r="F224" s="61">
        <v>49653</v>
      </c>
      <c r="G224" s="61">
        <v>50716</v>
      </c>
      <c r="H224" s="61">
        <v>0</v>
      </c>
      <c r="I224" s="61">
        <v>50716</v>
      </c>
      <c r="J224" s="61">
        <v>-1063</v>
      </c>
      <c r="K224" s="61">
        <v>0</v>
      </c>
      <c r="L224" s="61">
        <v>-1063</v>
      </c>
      <c r="M224" s="380">
        <v>0.5</v>
      </c>
      <c r="N224" s="380">
        <v>0.4</v>
      </c>
      <c r="O224" s="380">
        <v>0.09</v>
      </c>
      <c r="P224" s="380">
        <v>0.01</v>
      </c>
      <c r="Q224" s="61">
        <v>167299</v>
      </c>
      <c r="R224" s="61">
        <v>167299</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v>0</v>
      </c>
      <c r="AR224" s="61">
        <v>0</v>
      </c>
      <c r="AS224" s="61">
        <v>0</v>
      </c>
      <c r="AT224" s="61">
        <v>0</v>
      </c>
      <c r="AU224" s="61">
        <v>0</v>
      </c>
      <c r="AV224" s="61">
        <v>0</v>
      </c>
      <c r="AW224" s="61">
        <v>0</v>
      </c>
      <c r="AX224" s="61">
        <v>0</v>
      </c>
      <c r="AY224" s="61">
        <v>0</v>
      </c>
      <c r="AZ224" s="61">
        <v>0</v>
      </c>
      <c r="BA224" s="61">
        <v>0</v>
      </c>
      <c r="BB224" s="61">
        <v>0</v>
      </c>
      <c r="BC224" s="61">
        <v>0</v>
      </c>
      <c r="BD224" s="61">
        <v>1648701</v>
      </c>
      <c r="BE224" s="61">
        <v>370958</v>
      </c>
      <c r="BF224" s="61">
        <v>41218</v>
      </c>
      <c r="BG224" s="61">
        <v>87425</v>
      </c>
      <c r="BH224" s="61">
        <v>19671</v>
      </c>
      <c r="BI224" s="61">
        <v>2186</v>
      </c>
      <c r="BJ224" s="61">
        <v>1531613</v>
      </c>
      <c r="BK224" s="61">
        <v>344613</v>
      </c>
      <c r="BL224" s="61">
        <v>38291</v>
      </c>
      <c r="BM224" s="61">
        <v>204513</v>
      </c>
      <c r="BN224" s="61">
        <v>46016</v>
      </c>
      <c r="BO224" s="61">
        <v>5113</v>
      </c>
      <c r="BP224" s="61">
        <v>9491</v>
      </c>
      <c r="BQ224" s="61">
        <v>2135</v>
      </c>
      <c r="BR224" s="61">
        <v>237</v>
      </c>
      <c r="BS224" s="61">
        <v>2674</v>
      </c>
      <c r="BT224" s="61">
        <v>602</v>
      </c>
      <c r="BU224" s="61">
        <v>67</v>
      </c>
      <c r="BV224" s="61">
        <v>6817</v>
      </c>
      <c r="BW224" s="61">
        <v>1533</v>
      </c>
      <c r="BX224" s="61">
        <v>170</v>
      </c>
      <c r="BY224" s="61">
        <v>6814</v>
      </c>
      <c r="BZ224" s="61">
        <v>1533</v>
      </c>
      <c r="CA224" s="61">
        <v>170</v>
      </c>
      <c r="CB224" s="61">
        <v>0</v>
      </c>
      <c r="CC224" s="61">
        <v>0</v>
      </c>
      <c r="CD224" s="61">
        <v>0</v>
      </c>
      <c r="CE224" s="61">
        <v>0</v>
      </c>
      <c r="CF224" s="61">
        <v>0</v>
      </c>
      <c r="CG224" s="61">
        <v>0</v>
      </c>
      <c r="CH224" s="61">
        <v>-3110</v>
      </c>
      <c r="CI224" s="61">
        <v>-700</v>
      </c>
      <c r="CJ224" s="61">
        <v>-78</v>
      </c>
      <c r="CK224" s="61">
        <v>0</v>
      </c>
      <c r="CL224" s="61">
        <v>0</v>
      </c>
      <c r="CM224" s="61">
        <v>0</v>
      </c>
      <c r="CN224" s="61">
        <v>0</v>
      </c>
      <c r="CO224" s="61">
        <v>0</v>
      </c>
      <c r="CP224" s="61">
        <v>0</v>
      </c>
      <c r="CQ224" s="61">
        <v>0</v>
      </c>
      <c r="CR224" s="61">
        <v>0</v>
      </c>
      <c r="CS224" s="61">
        <v>0</v>
      </c>
      <c r="CT224" s="61">
        <v>0</v>
      </c>
      <c r="CU224" s="61">
        <v>0</v>
      </c>
      <c r="CV224" s="61">
        <v>0</v>
      </c>
      <c r="CW224" s="61">
        <v>1526</v>
      </c>
      <c r="CX224" s="61">
        <v>343</v>
      </c>
      <c r="CY224" s="61">
        <v>38</v>
      </c>
      <c r="CZ224" s="61">
        <v>5134</v>
      </c>
      <c r="DA224" s="61">
        <v>1155</v>
      </c>
      <c r="DB224" s="61">
        <v>128</v>
      </c>
      <c r="DC224" s="61">
        <v>-3608</v>
      </c>
      <c r="DD224" s="61">
        <v>-812</v>
      </c>
      <c r="DE224" s="61">
        <v>-90</v>
      </c>
      <c r="DF224" s="61">
        <v>0</v>
      </c>
      <c r="DG224" s="61">
        <v>0</v>
      </c>
      <c r="DH224" s="61">
        <v>0</v>
      </c>
      <c r="DI224" s="61">
        <v>0</v>
      </c>
      <c r="DJ224" s="61">
        <v>0</v>
      </c>
      <c r="DK224" s="61">
        <v>0</v>
      </c>
      <c r="DL224" s="61">
        <v>0</v>
      </c>
      <c r="DM224" s="61">
        <v>0</v>
      </c>
      <c r="DN224" s="61">
        <v>0</v>
      </c>
      <c r="DO224" s="61">
        <v>6970</v>
      </c>
      <c r="DP224" s="61">
        <v>1568</v>
      </c>
      <c r="DQ224" s="61">
        <v>174</v>
      </c>
      <c r="DR224" s="61">
        <v>7936</v>
      </c>
      <c r="DS224" s="61">
        <v>1785</v>
      </c>
      <c r="DT224" s="61">
        <v>198</v>
      </c>
      <c r="DU224" s="61">
        <v>-966</v>
      </c>
      <c r="DV224" s="61">
        <v>-217</v>
      </c>
      <c r="DW224" s="61">
        <v>-24</v>
      </c>
      <c r="DX224" s="61">
        <v>-286</v>
      </c>
      <c r="DY224" s="61">
        <v>-64</v>
      </c>
      <c r="DZ224" s="61">
        <v>-7</v>
      </c>
      <c r="EA224" s="61">
        <v>0</v>
      </c>
      <c r="EB224" s="61">
        <v>0</v>
      </c>
      <c r="EC224" s="61">
        <v>0</v>
      </c>
      <c r="ED224" s="61">
        <v>0</v>
      </c>
      <c r="EE224" s="61">
        <v>0</v>
      </c>
      <c r="EF224" s="61">
        <v>0</v>
      </c>
      <c r="EG224" s="61">
        <v>0</v>
      </c>
      <c r="EH224" s="61">
        <v>0</v>
      </c>
      <c r="EI224" s="61">
        <v>0</v>
      </c>
      <c r="EJ224" s="61">
        <v>0</v>
      </c>
      <c r="EK224" s="61">
        <v>0</v>
      </c>
      <c r="EL224" s="61">
        <v>0</v>
      </c>
      <c r="EM224" s="61">
        <v>2785988</v>
      </c>
      <c r="EN224" s="61">
        <v>626847</v>
      </c>
      <c r="EO224" s="61">
        <v>69650</v>
      </c>
      <c r="EP224" s="61">
        <v>23108</v>
      </c>
      <c r="EQ224" s="61">
        <v>5199</v>
      </c>
      <c r="ER224" s="61">
        <v>578</v>
      </c>
      <c r="ES224" s="61">
        <v>6315899</v>
      </c>
      <c r="ET224" s="61">
        <v>0</v>
      </c>
      <c r="EU224" s="61">
        <v>0</v>
      </c>
      <c r="EV224" s="61">
        <v>-3506803</v>
      </c>
      <c r="EW224" s="61">
        <v>632046</v>
      </c>
      <c r="EX224" s="61">
        <v>70227</v>
      </c>
      <c r="EY224" s="61">
        <v>606496</v>
      </c>
      <c r="EZ224" s="61">
        <v>136462</v>
      </c>
      <c r="FA224" s="61">
        <v>15162</v>
      </c>
      <c r="FB224" s="61">
        <v>760931</v>
      </c>
      <c r="FC224" s="61">
        <v>171210</v>
      </c>
      <c r="FD224" s="61">
        <v>19023</v>
      </c>
      <c r="FE224" s="61">
        <v>-154435</v>
      </c>
      <c r="FF224" s="61">
        <v>-34748</v>
      </c>
      <c r="FG224" s="61">
        <v>-3861</v>
      </c>
      <c r="FH224" s="61">
        <v>0</v>
      </c>
      <c r="FI224" s="61">
        <v>0</v>
      </c>
      <c r="FJ224" s="61">
        <v>0</v>
      </c>
      <c r="FK224" s="61">
        <v>0</v>
      </c>
      <c r="FL224" s="61">
        <v>0</v>
      </c>
      <c r="FM224" s="61">
        <v>0</v>
      </c>
      <c r="FN224" s="61">
        <v>0</v>
      </c>
      <c r="FO224" s="61">
        <v>0</v>
      </c>
      <c r="FP224" s="61">
        <v>0</v>
      </c>
      <c r="FQ224" s="61">
        <v>0</v>
      </c>
      <c r="FR224" s="61">
        <v>0</v>
      </c>
      <c r="FS224" s="61">
        <v>0</v>
      </c>
      <c r="FT224" s="61">
        <v>2570953</v>
      </c>
      <c r="FU224" s="61">
        <v>0</v>
      </c>
      <c r="FV224" s="61">
        <v>0</v>
      </c>
      <c r="FW224" s="61">
        <v>-2570953</v>
      </c>
      <c r="FX224" s="61">
        <v>0</v>
      </c>
      <c r="FY224" s="61">
        <v>0</v>
      </c>
      <c r="FZ224" s="61">
        <v>0</v>
      </c>
      <c r="GA224" s="61">
        <v>0</v>
      </c>
      <c r="GB224" s="61">
        <v>0</v>
      </c>
      <c r="GC224" s="61">
        <v>0</v>
      </c>
      <c r="GD224" s="61">
        <v>0</v>
      </c>
      <c r="GE224" s="61">
        <v>0</v>
      </c>
      <c r="GF224" s="61">
        <v>5173123</v>
      </c>
      <c r="GG224" s="61">
        <v>1163952</v>
      </c>
      <c r="GH224" s="61">
        <v>129328</v>
      </c>
      <c r="GI224" s="61">
        <v>-6022017</v>
      </c>
      <c r="GJ224" s="61">
        <v>644587</v>
      </c>
      <c r="GK224" s="61">
        <v>71620</v>
      </c>
      <c r="GL224" s="58" t="s">
        <v>491</v>
      </c>
      <c r="GM224" s="58" t="s">
        <v>492</v>
      </c>
      <c r="GN224" s="58" t="s">
        <v>466</v>
      </c>
      <c r="GO224" s="58" t="s">
        <v>467</v>
      </c>
      <c r="GP224" s="58" t="s">
        <v>1199</v>
      </c>
    </row>
    <row r="225" spans="1:198" s="58" customFormat="1">
      <c r="A225" s="58" t="s">
        <v>461</v>
      </c>
      <c r="B225" s="59" t="s">
        <v>1200</v>
      </c>
      <c r="C225" s="59" t="s">
        <v>1201</v>
      </c>
      <c r="D225" s="61">
        <v>-1195769</v>
      </c>
      <c r="E225" s="61">
        <v>-3064</v>
      </c>
      <c r="F225" s="61">
        <v>-1198833</v>
      </c>
      <c r="G225" s="61">
        <v>-1592473</v>
      </c>
      <c r="H225" s="61">
        <v>0</v>
      </c>
      <c r="I225" s="61">
        <v>-1592473</v>
      </c>
      <c r="J225" s="61">
        <v>396704</v>
      </c>
      <c r="K225" s="61">
        <v>-3064</v>
      </c>
      <c r="L225" s="61">
        <v>393640</v>
      </c>
      <c r="M225" s="380">
        <v>0.5</v>
      </c>
      <c r="N225" s="380">
        <v>0.49</v>
      </c>
      <c r="O225" s="380">
        <v>0</v>
      </c>
      <c r="P225" s="380">
        <v>0.01</v>
      </c>
      <c r="Q225" s="61">
        <v>744267</v>
      </c>
      <c r="R225" s="61">
        <v>744267</v>
      </c>
      <c r="S225" s="61">
        <v>0</v>
      </c>
      <c r="T225" s="61">
        <v>4642519</v>
      </c>
      <c r="U225" s="61">
        <v>697622</v>
      </c>
      <c r="V225" s="61">
        <v>3944897</v>
      </c>
      <c r="W225" s="61">
        <v>1579520</v>
      </c>
      <c r="X225" s="61">
        <v>0</v>
      </c>
      <c r="Y225" s="61">
        <v>1584720</v>
      </c>
      <c r="Z225" s="61">
        <v>0</v>
      </c>
      <c r="AA225" s="61">
        <v>-5200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v>0</v>
      </c>
      <c r="AR225" s="61">
        <v>0</v>
      </c>
      <c r="AS225" s="61">
        <v>0</v>
      </c>
      <c r="AT225" s="61">
        <v>0</v>
      </c>
      <c r="AU225" s="61">
        <v>0</v>
      </c>
      <c r="AV225" s="61">
        <v>0</v>
      </c>
      <c r="AW225" s="61">
        <v>0</v>
      </c>
      <c r="AX225" s="61">
        <v>0</v>
      </c>
      <c r="AY225" s="61">
        <v>0</v>
      </c>
      <c r="AZ225" s="61">
        <v>0</v>
      </c>
      <c r="BA225" s="61">
        <v>0</v>
      </c>
      <c r="BB225" s="61">
        <v>0</v>
      </c>
      <c r="BC225" s="61">
        <v>0</v>
      </c>
      <c r="BD225" s="61">
        <v>7157696</v>
      </c>
      <c r="BE225" s="61">
        <v>0</v>
      </c>
      <c r="BF225" s="61">
        <v>146058</v>
      </c>
      <c r="BG225" s="61">
        <v>382093</v>
      </c>
      <c r="BH225" s="61">
        <v>0</v>
      </c>
      <c r="BI225" s="61">
        <v>7766</v>
      </c>
      <c r="BJ225" s="61">
        <v>7313118</v>
      </c>
      <c r="BK225" s="61">
        <v>0</v>
      </c>
      <c r="BL225" s="61">
        <v>148887</v>
      </c>
      <c r="BM225" s="61">
        <v>226671</v>
      </c>
      <c r="BN225" s="61">
        <v>0</v>
      </c>
      <c r="BO225" s="61">
        <v>4937</v>
      </c>
      <c r="BP225" s="61">
        <v>44717</v>
      </c>
      <c r="BQ225" s="61">
        <v>0</v>
      </c>
      <c r="BR225" s="61">
        <v>913</v>
      </c>
      <c r="BS225" s="61">
        <v>0</v>
      </c>
      <c r="BT225" s="61">
        <v>0</v>
      </c>
      <c r="BU225" s="61">
        <v>0</v>
      </c>
      <c r="BV225" s="61">
        <v>44717</v>
      </c>
      <c r="BW225" s="61">
        <v>0</v>
      </c>
      <c r="BX225" s="61">
        <v>913</v>
      </c>
      <c r="BY225" s="61">
        <v>7810</v>
      </c>
      <c r="BZ225" s="61">
        <v>0</v>
      </c>
      <c r="CA225" s="61">
        <v>159</v>
      </c>
      <c r="CB225" s="61">
        <v>0</v>
      </c>
      <c r="CC225" s="61">
        <v>0</v>
      </c>
      <c r="CD225" s="61">
        <v>0</v>
      </c>
      <c r="CE225" s="61">
        <v>0</v>
      </c>
      <c r="CF225" s="61">
        <v>0</v>
      </c>
      <c r="CG225" s="61">
        <v>0</v>
      </c>
      <c r="CH225" s="61">
        <v>1289</v>
      </c>
      <c r="CI225" s="61">
        <v>0</v>
      </c>
      <c r="CJ225" s="61">
        <v>26</v>
      </c>
      <c r="CK225" s="61">
        <v>0</v>
      </c>
      <c r="CL225" s="61">
        <v>0</v>
      </c>
      <c r="CM225" s="61">
        <v>0</v>
      </c>
      <c r="CN225" s="61">
        <v>0</v>
      </c>
      <c r="CO225" s="61">
        <v>0</v>
      </c>
      <c r="CP225" s="61">
        <v>0</v>
      </c>
      <c r="CQ225" s="61">
        <v>0</v>
      </c>
      <c r="CR225" s="61">
        <v>0</v>
      </c>
      <c r="CS225" s="61">
        <v>0</v>
      </c>
      <c r="CT225" s="61">
        <v>0</v>
      </c>
      <c r="CU225" s="61">
        <v>0</v>
      </c>
      <c r="CV225" s="61">
        <v>0</v>
      </c>
      <c r="CW225" s="61">
        <v>0</v>
      </c>
      <c r="CX225" s="61">
        <v>0</v>
      </c>
      <c r="CY225" s="61">
        <v>0</v>
      </c>
      <c r="CZ225" s="61">
        <v>0</v>
      </c>
      <c r="DA225" s="61">
        <v>0</v>
      </c>
      <c r="DB225" s="61">
        <v>0</v>
      </c>
      <c r="DC225" s="61">
        <v>0</v>
      </c>
      <c r="DD225" s="61">
        <v>0</v>
      </c>
      <c r="DE225" s="61">
        <v>0</v>
      </c>
      <c r="DF225" s="61">
        <v>1547</v>
      </c>
      <c r="DG225" s="61">
        <v>0</v>
      </c>
      <c r="DH225" s="61">
        <v>32</v>
      </c>
      <c r="DI225" s="61">
        <v>0</v>
      </c>
      <c r="DJ225" s="61">
        <v>0</v>
      </c>
      <c r="DK225" s="61">
        <v>0</v>
      </c>
      <c r="DL225" s="61">
        <v>1547</v>
      </c>
      <c r="DM225" s="61">
        <v>0</v>
      </c>
      <c r="DN225" s="61">
        <v>32</v>
      </c>
      <c r="DO225" s="61">
        <v>21079</v>
      </c>
      <c r="DP225" s="61">
        <v>0</v>
      </c>
      <c r="DQ225" s="61">
        <v>430</v>
      </c>
      <c r="DR225" s="61">
        <v>27126</v>
      </c>
      <c r="DS225" s="61">
        <v>0</v>
      </c>
      <c r="DT225" s="61">
        <v>554</v>
      </c>
      <c r="DU225" s="61">
        <v>-6047</v>
      </c>
      <c r="DV225" s="61">
        <v>0</v>
      </c>
      <c r="DW225" s="61">
        <v>-124</v>
      </c>
      <c r="DX225" s="61">
        <v>0</v>
      </c>
      <c r="DY225" s="61">
        <v>0</v>
      </c>
      <c r="DZ225" s="61">
        <v>0</v>
      </c>
      <c r="EA225" s="61">
        <v>0</v>
      </c>
      <c r="EB225" s="61">
        <v>0</v>
      </c>
      <c r="EC225" s="61">
        <v>0</v>
      </c>
      <c r="ED225" s="61">
        <v>0</v>
      </c>
      <c r="EE225" s="61">
        <v>0</v>
      </c>
      <c r="EF225" s="61">
        <v>0</v>
      </c>
      <c r="EG225" s="61">
        <v>0</v>
      </c>
      <c r="EH225" s="61">
        <v>0</v>
      </c>
      <c r="EI225" s="61">
        <v>0</v>
      </c>
      <c r="EJ225" s="61">
        <v>0</v>
      </c>
      <c r="EK225" s="61">
        <v>0</v>
      </c>
      <c r="EL225" s="61">
        <v>0</v>
      </c>
      <c r="EM225" s="61">
        <v>21806138</v>
      </c>
      <c r="EN225" s="61">
        <v>0</v>
      </c>
      <c r="EO225" s="61">
        <v>410953</v>
      </c>
      <c r="EP225" s="61">
        <v>257875</v>
      </c>
      <c r="EQ225" s="61">
        <v>0</v>
      </c>
      <c r="ER225" s="61">
        <v>5263</v>
      </c>
      <c r="ES225" s="61">
        <v>45900000</v>
      </c>
      <c r="ET225" s="61">
        <v>0</v>
      </c>
      <c r="EU225" s="61">
        <v>0</v>
      </c>
      <c r="EV225" s="61">
        <v>-23835988</v>
      </c>
      <c r="EW225" s="61">
        <v>0</v>
      </c>
      <c r="EX225" s="61">
        <v>416216</v>
      </c>
      <c r="EY225" s="61">
        <v>4440523</v>
      </c>
      <c r="EZ225" s="61">
        <v>0</v>
      </c>
      <c r="FA225" s="61">
        <v>84007</v>
      </c>
      <c r="FB225" s="61">
        <v>5221329</v>
      </c>
      <c r="FC225" s="61">
        <v>0</v>
      </c>
      <c r="FD225" s="61">
        <v>104131</v>
      </c>
      <c r="FE225" s="61">
        <v>-780806</v>
      </c>
      <c r="FF225" s="61">
        <v>0</v>
      </c>
      <c r="FG225" s="61">
        <v>-20124</v>
      </c>
      <c r="FH225" s="61">
        <v>0</v>
      </c>
      <c r="FI225" s="61">
        <v>0</v>
      </c>
      <c r="FJ225" s="61">
        <v>0</v>
      </c>
      <c r="FK225" s="61">
        <v>0</v>
      </c>
      <c r="FL225" s="61">
        <v>0</v>
      </c>
      <c r="FM225" s="61">
        <v>0</v>
      </c>
      <c r="FN225" s="61">
        <v>0</v>
      </c>
      <c r="FO225" s="61">
        <v>0</v>
      </c>
      <c r="FP225" s="61">
        <v>0</v>
      </c>
      <c r="FQ225" s="61">
        <v>0</v>
      </c>
      <c r="FR225" s="61">
        <v>0</v>
      </c>
      <c r="FS225" s="61">
        <v>0</v>
      </c>
      <c r="FT225" s="61">
        <v>12128072</v>
      </c>
      <c r="FU225" s="61">
        <v>0</v>
      </c>
      <c r="FV225" s="61">
        <v>0</v>
      </c>
      <c r="FW225" s="61">
        <v>-12128072</v>
      </c>
      <c r="FX225" s="61">
        <v>0</v>
      </c>
      <c r="FY225" s="61">
        <v>0</v>
      </c>
      <c r="FZ225" s="61">
        <v>0</v>
      </c>
      <c r="GA225" s="61">
        <v>0</v>
      </c>
      <c r="GB225" s="61">
        <v>0</v>
      </c>
      <c r="GC225" s="61">
        <v>0</v>
      </c>
      <c r="GD225" s="61">
        <v>0</v>
      </c>
      <c r="GE225" s="61">
        <v>0</v>
      </c>
      <c r="GF225" s="61">
        <v>34120767</v>
      </c>
      <c r="GG225" s="61">
        <v>0</v>
      </c>
      <c r="GH225" s="61">
        <v>655607</v>
      </c>
      <c r="GI225" s="61">
        <v>-36468879</v>
      </c>
      <c r="GJ225" s="61">
        <v>0</v>
      </c>
      <c r="GK225" s="61">
        <v>402035</v>
      </c>
      <c r="GL225" s="58" t="s">
        <v>511</v>
      </c>
      <c r="GM225" s="58" t="s">
        <v>512</v>
      </c>
      <c r="GN225" s="58" t="s">
        <v>513</v>
      </c>
      <c r="GO225" s="58" t="s">
        <v>514</v>
      </c>
      <c r="GP225" s="58" t="s">
        <v>1202</v>
      </c>
    </row>
    <row r="226" spans="1:198" s="58" customFormat="1">
      <c r="A226" s="58" t="s">
        <v>469</v>
      </c>
      <c r="B226" s="59" t="s">
        <v>1203</v>
      </c>
      <c r="C226" s="59" t="s">
        <v>1204</v>
      </c>
      <c r="D226" s="61">
        <v>81588</v>
      </c>
      <c r="E226" s="61">
        <v>0</v>
      </c>
      <c r="F226" s="61">
        <v>81588</v>
      </c>
      <c r="G226" s="61">
        <v>484909</v>
      </c>
      <c r="H226" s="61">
        <v>0</v>
      </c>
      <c r="I226" s="61">
        <v>484909</v>
      </c>
      <c r="J226" s="61">
        <v>-403321</v>
      </c>
      <c r="K226" s="61">
        <v>0</v>
      </c>
      <c r="L226" s="61">
        <v>-403321</v>
      </c>
      <c r="M226" s="380">
        <v>0.5</v>
      </c>
      <c r="N226" s="380">
        <v>0.49</v>
      </c>
      <c r="O226" s="380">
        <v>0</v>
      </c>
      <c r="P226" s="380">
        <v>0.01</v>
      </c>
      <c r="Q226" s="61">
        <v>452609</v>
      </c>
      <c r="R226" s="61">
        <v>452609</v>
      </c>
      <c r="S226" s="61">
        <v>0</v>
      </c>
      <c r="T226" s="61">
        <v>0</v>
      </c>
      <c r="U226" s="61">
        <v>0</v>
      </c>
      <c r="V226" s="61">
        <v>0</v>
      </c>
      <c r="W226" s="61">
        <v>787337</v>
      </c>
      <c r="X226" s="61">
        <v>0</v>
      </c>
      <c r="Y226" s="61">
        <v>1035710</v>
      </c>
      <c r="Z226" s="61">
        <v>0</v>
      </c>
      <c r="AA226" s="61">
        <v>-248373</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v>0</v>
      </c>
      <c r="AR226" s="61">
        <v>0</v>
      </c>
      <c r="AS226" s="61">
        <v>0</v>
      </c>
      <c r="AT226" s="61">
        <v>0</v>
      </c>
      <c r="AU226" s="61">
        <v>0</v>
      </c>
      <c r="AV226" s="61">
        <v>0</v>
      </c>
      <c r="AW226" s="61">
        <v>0</v>
      </c>
      <c r="AX226" s="61">
        <v>0</v>
      </c>
      <c r="AY226" s="61">
        <v>0</v>
      </c>
      <c r="AZ226" s="61">
        <v>0</v>
      </c>
      <c r="BA226" s="61">
        <v>0</v>
      </c>
      <c r="BB226" s="61">
        <v>0</v>
      </c>
      <c r="BC226" s="61">
        <v>0</v>
      </c>
      <c r="BD226" s="61">
        <v>5934456</v>
      </c>
      <c r="BE226" s="61">
        <v>0</v>
      </c>
      <c r="BF226" s="61">
        <v>121111</v>
      </c>
      <c r="BG226" s="61">
        <v>241785</v>
      </c>
      <c r="BH226" s="61">
        <v>0</v>
      </c>
      <c r="BI226" s="61">
        <v>4934</v>
      </c>
      <c r="BJ226" s="61">
        <v>5671174</v>
      </c>
      <c r="BK226" s="61">
        <v>0</v>
      </c>
      <c r="BL226" s="61">
        <v>115738</v>
      </c>
      <c r="BM226" s="61">
        <v>505067</v>
      </c>
      <c r="BN226" s="61">
        <v>0</v>
      </c>
      <c r="BO226" s="61">
        <v>10307</v>
      </c>
      <c r="BP226" s="61">
        <v>22910</v>
      </c>
      <c r="BQ226" s="61">
        <v>0</v>
      </c>
      <c r="BR226" s="61">
        <v>468</v>
      </c>
      <c r="BS226" s="61">
        <v>22509</v>
      </c>
      <c r="BT226" s="61">
        <v>0</v>
      </c>
      <c r="BU226" s="61">
        <v>459</v>
      </c>
      <c r="BV226" s="61">
        <v>401</v>
      </c>
      <c r="BW226" s="61">
        <v>0</v>
      </c>
      <c r="BX226" s="61">
        <v>9</v>
      </c>
      <c r="BY226" s="61">
        <v>39443</v>
      </c>
      <c r="BZ226" s="61">
        <v>0</v>
      </c>
      <c r="CA226" s="61">
        <v>805</v>
      </c>
      <c r="CB226" s="61">
        <v>0</v>
      </c>
      <c r="CC226" s="61">
        <v>0</v>
      </c>
      <c r="CD226" s="61">
        <v>0</v>
      </c>
      <c r="CE226" s="61">
        <v>0</v>
      </c>
      <c r="CF226" s="61">
        <v>0</v>
      </c>
      <c r="CG226" s="61">
        <v>0</v>
      </c>
      <c r="CH226" s="61">
        <v>-2732</v>
      </c>
      <c r="CI226" s="61">
        <v>0</v>
      </c>
      <c r="CJ226" s="61">
        <v>-56</v>
      </c>
      <c r="CK226" s="61">
        <v>0</v>
      </c>
      <c r="CL226" s="61">
        <v>0</v>
      </c>
      <c r="CM226" s="61">
        <v>0</v>
      </c>
      <c r="CN226" s="61">
        <v>0</v>
      </c>
      <c r="CO226" s="61">
        <v>0</v>
      </c>
      <c r="CP226" s="61">
        <v>0</v>
      </c>
      <c r="CQ226" s="61">
        <v>0</v>
      </c>
      <c r="CR226" s="61">
        <v>0</v>
      </c>
      <c r="CS226" s="61">
        <v>0</v>
      </c>
      <c r="CT226" s="61">
        <v>0</v>
      </c>
      <c r="CU226" s="61">
        <v>0</v>
      </c>
      <c r="CV226" s="61">
        <v>0</v>
      </c>
      <c r="CW226" s="61">
        <v>17416</v>
      </c>
      <c r="CX226" s="61">
        <v>0</v>
      </c>
      <c r="CY226" s="61">
        <v>355</v>
      </c>
      <c r="CZ226" s="61">
        <v>19219</v>
      </c>
      <c r="DA226" s="61">
        <v>0</v>
      </c>
      <c r="DB226" s="61">
        <v>392</v>
      </c>
      <c r="DC226" s="61">
        <v>-1803</v>
      </c>
      <c r="DD226" s="61">
        <v>0</v>
      </c>
      <c r="DE226" s="61">
        <v>-37</v>
      </c>
      <c r="DF226" s="61">
        <v>773</v>
      </c>
      <c r="DG226" s="61">
        <v>0</v>
      </c>
      <c r="DH226" s="61">
        <v>16</v>
      </c>
      <c r="DI226" s="61">
        <v>773</v>
      </c>
      <c r="DJ226" s="61">
        <v>0</v>
      </c>
      <c r="DK226" s="61">
        <v>16</v>
      </c>
      <c r="DL226" s="61">
        <v>0</v>
      </c>
      <c r="DM226" s="61">
        <v>0</v>
      </c>
      <c r="DN226" s="61">
        <v>0</v>
      </c>
      <c r="DO226" s="61">
        <v>86426</v>
      </c>
      <c r="DP226" s="61">
        <v>0</v>
      </c>
      <c r="DQ226" s="61">
        <v>1764</v>
      </c>
      <c r="DR226" s="61">
        <v>100480</v>
      </c>
      <c r="DS226" s="61">
        <v>0</v>
      </c>
      <c r="DT226" s="61">
        <v>2051</v>
      </c>
      <c r="DU226" s="61">
        <v>-14054</v>
      </c>
      <c r="DV226" s="61">
        <v>0</v>
      </c>
      <c r="DW226" s="61">
        <v>-287</v>
      </c>
      <c r="DX226" s="61">
        <v>-18105</v>
      </c>
      <c r="DY226" s="61">
        <v>0</v>
      </c>
      <c r="DZ226" s="61">
        <v>-369</v>
      </c>
      <c r="EA226" s="61">
        <v>-269</v>
      </c>
      <c r="EB226" s="61">
        <v>0</v>
      </c>
      <c r="EC226" s="61">
        <v>-5</v>
      </c>
      <c r="ED226" s="61">
        <v>0</v>
      </c>
      <c r="EE226" s="61">
        <v>0</v>
      </c>
      <c r="EF226" s="61">
        <v>0</v>
      </c>
      <c r="EG226" s="61">
        <v>0</v>
      </c>
      <c r="EH226" s="61">
        <v>0</v>
      </c>
      <c r="EI226" s="61">
        <v>0</v>
      </c>
      <c r="EJ226" s="61">
        <v>0</v>
      </c>
      <c r="EK226" s="61">
        <v>0</v>
      </c>
      <c r="EL226" s="61">
        <v>0</v>
      </c>
      <c r="EM226" s="61">
        <v>10484345</v>
      </c>
      <c r="EN226" s="61">
        <v>0</v>
      </c>
      <c r="EO226" s="61">
        <v>213966</v>
      </c>
      <c r="EP226" s="61">
        <v>87278</v>
      </c>
      <c r="EQ226" s="61">
        <v>0</v>
      </c>
      <c r="ER226" s="61">
        <v>1781</v>
      </c>
      <c r="ES226" s="61">
        <v>25743632</v>
      </c>
      <c r="ET226" s="61">
        <v>0</v>
      </c>
      <c r="EU226" s="61">
        <v>0</v>
      </c>
      <c r="EV226" s="61">
        <v>-15172009</v>
      </c>
      <c r="EW226" s="61">
        <v>0</v>
      </c>
      <c r="EX226" s="61">
        <v>215747</v>
      </c>
      <c r="EY226" s="61">
        <v>1683604</v>
      </c>
      <c r="EZ226" s="61">
        <v>0</v>
      </c>
      <c r="FA226" s="61">
        <v>33522</v>
      </c>
      <c r="FB226" s="61">
        <v>2244296</v>
      </c>
      <c r="FC226" s="61">
        <v>0</v>
      </c>
      <c r="FD226" s="61">
        <v>44701</v>
      </c>
      <c r="FE226" s="61">
        <v>-560692</v>
      </c>
      <c r="FF226" s="61">
        <v>0</v>
      </c>
      <c r="FG226" s="61">
        <v>-11179</v>
      </c>
      <c r="FH226" s="61">
        <v>0</v>
      </c>
      <c r="FI226" s="61">
        <v>0</v>
      </c>
      <c r="FJ226" s="61">
        <v>0</v>
      </c>
      <c r="FK226" s="61">
        <v>0</v>
      </c>
      <c r="FL226" s="61">
        <v>0</v>
      </c>
      <c r="FM226" s="61">
        <v>0</v>
      </c>
      <c r="FN226" s="61">
        <v>0</v>
      </c>
      <c r="FO226" s="61">
        <v>0</v>
      </c>
      <c r="FP226" s="61">
        <v>0</v>
      </c>
      <c r="FQ226" s="61">
        <v>2489646</v>
      </c>
      <c r="FR226" s="61">
        <v>0</v>
      </c>
      <c r="FS226" s="61">
        <v>50809</v>
      </c>
      <c r="FT226" s="61">
        <v>5304590</v>
      </c>
      <c r="FU226" s="61">
        <v>0</v>
      </c>
      <c r="FV226" s="61">
        <v>0</v>
      </c>
      <c r="FW226" s="61">
        <v>-2814944</v>
      </c>
      <c r="FX226" s="61">
        <v>0</v>
      </c>
      <c r="FY226" s="61">
        <v>50809</v>
      </c>
      <c r="FZ226" s="61">
        <v>0</v>
      </c>
      <c r="GA226" s="61">
        <v>0</v>
      </c>
      <c r="GB226" s="61">
        <v>0</v>
      </c>
      <c r="GC226" s="61">
        <v>0</v>
      </c>
      <c r="GD226" s="61">
        <v>0</v>
      </c>
      <c r="GE226" s="61">
        <v>0</v>
      </c>
      <c r="GF226" s="61">
        <v>21066976</v>
      </c>
      <c r="GG226" s="61">
        <v>0</v>
      </c>
      <c r="GH226" s="61">
        <v>429101</v>
      </c>
      <c r="GI226" s="61">
        <v>-18039697</v>
      </c>
      <c r="GJ226" s="61">
        <v>0</v>
      </c>
      <c r="GK226" s="61">
        <v>265744</v>
      </c>
      <c r="GL226" s="58" t="s">
        <v>536</v>
      </c>
      <c r="GM226" s="58" t="s">
        <v>1205</v>
      </c>
      <c r="GN226" s="58" t="s">
        <v>536</v>
      </c>
      <c r="GO226" s="58" t="s">
        <v>549</v>
      </c>
      <c r="GP226" s="58" t="s">
        <v>1206</v>
      </c>
    </row>
    <row r="227" spans="1:198" s="58" customFormat="1">
      <c r="A227" s="58" t="s">
        <v>469</v>
      </c>
      <c r="B227" s="59" t="s">
        <v>1207</v>
      </c>
      <c r="C227" s="59" t="s">
        <v>1208</v>
      </c>
      <c r="D227" s="61">
        <v>-1129294</v>
      </c>
      <c r="E227" s="61">
        <v>0</v>
      </c>
      <c r="F227" s="61">
        <v>-1129294</v>
      </c>
      <c r="G227" s="61">
        <v>-735210</v>
      </c>
      <c r="H227" s="61">
        <v>0</v>
      </c>
      <c r="I227" s="61">
        <v>-735210</v>
      </c>
      <c r="J227" s="61">
        <v>-394084</v>
      </c>
      <c r="K227" s="61">
        <v>0</v>
      </c>
      <c r="L227" s="61">
        <v>-394084</v>
      </c>
      <c r="M227" s="380">
        <v>0.5</v>
      </c>
      <c r="N227" s="380">
        <v>0.49</v>
      </c>
      <c r="O227" s="380">
        <v>0</v>
      </c>
      <c r="P227" s="380">
        <v>0.01</v>
      </c>
      <c r="Q227" s="61">
        <v>210643</v>
      </c>
      <c r="R227" s="61">
        <v>210643</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v>0</v>
      </c>
      <c r="AR227" s="61">
        <v>0</v>
      </c>
      <c r="AS227" s="61">
        <v>0</v>
      </c>
      <c r="AT227" s="61">
        <v>0</v>
      </c>
      <c r="AU227" s="61">
        <v>0</v>
      </c>
      <c r="AV227" s="61">
        <v>0</v>
      </c>
      <c r="AW227" s="61">
        <v>0</v>
      </c>
      <c r="AX227" s="61">
        <v>0</v>
      </c>
      <c r="AY227" s="61">
        <v>0</v>
      </c>
      <c r="AZ227" s="61">
        <v>0</v>
      </c>
      <c r="BA227" s="61">
        <v>0</v>
      </c>
      <c r="BB227" s="61">
        <v>0</v>
      </c>
      <c r="BC227" s="61">
        <v>0</v>
      </c>
      <c r="BD227" s="61">
        <v>1364324</v>
      </c>
      <c r="BE227" s="61">
        <v>0</v>
      </c>
      <c r="BF227" s="61">
        <v>27843</v>
      </c>
      <c r="BG227" s="61">
        <v>131334</v>
      </c>
      <c r="BH227" s="61">
        <v>0</v>
      </c>
      <c r="BI227" s="61">
        <v>2680</v>
      </c>
      <c r="BJ227" s="61">
        <v>1413842</v>
      </c>
      <c r="BK227" s="61">
        <v>0</v>
      </c>
      <c r="BL227" s="61">
        <v>28854</v>
      </c>
      <c r="BM227" s="61">
        <v>81816</v>
      </c>
      <c r="BN227" s="61">
        <v>0</v>
      </c>
      <c r="BO227" s="61">
        <v>1669</v>
      </c>
      <c r="BP227" s="61">
        <v>0</v>
      </c>
      <c r="BQ227" s="61">
        <v>0</v>
      </c>
      <c r="BR227" s="61">
        <v>0</v>
      </c>
      <c r="BS227" s="61">
        <v>0</v>
      </c>
      <c r="BT227" s="61">
        <v>0</v>
      </c>
      <c r="BU227" s="61">
        <v>0</v>
      </c>
      <c r="BV227" s="61">
        <v>0</v>
      </c>
      <c r="BW227" s="61">
        <v>0</v>
      </c>
      <c r="BX227" s="61">
        <v>0</v>
      </c>
      <c r="BY227" s="61">
        <v>0</v>
      </c>
      <c r="BZ227" s="61">
        <v>0</v>
      </c>
      <c r="CA227" s="61">
        <v>0</v>
      </c>
      <c r="CB227" s="61">
        <v>0</v>
      </c>
      <c r="CC227" s="61">
        <v>0</v>
      </c>
      <c r="CD227" s="61">
        <v>0</v>
      </c>
      <c r="CE227" s="61">
        <v>0</v>
      </c>
      <c r="CF227" s="61">
        <v>0</v>
      </c>
      <c r="CG227" s="61">
        <v>0</v>
      </c>
      <c r="CH227" s="61">
        <v>-1031</v>
      </c>
      <c r="CI227" s="61">
        <v>0</v>
      </c>
      <c r="CJ227" s="61">
        <v>-21</v>
      </c>
      <c r="CK227" s="61">
        <v>0</v>
      </c>
      <c r="CL227" s="61">
        <v>0</v>
      </c>
      <c r="CM227" s="61">
        <v>0</v>
      </c>
      <c r="CN227" s="61">
        <v>0</v>
      </c>
      <c r="CO227" s="61">
        <v>0</v>
      </c>
      <c r="CP227" s="61">
        <v>0</v>
      </c>
      <c r="CQ227" s="61">
        <v>0</v>
      </c>
      <c r="CR227" s="61">
        <v>0</v>
      </c>
      <c r="CS227" s="61">
        <v>0</v>
      </c>
      <c r="CT227" s="61">
        <v>0</v>
      </c>
      <c r="CU227" s="61">
        <v>0</v>
      </c>
      <c r="CV227" s="61">
        <v>0</v>
      </c>
      <c r="CW227" s="61">
        <v>0</v>
      </c>
      <c r="CX227" s="61">
        <v>0</v>
      </c>
      <c r="CY227" s="61">
        <v>0</v>
      </c>
      <c r="CZ227" s="61">
        <v>0</v>
      </c>
      <c r="DA227" s="61">
        <v>0</v>
      </c>
      <c r="DB227" s="61">
        <v>0</v>
      </c>
      <c r="DC227" s="61">
        <v>0</v>
      </c>
      <c r="DD227" s="61">
        <v>0</v>
      </c>
      <c r="DE227" s="61">
        <v>0</v>
      </c>
      <c r="DF227" s="61">
        <v>0</v>
      </c>
      <c r="DG227" s="61">
        <v>0</v>
      </c>
      <c r="DH227" s="61">
        <v>0</v>
      </c>
      <c r="DI227" s="61">
        <v>0</v>
      </c>
      <c r="DJ227" s="61">
        <v>0</v>
      </c>
      <c r="DK227" s="61">
        <v>0</v>
      </c>
      <c r="DL227" s="61">
        <v>0</v>
      </c>
      <c r="DM227" s="61">
        <v>0</v>
      </c>
      <c r="DN227" s="61">
        <v>0</v>
      </c>
      <c r="DO227" s="61">
        <v>4185</v>
      </c>
      <c r="DP227" s="61">
        <v>0</v>
      </c>
      <c r="DQ227" s="61">
        <v>85</v>
      </c>
      <c r="DR227" s="61">
        <v>6983</v>
      </c>
      <c r="DS227" s="61">
        <v>0</v>
      </c>
      <c r="DT227" s="61">
        <v>142</v>
      </c>
      <c r="DU227" s="61">
        <v>-2798</v>
      </c>
      <c r="DV227" s="61">
        <v>0</v>
      </c>
      <c r="DW227" s="61">
        <v>-57</v>
      </c>
      <c r="DX227" s="61">
        <v>0</v>
      </c>
      <c r="DY227" s="61">
        <v>0</v>
      </c>
      <c r="DZ227" s="61">
        <v>0</v>
      </c>
      <c r="EA227" s="61">
        <v>0</v>
      </c>
      <c r="EB227" s="61">
        <v>0</v>
      </c>
      <c r="EC227" s="61">
        <v>0</v>
      </c>
      <c r="ED227" s="61">
        <v>0</v>
      </c>
      <c r="EE227" s="61">
        <v>0</v>
      </c>
      <c r="EF227" s="61">
        <v>0</v>
      </c>
      <c r="EG227" s="61">
        <v>0</v>
      </c>
      <c r="EH227" s="61">
        <v>0</v>
      </c>
      <c r="EI227" s="61">
        <v>0</v>
      </c>
      <c r="EJ227" s="61">
        <v>0</v>
      </c>
      <c r="EK227" s="61">
        <v>0</v>
      </c>
      <c r="EL227" s="61">
        <v>0</v>
      </c>
      <c r="EM227" s="61">
        <v>6889516</v>
      </c>
      <c r="EN227" s="61">
        <v>0</v>
      </c>
      <c r="EO227" s="61">
        <v>140602</v>
      </c>
      <c r="EP227" s="61">
        <v>169151</v>
      </c>
      <c r="EQ227" s="61">
        <v>0</v>
      </c>
      <c r="ER227" s="61">
        <v>3452</v>
      </c>
      <c r="ES227" s="61">
        <v>13446898</v>
      </c>
      <c r="ET227" s="61">
        <v>0</v>
      </c>
      <c r="EU227" s="61">
        <v>0</v>
      </c>
      <c r="EV227" s="61">
        <v>-6388231</v>
      </c>
      <c r="EW227" s="61">
        <v>0</v>
      </c>
      <c r="EX227" s="61">
        <v>144054</v>
      </c>
      <c r="EY227" s="61">
        <v>2134438</v>
      </c>
      <c r="EZ227" s="61">
        <v>0</v>
      </c>
      <c r="FA227" s="61">
        <v>43560</v>
      </c>
      <c r="FB227" s="61">
        <v>2665982</v>
      </c>
      <c r="FC227" s="61">
        <v>0</v>
      </c>
      <c r="FD227" s="61">
        <v>54408</v>
      </c>
      <c r="FE227" s="61">
        <v>-531544</v>
      </c>
      <c r="FF227" s="61">
        <v>0</v>
      </c>
      <c r="FG227" s="61">
        <v>-10848</v>
      </c>
      <c r="FH227" s="61">
        <v>0</v>
      </c>
      <c r="FI227" s="61">
        <v>0</v>
      </c>
      <c r="FJ227" s="61">
        <v>0</v>
      </c>
      <c r="FK227" s="61">
        <v>0</v>
      </c>
      <c r="FL227" s="61">
        <v>0</v>
      </c>
      <c r="FM227" s="61">
        <v>0</v>
      </c>
      <c r="FN227" s="61">
        <v>0</v>
      </c>
      <c r="FO227" s="61">
        <v>0</v>
      </c>
      <c r="FP227" s="61">
        <v>0</v>
      </c>
      <c r="FQ227" s="61">
        <v>0</v>
      </c>
      <c r="FR227" s="61">
        <v>0</v>
      </c>
      <c r="FS227" s="61">
        <v>0</v>
      </c>
      <c r="FT227" s="61">
        <v>7701826</v>
      </c>
      <c r="FU227" s="61">
        <v>0</v>
      </c>
      <c r="FV227" s="61">
        <v>0</v>
      </c>
      <c r="FW227" s="61">
        <v>-7701826</v>
      </c>
      <c r="FX227" s="61">
        <v>0</v>
      </c>
      <c r="FY227" s="61">
        <v>0</v>
      </c>
      <c r="FZ227" s="61">
        <v>0</v>
      </c>
      <c r="GA227" s="61">
        <v>0</v>
      </c>
      <c r="GB227" s="61">
        <v>0</v>
      </c>
      <c r="GC227" s="61">
        <v>0</v>
      </c>
      <c r="GD227" s="61">
        <v>0</v>
      </c>
      <c r="GE227" s="61">
        <v>0</v>
      </c>
      <c r="GF227" s="61">
        <v>10691917</v>
      </c>
      <c r="GG227" s="61">
        <v>0</v>
      </c>
      <c r="GH227" s="61">
        <v>218201</v>
      </c>
      <c r="GI227" s="61">
        <v>-14543614</v>
      </c>
      <c r="GJ227" s="61">
        <v>0</v>
      </c>
      <c r="GK227" s="61">
        <v>134797</v>
      </c>
      <c r="GL227" s="58" t="s">
        <v>536</v>
      </c>
      <c r="GM227" s="58" t="s">
        <v>580</v>
      </c>
      <c r="GN227" s="58" t="s">
        <v>536</v>
      </c>
      <c r="GO227" s="58" t="s">
        <v>467</v>
      </c>
      <c r="GP227" s="58" t="s">
        <v>1209</v>
      </c>
    </row>
    <row r="228" spans="1:198" s="58" customFormat="1">
      <c r="A228" s="58" t="s">
        <v>469</v>
      </c>
      <c r="B228" s="59" t="s">
        <v>1210</v>
      </c>
      <c r="C228" s="59" t="s">
        <v>1211</v>
      </c>
      <c r="D228" s="61">
        <v>-659048</v>
      </c>
      <c r="E228" s="61">
        <v>0</v>
      </c>
      <c r="F228" s="61">
        <v>-659048</v>
      </c>
      <c r="G228" s="61">
        <v>-661847</v>
      </c>
      <c r="H228" s="61">
        <v>0</v>
      </c>
      <c r="I228" s="61">
        <v>-661847</v>
      </c>
      <c r="J228" s="61">
        <v>2799</v>
      </c>
      <c r="K228" s="61">
        <v>0</v>
      </c>
      <c r="L228" s="61">
        <v>2799</v>
      </c>
      <c r="M228" s="380">
        <v>0</v>
      </c>
      <c r="N228" s="380">
        <v>0.99</v>
      </c>
      <c r="O228" s="380">
        <v>0</v>
      </c>
      <c r="P228" s="380">
        <v>0.01</v>
      </c>
      <c r="Q228" s="61">
        <v>248449</v>
      </c>
      <c r="R228" s="61">
        <v>248449</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v>0</v>
      </c>
      <c r="AR228" s="61">
        <v>0</v>
      </c>
      <c r="AS228" s="61">
        <v>0</v>
      </c>
      <c r="AT228" s="61">
        <v>0</v>
      </c>
      <c r="AU228" s="61">
        <v>0</v>
      </c>
      <c r="AV228" s="61">
        <v>0</v>
      </c>
      <c r="AW228" s="61">
        <v>0</v>
      </c>
      <c r="AX228" s="61">
        <v>0</v>
      </c>
      <c r="AY228" s="61">
        <v>0</v>
      </c>
      <c r="AZ228" s="61">
        <v>0</v>
      </c>
      <c r="BA228" s="61">
        <v>0</v>
      </c>
      <c r="BB228" s="61">
        <v>0</v>
      </c>
      <c r="BC228" s="61">
        <v>0</v>
      </c>
      <c r="BD228" s="61">
        <v>3680785</v>
      </c>
      <c r="BE228" s="61">
        <v>0</v>
      </c>
      <c r="BF228" s="61">
        <v>37180</v>
      </c>
      <c r="BG228" s="61">
        <v>333233</v>
      </c>
      <c r="BH228" s="61">
        <v>0</v>
      </c>
      <c r="BI228" s="61">
        <v>3366</v>
      </c>
      <c r="BJ228" s="61">
        <v>3616989</v>
      </c>
      <c r="BK228" s="61">
        <v>0</v>
      </c>
      <c r="BL228" s="61">
        <v>36535</v>
      </c>
      <c r="BM228" s="61">
        <v>397029</v>
      </c>
      <c r="BN228" s="61">
        <v>0</v>
      </c>
      <c r="BO228" s="61">
        <v>4011</v>
      </c>
      <c r="BP228" s="61">
        <v>3798</v>
      </c>
      <c r="BQ228" s="61">
        <v>0</v>
      </c>
      <c r="BR228" s="61">
        <v>38</v>
      </c>
      <c r="BS228" s="61">
        <v>0</v>
      </c>
      <c r="BT228" s="61">
        <v>0</v>
      </c>
      <c r="BU228" s="61">
        <v>0</v>
      </c>
      <c r="BV228" s="61">
        <v>3798</v>
      </c>
      <c r="BW228" s="61">
        <v>0</v>
      </c>
      <c r="BX228" s="61">
        <v>38</v>
      </c>
      <c r="BY228" s="61">
        <v>0</v>
      </c>
      <c r="BZ228" s="61">
        <v>0</v>
      </c>
      <c r="CA228" s="61">
        <v>0</v>
      </c>
      <c r="CB228" s="61">
        <v>0</v>
      </c>
      <c r="CC228" s="61">
        <v>0</v>
      </c>
      <c r="CD228" s="61">
        <v>0</v>
      </c>
      <c r="CE228" s="61">
        <v>0</v>
      </c>
      <c r="CF228" s="61">
        <v>0</v>
      </c>
      <c r="CG228" s="61">
        <v>0</v>
      </c>
      <c r="CH228" s="61">
        <v>-5208</v>
      </c>
      <c r="CI228" s="61">
        <v>0</v>
      </c>
      <c r="CJ228" s="61">
        <v>-53</v>
      </c>
      <c r="CK228" s="61">
        <v>0</v>
      </c>
      <c r="CL228" s="61">
        <v>0</v>
      </c>
      <c r="CM228" s="61">
        <v>0</v>
      </c>
      <c r="CN228" s="61">
        <v>0</v>
      </c>
      <c r="CO228" s="61">
        <v>0</v>
      </c>
      <c r="CP228" s="61">
        <v>0</v>
      </c>
      <c r="CQ228" s="61">
        <v>0</v>
      </c>
      <c r="CR228" s="61">
        <v>0</v>
      </c>
      <c r="CS228" s="61">
        <v>0</v>
      </c>
      <c r="CT228" s="61">
        <v>0</v>
      </c>
      <c r="CU228" s="61">
        <v>0</v>
      </c>
      <c r="CV228" s="61">
        <v>0</v>
      </c>
      <c r="CW228" s="61">
        <v>0</v>
      </c>
      <c r="CX228" s="61">
        <v>0</v>
      </c>
      <c r="CY228" s="61">
        <v>0</v>
      </c>
      <c r="CZ228" s="61">
        <v>0</v>
      </c>
      <c r="DA228" s="61">
        <v>0</v>
      </c>
      <c r="DB228" s="61">
        <v>0</v>
      </c>
      <c r="DC228" s="61">
        <v>0</v>
      </c>
      <c r="DD228" s="61">
        <v>0</v>
      </c>
      <c r="DE228" s="61">
        <v>0</v>
      </c>
      <c r="DF228" s="61">
        <v>0</v>
      </c>
      <c r="DG228" s="61">
        <v>0</v>
      </c>
      <c r="DH228" s="61">
        <v>0</v>
      </c>
      <c r="DI228" s="61">
        <v>0</v>
      </c>
      <c r="DJ228" s="61">
        <v>0</v>
      </c>
      <c r="DK228" s="61">
        <v>0</v>
      </c>
      <c r="DL228" s="61">
        <v>0</v>
      </c>
      <c r="DM228" s="61">
        <v>0</v>
      </c>
      <c r="DN228" s="61">
        <v>0</v>
      </c>
      <c r="DO228" s="61">
        <v>11225</v>
      </c>
      <c r="DP228" s="61">
        <v>0</v>
      </c>
      <c r="DQ228" s="61">
        <v>113</v>
      </c>
      <c r="DR228" s="61">
        <v>10923</v>
      </c>
      <c r="DS228" s="61">
        <v>0</v>
      </c>
      <c r="DT228" s="61">
        <v>110</v>
      </c>
      <c r="DU228" s="61">
        <v>302</v>
      </c>
      <c r="DV228" s="61">
        <v>0</v>
      </c>
      <c r="DW228" s="61">
        <v>3</v>
      </c>
      <c r="DX228" s="61">
        <v>0</v>
      </c>
      <c r="DY228" s="61">
        <v>0</v>
      </c>
      <c r="DZ228" s="61">
        <v>0</v>
      </c>
      <c r="EA228" s="61">
        <v>-2083</v>
      </c>
      <c r="EB228" s="61">
        <v>0</v>
      </c>
      <c r="EC228" s="61">
        <v>-21</v>
      </c>
      <c r="ED228" s="61">
        <v>0</v>
      </c>
      <c r="EE228" s="61">
        <v>0</v>
      </c>
      <c r="EF228" s="61">
        <v>0</v>
      </c>
      <c r="EG228" s="61">
        <v>0</v>
      </c>
      <c r="EH228" s="61">
        <v>0</v>
      </c>
      <c r="EI228" s="61">
        <v>0</v>
      </c>
      <c r="EJ228" s="61">
        <v>0</v>
      </c>
      <c r="EK228" s="61">
        <v>0</v>
      </c>
      <c r="EL228" s="61">
        <v>0</v>
      </c>
      <c r="EM228" s="61">
        <v>22653839</v>
      </c>
      <c r="EN228" s="61">
        <v>0</v>
      </c>
      <c r="EO228" s="61">
        <v>228827</v>
      </c>
      <c r="EP228" s="61">
        <v>277856</v>
      </c>
      <c r="EQ228" s="61">
        <v>0</v>
      </c>
      <c r="ER228" s="61">
        <v>2807</v>
      </c>
      <c r="ES228" s="61">
        <v>18796000</v>
      </c>
      <c r="ET228" s="61">
        <v>0</v>
      </c>
      <c r="EU228" s="61">
        <v>0</v>
      </c>
      <c r="EV228" s="61">
        <v>4135695</v>
      </c>
      <c r="EW228" s="61">
        <v>0</v>
      </c>
      <c r="EX228" s="61">
        <v>231633</v>
      </c>
      <c r="EY228" s="61">
        <v>4700524</v>
      </c>
      <c r="EZ228" s="61">
        <v>0</v>
      </c>
      <c r="FA228" s="61">
        <v>47480</v>
      </c>
      <c r="FB228" s="61">
        <v>6011442</v>
      </c>
      <c r="FC228" s="61">
        <v>0</v>
      </c>
      <c r="FD228" s="61">
        <v>60722</v>
      </c>
      <c r="FE228" s="61">
        <v>-1310918</v>
      </c>
      <c r="FF228" s="61">
        <v>0</v>
      </c>
      <c r="FG228" s="61">
        <v>-13242</v>
      </c>
      <c r="FH228" s="61">
        <v>0</v>
      </c>
      <c r="FI228" s="61">
        <v>0</v>
      </c>
      <c r="FJ228" s="61">
        <v>0</v>
      </c>
      <c r="FK228" s="61">
        <v>0</v>
      </c>
      <c r="FL228" s="61">
        <v>0</v>
      </c>
      <c r="FM228" s="61">
        <v>0</v>
      </c>
      <c r="FN228" s="61">
        <v>0</v>
      </c>
      <c r="FO228" s="61">
        <v>0</v>
      </c>
      <c r="FP228" s="61">
        <v>0</v>
      </c>
      <c r="FQ228" s="61">
        <v>4356918</v>
      </c>
      <c r="FR228" s="61">
        <v>0</v>
      </c>
      <c r="FS228" s="61">
        <v>44009</v>
      </c>
      <c r="FT228" s="61">
        <v>6261978</v>
      </c>
      <c r="FU228" s="61">
        <v>0</v>
      </c>
      <c r="FV228" s="61">
        <v>0</v>
      </c>
      <c r="FW228" s="61">
        <v>-1905060</v>
      </c>
      <c r="FX228" s="61">
        <v>0</v>
      </c>
      <c r="FY228" s="61">
        <v>44009</v>
      </c>
      <c r="FZ228" s="61">
        <v>0</v>
      </c>
      <c r="GA228" s="61">
        <v>0</v>
      </c>
      <c r="GB228" s="61">
        <v>0</v>
      </c>
      <c r="GC228" s="61">
        <v>0</v>
      </c>
      <c r="GD228" s="61">
        <v>0</v>
      </c>
      <c r="GE228" s="61">
        <v>0</v>
      </c>
      <c r="GF228" s="61">
        <v>36010887</v>
      </c>
      <c r="GG228" s="61">
        <v>0</v>
      </c>
      <c r="GH228" s="61">
        <v>363746</v>
      </c>
      <c r="GI228" s="61">
        <v>1313555</v>
      </c>
      <c r="GJ228" s="61">
        <v>0</v>
      </c>
      <c r="GK228" s="61">
        <v>266378</v>
      </c>
      <c r="GL228" s="58" t="s">
        <v>511</v>
      </c>
      <c r="GM228" s="58" t="s">
        <v>548</v>
      </c>
      <c r="GN228" s="58" t="s">
        <v>513</v>
      </c>
      <c r="GO228" s="58" t="s">
        <v>549</v>
      </c>
      <c r="GP228" s="58" t="s">
        <v>1212</v>
      </c>
    </row>
    <row r="229" spans="1:198" s="58" customFormat="1">
      <c r="A229" s="58" t="s">
        <v>461</v>
      </c>
      <c r="B229" s="59" t="s">
        <v>1213</v>
      </c>
      <c r="C229" s="59" t="s">
        <v>1214</v>
      </c>
      <c r="D229" s="61">
        <v>-339092</v>
      </c>
      <c r="E229" s="61">
        <v>0</v>
      </c>
      <c r="F229" s="61">
        <v>-339092</v>
      </c>
      <c r="G229" s="61">
        <v>-298970</v>
      </c>
      <c r="H229" s="61">
        <v>0</v>
      </c>
      <c r="I229" s="61">
        <v>-298970</v>
      </c>
      <c r="J229" s="61">
        <v>-40122</v>
      </c>
      <c r="K229" s="61">
        <v>0</v>
      </c>
      <c r="L229" s="61">
        <v>-40122</v>
      </c>
      <c r="M229" s="380">
        <v>0.5</v>
      </c>
      <c r="N229" s="380">
        <v>0.4</v>
      </c>
      <c r="O229" s="380">
        <v>0.09</v>
      </c>
      <c r="P229" s="380">
        <v>0.01</v>
      </c>
      <c r="Q229" s="61">
        <v>251240</v>
      </c>
      <c r="R229" s="61">
        <v>251240</v>
      </c>
      <c r="S229" s="61">
        <v>0</v>
      </c>
      <c r="T229" s="61">
        <v>0</v>
      </c>
      <c r="U229" s="61">
        <v>0</v>
      </c>
      <c r="V229" s="61">
        <v>0</v>
      </c>
      <c r="W229" s="61">
        <v>273424</v>
      </c>
      <c r="X229" s="61">
        <v>275566</v>
      </c>
      <c r="Y229" s="61">
        <v>204676</v>
      </c>
      <c r="Z229" s="61">
        <v>0</v>
      </c>
      <c r="AA229" s="61">
        <v>68748</v>
      </c>
      <c r="AB229" s="61">
        <v>275566</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v>0</v>
      </c>
      <c r="AR229" s="61">
        <v>0</v>
      </c>
      <c r="AS229" s="61">
        <v>0</v>
      </c>
      <c r="AT229" s="61">
        <v>0</v>
      </c>
      <c r="AU229" s="61">
        <v>0</v>
      </c>
      <c r="AV229" s="61">
        <v>0</v>
      </c>
      <c r="AW229" s="61">
        <v>0</v>
      </c>
      <c r="AX229" s="61">
        <v>0</v>
      </c>
      <c r="AY229" s="61">
        <v>0</v>
      </c>
      <c r="AZ229" s="61">
        <v>0</v>
      </c>
      <c r="BA229" s="61">
        <v>0</v>
      </c>
      <c r="BB229" s="61">
        <v>0</v>
      </c>
      <c r="BC229" s="61">
        <v>0</v>
      </c>
      <c r="BD229" s="61">
        <v>2325756</v>
      </c>
      <c r="BE229" s="61">
        <v>523295</v>
      </c>
      <c r="BF229" s="61">
        <v>58144</v>
      </c>
      <c r="BG229" s="61">
        <v>109726</v>
      </c>
      <c r="BH229" s="61">
        <v>24688</v>
      </c>
      <c r="BI229" s="61">
        <v>2743</v>
      </c>
      <c r="BJ229" s="61">
        <v>2290006</v>
      </c>
      <c r="BK229" s="61">
        <v>515251</v>
      </c>
      <c r="BL229" s="61">
        <v>57250</v>
      </c>
      <c r="BM229" s="61">
        <v>145476</v>
      </c>
      <c r="BN229" s="61">
        <v>32732</v>
      </c>
      <c r="BO229" s="61">
        <v>3637</v>
      </c>
      <c r="BP229" s="61">
        <v>0</v>
      </c>
      <c r="BQ229" s="61">
        <v>0</v>
      </c>
      <c r="BR229" s="61">
        <v>0</v>
      </c>
      <c r="BS229" s="61">
        <v>0</v>
      </c>
      <c r="BT229" s="61">
        <v>0</v>
      </c>
      <c r="BU229" s="61">
        <v>0</v>
      </c>
      <c r="BV229" s="61">
        <v>0</v>
      </c>
      <c r="BW229" s="61">
        <v>0</v>
      </c>
      <c r="BX229" s="61">
        <v>0</v>
      </c>
      <c r="BY229" s="61">
        <v>15999</v>
      </c>
      <c r="BZ229" s="61">
        <v>3600</v>
      </c>
      <c r="CA229" s="61">
        <v>400</v>
      </c>
      <c r="CB229" s="61">
        <v>0</v>
      </c>
      <c r="CC229" s="61">
        <v>0</v>
      </c>
      <c r="CD229" s="61">
        <v>0</v>
      </c>
      <c r="CE229" s="61">
        <v>0</v>
      </c>
      <c r="CF229" s="61">
        <v>0</v>
      </c>
      <c r="CG229" s="61">
        <v>0</v>
      </c>
      <c r="CH229" s="61">
        <v>0</v>
      </c>
      <c r="CI229" s="61">
        <v>0</v>
      </c>
      <c r="CJ229" s="61">
        <v>0</v>
      </c>
      <c r="CK229" s="61">
        <v>0</v>
      </c>
      <c r="CL229" s="61">
        <v>0</v>
      </c>
      <c r="CM229" s="61">
        <v>0</v>
      </c>
      <c r="CN229" s="61">
        <v>0</v>
      </c>
      <c r="CO229" s="61">
        <v>0</v>
      </c>
      <c r="CP229" s="61">
        <v>0</v>
      </c>
      <c r="CQ229" s="61">
        <v>0</v>
      </c>
      <c r="CR229" s="61">
        <v>0</v>
      </c>
      <c r="CS229" s="61">
        <v>0</v>
      </c>
      <c r="CT229" s="61">
        <v>-143</v>
      </c>
      <c r="CU229" s="61">
        <v>-32</v>
      </c>
      <c r="CV229" s="61">
        <v>-4</v>
      </c>
      <c r="CW229" s="61">
        <v>22911</v>
      </c>
      <c r="CX229" s="61">
        <v>5155</v>
      </c>
      <c r="CY229" s="61">
        <v>573</v>
      </c>
      <c r="CZ229" s="61">
        <v>30414</v>
      </c>
      <c r="DA229" s="61">
        <v>6843</v>
      </c>
      <c r="DB229" s="61">
        <v>760</v>
      </c>
      <c r="DC229" s="61">
        <v>-7503</v>
      </c>
      <c r="DD229" s="61">
        <v>-1688</v>
      </c>
      <c r="DE229" s="61">
        <v>-187</v>
      </c>
      <c r="DF229" s="61">
        <v>631</v>
      </c>
      <c r="DG229" s="61">
        <v>142</v>
      </c>
      <c r="DH229" s="61">
        <v>16</v>
      </c>
      <c r="DI229" s="61">
        <v>631</v>
      </c>
      <c r="DJ229" s="61">
        <v>142</v>
      </c>
      <c r="DK229" s="61">
        <v>16</v>
      </c>
      <c r="DL229" s="61">
        <v>0</v>
      </c>
      <c r="DM229" s="61">
        <v>0</v>
      </c>
      <c r="DN229" s="61">
        <v>0</v>
      </c>
      <c r="DO229" s="61">
        <v>12550</v>
      </c>
      <c r="DP229" s="61">
        <v>2824</v>
      </c>
      <c r="DQ229" s="61">
        <v>314</v>
      </c>
      <c r="DR229" s="61">
        <v>12974</v>
      </c>
      <c r="DS229" s="61">
        <v>2919</v>
      </c>
      <c r="DT229" s="61">
        <v>324</v>
      </c>
      <c r="DU229" s="61">
        <v>-424</v>
      </c>
      <c r="DV229" s="61">
        <v>-95</v>
      </c>
      <c r="DW229" s="61">
        <v>-10</v>
      </c>
      <c r="DX229" s="61">
        <v>-717</v>
      </c>
      <c r="DY229" s="61">
        <v>-161</v>
      </c>
      <c r="DZ229" s="61">
        <v>-18</v>
      </c>
      <c r="EA229" s="61">
        <v>-386</v>
      </c>
      <c r="EB229" s="61">
        <v>-87</v>
      </c>
      <c r="EC229" s="61">
        <v>-10</v>
      </c>
      <c r="ED229" s="61">
        <v>0</v>
      </c>
      <c r="EE229" s="61">
        <v>0</v>
      </c>
      <c r="EF229" s="61">
        <v>0</v>
      </c>
      <c r="EG229" s="61">
        <v>0</v>
      </c>
      <c r="EH229" s="61">
        <v>0</v>
      </c>
      <c r="EI229" s="61">
        <v>0</v>
      </c>
      <c r="EJ229" s="61">
        <v>0</v>
      </c>
      <c r="EK229" s="61">
        <v>0</v>
      </c>
      <c r="EL229" s="61">
        <v>0</v>
      </c>
      <c r="EM229" s="61">
        <v>5234094</v>
      </c>
      <c r="EN229" s="61">
        <v>1177671</v>
      </c>
      <c r="EO229" s="61">
        <v>130852</v>
      </c>
      <c r="EP229" s="61">
        <v>45790</v>
      </c>
      <c r="EQ229" s="61">
        <v>10303</v>
      </c>
      <c r="ER229" s="61">
        <v>1145</v>
      </c>
      <c r="ES229" s="61">
        <v>12864148</v>
      </c>
      <c r="ET229" s="61">
        <v>0</v>
      </c>
      <c r="EU229" s="61">
        <v>0</v>
      </c>
      <c r="EV229" s="61">
        <v>-7584264</v>
      </c>
      <c r="EW229" s="61">
        <v>1187974</v>
      </c>
      <c r="EX229" s="61">
        <v>131997</v>
      </c>
      <c r="EY229" s="61">
        <v>1000184</v>
      </c>
      <c r="EZ229" s="61">
        <v>236194</v>
      </c>
      <c r="FA229" s="61">
        <v>24648</v>
      </c>
      <c r="FB229" s="61">
        <v>1232300</v>
      </c>
      <c r="FC229" s="61">
        <v>274868</v>
      </c>
      <c r="FD229" s="61">
        <v>30541</v>
      </c>
      <c r="FE229" s="61">
        <v>-232116</v>
      </c>
      <c r="FF229" s="61">
        <v>-38674</v>
      </c>
      <c r="FG229" s="61">
        <v>-5893</v>
      </c>
      <c r="FH229" s="61">
        <v>0</v>
      </c>
      <c r="FI229" s="61">
        <v>0</v>
      </c>
      <c r="FJ229" s="61">
        <v>0</v>
      </c>
      <c r="FK229" s="61">
        <v>0</v>
      </c>
      <c r="FL229" s="61">
        <v>0</v>
      </c>
      <c r="FM229" s="61">
        <v>0</v>
      </c>
      <c r="FN229" s="61">
        <v>0</v>
      </c>
      <c r="FO229" s="61">
        <v>0</v>
      </c>
      <c r="FP229" s="61">
        <v>0</v>
      </c>
      <c r="FQ229" s="61">
        <v>0</v>
      </c>
      <c r="FR229" s="61">
        <v>0</v>
      </c>
      <c r="FS229" s="61">
        <v>0</v>
      </c>
      <c r="FT229" s="61">
        <v>2905112</v>
      </c>
      <c r="FU229" s="61">
        <v>0</v>
      </c>
      <c r="FV229" s="61">
        <v>0</v>
      </c>
      <c r="FW229" s="61">
        <v>-2905112</v>
      </c>
      <c r="FX229" s="61">
        <v>0</v>
      </c>
      <c r="FY229" s="61">
        <v>0</v>
      </c>
      <c r="FZ229" s="61">
        <v>0</v>
      </c>
      <c r="GA229" s="61">
        <v>0</v>
      </c>
      <c r="GB229" s="61">
        <v>0</v>
      </c>
      <c r="GC229" s="61">
        <v>0</v>
      </c>
      <c r="GD229" s="61">
        <v>0</v>
      </c>
      <c r="GE229" s="61">
        <v>0</v>
      </c>
      <c r="GF229" s="61">
        <v>8766395</v>
      </c>
      <c r="GG229" s="61">
        <v>1983592</v>
      </c>
      <c r="GH229" s="61">
        <v>218803</v>
      </c>
      <c r="GI229" s="61">
        <v>-10569190</v>
      </c>
      <c r="GJ229" s="61">
        <v>1183569</v>
      </c>
      <c r="GK229" s="61">
        <v>129912</v>
      </c>
      <c r="GL229" s="58" t="s">
        <v>1009</v>
      </c>
      <c r="GM229" s="58" t="s">
        <v>765</v>
      </c>
      <c r="GN229" s="58" t="s">
        <v>466</v>
      </c>
      <c r="GO229" s="58" t="s">
        <v>537</v>
      </c>
      <c r="GP229" s="58" t="s">
        <v>1215</v>
      </c>
    </row>
    <row r="230" spans="1:198" s="58" customFormat="1">
      <c r="A230" s="58" t="s">
        <v>469</v>
      </c>
      <c r="B230" s="59" t="s">
        <v>1216</v>
      </c>
      <c r="C230" s="59" t="s">
        <v>1217</v>
      </c>
      <c r="D230" s="61">
        <v>30491</v>
      </c>
      <c r="E230" s="61">
        <v>0</v>
      </c>
      <c r="F230" s="61">
        <v>30491</v>
      </c>
      <c r="G230" s="61">
        <v>41688</v>
      </c>
      <c r="H230" s="61">
        <v>0</v>
      </c>
      <c r="I230" s="61">
        <v>41688</v>
      </c>
      <c r="J230" s="61">
        <v>-11197</v>
      </c>
      <c r="K230" s="61">
        <v>0</v>
      </c>
      <c r="L230" s="61">
        <v>-11197</v>
      </c>
      <c r="M230" s="380">
        <v>0.5</v>
      </c>
      <c r="N230" s="380">
        <v>0.4</v>
      </c>
      <c r="O230" s="380">
        <v>0.09</v>
      </c>
      <c r="P230" s="380">
        <v>0.01</v>
      </c>
      <c r="Q230" s="61">
        <v>240278</v>
      </c>
      <c r="R230" s="61">
        <v>240278</v>
      </c>
      <c r="S230" s="61">
        <v>0</v>
      </c>
      <c r="T230" s="61">
        <v>680196</v>
      </c>
      <c r="U230" s="61">
        <v>902941</v>
      </c>
      <c r="V230" s="61">
        <v>-222745</v>
      </c>
      <c r="W230" s="61">
        <v>745237</v>
      </c>
      <c r="X230" s="61">
        <v>0</v>
      </c>
      <c r="Y230" s="61">
        <v>764626</v>
      </c>
      <c r="Z230" s="61">
        <v>0</v>
      </c>
      <c r="AA230" s="61">
        <v>-19389</v>
      </c>
      <c r="AB230" s="61">
        <v>0</v>
      </c>
      <c r="AC230" s="61">
        <v>0</v>
      </c>
      <c r="AD230" s="61">
        <v>0</v>
      </c>
      <c r="AE230" s="61">
        <v>0</v>
      </c>
      <c r="AF230" s="61">
        <v>0</v>
      </c>
      <c r="AG230" s="61">
        <v>0</v>
      </c>
      <c r="AH230" s="61">
        <v>0</v>
      </c>
      <c r="AI230" s="61">
        <v>0</v>
      </c>
      <c r="AJ230" s="61">
        <v>0</v>
      </c>
      <c r="AK230" s="61">
        <v>0</v>
      </c>
      <c r="AL230" s="61">
        <v>287643</v>
      </c>
      <c r="AM230" s="61">
        <v>287643</v>
      </c>
      <c r="AN230" s="61">
        <v>0</v>
      </c>
      <c r="AO230" s="61">
        <v>0</v>
      </c>
      <c r="AP230" s="61">
        <v>223869</v>
      </c>
      <c r="AQ230" s="61">
        <v>223869</v>
      </c>
      <c r="AR230" s="61">
        <v>0</v>
      </c>
      <c r="AS230" s="61">
        <v>0</v>
      </c>
      <c r="AT230" s="61">
        <v>63774</v>
      </c>
      <c r="AU230" s="61">
        <v>63774</v>
      </c>
      <c r="AV230" s="61">
        <v>0</v>
      </c>
      <c r="AW230" s="61">
        <v>0</v>
      </c>
      <c r="AX230" s="61">
        <v>0</v>
      </c>
      <c r="AY230" s="61">
        <v>0</v>
      </c>
      <c r="AZ230" s="61">
        <v>0</v>
      </c>
      <c r="BA230" s="61">
        <v>0</v>
      </c>
      <c r="BB230" s="61">
        <v>0</v>
      </c>
      <c r="BC230" s="61">
        <v>0</v>
      </c>
      <c r="BD230" s="61">
        <v>1514052</v>
      </c>
      <c r="BE230" s="61">
        <v>340662</v>
      </c>
      <c r="BF230" s="61">
        <v>37851</v>
      </c>
      <c r="BG230" s="61">
        <v>136279</v>
      </c>
      <c r="BH230" s="61">
        <v>30308</v>
      </c>
      <c r="BI230" s="61">
        <v>3368</v>
      </c>
      <c r="BJ230" s="61">
        <v>1631910</v>
      </c>
      <c r="BK230" s="61">
        <v>366825</v>
      </c>
      <c r="BL230" s="61">
        <v>40759</v>
      </c>
      <c r="BM230" s="61">
        <v>18421</v>
      </c>
      <c r="BN230" s="61">
        <v>4145</v>
      </c>
      <c r="BO230" s="61">
        <v>460</v>
      </c>
      <c r="BP230" s="61">
        <v>19637</v>
      </c>
      <c r="BQ230" s="61">
        <v>4418</v>
      </c>
      <c r="BR230" s="61">
        <v>491</v>
      </c>
      <c r="BS230" s="61">
        <v>12474</v>
      </c>
      <c r="BT230" s="61">
        <v>2807</v>
      </c>
      <c r="BU230" s="61">
        <v>312</v>
      </c>
      <c r="BV230" s="61">
        <v>7163</v>
      </c>
      <c r="BW230" s="61">
        <v>1611</v>
      </c>
      <c r="BX230" s="61">
        <v>179</v>
      </c>
      <c r="BY230" s="61">
        <v>0</v>
      </c>
      <c r="BZ230" s="61">
        <v>0</v>
      </c>
      <c r="CA230" s="61">
        <v>0</v>
      </c>
      <c r="CB230" s="61">
        <v>0</v>
      </c>
      <c r="CC230" s="61">
        <v>0</v>
      </c>
      <c r="CD230" s="61">
        <v>0</v>
      </c>
      <c r="CE230" s="61">
        <v>0</v>
      </c>
      <c r="CF230" s="61">
        <v>0</v>
      </c>
      <c r="CG230" s="61">
        <v>0</v>
      </c>
      <c r="CH230" s="61">
        <v>0</v>
      </c>
      <c r="CI230" s="61">
        <v>0</v>
      </c>
      <c r="CJ230" s="61">
        <v>0</v>
      </c>
      <c r="CK230" s="61">
        <v>0</v>
      </c>
      <c r="CL230" s="61">
        <v>0</v>
      </c>
      <c r="CM230" s="61">
        <v>0</v>
      </c>
      <c r="CN230" s="61">
        <v>0</v>
      </c>
      <c r="CO230" s="61">
        <v>0</v>
      </c>
      <c r="CP230" s="61">
        <v>0</v>
      </c>
      <c r="CQ230" s="61">
        <v>0</v>
      </c>
      <c r="CR230" s="61">
        <v>0</v>
      </c>
      <c r="CS230" s="61">
        <v>0</v>
      </c>
      <c r="CT230" s="61">
        <v>0</v>
      </c>
      <c r="CU230" s="61">
        <v>0</v>
      </c>
      <c r="CV230" s="61">
        <v>0</v>
      </c>
      <c r="CW230" s="61">
        <v>19779</v>
      </c>
      <c r="CX230" s="61">
        <v>4450</v>
      </c>
      <c r="CY230" s="61">
        <v>494</v>
      </c>
      <c r="CZ230" s="61">
        <v>20214</v>
      </c>
      <c r="DA230" s="61">
        <v>4548</v>
      </c>
      <c r="DB230" s="61">
        <v>505</v>
      </c>
      <c r="DC230" s="61">
        <v>-435</v>
      </c>
      <c r="DD230" s="61">
        <v>-98</v>
      </c>
      <c r="DE230" s="61">
        <v>-11</v>
      </c>
      <c r="DF230" s="61">
        <v>0</v>
      </c>
      <c r="DG230" s="61">
        <v>0</v>
      </c>
      <c r="DH230" s="61">
        <v>0</v>
      </c>
      <c r="DI230" s="61">
        <v>631</v>
      </c>
      <c r="DJ230" s="61">
        <v>142</v>
      </c>
      <c r="DK230" s="61">
        <v>16</v>
      </c>
      <c r="DL230" s="61">
        <v>-631</v>
      </c>
      <c r="DM230" s="61">
        <v>-142</v>
      </c>
      <c r="DN230" s="61">
        <v>-16</v>
      </c>
      <c r="DO230" s="61">
        <v>10620</v>
      </c>
      <c r="DP230" s="61">
        <v>2389</v>
      </c>
      <c r="DQ230" s="61">
        <v>265</v>
      </c>
      <c r="DR230" s="61">
        <v>15748</v>
      </c>
      <c r="DS230" s="61">
        <v>3543</v>
      </c>
      <c r="DT230" s="61">
        <v>394</v>
      </c>
      <c r="DU230" s="61">
        <v>-5128</v>
      </c>
      <c r="DV230" s="61">
        <v>-1154</v>
      </c>
      <c r="DW230" s="61">
        <v>-129</v>
      </c>
      <c r="DX230" s="61">
        <v>-1501</v>
      </c>
      <c r="DY230" s="61">
        <v>-338</v>
      </c>
      <c r="DZ230" s="61">
        <v>-38</v>
      </c>
      <c r="EA230" s="61">
        <v>0</v>
      </c>
      <c r="EB230" s="61">
        <v>0</v>
      </c>
      <c r="EC230" s="61">
        <v>0</v>
      </c>
      <c r="ED230" s="61">
        <v>0</v>
      </c>
      <c r="EE230" s="61">
        <v>0</v>
      </c>
      <c r="EF230" s="61">
        <v>0</v>
      </c>
      <c r="EG230" s="61">
        <v>0</v>
      </c>
      <c r="EH230" s="61">
        <v>0</v>
      </c>
      <c r="EI230" s="61">
        <v>0</v>
      </c>
      <c r="EJ230" s="61">
        <v>0</v>
      </c>
      <c r="EK230" s="61">
        <v>0</v>
      </c>
      <c r="EL230" s="61">
        <v>0</v>
      </c>
      <c r="EM230" s="61">
        <v>2822453</v>
      </c>
      <c r="EN230" s="61">
        <v>608649</v>
      </c>
      <c r="EO230" s="61">
        <v>67628</v>
      </c>
      <c r="EP230" s="61">
        <v>103405</v>
      </c>
      <c r="EQ230" s="61">
        <v>23266</v>
      </c>
      <c r="ER230" s="61">
        <v>2585</v>
      </c>
      <c r="ES230" s="61">
        <v>8333511</v>
      </c>
      <c r="ET230" s="61">
        <v>0</v>
      </c>
      <c r="EU230" s="61">
        <v>0</v>
      </c>
      <c r="EV230" s="61">
        <v>-5407653</v>
      </c>
      <c r="EW230" s="61">
        <v>631915</v>
      </c>
      <c r="EX230" s="61">
        <v>70213</v>
      </c>
      <c r="EY230" s="61">
        <v>1824668</v>
      </c>
      <c r="EZ230" s="61">
        <v>393839</v>
      </c>
      <c r="FA230" s="61">
        <v>43760</v>
      </c>
      <c r="FB230" s="61">
        <v>1942394</v>
      </c>
      <c r="FC230" s="61">
        <v>414865</v>
      </c>
      <c r="FD230" s="61">
        <v>46096</v>
      </c>
      <c r="FE230" s="61">
        <v>-117726</v>
      </c>
      <c r="FF230" s="61">
        <v>-21026</v>
      </c>
      <c r="FG230" s="61">
        <v>-2336</v>
      </c>
      <c r="FH230" s="61">
        <v>0</v>
      </c>
      <c r="FI230" s="61">
        <v>0</v>
      </c>
      <c r="FJ230" s="61">
        <v>0</v>
      </c>
      <c r="FK230" s="61">
        <v>0</v>
      </c>
      <c r="FL230" s="61">
        <v>0</v>
      </c>
      <c r="FM230" s="61">
        <v>0</v>
      </c>
      <c r="FN230" s="61">
        <v>0</v>
      </c>
      <c r="FO230" s="61">
        <v>0</v>
      </c>
      <c r="FP230" s="61">
        <v>0</v>
      </c>
      <c r="FQ230" s="61">
        <v>0</v>
      </c>
      <c r="FR230" s="61">
        <v>0</v>
      </c>
      <c r="FS230" s="61">
        <v>0</v>
      </c>
      <c r="FT230" s="61">
        <v>6298035</v>
      </c>
      <c r="FU230" s="61">
        <v>0</v>
      </c>
      <c r="FV230" s="61">
        <v>0</v>
      </c>
      <c r="FW230" s="61">
        <v>-6298035</v>
      </c>
      <c r="FX230" s="61">
        <v>0</v>
      </c>
      <c r="FY230" s="61">
        <v>0</v>
      </c>
      <c r="FZ230" s="61">
        <v>0</v>
      </c>
      <c r="GA230" s="61">
        <v>0</v>
      </c>
      <c r="GB230" s="61">
        <v>0</v>
      </c>
      <c r="GC230" s="61">
        <v>0</v>
      </c>
      <c r="GD230" s="61">
        <v>0</v>
      </c>
      <c r="GE230" s="61">
        <v>0</v>
      </c>
      <c r="GF230" s="61">
        <v>6449392</v>
      </c>
      <c r="GG230" s="61">
        <v>1407643</v>
      </c>
      <c r="GH230" s="61">
        <v>156404</v>
      </c>
      <c r="GI230" s="61">
        <v>-11805525</v>
      </c>
      <c r="GJ230" s="61">
        <v>614913</v>
      </c>
      <c r="GK230" s="61">
        <v>68322</v>
      </c>
      <c r="GL230" s="58" t="s">
        <v>640</v>
      </c>
      <c r="GM230" s="58" t="s">
        <v>641</v>
      </c>
      <c r="GN230" s="58" t="s">
        <v>466</v>
      </c>
      <c r="GO230" s="58" t="s">
        <v>497</v>
      </c>
      <c r="GP230" s="58" t="s">
        <v>1218</v>
      </c>
    </row>
    <row r="231" spans="1:198" s="58" customFormat="1">
      <c r="A231" s="58" t="s">
        <v>469</v>
      </c>
      <c r="B231" s="59" t="s">
        <v>1219</v>
      </c>
      <c r="C231" s="59" t="s">
        <v>1220</v>
      </c>
      <c r="D231" s="61">
        <v>263448</v>
      </c>
      <c r="E231" s="61">
        <v>0</v>
      </c>
      <c r="F231" s="61">
        <v>263448</v>
      </c>
      <c r="G231" s="61">
        <v>289446</v>
      </c>
      <c r="H231" s="61">
        <v>0</v>
      </c>
      <c r="I231" s="61">
        <v>289446</v>
      </c>
      <c r="J231" s="61">
        <v>-25998</v>
      </c>
      <c r="K231" s="61">
        <v>0</v>
      </c>
      <c r="L231" s="61">
        <v>-25998</v>
      </c>
      <c r="M231" s="380">
        <v>0.5</v>
      </c>
      <c r="N231" s="380">
        <v>0.4</v>
      </c>
      <c r="O231" s="380">
        <v>0.09</v>
      </c>
      <c r="P231" s="380">
        <v>0.01</v>
      </c>
      <c r="Q231" s="61">
        <v>93853</v>
      </c>
      <c r="R231" s="61">
        <v>93853</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v>0</v>
      </c>
      <c r="AR231" s="61">
        <v>0</v>
      </c>
      <c r="AS231" s="61">
        <v>0</v>
      </c>
      <c r="AT231" s="61">
        <v>0</v>
      </c>
      <c r="AU231" s="61">
        <v>0</v>
      </c>
      <c r="AV231" s="61">
        <v>0</v>
      </c>
      <c r="AW231" s="61">
        <v>0</v>
      </c>
      <c r="AX231" s="61">
        <v>0</v>
      </c>
      <c r="AY231" s="61">
        <v>0</v>
      </c>
      <c r="AZ231" s="61">
        <v>0</v>
      </c>
      <c r="BA231" s="61">
        <v>0</v>
      </c>
      <c r="BB231" s="61">
        <v>0</v>
      </c>
      <c r="BC231" s="61">
        <v>0</v>
      </c>
      <c r="BD231" s="61">
        <v>965009</v>
      </c>
      <c r="BE231" s="61">
        <v>217127</v>
      </c>
      <c r="BF231" s="61">
        <v>24125</v>
      </c>
      <c r="BG231" s="61">
        <v>38757</v>
      </c>
      <c r="BH231" s="61">
        <v>8720</v>
      </c>
      <c r="BI231" s="61">
        <v>969</v>
      </c>
      <c r="BJ231" s="61">
        <v>912173</v>
      </c>
      <c r="BK231" s="61">
        <v>205239</v>
      </c>
      <c r="BL231" s="61">
        <v>22804</v>
      </c>
      <c r="BM231" s="61">
        <v>91593</v>
      </c>
      <c r="BN231" s="61">
        <v>20608</v>
      </c>
      <c r="BO231" s="61">
        <v>2290</v>
      </c>
      <c r="BP231" s="61">
        <v>1159</v>
      </c>
      <c r="BQ231" s="61">
        <v>261</v>
      </c>
      <c r="BR231" s="61">
        <v>29</v>
      </c>
      <c r="BS231" s="61">
        <v>767</v>
      </c>
      <c r="BT231" s="61">
        <v>172</v>
      </c>
      <c r="BU231" s="61">
        <v>19</v>
      </c>
      <c r="BV231" s="61">
        <v>392</v>
      </c>
      <c r="BW231" s="61">
        <v>89</v>
      </c>
      <c r="BX231" s="61">
        <v>10</v>
      </c>
      <c r="BY231" s="61">
        <v>7708</v>
      </c>
      <c r="BZ231" s="61">
        <v>1734</v>
      </c>
      <c r="CA231" s="61">
        <v>193</v>
      </c>
      <c r="CB231" s="61">
        <v>0</v>
      </c>
      <c r="CC231" s="61">
        <v>0</v>
      </c>
      <c r="CD231" s="61">
        <v>0</v>
      </c>
      <c r="CE231" s="61">
        <v>0</v>
      </c>
      <c r="CF231" s="61">
        <v>0</v>
      </c>
      <c r="CG231" s="61">
        <v>0</v>
      </c>
      <c r="CH231" s="61">
        <v>-10787</v>
      </c>
      <c r="CI231" s="61">
        <v>-2427</v>
      </c>
      <c r="CJ231" s="61">
        <v>-270</v>
      </c>
      <c r="CK231" s="61">
        <v>-567</v>
      </c>
      <c r="CL231" s="61">
        <v>-128</v>
      </c>
      <c r="CM231" s="61">
        <v>-14</v>
      </c>
      <c r="CN231" s="61">
        <v>0</v>
      </c>
      <c r="CO231" s="61">
        <v>0</v>
      </c>
      <c r="CP231" s="61">
        <v>0</v>
      </c>
      <c r="CQ231" s="61">
        <v>-567</v>
      </c>
      <c r="CR231" s="61">
        <v>-128</v>
      </c>
      <c r="CS231" s="61">
        <v>-14</v>
      </c>
      <c r="CT231" s="61">
        <v>0</v>
      </c>
      <c r="CU231" s="61">
        <v>0</v>
      </c>
      <c r="CV231" s="61">
        <v>0</v>
      </c>
      <c r="CW231" s="61">
        <v>11321</v>
      </c>
      <c r="CX231" s="61">
        <v>2547</v>
      </c>
      <c r="CY231" s="61">
        <v>283</v>
      </c>
      <c r="CZ231" s="61">
        <v>11198</v>
      </c>
      <c r="DA231" s="61">
        <v>2520</v>
      </c>
      <c r="DB231" s="61">
        <v>280</v>
      </c>
      <c r="DC231" s="61">
        <v>123</v>
      </c>
      <c r="DD231" s="61">
        <v>27</v>
      </c>
      <c r="DE231" s="61">
        <v>3</v>
      </c>
      <c r="DF231" s="61">
        <v>0</v>
      </c>
      <c r="DG231" s="61">
        <v>0</v>
      </c>
      <c r="DH231" s="61">
        <v>0</v>
      </c>
      <c r="DI231" s="61">
        <v>0</v>
      </c>
      <c r="DJ231" s="61">
        <v>0</v>
      </c>
      <c r="DK231" s="61">
        <v>0</v>
      </c>
      <c r="DL231" s="61">
        <v>0</v>
      </c>
      <c r="DM231" s="61">
        <v>0</v>
      </c>
      <c r="DN231" s="61">
        <v>0</v>
      </c>
      <c r="DO231" s="61">
        <v>12657</v>
      </c>
      <c r="DP231" s="61">
        <v>2848</v>
      </c>
      <c r="DQ231" s="61">
        <v>316</v>
      </c>
      <c r="DR231" s="61">
        <v>12895</v>
      </c>
      <c r="DS231" s="61">
        <v>2901</v>
      </c>
      <c r="DT231" s="61">
        <v>322</v>
      </c>
      <c r="DU231" s="61">
        <v>-238</v>
      </c>
      <c r="DV231" s="61">
        <v>-53</v>
      </c>
      <c r="DW231" s="61">
        <v>-6</v>
      </c>
      <c r="DX231" s="61">
        <v>-601</v>
      </c>
      <c r="DY231" s="61">
        <v>-135</v>
      </c>
      <c r="DZ231" s="61">
        <v>-15</v>
      </c>
      <c r="EA231" s="61">
        <v>0</v>
      </c>
      <c r="EB231" s="61">
        <v>0</v>
      </c>
      <c r="EC231" s="61">
        <v>0</v>
      </c>
      <c r="ED231" s="61">
        <v>0</v>
      </c>
      <c r="EE231" s="61">
        <v>0</v>
      </c>
      <c r="EF231" s="61">
        <v>0</v>
      </c>
      <c r="EG231" s="61">
        <v>0</v>
      </c>
      <c r="EH231" s="61">
        <v>0</v>
      </c>
      <c r="EI231" s="61">
        <v>0</v>
      </c>
      <c r="EJ231" s="61">
        <v>0</v>
      </c>
      <c r="EK231" s="61">
        <v>0</v>
      </c>
      <c r="EL231" s="61">
        <v>0</v>
      </c>
      <c r="EM231" s="61">
        <v>1168392</v>
      </c>
      <c r="EN231" s="61">
        <v>262888</v>
      </c>
      <c r="EO231" s="61">
        <v>29210</v>
      </c>
      <c r="EP231" s="61">
        <v>26620</v>
      </c>
      <c r="EQ231" s="61">
        <v>5989</v>
      </c>
      <c r="ER231" s="61">
        <v>665</v>
      </c>
      <c r="ES231" s="61">
        <v>2884414</v>
      </c>
      <c r="ET231" s="61">
        <v>0</v>
      </c>
      <c r="EU231" s="61">
        <v>0</v>
      </c>
      <c r="EV231" s="61">
        <v>-1689402</v>
      </c>
      <c r="EW231" s="61">
        <v>268878</v>
      </c>
      <c r="EX231" s="61">
        <v>29875</v>
      </c>
      <c r="EY231" s="61">
        <v>526140</v>
      </c>
      <c r="EZ231" s="61">
        <v>118382</v>
      </c>
      <c r="FA231" s="61">
        <v>13154</v>
      </c>
      <c r="FB231" s="61">
        <v>580534</v>
      </c>
      <c r="FC231" s="61">
        <v>130620</v>
      </c>
      <c r="FD231" s="61">
        <v>14513</v>
      </c>
      <c r="FE231" s="61">
        <v>-54394</v>
      </c>
      <c r="FF231" s="61">
        <v>-12238</v>
      </c>
      <c r="FG231" s="61">
        <v>-1359</v>
      </c>
      <c r="FH231" s="61">
        <v>0</v>
      </c>
      <c r="FI231" s="61">
        <v>0</v>
      </c>
      <c r="FJ231" s="61">
        <v>0</v>
      </c>
      <c r="FK231" s="61">
        <v>0</v>
      </c>
      <c r="FL231" s="61">
        <v>0</v>
      </c>
      <c r="FM231" s="61">
        <v>0</v>
      </c>
      <c r="FN231" s="61">
        <v>0</v>
      </c>
      <c r="FO231" s="61">
        <v>0</v>
      </c>
      <c r="FP231" s="61">
        <v>0</v>
      </c>
      <c r="FQ231" s="61">
        <v>0</v>
      </c>
      <c r="FR231" s="61">
        <v>0</v>
      </c>
      <c r="FS231" s="61">
        <v>0</v>
      </c>
      <c r="FT231" s="61">
        <v>1978743</v>
      </c>
      <c r="FU231" s="61">
        <v>0</v>
      </c>
      <c r="FV231" s="61">
        <v>0</v>
      </c>
      <c r="FW231" s="61">
        <v>-1978743</v>
      </c>
      <c r="FX231" s="61">
        <v>0</v>
      </c>
      <c r="FY231" s="61">
        <v>0</v>
      </c>
      <c r="FZ231" s="61">
        <v>0</v>
      </c>
      <c r="GA231" s="61">
        <v>0</v>
      </c>
      <c r="GB231" s="61">
        <v>0</v>
      </c>
      <c r="GC231" s="61">
        <v>0</v>
      </c>
      <c r="GD231" s="61">
        <v>0</v>
      </c>
      <c r="GE231" s="61">
        <v>0</v>
      </c>
      <c r="GF231" s="61">
        <v>2745808</v>
      </c>
      <c r="GG231" s="61">
        <v>617806</v>
      </c>
      <c r="GH231" s="61">
        <v>68645</v>
      </c>
      <c r="GI231" s="61">
        <v>-3634916</v>
      </c>
      <c r="GJ231" s="61">
        <v>276355</v>
      </c>
      <c r="GK231" s="61">
        <v>30707</v>
      </c>
      <c r="GL231" s="58" t="s">
        <v>477</v>
      </c>
      <c r="GM231" s="58" t="s">
        <v>478</v>
      </c>
      <c r="GN231" s="58" t="s">
        <v>466</v>
      </c>
      <c r="GO231" s="58" t="s">
        <v>479</v>
      </c>
      <c r="GP231" s="58" t="s">
        <v>1221</v>
      </c>
    </row>
    <row r="232" spans="1:198" s="58" customFormat="1">
      <c r="A232" s="58" t="s">
        <v>461</v>
      </c>
      <c r="B232" s="59" t="s">
        <v>1222</v>
      </c>
      <c r="C232" s="59" t="s">
        <v>1223</v>
      </c>
      <c r="D232" s="61">
        <v>-3192094</v>
      </c>
      <c r="E232" s="61">
        <v>-41648</v>
      </c>
      <c r="F232" s="61">
        <v>-3233742</v>
      </c>
      <c r="G232" s="61">
        <v>0</v>
      </c>
      <c r="H232" s="61">
        <v>0</v>
      </c>
      <c r="I232" s="61">
        <v>0</v>
      </c>
      <c r="J232" s="61">
        <v>-3192094</v>
      </c>
      <c r="K232" s="61">
        <v>-41648</v>
      </c>
      <c r="L232" s="61">
        <v>-3233742</v>
      </c>
      <c r="M232" s="380">
        <v>0</v>
      </c>
      <c r="N232" s="380">
        <v>0.94</v>
      </c>
      <c r="O232" s="380">
        <v>0.05</v>
      </c>
      <c r="P232" s="380">
        <v>0.01</v>
      </c>
      <c r="Q232" s="61">
        <v>354098</v>
      </c>
      <c r="R232" s="61">
        <v>354098</v>
      </c>
      <c r="S232" s="61">
        <v>0</v>
      </c>
      <c r="T232" s="61">
        <v>16588056</v>
      </c>
      <c r="U232" s="61">
        <v>18631693</v>
      </c>
      <c r="V232" s="61">
        <v>-2043637</v>
      </c>
      <c r="W232" s="61">
        <v>512894</v>
      </c>
      <c r="X232" s="61">
        <v>0</v>
      </c>
      <c r="Y232" s="61">
        <v>514094</v>
      </c>
      <c r="Z232" s="61">
        <v>0</v>
      </c>
      <c r="AA232" s="61">
        <v>-1200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v>0</v>
      </c>
      <c r="AR232" s="61">
        <v>0</v>
      </c>
      <c r="AS232" s="61">
        <v>0</v>
      </c>
      <c r="AT232" s="61">
        <v>0</v>
      </c>
      <c r="AU232" s="61">
        <v>0</v>
      </c>
      <c r="AV232" s="61">
        <v>0</v>
      </c>
      <c r="AW232" s="61">
        <v>0</v>
      </c>
      <c r="AX232" s="61">
        <v>0</v>
      </c>
      <c r="AY232" s="61">
        <v>0</v>
      </c>
      <c r="AZ232" s="61">
        <v>0</v>
      </c>
      <c r="BA232" s="61">
        <v>0</v>
      </c>
      <c r="BB232" s="61">
        <v>0</v>
      </c>
      <c r="BC232" s="61">
        <v>0</v>
      </c>
      <c r="BD232" s="61">
        <v>5153194</v>
      </c>
      <c r="BE232" s="61">
        <v>272636</v>
      </c>
      <c r="BF232" s="61">
        <v>54527</v>
      </c>
      <c r="BG232" s="61">
        <v>93474</v>
      </c>
      <c r="BH232" s="61">
        <v>4885</v>
      </c>
      <c r="BI232" s="61">
        <v>977</v>
      </c>
      <c r="BJ232" s="61">
        <v>5308913</v>
      </c>
      <c r="BK232" s="61">
        <v>280978</v>
      </c>
      <c r="BL232" s="61">
        <v>56196</v>
      </c>
      <c r="BM232" s="61">
        <v>-62245</v>
      </c>
      <c r="BN232" s="61">
        <v>-3457</v>
      </c>
      <c r="BO232" s="61">
        <v>-692</v>
      </c>
      <c r="BP232" s="61">
        <v>66715</v>
      </c>
      <c r="BQ232" s="61">
        <v>3549</v>
      </c>
      <c r="BR232" s="61">
        <v>710</v>
      </c>
      <c r="BS232" s="61">
        <v>46738</v>
      </c>
      <c r="BT232" s="61">
        <v>2486</v>
      </c>
      <c r="BU232" s="61">
        <v>497</v>
      </c>
      <c r="BV232" s="61">
        <v>19977</v>
      </c>
      <c r="BW232" s="61">
        <v>1063</v>
      </c>
      <c r="BX232" s="61">
        <v>213</v>
      </c>
      <c r="BY232" s="61">
        <v>30720</v>
      </c>
      <c r="BZ232" s="61">
        <v>1634</v>
      </c>
      <c r="CA232" s="61">
        <v>327</v>
      </c>
      <c r="CB232" s="61">
        <v>0</v>
      </c>
      <c r="CC232" s="61">
        <v>0</v>
      </c>
      <c r="CD232" s="61">
        <v>0</v>
      </c>
      <c r="CE232" s="61">
        <v>0</v>
      </c>
      <c r="CF232" s="61">
        <v>0</v>
      </c>
      <c r="CG232" s="61">
        <v>0</v>
      </c>
      <c r="CH232" s="61">
        <v>0</v>
      </c>
      <c r="CI232" s="61">
        <v>0</v>
      </c>
      <c r="CJ232" s="61">
        <v>0</v>
      </c>
      <c r="CK232" s="61">
        <v>0</v>
      </c>
      <c r="CL232" s="61">
        <v>0</v>
      </c>
      <c r="CM232" s="61">
        <v>0</v>
      </c>
      <c r="CN232" s="61">
        <v>0</v>
      </c>
      <c r="CO232" s="61">
        <v>0</v>
      </c>
      <c r="CP232" s="61">
        <v>0</v>
      </c>
      <c r="CQ232" s="61">
        <v>0</v>
      </c>
      <c r="CR232" s="61">
        <v>0</v>
      </c>
      <c r="CS232" s="61">
        <v>0</v>
      </c>
      <c r="CT232" s="61">
        <v>0</v>
      </c>
      <c r="CU232" s="61">
        <v>0</v>
      </c>
      <c r="CV232" s="61">
        <v>0</v>
      </c>
      <c r="CW232" s="61">
        <v>16773</v>
      </c>
      <c r="CX232" s="61">
        <v>892</v>
      </c>
      <c r="CY232" s="61">
        <v>178</v>
      </c>
      <c r="CZ232" s="61">
        <v>15689</v>
      </c>
      <c r="DA232" s="61">
        <v>834</v>
      </c>
      <c r="DB232" s="61">
        <v>167</v>
      </c>
      <c r="DC232" s="61">
        <v>1084</v>
      </c>
      <c r="DD232" s="61">
        <v>58</v>
      </c>
      <c r="DE232" s="61">
        <v>11</v>
      </c>
      <c r="DF232" s="61">
        <v>0</v>
      </c>
      <c r="DG232" s="61">
        <v>0</v>
      </c>
      <c r="DH232" s="61">
        <v>0</v>
      </c>
      <c r="DI232" s="61">
        <v>0</v>
      </c>
      <c r="DJ232" s="61">
        <v>0</v>
      </c>
      <c r="DK232" s="61">
        <v>0</v>
      </c>
      <c r="DL232" s="61">
        <v>0</v>
      </c>
      <c r="DM232" s="61">
        <v>0</v>
      </c>
      <c r="DN232" s="61">
        <v>0</v>
      </c>
      <c r="DO232" s="61">
        <v>26864</v>
      </c>
      <c r="DP232" s="61">
        <v>1429</v>
      </c>
      <c r="DQ232" s="61">
        <v>286</v>
      </c>
      <c r="DR232" s="61">
        <v>46007</v>
      </c>
      <c r="DS232" s="61">
        <v>2425</v>
      </c>
      <c r="DT232" s="61">
        <v>485</v>
      </c>
      <c r="DU232" s="61">
        <v>-19143</v>
      </c>
      <c r="DV232" s="61">
        <v>-996</v>
      </c>
      <c r="DW232" s="61">
        <v>-199</v>
      </c>
      <c r="DX232" s="61">
        <v>403</v>
      </c>
      <c r="DY232" s="61">
        <v>21</v>
      </c>
      <c r="DZ232" s="61">
        <v>4</v>
      </c>
      <c r="EA232" s="61">
        <v>0</v>
      </c>
      <c r="EB232" s="61">
        <v>0</v>
      </c>
      <c r="EC232" s="61">
        <v>0</v>
      </c>
      <c r="ED232" s="61">
        <v>0</v>
      </c>
      <c r="EE232" s="61">
        <v>0</v>
      </c>
      <c r="EF232" s="61">
        <v>0</v>
      </c>
      <c r="EG232" s="61">
        <v>0</v>
      </c>
      <c r="EH232" s="61">
        <v>0</v>
      </c>
      <c r="EI232" s="61">
        <v>0</v>
      </c>
      <c r="EJ232" s="61">
        <v>0</v>
      </c>
      <c r="EK232" s="61">
        <v>0</v>
      </c>
      <c r="EL232" s="61">
        <v>0</v>
      </c>
      <c r="EM232" s="61">
        <v>20978685</v>
      </c>
      <c r="EN232" s="61">
        <v>1067328</v>
      </c>
      <c r="EO232" s="61">
        <v>213466</v>
      </c>
      <c r="EP232" s="61">
        <v>372082</v>
      </c>
      <c r="EQ232" s="61">
        <v>19792</v>
      </c>
      <c r="ER232" s="61">
        <v>3958</v>
      </c>
      <c r="ES232" s="61">
        <v>20105990</v>
      </c>
      <c r="ET232" s="61">
        <v>0</v>
      </c>
      <c r="EU232" s="61">
        <v>0</v>
      </c>
      <c r="EV232" s="61">
        <v>1244777</v>
      </c>
      <c r="EW232" s="61">
        <v>1087120</v>
      </c>
      <c r="EX232" s="61">
        <v>217424</v>
      </c>
      <c r="EY232" s="61">
        <v>6587757</v>
      </c>
      <c r="EZ232" s="61">
        <v>303017</v>
      </c>
      <c r="FA232" s="61">
        <v>60603</v>
      </c>
      <c r="FB232" s="61">
        <v>7249071</v>
      </c>
      <c r="FC232" s="61">
        <v>332526</v>
      </c>
      <c r="FD232" s="61">
        <v>66505</v>
      </c>
      <c r="FE232" s="61">
        <v>-661314</v>
      </c>
      <c r="FF232" s="61">
        <v>-29509</v>
      </c>
      <c r="FG232" s="61">
        <v>-5902</v>
      </c>
      <c r="FH232" s="61">
        <v>0</v>
      </c>
      <c r="FI232" s="61">
        <v>0</v>
      </c>
      <c r="FJ232" s="61">
        <v>0</v>
      </c>
      <c r="FK232" s="61">
        <v>0</v>
      </c>
      <c r="FL232" s="61">
        <v>0</v>
      </c>
      <c r="FM232" s="61">
        <v>0</v>
      </c>
      <c r="FN232" s="61">
        <v>0</v>
      </c>
      <c r="FO232" s="61">
        <v>0</v>
      </c>
      <c r="FP232" s="61">
        <v>0</v>
      </c>
      <c r="FQ232" s="61">
        <v>0</v>
      </c>
      <c r="FR232" s="61">
        <v>0</v>
      </c>
      <c r="FS232" s="61">
        <v>0</v>
      </c>
      <c r="FT232" s="61">
        <v>6962473</v>
      </c>
      <c r="FU232" s="61">
        <v>0</v>
      </c>
      <c r="FV232" s="61">
        <v>0</v>
      </c>
      <c r="FW232" s="61">
        <v>-6962473</v>
      </c>
      <c r="FX232" s="61">
        <v>0</v>
      </c>
      <c r="FY232" s="61">
        <v>0</v>
      </c>
      <c r="FZ232" s="61">
        <v>0</v>
      </c>
      <c r="GA232" s="61">
        <v>0</v>
      </c>
      <c r="GB232" s="61">
        <v>0</v>
      </c>
      <c r="GC232" s="61">
        <v>0</v>
      </c>
      <c r="GD232" s="61">
        <v>0</v>
      </c>
      <c r="GE232" s="61">
        <v>0</v>
      </c>
      <c r="GF232" s="61">
        <v>33326667</v>
      </c>
      <c r="GG232" s="61">
        <v>1675183</v>
      </c>
      <c r="GH232" s="61">
        <v>335036</v>
      </c>
      <c r="GI232" s="61">
        <v>-6408214</v>
      </c>
      <c r="GJ232" s="61">
        <v>1055934</v>
      </c>
      <c r="GK232" s="61">
        <v>211186</v>
      </c>
      <c r="GL232" s="58" t="s">
        <v>534</v>
      </c>
      <c r="GM232" s="58" t="s">
        <v>535</v>
      </c>
      <c r="GN232" s="58" t="s">
        <v>536</v>
      </c>
      <c r="GO232" s="58" t="s">
        <v>537</v>
      </c>
      <c r="GP232" s="58" t="s">
        <v>1224</v>
      </c>
    </row>
    <row r="233" spans="1:198" s="58" customFormat="1">
      <c r="A233" s="58" t="s">
        <v>461</v>
      </c>
      <c r="B233" s="59" t="s">
        <v>1225</v>
      </c>
      <c r="C233" s="59" t="s">
        <v>1226</v>
      </c>
      <c r="D233" s="61">
        <v>-28476</v>
      </c>
      <c r="E233" s="61">
        <v>0</v>
      </c>
      <c r="F233" s="61">
        <v>-28476</v>
      </c>
      <c r="G233" s="61">
        <v>-191114</v>
      </c>
      <c r="H233" s="61">
        <v>0</v>
      </c>
      <c r="I233" s="61">
        <v>-191114</v>
      </c>
      <c r="J233" s="61">
        <v>162638</v>
      </c>
      <c r="K233" s="61">
        <v>0</v>
      </c>
      <c r="L233" s="61">
        <v>162638</v>
      </c>
      <c r="M233" s="380">
        <v>0.5</v>
      </c>
      <c r="N233" s="380">
        <v>0.4</v>
      </c>
      <c r="O233" s="380">
        <v>0.09</v>
      </c>
      <c r="P233" s="380">
        <v>0.01</v>
      </c>
      <c r="Q233" s="61">
        <v>211537</v>
      </c>
      <c r="R233" s="61">
        <v>211537</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v>0</v>
      </c>
      <c r="AR233" s="61">
        <v>0</v>
      </c>
      <c r="AS233" s="61">
        <v>0</v>
      </c>
      <c r="AT233" s="61">
        <v>0</v>
      </c>
      <c r="AU233" s="61">
        <v>0</v>
      </c>
      <c r="AV233" s="61">
        <v>0</v>
      </c>
      <c r="AW233" s="61">
        <v>0</v>
      </c>
      <c r="AX233" s="61">
        <v>0</v>
      </c>
      <c r="AY233" s="61">
        <v>0</v>
      </c>
      <c r="AZ233" s="61">
        <v>0</v>
      </c>
      <c r="BA233" s="61">
        <v>0</v>
      </c>
      <c r="BB233" s="61">
        <v>0</v>
      </c>
      <c r="BC233" s="61">
        <v>0</v>
      </c>
      <c r="BD233" s="61">
        <v>2490277</v>
      </c>
      <c r="BE233" s="61">
        <v>560312</v>
      </c>
      <c r="BF233" s="61">
        <v>62257</v>
      </c>
      <c r="BG233" s="61">
        <v>85724</v>
      </c>
      <c r="BH233" s="61">
        <v>19288</v>
      </c>
      <c r="BI233" s="61">
        <v>2143</v>
      </c>
      <c r="BJ233" s="61">
        <v>2674721</v>
      </c>
      <c r="BK233" s="61">
        <v>601813</v>
      </c>
      <c r="BL233" s="61">
        <v>66868</v>
      </c>
      <c r="BM233" s="61">
        <v>-98720</v>
      </c>
      <c r="BN233" s="61">
        <v>-22213</v>
      </c>
      <c r="BO233" s="61">
        <v>-2468</v>
      </c>
      <c r="BP233" s="61">
        <v>0</v>
      </c>
      <c r="BQ233" s="61">
        <v>0</v>
      </c>
      <c r="BR233" s="61">
        <v>0</v>
      </c>
      <c r="BS233" s="61">
        <v>0</v>
      </c>
      <c r="BT233" s="61">
        <v>0</v>
      </c>
      <c r="BU233" s="61">
        <v>0</v>
      </c>
      <c r="BV233" s="61">
        <v>0</v>
      </c>
      <c r="BW233" s="61">
        <v>0</v>
      </c>
      <c r="BX233" s="61">
        <v>0</v>
      </c>
      <c r="BY233" s="61">
        <v>45126</v>
      </c>
      <c r="BZ233" s="61">
        <v>10153</v>
      </c>
      <c r="CA233" s="61">
        <v>1128</v>
      </c>
      <c r="CB233" s="61">
        <v>0</v>
      </c>
      <c r="CC233" s="61">
        <v>0</v>
      </c>
      <c r="CD233" s="61">
        <v>0</v>
      </c>
      <c r="CE233" s="61">
        <v>0</v>
      </c>
      <c r="CF233" s="61">
        <v>0</v>
      </c>
      <c r="CG233" s="61">
        <v>0</v>
      </c>
      <c r="CH233" s="61">
        <v>133</v>
      </c>
      <c r="CI233" s="61">
        <v>30</v>
      </c>
      <c r="CJ233" s="61">
        <v>3</v>
      </c>
      <c r="CK233" s="61">
        <v>0</v>
      </c>
      <c r="CL233" s="61">
        <v>0</v>
      </c>
      <c r="CM233" s="61">
        <v>0</v>
      </c>
      <c r="CN233" s="61">
        <v>0</v>
      </c>
      <c r="CO233" s="61">
        <v>0</v>
      </c>
      <c r="CP233" s="61">
        <v>0</v>
      </c>
      <c r="CQ233" s="61">
        <v>0</v>
      </c>
      <c r="CR233" s="61">
        <v>0</v>
      </c>
      <c r="CS233" s="61">
        <v>0</v>
      </c>
      <c r="CT233" s="61">
        <v>0</v>
      </c>
      <c r="CU233" s="61">
        <v>0</v>
      </c>
      <c r="CV233" s="61">
        <v>0</v>
      </c>
      <c r="CW233" s="61">
        <v>15959</v>
      </c>
      <c r="CX233" s="61">
        <v>3591</v>
      </c>
      <c r="CY233" s="61">
        <v>399</v>
      </c>
      <c r="CZ233" s="61">
        <v>17278</v>
      </c>
      <c r="DA233" s="61">
        <v>3888</v>
      </c>
      <c r="DB233" s="61">
        <v>432</v>
      </c>
      <c r="DC233" s="61">
        <v>-1319</v>
      </c>
      <c r="DD233" s="61">
        <v>-297</v>
      </c>
      <c r="DE233" s="61">
        <v>-33</v>
      </c>
      <c r="DF233" s="61">
        <v>0</v>
      </c>
      <c r="DG233" s="61">
        <v>0</v>
      </c>
      <c r="DH233" s="61">
        <v>0</v>
      </c>
      <c r="DI233" s="61">
        <v>1342</v>
      </c>
      <c r="DJ233" s="61">
        <v>302</v>
      </c>
      <c r="DK233" s="61">
        <v>34</v>
      </c>
      <c r="DL233" s="61">
        <v>-1342</v>
      </c>
      <c r="DM233" s="61">
        <v>-302</v>
      </c>
      <c r="DN233" s="61">
        <v>-34</v>
      </c>
      <c r="DO233" s="61">
        <v>7528</v>
      </c>
      <c r="DP233" s="61">
        <v>1694</v>
      </c>
      <c r="DQ233" s="61">
        <v>188</v>
      </c>
      <c r="DR233" s="61">
        <v>8001</v>
      </c>
      <c r="DS233" s="61">
        <v>1800</v>
      </c>
      <c r="DT233" s="61">
        <v>200</v>
      </c>
      <c r="DU233" s="61">
        <v>-473</v>
      </c>
      <c r="DV233" s="61">
        <v>-106</v>
      </c>
      <c r="DW233" s="61">
        <v>-12</v>
      </c>
      <c r="DX233" s="61">
        <v>0</v>
      </c>
      <c r="DY233" s="61">
        <v>0</v>
      </c>
      <c r="DZ233" s="61">
        <v>0</v>
      </c>
      <c r="EA233" s="61">
        <v>0</v>
      </c>
      <c r="EB233" s="61">
        <v>0</v>
      </c>
      <c r="EC233" s="61">
        <v>0</v>
      </c>
      <c r="ED233" s="61">
        <v>0</v>
      </c>
      <c r="EE233" s="61">
        <v>0</v>
      </c>
      <c r="EF233" s="61">
        <v>0</v>
      </c>
      <c r="EG233" s="61">
        <v>0</v>
      </c>
      <c r="EH233" s="61">
        <v>0</v>
      </c>
      <c r="EI233" s="61">
        <v>0</v>
      </c>
      <c r="EJ233" s="61">
        <v>0</v>
      </c>
      <c r="EK233" s="61">
        <v>0</v>
      </c>
      <c r="EL233" s="61">
        <v>0</v>
      </c>
      <c r="EM233" s="61">
        <v>3234245</v>
      </c>
      <c r="EN233" s="61">
        <v>727705</v>
      </c>
      <c r="EO233" s="61">
        <v>80856</v>
      </c>
      <c r="EP233" s="61">
        <v>14559</v>
      </c>
      <c r="EQ233" s="61">
        <v>3276</v>
      </c>
      <c r="ER233" s="61">
        <v>364</v>
      </c>
      <c r="ES233" s="61">
        <v>8552493</v>
      </c>
      <c r="ET233" s="61">
        <v>0</v>
      </c>
      <c r="EU233" s="61">
        <v>0</v>
      </c>
      <c r="EV233" s="61">
        <v>-5303690</v>
      </c>
      <c r="EW233" s="61">
        <v>730981</v>
      </c>
      <c r="EX233" s="61">
        <v>81220</v>
      </c>
      <c r="EY233" s="61">
        <v>521224</v>
      </c>
      <c r="EZ233" s="61">
        <v>117275</v>
      </c>
      <c r="FA233" s="61">
        <v>13031</v>
      </c>
      <c r="FB233" s="61">
        <v>592697</v>
      </c>
      <c r="FC233" s="61">
        <v>133357</v>
      </c>
      <c r="FD233" s="61">
        <v>14817</v>
      </c>
      <c r="FE233" s="61">
        <v>-71473</v>
      </c>
      <c r="FF233" s="61">
        <v>-16082</v>
      </c>
      <c r="FG233" s="61">
        <v>-1786</v>
      </c>
      <c r="FH233" s="61">
        <v>0</v>
      </c>
      <c r="FI233" s="61">
        <v>0</v>
      </c>
      <c r="FJ233" s="61">
        <v>0</v>
      </c>
      <c r="FK233" s="61">
        <v>0</v>
      </c>
      <c r="FL233" s="61">
        <v>0</v>
      </c>
      <c r="FM233" s="61">
        <v>0</v>
      </c>
      <c r="FN233" s="61">
        <v>0</v>
      </c>
      <c r="FO233" s="61">
        <v>0</v>
      </c>
      <c r="FP233" s="61">
        <v>0</v>
      </c>
      <c r="FQ233" s="61">
        <v>0</v>
      </c>
      <c r="FR233" s="61">
        <v>0</v>
      </c>
      <c r="FS233" s="61">
        <v>0</v>
      </c>
      <c r="FT233" s="61">
        <v>1684710</v>
      </c>
      <c r="FU233" s="61">
        <v>0</v>
      </c>
      <c r="FV233" s="61">
        <v>0</v>
      </c>
      <c r="FW233" s="61">
        <v>-1684710</v>
      </c>
      <c r="FX233" s="61">
        <v>0</v>
      </c>
      <c r="FY233" s="61">
        <v>0</v>
      </c>
      <c r="FZ233" s="61">
        <v>0</v>
      </c>
      <c r="GA233" s="61">
        <v>0</v>
      </c>
      <c r="GB233" s="61">
        <v>0</v>
      </c>
      <c r="GC233" s="61">
        <v>0</v>
      </c>
      <c r="GD233" s="61">
        <v>0</v>
      </c>
      <c r="GE233" s="61">
        <v>0</v>
      </c>
      <c r="GF233" s="61">
        <v>6414775</v>
      </c>
      <c r="GG233" s="61">
        <v>1443324</v>
      </c>
      <c r="GH233" s="61">
        <v>160369</v>
      </c>
      <c r="GI233" s="61">
        <v>-7116468</v>
      </c>
      <c r="GJ233" s="61">
        <v>702164</v>
      </c>
      <c r="GK233" s="61">
        <v>78018</v>
      </c>
      <c r="GL233" s="58" t="s">
        <v>764</v>
      </c>
      <c r="GM233" s="58" t="s">
        <v>765</v>
      </c>
      <c r="GN233" s="58" t="s">
        <v>466</v>
      </c>
      <c r="GO233" s="58" t="s">
        <v>537</v>
      </c>
      <c r="GP233" s="58" t="s">
        <v>1227</v>
      </c>
    </row>
    <row r="234" spans="1:198" s="58" customFormat="1">
      <c r="A234" s="58" t="s">
        <v>469</v>
      </c>
      <c r="B234" s="59" t="s">
        <v>1228</v>
      </c>
      <c r="C234" s="59" t="s">
        <v>1229</v>
      </c>
      <c r="D234" s="61">
        <v>-1789775</v>
      </c>
      <c r="E234" s="61">
        <v>0</v>
      </c>
      <c r="F234" s="61">
        <v>-1789775</v>
      </c>
      <c r="G234" s="61">
        <v>-2052675</v>
      </c>
      <c r="H234" s="61">
        <v>0</v>
      </c>
      <c r="I234" s="61">
        <v>-2052675</v>
      </c>
      <c r="J234" s="61">
        <v>262900</v>
      </c>
      <c r="K234" s="61">
        <v>0</v>
      </c>
      <c r="L234" s="61">
        <v>262900</v>
      </c>
      <c r="M234" s="380">
        <v>0.5</v>
      </c>
      <c r="N234" s="380">
        <v>0.4</v>
      </c>
      <c r="O234" s="380">
        <v>0.1</v>
      </c>
      <c r="P234" s="380">
        <v>0</v>
      </c>
      <c r="Q234" s="61">
        <v>105210</v>
      </c>
      <c r="R234" s="61">
        <v>105210</v>
      </c>
      <c r="S234" s="61">
        <v>0</v>
      </c>
      <c r="T234" s="61">
        <v>0</v>
      </c>
      <c r="U234" s="61">
        <v>0</v>
      </c>
      <c r="V234" s="61">
        <v>0</v>
      </c>
      <c r="W234" s="61">
        <v>304375</v>
      </c>
      <c r="X234" s="61">
        <v>54272</v>
      </c>
      <c r="Y234" s="61">
        <v>304375</v>
      </c>
      <c r="Z234" s="61">
        <v>54272</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v>0</v>
      </c>
      <c r="AR234" s="61">
        <v>0</v>
      </c>
      <c r="AS234" s="61">
        <v>0</v>
      </c>
      <c r="AT234" s="61">
        <v>0</v>
      </c>
      <c r="AU234" s="61">
        <v>0</v>
      </c>
      <c r="AV234" s="61">
        <v>0</v>
      </c>
      <c r="AW234" s="61">
        <v>0</v>
      </c>
      <c r="AX234" s="61">
        <v>0</v>
      </c>
      <c r="AY234" s="61">
        <v>0</v>
      </c>
      <c r="AZ234" s="61">
        <v>0</v>
      </c>
      <c r="BA234" s="61">
        <v>0</v>
      </c>
      <c r="BB234" s="61">
        <v>0</v>
      </c>
      <c r="BC234" s="61">
        <v>0</v>
      </c>
      <c r="BD234" s="61">
        <v>972400</v>
      </c>
      <c r="BE234" s="61">
        <v>243100</v>
      </c>
      <c r="BF234" s="61">
        <v>0</v>
      </c>
      <c r="BG234" s="61">
        <v>48739</v>
      </c>
      <c r="BH234" s="61">
        <v>12185</v>
      </c>
      <c r="BI234" s="61">
        <v>0</v>
      </c>
      <c r="BJ234" s="61">
        <v>901609</v>
      </c>
      <c r="BK234" s="61">
        <v>225402</v>
      </c>
      <c r="BL234" s="61">
        <v>0</v>
      </c>
      <c r="BM234" s="61">
        <v>119530</v>
      </c>
      <c r="BN234" s="61">
        <v>29883</v>
      </c>
      <c r="BO234" s="61">
        <v>0</v>
      </c>
      <c r="BP234" s="61">
        <v>0</v>
      </c>
      <c r="BQ234" s="61">
        <v>0</v>
      </c>
      <c r="BR234" s="61">
        <v>0</v>
      </c>
      <c r="BS234" s="61">
        <v>0</v>
      </c>
      <c r="BT234" s="61">
        <v>0</v>
      </c>
      <c r="BU234" s="61">
        <v>0</v>
      </c>
      <c r="BV234" s="61">
        <v>0</v>
      </c>
      <c r="BW234" s="61">
        <v>0</v>
      </c>
      <c r="BX234" s="61">
        <v>0</v>
      </c>
      <c r="BY234" s="61">
        <v>14595</v>
      </c>
      <c r="BZ234" s="61">
        <v>3649</v>
      </c>
      <c r="CA234" s="61">
        <v>0</v>
      </c>
      <c r="CB234" s="61">
        <v>0</v>
      </c>
      <c r="CC234" s="61">
        <v>0</v>
      </c>
      <c r="CD234" s="61">
        <v>0</v>
      </c>
      <c r="CE234" s="61">
        <v>0</v>
      </c>
      <c r="CF234" s="61">
        <v>0</v>
      </c>
      <c r="CG234" s="61">
        <v>0</v>
      </c>
      <c r="CH234" s="61">
        <v>-274</v>
      </c>
      <c r="CI234" s="61">
        <v>-68</v>
      </c>
      <c r="CJ234" s="61">
        <v>0</v>
      </c>
      <c r="CK234" s="61">
        <v>0</v>
      </c>
      <c r="CL234" s="61">
        <v>0</v>
      </c>
      <c r="CM234" s="61">
        <v>0</v>
      </c>
      <c r="CN234" s="61">
        <v>0</v>
      </c>
      <c r="CO234" s="61">
        <v>0</v>
      </c>
      <c r="CP234" s="61">
        <v>0</v>
      </c>
      <c r="CQ234" s="61">
        <v>0</v>
      </c>
      <c r="CR234" s="61">
        <v>0</v>
      </c>
      <c r="CS234" s="61">
        <v>0</v>
      </c>
      <c r="CT234" s="61">
        <v>0</v>
      </c>
      <c r="CU234" s="61">
        <v>0</v>
      </c>
      <c r="CV234" s="61">
        <v>0</v>
      </c>
      <c r="CW234" s="61">
        <v>12665</v>
      </c>
      <c r="CX234" s="61">
        <v>3166</v>
      </c>
      <c r="CY234" s="61">
        <v>0</v>
      </c>
      <c r="CZ234" s="61">
        <v>13827</v>
      </c>
      <c r="DA234" s="61">
        <v>3457</v>
      </c>
      <c r="DB234" s="61">
        <v>0</v>
      </c>
      <c r="DC234" s="61">
        <v>-1162</v>
      </c>
      <c r="DD234" s="61">
        <v>-291</v>
      </c>
      <c r="DE234" s="61">
        <v>0</v>
      </c>
      <c r="DF234" s="61">
        <v>631</v>
      </c>
      <c r="DG234" s="61">
        <v>158</v>
      </c>
      <c r="DH234" s="61">
        <v>0</v>
      </c>
      <c r="DI234" s="61">
        <v>0</v>
      </c>
      <c r="DJ234" s="61">
        <v>0</v>
      </c>
      <c r="DK234" s="61">
        <v>0</v>
      </c>
      <c r="DL234" s="61">
        <v>631</v>
      </c>
      <c r="DM234" s="61">
        <v>158</v>
      </c>
      <c r="DN234" s="61">
        <v>0</v>
      </c>
      <c r="DO234" s="61">
        <v>-2543</v>
      </c>
      <c r="DP234" s="61">
        <v>-636</v>
      </c>
      <c r="DQ234" s="61">
        <v>0</v>
      </c>
      <c r="DR234" s="61">
        <v>8415</v>
      </c>
      <c r="DS234" s="61">
        <v>2104</v>
      </c>
      <c r="DT234" s="61">
        <v>0</v>
      </c>
      <c r="DU234" s="61">
        <v>-10958</v>
      </c>
      <c r="DV234" s="61">
        <v>-2740</v>
      </c>
      <c r="DW234" s="61">
        <v>0</v>
      </c>
      <c r="DX234" s="61">
        <v>0</v>
      </c>
      <c r="DY234" s="61">
        <v>0</v>
      </c>
      <c r="DZ234" s="61">
        <v>0</v>
      </c>
      <c r="EA234" s="61">
        <v>0</v>
      </c>
      <c r="EB234" s="61">
        <v>0</v>
      </c>
      <c r="EC234" s="61">
        <v>0</v>
      </c>
      <c r="ED234" s="61">
        <v>0</v>
      </c>
      <c r="EE234" s="61">
        <v>0</v>
      </c>
      <c r="EF234" s="61">
        <v>0</v>
      </c>
      <c r="EG234" s="61">
        <v>0</v>
      </c>
      <c r="EH234" s="61">
        <v>0</v>
      </c>
      <c r="EI234" s="61">
        <v>0</v>
      </c>
      <c r="EJ234" s="61">
        <v>0</v>
      </c>
      <c r="EK234" s="61">
        <v>0</v>
      </c>
      <c r="EL234" s="61">
        <v>0</v>
      </c>
      <c r="EM234" s="61">
        <v>1345908</v>
      </c>
      <c r="EN234" s="61">
        <v>336477</v>
      </c>
      <c r="EO234" s="61">
        <v>0</v>
      </c>
      <c r="EP234" s="61">
        <v>29339</v>
      </c>
      <c r="EQ234" s="61">
        <v>7335</v>
      </c>
      <c r="ER234" s="61">
        <v>0</v>
      </c>
      <c r="ES234" s="61">
        <v>3201622</v>
      </c>
      <c r="ET234" s="61">
        <v>0</v>
      </c>
      <c r="EU234" s="61">
        <v>0</v>
      </c>
      <c r="EV234" s="61">
        <v>-1826376</v>
      </c>
      <c r="EW234" s="61">
        <v>343812</v>
      </c>
      <c r="EX234" s="61">
        <v>0</v>
      </c>
      <c r="EY234" s="61">
        <v>459152</v>
      </c>
      <c r="EZ234" s="61">
        <v>113651</v>
      </c>
      <c r="FA234" s="61">
        <v>0</v>
      </c>
      <c r="FB234" s="61">
        <v>537674</v>
      </c>
      <c r="FC234" s="61">
        <v>133281</v>
      </c>
      <c r="FD234" s="61">
        <v>0</v>
      </c>
      <c r="FE234" s="61">
        <v>-78522</v>
      </c>
      <c r="FF234" s="61">
        <v>-19630</v>
      </c>
      <c r="FG234" s="61">
        <v>0</v>
      </c>
      <c r="FH234" s="61">
        <v>0</v>
      </c>
      <c r="FI234" s="61">
        <v>0</v>
      </c>
      <c r="FJ234" s="61">
        <v>0</v>
      </c>
      <c r="FK234" s="61">
        <v>0</v>
      </c>
      <c r="FL234" s="61">
        <v>0</v>
      </c>
      <c r="FM234" s="61">
        <v>0</v>
      </c>
      <c r="FN234" s="61">
        <v>0</v>
      </c>
      <c r="FO234" s="61">
        <v>0</v>
      </c>
      <c r="FP234" s="61">
        <v>0</v>
      </c>
      <c r="FQ234" s="61">
        <v>0</v>
      </c>
      <c r="FR234" s="61">
        <v>0</v>
      </c>
      <c r="FS234" s="61">
        <v>0</v>
      </c>
      <c r="FT234" s="61">
        <v>1529020</v>
      </c>
      <c r="FU234" s="61">
        <v>0</v>
      </c>
      <c r="FV234" s="61">
        <v>0</v>
      </c>
      <c r="FW234" s="61">
        <v>-1529020</v>
      </c>
      <c r="FX234" s="61">
        <v>0</v>
      </c>
      <c r="FY234" s="61">
        <v>0</v>
      </c>
      <c r="FZ234" s="61">
        <v>0</v>
      </c>
      <c r="GA234" s="61">
        <v>0</v>
      </c>
      <c r="GB234" s="61">
        <v>0</v>
      </c>
      <c r="GC234" s="61">
        <v>0</v>
      </c>
      <c r="GD234" s="61">
        <v>0</v>
      </c>
      <c r="GE234" s="61">
        <v>0</v>
      </c>
      <c r="GF234" s="61">
        <v>2880612</v>
      </c>
      <c r="GG234" s="61">
        <v>719017</v>
      </c>
      <c r="GH234" s="61">
        <v>0</v>
      </c>
      <c r="GI234" s="61">
        <v>-3311556</v>
      </c>
      <c r="GJ234" s="61">
        <v>354773</v>
      </c>
      <c r="GK234" s="61">
        <v>0</v>
      </c>
      <c r="GL234" s="58" t="s">
        <v>572</v>
      </c>
      <c r="GM234" s="58" t="s">
        <v>465</v>
      </c>
      <c r="GN234" s="58" t="s">
        <v>466</v>
      </c>
      <c r="GO234" s="58" t="s">
        <v>479</v>
      </c>
      <c r="GP234" s="58" t="s">
        <v>1230</v>
      </c>
    </row>
    <row r="235" spans="1:198" s="58" customFormat="1">
      <c r="A235" s="58" t="s">
        <v>469</v>
      </c>
      <c r="B235" s="59" t="s">
        <v>1231</v>
      </c>
      <c r="C235" s="59" t="s">
        <v>1232</v>
      </c>
      <c r="D235" s="61">
        <v>8359</v>
      </c>
      <c r="E235" s="61">
        <v>0</v>
      </c>
      <c r="F235" s="61">
        <v>8359</v>
      </c>
      <c r="G235" s="61">
        <v>33573</v>
      </c>
      <c r="H235" s="61">
        <v>0</v>
      </c>
      <c r="I235" s="61">
        <v>33573</v>
      </c>
      <c r="J235" s="61">
        <v>-25214</v>
      </c>
      <c r="K235" s="61">
        <v>0</v>
      </c>
      <c r="L235" s="61">
        <v>-25214</v>
      </c>
      <c r="M235" s="380">
        <v>0.5</v>
      </c>
      <c r="N235" s="380">
        <v>0.4</v>
      </c>
      <c r="O235" s="380">
        <v>0.1</v>
      </c>
      <c r="P235" s="380">
        <v>0</v>
      </c>
      <c r="Q235" s="61">
        <v>173814</v>
      </c>
      <c r="R235" s="61">
        <v>173814</v>
      </c>
      <c r="S235" s="61">
        <v>0</v>
      </c>
      <c r="T235" s="61">
        <v>0</v>
      </c>
      <c r="U235" s="61">
        <v>0</v>
      </c>
      <c r="V235" s="61">
        <v>0</v>
      </c>
      <c r="W235" s="61">
        <v>224821</v>
      </c>
      <c r="X235" s="61">
        <v>94</v>
      </c>
      <c r="Y235" s="61">
        <v>225129</v>
      </c>
      <c r="Z235" s="61">
        <v>94</v>
      </c>
      <c r="AA235" s="61">
        <v>-308</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v>0</v>
      </c>
      <c r="AR235" s="61">
        <v>0</v>
      </c>
      <c r="AS235" s="61">
        <v>0</v>
      </c>
      <c r="AT235" s="61">
        <v>0</v>
      </c>
      <c r="AU235" s="61">
        <v>0</v>
      </c>
      <c r="AV235" s="61">
        <v>0</v>
      </c>
      <c r="AW235" s="61">
        <v>0</v>
      </c>
      <c r="AX235" s="61">
        <v>0</v>
      </c>
      <c r="AY235" s="61">
        <v>0</v>
      </c>
      <c r="AZ235" s="61">
        <v>0</v>
      </c>
      <c r="BA235" s="61">
        <v>0</v>
      </c>
      <c r="BB235" s="61">
        <v>0</v>
      </c>
      <c r="BC235" s="61">
        <v>0</v>
      </c>
      <c r="BD235" s="61">
        <v>1654179</v>
      </c>
      <c r="BE235" s="61">
        <v>413545</v>
      </c>
      <c r="BF235" s="61">
        <v>0</v>
      </c>
      <c r="BG235" s="61">
        <v>102468</v>
      </c>
      <c r="BH235" s="61">
        <v>25617</v>
      </c>
      <c r="BI235" s="61">
        <v>0</v>
      </c>
      <c r="BJ235" s="61">
        <v>1655517</v>
      </c>
      <c r="BK235" s="61">
        <v>413879</v>
      </c>
      <c r="BL235" s="61">
        <v>0</v>
      </c>
      <c r="BM235" s="61">
        <v>101130</v>
      </c>
      <c r="BN235" s="61">
        <v>25283</v>
      </c>
      <c r="BO235" s="61">
        <v>0</v>
      </c>
      <c r="BP235" s="61">
        <v>8915</v>
      </c>
      <c r="BQ235" s="61">
        <v>2229</v>
      </c>
      <c r="BR235" s="61">
        <v>0</v>
      </c>
      <c r="BS235" s="61">
        <v>0</v>
      </c>
      <c r="BT235" s="61">
        <v>0</v>
      </c>
      <c r="BU235" s="61">
        <v>0</v>
      </c>
      <c r="BV235" s="61">
        <v>8915</v>
      </c>
      <c r="BW235" s="61">
        <v>2229</v>
      </c>
      <c r="BX235" s="61">
        <v>0</v>
      </c>
      <c r="BY235" s="61">
        <v>9597</v>
      </c>
      <c r="BZ235" s="61">
        <v>2399</v>
      </c>
      <c r="CA235" s="61">
        <v>0</v>
      </c>
      <c r="CB235" s="61">
        <v>0</v>
      </c>
      <c r="CC235" s="61">
        <v>0</v>
      </c>
      <c r="CD235" s="61">
        <v>0</v>
      </c>
      <c r="CE235" s="61">
        <v>0</v>
      </c>
      <c r="CF235" s="61">
        <v>0</v>
      </c>
      <c r="CG235" s="61">
        <v>0</v>
      </c>
      <c r="CH235" s="61">
        <v>0</v>
      </c>
      <c r="CI235" s="61">
        <v>0</v>
      </c>
      <c r="CJ235" s="61">
        <v>0</v>
      </c>
      <c r="CK235" s="61">
        <v>0</v>
      </c>
      <c r="CL235" s="61">
        <v>0</v>
      </c>
      <c r="CM235" s="61">
        <v>0</v>
      </c>
      <c r="CN235" s="61">
        <v>0</v>
      </c>
      <c r="CO235" s="61">
        <v>0</v>
      </c>
      <c r="CP235" s="61">
        <v>0</v>
      </c>
      <c r="CQ235" s="61">
        <v>0</v>
      </c>
      <c r="CR235" s="61">
        <v>0</v>
      </c>
      <c r="CS235" s="61">
        <v>0</v>
      </c>
      <c r="CT235" s="61">
        <v>0</v>
      </c>
      <c r="CU235" s="61">
        <v>0</v>
      </c>
      <c r="CV235" s="61">
        <v>0</v>
      </c>
      <c r="CW235" s="61">
        <v>18820</v>
      </c>
      <c r="CX235" s="61">
        <v>4705</v>
      </c>
      <c r="CY235" s="61">
        <v>0</v>
      </c>
      <c r="CZ235" s="61">
        <v>19766</v>
      </c>
      <c r="DA235" s="61">
        <v>4941</v>
      </c>
      <c r="DB235" s="61">
        <v>0</v>
      </c>
      <c r="DC235" s="61">
        <v>-946</v>
      </c>
      <c r="DD235" s="61">
        <v>-236</v>
      </c>
      <c r="DE235" s="61">
        <v>0</v>
      </c>
      <c r="DF235" s="61">
        <v>1263</v>
      </c>
      <c r="DG235" s="61">
        <v>316</v>
      </c>
      <c r="DH235" s="61">
        <v>0</v>
      </c>
      <c r="DI235" s="61">
        <v>1262</v>
      </c>
      <c r="DJ235" s="61">
        <v>316</v>
      </c>
      <c r="DK235" s="61">
        <v>0</v>
      </c>
      <c r="DL235" s="61">
        <v>1</v>
      </c>
      <c r="DM235" s="61">
        <v>0</v>
      </c>
      <c r="DN235" s="61">
        <v>0</v>
      </c>
      <c r="DO235" s="61">
        <v>8902</v>
      </c>
      <c r="DP235" s="61">
        <v>2226</v>
      </c>
      <c r="DQ235" s="61">
        <v>0</v>
      </c>
      <c r="DR235" s="61">
        <v>10596</v>
      </c>
      <c r="DS235" s="61">
        <v>2649</v>
      </c>
      <c r="DT235" s="61">
        <v>0</v>
      </c>
      <c r="DU235" s="61">
        <v>-1694</v>
      </c>
      <c r="DV235" s="61">
        <v>-423</v>
      </c>
      <c r="DW235" s="61">
        <v>0</v>
      </c>
      <c r="DX235" s="61">
        <v>0</v>
      </c>
      <c r="DY235" s="61">
        <v>0</v>
      </c>
      <c r="DZ235" s="61">
        <v>0</v>
      </c>
      <c r="EA235" s="61">
        <v>0</v>
      </c>
      <c r="EB235" s="61">
        <v>0</v>
      </c>
      <c r="EC235" s="61">
        <v>0</v>
      </c>
      <c r="ED235" s="61">
        <v>0</v>
      </c>
      <c r="EE235" s="61">
        <v>0</v>
      </c>
      <c r="EF235" s="61">
        <v>0</v>
      </c>
      <c r="EG235" s="61">
        <v>0</v>
      </c>
      <c r="EH235" s="61">
        <v>0</v>
      </c>
      <c r="EI235" s="61">
        <v>0</v>
      </c>
      <c r="EJ235" s="61">
        <v>0</v>
      </c>
      <c r="EK235" s="61">
        <v>0</v>
      </c>
      <c r="EL235" s="61">
        <v>0</v>
      </c>
      <c r="EM235" s="61">
        <v>3278935</v>
      </c>
      <c r="EN235" s="61">
        <v>819734</v>
      </c>
      <c r="EO235" s="61">
        <v>0</v>
      </c>
      <c r="EP235" s="61">
        <v>74053</v>
      </c>
      <c r="EQ235" s="61">
        <v>18513</v>
      </c>
      <c r="ER235" s="61">
        <v>0</v>
      </c>
      <c r="ES235" s="61">
        <v>12825920</v>
      </c>
      <c r="ET235" s="61">
        <v>0</v>
      </c>
      <c r="EU235" s="61">
        <v>0</v>
      </c>
      <c r="EV235" s="61">
        <v>-9472932</v>
      </c>
      <c r="EW235" s="61">
        <v>838247</v>
      </c>
      <c r="EX235" s="61">
        <v>0</v>
      </c>
      <c r="EY235" s="61">
        <v>724441</v>
      </c>
      <c r="EZ235" s="61">
        <v>178187</v>
      </c>
      <c r="FA235" s="61">
        <v>0</v>
      </c>
      <c r="FB235" s="61">
        <v>884334</v>
      </c>
      <c r="FC235" s="61">
        <v>218156</v>
      </c>
      <c r="FD235" s="61">
        <v>0</v>
      </c>
      <c r="FE235" s="61">
        <v>-159893</v>
      </c>
      <c r="FF235" s="61">
        <v>-39969</v>
      </c>
      <c r="FG235" s="61">
        <v>0</v>
      </c>
      <c r="FH235" s="61">
        <v>0</v>
      </c>
      <c r="FI235" s="61">
        <v>0</v>
      </c>
      <c r="FJ235" s="61">
        <v>0</v>
      </c>
      <c r="FK235" s="61">
        <v>0</v>
      </c>
      <c r="FL235" s="61">
        <v>0</v>
      </c>
      <c r="FM235" s="61">
        <v>0</v>
      </c>
      <c r="FN235" s="61">
        <v>0</v>
      </c>
      <c r="FO235" s="61">
        <v>0</v>
      </c>
      <c r="FP235" s="61">
        <v>0</v>
      </c>
      <c r="FQ235" s="61">
        <v>0</v>
      </c>
      <c r="FR235" s="61">
        <v>0</v>
      </c>
      <c r="FS235" s="61">
        <v>0</v>
      </c>
      <c r="FT235" s="61">
        <v>2699652</v>
      </c>
      <c r="FU235" s="61">
        <v>0</v>
      </c>
      <c r="FV235" s="61">
        <v>0</v>
      </c>
      <c r="FW235" s="61">
        <v>-2699652</v>
      </c>
      <c r="FX235" s="61">
        <v>0</v>
      </c>
      <c r="FY235" s="61">
        <v>0</v>
      </c>
      <c r="FZ235" s="61">
        <v>0</v>
      </c>
      <c r="GA235" s="61">
        <v>0</v>
      </c>
      <c r="GB235" s="61">
        <v>0</v>
      </c>
      <c r="GC235" s="61">
        <v>0</v>
      </c>
      <c r="GD235" s="61">
        <v>0</v>
      </c>
      <c r="GE235" s="61">
        <v>0</v>
      </c>
      <c r="GF235" s="61">
        <v>5881573</v>
      </c>
      <c r="GG235" s="61">
        <v>1467471</v>
      </c>
      <c r="GH235" s="61">
        <v>0</v>
      </c>
      <c r="GI235" s="61">
        <v>-12215474</v>
      </c>
      <c r="GJ235" s="61">
        <v>827530</v>
      </c>
      <c r="GK235" s="61">
        <v>0</v>
      </c>
      <c r="GL235" s="58" t="s">
        <v>572</v>
      </c>
      <c r="GM235" s="58" t="s">
        <v>465</v>
      </c>
      <c r="GN235" s="58" t="s">
        <v>466</v>
      </c>
      <c r="GO235" s="58" t="s">
        <v>479</v>
      </c>
      <c r="GP235" s="58" t="s">
        <v>1233</v>
      </c>
    </row>
    <row r="236" spans="1:198" s="58" customFormat="1">
      <c r="A236" s="58" t="s">
        <v>461</v>
      </c>
      <c r="B236" s="59" t="s">
        <v>1234</v>
      </c>
      <c r="C236" s="59" t="s">
        <v>1235</v>
      </c>
      <c r="D236" s="61">
        <v>32700</v>
      </c>
      <c r="E236" s="61">
        <v>0</v>
      </c>
      <c r="F236" s="61">
        <v>32700</v>
      </c>
      <c r="G236" s="61">
        <v>144336</v>
      </c>
      <c r="H236" s="61">
        <v>0</v>
      </c>
      <c r="I236" s="61">
        <v>144336</v>
      </c>
      <c r="J236" s="61">
        <v>-111636</v>
      </c>
      <c r="K236" s="61">
        <v>0</v>
      </c>
      <c r="L236" s="61">
        <v>-111636</v>
      </c>
      <c r="M236" s="380">
        <v>0.5</v>
      </c>
      <c r="N236" s="380">
        <v>0.4</v>
      </c>
      <c r="O236" s="380">
        <v>0.1</v>
      </c>
      <c r="P236" s="380">
        <v>0</v>
      </c>
      <c r="Q236" s="61">
        <v>305340</v>
      </c>
      <c r="R236" s="61">
        <v>305340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v>0</v>
      </c>
      <c r="AR236" s="61">
        <v>0</v>
      </c>
      <c r="AS236" s="61">
        <v>0</v>
      </c>
      <c r="AT236" s="61">
        <v>0</v>
      </c>
      <c r="AU236" s="61">
        <v>0</v>
      </c>
      <c r="AV236" s="61">
        <v>0</v>
      </c>
      <c r="AW236" s="61">
        <v>0</v>
      </c>
      <c r="AX236" s="61">
        <v>0</v>
      </c>
      <c r="AY236" s="61">
        <v>0</v>
      </c>
      <c r="AZ236" s="61">
        <v>0</v>
      </c>
      <c r="BA236" s="61">
        <v>0</v>
      </c>
      <c r="BB236" s="61">
        <v>0</v>
      </c>
      <c r="BC236" s="61">
        <v>0</v>
      </c>
      <c r="BD236" s="61">
        <v>3337698</v>
      </c>
      <c r="BE236" s="61">
        <v>834425</v>
      </c>
      <c r="BF236" s="61">
        <v>0</v>
      </c>
      <c r="BG236" s="61">
        <v>125546</v>
      </c>
      <c r="BH236" s="61">
        <v>31387</v>
      </c>
      <c r="BI236" s="61">
        <v>0</v>
      </c>
      <c r="BJ236" s="61">
        <v>3237758</v>
      </c>
      <c r="BK236" s="61">
        <v>809440</v>
      </c>
      <c r="BL236" s="61">
        <v>0</v>
      </c>
      <c r="BM236" s="61">
        <v>225486</v>
      </c>
      <c r="BN236" s="61">
        <v>56372</v>
      </c>
      <c r="BO236" s="61">
        <v>0</v>
      </c>
      <c r="BP236" s="61">
        <v>787</v>
      </c>
      <c r="BQ236" s="61">
        <v>197</v>
      </c>
      <c r="BR236" s="61">
        <v>0</v>
      </c>
      <c r="BS236" s="61">
        <v>1901</v>
      </c>
      <c r="BT236" s="61">
        <v>475</v>
      </c>
      <c r="BU236" s="61">
        <v>0</v>
      </c>
      <c r="BV236" s="61">
        <v>-1114</v>
      </c>
      <c r="BW236" s="61">
        <v>-278</v>
      </c>
      <c r="BX236" s="61">
        <v>0</v>
      </c>
      <c r="BY236" s="61">
        <v>23207</v>
      </c>
      <c r="BZ236" s="61">
        <v>5802</v>
      </c>
      <c r="CA236" s="61">
        <v>0</v>
      </c>
      <c r="CB236" s="61">
        <v>0</v>
      </c>
      <c r="CC236" s="61">
        <v>0</v>
      </c>
      <c r="CD236" s="61">
        <v>0</v>
      </c>
      <c r="CE236" s="61">
        <v>0</v>
      </c>
      <c r="CF236" s="61">
        <v>0</v>
      </c>
      <c r="CG236" s="61">
        <v>0</v>
      </c>
      <c r="CH236" s="61">
        <v>943</v>
      </c>
      <c r="CI236" s="61">
        <v>236</v>
      </c>
      <c r="CJ236" s="61">
        <v>0</v>
      </c>
      <c r="CK236" s="61">
        <v>-2941</v>
      </c>
      <c r="CL236" s="61">
        <v>-735</v>
      </c>
      <c r="CM236" s="61">
        <v>0</v>
      </c>
      <c r="CN236" s="61">
        <v>0</v>
      </c>
      <c r="CO236" s="61">
        <v>0</v>
      </c>
      <c r="CP236" s="61">
        <v>0</v>
      </c>
      <c r="CQ236" s="61">
        <v>-2941</v>
      </c>
      <c r="CR236" s="61">
        <v>-735</v>
      </c>
      <c r="CS236" s="61">
        <v>0</v>
      </c>
      <c r="CT236" s="61">
        <v>0</v>
      </c>
      <c r="CU236" s="61">
        <v>0</v>
      </c>
      <c r="CV236" s="61">
        <v>0</v>
      </c>
      <c r="CW236" s="61">
        <v>9192</v>
      </c>
      <c r="CX236" s="61">
        <v>2298</v>
      </c>
      <c r="CY236" s="61">
        <v>0</v>
      </c>
      <c r="CZ236" s="61">
        <v>9193</v>
      </c>
      <c r="DA236" s="61">
        <v>2298</v>
      </c>
      <c r="DB236" s="61">
        <v>0</v>
      </c>
      <c r="DC236" s="61">
        <v>-1</v>
      </c>
      <c r="DD236" s="61">
        <v>0</v>
      </c>
      <c r="DE236" s="61">
        <v>0</v>
      </c>
      <c r="DF236" s="61">
        <v>631</v>
      </c>
      <c r="DG236" s="61">
        <v>158</v>
      </c>
      <c r="DH236" s="61">
        <v>0</v>
      </c>
      <c r="DI236" s="61">
        <v>631</v>
      </c>
      <c r="DJ236" s="61">
        <v>158</v>
      </c>
      <c r="DK236" s="61">
        <v>0</v>
      </c>
      <c r="DL236" s="61">
        <v>0</v>
      </c>
      <c r="DM236" s="61">
        <v>0</v>
      </c>
      <c r="DN236" s="61">
        <v>0</v>
      </c>
      <c r="DO236" s="61">
        <v>10173</v>
      </c>
      <c r="DP236" s="61">
        <v>2543</v>
      </c>
      <c r="DQ236" s="61">
        <v>0</v>
      </c>
      <c r="DR236" s="61">
        <v>15845</v>
      </c>
      <c r="DS236" s="61">
        <v>3961</v>
      </c>
      <c r="DT236" s="61">
        <v>0</v>
      </c>
      <c r="DU236" s="61">
        <v>-5672</v>
      </c>
      <c r="DV236" s="61">
        <v>-1418</v>
      </c>
      <c r="DW236" s="61">
        <v>0</v>
      </c>
      <c r="DX236" s="61">
        <v>7880</v>
      </c>
      <c r="DY236" s="61">
        <v>1970</v>
      </c>
      <c r="DZ236" s="61">
        <v>0</v>
      </c>
      <c r="EA236" s="61">
        <v>64</v>
      </c>
      <c r="EB236" s="61">
        <v>16</v>
      </c>
      <c r="EC236" s="61">
        <v>0</v>
      </c>
      <c r="ED236" s="61">
        <v>0</v>
      </c>
      <c r="EE236" s="61">
        <v>0</v>
      </c>
      <c r="EF236" s="61">
        <v>0</v>
      </c>
      <c r="EG236" s="61">
        <v>0</v>
      </c>
      <c r="EH236" s="61">
        <v>0</v>
      </c>
      <c r="EI236" s="61">
        <v>0</v>
      </c>
      <c r="EJ236" s="61">
        <v>0</v>
      </c>
      <c r="EK236" s="61">
        <v>0</v>
      </c>
      <c r="EL236" s="61">
        <v>0</v>
      </c>
      <c r="EM236" s="61">
        <v>6982562</v>
      </c>
      <c r="EN236" s="61">
        <v>1745641</v>
      </c>
      <c r="EO236" s="61">
        <v>0</v>
      </c>
      <c r="EP236" s="61">
        <v>13586</v>
      </c>
      <c r="EQ236" s="61">
        <v>3396</v>
      </c>
      <c r="ER236" s="61">
        <v>0</v>
      </c>
      <c r="ES236" s="61">
        <v>16228114</v>
      </c>
      <c r="ET236" s="61">
        <v>0</v>
      </c>
      <c r="EU236" s="61">
        <v>0</v>
      </c>
      <c r="EV236" s="61">
        <v>-9231966</v>
      </c>
      <c r="EW236" s="61">
        <v>1749037</v>
      </c>
      <c r="EX236" s="61">
        <v>0</v>
      </c>
      <c r="EY236" s="61">
        <v>629808</v>
      </c>
      <c r="EZ236" s="61">
        <v>157452</v>
      </c>
      <c r="FA236" s="61">
        <v>0</v>
      </c>
      <c r="FB236" s="61">
        <v>929700</v>
      </c>
      <c r="FC236" s="61">
        <v>232425</v>
      </c>
      <c r="FD236" s="61">
        <v>0</v>
      </c>
      <c r="FE236" s="61">
        <v>-299892</v>
      </c>
      <c r="FF236" s="61">
        <v>-74973</v>
      </c>
      <c r="FG236" s="61">
        <v>0</v>
      </c>
      <c r="FH236" s="61">
        <v>0</v>
      </c>
      <c r="FI236" s="61">
        <v>0</v>
      </c>
      <c r="FJ236" s="61">
        <v>0</v>
      </c>
      <c r="FK236" s="61">
        <v>0</v>
      </c>
      <c r="FL236" s="61">
        <v>0</v>
      </c>
      <c r="FM236" s="61">
        <v>0</v>
      </c>
      <c r="FN236" s="61">
        <v>0</v>
      </c>
      <c r="FO236" s="61">
        <v>0</v>
      </c>
      <c r="FP236" s="61">
        <v>0</v>
      </c>
      <c r="FQ236" s="61">
        <v>0</v>
      </c>
      <c r="FR236" s="61">
        <v>0</v>
      </c>
      <c r="FS236" s="61">
        <v>0</v>
      </c>
      <c r="FT236" s="61">
        <v>2109829</v>
      </c>
      <c r="FU236" s="61">
        <v>0</v>
      </c>
      <c r="FV236" s="61">
        <v>0</v>
      </c>
      <c r="FW236" s="61">
        <v>-2109829</v>
      </c>
      <c r="FX236" s="61">
        <v>0</v>
      </c>
      <c r="FY236" s="61">
        <v>0</v>
      </c>
      <c r="FZ236" s="61">
        <v>0</v>
      </c>
      <c r="GA236" s="61">
        <v>0</v>
      </c>
      <c r="GB236" s="61">
        <v>0</v>
      </c>
      <c r="GC236" s="61">
        <v>0</v>
      </c>
      <c r="GD236" s="61">
        <v>0</v>
      </c>
      <c r="GE236" s="61">
        <v>0</v>
      </c>
      <c r="GF236" s="61">
        <v>11139136</v>
      </c>
      <c r="GG236" s="61">
        <v>2784786</v>
      </c>
      <c r="GH236" s="61">
        <v>0</v>
      </c>
      <c r="GI236" s="61">
        <v>-11393835</v>
      </c>
      <c r="GJ236" s="61">
        <v>1736029</v>
      </c>
      <c r="GK236" s="61">
        <v>0</v>
      </c>
      <c r="GL236" s="58" t="s">
        <v>472</v>
      </c>
      <c r="GM236" s="58" t="s">
        <v>465</v>
      </c>
      <c r="GN236" s="58" t="s">
        <v>466</v>
      </c>
      <c r="GO236" s="58" t="s">
        <v>473</v>
      </c>
      <c r="GP236" s="58" t="s">
        <v>1236</v>
      </c>
    </row>
    <row r="237" spans="1:198" s="58" customFormat="1">
      <c r="A237" s="58" t="s">
        <v>469</v>
      </c>
      <c r="B237" s="59" t="s">
        <v>1237</v>
      </c>
      <c r="C237" s="59" t="s">
        <v>1238</v>
      </c>
      <c r="D237" s="61">
        <v>7699</v>
      </c>
      <c r="E237" s="61">
        <v>0</v>
      </c>
      <c r="F237" s="61">
        <v>7699</v>
      </c>
      <c r="G237" s="61">
        <v>-7349</v>
      </c>
      <c r="H237" s="61">
        <v>0</v>
      </c>
      <c r="I237" s="61">
        <v>-7349</v>
      </c>
      <c r="J237" s="61">
        <v>15048</v>
      </c>
      <c r="K237" s="61">
        <v>0</v>
      </c>
      <c r="L237" s="61">
        <v>15048</v>
      </c>
      <c r="M237" s="380">
        <v>0.5</v>
      </c>
      <c r="N237" s="380">
        <v>0.4</v>
      </c>
      <c r="O237" s="380">
        <v>0.1</v>
      </c>
      <c r="P237" s="380">
        <v>0</v>
      </c>
      <c r="Q237" s="61">
        <v>176140</v>
      </c>
      <c r="R237" s="61">
        <v>176140</v>
      </c>
      <c r="S237" s="61">
        <v>0</v>
      </c>
      <c r="T237" s="61">
        <v>154511</v>
      </c>
      <c r="U237" s="61">
        <v>224853</v>
      </c>
      <c r="V237" s="61">
        <v>-70342</v>
      </c>
      <c r="W237" s="61">
        <v>259336</v>
      </c>
      <c r="X237" s="61">
        <v>0</v>
      </c>
      <c r="Y237" s="61">
        <v>180338</v>
      </c>
      <c r="Z237" s="61">
        <v>0</v>
      </c>
      <c r="AA237" s="61">
        <v>78998</v>
      </c>
      <c r="AB237" s="61">
        <v>0</v>
      </c>
      <c r="AC237" s="61">
        <v>0</v>
      </c>
      <c r="AD237" s="61">
        <v>0</v>
      </c>
      <c r="AE237" s="61">
        <v>0</v>
      </c>
      <c r="AF237" s="61">
        <v>0</v>
      </c>
      <c r="AG237" s="61">
        <v>0</v>
      </c>
      <c r="AH237" s="61">
        <v>0</v>
      </c>
      <c r="AI237" s="61">
        <v>0</v>
      </c>
      <c r="AJ237" s="61">
        <v>0</v>
      </c>
      <c r="AK237" s="61">
        <v>0</v>
      </c>
      <c r="AL237" s="61">
        <v>424730</v>
      </c>
      <c r="AM237" s="61">
        <v>424904</v>
      </c>
      <c r="AN237" s="61">
        <v>-175</v>
      </c>
      <c r="AO237" s="61">
        <v>0</v>
      </c>
      <c r="AP237" s="61">
        <v>361954</v>
      </c>
      <c r="AQ237" s="61">
        <v>361954</v>
      </c>
      <c r="AR237" s="61">
        <v>0</v>
      </c>
      <c r="AS237" s="61">
        <v>0</v>
      </c>
      <c r="AT237" s="61">
        <v>62776</v>
      </c>
      <c r="AU237" s="61">
        <v>62950</v>
      </c>
      <c r="AV237" s="61">
        <v>-175</v>
      </c>
      <c r="AW237" s="61">
        <v>0</v>
      </c>
      <c r="AX237" s="61">
        <v>0</v>
      </c>
      <c r="AY237" s="61">
        <v>0</v>
      </c>
      <c r="AZ237" s="61">
        <v>0</v>
      </c>
      <c r="BA237" s="61">
        <v>0</v>
      </c>
      <c r="BB237" s="61">
        <v>0</v>
      </c>
      <c r="BC237" s="61">
        <v>0</v>
      </c>
      <c r="BD237" s="61">
        <v>1523259</v>
      </c>
      <c r="BE237" s="61">
        <v>379896</v>
      </c>
      <c r="BF237" s="61">
        <v>0</v>
      </c>
      <c r="BG237" s="61">
        <v>68988</v>
      </c>
      <c r="BH237" s="61">
        <v>17019</v>
      </c>
      <c r="BI237" s="61">
        <v>0</v>
      </c>
      <c r="BJ237" s="61">
        <v>1517897</v>
      </c>
      <c r="BK237" s="61">
        <v>378327</v>
      </c>
      <c r="BL237" s="61">
        <v>0</v>
      </c>
      <c r="BM237" s="61">
        <v>74350</v>
      </c>
      <c r="BN237" s="61">
        <v>18588</v>
      </c>
      <c r="BO237" s="61">
        <v>0</v>
      </c>
      <c r="BP237" s="61">
        <v>29536</v>
      </c>
      <c r="BQ237" s="61">
        <v>7384</v>
      </c>
      <c r="BR237" s="61">
        <v>0</v>
      </c>
      <c r="BS237" s="61">
        <v>2261</v>
      </c>
      <c r="BT237" s="61">
        <v>565</v>
      </c>
      <c r="BU237" s="61">
        <v>0</v>
      </c>
      <c r="BV237" s="61">
        <v>27275</v>
      </c>
      <c r="BW237" s="61">
        <v>6819</v>
      </c>
      <c r="BX237" s="61">
        <v>0</v>
      </c>
      <c r="BY237" s="61">
        <v>12064</v>
      </c>
      <c r="BZ237" s="61">
        <v>3016</v>
      </c>
      <c r="CA237" s="61">
        <v>0</v>
      </c>
      <c r="CB237" s="61">
        <v>0</v>
      </c>
      <c r="CC237" s="61">
        <v>0</v>
      </c>
      <c r="CD237" s="61">
        <v>0</v>
      </c>
      <c r="CE237" s="61">
        <v>0</v>
      </c>
      <c r="CF237" s="61">
        <v>0</v>
      </c>
      <c r="CG237" s="61">
        <v>0</v>
      </c>
      <c r="CH237" s="61">
        <v>-925</v>
      </c>
      <c r="CI237" s="61">
        <v>-231</v>
      </c>
      <c r="CJ237" s="61">
        <v>0</v>
      </c>
      <c r="CK237" s="61">
        <v>0</v>
      </c>
      <c r="CL237" s="61">
        <v>0</v>
      </c>
      <c r="CM237" s="61">
        <v>0</v>
      </c>
      <c r="CN237" s="61">
        <v>0</v>
      </c>
      <c r="CO237" s="61">
        <v>0</v>
      </c>
      <c r="CP237" s="61">
        <v>0</v>
      </c>
      <c r="CQ237" s="61">
        <v>0</v>
      </c>
      <c r="CR237" s="61">
        <v>0</v>
      </c>
      <c r="CS237" s="61">
        <v>0</v>
      </c>
      <c r="CT237" s="61">
        <v>0</v>
      </c>
      <c r="CU237" s="61">
        <v>0</v>
      </c>
      <c r="CV237" s="61">
        <v>0</v>
      </c>
      <c r="CW237" s="61">
        <v>30182</v>
      </c>
      <c r="CX237" s="61">
        <v>7546</v>
      </c>
      <c r="CY237" s="61">
        <v>0</v>
      </c>
      <c r="CZ237" s="61">
        <v>28686</v>
      </c>
      <c r="DA237" s="61">
        <v>7171</v>
      </c>
      <c r="DB237" s="61">
        <v>0</v>
      </c>
      <c r="DC237" s="61">
        <v>1496</v>
      </c>
      <c r="DD237" s="61">
        <v>375</v>
      </c>
      <c r="DE237" s="61">
        <v>0</v>
      </c>
      <c r="DF237" s="61">
        <v>631</v>
      </c>
      <c r="DG237" s="61">
        <v>158</v>
      </c>
      <c r="DH237" s="61">
        <v>0</v>
      </c>
      <c r="DI237" s="61">
        <v>631</v>
      </c>
      <c r="DJ237" s="61">
        <v>158</v>
      </c>
      <c r="DK237" s="61">
        <v>0</v>
      </c>
      <c r="DL237" s="61">
        <v>0</v>
      </c>
      <c r="DM237" s="61">
        <v>0</v>
      </c>
      <c r="DN237" s="61">
        <v>0</v>
      </c>
      <c r="DO237" s="61">
        <v>468</v>
      </c>
      <c r="DP237" s="61">
        <v>117</v>
      </c>
      <c r="DQ237" s="61">
        <v>0</v>
      </c>
      <c r="DR237" s="61">
        <v>1159</v>
      </c>
      <c r="DS237" s="61">
        <v>290</v>
      </c>
      <c r="DT237" s="61">
        <v>0</v>
      </c>
      <c r="DU237" s="61">
        <v>-691</v>
      </c>
      <c r="DV237" s="61">
        <v>-173</v>
      </c>
      <c r="DW237" s="61">
        <v>0</v>
      </c>
      <c r="DX237" s="61">
        <v>-829</v>
      </c>
      <c r="DY237" s="61">
        <v>-207</v>
      </c>
      <c r="DZ237" s="61">
        <v>0</v>
      </c>
      <c r="EA237" s="61">
        <v>0</v>
      </c>
      <c r="EB237" s="61">
        <v>0</v>
      </c>
      <c r="EC237" s="61">
        <v>0</v>
      </c>
      <c r="ED237" s="61">
        <v>0</v>
      </c>
      <c r="EE237" s="61">
        <v>0</v>
      </c>
      <c r="EF237" s="61">
        <v>0</v>
      </c>
      <c r="EG237" s="61">
        <v>0</v>
      </c>
      <c r="EH237" s="61">
        <v>0</v>
      </c>
      <c r="EI237" s="61">
        <v>0</v>
      </c>
      <c r="EJ237" s="61">
        <v>0</v>
      </c>
      <c r="EK237" s="61">
        <v>0</v>
      </c>
      <c r="EL237" s="61">
        <v>0</v>
      </c>
      <c r="EM237" s="61">
        <v>2207029</v>
      </c>
      <c r="EN237" s="61">
        <v>551757</v>
      </c>
      <c r="EO237" s="61">
        <v>0</v>
      </c>
      <c r="EP237" s="61">
        <v>21845</v>
      </c>
      <c r="EQ237" s="61">
        <v>5461</v>
      </c>
      <c r="ER237" s="61">
        <v>0</v>
      </c>
      <c r="ES237" s="61">
        <v>6787152</v>
      </c>
      <c r="ET237" s="61">
        <v>0</v>
      </c>
      <c r="EU237" s="61">
        <v>0</v>
      </c>
      <c r="EV237" s="61">
        <v>-4558278</v>
      </c>
      <c r="EW237" s="61">
        <v>557218</v>
      </c>
      <c r="EX237" s="61">
        <v>0</v>
      </c>
      <c r="EY237" s="61">
        <v>574422</v>
      </c>
      <c r="EZ237" s="61">
        <v>138215</v>
      </c>
      <c r="FA237" s="61">
        <v>0</v>
      </c>
      <c r="FB237" s="61">
        <v>707509</v>
      </c>
      <c r="FC237" s="61">
        <v>166884</v>
      </c>
      <c r="FD237" s="61">
        <v>0</v>
      </c>
      <c r="FE237" s="61">
        <v>-133087</v>
      </c>
      <c r="FF237" s="61">
        <v>-28669</v>
      </c>
      <c r="FG237" s="61">
        <v>0</v>
      </c>
      <c r="FH237" s="61">
        <v>0</v>
      </c>
      <c r="FI237" s="61">
        <v>0</v>
      </c>
      <c r="FJ237" s="61">
        <v>0</v>
      </c>
      <c r="FK237" s="61">
        <v>0</v>
      </c>
      <c r="FL237" s="61">
        <v>0</v>
      </c>
      <c r="FM237" s="61">
        <v>0</v>
      </c>
      <c r="FN237" s="61">
        <v>0</v>
      </c>
      <c r="FO237" s="61">
        <v>0</v>
      </c>
      <c r="FP237" s="61">
        <v>0</v>
      </c>
      <c r="FQ237" s="61">
        <v>0</v>
      </c>
      <c r="FR237" s="61">
        <v>0</v>
      </c>
      <c r="FS237" s="61">
        <v>0</v>
      </c>
      <c r="FT237" s="61">
        <v>2572019</v>
      </c>
      <c r="FU237" s="61">
        <v>0</v>
      </c>
      <c r="FV237" s="61">
        <v>0</v>
      </c>
      <c r="FW237" s="61">
        <v>-2572019</v>
      </c>
      <c r="FX237" s="61">
        <v>0</v>
      </c>
      <c r="FY237" s="61">
        <v>0</v>
      </c>
      <c r="FZ237" s="61">
        <v>0</v>
      </c>
      <c r="GA237" s="61">
        <v>0</v>
      </c>
      <c r="GB237" s="61">
        <v>0</v>
      </c>
      <c r="GC237" s="61">
        <v>0</v>
      </c>
      <c r="GD237" s="61">
        <v>0</v>
      </c>
      <c r="GE237" s="61">
        <v>0</v>
      </c>
      <c r="GF237" s="61">
        <v>4466670</v>
      </c>
      <c r="GG237" s="61">
        <v>1110131</v>
      </c>
      <c r="GH237" s="61">
        <v>0</v>
      </c>
      <c r="GI237" s="61">
        <v>-7150644</v>
      </c>
      <c r="GJ237" s="61">
        <v>556736</v>
      </c>
      <c r="GK237" s="61">
        <v>0</v>
      </c>
      <c r="GL237" s="58" t="s">
        <v>591</v>
      </c>
      <c r="GM237" s="58" t="s">
        <v>465</v>
      </c>
      <c r="GN237" s="58" t="s">
        <v>466</v>
      </c>
      <c r="GO237" s="58" t="s">
        <v>497</v>
      </c>
      <c r="GP237" s="58" t="s">
        <v>1239</v>
      </c>
    </row>
    <row r="238" spans="1:198" s="58" customFormat="1">
      <c r="A238" s="58" t="s">
        <v>469</v>
      </c>
      <c r="B238" s="59" t="s">
        <v>1240</v>
      </c>
      <c r="C238" s="59" t="s">
        <v>1241</v>
      </c>
      <c r="D238" s="61">
        <v>10836</v>
      </c>
      <c r="E238" s="61">
        <v>0</v>
      </c>
      <c r="F238" s="61">
        <v>10836</v>
      </c>
      <c r="G238" s="61">
        <v>147144</v>
      </c>
      <c r="H238" s="61">
        <v>0</v>
      </c>
      <c r="I238" s="61">
        <v>147144</v>
      </c>
      <c r="J238" s="61">
        <v>-136308</v>
      </c>
      <c r="K238" s="61">
        <v>0</v>
      </c>
      <c r="L238" s="61">
        <v>-136308</v>
      </c>
      <c r="M238" s="380">
        <v>0.5</v>
      </c>
      <c r="N238" s="380">
        <v>0.4</v>
      </c>
      <c r="O238" s="380">
        <v>0.1</v>
      </c>
      <c r="P238" s="380">
        <v>0</v>
      </c>
      <c r="Q238" s="61">
        <v>178166</v>
      </c>
      <c r="R238" s="61">
        <v>178166</v>
      </c>
      <c r="S238" s="61">
        <v>0</v>
      </c>
      <c r="T238" s="61">
        <v>47378</v>
      </c>
      <c r="U238" s="61">
        <v>33616</v>
      </c>
      <c r="V238" s="61">
        <v>13762</v>
      </c>
      <c r="W238" s="61">
        <v>76894</v>
      </c>
      <c r="X238" s="61">
        <v>0</v>
      </c>
      <c r="Y238" s="61">
        <v>76894</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v>0</v>
      </c>
      <c r="AR238" s="61">
        <v>0</v>
      </c>
      <c r="AS238" s="61">
        <v>0</v>
      </c>
      <c r="AT238" s="61">
        <v>0</v>
      </c>
      <c r="AU238" s="61">
        <v>0</v>
      </c>
      <c r="AV238" s="61">
        <v>0</v>
      </c>
      <c r="AW238" s="61">
        <v>0</v>
      </c>
      <c r="AX238" s="61">
        <v>0</v>
      </c>
      <c r="AY238" s="61">
        <v>0</v>
      </c>
      <c r="AZ238" s="61">
        <v>0</v>
      </c>
      <c r="BA238" s="61">
        <v>0</v>
      </c>
      <c r="BB238" s="61">
        <v>0</v>
      </c>
      <c r="BC238" s="61">
        <v>0</v>
      </c>
      <c r="BD238" s="61">
        <v>1392363</v>
      </c>
      <c r="BE238" s="61">
        <v>348091</v>
      </c>
      <c r="BF238" s="61">
        <v>0</v>
      </c>
      <c r="BG238" s="61">
        <v>104166</v>
      </c>
      <c r="BH238" s="61">
        <v>26041</v>
      </c>
      <c r="BI238" s="61">
        <v>0</v>
      </c>
      <c r="BJ238" s="61">
        <v>1364291</v>
      </c>
      <c r="BK238" s="61">
        <v>341072</v>
      </c>
      <c r="BL238" s="61">
        <v>0</v>
      </c>
      <c r="BM238" s="61">
        <v>132238</v>
      </c>
      <c r="BN238" s="61">
        <v>33060</v>
      </c>
      <c r="BO238" s="61">
        <v>0</v>
      </c>
      <c r="BP238" s="61">
        <v>0</v>
      </c>
      <c r="BQ238" s="61">
        <v>0</v>
      </c>
      <c r="BR238" s="61">
        <v>0</v>
      </c>
      <c r="BS238" s="61">
        <v>0</v>
      </c>
      <c r="BT238" s="61">
        <v>0</v>
      </c>
      <c r="BU238" s="61">
        <v>0</v>
      </c>
      <c r="BV238" s="61">
        <v>0</v>
      </c>
      <c r="BW238" s="61">
        <v>0</v>
      </c>
      <c r="BX238" s="61">
        <v>0</v>
      </c>
      <c r="BY238" s="61">
        <v>12568</v>
      </c>
      <c r="BZ238" s="61">
        <v>3142</v>
      </c>
      <c r="CA238" s="61">
        <v>0</v>
      </c>
      <c r="CB238" s="61">
        <v>0</v>
      </c>
      <c r="CC238" s="61">
        <v>0</v>
      </c>
      <c r="CD238" s="61">
        <v>0</v>
      </c>
      <c r="CE238" s="61">
        <v>0</v>
      </c>
      <c r="CF238" s="61">
        <v>0</v>
      </c>
      <c r="CG238" s="61">
        <v>0</v>
      </c>
      <c r="CH238" s="61">
        <v>0</v>
      </c>
      <c r="CI238" s="61">
        <v>0</v>
      </c>
      <c r="CJ238" s="61">
        <v>0</v>
      </c>
      <c r="CK238" s="61">
        <v>0</v>
      </c>
      <c r="CL238" s="61">
        <v>0</v>
      </c>
      <c r="CM238" s="61">
        <v>0</v>
      </c>
      <c r="CN238" s="61">
        <v>0</v>
      </c>
      <c r="CO238" s="61">
        <v>0</v>
      </c>
      <c r="CP238" s="61">
        <v>0</v>
      </c>
      <c r="CQ238" s="61">
        <v>0</v>
      </c>
      <c r="CR238" s="61">
        <v>0</v>
      </c>
      <c r="CS238" s="61">
        <v>0</v>
      </c>
      <c r="CT238" s="61">
        <v>0</v>
      </c>
      <c r="CU238" s="61">
        <v>0</v>
      </c>
      <c r="CV238" s="61">
        <v>0</v>
      </c>
      <c r="CW238" s="61">
        <v>14651</v>
      </c>
      <c r="CX238" s="61">
        <v>3663</v>
      </c>
      <c r="CY238" s="61">
        <v>0</v>
      </c>
      <c r="CZ238" s="61">
        <v>14650</v>
      </c>
      <c r="DA238" s="61">
        <v>3663</v>
      </c>
      <c r="DB238" s="61">
        <v>0</v>
      </c>
      <c r="DC238" s="61">
        <v>1</v>
      </c>
      <c r="DD238" s="61">
        <v>0</v>
      </c>
      <c r="DE238" s="61">
        <v>0</v>
      </c>
      <c r="DF238" s="61">
        <v>0</v>
      </c>
      <c r="DG238" s="61">
        <v>0</v>
      </c>
      <c r="DH238" s="61">
        <v>0</v>
      </c>
      <c r="DI238" s="61">
        <v>0</v>
      </c>
      <c r="DJ238" s="61">
        <v>0</v>
      </c>
      <c r="DK238" s="61">
        <v>0</v>
      </c>
      <c r="DL238" s="61">
        <v>0</v>
      </c>
      <c r="DM238" s="61">
        <v>0</v>
      </c>
      <c r="DN238" s="61">
        <v>0</v>
      </c>
      <c r="DO238" s="61">
        <v>9026</v>
      </c>
      <c r="DP238" s="61">
        <v>2256</v>
      </c>
      <c r="DQ238" s="61">
        <v>0</v>
      </c>
      <c r="DR238" s="61">
        <v>14803</v>
      </c>
      <c r="DS238" s="61">
        <v>3701</v>
      </c>
      <c r="DT238" s="61">
        <v>0</v>
      </c>
      <c r="DU238" s="61">
        <v>-5777</v>
      </c>
      <c r="DV238" s="61">
        <v>-1445</v>
      </c>
      <c r="DW238" s="61">
        <v>0</v>
      </c>
      <c r="DX238" s="61">
        <v>2086</v>
      </c>
      <c r="DY238" s="61">
        <v>521</v>
      </c>
      <c r="DZ238" s="61">
        <v>0</v>
      </c>
      <c r="EA238" s="61">
        <v>74</v>
      </c>
      <c r="EB238" s="61">
        <v>18</v>
      </c>
      <c r="EC238" s="61">
        <v>0</v>
      </c>
      <c r="ED238" s="61">
        <v>0</v>
      </c>
      <c r="EE238" s="61">
        <v>0</v>
      </c>
      <c r="EF238" s="61">
        <v>0</v>
      </c>
      <c r="EG238" s="61">
        <v>0</v>
      </c>
      <c r="EH238" s="61">
        <v>0</v>
      </c>
      <c r="EI238" s="61">
        <v>0</v>
      </c>
      <c r="EJ238" s="61">
        <v>0</v>
      </c>
      <c r="EK238" s="61">
        <v>0</v>
      </c>
      <c r="EL238" s="61">
        <v>0</v>
      </c>
      <c r="EM238" s="61">
        <v>4395378</v>
      </c>
      <c r="EN238" s="61">
        <v>1098845</v>
      </c>
      <c r="EO238" s="61">
        <v>0</v>
      </c>
      <c r="EP238" s="61">
        <v>37378</v>
      </c>
      <c r="EQ238" s="61">
        <v>9345</v>
      </c>
      <c r="ER238" s="61">
        <v>0</v>
      </c>
      <c r="ES238" s="61">
        <v>12865314</v>
      </c>
      <c r="ET238" s="61">
        <v>0</v>
      </c>
      <c r="EU238" s="61">
        <v>0</v>
      </c>
      <c r="EV238" s="61">
        <v>-8432557</v>
      </c>
      <c r="EW238" s="61">
        <v>1108189</v>
      </c>
      <c r="EX238" s="61">
        <v>0</v>
      </c>
      <c r="EY238" s="61">
        <v>886009</v>
      </c>
      <c r="EZ238" s="61">
        <v>219883</v>
      </c>
      <c r="FA238" s="61">
        <v>0</v>
      </c>
      <c r="FB238" s="61">
        <v>951527</v>
      </c>
      <c r="FC238" s="61">
        <v>236442</v>
      </c>
      <c r="FD238" s="61">
        <v>0</v>
      </c>
      <c r="FE238" s="61">
        <v>-65518</v>
      </c>
      <c r="FF238" s="61">
        <v>-16559</v>
      </c>
      <c r="FG238" s="61">
        <v>0</v>
      </c>
      <c r="FH238" s="61">
        <v>0</v>
      </c>
      <c r="FI238" s="61">
        <v>0</v>
      </c>
      <c r="FJ238" s="61">
        <v>0</v>
      </c>
      <c r="FK238" s="61">
        <v>0</v>
      </c>
      <c r="FL238" s="61">
        <v>0</v>
      </c>
      <c r="FM238" s="61">
        <v>0</v>
      </c>
      <c r="FN238" s="61">
        <v>0</v>
      </c>
      <c r="FO238" s="61">
        <v>0</v>
      </c>
      <c r="FP238" s="61">
        <v>0</v>
      </c>
      <c r="FQ238" s="61">
        <v>0</v>
      </c>
      <c r="FR238" s="61">
        <v>0</v>
      </c>
      <c r="FS238" s="61">
        <v>0</v>
      </c>
      <c r="FT238" s="61">
        <v>2849131</v>
      </c>
      <c r="FU238" s="61">
        <v>0</v>
      </c>
      <c r="FV238" s="61">
        <v>0</v>
      </c>
      <c r="FW238" s="61">
        <v>-2849131</v>
      </c>
      <c r="FX238" s="61">
        <v>0</v>
      </c>
      <c r="FY238" s="61">
        <v>0</v>
      </c>
      <c r="FZ238" s="61">
        <v>0</v>
      </c>
      <c r="GA238" s="61">
        <v>0</v>
      </c>
      <c r="GB238" s="61">
        <v>0</v>
      </c>
      <c r="GC238" s="61">
        <v>0</v>
      </c>
      <c r="GD238" s="61">
        <v>0</v>
      </c>
      <c r="GE238" s="61">
        <v>0</v>
      </c>
      <c r="GF238" s="61">
        <v>6853699</v>
      </c>
      <c r="GG238" s="61">
        <v>1711805</v>
      </c>
      <c r="GH238" s="61">
        <v>0</v>
      </c>
      <c r="GI238" s="61">
        <v>-11206016</v>
      </c>
      <c r="GJ238" s="61">
        <v>1126926</v>
      </c>
      <c r="GK238" s="61">
        <v>0</v>
      </c>
      <c r="GL238" s="58" t="s">
        <v>676</v>
      </c>
      <c r="GM238" s="58" t="s">
        <v>465</v>
      </c>
      <c r="GN238" s="58" t="s">
        <v>466</v>
      </c>
      <c r="GO238" s="58" t="s">
        <v>467</v>
      </c>
      <c r="GP238" s="58" t="s">
        <v>1242</v>
      </c>
    </row>
    <row r="239" spans="1:198" s="58" customFormat="1">
      <c r="A239" s="58" t="s">
        <v>461</v>
      </c>
      <c r="B239" s="59" t="s">
        <v>1243</v>
      </c>
      <c r="C239" s="59" t="s">
        <v>1244</v>
      </c>
      <c r="D239" s="61">
        <v>-79416</v>
      </c>
      <c r="E239" s="61">
        <v>0</v>
      </c>
      <c r="F239" s="61">
        <v>-79416</v>
      </c>
      <c r="G239" s="61">
        <v>14168</v>
      </c>
      <c r="H239" s="61">
        <v>0</v>
      </c>
      <c r="I239" s="61">
        <v>14168</v>
      </c>
      <c r="J239" s="61">
        <v>-93584</v>
      </c>
      <c r="K239" s="61">
        <v>0</v>
      </c>
      <c r="L239" s="61">
        <v>-93584</v>
      </c>
      <c r="M239" s="380">
        <v>0.5</v>
      </c>
      <c r="N239" s="380">
        <v>0.4</v>
      </c>
      <c r="O239" s="380">
        <v>0.09</v>
      </c>
      <c r="P239" s="380">
        <v>0.01</v>
      </c>
      <c r="Q239" s="61">
        <v>127519</v>
      </c>
      <c r="R239" s="61">
        <v>127519</v>
      </c>
      <c r="S239" s="61">
        <v>0</v>
      </c>
      <c r="T239" s="61">
        <v>170240</v>
      </c>
      <c r="U239" s="61">
        <v>170241</v>
      </c>
      <c r="V239" s="61">
        <v>-1</v>
      </c>
      <c r="W239" s="61">
        <v>78211</v>
      </c>
      <c r="X239" s="61">
        <v>0</v>
      </c>
      <c r="Y239" s="61">
        <v>78211</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v>0</v>
      </c>
      <c r="AR239" s="61">
        <v>0</v>
      </c>
      <c r="AS239" s="61">
        <v>0</v>
      </c>
      <c r="AT239" s="61">
        <v>0</v>
      </c>
      <c r="AU239" s="61">
        <v>0</v>
      </c>
      <c r="AV239" s="61">
        <v>0</v>
      </c>
      <c r="AW239" s="61">
        <v>0</v>
      </c>
      <c r="AX239" s="61">
        <v>0</v>
      </c>
      <c r="AY239" s="61">
        <v>0</v>
      </c>
      <c r="AZ239" s="61">
        <v>0</v>
      </c>
      <c r="BA239" s="61">
        <v>0</v>
      </c>
      <c r="BB239" s="61">
        <v>0</v>
      </c>
      <c r="BC239" s="61">
        <v>0</v>
      </c>
      <c r="BD239" s="61">
        <v>1222414</v>
      </c>
      <c r="BE239" s="61">
        <v>275043</v>
      </c>
      <c r="BF239" s="61">
        <v>30560</v>
      </c>
      <c r="BG239" s="61">
        <v>66696</v>
      </c>
      <c r="BH239" s="61">
        <v>15007</v>
      </c>
      <c r="BI239" s="61">
        <v>1667</v>
      </c>
      <c r="BJ239" s="61">
        <v>1246356</v>
      </c>
      <c r="BK239" s="61">
        <v>280431</v>
      </c>
      <c r="BL239" s="61">
        <v>31159</v>
      </c>
      <c r="BM239" s="61">
        <v>42754</v>
      </c>
      <c r="BN239" s="61">
        <v>9619</v>
      </c>
      <c r="BO239" s="61">
        <v>1068</v>
      </c>
      <c r="BP239" s="61">
        <v>0</v>
      </c>
      <c r="BQ239" s="61">
        <v>0</v>
      </c>
      <c r="BR239" s="61">
        <v>0</v>
      </c>
      <c r="BS239" s="61">
        <v>0</v>
      </c>
      <c r="BT239" s="61">
        <v>0</v>
      </c>
      <c r="BU239" s="61">
        <v>0</v>
      </c>
      <c r="BV239" s="61">
        <v>0</v>
      </c>
      <c r="BW239" s="61">
        <v>0</v>
      </c>
      <c r="BX239" s="61">
        <v>0</v>
      </c>
      <c r="BY239" s="61">
        <v>0</v>
      </c>
      <c r="BZ239" s="61">
        <v>0</v>
      </c>
      <c r="CA239" s="61">
        <v>0</v>
      </c>
      <c r="CB239" s="61">
        <v>0</v>
      </c>
      <c r="CC239" s="61">
        <v>0</v>
      </c>
      <c r="CD239" s="61">
        <v>0</v>
      </c>
      <c r="CE239" s="61">
        <v>0</v>
      </c>
      <c r="CF239" s="61">
        <v>0</v>
      </c>
      <c r="CG239" s="61">
        <v>0</v>
      </c>
      <c r="CH239" s="61">
        <v>0</v>
      </c>
      <c r="CI239" s="61">
        <v>0</v>
      </c>
      <c r="CJ239" s="61">
        <v>0</v>
      </c>
      <c r="CK239" s="61">
        <v>0</v>
      </c>
      <c r="CL239" s="61">
        <v>0</v>
      </c>
      <c r="CM239" s="61">
        <v>0</v>
      </c>
      <c r="CN239" s="61">
        <v>0</v>
      </c>
      <c r="CO239" s="61">
        <v>0</v>
      </c>
      <c r="CP239" s="61">
        <v>0</v>
      </c>
      <c r="CQ239" s="61">
        <v>0</v>
      </c>
      <c r="CR239" s="61">
        <v>0</v>
      </c>
      <c r="CS239" s="61">
        <v>0</v>
      </c>
      <c r="CT239" s="61">
        <v>0</v>
      </c>
      <c r="CU239" s="61">
        <v>0</v>
      </c>
      <c r="CV239" s="61">
        <v>0</v>
      </c>
      <c r="CW239" s="61">
        <v>2178</v>
      </c>
      <c r="CX239" s="61">
        <v>490</v>
      </c>
      <c r="CY239" s="61">
        <v>54</v>
      </c>
      <c r="CZ239" s="61">
        <v>0</v>
      </c>
      <c r="DA239" s="61">
        <v>0</v>
      </c>
      <c r="DB239" s="61">
        <v>0</v>
      </c>
      <c r="DC239" s="61">
        <v>2178</v>
      </c>
      <c r="DD239" s="61">
        <v>490</v>
      </c>
      <c r="DE239" s="61">
        <v>54</v>
      </c>
      <c r="DF239" s="61">
        <v>0</v>
      </c>
      <c r="DG239" s="61">
        <v>0</v>
      </c>
      <c r="DH239" s="61">
        <v>0</v>
      </c>
      <c r="DI239" s="61">
        <v>0</v>
      </c>
      <c r="DJ239" s="61">
        <v>0</v>
      </c>
      <c r="DK239" s="61">
        <v>0</v>
      </c>
      <c r="DL239" s="61">
        <v>0</v>
      </c>
      <c r="DM239" s="61">
        <v>0</v>
      </c>
      <c r="DN239" s="61">
        <v>0</v>
      </c>
      <c r="DO239" s="61">
        <v>3220</v>
      </c>
      <c r="DP239" s="61">
        <v>725</v>
      </c>
      <c r="DQ239" s="61">
        <v>81</v>
      </c>
      <c r="DR239" s="61">
        <v>3340</v>
      </c>
      <c r="DS239" s="61">
        <v>751</v>
      </c>
      <c r="DT239" s="61">
        <v>83</v>
      </c>
      <c r="DU239" s="61">
        <v>-120</v>
      </c>
      <c r="DV239" s="61">
        <v>-26</v>
      </c>
      <c r="DW239" s="61">
        <v>-2</v>
      </c>
      <c r="DX239" s="61">
        <v>842</v>
      </c>
      <c r="DY239" s="61">
        <v>189</v>
      </c>
      <c r="DZ239" s="61">
        <v>21</v>
      </c>
      <c r="EA239" s="61">
        <v>0</v>
      </c>
      <c r="EB239" s="61">
        <v>0</v>
      </c>
      <c r="EC239" s="61">
        <v>0</v>
      </c>
      <c r="ED239" s="61">
        <v>0</v>
      </c>
      <c r="EE239" s="61">
        <v>0</v>
      </c>
      <c r="EF239" s="61">
        <v>0</v>
      </c>
      <c r="EG239" s="61">
        <v>0</v>
      </c>
      <c r="EH239" s="61">
        <v>0</v>
      </c>
      <c r="EI239" s="61">
        <v>0</v>
      </c>
      <c r="EJ239" s="61">
        <v>0</v>
      </c>
      <c r="EK239" s="61">
        <v>0</v>
      </c>
      <c r="EL239" s="61">
        <v>0</v>
      </c>
      <c r="EM239" s="61">
        <v>1851979</v>
      </c>
      <c r="EN239" s="61">
        <v>416695</v>
      </c>
      <c r="EO239" s="61">
        <v>46299</v>
      </c>
      <c r="EP239" s="61">
        <v>73901</v>
      </c>
      <c r="EQ239" s="61">
        <v>16628</v>
      </c>
      <c r="ER239" s="61">
        <v>1848</v>
      </c>
      <c r="ES239" s="61">
        <v>7602829</v>
      </c>
      <c r="ET239" s="61">
        <v>0</v>
      </c>
      <c r="EU239" s="61">
        <v>0</v>
      </c>
      <c r="EV239" s="61">
        <v>-5676948</v>
      </c>
      <c r="EW239" s="61">
        <v>433323</v>
      </c>
      <c r="EX239" s="61">
        <v>48147</v>
      </c>
      <c r="EY239" s="61">
        <v>631402</v>
      </c>
      <c r="EZ239" s="61">
        <v>139153</v>
      </c>
      <c r="FA239" s="61">
        <v>15461</v>
      </c>
      <c r="FB239" s="61">
        <v>755802</v>
      </c>
      <c r="FC239" s="61">
        <v>167143</v>
      </c>
      <c r="FD239" s="61">
        <v>18571</v>
      </c>
      <c r="FE239" s="61">
        <v>-124400</v>
      </c>
      <c r="FF239" s="61">
        <v>-27990</v>
      </c>
      <c r="FG239" s="61">
        <v>-3110</v>
      </c>
      <c r="FH239" s="61">
        <v>0</v>
      </c>
      <c r="FI239" s="61">
        <v>0</v>
      </c>
      <c r="FJ239" s="61">
        <v>0</v>
      </c>
      <c r="FK239" s="61">
        <v>0</v>
      </c>
      <c r="FL239" s="61">
        <v>0</v>
      </c>
      <c r="FM239" s="61">
        <v>0</v>
      </c>
      <c r="FN239" s="61">
        <v>0</v>
      </c>
      <c r="FO239" s="61">
        <v>0</v>
      </c>
      <c r="FP239" s="61">
        <v>0</v>
      </c>
      <c r="FQ239" s="61">
        <v>960280</v>
      </c>
      <c r="FR239" s="61">
        <v>216063</v>
      </c>
      <c r="FS239" s="61">
        <v>24007</v>
      </c>
      <c r="FT239" s="61">
        <v>2281808</v>
      </c>
      <c r="FU239" s="61">
        <v>0</v>
      </c>
      <c r="FV239" s="61">
        <v>0</v>
      </c>
      <c r="FW239" s="61">
        <v>-1321528</v>
      </c>
      <c r="FX239" s="61">
        <v>216063</v>
      </c>
      <c r="FY239" s="61">
        <v>24007</v>
      </c>
      <c r="FZ239" s="61">
        <v>0</v>
      </c>
      <c r="GA239" s="61">
        <v>0</v>
      </c>
      <c r="GB239" s="61">
        <v>0</v>
      </c>
      <c r="GC239" s="61">
        <v>0</v>
      </c>
      <c r="GD239" s="61">
        <v>0</v>
      </c>
      <c r="GE239" s="61">
        <v>0</v>
      </c>
      <c r="GF239" s="61">
        <v>4812912</v>
      </c>
      <c r="GG239" s="61">
        <v>1079993</v>
      </c>
      <c r="GH239" s="61">
        <v>119998</v>
      </c>
      <c r="GI239" s="61">
        <v>-7077222</v>
      </c>
      <c r="GJ239" s="61">
        <v>631668</v>
      </c>
      <c r="GK239" s="61">
        <v>70185</v>
      </c>
      <c r="GL239" s="58" t="s">
        <v>630</v>
      </c>
      <c r="GM239" s="58" t="s">
        <v>558</v>
      </c>
      <c r="GN239" s="58" t="s">
        <v>466</v>
      </c>
      <c r="GO239" s="58" t="s">
        <v>473</v>
      </c>
      <c r="GP239" s="58" t="s">
        <v>1245</v>
      </c>
    </row>
    <row r="240" spans="1:198" s="58" customFormat="1">
      <c r="A240" s="58" t="s">
        <v>469</v>
      </c>
      <c r="B240" s="59" t="s">
        <v>1246</v>
      </c>
      <c r="C240" s="59" t="s">
        <v>1247</v>
      </c>
      <c r="D240" s="61">
        <v>-110954</v>
      </c>
      <c r="E240" s="61">
        <v>0</v>
      </c>
      <c r="F240" s="61">
        <v>-110954</v>
      </c>
      <c r="G240" s="61">
        <v>-44793</v>
      </c>
      <c r="H240" s="61">
        <v>0</v>
      </c>
      <c r="I240" s="61">
        <v>-44793</v>
      </c>
      <c r="J240" s="61">
        <v>-66161</v>
      </c>
      <c r="K240" s="61">
        <v>0</v>
      </c>
      <c r="L240" s="61">
        <v>-66161</v>
      </c>
      <c r="M240" s="380">
        <v>0.5</v>
      </c>
      <c r="N240" s="380">
        <v>0.4</v>
      </c>
      <c r="O240" s="380">
        <v>0.09</v>
      </c>
      <c r="P240" s="380">
        <v>0.01</v>
      </c>
      <c r="Q240" s="61">
        <v>226741</v>
      </c>
      <c r="R240" s="61">
        <v>226741</v>
      </c>
      <c r="S240" s="61">
        <v>0</v>
      </c>
      <c r="T240" s="61">
        <v>0</v>
      </c>
      <c r="U240" s="61">
        <v>0</v>
      </c>
      <c r="V240" s="61">
        <v>0</v>
      </c>
      <c r="W240" s="61">
        <v>461997</v>
      </c>
      <c r="X240" s="61">
        <v>0</v>
      </c>
      <c r="Y240" s="61">
        <v>465497</v>
      </c>
      <c r="Z240" s="61">
        <v>0</v>
      </c>
      <c r="AA240" s="61">
        <v>-3500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v>0</v>
      </c>
      <c r="AR240" s="61">
        <v>0</v>
      </c>
      <c r="AS240" s="61">
        <v>0</v>
      </c>
      <c r="AT240" s="61">
        <v>0</v>
      </c>
      <c r="AU240" s="61">
        <v>0</v>
      </c>
      <c r="AV240" s="61">
        <v>0</v>
      </c>
      <c r="AW240" s="61">
        <v>0</v>
      </c>
      <c r="AX240" s="61">
        <v>0</v>
      </c>
      <c r="AY240" s="61">
        <v>0</v>
      </c>
      <c r="AZ240" s="61">
        <v>0</v>
      </c>
      <c r="BA240" s="61">
        <v>0</v>
      </c>
      <c r="BB240" s="61">
        <v>0</v>
      </c>
      <c r="BC240" s="61">
        <v>0</v>
      </c>
      <c r="BD240" s="61">
        <v>2138590</v>
      </c>
      <c r="BE240" s="61">
        <v>481183</v>
      </c>
      <c r="BF240" s="61">
        <v>53465</v>
      </c>
      <c r="BG240" s="61">
        <v>104734</v>
      </c>
      <c r="BH240" s="61">
        <v>23565</v>
      </c>
      <c r="BI240" s="61">
        <v>2618</v>
      </c>
      <c r="BJ240" s="61">
        <v>2212121</v>
      </c>
      <c r="BK240" s="61">
        <v>497727</v>
      </c>
      <c r="BL240" s="61">
        <v>55303</v>
      </c>
      <c r="BM240" s="61">
        <v>31203</v>
      </c>
      <c r="BN240" s="61">
        <v>7021</v>
      </c>
      <c r="BO240" s="61">
        <v>780</v>
      </c>
      <c r="BP240" s="61">
        <v>1519</v>
      </c>
      <c r="BQ240" s="61">
        <v>342</v>
      </c>
      <c r="BR240" s="61">
        <v>38</v>
      </c>
      <c r="BS240" s="61">
        <v>9326</v>
      </c>
      <c r="BT240" s="61">
        <v>2099</v>
      </c>
      <c r="BU240" s="61">
        <v>233</v>
      </c>
      <c r="BV240" s="61">
        <v>-7807</v>
      </c>
      <c r="BW240" s="61">
        <v>-1757</v>
      </c>
      <c r="BX240" s="61">
        <v>-195</v>
      </c>
      <c r="BY240" s="61">
        <v>14966</v>
      </c>
      <c r="BZ240" s="61">
        <v>3367</v>
      </c>
      <c r="CA240" s="61">
        <v>374</v>
      </c>
      <c r="CB240" s="61">
        <v>0</v>
      </c>
      <c r="CC240" s="61">
        <v>0</v>
      </c>
      <c r="CD240" s="61">
        <v>0</v>
      </c>
      <c r="CE240" s="61">
        <v>0</v>
      </c>
      <c r="CF240" s="61">
        <v>0</v>
      </c>
      <c r="CG240" s="61">
        <v>0</v>
      </c>
      <c r="CH240" s="61">
        <v>0</v>
      </c>
      <c r="CI240" s="61">
        <v>0</v>
      </c>
      <c r="CJ240" s="61">
        <v>0</v>
      </c>
      <c r="CK240" s="61">
        <v>0</v>
      </c>
      <c r="CL240" s="61">
        <v>0</v>
      </c>
      <c r="CM240" s="61">
        <v>0</v>
      </c>
      <c r="CN240" s="61">
        <v>0</v>
      </c>
      <c r="CO240" s="61">
        <v>0</v>
      </c>
      <c r="CP240" s="61">
        <v>0</v>
      </c>
      <c r="CQ240" s="61">
        <v>0</v>
      </c>
      <c r="CR240" s="61">
        <v>0</v>
      </c>
      <c r="CS240" s="61">
        <v>0</v>
      </c>
      <c r="CT240" s="61">
        <v>0</v>
      </c>
      <c r="CU240" s="61">
        <v>0</v>
      </c>
      <c r="CV240" s="61">
        <v>0</v>
      </c>
      <c r="CW240" s="61">
        <v>26039</v>
      </c>
      <c r="CX240" s="61">
        <v>5859</v>
      </c>
      <c r="CY240" s="61">
        <v>651</v>
      </c>
      <c r="CZ240" s="61">
        <v>28166</v>
      </c>
      <c r="DA240" s="61">
        <v>6337</v>
      </c>
      <c r="DB240" s="61">
        <v>704</v>
      </c>
      <c r="DC240" s="61">
        <v>-2127</v>
      </c>
      <c r="DD240" s="61">
        <v>-478</v>
      </c>
      <c r="DE240" s="61">
        <v>-53</v>
      </c>
      <c r="DF240" s="61">
        <v>631</v>
      </c>
      <c r="DG240" s="61">
        <v>142</v>
      </c>
      <c r="DH240" s="61">
        <v>16</v>
      </c>
      <c r="DI240" s="61">
        <v>631</v>
      </c>
      <c r="DJ240" s="61">
        <v>142</v>
      </c>
      <c r="DK240" s="61">
        <v>16</v>
      </c>
      <c r="DL240" s="61">
        <v>0</v>
      </c>
      <c r="DM240" s="61">
        <v>0</v>
      </c>
      <c r="DN240" s="61">
        <v>0</v>
      </c>
      <c r="DO240" s="61">
        <v>11768</v>
      </c>
      <c r="DP240" s="61">
        <v>2648</v>
      </c>
      <c r="DQ240" s="61">
        <v>294</v>
      </c>
      <c r="DR240" s="61">
        <v>11779</v>
      </c>
      <c r="DS240" s="61">
        <v>2651</v>
      </c>
      <c r="DT240" s="61">
        <v>295</v>
      </c>
      <c r="DU240" s="61">
        <v>-11</v>
      </c>
      <c r="DV240" s="61">
        <v>-3</v>
      </c>
      <c r="DW240" s="61">
        <v>-1</v>
      </c>
      <c r="DX240" s="61">
        <v>-537</v>
      </c>
      <c r="DY240" s="61">
        <v>-121</v>
      </c>
      <c r="DZ240" s="61">
        <v>-13</v>
      </c>
      <c r="EA240" s="61">
        <v>0</v>
      </c>
      <c r="EB240" s="61">
        <v>0</v>
      </c>
      <c r="EC240" s="61">
        <v>0</v>
      </c>
      <c r="ED240" s="61">
        <v>0</v>
      </c>
      <c r="EE240" s="61">
        <v>0</v>
      </c>
      <c r="EF240" s="61">
        <v>0</v>
      </c>
      <c r="EG240" s="61">
        <v>0</v>
      </c>
      <c r="EH240" s="61">
        <v>0</v>
      </c>
      <c r="EI240" s="61">
        <v>0</v>
      </c>
      <c r="EJ240" s="61">
        <v>0</v>
      </c>
      <c r="EK240" s="61">
        <v>0</v>
      </c>
      <c r="EL240" s="61">
        <v>0</v>
      </c>
      <c r="EM240" s="61">
        <v>3892633</v>
      </c>
      <c r="EN240" s="61">
        <v>875842</v>
      </c>
      <c r="EO240" s="61">
        <v>97316</v>
      </c>
      <c r="EP240" s="61">
        <v>42671</v>
      </c>
      <c r="EQ240" s="61">
        <v>9601</v>
      </c>
      <c r="ER240" s="61">
        <v>1067</v>
      </c>
      <c r="ES240" s="61">
        <v>9238322</v>
      </c>
      <c r="ET240" s="61">
        <v>0</v>
      </c>
      <c r="EU240" s="61">
        <v>0</v>
      </c>
      <c r="EV240" s="61">
        <v>-5303018</v>
      </c>
      <c r="EW240" s="61">
        <v>885443</v>
      </c>
      <c r="EX240" s="61">
        <v>98383</v>
      </c>
      <c r="EY240" s="61">
        <v>764364</v>
      </c>
      <c r="EZ240" s="61">
        <v>166566</v>
      </c>
      <c r="FA240" s="61">
        <v>18507</v>
      </c>
      <c r="FB240" s="61">
        <v>964776</v>
      </c>
      <c r="FC240" s="61">
        <v>211617</v>
      </c>
      <c r="FD240" s="61">
        <v>23513</v>
      </c>
      <c r="FE240" s="61">
        <v>-200412</v>
      </c>
      <c r="FF240" s="61">
        <v>-45051</v>
      </c>
      <c r="FG240" s="61">
        <v>-5006</v>
      </c>
      <c r="FH240" s="61">
        <v>0</v>
      </c>
      <c r="FI240" s="61">
        <v>0</v>
      </c>
      <c r="FJ240" s="61">
        <v>0</v>
      </c>
      <c r="FK240" s="61">
        <v>0</v>
      </c>
      <c r="FL240" s="61">
        <v>0</v>
      </c>
      <c r="FM240" s="61">
        <v>0</v>
      </c>
      <c r="FN240" s="61">
        <v>0</v>
      </c>
      <c r="FO240" s="61">
        <v>0</v>
      </c>
      <c r="FP240" s="61">
        <v>0</v>
      </c>
      <c r="FQ240" s="61">
        <v>0</v>
      </c>
      <c r="FR240" s="61">
        <v>0</v>
      </c>
      <c r="FS240" s="61">
        <v>0</v>
      </c>
      <c r="FT240" s="61">
        <v>3021815</v>
      </c>
      <c r="FU240" s="61">
        <v>0</v>
      </c>
      <c r="FV240" s="61">
        <v>0</v>
      </c>
      <c r="FW240" s="61">
        <v>-3021815</v>
      </c>
      <c r="FX240" s="61">
        <v>0</v>
      </c>
      <c r="FY240" s="61">
        <v>0</v>
      </c>
      <c r="FZ240" s="61">
        <v>0</v>
      </c>
      <c r="GA240" s="61">
        <v>0</v>
      </c>
      <c r="GB240" s="61">
        <v>0</v>
      </c>
      <c r="GC240" s="61">
        <v>0</v>
      </c>
      <c r="GD240" s="61">
        <v>0</v>
      </c>
      <c r="GE240" s="61">
        <v>0</v>
      </c>
      <c r="GF240" s="61">
        <v>6997378</v>
      </c>
      <c r="GG240" s="61">
        <v>1568994</v>
      </c>
      <c r="GH240" s="61">
        <v>174333</v>
      </c>
      <c r="GI240" s="61">
        <v>-8489558</v>
      </c>
      <c r="GJ240" s="61">
        <v>848421</v>
      </c>
      <c r="GK240" s="61">
        <v>94269</v>
      </c>
      <c r="GL240" s="58" t="s">
        <v>1009</v>
      </c>
      <c r="GM240" s="58" t="s">
        <v>765</v>
      </c>
      <c r="GN240" s="58" t="s">
        <v>466</v>
      </c>
      <c r="GO240" s="58" t="s">
        <v>537</v>
      </c>
      <c r="GP240" s="58" t="s">
        <v>1248</v>
      </c>
    </row>
    <row r="241" spans="1:198" s="58" customFormat="1">
      <c r="A241" s="58" t="s">
        <v>461</v>
      </c>
      <c r="B241" s="59" t="s">
        <v>1249</v>
      </c>
      <c r="C241" s="59" t="s">
        <v>1250</v>
      </c>
      <c r="D241" s="61">
        <v>-76174</v>
      </c>
      <c r="E241" s="61">
        <v>0</v>
      </c>
      <c r="F241" s="61">
        <v>-76174</v>
      </c>
      <c r="G241" s="61">
        <v>47203</v>
      </c>
      <c r="H241" s="61">
        <v>0</v>
      </c>
      <c r="I241" s="61">
        <v>47203</v>
      </c>
      <c r="J241" s="61">
        <v>-123377</v>
      </c>
      <c r="K241" s="61">
        <v>0</v>
      </c>
      <c r="L241" s="61">
        <v>-123377</v>
      </c>
      <c r="M241" s="380">
        <v>0.5</v>
      </c>
      <c r="N241" s="380">
        <v>0.4</v>
      </c>
      <c r="O241" s="380">
        <v>0.09</v>
      </c>
      <c r="P241" s="380">
        <v>0.01</v>
      </c>
      <c r="Q241" s="61">
        <v>105030</v>
      </c>
      <c r="R241" s="61">
        <v>105030</v>
      </c>
      <c r="S241" s="61">
        <v>0</v>
      </c>
      <c r="T241" s="61">
        <v>4907176</v>
      </c>
      <c r="U241" s="61">
        <v>4813137</v>
      </c>
      <c r="V241" s="61">
        <v>94039</v>
      </c>
      <c r="W241" s="61">
        <v>41034</v>
      </c>
      <c r="X241" s="61">
        <v>190263</v>
      </c>
      <c r="Y241" s="61">
        <v>41034</v>
      </c>
      <c r="Z241" s="61">
        <v>193363</v>
      </c>
      <c r="AA241" s="61">
        <v>0</v>
      </c>
      <c r="AB241" s="61">
        <v>-3100</v>
      </c>
      <c r="AC241" s="61">
        <v>0</v>
      </c>
      <c r="AD241" s="61">
        <v>0</v>
      </c>
      <c r="AE241" s="61">
        <v>0</v>
      </c>
      <c r="AF241" s="61">
        <v>0</v>
      </c>
      <c r="AG241" s="61">
        <v>0</v>
      </c>
      <c r="AH241" s="61">
        <v>0</v>
      </c>
      <c r="AI241" s="61">
        <v>0</v>
      </c>
      <c r="AJ241" s="61">
        <v>0</v>
      </c>
      <c r="AK241" s="61">
        <v>0</v>
      </c>
      <c r="AL241" s="61">
        <v>115731</v>
      </c>
      <c r="AM241" s="61">
        <v>115731</v>
      </c>
      <c r="AN241" s="61">
        <v>0</v>
      </c>
      <c r="AO241" s="61">
        <v>0</v>
      </c>
      <c r="AP241" s="61">
        <v>110000</v>
      </c>
      <c r="AQ241" s="61">
        <v>110000</v>
      </c>
      <c r="AR241" s="61">
        <v>0</v>
      </c>
      <c r="AS241" s="61">
        <v>0</v>
      </c>
      <c r="AT241" s="61">
        <v>5731</v>
      </c>
      <c r="AU241" s="61">
        <v>5731</v>
      </c>
      <c r="AV241" s="61">
        <v>0</v>
      </c>
      <c r="AW241" s="61">
        <v>0</v>
      </c>
      <c r="AX241" s="61">
        <v>0</v>
      </c>
      <c r="AY241" s="61">
        <v>0</v>
      </c>
      <c r="AZ241" s="61">
        <v>0</v>
      </c>
      <c r="BA241" s="61">
        <v>0</v>
      </c>
      <c r="BB241" s="61">
        <v>0</v>
      </c>
      <c r="BC241" s="61">
        <v>0</v>
      </c>
      <c r="BD241" s="61">
        <v>1112133</v>
      </c>
      <c r="BE241" s="61">
        <v>250230</v>
      </c>
      <c r="BF241" s="61">
        <v>27803</v>
      </c>
      <c r="BG241" s="61">
        <v>41899</v>
      </c>
      <c r="BH241" s="61">
        <v>9427</v>
      </c>
      <c r="BI241" s="61">
        <v>1047</v>
      </c>
      <c r="BJ241" s="61">
        <v>1118155</v>
      </c>
      <c r="BK241" s="61">
        <v>251584</v>
      </c>
      <c r="BL241" s="61">
        <v>27953</v>
      </c>
      <c r="BM241" s="61">
        <v>35877</v>
      </c>
      <c r="BN241" s="61">
        <v>8073</v>
      </c>
      <c r="BO241" s="61">
        <v>897</v>
      </c>
      <c r="BP241" s="61">
        <v>-159</v>
      </c>
      <c r="BQ241" s="61">
        <v>-36</v>
      </c>
      <c r="BR241" s="61">
        <v>-4</v>
      </c>
      <c r="BS241" s="61">
        <v>0</v>
      </c>
      <c r="BT241" s="61">
        <v>0</v>
      </c>
      <c r="BU241" s="61">
        <v>0</v>
      </c>
      <c r="BV241" s="61">
        <v>-159</v>
      </c>
      <c r="BW241" s="61">
        <v>-36</v>
      </c>
      <c r="BX241" s="61">
        <v>-4</v>
      </c>
      <c r="BY241" s="61">
        <v>3728</v>
      </c>
      <c r="BZ241" s="61">
        <v>839</v>
      </c>
      <c r="CA241" s="61">
        <v>93</v>
      </c>
      <c r="CB241" s="61">
        <v>0</v>
      </c>
      <c r="CC241" s="61">
        <v>0</v>
      </c>
      <c r="CD241" s="61">
        <v>0</v>
      </c>
      <c r="CE241" s="61">
        <v>0</v>
      </c>
      <c r="CF241" s="61">
        <v>0</v>
      </c>
      <c r="CG241" s="61">
        <v>0</v>
      </c>
      <c r="CH241" s="61">
        <v>3950</v>
      </c>
      <c r="CI241" s="61">
        <v>889</v>
      </c>
      <c r="CJ241" s="61">
        <v>99</v>
      </c>
      <c r="CK241" s="61">
        <v>0</v>
      </c>
      <c r="CL241" s="61">
        <v>0</v>
      </c>
      <c r="CM241" s="61">
        <v>0</v>
      </c>
      <c r="CN241" s="61">
        <v>0</v>
      </c>
      <c r="CO241" s="61">
        <v>0</v>
      </c>
      <c r="CP241" s="61">
        <v>0</v>
      </c>
      <c r="CQ241" s="61">
        <v>0</v>
      </c>
      <c r="CR241" s="61">
        <v>0</v>
      </c>
      <c r="CS241" s="61">
        <v>0</v>
      </c>
      <c r="CT241" s="61">
        <v>0</v>
      </c>
      <c r="CU241" s="61">
        <v>0</v>
      </c>
      <c r="CV241" s="61">
        <v>0</v>
      </c>
      <c r="CW241" s="61">
        <v>1254</v>
      </c>
      <c r="CX241" s="61">
        <v>282</v>
      </c>
      <c r="CY241" s="61">
        <v>31</v>
      </c>
      <c r="CZ241" s="61">
        <v>1451</v>
      </c>
      <c r="DA241" s="61">
        <v>326</v>
      </c>
      <c r="DB241" s="61">
        <v>36</v>
      </c>
      <c r="DC241" s="61">
        <v>-197</v>
      </c>
      <c r="DD241" s="61">
        <v>-44</v>
      </c>
      <c r="DE241" s="61">
        <v>-5</v>
      </c>
      <c r="DF241" s="61">
        <v>0</v>
      </c>
      <c r="DG241" s="61">
        <v>0</v>
      </c>
      <c r="DH241" s="61">
        <v>0</v>
      </c>
      <c r="DI241" s="61">
        <v>0</v>
      </c>
      <c r="DJ241" s="61">
        <v>0</v>
      </c>
      <c r="DK241" s="61">
        <v>0</v>
      </c>
      <c r="DL241" s="61">
        <v>0</v>
      </c>
      <c r="DM241" s="61">
        <v>0</v>
      </c>
      <c r="DN241" s="61">
        <v>0</v>
      </c>
      <c r="DO241" s="61">
        <v>8189</v>
      </c>
      <c r="DP241" s="61">
        <v>1842</v>
      </c>
      <c r="DQ241" s="61">
        <v>205</v>
      </c>
      <c r="DR241" s="61">
        <v>8189</v>
      </c>
      <c r="DS241" s="61">
        <v>1842</v>
      </c>
      <c r="DT241" s="61">
        <v>205</v>
      </c>
      <c r="DU241" s="61">
        <v>0</v>
      </c>
      <c r="DV241" s="61">
        <v>0</v>
      </c>
      <c r="DW241" s="61">
        <v>0</v>
      </c>
      <c r="DX241" s="61">
        <v>-335</v>
      </c>
      <c r="DY241" s="61">
        <v>-75</v>
      </c>
      <c r="DZ241" s="61">
        <v>-8</v>
      </c>
      <c r="EA241" s="61">
        <v>0</v>
      </c>
      <c r="EB241" s="61">
        <v>0</v>
      </c>
      <c r="EC241" s="61">
        <v>0</v>
      </c>
      <c r="ED241" s="61">
        <v>0</v>
      </c>
      <c r="EE241" s="61">
        <v>0</v>
      </c>
      <c r="EF241" s="61">
        <v>0</v>
      </c>
      <c r="EG241" s="61">
        <v>0</v>
      </c>
      <c r="EH241" s="61">
        <v>0</v>
      </c>
      <c r="EI241" s="61">
        <v>0</v>
      </c>
      <c r="EJ241" s="61">
        <v>0</v>
      </c>
      <c r="EK241" s="61">
        <v>0</v>
      </c>
      <c r="EL241" s="61">
        <v>0</v>
      </c>
      <c r="EM241" s="61">
        <v>1616240</v>
      </c>
      <c r="EN241" s="61">
        <v>363654</v>
      </c>
      <c r="EO241" s="61">
        <v>40406</v>
      </c>
      <c r="EP241" s="61">
        <v>29748</v>
      </c>
      <c r="EQ241" s="61">
        <v>6693</v>
      </c>
      <c r="ER241" s="61">
        <v>744</v>
      </c>
      <c r="ES241" s="61">
        <v>3947940</v>
      </c>
      <c r="ET241" s="61">
        <v>0</v>
      </c>
      <c r="EU241" s="61">
        <v>0</v>
      </c>
      <c r="EV241" s="61">
        <v>-2301952</v>
      </c>
      <c r="EW241" s="61">
        <v>370347</v>
      </c>
      <c r="EX241" s="61">
        <v>41150</v>
      </c>
      <c r="EY241" s="61">
        <v>695222</v>
      </c>
      <c r="EZ241" s="61">
        <v>108328</v>
      </c>
      <c r="FA241" s="61">
        <v>10935</v>
      </c>
      <c r="FB241" s="61">
        <v>712199</v>
      </c>
      <c r="FC241" s="61">
        <v>112123</v>
      </c>
      <c r="FD241" s="61">
        <v>11339</v>
      </c>
      <c r="FE241" s="61">
        <v>-16977</v>
      </c>
      <c r="FF241" s="61">
        <v>-3795</v>
      </c>
      <c r="FG241" s="61">
        <v>-404</v>
      </c>
      <c r="FH241" s="61">
        <v>0</v>
      </c>
      <c r="FI241" s="61">
        <v>0</v>
      </c>
      <c r="FJ241" s="61">
        <v>0</v>
      </c>
      <c r="FK241" s="61">
        <v>0</v>
      </c>
      <c r="FL241" s="61">
        <v>0</v>
      </c>
      <c r="FM241" s="61">
        <v>0</v>
      </c>
      <c r="FN241" s="61">
        <v>0</v>
      </c>
      <c r="FO241" s="61">
        <v>0</v>
      </c>
      <c r="FP241" s="61">
        <v>0</v>
      </c>
      <c r="FQ241" s="61">
        <v>0</v>
      </c>
      <c r="FR241" s="61">
        <v>0</v>
      </c>
      <c r="FS241" s="61">
        <v>0</v>
      </c>
      <c r="FT241" s="61">
        <v>1873349</v>
      </c>
      <c r="FU241" s="61">
        <v>0</v>
      </c>
      <c r="FV241" s="61">
        <v>0</v>
      </c>
      <c r="FW241" s="61">
        <v>-1873349</v>
      </c>
      <c r="FX241" s="61">
        <v>0</v>
      </c>
      <c r="FY241" s="61">
        <v>0</v>
      </c>
      <c r="FZ241" s="61">
        <v>0</v>
      </c>
      <c r="GA241" s="61">
        <v>0</v>
      </c>
      <c r="GB241" s="61">
        <v>0</v>
      </c>
      <c r="GC241" s="61">
        <v>0</v>
      </c>
      <c r="GD241" s="61">
        <v>0</v>
      </c>
      <c r="GE241" s="61">
        <v>0</v>
      </c>
      <c r="GF241" s="61">
        <v>3511869</v>
      </c>
      <c r="GG241" s="61">
        <v>742073</v>
      </c>
      <c r="GH241" s="61">
        <v>81351</v>
      </c>
      <c r="GI241" s="61">
        <v>-4149414</v>
      </c>
      <c r="GJ241" s="61">
        <v>376198</v>
      </c>
      <c r="GK241" s="61">
        <v>41818</v>
      </c>
      <c r="GL241" s="58" t="s">
        <v>649</v>
      </c>
      <c r="GM241" s="58" t="s">
        <v>650</v>
      </c>
      <c r="GN241" s="58" t="s">
        <v>466</v>
      </c>
      <c r="GO241" s="58" t="s">
        <v>549</v>
      </c>
      <c r="GP241" s="58" t="s">
        <v>1251</v>
      </c>
    </row>
    <row r="242" spans="1:198" s="58" customFormat="1">
      <c r="A242" s="58" t="s">
        <v>461</v>
      </c>
      <c r="B242" s="59" t="s">
        <v>1252</v>
      </c>
      <c r="C242" s="59" t="s">
        <v>1253</v>
      </c>
      <c r="D242" s="61">
        <v>-627048</v>
      </c>
      <c r="E242" s="61">
        <v>0</v>
      </c>
      <c r="F242" s="61">
        <v>-627048</v>
      </c>
      <c r="G242" s="61">
        <v>-378330</v>
      </c>
      <c r="H242" s="61">
        <v>0</v>
      </c>
      <c r="I242" s="61">
        <v>-378330</v>
      </c>
      <c r="J242" s="61">
        <v>-248718</v>
      </c>
      <c r="K242" s="61">
        <v>0</v>
      </c>
      <c r="L242" s="61">
        <v>-248718</v>
      </c>
      <c r="M242" s="380">
        <v>0.5</v>
      </c>
      <c r="N242" s="380">
        <v>0.49</v>
      </c>
      <c r="O242" s="380">
        <v>0</v>
      </c>
      <c r="P242" s="380">
        <v>0.01</v>
      </c>
      <c r="Q242" s="61">
        <v>143322</v>
      </c>
      <c r="R242" s="61">
        <v>143322</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v>0</v>
      </c>
      <c r="AR242" s="61">
        <v>0</v>
      </c>
      <c r="AS242" s="61">
        <v>0</v>
      </c>
      <c r="AT242" s="61">
        <v>0</v>
      </c>
      <c r="AU242" s="61">
        <v>0</v>
      </c>
      <c r="AV242" s="61">
        <v>0</v>
      </c>
      <c r="AW242" s="61">
        <v>0</v>
      </c>
      <c r="AX242" s="61">
        <v>0</v>
      </c>
      <c r="AY242" s="61">
        <v>0</v>
      </c>
      <c r="AZ242" s="61">
        <v>0</v>
      </c>
      <c r="BA242" s="61">
        <v>0</v>
      </c>
      <c r="BB242" s="61">
        <v>0</v>
      </c>
      <c r="BC242" s="61">
        <v>0</v>
      </c>
      <c r="BD242" s="61">
        <v>1628232</v>
      </c>
      <c r="BE242" s="61">
        <v>0</v>
      </c>
      <c r="BF242" s="61">
        <v>33229</v>
      </c>
      <c r="BG242" s="61">
        <v>77770</v>
      </c>
      <c r="BH242" s="61">
        <v>0</v>
      </c>
      <c r="BI242" s="61">
        <v>1587</v>
      </c>
      <c r="BJ242" s="61">
        <v>1647665</v>
      </c>
      <c r="BK242" s="61">
        <v>0</v>
      </c>
      <c r="BL242" s="61">
        <v>33626</v>
      </c>
      <c r="BM242" s="61">
        <v>58337</v>
      </c>
      <c r="BN242" s="61">
        <v>0</v>
      </c>
      <c r="BO242" s="61">
        <v>1190</v>
      </c>
      <c r="BP242" s="61">
        <v>21705</v>
      </c>
      <c r="BQ242" s="61">
        <v>0</v>
      </c>
      <c r="BR242" s="61">
        <v>443</v>
      </c>
      <c r="BS242" s="61">
        <v>0</v>
      </c>
      <c r="BT242" s="61">
        <v>0</v>
      </c>
      <c r="BU242" s="61">
        <v>0</v>
      </c>
      <c r="BV242" s="61">
        <v>21705</v>
      </c>
      <c r="BW242" s="61">
        <v>0</v>
      </c>
      <c r="BX242" s="61">
        <v>443</v>
      </c>
      <c r="BY242" s="61">
        <v>0</v>
      </c>
      <c r="BZ242" s="61">
        <v>0</v>
      </c>
      <c r="CA242" s="61">
        <v>0</v>
      </c>
      <c r="CB242" s="61">
        <v>0</v>
      </c>
      <c r="CC242" s="61">
        <v>0</v>
      </c>
      <c r="CD242" s="61">
        <v>0</v>
      </c>
      <c r="CE242" s="61">
        <v>0</v>
      </c>
      <c r="CF242" s="61">
        <v>0</v>
      </c>
      <c r="CG242" s="61">
        <v>0</v>
      </c>
      <c r="CH242" s="61">
        <v>4329</v>
      </c>
      <c r="CI242" s="61">
        <v>0</v>
      </c>
      <c r="CJ242" s="61">
        <v>88</v>
      </c>
      <c r="CK242" s="61">
        <v>0</v>
      </c>
      <c r="CL242" s="61">
        <v>0</v>
      </c>
      <c r="CM242" s="61">
        <v>0</v>
      </c>
      <c r="CN242" s="61">
        <v>0</v>
      </c>
      <c r="CO242" s="61">
        <v>0</v>
      </c>
      <c r="CP242" s="61">
        <v>0</v>
      </c>
      <c r="CQ242" s="61">
        <v>0</v>
      </c>
      <c r="CR242" s="61">
        <v>0</v>
      </c>
      <c r="CS242" s="61">
        <v>0</v>
      </c>
      <c r="CT242" s="61">
        <v>0</v>
      </c>
      <c r="CU242" s="61">
        <v>0</v>
      </c>
      <c r="CV242" s="61">
        <v>0</v>
      </c>
      <c r="CW242" s="61">
        <v>0</v>
      </c>
      <c r="CX242" s="61">
        <v>0</v>
      </c>
      <c r="CY242" s="61">
        <v>0</v>
      </c>
      <c r="CZ242" s="61">
        <v>0</v>
      </c>
      <c r="DA242" s="61">
        <v>0</v>
      </c>
      <c r="DB242" s="61">
        <v>0</v>
      </c>
      <c r="DC242" s="61">
        <v>0</v>
      </c>
      <c r="DD242" s="61">
        <v>0</v>
      </c>
      <c r="DE242" s="61">
        <v>0</v>
      </c>
      <c r="DF242" s="61">
        <v>0</v>
      </c>
      <c r="DG242" s="61">
        <v>0</v>
      </c>
      <c r="DH242" s="61">
        <v>0</v>
      </c>
      <c r="DI242" s="61">
        <v>0</v>
      </c>
      <c r="DJ242" s="61">
        <v>0</v>
      </c>
      <c r="DK242" s="61">
        <v>0</v>
      </c>
      <c r="DL242" s="61">
        <v>0</v>
      </c>
      <c r="DM242" s="61">
        <v>0</v>
      </c>
      <c r="DN242" s="61">
        <v>0</v>
      </c>
      <c r="DO242" s="61">
        <v>5007</v>
      </c>
      <c r="DP242" s="61">
        <v>0</v>
      </c>
      <c r="DQ242" s="61">
        <v>102</v>
      </c>
      <c r="DR242" s="61">
        <v>15466</v>
      </c>
      <c r="DS242" s="61">
        <v>0</v>
      </c>
      <c r="DT242" s="61">
        <v>316</v>
      </c>
      <c r="DU242" s="61">
        <v>-10459</v>
      </c>
      <c r="DV242" s="61">
        <v>0</v>
      </c>
      <c r="DW242" s="61">
        <v>-214</v>
      </c>
      <c r="DX242" s="61">
        <v>-5338</v>
      </c>
      <c r="DY242" s="61">
        <v>0</v>
      </c>
      <c r="DZ242" s="61">
        <v>-109</v>
      </c>
      <c r="EA242" s="61">
        <v>-1031</v>
      </c>
      <c r="EB242" s="61">
        <v>0</v>
      </c>
      <c r="EC242" s="61">
        <v>-21</v>
      </c>
      <c r="ED242" s="61">
        <v>0</v>
      </c>
      <c r="EE242" s="61">
        <v>0</v>
      </c>
      <c r="EF242" s="61">
        <v>0</v>
      </c>
      <c r="EG242" s="61">
        <v>0</v>
      </c>
      <c r="EH242" s="61">
        <v>0</v>
      </c>
      <c r="EI242" s="61">
        <v>0</v>
      </c>
      <c r="EJ242" s="61">
        <v>0</v>
      </c>
      <c r="EK242" s="61">
        <v>0</v>
      </c>
      <c r="EL242" s="61">
        <v>0</v>
      </c>
      <c r="EM242" s="61">
        <v>2312172</v>
      </c>
      <c r="EN242" s="61">
        <v>0</v>
      </c>
      <c r="EO242" s="61">
        <v>47187</v>
      </c>
      <c r="EP242" s="61">
        <v>41833</v>
      </c>
      <c r="EQ242" s="61">
        <v>0</v>
      </c>
      <c r="ER242" s="61">
        <v>854</v>
      </c>
      <c r="ES242" s="61">
        <v>6100000</v>
      </c>
      <c r="ET242" s="61">
        <v>0</v>
      </c>
      <c r="EU242" s="61">
        <v>0</v>
      </c>
      <c r="EV242" s="61">
        <v>-3745994</v>
      </c>
      <c r="EW242" s="61">
        <v>0</v>
      </c>
      <c r="EX242" s="61">
        <v>48041</v>
      </c>
      <c r="EY242" s="61">
        <v>619160</v>
      </c>
      <c r="EZ242" s="61">
        <v>0</v>
      </c>
      <c r="FA242" s="61">
        <v>12636</v>
      </c>
      <c r="FB242" s="61">
        <v>732237</v>
      </c>
      <c r="FC242" s="61">
        <v>0</v>
      </c>
      <c r="FD242" s="61">
        <v>14944</v>
      </c>
      <c r="FE242" s="61">
        <v>-113077</v>
      </c>
      <c r="FF242" s="61">
        <v>0</v>
      </c>
      <c r="FG242" s="61">
        <v>-2308</v>
      </c>
      <c r="FH242" s="61">
        <v>0</v>
      </c>
      <c r="FI242" s="61">
        <v>0</v>
      </c>
      <c r="FJ242" s="61">
        <v>0</v>
      </c>
      <c r="FK242" s="61">
        <v>0</v>
      </c>
      <c r="FL242" s="61">
        <v>0</v>
      </c>
      <c r="FM242" s="61">
        <v>0</v>
      </c>
      <c r="FN242" s="61">
        <v>0</v>
      </c>
      <c r="FO242" s="61">
        <v>0</v>
      </c>
      <c r="FP242" s="61">
        <v>0</v>
      </c>
      <c r="FQ242" s="61">
        <v>0</v>
      </c>
      <c r="FR242" s="61">
        <v>0</v>
      </c>
      <c r="FS242" s="61">
        <v>0</v>
      </c>
      <c r="FT242" s="61">
        <v>2204494</v>
      </c>
      <c r="FU242" s="61">
        <v>0</v>
      </c>
      <c r="FV242" s="61">
        <v>0</v>
      </c>
      <c r="FW242" s="61">
        <v>-2204494</v>
      </c>
      <c r="FX242" s="61">
        <v>0</v>
      </c>
      <c r="FY242" s="61">
        <v>0</v>
      </c>
      <c r="FZ242" s="61">
        <v>0</v>
      </c>
      <c r="GA242" s="61">
        <v>0</v>
      </c>
      <c r="GB242" s="61">
        <v>0</v>
      </c>
      <c r="GC242" s="61">
        <v>0</v>
      </c>
      <c r="GD242" s="61">
        <v>0</v>
      </c>
      <c r="GE242" s="61">
        <v>0</v>
      </c>
      <c r="GF242" s="61">
        <v>4703839</v>
      </c>
      <c r="GG242" s="61">
        <v>0</v>
      </c>
      <c r="GH242" s="61">
        <v>95996</v>
      </c>
      <c r="GI242" s="61">
        <v>-5996022</v>
      </c>
      <c r="GJ242" s="61">
        <v>0</v>
      </c>
      <c r="GK242" s="61">
        <v>47110</v>
      </c>
      <c r="GL242" s="58" t="s">
        <v>511</v>
      </c>
      <c r="GM242" s="58" t="s">
        <v>832</v>
      </c>
      <c r="GN242" s="58" t="s">
        <v>513</v>
      </c>
      <c r="GO242" s="58" t="s">
        <v>730</v>
      </c>
      <c r="GP242" s="58" t="s">
        <v>1254</v>
      </c>
    </row>
    <row r="243" spans="1:198" s="58" customFormat="1">
      <c r="A243" s="58" t="s">
        <v>469</v>
      </c>
      <c r="B243" s="59" t="s">
        <v>1255</v>
      </c>
      <c r="C243" s="59" t="s">
        <v>1256</v>
      </c>
      <c r="D243" s="61">
        <v>-1005238</v>
      </c>
      <c r="E243" s="61">
        <v>0</v>
      </c>
      <c r="F243" s="61">
        <v>-1005238</v>
      </c>
      <c r="G243" s="61">
        <v>-587972</v>
      </c>
      <c r="H243" s="61">
        <v>0</v>
      </c>
      <c r="I243" s="61">
        <v>-587972</v>
      </c>
      <c r="J243" s="61">
        <v>-417266</v>
      </c>
      <c r="K243" s="61">
        <v>0</v>
      </c>
      <c r="L243" s="61">
        <v>-417266</v>
      </c>
      <c r="M243" s="380">
        <v>0.5</v>
      </c>
      <c r="N243" s="380">
        <v>0.49</v>
      </c>
      <c r="O243" s="380">
        <v>0</v>
      </c>
      <c r="P243" s="380">
        <v>0.01</v>
      </c>
      <c r="Q243" s="61">
        <v>303696</v>
      </c>
      <c r="R243" s="61">
        <v>303696</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v>0</v>
      </c>
      <c r="AR243" s="61">
        <v>0</v>
      </c>
      <c r="AS243" s="61">
        <v>0</v>
      </c>
      <c r="AT243" s="61">
        <v>0</v>
      </c>
      <c r="AU243" s="61">
        <v>0</v>
      </c>
      <c r="AV243" s="61">
        <v>0</v>
      </c>
      <c r="AW243" s="61">
        <v>0</v>
      </c>
      <c r="AX243" s="61">
        <v>0</v>
      </c>
      <c r="AY243" s="61">
        <v>0</v>
      </c>
      <c r="AZ243" s="61">
        <v>0</v>
      </c>
      <c r="BA243" s="61">
        <v>0</v>
      </c>
      <c r="BB243" s="61">
        <v>0</v>
      </c>
      <c r="BC243" s="61">
        <v>0</v>
      </c>
      <c r="BD243" s="61">
        <v>2428792</v>
      </c>
      <c r="BE243" s="61">
        <v>0</v>
      </c>
      <c r="BF243" s="61">
        <v>49567</v>
      </c>
      <c r="BG243" s="61">
        <v>191785</v>
      </c>
      <c r="BH243" s="61">
        <v>0</v>
      </c>
      <c r="BI243" s="61">
        <v>3914</v>
      </c>
      <c r="BJ243" s="61">
        <v>2542594</v>
      </c>
      <c r="BK243" s="61">
        <v>0</v>
      </c>
      <c r="BL243" s="61">
        <v>51890</v>
      </c>
      <c r="BM243" s="61">
        <v>77983</v>
      </c>
      <c r="BN243" s="61">
        <v>0</v>
      </c>
      <c r="BO243" s="61">
        <v>1591</v>
      </c>
      <c r="BP243" s="61">
        <v>8584</v>
      </c>
      <c r="BQ243" s="61">
        <v>0</v>
      </c>
      <c r="BR243" s="61">
        <v>175</v>
      </c>
      <c r="BS243" s="61">
        <v>5741</v>
      </c>
      <c r="BT243" s="61">
        <v>0</v>
      </c>
      <c r="BU243" s="61">
        <v>117</v>
      </c>
      <c r="BV243" s="61">
        <v>2843</v>
      </c>
      <c r="BW243" s="61">
        <v>0</v>
      </c>
      <c r="BX243" s="61">
        <v>58</v>
      </c>
      <c r="BY243" s="61">
        <v>2804</v>
      </c>
      <c r="BZ243" s="61">
        <v>0</v>
      </c>
      <c r="CA243" s="61">
        <v>57</v>
      </c>
      <c r="CB243" s="61">
        <v>0</v>
      </c>
      <c r="CC243" s="61">
        <v>0</v>
      </c>
      <c r="CD243" s="61">
        <v>0</v>
      </c>
      <c r="CE243" s="61">
        <v>0</v>
      </c>
      <c r="CF243" s="61">
        <v>0</v>
      </c>
      <c r="CG243" s="61">
        <v>0</v>
      </c>
      <c r="CH243" s="61">
        <v>0</v>
      </c>
      <c r="CI243" s="61">
        <v>0</v>
      </c>
      <c r="CJ243" s="61">
        <v>0</v>
      </c>
      <c r="CK243" s="61">
        <v>0</v>
      </c>
      <c r="CL243" s="61">
        <v>0</v>
      </c>
      <c r="CM243" s="61">
        <v>0</v>
      </c>
      <c r="CN243" s="61">
        <v>0</v>
      </c>
      <c r="CO243" s="61">
        <v>0</v>
      </c>
      <c r="CP243" s="61">
        <v>0</v>
      </c>
      <c r="CQ243" s="61">
        <v>0</v>
      </c>
      <c r="CR243" s="61">
        <v>0</v>
      </c>
      <c r="CS243" s="61">
        <v>0</v>
      </c>
      <c r="CT243" s="61">
        <v>0</v>
      </c>
      <c r="CU243" s="61">
        <v>0</v>
      </c>
      <c r="CV243" s="61">
        <v>0</v>
      </c>
      <c r="CW243" s="61">
        <v>0</v>
      </c>
      <c r="CX243" s="61">
        <v>0</v>
      </c>
      <c r="CY243" s="61">
        <v>0</v>
      </c>
      <c r="CZ243" s="61">
        <v>0</v>
      </c>
      <c r="DA243" s="61">
        <v>0</v>
      </c>
      <c r="DB243" s="61">
        <v>0</v>
      </c>
      <c r="DC243" s="61">
        <v>0</v>
      </c>
      <c r="DD243" s="61">
        <v>0</v>
      </c>
      <c r="DE243" s="61">
        <v>0</v>
      </c>
      <c r="DF243" s="61">
        <v>0</v>
      </c>
      <c r="DG243" s="61">
        <v>0</v>
      </c>
      <c r="DH243" s="61">
        <v>0</v>
      </c>
      <c r="DI243" s="61">
        <v>0</v>
      </c>
      <c r="DJ243" s="61">
        <v>0</v>
      </c>
      <c r="DK243" s="61">
        <v>0</v>
      </c>
      <c r="DL243" s="61">
        <v>0</v>
      </c>
      <c r="DM243" s="61">
        <v>0</v>
      </c>
      <c r="DN243" s="61">
        <v>0</v>
      </c>
      <c r="DO243" s="61">
        <v>-7039</v>
      </c>
      <c r="DP243" s="61">
        <v>0</v>
      </c>
      <c r="DQ243" s="61">
        <v>-144</v>
      </c>
      <c r="DR243" s="61">
        <v>12983</v>
      </c>
      <c r="DS243" s="61">
        <v>0</v>
      </c>
      <c r="DT243" s="61">
        <v>265</v>
      </c>
      <c r="DU243" s="61">
        <v>-20022</v>
      </c>
      <c r="DV243" s="61">
        <v>0</v>
      </c>
      <c r="DW243" s="61">
        <v>-409</v>
      </c>
      <c r="DX243" s="61">
        <v>0</v>
      </c>
      <c r="DY243" s="61">
        <v>0</v>
      </c>
      <c r="DZ243" s="61">
        <v>0</v>
      </c>
      <c r="EA243" s="61">
        <v>0</v>
      </c>
      <c r="EB243" s="61">
        <v>0</v>
      </c>
      <c r="EC243" s="61">
        <v>0</v>
      </c>
      <c r="ED243" s="61">
        <v>131</v>
      </c>
      <c r="EE243" s="61">
        <v>0</v>
      </c>
      <c r="EF243" s="61">
        <v>3</v>
      </c>
      <c r="EG243" s="61">
        <v>0</v>
      </c>
      <c r="EH243" s="61">
        <v>0</v>
      </c>
      <c r="EI243" s="61">
        <v>0</v>
      </c>
      <c r="EJ243" s="61">
        <v>131</v>
      </c>
      <c r="EK243" s="61">
        <v>0</v>
      </c>
      <c r="EL243" s="61">
        <v>3</v>
      </c>
      <c r="EM243" s="61">
        <v>11888558</v>
      </c>
      <c r="EN243" s="61">
        <v>0</v>
      </c>
      <c r="EO243" s="61">
        <v>242624</v>
      </c>
      <c r="EP243" s="61">
        <v>122170</v>
      </c>
      <c r="EQ243" s="61">
        <v>0</v>
      </c>
      <c r="ER243" s="61">
        <v>2493</v>
      </c>
      <c r="ES243" s="61">
        <v>30063712</v>
      </c>
      <c r="ET243" s="61">
        <v>0</v>
      </c>
      <c r="EU243" s="61">
        <v>0</v>
      </c>
      <c r="EV243" s="61">
        <v>-18052984</v>
      </c>
      <c r="EW243" s="61">
        <v>0</v>
      </c>
      <c r="EX243" s="61">
        <v>245117</v>
      </c>
      <c r="EY243" s="61">
        <v>2066218</v>
      </c>
      <c r="EZ243" s="61">
        <v>0</v>
      </c>
      <c r="FA243" s="61">
        <v>42168</v>
      </c>
      <c r="FB243" s="61">
        <v>2544485</v>
      </c>
      <c r="FC243" s="61">
        <v>0</v>
      </c>
      <c r="FD243" s="61">
        <v>51928</v>
      </c>
      <c r="FE243" s="61">
        <v>-478267</v>
      </c>
      <c r="FF243" s="61">
        <v>0</v>
      </c>
      <c r="FG243" s="61">
        <v>-9760</v>
      </c>
      <c r="FH243" s="61">
        <v>0</v>
      </c>
      <c r="FI243" s="61">
        <v>0</v>
      </c>
      <c r="FJ243" s="61">
        <v>0</v>
      </c>
      <c r="FK243" s="61">
        <v>0</v>
      </c>
      <c r="FL243" s="61">
        <v>0</v>
      </c>
      <c r="FM243" s="61">
        <v>0</v>
      </c>
      <c r="FN243" s="61">
        <v>0</v>
      </c>
      <c r="FO243" s="61">
        <v>0</v>
      </c>
      <c r="FP243" s="61">
        <v>0</v>
      </c>
      <c r="FQ243" s="61">
        <v>0</v>
      </c>
      <c r="FR243" s="61">
        <v>0</v>
      </c>
      <c r="FS243" s="61">
        <v>0</v>
      </c>
      <c r="FT243" s="61">
        <v>9058498</v>
      </c>
      <c r="FU243" s="61">
        <v>0</v>
      </c>
      <c r="FV243" s="61">
        <v>0</v>
      </c>
      <c r="FW243" s="61">
        <v>-9058498</v>
      </c>
      <c r="FX243" s="61">
        <v>0</v>
      </c>
      <c r="FY243" s="61">
        <v>0</v>
      </c>
      <c r="FZ243" s="61">
        <v>0</v>
      </c>
      <c r="GA243" s="61">
        <v>0</v>
      </c>
      <c r="GB243" s="61">
        <v>0</v>
      </c>
      <c r="GC243" s="61">
        <v>0</v>
      </c>
      <c r="GD243" s="61">
        <v>0</v>
      </c>
      <c r="GE243" s="61">
        <v>0</v>
      </c>
      <c r="GF243" s="61">
        <v>16702003</v>
      </c>
      <c r="GG243" s="61">
        <v>0</v>
      </c>
      <c r="GH243" s="61">
        <v>340857</v>
      </c>
      <c r="GI243" s="61">
        <v>-27526010</v>
      </c>
      <c r="GJ243" s="61">
        <v>0</v>
      </c>
      <c r="GK243" s="61">
        <v>236657</v>
      </c>
      <c r="GL243" s="58" t="s">
        <v>536</v>
      </c>
      <c r="GM243" s="58" t="s">
        <v>527</v>
      </c>
      <c r="GN243" s="58" t="s">
        <v>536</v>
      </c>
      <c r="GO243" s="58" t="s">
        <v>467</v>
      </c>
      <c r="GP243" s="58" t="s">
        <v>1257</v>
      </c>
    </row>
    <row r="244" spans="1:198" s="58" customFormat="1">
      <c r="A244" s="58" t="s">
        <v>469</v>
      </c>
      <c r="B244" s="59" t="s">
        <v>1258</v>
      </c>
      <c r="C244" s="59" t="s">
        <v>1259</v>
      </c>
      <c r="D244" s="61">
        <v>-387089</v>
      </c>
      <c r="E244" s="61">
        <v>0</v>
      </c>
      <c r="F244" s="61">
        <v>-387089</v>
      </c>
      <c r="G244" s="61">
        <v>-220768</v>
      </c>
      <c r="H244" s="61">
        <v>0</v>
      </c>
      <c r="I244" s="61">
        <v>-220768</v>
      </c>
      <c r="J244" s="61">
        <v>-166321</v>
      </c>
      <c r="K244" s="61">
        <v>0</v>
      </c>
      <c r="L244" s="61">
        <v>-166321</v>
      </c>
      <c r="M244" s="380">
        <v>0.5</v>
      </c>
      <c r="N244" s="380">
        <v>0.49</v>
      </c>
      <c r="O244" s="380">
        <v>0</v>
      </c>
      <c r="P244" s="380">
        <v>0.01</v>
      </c>
      <c r="Q244" s="61">
        <v>217524</v>
      </c>
      <c r="R244" s="61">
        <v>217524</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v>0</v>
      </c>
      <c r="AR244" s="61">
        <v>0</v>
      </c>
      <c r="AS244" s="61">
        <v>0</v>
      </c>
      <c r="AT244" s="61">
        <v>0</v>
      </c>
      <c r="AU244" s="61">
        <v>0</v>
      </c>
      <c r="AV244" s="61">
        <v>0</v>
      </c>
      <c r="AW244" s="61">
        <v>0</v>
      </c>
      <c r="AX244" s="61">
        <v>0</v>
      </c>
      <c r="AY244" s="61">
        <v>0</v>
      </c>
      <c r="AZ244" s="61">
        <v>0</v>
      </c>
      <c r="BA244" s="61">
        <v>0</v>
      </c>
      <c r="BB244" s="61">
        <v>0</v>
      </c>
      <c r="BC244" s="61">
        <v>0</v>
      </c>
      <c r="BD244" s="61">
        <v>3046034</v>
      </c>
      <c r="BE244" s="61">
        <v>0</v>
      </c>
      <c r="BF244" s="61">
        <v>62164</v>
      </c>
      <c r="BG244" s="61">
        <v>120060</v>
      </c>
      <c r="BH244" s="61">
        <v>0</v>
      </c>
      <c r="BI244" s="61">
        <v>2450</v>
      </c>
      <c r="BJ244" s="61">
        <v>2999414</v>
      </c>
      <c r="BK244" s="61">
        <v>0</v>
      </c>
      <c r="BL244" s="61">
        <v>61212</v>
      </c>
      <c r="BM244" s="61">
        <v>166680</v>
      </c>
      <c r="BN244" s="61">
        <v>0</v>
      </c>
      <c r="BO244" s="61">
        <v>3402</v>
      </c>
      <c r="BP244" s="61">
        <v>34634</v>
      </c>
      <c r="BQ244" s="61">
        <v>0</v>
      </c>
      <c r="BR244" s="61">
        <v>707</v>
      </c>
      <c r="BS244" s="61">
        <v>4606</v>
      </c>
      <c r="BT244" s="61">
        <v>0</v>
      </c>
      <c r="BU244" s="61">
        <v>94</v>
      </c>
      <c r="BV244" s="61">
        <v>30028</v>
      </c>
      <c r="BW244" s="61">
        <v>0</v>
      </c>
      <c r="BX244" s="61">
        <v>613</v>
      </c>
      <c r="BY244" s="61">
        <v>22676</v>
      </c>
      <c r="BZ244" s="61">
        <v>0</v>
      </c>
      <c r="CA244" s="61">
        <v>463</v>
      </c>
      <c r="CB244" s="61">
        <v>0</v>
      </c>
      <c r="CC244" s="61">
        <v>0</v>
      </c>
      <c r="CD244" s="61">
        <v>0</v>
      </c>
      <c r="CE244" s="61">
        <v>0</v>
      </c>
      <c r="CF244" s="61">
        <v>0</v>
      </c>
      <c r="CG244" s="61">
        <v>0</v>
      </c>
      <c r="CH244" s="61">
        <v>1289</v>
      </c>
      <c r="CI244" s="61">
        <v>0</v>
      </c>
      <c r="CJ244" s="61">
        <v>26</v>
      </c>
      <c r="CK244" s="61">
        <v>0</v>
      </c>
      <c r="CL244" s="61">
        <v>0</v>
      </c>
      <c r="CM244" s="61">
        <v>0</v>
      </c>
      <c r="CN244" s="61">
        <v>0</v>
      </c>
      <c r="CO244" s="61">
        <v>0</v>
      </c>
      <c r="CP244" s="61">
        <v>0</v>
      </c>
      <c r="CQ244" s="61">
        <v>0</v>
      </c>
      <c r="CR244" s="61">
        <v>0</v>
      </c>
      <c r="CS244" s="61">
        <v>0</v>
      </c>
      <c r="CT244" s="61">
        <v>0</v>
      </c>
      <c r="CU244" s="61">
        <v>0</v>
      </c>
      <c r="CV244" s="61">
        <v>0</v>
      </c>
      <c r="CW244" s="61">
        <v>0</v>
      </c>
      <c r="CX244" s="61">
        <v>0</v>
      </c>
      <c r="CY244" s="61">
        <v>0</v>
      </c>
      <c r="CZ244" s="61">
        <v>0</v>
      </c>
      <c r="DA244" s="61">
        <v>0</v>
      </c>
      <c r="DB244" s="61">
        <v>0</v>
      </c>
      <c r="DC244" s="61">
        <v>0</v>
      </c>
      <c r="DD244" s="61">
        <v>0</v>
      </c>
      <c r="DE244" s="61">
        <v>0</v>
      </c>
      <c r="DF244" s="61">
        <v>0</v>
      </c>
      <c r="DG244" s="61">
        <v>0</v>
      </c>
      <c r="DH244" s="61">
        <v>0</v>
      </c>
      <c r="DI244" s="61">
        <v>0</v>
      </c>
      <c r="DJ244" s="61">
        <v>0</v>
      </c>
      <c r="DK244" s="61">
        <v>0</v>
      </c>
      <c r="DL244" s="61">
        <v>0</v>
      </c>
      <c r="DM244" s="61">
        <v>0</v>
      </c>
      <c r="DN244" s="61">
        <v>0</v>
      </c>
      <c r="DO244" s="61">
        <v>16361</v>
      </c>
      <c r="DP244" s="61">
        <v>0</v>
      </c>
      <c r="DQ244" s="61">
        <v>334</v>
      </c>
      <c r="DR244" s="61">
        <v>4049</v>
      </c>
      <c r="DS244" s="61">
        <v>0</v>
      </c>
      <c r="DT244" s="61">
        <v>83</v>
      </c>
      <c r="DU244" s="61">
        <v>12312</v>
      </c>
      <c r="DV244" s="61">
        <v>0</v>
      </c>
      <c r="DW244" s="61">
        <v>251</v>
      </c>
      <c r="DX244" s="61">
        <v>-2122</v>
      </c>
      <c r="DY244" s="61">
        <v>0</v>
      </c>
      <c r="DZ244" s="61">
        <v>-43</v>
      </c>
      <c r="EA244" s="61">
        <v>0</v>
      </c>
      <c r="EB244" s="61">
        <v>0</v>
      </c>
      <c r="EC244" s="61">
        <v>0</v>
      </c>
      <c r="ED244" s="61">
        <v>21012</v>
      </c>
      <c r="EE244" s="61">
        <v>0</v>
      </c>
      <c r="EF244" s="61">
        <v>429</v>
      </c>
      <c r="EG244" s="61">
        <v>0</v>
      </c>
      <c r="EH244" s="61">
        <v>0</v>
      </c>
      <c r="EI244" s="61">
        <v>0</v>
      </c>
      <c r="EJ244" s="61">
        <v>21012</v>
      </c>
      <c r="EK244" s="61">
        <v>0</v>
      </c>
      <c r="EL244" s="61">
        <v>429</v>
      </c>
      <c r="EM244" s="61">
        <v>6025491</v>
      </c>
      <c r="EN244" s="61">
        <v>0</v>
      </c>
      <c r="EO244" s="61">
        <v>122969</v>
      </c>
      <c r="EP244" s="61">
        <v>52588</v>
      </c>
      <c r="EQ244" s="61">
        <v>0</v>
      </c>
      <c r="ER244" s="61">
        <v>1073</v>
      </c>
      <c r="ES244" s="61">
        <v>14844953</v>
      </c>
      <c r="ET244" s="61">
        <v>0</v>
      </c>
      <c r="EU244" s="61">
        <v>0</v>
      </c>
      <c r="EV244" s="61">
        <v>-8766875</v>
      </c>
      <c r="EW244" s="61">
        <v>0</v>
      </c>
      <c r="EX244" s="61">
        <v>124042</v>
      </c>
      <c r="EY244" s="61">
        <v>747103</v>
      </c>
      <c r="EZ244" s="61">
        <v>0</v>
      </c>
      <c r="FA244" s="61">
        <v>15247</v>
      </c>
      <c r="FB244" s="61">
        <v>1119578</v>
      </c>
      <c r="FC244" s="61">
        <v>0</v>
      </c>
      <c r="FD244" s="61">
        <v>22849</v>
      </c>
      <c r="FE244" s="61">
        <v>-372475</v>
      </c>
      <c r="FF244" s="61">
        <v>0</v>
      </c>
      <c r="FG244" s="61">
        <v>-7602</v>
      </c>
      <c r="FH244" s="61">
        <v>0</v>
      </c>
      <c r="FI244" s="61">
        <v>0</v>
      </c>
      <c r="FJ244" s="61">
        <v>0</v>
      </c>
      <c r="FK244" s="61">
        <v>0</v>
      </c>
      <c r="FL244" s="61">
        <v>0</v>
      </c>
      <c r="FM244" s="61">
        <v>0</v>
      </c>
      <c r="FN244" s="61">
        <v>0</v>
      </c>
      <c r="FO244" s="61">
        <v>0</v>
      </c>
      <c r="FP244" s="61">
        <v>0</v>
      </c>
      <c r="FQ244" s="61">
        <v>1224342</v>
      </c>
      <c r="FR244" s="61">
        <v>0</v>
      </c>
      <c r="FS244" s="61">
        <v>24987</v>
      </c>
      <c r="FT244" s="61">
        <v>2824840</v>
      </c>
      <c r="FU244" s="61">
        <v>0</v>
      </c>
      <c r="FV244" s="61">
        <v>0</v>
      </c>
      <c r="FW244" s="61">
        <v>-1600498</v>
      </c>
      <c r="FX244" s="61">
        <v>0</v>
      </c>
      <c r="FY244" s="61">
        <v>24987</v>
      </c>
      <c r="FZ244" s="61">
        <v>0</v>
      </c>
      <c r="GA244" s="61">
        <v>0</v>
      </c>
      <c r="GB244" s="61">
        <v>0</v>
      </c>
      <c r="GC244" s="61">
        <v>0</v>
      </c>
      <c r="GD244" s="61">
        <v>0</v>
      </c>
      <c r="GE244" s="61">
        <v>0</v>
      </c>
      <c r="GF244" s="61">
        <v>11309468</v>
      </c>
      <c r="GG244" s="61">
        <v>0</v>
      </c>
      <c r="GH244" s="61">
        <v>230806</v>
      </c>
      <c r="GI244" s="61">
        <v>-10487973</v>
      </c>
      <c r="GJ244" s="61">
        <v>0</v>
      </c>
      <c r="GK244" s="61">
        <v>146568</v>
      </c>
      <c r="GL244" s="58" t="s">
        <v>536</v>
      </c>
      <c r="GM244" s="58" t="s">
        <v>522</v>
      </c>
      <c r="GN244" s="58" t="s">
        <v>536</v>
      </c>
      <c r="GO244" s="58" t="s">
        <v>497</v>
      </c>
      <c r="GP244" s="58" t="s">
        <v>1260</v>
      </c>
    </row>
    <row r="245" spans="1:198" s="58" customFormat="1">
      <c r="A245" s="58" t="s">
        <v>469</v>
      </c>
      <c r="B245" s="59" t="s">
        <v>1261</v>
      </c>
      <c r="C245" s="59" t="s">
        <v>1262</v>
      </c>
      <c r="D245" s="61">
        <v>213812</v>
      </c>
      <c r="E245" s="61">
        <v>0</v>
      </c>
      <c r="F245" s="61">
        <v>213812</v>
      </c>
      <c r="G245" s="61">
        <v>2420162</v>
      </c>
      <c r="H245" s="61">
        <v>0</v>
      </c>
      <c r="I245" s="61">
        <v>2420162</v>
      </c>
      <c r="J245" s="61">
        <v>-2206350</v>
      </c>
      <c r="K245" s="61">
        <v>0</v>
      </c>
      <c r="L245" s="61">
        <v>-2206350</v>
      </c>
      <c r="M245" s="380">
        <v>0.33</v>
      </c>
      <c r="N245" s="380">
        <v>0.3</v>
      </c>
      <c r="O245" s="380">
        <v>0.37</v>
      </c>
      <c r="P245" s="380">
        <v>0</v>
      </c>
      <c r="Q245" s="61">
        <v>773290</v>
      </c>
      <c r="R245" s="61">
        <v>773290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v>0</v>
      </c>
      <c r="AR245" s="61">
        <v>0</v>
      </c>
      <c r="AS245" s="61">
        <v>0</v>
      </c>
      <c r="AT245" s="61">
        <v>0</v>
      </c>
      <c r="AU245" s="61">
        <v>0</v>
      </c>
      <c r="AV245" s="61">
        <v>0</v>
      </c>
      <c r="AW245" s="61">
        <v>0</v>
      </c>
      <c r="AX245" s="61">
        <v>0</v>
      </c>
      <c r="AY245" s="61">
        <v>0</v>
      </c>
      <c r="AZ245" s="61">
        <v>0</v>
      </c>
      <c r="BA245" s="61">
        <v>0</v>
      </c>
      <c r="BB245" s="61">
        <v>0</v>
      </c>
      <c r="BC245" s="61">
        <v>0</v>
      </c>
      <c r="BD245" s="61">
        <v>2586018</v>
      </c>
      <c r="BE245" s="61">
        <v>3189422</v>
      </c>
      <c r="BF245" s="61">
        <v>0</v>
      </c>
      <c r="BG245" s="61">
        <v>186088</v>
      </c>
      <c r="BH245" s="61">
        <v>229509</v>
      </c>
      <c r="BI245" s="61">
        <v>0</v>
      </c>
      <c r="BJ245" s="61">
        <v>2526793</v>
      </c>
      <c r="BK245" s="61">
        <v>3116380</v>
      </c>
      <c r="BL245" s="61">
        <v>0</v>
      </c>
      <c r="BM245" s="61">
        <v>245313</v>
      </c>
      <c r="BN245" s="61">
        <v>302551</v>
      </c>
      <c r="BO245" s="61">
        <v>0</v>
      </c>
      <c r="BP245" s="61">
        <v>11708</v>
      </c>
      <c r="BQ245" s="61">
        <v>14440</v>
      </c>
      <c r="BR245" s="61">
        <v>0</v>
      </c>
      <c r="BS245" s="61">
        <v>0</v>
      </c>
      <c r="BT245" s="61">
        <v>0</v>
      </c>
      <c r="BU245" s="61">
        <v>0</v>
      </c>
      <c r="BV245" s="61">
        <v>11708</v>
      </c>
      <c r="BW245" s="61">
        <v>14440</v>
      </c>
      <c r="BX245" s="61">
        <v>0</v>
      </c>
      <c r="BY245" s="61">
        <v>6513</v>
      </c>
      <c r="BZ245" s="61">
        <v>8032</v>
      </c>
      <c r="CA245" s="61">
        <v>0</v>
      </c>
      <c r="CB245" s="61">
        <v>0</v>
      </c>
      <c r="CC245" s="61">
        <v>0</v>
      </c>
      <c r="CD245" s="61">
        <v>0</v>
      </c>
      <c r="CE245" s="61">
        <v>0</v>
      </c>
      <c r="CF245" s="61">
        <v>0</v>
      </c>
      <c r="CG245" s="61">
        <v>0</v>
      </c>
      <c r="CH245" s="61">
        <v>17737</v>
      </c>
      <c r="CI245" s="61">
        <v>21876</v>
      </c>
      <c r="CJ245" s="61">
        <v>0</v>
      </c>
      <c r="CK245" s="61">
        <v>0</v>
      </c>
      <c r="CL245" s="61">
        <v>0</v>
      </c>
      <c r="CM245" s="61">
        <v>0</v>
      </c>
      <c r="CN245" s="61">
        <v>0</v>
      </c>
      <c r="CO245" s="61">
        <v>0</v>
      </c>
      <c r="CP245" s="61">
        <v>0</v>
      </c>
      <c r="CQ245" s="61">
        <v>0</v>
      </c>
      <c r="CR245" s="61">
        <v>0</v>
      </c>
      <c r="CS245" s="61">
        <v>0</v>
      </c>
      <c r="CT245" s="61">
        <v>0</v>
      </c>
      <c r="CU245" s="61">
        <v>0</v>
      </c>
      <c r="CV245" s="61">
        <v>0</v>
      </c>
      <c r="CW245" s="61">
        <v>0</v>
      </c>
      <c r="CX245" s="61">
        <v>0</v>
      </c>
      <c r="CY245" s="61">
        <v>0</v>
      </c>
      <c r="CZ245" s="61">
        <v>0</v>
      </c>
      <c r="DA245" s="61">
        <v>0</v>
      </c>
      <c r="DB245" s="61">
        <v>0</v>
      </c>
      <c r="DC245" s="61">
        <v>0</v>
      </c>
      <c r="DD245" s="61">
        <v>0</v>
      </c>
      <c r="DE245" s="61">
        <v>0</v>
      </c>
      <c r="DF245" s="61">
        <v>0</v>
      </c>
      <c r="DG245" s="61">
        <v>0</v>
      </c>
      <c r="DH245" s="61">
        <v>0</v>
      </c>
      <c r="DI245" s="61">
        <v>0</v>
      </c>
      <c r="DJ245" s="61">
        <v>0</v>
      </c>
      <c r="DK245" s="61">
        <v>0</v>
      </c>
      <c r="DL245" s="61">
        <v>0</v>
      </c>
      <c r="DM245" s="61">
        <v>0</v>
      </c>
      <c r="DN245" s="61">
        <v>0</v>
      </c>
      <c r="DO245" s="61">
        <v>111734</v>
      </c>
      <c r="DP245" s="61">
        <v>137806</v>
      </c>
      <c r="DQ245" s="61">
        <v>0</v>
      </c>
      <c r="DR245" s="61">
        <v>120565</v>
      </c>
      <c r="DS245" s="61">
        <v>148697</v>
      </c>
      <c r="DT245" s="61">
        <v>0</v>
      </c>
      <c r="DU245" s="61">
        <v>-8831</v>
      </c>
      <c r="DV245" s="61">
        <v>-10891</v>
      </c>
      <c r="DW245" s="61">
        <v>0</v>
      </c>
      <c r="DX245" s="61">
        <v>0</v>
      </c>
      <c r="DY245" s="61">
        <v>0</v>
      </c>
      <c r="DZ245" s="61">
        <v>0</v>
      </c>
      <c r="EA245" s="61">
        <v>0</v>
      </c>
      <c r="EB245" s="61">
        <v>0</v>
      </c>
      <c r="EC245" s="61">
        <v>0</v>
      </c>
      <c r="ED245" s="61">
        <v>0</v>
      </c>
      <c r="EE245" s="61">
        <v>0</v>
      </c>
      <c r="EF245" s="61">
        <v>0</v>
      </c>
      <c r="EG245" s="61">
        <v>0</v>
      </c>
      <c r="EH245" s="61">
        <v>0</v>
      </c>
      <c r="EI245" s="61">
        <v>0</v>
      </c>
      <c r="EJ245" s="61">
        <v>0</v>
      </c>
      <c r="EK245" s="61">
        <v>0</v>
      </c>
      <c r="EL245" s="61">
        <v>0</v>
      </c>
      <c r="EM245" s="61">
        <v>14796638</v>
      </c>
      <c r="EN245" s="61">
        <v>18249187</v>
      </c>
      <c r="EO245" s="61">
        <v>0</v>
      </c>
      <c r="EP245" s="61">
        <v>180528</v>
      </c>
      <c r="EQ245" s="61">
        <v>222651</v>
      </c>
      <c r="ER245" s="61">
        <v>0</v>
      </c>
      <c r="ES245" s="61">
        <v>53937254</v>
      </c>
      <c r="ET245" s="61">
        <v>0</v>
      </c>
      <c r="EU245" s="61">
        <v>0</v>
      </c>
      <c r="EV245" s="61">
        <v>-38960089</v>
      </c>
      <c r="EW245" s="61">
        <v>18471837</v>
      </c>
      <c r="EX245" s="61">
        <v>0</v>
      </c>
      <c r="EY245" s="61">
        <v>3930581</v>
      </c>
      <c r="EZ245" s="61">
        <v>4847717</v>
      </c>
      <c r="FA245" s="61">
        <v>0</v>
      </c>
      <c r="FB245" s="61">
        <v>5034237</v>
      </c>
      <c r="FC245" s="61">
        <v>6208892</v>
      </c>
      <c r="FD245" s="61">
        <v>0</v>
      </c>
      <c r="FE245" s="61">
        <v>-1103656</v>
      </c>
      <c r="FF245" s="61">
        <v>-1361175</v>
      </c>
      <c r="FG245" s="61">
        <v>0</v>
      </c>
      <c r="FH245" s="61">
        <v>0</v>
      </c>
      <c r="FI245" s="61">
        <v>0</v>
      </c>
      <c r="FJ245" s="61">
        <v>0</v>
      </c>
      <c r="FK245" s="61">
        <v>0</v>
      </c>
      <c r="FL245" s="61">
        <v>0</v>
      </c>
      <c r="FM245" s="61">
        <v>0</v>
      </c>
      <c r="FN245" s="61">
        <v>0</v>
      </c>
      <c r="FO245" s="61">
        <v>0</v>
      </c>
      <c r="FP245" s="61">
        <v>0</v>
      </c>
      <c r="FQ245" s="61">
        <v>0</v>
      </c>
      <c r="FR245" s="61">
        <v>0</v>
      </c>
      <c r="FS245" s="61">
        <v>0</v>
      </c>
      <c r="FT245" s="61">
        <v>18562689</v>
      </c>
      <c r="FU245" s="61">
        <v>0</v>
      </c>
      <c r="FV245" s="61">
        <v>0</v>
      </c>
      <c r="FW245" s="61">
        <v>-18562689</v>
      </c>
      <c r="FX245" s="61">
        <v>0</v>
      </c>
      <c r="FY245" s="61">
        <v>0</v>
      </c>
      <c r="FZ245" s="61">
        <v>0</v>
      </c>
      <c r="GA245" s="61">
        <v>0</v>
      </c>
      <c r="GB245" s="61">
        <v>0</v>
      </c>
      <c r="GC245" s="61">
        <v>0</v>
      </c>
      <c r="GD245" s="61">
        <v>0</v>
      </c>
      <c r="GE245" s="61">
        <v>0</v>
      </c>
      <c r="GF245" s="61">
        <v>21827545</v>
      </c>
      <c r="GG245" s="61">
        <v>26920640</v>
      </c>
      <c r="GH245" s="61">
        <v>0</v>
      </c>
      <c r="GI245" s="61">
        <v>-58353994</v>
      </c>
      <c r="GJ245" s="61">
        <v>17446670</v>
      </c>
      <c r="GK245" s="61">
        <v>0</v>
      </c>
      <c r="GL245" s="58" t="s">
        <v>501</v>
      </c>
      <c r="GM245" s="58" t="s">
        <v>502</v>
      </c>
      <c r="GN245" s="58" t="s">
        <v>645</v>
      </c>
      <c r="GO245" s="58" t="s">
        <v>504</v>
      </c>
      <c r="GP245" s="58" t="s">
        <v>1263</v>
      </c>
    </row>
    <row r="246" spans="1:198" s="58" customFormat="1">
      <c r="A246" s="58" t="s">
        <v>469</v>
      </c>
      <c r="B246" s="59" t="s">
        <v>1264</v>
      </c>
      <c r="C246" s="59" t="s">
        <v>1265</v>
      </c>
      <c r="D246" s="61">
        <v>-12617</v>
      </c>
      <c r="E246" s="61">
        <v>0</v>
      </c>
      <c r="F246" s="61">
        <v>-12617</v>
      </c>
      <c r="G246" s="61">
        <v>53374</v>
      </c>
      <c r="H246" s="61">
        <v>0</v>
      </c>
      <c r="I246" s="61">
        <v>53374</v>
      </c>
      <c r="J246" s="61">
        <v>-65991</v>
      </c>
      <c r="K246" s="61">
        <v>0</v>
      </c>
      <c r="L246" s="61">
        <v>-65991</v>
      </c>
      <c r="M246" s="380">
        <v>0.5</v>
      </c>
      <c r="N246" s="380">
        <v>0.4</v>
      </c>
      <c r="O246" s="380">
        <v>0.1</v>
      </c>
      <c r="P246" s="380">
        <v>0</v>
      </c>
      <c r="Q246" s="61">
        <v>122447</v>
      </c>
      <c r="R246" s="61">
        <v>122447</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v>0</v>
      </c>
      <c r="AR246" s="61">
        <v>0</v>
      </c>
      <c r="AS246" s="61">
        <v>0</v>
      </c>
      <c r="AT246" s="61">
        <v>0</v>
      </c>
      <c r="AU246" s="61">
        <v>0</v>
      </c>
      <c r="AV246" s="61">
        <v>0</v>
      </c>
      <c r="AW246" s="61">
        <v>0</v>
      </c>
      <c r="AX246" s="61">
        <v>0</v>
      </c>
      <c r="AY246" s="61">
        <v>0</v>
      </c>
      <c r="AZ246" s="61">
        <v>0</v>
      </c>
      <c r="BA246" s="61">
        <v>0</v>
      </c>
      <c r="BB246" s="61">
        <v>0</v>
      </c>
      <c r="BC246" s="61">
        <v>0</v>
      </c>
      <c r="BD246" s="61">
        <v>887421</v>
      </c>
      <c r="BE246" s="61">
        <v>221855</v>
      </c>
      <c r="BF246" s="61">
        <v>0</v>
      </c>
      <c r="BG246" s="61">
        <v>66791</v>
      </c>
      <c r="BH246" s="61">
        <v>16698</v>
      </c>
      <c r="BI246" s="61">
        <v>0</v>
      </c>
      <c r="BJ246" s="61">
        <v>855707</v>
      </c>
      <c r="BK246" s="61">
        <v>213927</v>
      </c>
      <c r="BL246" s="61">
        <v>0</v>
      </c>
      <c r="BM246" s="61">
        <v>98505</v>
      </c>
      <c r="BN246" s="61">
        <v>24626</v>
      </c>
      <c r="BO246" s="61">
        <v>0</v>
      </c>
      <c r="BP246" s="61">
        <v>0</v>
      </c>
      <c r="BQ246" s="61">
        <v>0</v>
      </c>
      <c r="BR246" s="61">
        <v>0</v>
      </c>
      <c r="BS246" s="61">
        <v>0</v>
      </c>
      <c r="BT246" s="61">
        <v>0</v>
      </c>
      <c r="BU246" s="61">
        <v>0</v>
      </c>
      <c r="BV246" s="61">
        <v>0</v>
      </c>
      <c r="BW246" s="61">
        <v>0</v>
      </c>
      <c r="BX246" s="61">
        <v>0</v>
      </c>
      <c r="BY246" s="61">
        <v>0</v>
      </c>
      <c r="BZ246" s="61">
        <v>0</v>
      </c>
      <c r="CA246" s="61">
        <v>0</v>
      </c>
      <c r="CB246" s="61">
        <v>0</v>
      </c>
      <c r="CC246" s="61">
        <v>0</v>
      </c>
      <c r="CD246" s="61">
        <v>0</v>
      </c>
      <c r="CE246" s="61">
        <v>0</v>
      </c>
      <c r="CF246" s="61">
        <v>0</v>
      </c>
      <c r="CG246" s="61">
        <v>0</v>
      </c>
      <c r="CH246" s="61">
        <v>1901</v>
      </c>
      <c r="CI246" s="61">
        <v>475</v>
      </c>
      <c r="CJ246" s="61">
        <v>0</v>
      </c>
      <c r="CK246" s="61">
        <v>0</v>
      </c>
      <c r="CL246" s="61">
        <v>0</v>
      </c>
      <c r="CM246" s="61">
        <v>0</v>
      </c>
      <c r="CN246" s="61">
        <v>0</v>
      </c>
      <c r="CO246" s="61">
        <v>0</v>
      </c>
      <c r="CP246" s="61">
        <v>0</v>
      </c>
      <c r="CQ246" s="61">
        <v>0</v>
      </c>
      <c r="CR246" s="61">
        <v>0</v>
      </c>
      <c r="CS246" s="61">
        <v>0</v>
      </c>
      <c r="CT246" s="61">
        <v>0</v>
      </c>
      <c r="CU246" s="61">
        <v>0</v>
      </c>
      <c r="CV246" s="61">
        <v>0</v>
      </c>
      <c r="CW246" s="61">
        <v>0</v>
      </c>
      <c r="CX246" s="61">
        <v>0</v>
      </c>
      <c r="CY246" s="61">
        <v>0</v>
      </c>
      <c r="CZ246" s="61">
        <v>0</v>
      </c>
      <c r="DA246" s="61">
        <v>0</v>
      </c>
      <c r="DB246" s="61">
        <v>0</v>
      </c>
      <c r="DC246" s="61">
        <v>0</v>
      </c>
      <c r="DD246" s="61">
        <v>0</v>
      </c>
      <c r="DE246" s="61">
        <v>0</v>
      </c>
      <c r="DF246" s="61">
        <v>0</v>
      </c>
      <c r="DG246" s="61">
        <v>0</v>
      </c>
      <c r="DH246" s="61">
        <v>0</v>
      </c>
      <c r="DI246" s="61">
        <v>0</v>
      </c>
      <c r="DJ246" s="61">
        <v>0</v>
      </c>
      <c r="DK246" s="61">
        <v>0</v>
      </c>
      <c r="DL246" s="61">
        <v>0</v>
      </c>
      <c r="DM246" s="61">
        <v>0</v>
      </c>
      <c r="DN246" s="61">
        <v>0</v>
      </c>
      <c r="DO246" s="61">
        <v>0</v>
      </c>
      <c r="DP246" s="61">
        <v>0</v>
      </c>
      <c r="DQ246" s="61">
        <v>0</v>
      </c>
      <c r="DR246" s="61">
        <v>5082</v>
      </c>
      <c r="DS246" s="61">
        <v>1271</v>
      </c>
      <c r="DT246" s="61">
        <v>0</v>
      </c>
      <c r="DU246" s="61">
        <v>-5082</v>
      </c>
      <c r="DV246" s="61">
        <v>-1271</v>
      </c>
      <c r="DW246" s="61">
        <v>0</v>
      </c>
      <c r="DX246" s="61">
        <v>-1254</v>
      </c>
      <c r="DY246" s="61">
        <v>-314</v>
      </c>
      <c r="DZ246" s="61">
        <v>0</v>
      </c>
      <c r="EA246" s="61">
        <v>421</v>
      </c>
      <c r="EB246" s="61">
        <v>105</v>
      </c>
      <c r="EC246" s="61">
        <v>0</v>
      </c>
      <c r="ED246" s="61">
        <v>0</v>
      </c>
      <c r="EE246" s="61">
        <v>0</v>
      </c>
      <c r="EF246" s="61">
        <v>0</v>
      </c>
      <c r="EG246" s="61">
        <v>0</v>
      </c>
      <c r="EH246" s="61">
        <v>0</v>
      </c>
      <c r="EI246" s="61">
        <v>0</v>
      </c>
      <c r="EJ246" s="61">
        <v>0</v>
      </c>
      <c r="EK246" s="61">
        <v>0</v>
      </c>
      <c r="EL246" s="61">
        <v>0</v>
      </c>
      <c r="EM246" s="61">
        <v>3143075</v>
      </c>
      <c r="EN246" s="61">
        <v>785769</v>
      </c>
      <c r="EO246" s="61">
        <v>0</v>
      </c>
      <c r="EP246" s="61">
        <v>70371</v>
      </c>
      <c r="EQ246" s="61">
        <v>17593</v>
      </c>
      <c r="ER246" s="61">
        <v>0</v>
      </c>
      <c r="ES246" s="61">
        <v>15668300</v>
      </c>
      <c r="ET246" s="61">
        <v>0</v>
      </c>
      <c r="EU246" s="61">
        <v>0</v>
      </c>
      <c r="EV246" s="61">
        <v>-12454854</v>
      </c>
      <c r="EW246" s="61">
        <v>803362</v>
      </c>
      <c r="EX246" s="61">
        <v>0</v>
      </c>
      <c r="EY246" s="61">
        <v>966887</v>
      </c>
      <c r="EZ246" s="61">
        <v>241722</v>
      </c>
      <c r="FA246" s="61">
        <v>0</v>
      </c>
      <c r="FB246" s="61">
        <v>894574</v>
      </c>
      <c r="FC246" s="61">
        <v>223643</v>
      </c>
      <c r="FD246" s="61">
        <v>0</v>
      </c>
      <c r="FE246" s="61">
        <v>72313</v>
      </c>
      <c r="FF246" s="61">
        <v>18079</v>
      </c>
      <c r="FG246" s="61">
        <v>0</v>
      </c>
      <c r="FH246" s="61">
        <v>0</v>
      </c>
      <c r="FI246" s="61">
        <v>0</v>
      </c>
      <c r="FJ246" s="61">
        <v>0</v>
      </c>
      <c r="FK246" s="61">
        <v>0</v>
      </c>
      <c r="FL246" s="61">
        <v>0</v>
      </c>
      <c r="FM246" s="61">
        <v>0</v>
      </c>
      <c r="FN246" s="61">
        <v>0</v>
      </c>
      <c r="FO246" s="61">
        <v>0</v>
      </c>
      <c r="FP246" s="61">
        <v>0</v>
      </c>
      <c r="FQ246" s="61">
        <v>0</v>
      </c>
      <c r="FR246" s="61">
        <v>0</v>
      </c>
      <c r="FS246" s="61">
        <v>0</v>
      </c>
      <c r="FT246" s="61">
        <v>2538966</v>
      </c>
      <c r="FU246" s="61">
        <v>0</v>
      </c>
      <c r="FV246" s="61">
        <v>0</v>
      </c>
      <c r="FW246" s="61">
        <v>-2538966</v>
      </c>
      <c r="FX246" s="61">
        <v>0</v>
      </c>
      <c r="FY246" s="61">
        <v>0</v>
      </c>
      <c r="FZ246" s="61">
        <v>0</v>
      </c>
      <c r="GA246" s="61">
        <v>0</v>
      </c>
      <c r="GB246" s="61">
        <v>0</v>
      </c>
      <c r="GC246" s="61">
        <v>0</v>
      </c>
      <c r="GD246" s="61">
        <v>0</v>
      </c>
      <c r="GE246" s="61">
        <v>0</v>
      </c>
      <c r="GF246" s="61">
        <v>5135613</v>
      </c>
      <c r="GG246" s="61">
        <v>1283903</v>
      </c>
      <c r="GH246" s="61">
        <v>0</v>
      </c>
      <c r="GI246" s="61">
        <v>-14827016</v>
      </c>
      <c r="GJ246" s="61">
        <v>845062</v>
      </c>
      <c r="GK246" s="61">
        <v>0</v>
      </c>
      <c r="GL246" s="58" t="s">
        <v>798</v>
      </c>
      <c r="GM246" s="58" t="s">
        <v>465</v>
      </c>
      <c r="GN246" s="58" t="s">
        <v>466</v>
      </c>
      <c r="GO246" s="58" t="s">
        <v>467</v>
      </c>
      <c r="GP246" s="58" t="s">
        <v>1266</v>
      </c>
    </row>
    <row r="247" spans="1:198" s="58" customFormat="1">
      <c r="A247" s="58" t="s">
        <v>469</v>
      </c>
      <c r="B247" s="59" t="s">
        <v>1267</v>
      </c>
      <c r="C247" s="59" t="s">
        <v>1268</v>
      </c>
      <c r="D247" s="61">
        <v>-329834</v>
      </c>
      <c r="E247" s="61">
        <v>0</v>
      </c>
      <c r="F247" s="61">
        <v>-329834</v>
      </c>
      <c r="G247" s="61">
        <v>6840</v>
      </c>
      <c r="H247" s="61">
        <v>0</v>
      </c>
      <c r="I247" s="61">
        <v>6840</v>
      </c>
      <c r="J247" s="61">
        <v>-336674</v>
      </c>
      <c r="K247" s="61">
        <v>0</v>
      </c>
      <c r="L247" s="61">
        <v>-336674</v>
      </c>
      <c r="M247" s="380">
        <v>0.5</v>
      </c>
      <c r="N247" s="380">
        <v>0.4</v>
      </c>
      <c r="O247" s="380">
        <v>0.1</v>
      </c>
      <c r="P247" s="380">
        <v>0</v>
      </c>
      <c r="Q247" s="61">
        <v>179597</v>
      </c>
      <c r="R247" s="61">
        <v>179597</v>
      </c>
      <c r="S247" s="61">
        <v>0</v>
      </c>
      <c r="T247" s="61">
        <v>112436</v>
      </c>
      <c r="U247" s="61">
        <v>131133</v>
      </c>
      <c r="V247" s="61">
        <v>-18697</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v>0</v>
      </c>
      <c r="AR247" s="61">
        <v>0</v>
      </c>
      <c r="AS247" s="61">
        <v>0</v>
      </c>
      <c r="AT247" s="61">
        <v>0</v>
      </c>
      <c r="AU247" s="61">
        <v>0</v>
      </c>
      <c r="AV247" s="61">
        <v>0</v>
      </c>
      <c r="AW247" s="61">
        <v>0</v>
      </c>
      <c r="AX247" s="61">
        <v>0</v>
      </c>
      <c r="AY247" s="61">
        <v>0</v>
      </c>
      <c r="AZ247" s="61">
        <v>0</v>
      </c>
      <c r="BA247" s="61">
        <v>0</v>
      </c>
      <c r="BB247" s="61">
        <v>0</v>
      </c>
      <c r="BC247" s="61">
        <v>0</v>
      </c>
      <c r="BD247" s="61">
        <v>1257070</v>
      </c>
      <c r="BE247" s="61">
        <v>305584</v>
      </c>
      <c r="BF247" s="61">
        <v>0</v>
      </c>
      <c r="BG247" s="61">
        <v>0</v>
      </c>
      <c r="BH247" s="61">
        <v>0</v>
      </c>
      <c r="BI247" s="61">
        <v>0</v>
      </c>
      <c r="BJ247" s="61">
        <v>1044551</v>
      </c>
      <c r="BK247" s="61">
        <v>257206</v>
      </c>
      <c r="BL247" s="61">
        <v>0</v>
      </c>
      <c r="BM247" s="61">
        <v>212519</v>
      </c>
      <c r="BN247" s="61">
        <v>48378</v>
      </c>
      <c r="BO247" s="61">
        <v>0</v>
      </c>
      <c r="BP247" s="61">
        <v>0</v>
      </c>
      <c r="BQ247" s="61">
        <v>0</v>
      </c>
      <c r="BR247" s="61">
        <v>0</v>
      </c>
      <c r="BS247" s="61">
        <v>0</v>
      </c>
      <c r="BT247" s="61">
        <v>0</v>
      </c>
      <c r="BU247" s="61">
        <v>0</v>
      </c>
      <c r="BV247" s="61">
        <v>0</v>
      </c>
      <c r="BW247" s="61">
        <v>0</v>
      </c>
      <c r="BX247" s="61">
        <v>0</v>
      </c>
      <c r="BY247" s="61">
        <v>8583</v>
      </c>
      <c r="BZ247" s="61">
        <v>2146</v>
      </c>
      <c r="CA247" s="61">
        <v>0</v>
      </c>
      <c r="CB247" s="61">
        <v>0</v>
      </c>
      <c r="CC247" s="61">
        <v>0</v>
      </c>
      <c r="CD247" s="61">
        <v>0</v>
      </c>
      <c r="CE247" s="61">
        <v>0</v>
      </c>
      <c r="CF247" s="61">
        <v>0</v>
      </c>
      <c r="CG247" s="61">
        <v>0</v>
      </c>
      <c r="CH247" s="61">
        <v>-2315</v>
      </c>
      <c r="CI247" s="61">
        <v>-579</v>
      </c>
      <c r="CJ247" s="61">
        <v>0</v>
      </c>
      <c r="CK247" s="61">
        <v>0</v>
      </c>
      <c r="CL247" s="61">
        <v>0</v>
      </c>
      <c r="CM247" s="61">
        <v>0</v>
      </c>
      <c r="CN247" s="61">
        <v>0</v>
      </c>
      <c r="CO247" s="61">
        <v>0</v>
      </c>
      <c r="CP247" s="61">
        <v>0</v>
      </c>
      <c r="CQ247" s="61">
        <v>0</v>
      </c>
      <c r="CR247" s="61">
        <v>0</v>
      </c>
      <c r="CS247" s="61">
        <v>0</v>
      </c>
      <c r="CT247" s="61">
        <v>0</v>
      </c>
      <c r="CU247" s="61">
        <v>0</v>
      </c>
      <c r="CV247" s="61">
        <v>0</v>
      </c>
      <c r="CW247" s="61">
        <v>0</v>
      </c>
      <c r="CX247" s="61">
        <v>0</v>
      </c>
      <c r="CY247" s="61">
        <v>0</v>
      </c>
      <c r="CZ247" s="61">
        <v>0</v>
      </c>
      <c r="DA247" s="61">
        <v>0</v>
      </c>
      <c r="DB247" s="61">
        <v>0</v>
      </c>
      <c r="DC247" s="61">
        <v>0</v>
      </c>
      <c r="DD247" s="61">
        <v>0</v>
      </c>
      <c r="DE247" s="61">
        <v>0</v>
      </c>
      <c r="DF247" s="61">
        <v>0</v>
      </c>
      <c r="DG247" s="61">
        <v>0</v>
      </c>
      <c r="DH247" s="61">
        <v>0</v>
      </c>
      <c r="DI247" s="61">
        <v>631</v>
      </c>
      <c r="DJ247" s="61">
        <v>158</v>
      </c>
      <c r="DK247" s="61">
        <v>0</v>
      </c>
      <c r="DL247" s="61">
        <v>-631</v>
      </c>
      <c r="DM247" s="61">
        <v>-158</v>
      </c>
      <c r="DN247" s="61">
        <v>0</v>
      </c>
      <c r="DO247" s="61">
        <v>5711</v>
      </c>
      <c r="DP247" s="61">
        <v>1428</v>
      </c>
      <c r="DQ247" s="61">
        <v>0</v>
      </c>
      <c r="DR247" s="61">
        <v>6097</v>
      </c>
      <c r="DS247" s="61">
        <v>1524</v>
      </c>
      <c r="DT247" s="61">
        <v>0</v>
      </c>
      <c r="DU247" s="61">
        <v>-386</v>
      </c>
      <c r="DV247" s="61">
        <v>-96</v>
      </c>
      <c r="DW247" s="61">
        <v>0</v>
      </c>
      <c r="DX247" s="61">
        <v>0</v>
      </c>
      <c r="DY247" s="61">
        <v>0</v>
      </c>
      <c r="DZ247" s="61">
        <v>0</v>
      </c>
      <c r="EA247" s="61">
        <v>0</v>
      </c>
      <c r="EB247" s="61">
        <v>0</v>
      </c>
      <c r="EC247" s="61">
        <v>0</v>
      </c>
      <c r="ED247" s="61">
        <v>0</v>
      </c>
      <c r="EE247" s="61">
        <v>0</v>
      </c>
      <c r="EF247" s="61">
        <v>0</v>
      </c>
      <c r="EG247" s="61">
        <v>0</v>
      </c>
      <c r="EH247" s="61">
        <v>0</v>
      </c>
      <c r="EI247" s="61">
        <v>0</v>
      </c>
      <c r="EJ247" s="61">
        <v>0</v>
      </c>
      <c r="EK247" s="61">
        <v>0</v>
      </c>
      <c r="EL247" s="61">
        <v>0</v>
      </c>
      <c r="EM247" s="61">
        <v>6219082</v>
      </c>
      <c r="EN247" s="61">
        <v>1543234</v>
      </c>
      <c r="EO247" s="61">
        <v>0</v>
      </c>
      <c r="EP247" s="61">
        <v>164210</v>
      </c>
      <c r="EQ247" s="61">
        <v>41053</v>
      </c>
      <c r="ER247" s="61">
        <v>0</v>
      </c>
      <c r="ES247" s="61">
        <v>17729828</v>
      </c>
      <c r="ET247" s="61">
        <v>0</v>
      </c>
      <c r="EU247" s="61">
        <v>0</v>
      </c>
      <c r="EV247" s="61">
        <v>-11346535</v>
      </c>
      <c r="EW247" s="61">
        <v>1584286</v>
      </c>
      <c r="EX247" s="61">
        <v>0</v>
      </c>
      <c r="EY247" s="61">
        <v>1044121</v>
      </c>
      <c r="EZ247" s="61">
        <v>259566</v>
      </c>
      <c r="FA247" s="61">
        <v>0</v>
      </c>
      <c r="FB247" s="61">
        <v>1287140</v>
      </c>
      <c r="FC247" s="61">
        <v>320077</v>
      </c>
      <c r="FD247" s="61">
        <v>0</v>
      </c>
      <c r="FE247" s="61">
        <v>-243019</v>
      </c>
      <c r="FF247" s="61">
        <v>-60511</v>
      </c>
      <c r="FG247" s="61">
        <v>0</v>
      </c>
      <c r="FH247" s="61">
        <v>0</v>
      </c>
      <c r="FI247" s="61">
        <v>0</v>
      </c>
      <c r="FJ247" s="61">
        <v>0</v>
      </c>
      <c r="FK247" s="61">
        <v>0</v>
      </c>
      <c r="FL247" s="61">
        <v>0</v>
      </c>
      <c r="FM247" s="61">
        <v>0</v>
      </c>
      <c r="FN247" s="61">
        <v>0</v>
      </c>
      <c r="FO247" s="61">
        <v>0</v>
      </c>
      <c r="FP247" s="61">
        <v>0</v>
      </c>
      <c r="FQ247" s="61">
        <v>0</v>
      </c>
      <c r="FR247" s="61">
        <v>0</v>
      </c>
      <c r="FS247" s="61">
        <v>0</v>
      </c>
      <c r="FT247" s="61">
        <v>3235018</v>
      </c>
      <c r="FU247" s="61">
        <v>0</v>
      </c>
      <c r="FV247" s="61">
        <v>0</v>
      </c>
      <c r="FW247" s="61">
        <v>-3235018</v>
      </c>
      <c r="FX247" s="61">
        <v>0</v>
      </c>
      <c r="FY247" s="61">
        <v>0</v>
      </c>
      <c r="FZ247" s="61">
        <v>0</v>
      </c>
      <c r="GA247" s="61">
        <v>0</v>
      </c>
      <c r="GB247" s="61">
        <v>0</v>
      </c>
      <c r="GC247" s="61">
        <v>0</v>
      </c>
      <c r="GD247" s="61">
        <v>0</v>
      </c>
      <c r="GE247" s="61">
        <v>0</v>
      </c>
      <c r="GF247" s="61">
        <v>8696462</v>
      </c>
      <c r="GG247" s="61">
        <v>2152432</v>
      </c>
      <c r="GH247" s="61">
        <v>0</v>
      </c>
      <c r="GI247" s="61">
        <v>-14606802</v>
      </c>
      <c r="GJ247" s="61">
        <v>1573466</v>
      </c>
      <c r="GK247" s="61">
        <v>0</v>
      </c>
      <c r="GL247" s="58" t="s">
        <v>619</v>
      </c>
      <c r="GM247" s="58" t="s">
        <v>465</v>
      </c>
      <c r="GN247" s="58" t="s">
        <v>466</v>
      </c>
      <c r="GO247" s="58" t="s">
        <v>497</v>
      </c>
      <c r="GP247" s="58" t="s">
        <v>1269</v>
      </c>
    </row>
    <row r="248" spans="1:198" s="58" customFormat="1">
      <c r="A248" s="58" t="s">
        <v>461</v>
      </c>
      <c r="B248" s="59" t="s">
        <v>1270</v>
      </c>
      <c r="C248" s="59" t="s">
        <v>1271</v>
      </c>
      <c r="D248" s="61">
        <v>-945096</v>
      </c>
      <c r="E248" s="61">
        <v>0</v>
      </c>
      <c r="F248" s="61">
        <v>-945096</v>
      </c>
      <c r="G248" s="61">
        <v>-391260</v>
      </c>
      <c r="H248" s="61">
        <v>0</v>
      </c>
      <c r="I248" s="61">
        <v>-391260</v>
      </c>
      <c r="J248" s="61">
        <v>-553836</v>
      </c>
      <c r="K248" s="61">
        <v>0</v>
      </c>
      <c r="L248" s="61">
        <v>-553836</v>
      </c>
      <c r="M248" s="380">
        <v>0</v>
      </c>
      <c r="N248" s="380">
        <v>0.99</v>
      </c>
      <c r="O248" s="380">
        <v>0</v>
      </c>
      <c r="P248" s="380">
        <v>0.01</v>
      </c>
      <c r="Q248" s="61">
        <v>186006</v>
      </c>
      <c r="R248" s="61">
        <v>186006</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v>0</v>
      </c>
      <c r="AR248" s="61">
        <v>0</v>
      </c>
      <c r="AS248" s="61">
        <v>0</v>
      </c>
      <c r="AT248" s="61">
        <v>0</v>
      </c>
      <c r="AU248" s="61">
        <v>0</v>
      </c>
      <c r="AV248" s="61">
        <v>0</v>
      </c>
      <c r="AW248" s="61">
        <v>0</v>
      </c>
      <c r="AX248" s="61">
        <v>0</v>
      </c>
      <c r="AY248" s="61">
        <v>0</v>
      </c>
      <c r="AZ248" s="61">
        <v>0</v>
      </c>
      <c r="BA248" s="61">
        <v>0</v>
      </c>
      <c r="BB248" s="61">
        <v>0</v>
      </c>
      <c r="BC248" s="61">
        <v>0</v>
      </c>
      <c r="BD248" s="61">
        <v>4130969</v>
      </c>
      <c r="BE248" s="61">
        <v>0</v>
      </c>
      <c r="BF248" s="61">
        <v>41727</v>
      </c>
      <c r="BG248" s="61">
        <v>223996</v>
      </c>
      <c r="BH248" s="61">
        <v>0</v>
      </c>
      <c r="BI248" s="61">
        <v>2263</v>
      </c>
      <c r="BJ248" s="61">
        <v>4291043</v>
      </c>
      <c r="BK248" s="61">
        <v>0</v>
      </c>
      <c r="BL248" s="61">
        <v>43344</v>
      </c>
      <c r="BM248" s="61">
        <v>63922</v>
      </c>
      <c r="BN248" s="61">
        <v>0</v>
      </c>
      <c r="BO248" s="61">
        <v>646</v>
      </c>
      <c r="BP248" s="61">
        <v>774</v>
      </c>
      <c r="BQ248" s="61">
        <v>0</v>
      </c>
      <c r="BR248" s="61">
        <v>8</v>
      </c>
      <c r="BS248" s="61">
        <v>8480</v>
      </c>
      <c r="BT248" s="61">
        <v>0</v>
      </c>
      <c r="BU248" s="61">
        <v>86</v>
      </c>
      <c r="BV248" s="61">
        <v>-7706</v>
      </c>
      <c r="BW248" s="61">
        <v>0</v>
      </c>
      <c r="BX248" s="61">
        <v>-78</v>
      </c>
      <c r="BY248" s="61">
        <v>2444</v>
      </c>
      <c r="BZ248" s="61">
        <v>0</v>
      </c>
      <c r="CA248" s="61">
        <v>25</v>
      </c>
      <c r="CB248" s="61">
        <v>0</v>
      </c>
      <c r="CC248" s="61">
        <v>0</v>
      </c>
      <c r="CD248" s="61">
        <v>0</v>
      </c>
      <c r="CE248" s="61">
        <v>0</v>
      </c>
      <c r="CF248" s="61">
        <v>0</v>
      </c>
      <c r="CG248" s="61">
        <v>0</v>
      </c>
      <c r="CH248" s="61">
        <v>0</v>
      </c>
      <c r="CI248" s="61">
        <v>0</v>
      </c>
      <c r="CJ248" s="61">
        <v>0</v>
      </c>
      <c r="CK248" s="61">
        <v>0</v>
      </c>
      <c r="CL248" s="61">
        <v>0</v>
      </c>
      <c r="CM248" s="61">
        <v>0</v>
      </c>
      <c r="CN248" s="61">
        <v>0</v>
      </c>
      <c r="CO248" s="61">
        <v>0</v>
      </c>
      <c r="CP248" s="61">
        <v>0</v>
      </c>
      <c r="CQ248" s="61">
        <v>0</v>
      </c>
      <c r="CR248" s="61">
        <v>0</v>
      </c>
      <c r="CS248" s="61">
        <v>0</v>
      </c>
      <c r="CT248" s="61">
        <v>0</v>
      </c>
      <c r="CU248" s="61">
        <v>0</v>
      </c>
      <c r="CV248" s="61">
        <v>0</v>
      </c>
      <c r="CW248" s="61">
        <v>0</v>
      </c>
      <c r="CX248" s="61">
        <v>0</v>
      </c>
      <c r="CY248" s="61">
        <v>0</v>
      </c>
      <c r="CZ248" s="61">
        <v>0</v>
      </c>
      <c r="DA248" s="61">
        <v>0</v>
      </c>
      <c r="DB248" s="61">
        <v>0</v>
      </c>
      <c r="DC248" s="61">
        <v>0</v>
      </c>
      <c r="DD248" s="61">
        <v>0</v>
      </c>
      <c r="DE248" s="61">
        <v>0</v>
      </c>
      <c r="DF248" s="61">
        <v>0</v>
      </c>
      <c r="DG248" s="61">
        <v>0</v>
      </c>
      <c r="DH248" s="61">
        <v>0</v>
      </c>
      <c r="DI248" s="61">
        <v>0</v>
      </c>
      <c r="DJ248" s="61">
        <v>0</v>
      </c>
      <c r="DK248" s="61">
        <v>0</v>
      </c>
      <c r="DL248" s="61">
        <v>0</v>
      </c>
      <c r="DM248" s="61">
        <v>0</v>
      </c>
      <c r="DN248" s="61">
        <v>0</v>
      </c>
      <c r="DO248" s="61">
        <v>20440</v>
      </c>
      <c r="DP248" s="61">
        <v>0</v>
      </c>
      <c r="DQ248" s="61">
        <v>206</v>
      </c>
      <c r="DR248" s="61">
        <v>20440</v>
      </c>
      <c r="DS248" s="61">
        <v>0</v>
      </c>
      <c r="DT248" s="61">
        <v>206</v>
      </c>
      <c r="DU248" s="61">
        <v>0</v>
      </c>
      <c r="DV248" s="61">
        <v>0</v>
      </c>
      <c r="DW248" s="61">
        <v>0</v>
      </c>
      <c r="DX248" s="61">
        <v>0</v>
      </c>
      <c r="DY248" s="61">
        <v>0</v>
      </c>
      <c r="DZ248" s="61">
        <v>0</v>
      </c>
      <c r="EA248" s="61">
        <v>0</v>
      </c>
      <c r="EB248" s="61">
        <v>0</v>
      </c>
      <c r="EC248" s="61">
        <v>0</v>
      </c>
      <c r="ED248" s="61">
        <v>0</v>
      </c>
      <c r="EE248" s="61">
        <v>0</v>
      </c>
      <c r="EF248" s="61">
        <v>0</v>
      </c>
      <c r="EG248" s="61">
        <v>0</v>
      </c>
      <c r="EH248" s="61">
        <v>0</v>
      </c>
      <c r="EI248" s="61">
        <v>0</v>
      </c>
      <c r="EJ248" s="61">
        <v>0</v>
      </c>
      <c r="EK248" s="61">
        <v>0</v>
      </c>
      <c r="EL248" s="61">
        <v>0</v>
      </c>
      <c r="EM248" s="61">
        <v>7643679</v>
      </c>
      <c r="EN248" s="61">
        <v>0</v>
      </c>
      <c r="EO248" s="61">
        <v>77209</v>
      </c>
      <c r="EP248" s="61">
        <v>263049</v>
      </c>
      <c r="EQ248" s="61">
        <v>0</v>
      </c>
      <c r="ER248" s="61">
        <v>2657</v>
      </c>
      <c r="ES248" s="61">
        <v>11175390</v>
      </c>
      <c r="ET248" s="61">
        <v>0</v>
      </c>
      <c r="EU248" s="61">
        <v>0</v>
      </c>
      <c r="EV248" s="61">
        <v>-3268662</v>
      </c>
      <c r="EW248" s="61">
        <v>0</v>
      </c>
      <c r="EX248" s="61">
        <v>79866</v>
      </c>
      <c r="EY248" s="61">
        <v>2388431</v>
      </c>
      <c r="EZ248" s="61">
        <v>0</v>
      </c>
      <c r="FA248" s="61">
        <v>24126</v>
      </c>
      <c r="FB248" s="61">
        <v>2641054</v>
      </c>
      <c r="FC248" s="61">
        <v>0</v>
      </c>
      <c r="FD248" s="61">
        <v>26677</v>
      </c>
      <c r="FE248" s="61">
        <v>-252623</v>
      </c>
      <c r="FF248" s="61">
        <v>0</v>
      </c>
      <c r="FG248" s="61">
        <v>-2551</v>
      </c>
      <c r="FH248" s="61">
        <v>0</v>
      </c>
      <c r="FI248" s="61">
        <v>0</v>
      </c>
      <c r="FJ248" s="61">
        <v>0</v>
      </c>
      <c r="FK248" s="61">
        <v>0</v>
      </c>
      <c r="FL248" s="61">
        <v>0</v>
      </c>
      <c r="FM248" s="61">
        <v>0</v>
      </c>
      <c r="FN248" s="61">
        <v>0</v>
      </c>
      <c r="FO248" s="61">
        <v>0</v>
      </c>
      <c r="FP248" s="61">
        <v>0</v>
      </c>
      <c r="FQ248" s="61">
        <v>0</v>
      </c>
      <c r="FR248" s="61">
        <v>0</v>
      </c>
      <c r="FS248" s="61">
        <v>0</v>
      </c>
      <c r="FT248" s="61">
        <v>3220941</v>
      </c>
      <c r="FU248" s="61">
        <v>0</v>
      </c>
      <c r="FV248" s="61">
        <v>0</v>
      </c>
      <c r="FW248" s="61">
        <v>-3220941</v>
      </c>
      <c r="FX248" s="61">
        <v>0</v>
      </c>
      <c r="FY248" s="61">
        <v>0</v>
      </c>
      <c r="FZ248" s="61">
        <v>0</v>
      </c>
      <c r="GA248" s="61">
        <v>0</v>
      </c>
      <c r="GB248" s="61">
        <v>0</v>
      </c>
      <c r="GC248" s="61">
        <v>0</v>
      </c>
      <c r="GD248" s="61">
        <v>0</v>
      </c>
      <c r="GE248" s="61">
        <v>0</v>
      </c>
      <c r="GF248" s="61">
        <v>14673782</v>
      </c>
      <c r="GG248" s="61">
        <v>0</v>
      </c>
      <c r="GH248" s="61">
        <v>148221</v>
      </c>
      <c r="GI248" s="61">
        <v>-6683566</v>
      </c>
      <c r="GJ248" s="61">
        <v>0</v>
      </c>
      <c r="GK248" s="61">
        <v>77908</v>
      </c>
      <c r="GL248" s="58" t="s">
        <v>511</v>
      </c>
      <c r="GM248" s="58" t="s">
        <v>954</v>
      </c>
      <c r="GN248" s="58" t="s">
        <v>513</v>
      </c>
      <c r="GO248" s="58" t="s">
        <v>473</v>
      </c>
      <c r="GP248" s="58" t="s">
        <v>1272</v>
      </c>
    </row>
    <row r="249" spans="1:198" s="58" customFormat="1">
      <c r="A249" s="58" t="s">
        <v>469</v>
      </c>
      <c r="B249" s="59" t="s">
        <v>1273</v>
      </c>
      <c r="C249" s="59" t="s">
        <v>1274</v>
      </c>
      <c r="D249" s="61">
        <v>39338</v>
      </c>
      <c r="E249" s="61">
        <v>0</v>
      </c>
      <c r="F249" s="61">
        <v>39338</v>
      </c>
      <c r="G249" s="61">
        <v>-29033</v>
      </c>
      <c r="H249" s="61">
        <v>0</v>
      </c>
      <c r="I249" s="61">
        <v>-29033</v>
      </c>
      <c r="J249" s="61">
        <v>68371</v>
      </c>
      <c r="K249" s="61">
        <v>0</v>
      </c>
      <c r="L249" s="61">
        <v>68371</v>
      </c>
      <c r="M249" s="380">
        <v>0.5</v>
      </c>
      <c r="N249" s="380">
        <v>0.4</v>
      </c>
      <c r="O249" s="380">
        <v>0.09</v>
      </c>
      <c r="P249" s="380">
        <v>0.01</v>
      </c>
      <c r="Q249" s="61">
        <v>170681</v>
      </c>
      <c r="R249" s="61">
        <v>170681</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v>0</v>
      </c>
      <c r="AR249" s="61">
        <v>0</v>
      </c>
      <c r="AS249" s="61">
        <v>0</v>
      </c>
      <c r="AT249" s="61">
        <v>0</v>
      </c>
      <c r="AU249" s="61">
        <v>0</v>
      </c>
      <c r="AV249" s="61">
        <v>0</v>
      </c>
      <c r="AW249" s="61">
        <v>0</v>
      </c>
      <c r="AX249" s="61">
        <v>0</v>
      </c>
      <c r="AY249" s="61">
        <v>0</v>
      </c>
      <c r="AZ249" s="61">
        <v>0</v>
      </c>
      <c r="BA249" s="61">
        <v>0</v>
      </c>
      <c r="BB249" s="61">
        <v>0</v>
      </c>
      <c r="BC249" s="61">
        <v>0</v>
      </c>
      <c r="BD249" s="61">
        <v>1535509</v>
      </c>
      <c r="BE249" s="61">
        <v>345489</v>
      </c>
      <c r="BF249" s="61">
        <v>38388</v>
      </c>
      <c r="BG249" s="61">
        <v>91218</v>
      </c>
      <c r="BH249" s="61">
        <v>20524</v>
      </c>
      <c r="BI249" s="61">
        <v>2280</v>
      </c>
      <c r="BJ249" s="61">
        <v>1597469</v>
      </c>
      <c r="BK249" s="61">
        <v>359430</v>
      </c>
      <c r="BL249" s="61">
        <v>39936</v>
      </c>
      <c r="BM249" s="61">
        <v>29258</v>
      </c>
      <c r="BN249" s="61">
        <v>6583</v>
      </c>
      <c r="BO249" s="61">
        <v>732</v>
      </c>
      <c r="BP249" s="61">
        <v>0</v>
      </c>
      <c r="BQ249" s="61">
        <v>0</v>
      </c>
      <c r="BR249" s="61">
        <v>0</v>
      </c>
      <c r="BS249" s="61">
        <v>0</v>
      </c>
      <c r="BT249" s="61">
        <v>0</v>
      </c>
      <c r="BU249" s="61">
        <v>0</v>
      </c>
      <c r="BV249" s="61">
        <v>0</v>
      </c>
      <c r="BW249" s="61">
        <v>0</v>
      </c>
      <c r="BX249" s="61">
        <v>0</v>
      </c>
      <c r="BY249" s="61">
        <v>0</v>
      </c>
      <c r="BZ249" s="61">
        <v>0</v>
      </c>
      <c r="CA249" s="61">
        <v>0</v>
      </c>
      <c r="CB249" s="61">
        <v>0</v>
      </c>
      <c r="CC249" s="61">
        <v>0</v>
      </c>
      <c r="CD249" s="61">
        <v>0</v>
      </c>
      <c r="CE249" s="61">
        <v>0</v>
      </c>
      <c r="CF249" s="61">
        <v>0</v>
      </c>
      <c r="CG249" s="61">
        <v>0</v>
      </c>
      <c r="CH249" s="61">
        <v>0</v>
      </c>
      <c r="CI249" s="61">
        <v>0</v>
      </c>
      <c r="CJ249" s="61">
        <v>0</v>
      </c>
      <c r="CK249" s="61">
        <v>0</v>
      </c>
      <c r="CL249" s="61">
        <v>0</v>
      </c>
      <c r="CM249" s="61">
        <v>0</v>
      </c>
      <c r="CN249" s="61">
        <v>0</v>
      </c>
      <c r="CO249" s="61">
        <v>0</v>
      </c>
      <c r="CP249" s="61">
        <v>0</v>
      </c>
      <c r="CQ249" s="61">
        <v>0</v>
      </c>
      <c r="CR249" s="61">
        <v>0</v>
      </c>
      <c r="CS249" s="61">
        <v>0</v>
      </c>
      <c r="CT249" s="61">
        <v>0</v>
      </c>
      <c r="CU249" s="61">
        <v>0</v>
      </c>
      <c r="CV249" s="61">
        <v>0</v>
      </c>
      <c r="CW249" s="61">
        <v>4032</v>
      </c>
      <c r="CX249" s="61">
        <v>907</v>
      </c>
      <c r="CY249" s="61">
        <v>101</v>
      </c>
      <c r="CZ249" s="61">
        <v>6752</v>
      </c>
      <c r="DA249" s="61">
        <v>1519</v>
      </c>
      <c r="DB249" s="61">
        <v>169</v>
      </c>
      <c r="DC249" s="61">
        <v>-2720</v>
      </c>
      <c r="DD249" s="61">
        <v>-612</v>
      </c>
      <c r="DE249" s="61">
        <v>-68</v>
      </c>
      <c r="DF249" s="61">
        <v>0</v>
      </c>
      <c r="DG249" s="61">
        <v>0</v>
      </c>
      <c r="DH249" s="61">
        <v>0</v>
      </c>
      <c r="DI249" s="61">
        <v>0</v>
      </c>
      <c r="DJ249" s="61">
        <v>0</v>
      </c>
      <c r="DK249" s="61">
        <v>0</v>
      </c>
      <c r="DL249" s="61">
        <v>0</v>
      </c>
      <c r="DM249" s="61">
        <v>0</v>
      </c>
      <c r="DN249" s="61">
        <v>0</v>
      </c>
      <c r="DO249" s="61">
        <v>7215</v>
      </c>
      <c r="DP249" s="61">
        <v>1623</v>
      </c>
      <c r="DQ249" s="61">
        <v>180</v>
      </c>
      <c r="DR249" s="61">
        <v>8173</v>
      </c>
      <c r="DS249" s="61">
        <v>1839</v>
      </c>
      <c r="DT249" s="61">
        <v>204</v>
      </c>
      <c r="DU249" s="61">
        <v>-958</v>
      </c>
      <c r="DV249" s="61">
        <v>-216</v>
      </c>
      <c r="DW249" s="61">
        <v>-24</v>
      </c>
      <c r="DX249" s="61">
        <v>0</v>
      </c>
      <c r="DY249" s="61">
        <v>0</v>
      </c>
      <c r="DZ249" s="61">
        <v>0</v>
      </c>
      <c r="EA249" s="61">
        <v>0</v>
      </c>
      <c r="EB249" s="61">
        <v>0</v>
      </c>
      <c r="EC249" s="61">
        <v>0</v>
      </c>
      <c r="ED249" s="61">
        <v>0</v>
      </c>
      <c r="EE249" s="61">
        <v>0</v>
      </c>
      <c r="EF249" s="61">
        <v>0</v>
      </c>
      <c r="EG249" s="61">
        <v>0</v>
      </c>
      <c r="EH249" s="61">
        <v>0</v>
      </c>
      <c r="EI249" s="61">
        <v>0</v>
      </c>
      <c r="EJ249" s="61">
        <v>0</v>
      </c>
      <c r="EK249" s="61">
        <v>0</v>
      </c>
      <c r="EL249" s="61">
        <v>0</v>
      </c>
      <c r="EM249" s="61">
        <v>3339646</v>
      </c>
      <c r="EN249" s="61">
        <v>751420</v>
      </c>
      <c r="EO249" s="61">
        <v>83491</v>
      </c>
      <c r="EP249" s="61">
        <v>80468</v>
      </c>
      <c r="EQ249" s="61">
        <v>18105</v>
      </c>
      <c r="ER249" s="61">
        <v>2012</v>
      </c>
      <c r="ES249" s="61">
        <v>8144760</v>
      </c>
      <c r="ET249" s="61">
        <v>0</v>
      </c>
      <c r="EU249" s="61">
        <v>0</v>
      </c>
      <c r="EV249" s="61">
        <v>-4724646</v>
      </c>
      <c r="EW249" s="61">
        <v>769526</v>
      </c>
      <c r="EX249" s="61">
        <v>85503</v>
      </c>
      <c r="EY249" s="61">
        <v>851699</v>
      </c>
      <c r="EZ249" s="61">
        <v>191632</v>
      </c>
      <c r="FA249" s="61">
        <v>21292</v>
      </c>
      <c r="FB249" s="61">
        <v>996204</v>
      </c>
      <c r="FC249" s="61">
        <v>224146</v>
      </c>
      <c r="FD249" s="61">
        <v>24905</v>
      </c>
      <c r="FE249" s="61">
        <v>-144505</v>
      </c>
      <c r="FF249" s="61">
        <v>-32514</v>
      </c>
      <c r="FG249" s="61">
        <v>-3613</v>
      </c>
      <c r="FH249" s="61">
        <v>0</v>
      </c>
      <c r="FI249" s="61">
        <v>0</v>
      </c>
      <c r="FJ249" s="61">
        <v>0</v>
      </c>
      <c r="FK249" s="61">
        <v>0</v>
      </c>
      <c r="FL249" s="61">
        <v>0</v>
      </c>
      <c r="FM249" s="61">
        <v>0</v>
      </c>
      <c r="FN249" s="61">
        <v>0</v>
      </c>
      <c r="FO249" s="61">
        <v>0</v>
      </c>
      <c r="FP249" s="61">
        <v>0</v>
      </c>
      <c r="FQ249" s="61">
        <v>0</v>
      </c>
      <c r="FR249" s="61">
        <v>0</v>
      </c>
      <c r="FS249" s="61">
        <v>0</v>
      </c>
      <c r="FT249" s="61">
        <v>2965903</v>
      </c>
      <c r="FU249" s="61">
        <v>0</v>
      </c>
      <c r="FV249" s="61">
        <v>0</v>
      </c>
      <c r="FW249" s="61">
        <v>-2965903</v>
      </c>
      <c r="FX249" s="61">
        <v>0</v>
      </c>
      <c r="FY249" s="61">
        <v>0</v>
      </c>
      <c r="FZ249" s="61">
        <v>0</v>
      </c>
      <c r="GA249" s="61">
        <v>0</v>
      </c>
      <c r="GB249" s="61">
        <v>0</v>
      </c>
      <c r="GC249" s="61">
        <v>0</v>
      </c>
      <c r="GD249" s="61">
        <v>0</v>
      </c>
      <c r="GE249" s="61">
        <v>0</v>
      </c>
      <c r="GF249" s="61">
        <v>5909787</v>
      </c>
      <c r="GG249" s="61">
        <v>1329700</v>
      </c>
      <c r="GH249" s="61">
        <v>147744</v>
      </c>
      <c r="GI249" s="61">
        <v>-7809474</v>
      </c>
      <c r="GJ249" s="61">
        <v>742767</v>
      </c>
      <c r="GK249" s="61">
        <v>82530</v>
      </c>
      <c r="GL249" s="58" t="s">
        <v>649</v>
      </c>
      <c r="GM249" s="58" t="s">
        <v>650</v>
      </c>
      <c r="GN249" s="58" t="s">
        <v>466</v>
      </c>
      <c r="GO249" s="58" t="s">
        <v>549</v>
      </c>
      <c r="GP249" s="58" t="s">
        <v>1275</v>
      </c>
    </row>
    <row r="250" spans="1:198" s="58" customFormat="1">
      <c r="A250" s="58" t="s">
        <v>461</v>
      </c>
      <c r="B250" s="59" t="s">
        <v>1276</v>
      </c>
      <c r="C250" s="59" t="s">
        <v>1277</v>
      </c>
      <c r="D250" s="61">
        <v>295958</v>
      </c>
      <c r="E250" s="61">
        <v>0</v>
      </c>
      <c r="F250" s="61">
        <v>295958</v>
      </c>
      <c r="G250" s="61">
        <v>293836</v>
      </c>
      <c r="H250" s="61">
        <v>0</v>
      </c>
      <c r="I250" s="61">
        <v>293836</v>
      </c>
      <c r="J250" s="61">
        <v>2122</v>
      </c>
      <c r="K250" s="61">
        <v>0</v>
      </c>
      <c r="L250" s="61">
        <v>2122</v>
      </c>
      <c r="M250" s="380">
        <v>0.5</v>
      </c>
      <c r="N250" s="380">
        <v>0.4</v>
      </c>
      <c r="O250" s="380">
        <v>0.09</v>
      </c>
      <c r="P250" s="380">
        <v>0.01</v>
      </c>
      <c r="Q250" s="61">
        <v>112647</v>
      </c>
      <c r="R250" s="61">
        <v>112647</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v>0</v>
      </c>
      <c r="AR250" s="61">
        <v>0</v>
      </c>
      <c r="AS250" s="61">
        <v>0</v>
      </c>
      <c r="AT250" s="61">
        <v>0</v>
      </c>
      <c r="AU250" s="61">
        <v>0</v>
      </c>
      <c r="AV250" s="61">
        <v>0</v>
      </c>
      <c r="AW250" s="61">
        <v>0</v>
      </c>
      <c r="AX250" s="61">
        <v>0</v>
      </c>
      <c r="AY250" s="61">
        <v>0</v>
      </c>
      <c r="AZ250" s="61">
        <v>0</v>
      </c>
      <c r="BA250" s="61">
        <v>0</v>
      </c>
      <c r="BB250" s="61">
        <v>0</v>
      </c>
      <c r="BC250" s="61">
        <v>0</v>
      </c>
      <c r="BD250" s="61">
        <v>1284435</v>
      </c>
      <c r="BE250" s="61">
        <v>288998</v>
      </c>
      <c r="BF250" s="61">
        <v>32111</v>
      </c>
      <c r="BG250" s="61">
        <v>38541</v>
      </c>
      <c r="BH250" s="61">
        <v>8672</v>
      </c>
      <c r="BI250" s="61">
        <v>964</v>
      </c>
      <c r="BJ250" s="61">
        <v>1203724</v>
      </c>
      <c r="BK250" s="61">
        <v>270838</v>
      </c>
      <c r="BL250" s="61">
        <v>30094</v>
      </c>
      <c r="BM250" s="61">
        <v>119252</v>
      </c>
      <c r="BN250" s="61">
        <v>26832</v>
      </c>
      <c r="BO250" s="61">
        <v>2981</v>
      </c>
      <c r="BP250" s="61">
        <v>0</v>
      </c>
      <c r="BQ250" s="61">
        <v>0</v>
      </c>
      <c r="BR250" s="61">
        <v>0</v>
      </c>
      <c r="BS250" s="61">
        <v>0</v>
      </c>
      <c r="BT250" s="61">
        <v>0</v>
      </c>
      <c r="BU250" s="61">
        <v>0</v>
      </c>
      <c r="BV250" s="61">
        <v>0</v>
      </c>
      <c r="BW250" s="61">
        <v>0</v>
      </c>
      <c r="BX250" s="61">
        <v>0</v>
      </c>
      <c r="BY250" s="61">
        <v>21644</v>
      </c>
      <c r="BZ250" s="61">
        <v>4870</v>
      </c>
      <c r="CA250" s="61">
        <v>541</v>
      </c>
      <c r="CB250" s="61">
        <v>0</v>
      </c>
      <c r="CC250" s="61">
        <v>0</v>
      </c>
      <c r="CD250" s="61">
        <v>0</v>
      </c>
      <c r="CE250" s="61">
        <v>0</v>
      </c>
      <c r="CF250" s="61">
        <v>0</v>
      </c>
      <c r="CG250" s="61">
        <v>0</v>
      </c>
      <c r="CH250" s="61">
        <v>0</v>
      </c>
      <c r="CI250" s="61">
        <v>0</v>
      </c>
      <c r="CJ250" s="61">
        <v>0</v>
      </c>
      <c r="CK250" s="61">
        <v>0</v>
      </c>
      <c r="CL250" s="61">
        <v>0</v>
      </c>
      <c r="CM250" s="61">
        <v>0</v>
      </c>
      <c r="CN250" s="61">
        <v>0</v>
      </c>
      <c r="CO250" s="61">
        <v>0</v>
      </c>
      <c r="CP250" s="61">
        <v>0</v>
      </c>
      <c r="CQ250" s="61">
        <v>0</v>
      </c>
      <c r="CR250" s="61">
        <v>0</v>
      </c>
      <c r="CS250" s="61">
        <v>0</v>
      </c>
      <c r="CT250" s="61">
        <v>0</v>
      </c>
      <c r="CU250" s="61">
        <v>0</v>
      </c>
      <c r="CV250" s="61">
        <v>0</v>
      </c>
      <c r="CW250" s="61">
        <v>1887</v>
      </c>
      <c r="CX250" s="61">
        <v>425</v>
      </c>
      <c r="CY250" s="61">
        <v>47</v>
      </c>
      <c r="CZ250" s="61">
        <v>4978</v>
      </c>
      <c r="DA250" s="61">
        <v>1120</v>
      </c>
      <c r="DB250" s="61">
        <v>124</v>
      </c>
      <c r="DC250" s="61">
        <v>-3091</v>
      </c>
      <c r="DD250" s="61">
        <v>-695</v>
      </c>
      <c r="DE250" s="61">
        <v>-77</v>
      </c>
      <c r="DF250" s="61">
        <v>0</v>
      </c>
      <c r="DG250" s="61">
        <v>0</v>
      </c>
      <c r="DH250" s="61">
        <v>0</v>
      </c>
      <c r="DI250" s="61">
        <v>0</v>
      </c>
      <c r="DJ250" s="61">
        <v>0</v>
      </c>
      <c r="DK250" s="61">
        <v>0</v>
      </c>
      <c r="DL250" s="61">
        <v>0</v>
      </c>
      <c r="DM250" s="61">
        <v>0</v>
      </c>
      <c r="DN250" s="61">
        <v>0</v>
      </c>
      <c r="DO250" s="61">
        <v>18688</v>
      </c>
      <c r="DP250" s="61">
        <v>4205</v>
      </c>
      <c r="DQ250" s="61">
        <v>467</v>
      </c>
      <c r="DR250" s="61">
        <v>0</v>
      </c>
      <c r="DS250" s="61">
        <v>0</v>
      </c>
      <c r="DT250" s="61">
        <v>0</v>
      </c>
      <c r="DU250" s="61">
        <v>18688</v>
      </c>
      <c r="DV250" s="61">
        <v>4205</v>
      </c>
      <c r="DW250" s="61">
        <v>467</v>
      </c>
      <c r="DX250" s="61">
        <v>-5743</v>
      </c>
      <c r="DY250" s="61">
        <v>-1292</v>
      </c>
      <c r="DZ250" s="61">
        <v>-144</v>
      </c>
      <c r="EA250" s="61">
        <v>-1220</v>
      </c>
      <c r="EB250" s="61">
        <v>-275</v>
      </c>
      <c r="EC250" s="61">
        <v>-31</v>
      </c>
      <c r="ED250" s="61">
        <v>0</v>
      </c>
      <c r="EE250" s="61">
        <v>0</v>
      </c>
      <c r="EF250" s="61">
        <v>0</v>
      </c>
      <c r="EG250" s="61">
        <v>0</v>
      </c>
      <c r="EH250" s="61">
        <v>0</v>
      </c>
      <c r="EI250" s="61">
        <v>0</v>
      </c>
      <c r="EJ250" s="61">
        <v>0</v>
      </c>
      <c r="EK250" s="61">
        <v>0</v>
      </c>
      <c r="EL250" s="61">
        <v>0</v>
      </c>
      <c r="EM250" s="61">
        <v>1650326</v>
      </c>
      <c r="EN250" s="61">
        <v>371323</v>
      </c>
      <c r="EO250" s="61">
        <v>41258</v>
      </c>
      <c r="EP250" s="61">
        <v>24349</v>
      </c>
      <c r="EQ250" s="61">
        <v>5478</v>
      </c>
      <c r="ER250" s="61">
        <v>609</v>
      </c>
      <c r="ES250" s="61">
        <v>4149758</v>
      </c>
      <c r="ET250" s="61">
        <v>0</v>
      </c>
      <c r="EU250" s="61">
        <v>0</v>
      </c>
      <c r="EV250" s="61">
        <v>-2475083</v>
      </c>
      <c r="EW250" s="61">
        <v>376802</v>
      </c>
      <c r="EX250" s="61">
        <v>41867</v>
      </c>
      <c r="EY250" s="61">
        <v>379101</v>
      </c>
      <c r="EZ250" s="61">
        <v>85298</v>
      </c>
      <c r="FA250" s="61">
        <v>9478</v>
      </c>
      <c r="FB250" s="61">
        <v>416972</v>
      </c>
      <c r="FC250" s="61">
        <v>93819</v>
      </c>
      <c r="FD250" s="61">
        <v>10424</v>
      </c>
      <c r="FE250" s="61">
        <v>-37871</v>
      </c>
      <c r="FF250" s="61">
        <v>-8521</v>
      </c>
      <c r="FG250" s="61">
        <v>-946</v>
      </c>
      <c r="FH250" s="61">
        <v>0</v>
      </c>
      <c r="FI250" s="61">
        <v>0</v>
      </c>
      <c r="FJ250" s="61">
        <v>0</v>
      </c>
      <c r="FK250" s="61">
        <v>0</v>
      </c>
      <c r="FL250" s="61">
        <v>0</v>
      </c>
      <c r="FM250" s="61">
        <v>0</v>
      </c>
      <c r="FN250" s="61">
        <v>0</v>
      </c>
      <c r="FO250" s="61">
        <v>0</v>
      </c>
      <c r="FP250" s="61">
        <v>0</v>
      </c>
      <c r="FQ250" s="61">
        <v>0</v>
      </c>
      <c r="FR250" s="61">
        <v>0</v>
      </c>
      <c r="FS250" s="61">
        <v>0</v>
      </c>
      <c r="FT250" s="61">
        <v>1257022</v>
      </c>
      <c r="FU250" s="61">
        <v>0</v>
      </c>
      <c r="FV250" s="61">
        <v>0</v>
      </c>
      <c r="FW250" s="61">
        <v>-1257022</v>
      </c>
      <c r="FX250" s="61">
        <v>0</v>
      </c>
      <c r="FY250" s="61">
        <v>0</v>
      </c>
      <c r="FZ250" s="61">
        <v>0</v>
      </c>
      <c r="GA250" s="61">
        <v>0</v>
      </c>
      <c r="GB250" s="61">
        <v>0</v>
      </c>
      <c r="GC250" s="61">
        <v>0</v>
      </c>
      <c r="GD250" s="61">
        <v>0</v>
      </c>
      <c r="GE250" s="61">
        <v>0</v>
      </c>
      <c r="GF250" s="61">
        <v>3412008</v>
      </c>
      <c r="GG250" s="61">
        <v>767702</v>
      </c>
      <c r="GH250" s="61">
        <v>85300</v>
      </c>
      <c r="GI250" s="61">
        <v>-3620446</v>
      </c>
      <c r="GJ250" s="61">
        <v>401926</v>
      </c>
      <c r="GK250" s="61">
        <v>44658</v>
      </c>
      <c r="GL250" s="58" t="s">
        <v>649</v>
      </c>
      <c r="GM250" s="58" t="s">
        <v>650</v>
      </c>
      <c r="GN250" s="58" t="s">
        <v>466</v>
      </c>
      <c r="GO250" s="58" t="s">
        <v>549</v>
      </c>
      <c r="GP250" s="58" t="s">
        <v>1278</v>
      </c>
    </row>
    <row r="251" spans="1:198" s="58" customFormat="1">
      <c r="A251" s="58" t="s">
        <v>469</v>
      </c>
      <c r="B251" s="59" t="s">
        <v>1279</v>
      </c>
      <c r="C251" s="59" t="s">
        <v>1280</v>
      </c>
      <c r="D251" s="61">
        <v>-454800</v>
      </c>
      <c r="E251" s="61">
        <v>0</v>
      </c>
      <c r="F251" s="61">
        <v>-454800</v>
      </c>
      <c r="G251" s="61">
        <v>-147684</v>
      </c>
      <c r="H251" s="61">
        <v>0</v>
      </c>
      <c r="I251" s="61">
        <v>-147684</v>
      </c>
      <c r="J251" s="61">
        <v>-307116</v>
      </c>
      <c r="K251" s="61">
        <v>0</v>
      </c>
      <c r="L251" s="61">
        <v>-307116</v>
      </c>
      <c r="M251" s="380">
        <v>0.5</v>
      </c>
      <c r="N251" s="380">
        <v>0.4</v>
      </c>
      <c r="O251" s="380">
        <v>0.1</v>
      </c>
      <c r="P251" s="380">
        <v>0</v>
      </c>
      <c r="Q251" s="61">
        <v>106627</v>
      </c>
      <c r="R251" s="61">
        <v>106627</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v>0</v>
      </c>
      <c r="AR251" s="61">
        <v>0</v>
      </c>
      <c r="AS251" s="61">
        <v>0</v>
      </c>
      <c r="AT251" s="61">
        <v>0</v>
      </c>
      <c r="AU251" s="61">
        <v>0</v>
      </c>
      <c r="AV251" s="61">
        <v>0</v>
      </c>
      <c r="AW251" s="61">
        <v>0</v>
      </c>
      <c r="AX251" s="61">
        <v>0</v>
      </c>
      <c r="AY251" s="61">
        <v>0</v>
      </c>
      <c r="AZ251" s="61">
        <v>0</v>
      </c>
      <c r="BA251" s="61">
        <v>0</v>
      </c>
      <c r="BB251" s="61">
        <v>0</v>
      </c>
      <c r="BC251" s="61">
        <v>0</v>
      </c>
      <c r="BD251" s="61">
        <v>652207</v>
      </c>
      <c r="BE251" s="61">
        <v>163052</v>
      </c>
      <c r="BF251" s="61">
        <v>0</v>
      </c>
      <c r="BG251" s="61">
        <v>59673</v>
      </c>
      <c r="BH251" s="61">
        <v>14918</v>
      </c>
      <c r="BI251" s="61">
        <v>0</v>
      </c>
      <c r="BJ251" s="61">
        <v>671184</v>
      </c>
      <c r="BK251" s="61">
        <v>167796</v>
      </c>
      <c r="BL251" s="61">
        <v>0</v>
      </c>
      <c r="BM251" s="61">
        <v>40696</v>
      </c>
      <c r="BN251" s="61">
        <v>10174</v>
      </c>
      <c r="BO251" s="61">
        <v>0</v>
      </c>
      <c r="BP251" s="61">
        <v>0</v>
      </c>
      <c r="BQ251" s="61">
        <v>0</v>
      </c>
      <c r="BR251" s="61">
        <v>0</v>
      </c>
      <c r="BS251" s="61">
        <v>0</v>
      </c>
      <c r="BT251" s="61">
        <v>0</v>
      </c>
      <c r="BU251" s="61">
        <v>0</v>
      </c>
      <c r="BV251" s="61">
        <v>0</v>
      </c>
      <c r="BW251" s="61">
        <v>0</v>
      </c>
      <c r="BX251" s="61">
        <v>0</v>
      </c>
      <c r="BY251" s="61">
        <v>7077</v>
      </c>
      <c r="BZ251" s="61">
        <v>1769</v>
      </c>
      <c r="CA251" s="61">
        <v>0</v>
      </c>
      <c r="CB251" s="61">
        <v>0</v>
      </c>
      <c r="CC251" s="61">
        <v>0</v>
      </c>
      <c r="CD251" s="61">
        <v>0</v>
      </c>
      <c r="CE251" s="61">
        <v>0</v>
      </c>
      <c r="CF251" s="61">
        <v>0</v>
      </c>
      <c r="CG251" s="61">
        <v>0</v>
      </c>
      <c r="CH251" s="61">
        <v>0</v>
      </c>
      <c r="CI251" s="61">
        <v>0</v>
      </c>
      <c r="CJ251" s="61">
        <v>0</v>
      </c>
      <c r="CK251" s="61">
        <v>0</v>
      </c>
      <c r="CL251" s="61">
        <v>0</v>
      </c>
      <c r="CM251" s="61">
        <v>0</v>
      </c>
      <c r="CN251" s="61">
        <v>0</v>
      </c>
      <c r="CO251" s="61">
        <v>0</v>
      </c>
      <c r="CP251" s="61">
        <v>0</v>
      </c>
      <c r="CQ251" s="61">
        <v>0</v>
      </c>
      <c r="CR251" s="61">
        <v>0</v>
      </c>
      <c r="CS251" s="61">
        <v>0</v>
      </c>
      <c r="CT251" s="61">
        <v>0</v>
      </c>
      <c r="CU251" s="61">
        <v>0</v>
      </c>
      <c r="CV251" s="61">
        <v>0</v>
      </c>
      <c r="CW251" s="61">
        <v>0</v>
      </c>
      <c r="CX251" s="61">
        <v>0</v>
      </c>
      <c r="CY251" s="61">
        <v>0</v>
      </c>
      <c r="CZ251" s="61">
        <v>0</v>
      </c>
      <c r="DA251" s="61">
        <v>0</v>
      </c>
      <c r="DB251" s="61">
        <v>0</v>
      </c>
      <c r="DC251" s="61">
        <v>0</v>
      </c>
      <c r="DD251" s="61">
        <v>0</v>
      </c>
      <c r="DE251" s="61">
        <v>0</v>
      </c>
      <c r="DF251" s="61">
        <v>0</v>
      </c>
      <c r="DG251" s="61">
        <v>0</v>
      </c>
      <c r="DH251" s="61">
        <v>0</v>
      </c>
      <c r="DI251" s="61">
        <v>0</v>
      </c>
      <c r="DJ251" s="61">
        <v>0</v>
      </c>
      <c r="DK251" s="61">
        <v>0</v>
      </c>
      <c r="DL251" s="61">
        <v>0</v>
      </c>
      <c r="DM251" s="61">
        <v>0</v>
      </c>
      <c r="DN251" s="61">
        <v>0</v>
      </c>
      <c r="DO251" s="61">
        <v>-484</v>
      </c>
      <c r="DP251" s="61">
        <v>-121</v>
      </c>
      <c r="DQ251" s="61">
        <v>0</v>
      </c>
      <c r="DR251" s="61">
        <v>421</v>
      </c>
      <c r="DS251" s="61">
        <v>105</v>
      </c>
      <c r="DT251" s="61">
        <v>0</v>
      </c>
      <c r="DU251" s="61">
        <v>-905</v>
      </c>
      <c r="DV251" s="61">
        <v>-226</v>
      </c>
      <c r="DW251" s="61">
        <v>0</v>
      </c>
      <c r="DX251" s="61">
        <v>-25424</v>
      </c>
      <c r="DY251" s="61">
        <v>-6356</v>
      </c>
      <c r="DZ251" s="61">
        <v>0</v>
      </c>
      <c r="EA251" s="61">
        <v>372</v>
      </c>
      <c r="EB251" s="61">
        <v>93</v>
      </c>
      <c r="EC251" s="61">
        <v>0</v>
      </c>
      <c r="ED251" s="61">
        <v>0</v>
      </c>
      <c r="EE251" s="61">
        <v>0</v>
      </c>
      <c r="EF251" s="61">
        <v>0</v>
      </c>
      <c r="EG251" s="61">
        <v>0</v>
      </c>
      <c r="EH251" s="61">
        <v>0</v>
      </c>
      <c r="EI251" s="61">
        <v>0</v>
      </c>
      <c r="EJ251" s="61">
        <v>0</v>
      </c>
      <c r="EK251" s="61">
        <v>0</v>
      </c>
      <c r="EL251" s="61">
        <v>0</v>
      </c>
      <c r="EM251" s="61">
        <v>3009388</v>
      </c>
      <c r="EN251" s="61">
        <v>752347</v>
      </c>
      <c r="EO251" s="61">
        <v>0</v>
      </c>
      <c r="EP251" s="61">
        <v>16480</v>
      </c>
      <c r="EQ251" s="61">
        <v>4120</v>
      </c>
      <c r="ER251" s="61">
        <v>0</v>
      </c>
      <c r="ES251" s="61">
        <v>10753436</v>
      </c>
      <c r="ET251" s="61">
        <v>0</v>
      </c>
      <c r="EU251" s="61">
        <v>0</v>
      </c>
      <c r="EV251" s="61">
        <v>-7727567</v>
      </c>
      <c r="EW251" s="61">
        <v>756467</v>
      </c>
      <c r="EX251" s="61">
        <v>0</v>
      </c>
      <c r="EY251" s="61">
        <v>803910</v>
      </c>
      <c r="EZ251" s="61">
        <v>200978</v>
      </c>
      <c r="FA251" s="61">
        <v>0</v>
      </c>
      <c r="FB251" s="61">
        <v>947555</v>
      </c>
      <c r="FC251" s="61">
        <v>236889</v>
      </c>
      <c r="FD251" s="61">
        <v>0</v>
      </c>
      <c r="FE251" s="61">
        <v>-143645</v>
      </c>
      <c r="FF251" s="61">
        <v>-35911</v>
      </c>
      <c r="FG251" s="61">
        <v>0</v>
      </c>
      <c r="FH251" s="61">
        <v>0</v>
      </c>
      <c r="FI251" s="61">
        <v>0</v>
      </c>
      <c r="FJ251" s="61">
        <v>0</v>
      </c>
      <c r="FK251" s="61">
        <v>0</v>
      </c>
      <c r="FL251" s="61">
        <v>0</v>
      </c>
      <c r="FM251" s="61">
        <v>0</v>
      </c>
      <c r="FN251" s="61">
        <v>0</v>
      </c>
      <c r="FO251" s="61">
        <v>0</v>
      </c>
      <c r="FP251" s="61">
        <v>0</v>
      </c>
      <c r="FQ251" s="61">
        <v>0</v>
      </c>
      <c r="FR251" s="61">
        <v>0</v>
      </c>
      <c r="FS251" s="61">
        <v>0</v>
      </c>
      <c r="FT251" s="61">
        <v>2610059</v>
      </c>
      <c r="FU251" s="61">
        <v>0</v>
      </c>
      <c r="FV251" s="61">
        <v>0</v>
      </c>
      <c r="FW251" s="61">
        <v>-2610059</v>
      </c>
      <c r="FX251" s="61">
        <v>0</v>
      </c>
      <c r="FY251" s="61">
        <v>0</v>
      </c>
      <c r="FZ251" s="61">
        <v>0</v>
      </c>
      <c r="GA251" s="61">
        <v>0</v>
      </c>
      <c r="GB251" s="61">
        <v>0</v>
      </c>
      <c r="GC251" s="61">
        <v>0</v>
      </c>
      <c r="GD251" s="61">
        <v>0</v>
      </c>
      <c r="GE251" s="61">
        <v>0</v>
      </c>
      <c r="GF251" s="61">
        <v>4523199</v>
      </c>
      <c r="GG251" s="61">
        <v>1130800</v>
      </c>
      <c r="GH251" s="61">
        <v>0</v>
      </c>
      <c r="GI251" s="61">
        <v>-10459455</v>
      </c>
      <c r="GJ251" s="61">
        <v>726010</v>
      </c>
      <c r="GK251" s="61">
        <v>0</v>
      </c>
      <c r="GL251" s="58" t="s">
        <v>619</v>
      </c>
      <c r="GM251" s="58" t="s">
        <v>465</v>
      </c>
      <c r="GN251" s="58" t="s">
        <v>466</v>
      </c>
      <c r="GO251" s="58" t="s">
        <v>497</v>
      </c>
      <c r="GP251" s="58" t="s">
        <v>1281</v>
      </c>
    </row>
    <row r="252" spans="1:198" s="58" customFormat="1">
      <c r="A252" s="58" t="s">
        <v>469</v>
      </c>
      <c r="B252" s="59" t="s">
        <v>1282</v>
      </c>
      <c r="C252" s="59" t="s">
        <v>1283</v>
      </c>
      <c r="D252" s="61">
        <v>-2039348</v>
      </c>
      <c r="E252" s="61">
        <v>0</v>
      </c>
      <c r="F252" s="61">
        <v>-2039348</v>
      </c>
      <c r="G252" s="61">
        <v>-1212610</v>
      </c>
      <c r="H252" s="61">
        <v>0</v>
      </c>
      <c r="I252" s="61">
        <v>-1212610</v>
      </c>
      <c r="J252" s="61">
        <v>-826738</v>
      </c>
      <c r="K252" s="61">
        <v>0</v>
      </c>
      <c r="L252" s="61">
        <v>-826738</v>
      </c>
      <c r="M252" s="380">
        <v>0</v>
      </c>
      <c r="N252" s="380">
        <v>0.99</v>
      </c>
      <c r="O252" s="380">
        <v>0</v>
      </c>
      <c r="P252" s="380">
        <v>0.01</v>
      </c>
      <c r="Q252" s="61">
        <v>424084</v>
      </c>
      <c r="R252" s="61">
        <v>424084</v>
      </c>
      <c r="S252" s="61">
        <v>0</v>
      </c>
      <c r="T252" s="61">
        <v>0</v>
      </c>
      <c r="U252" s="61">
        <v>0</v>
      </c>
      <c r="V252" s="61">
        <v>0</v>
      </c>
      <c r="W252" s="61">
        <v>464082</v>
      </c>
      <c r="X252" s="61">
        <v>0</v>
      </c>
      <c r="Y252" s="61">
        <v>0</v>
      </c>
      <c r="Z252" s="61">
        <v>0</v>
      </c>
      <c r="AA252" s="61">
        <v>464082</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v>0</v>
      </c>
      <c r="AR252" s="61">
        <v>0</v>
      </c>
      <c r="AS252" s="61">
        <v>0</v>
      </c>
      <c r="AT252" s="61">
        <v>0</v>
      </c>
      <c r="AU252" s="61">
        <v>0</v>
      </c>
      <c r="AV252" s="61">
        <v>0</v>
      </c>
      <c r="AW252" s="61">
        <v>0</v>
      </c>
      <c r="AX252" s="61">
        <v>0</v>
      </c>
      <c r="AY252" s="61">
        <v>0</v>
      </c>
      <c r="AZ252" s="61">
        <v>0</v>
      </c>
      <c r="BA252" s="61">
        <v>0</v>
      </c>
      <c r="BB252" s="61">
        <v>0</v>
      </c>
      <c r="BC252" s="61">
        <v>0</v>
      </c>
      <c r="BD252" s="61">
        <v>9293561</v>
      </c>
      <c r="BE252" s="61">
        <v>0</v>
      </c>
      <c r="BF252" s="61">
        <v>93874</v>
      </c>
      <c r="BG252" s="61">
        <v>449733</v>
      </c>
      <c r="BH252" s="61">
        <v>0</v>
      </c>
      <c r="BI252" s="61">
        <v>4543</v>
      </c>
      <c r="BJ252" s="61">
        <v>9467663</v>
      </c>
      <c r="BK252" s="61">
        <v>0</v>
      </c>
      <c r="BL252" s="61">
        <v>95633</v>
      </c>
      <c r="BM252" s="61">
        <v>275631</v>
      </c>
      <c r="BN252" s="61">
        <v>0</v>
      </c>
      <c r="BO252" s="61">
        <v>2784</v>
      </c>
      <c r="BP252" s="61">
        <v>79248</v>
      </c>
      <c r="BQ252" s="61">
        <v>0</v>
      </c>
      <c r="BR252" s="61">
        <v>800</v>
      </c>
      <c r="BS252" s="61">
        <v>2966</v>
      </c>
      <c r="BT252" s="61">
        <v>0</v>
      </c>
      <c r="BU252" s="61">
        <v>30</v>
      </c>
      <c r="BV252" s="61">
        <v>76282</v>
      </c>
      <c r="BW252" s="61">
        <v>0</v>
      </c>
      <c r="BX252" s="61">
        <v>770</v>
      </c>
      <c r="BY252" s="61">
        <v>19767</v>
      </c>
      <c r="BZ252" s="61">
        <v>0</v>
      </c>
      <c r="CA252" s="61">
        <v>200</v>
      </c>
      <c r="CB252" s="61">
        <v>0</v>
      </c>
      <c r="CC252" s="61">
        <v>0</v>
      </c>
      <c r="CD252" s="61">
        <v>0</v>
      </c>
      <c r="CE252" s="61">
        <v>0</v>
      </c>
      <c r="CF252" s="61">
        <v>0</v>
      </c>
      <c r="CG252" s="61">
        <v>0</v>
      </c>
      <c r="CH252" s="61">
        <v>0</v>
      </c>
      <c r="CI252" s="61">
        <v>0</v>
      </c>
      <c r="CJ252" s="61">
        <v>0</v>
      </c>
      <c r="CK252" s="61">
        <v>0</v>
      </c>
      <c r="CL252" s="61">
        <v>0</v>
      </c>
      <c r="CM252" s="61">
        <v>0</v>
      </c>
      <c r="CN252" s="61">
        <v>0</v>
      </c>
      <c r="CO252" s="61">
        <v>0</v>
      </c>
      <c r="CP252" s="61">
        <v>0</v>
      </c>
      <c r="CQ252" s="61">
        <v>0</v>
      </c>
      <c r="CR252" s="61">
        <v>0</v>
      </c>
      <c r="CS252" s="61">
        <v>0</v>
      </c>
      <c r="CT252" s="61">
        <v>0</v>
      </c>
      <c r="CU252" s="61">
        <v>0</v>
      </c>
      <c r="CV252" s="61">
        <v>0</v>
      </c>
      <c r="CW252" s="61">
        <v>0</v>
      </c>
      <c r="CX252" s="61">
        <v>0</v>
      </c>
      <c r="CY252" s="61">
        <v>0</v>
      </c>
      <c r="CZ252" s="61">
        <v>0</v>
      </c>
      <c r="DA252" s="61">
        <v>0</v>
      </c>
      <c r="DB252" s="61">
        <v>0</v>
      </c>
      <c r="DC252" s="61">
        <v>0</v>
      </c>
      <c r="DD252" s="61">
        <v>0</v>
      </c>
      <c r="DE252" s="61">
        <v>0</v>
      </c>
      <c r="DF252" s="61">
        <v>0</v>
      </c>
      <c r="DG252" s="61">
        <v>0</v>
      </c>
      <c r="DH252" s="61">
        <v>0</v>
      </c>
      <c r="DI252" s="61">
        <v>0</v>
      </c>
      <c r="DJ252" s="61">
        <v>0</v>
      </c>
      <c r="DK252" s="61">
        <v>0</v>
      </c>
      <c r="DL252" s="61">
        <v>0</v>
      </c>
      <c r="DM252" s="61">
        <v>0</v>
      </c>
      <c r="DN252" s="61">
        <v>0</v>
      </c>
      <c r="DO252" s="61">
        <v>27590</v>
      </c>
      <c r="DP252" s="61">
        <v>0</v>
      </c>
      <c r="DQ252" s="61">
        <v>279</v>
      </c>
      <c r="DR252" s="61">
        <v>29049</v>
      </c>
      <c r="DS252" s="61">
        <v>0</v>
      </c>
      <c r="DT252" s="61">
        <v>293</v>
      </c>
      <c r="DU252" s="61">
        <v>-1459</v>
      </c>
      <c r="DV252" s="61">
        <v>0</v>
      </c>
      <c r="DW252" s="61">
        <v>-14</v>
      </c>
      <c r="DX252" s="61">
        <v>-521</v>
      </c>
      <c r="DY252" s="61">
        <v>0</v>
      </c>
      <c r="DZ252" s="61">
        <v>-5</v>
      </c>
      <c r="EA252" s="61">
        <v>0</v>
      </c>
      <c r="EB252" s="61">
        <v>0</v>
      </c>
      <c r="EC252" s="61">
        <v>0</v>
      </c>
      <c r="ED252" s="61">
        <v>0</v>
      </c>
      <c r="EE252" s="61">
        <v>0</v>
      </c>
      <c r="EF252" s="61">
        <v>0</v>
      </c>
      <c r="EG252" s="61">
        <v>0</v>
      </c>
      <c r="EH252" s="61">
        <v>0</v>
      </c>
      <c r="EI252" s="61">
        <v>0</v>
      </c>
      <c r="EJ252" s="61">
        <v>0</v>
      </c>
      <c r="EK252" s="61">
        <v>0</v>
      </c>
      <c r="EL252" s="61">
        <v>0</v>
      </c>
      <c r="EM252" s="61">
        <v>17117335</v>
      </c>
      <c r="EN252" s="61">
        <v>0</v>
      </c>
      <c r="EO252" s="61">
        <v>172902</v>
      </c>
      <c r="EP252" s="61">
        <v>353979</v>
      </c>
      <c r="EQ252" s="61">
        <v>0</v>
      </c>
      <c r="ER252" s="61">
        <v>3576</v>
      </c>
      <c r="ES252" s="61">
        <v>23152273</v>
      </c>
      <c r="ET252" s="61">
        <v>0</v>
      </c>
      <c r="EU252" s="61">
        <v>0</v>
      </c>
      <c r="EV252" s="61">
        <v>-5680959</v>
      </c>
      <c r="EW252" s="61">
        <v>0</v>
      </c>
      <c r="EX252" s="61">
        <v>176478</v>
      </c>
      <c r="EY252" s="61">
        <v>3722496</v>
      </c>
      <c r="EZ252" s="61">
        <v>0</v>
      </c>
      <c r="FA252" s="61">
        <v>37357</v>
      </c>
      <c r="FB252" s="61">
        <v>4190314</v>
      </c>
      <c r="FC252" s="61">
        <v>0</v>
      </c>
      <c r="FD252" s="61">
        <v>42326</v>
      </c>
      <c r="FE252" s="61">
        <v>-467818</v>
      </c>
      <c r="FF252" s="61">
        <v>0</v>
      </c>
      <c r="FG252" s="61">
        <v>-4969</v>
      </c>
      <c r="FH252" s="61">
        <v>0</v>
      </c>
      <c r="FI252" s="61">
        <v>0</v>
      </c>
      <c r="FJ252" s="61">
        <v>0</v>
      </c>
      <c r="FK252" s="61">
        <v>0</v>
      </c>
      <c r="FL252" s="61">
        <v>0</v>
      </c>
      <c r="FM252" s="61">
        <v>0</v>
      </c>
      <c r="FN252" s="61">
        <v>0</v>
      </c>
      <c r="FO252" s="61">
        <v>0</v>
      </c>
      <c r="FP252" s="61">
        <v>0</v>
      </c>
      <c r="FQ252" s="61">
        <v>0</v>
      </c>
      <c r="FR252" s="61">
        <v>0</v>
      </c>
      <c r="FS252" s="61">
        <v>0</v>
      </c>
      <c r="FT252" s="61">
        <v>5504138</v>
      </c>
      <c r="FU252" s="61">
        <v>0</v>
      </c>
      <c r="FV252" s="61">
        <v>0</v>
      </c>
      <c r="FW252" s="61">
        <v>-5504138</v>
      </c>
      <c r="FX252" s="61">
        <v>0</v>
      </c>
      <c r="FY252" s="61">
        <v>0</v>
      </c>
      <c r="FZ252" s="61">
        <v>0</v>
      </c>
      <c r="GA252" s="61">
        <v>0</v>
      </c>
      <c r="GB252" s="61">
        <v>0</v>
      </c>
      <c r="GC252" s="61">
        <v>0</v>
      </c>
      <c r="GD252" s="61">
        <v>0</v>
      </c>
      <c r="GE252" s="61">
        <v>0</v>
      </c>
      <c r="GF252" s="61">
        <v>31063188</v>
      </c>
      <c r="GG252" s="61">
        <v>0</v>
      </c>
      <c r="GH252" s="61">
        <v>313526</v>
      </c>
      <c r="GI252" s="61">
        <v>-11283215</v>
      </c>
      <c r="GJ252" s="61">
        <v>0</v>
      </c>
      <c r="GK252" s="61">
        <v>175244</v>
      </c>
      <c r="GL252" s="58" t="s">
        <v>511</v>
      </c>
      <c r="GM252" s="58" t="s">
        <v>568</v>
      </c>
      <c r="GN252" s="58" t="s">
        <v>513</v>
      </c>
      <c r="GO252" s="58" t="s">
        <v>473</v>
      </c>
      <c r="GP252" s="58" t="s">
        <v>1284</v>
      </c>
    </row>
    <row r="253" spans="1:198" s="58" customFormat="1">
      <c r="A253" s="58" t="s">
        <v>461</v>
      </c>
      <c r="B253" s="59" t="s">
        <v>1285</v>
      </c>
      <c r="C253" s="59" t="s">
        <v>1286</v>
      </c>
      <c r="D253" s="61">
        <v>-1245126</v>
      </c>
      <c r="E253" s="61">
        <v>-29678</v>
      </c>
      <c r="F253" s="61">
        <v>-1274804</v>
      </c>
      <c r="G253" s="61">
        <v>-905080</v>
      </c>
      <c r="H253" s="61">
        <v>-28342</v>
      </c>
      <c r="I253" s="61">
        <v>-933422</v>
      </c>
      <c r="J253" s="61">
        <v>-340046</v>
      </c>
      <c r="K253" s="61">
        <v>-1336</v>
      </c>
      <c r="L253" s="61">
        <v>-341382</v>
      </c>
      <c r="M253" s="380">
        <v>0.5</v>
      </c>
      <c r="N253" s="380">
        <v>0.49</v>
      </c>
      <c r="O253" s="380">
        <v>0</v>
      </c>
      <c r="P253" s="380">
        <v>0.01</v>
      </c>
      <c r="Q253" s="61">
        <v>233938</v>
      </c>
      <c r="R253" s="61">
        <v>233938</v>
      </c>
      <c r="S253" s="61">
        <v>0</v>
      </c>
      <c r="T253" s="61">
        <v>291979</v>
      </c>
      <c r="U253" s="61">
        <v>229350</v>
      </c>
      <c r="V253" s="61">
        <v>62629</v>
      </c>
      <c r="W253" s="61">
        <v>107321</v>
      </c>
      <c r="X253" s="61">
        <v>0</v>
      </c>
      <c r="Y253" s="61">
        <v>110637</v>
      </c>
      <c r="Z253" s="61">
        <v>0</v>
      </c>
      <c r="AA253" s="61">
        <v>-3316</v>
      </c>
      <c r="AB253" s="61">
        <v>0</v>
      </c>
      <c r="AC253" s="61">
        <v>0</v>
      </c>
      <c r="AD253" s="61">
        <v>0</v>
      </c>
      <c r="AE253" s="61">
        <v>0</v>
      </c>
      <c r="AF253" s="61">
        <v>0</v>
      </c>
      <c r="AG253" s="61">
        <v>0</v>
      </c>
      <c r="AH253" s="61">
        <v>0</v>
      </c>
      <c r="AI253" s="61">
        <v>0</v>
      </c>
      <c r="AJ253" s="61">
        <v>0</v>
      </c>
      <c r="AK253" s="61">
        <v>0</v>
      </c>
      <c r="AL253" s="61">
        <v>16774</v>
      </c>
      <c r="AM253" s="61">
        <v>16615</v>
      </c>
      <c r="AN253" s="61">
        <v>0</v>
      </c>
      <c r="AO253" s="61">
        <v>160</v>
      </c>
      <c r="AP253" s="61">
        <v>5577</v>
      </c>
      <c r="AQ253" s="61">
        <v>5465</v>
      </c>
      <c r="AR253" s="61">
        <v>0</v>
      </c>
      <c r="AS253" s="61">
        <v>112</v>
      </c>
      <c r="AT253" s="61">
        <v>11197</v>
      </c>
      <c r="AU253" s="61">
        <v>11150</v>
      </c>
      <c r="AV253" s="61">
        <v>0</v>
      </c>
      <c r="AW253" s="61">
        <v>48</v>
      </c>
      <c r="AX253" s="61">
        <v>0</v>
      </c>
      <c r="AY253" s="61">
        <v>0</v>
      </c>
      <c r="AZ253" s="61">
        <v>0</v>
      </c>
      <c r="BA253" s="61">
        <v>0</v>
      </c>
      <c r="BB253" s="61">
        <v>0</v>
      </c>
      <c r="BC253" s="61">
        <v>0</v>
      </c>
      <c r="BD253" s="61">
        <v>2079405</v>
      </c>
      <c r="BE253" s="61">
        <v>0</v>
      </c>
      <c r="BF253" s="61">
        <v>41705</v>
      </c>
      <c r="BG253" s="61">
        <v>143244</v>
      </c>
      <c r="BH253" s="61">
        <v>0</v>
      </c>
      <c r="BI253" s="61">
        <v>2893</v>
      </c>
      <c r="BJ253" s="61">
        <v>2172935</v>
      </c>
      <c r="BK253" s="61">
        <v>0</v>
      </c>
      <c r="BL253" s="61">
        <v>43717</v>
      </c>
      <c r="BM253" s="61">
        <v>49714</v>
      </c>
      <c r="BN253" s="61">
        <v>0</v>
      </c>
      <c r="BO253" s="61">
        <v>881</v>
      </c>
      <c r="BP253" s="61">
        <v>0</v>
      </c>
      <c r="BQ253" s="61">
        <v>0</v>
      </c>
      <c r="BR253" s="61">
        <v>0</v>
      </c>
      <c r="BS253" s="61">
        <v>0</v>
      </c>
      <c r="BT253" s="61">
        <v>0</v>
      </c>
      <c r="BU253" s="61">
        <v>0</v>
      </c>
      <c r="BV253" s="61">
        <v>0</v>
      </c>
      <c r="BW253" s="61">
        <v>0</v>
      </c>
      <c r="BX253" s="61">
        <v>0</v>
      </c>
      <c r="BY253" s="61">
        <v>16154</v>
      </c>
      <c r="BZ253" s="61">
        <v>0</v>
      </c>
      <c r="CA253" s="61">
        <v>330</v>
      </c>
      <c r="CB253" s="61">
        <v>0</v>
      </c>
      <c r="CC253" s="61">
        <v>0</v>
      </c>
      <c r="CD253" s="61">
        <v>0</v>
      </c>
      <c r="CE253" s="61">
        <v>0</v>
      </c>
      <c r="CF253" s="61">
        <v>0</v>
      </c>
      <c r="CG253" s="61">
        <v>0</v>
      </c>
      <c r="CH253" s="61">
        <v>0</v>
      </c>
      <c r="CI253" s="61">
        <v>0</v>
      </c>
      <c r="CJ253" s="61">
        <v>0</v>
      </c>
      <c r="CK253" s="61">
        <v>0</v>
      </c>
      <c r="CL253" s="61">
        <v>0</v>
      </c>
      <c r="CM253" s="61">
        <v>0</v>
      </c>
      <c r="CN253" s="61">
        <v>0</v>
      </c>
      <c r="CO253" s="61">
        <v>0</v>
      </c>
      <c r="CP253" s="61">
        <v>0</v>
      </c>
      <c r="CQ253" s="61">
        <v>0</v>
      </c>
      <c r="CR253" s="61">
        <v>0</v>
      </c>
      <c r="CS253" s="61">
        <v>0</v>
      </c>
      <c r="CT253" s="61">
        <v>0</v>
      </c>
      <c r="CU253" s="61">
        <v>0</v>
      </c>
      <c r="CV253" s="61">
        <v>0</v>
      </c>
      <c r="CW253" s="61">
        <v>0</v>
      </c>
      <c r="CX253" s="61">
        <v>0</v>
      </c>
      <c r="CY253" s="61">
        <v>0</v>
      </c>
      <c r="CZ253" s="61">
        <v>0</v>
      </c>
      <c r="DA253" s="61">
        <v>0</v>
      </c>
      <c r="DB253" s="61">
        <v>0</v>
      </c>
      <c r="DC253" s="61">
        <v>0</v>
      </c>
      <c r="DD253" s="61">
        <v>0</v>
      </c>
      <c r="DE253" s="61">
        <v>0</v>
      </c>
      <c r="DF253" s="61">
        <v>0</v>
      </c>
      <c r="DG253" s="61">
        <v>0</v>
      </c>
      <c r="DH253" s="61">
        <v>0</v>
      </c>
      <c r="DI253" s="61">
        <v>0</v>
      </c>
      <c r="DJ253" s="61">
        <v>0</v>
      </c>
      <c r="DK253" s="61">
        <v>0</v>
      </c>
      <c r="DL253" s="61">
        <v>0</v>
      </c>
      <c r="DM253" s="61">
        <v>0</v>
      </c>
      <c r="DN253" s="61">
        <v>0</v>
      </c>
      <c r="DO253" s="61">
        <v>10086</v>
      </c>
      <c r="DP253" s="61">
        <v>0</v>
      </c>
      <c r="DQ253" s="61">
        <v>206</v>
      </c>
      <c r="DR253" s="61">
        <v>11205</v>
      </c>
      <c r="DS253" s="61">
        <v>0</v>
      </c>
      <c r="DT253" s="61">
        <v>229</v>
      </c>
      <c r="DU253" s="61">
        <v>-1119</v>
      </c>
      <c r="DV253" s="61">
        <v>0</v>
      </c>
      <c r="DW253" s="61">
        <v>-23</v>
      </c>
      <c r="DX253" s="61">
        <v>-2598</v>
      </c>
      <c r="DY253" s="61">
        <v>0</v>
      </c>
      <c r="DZ253" s="61">
        <v>-53</v>
      </c>
      <c r="EA253" s="61">
        <v>0</v>
      </c>
      <c r="EB253" s="61">
        <v>0</v>
      </c>
      <c r="EC253" s="61">
        <v>0</v>
      </c>
      <c r="ED253" s="61">
        <v>75367</v>
      </c>
      <c r="EE253" s="61">
        <v>0</v>
      </c>
      <c r="EF253" s="61">
        <v>1538</v>
      </c>
      <c r="EG253" s="61">
        <v>0</v>
      </c>
      <c r="EH253" s="61">
        <v>0</v>
      </c>
      <c r="EI253" s="61">
        <v>0</v>
      </c>
      <c r="EJ253" s="61">
        <v>75367</v>
      </c>
      <c r="EK253" s="61">
        <v>0</v>
      </c>
      <c r="EL253" s="61">
        <v>1538</v>
      </c>
      <c r="EM253" s="61">
        <v>5712735</v>
      </c>
      <c r="EN253" s="61">
        <v>0</v>
      </c>
      <c r="EO253" s="61">
        <v>116586</v>
      </c>
      <c r="EP253" s="61">
        <v>65528</v>
      </c>
      <c r="EQ253" s="61">
        <v>0</v>
      </c>
      <c r="ER253" s="61">
        <v>1337</v>
      </c>
      <c r="ES253" s="61">
        <v>10777515</v>
      </c>
      <c r="ET253" s="61">
        <v>0</v>
      </c>
      <c r="EU253" s="61">
        <v>0</v>
      </c>
      <c r="EV253" s="61">
        <v>-4999253</v>
      </c>
      <c r="EW253" s="61">
        <v>0</v>
      </c>
      <c r="EX253" s="61">
        <v>117924</v>
      </c>
      <c r="EY253" s="61">
        <v>1690193</v>
      </c>
      <c r="EZ253" s="61">
        <v>0</v>
      </c>
      <c r="FA253" s="61">
        <v>34069</v>
      </c>
      <c r="FB253" s="61">
        <v>2115336</v>
      </c>
      <c r="FC253" s="61">
        <v>0</v>
      </c>
      <c r="FD253" s="61">
        <v>42809</v>
      </c>
      <c r="FE253" s="61">
        <v>-425143</v>
      </c>
      <c r="FF253" s="61">
        <v>0</v>
      </c>
      <c r="FG253" s="61">
        <v>-8740</v>
      </c>
      <c r="FH253" s="61">
        <v>0</v>
      </c>
      <c r="FI253" s="61">
        <v>0</v>
      </c>
      <c r="FJ253" s="61">
        <v>0</v>
      </c>
      <c r="FK253" s="61">
        <v>0</v>
      </c>
      <c r="FL253" s="61">
        <v>0</v>
      </c>
      <c r="FM253" s="61">
        <v>0</v>
      </c>
      <c r="FN253" s="61">
        <v>0</v>
      </c>
      <c r="FO253" s="61">
        <v>0</v>
      </c>
      <c r="FP253" s="61">
        <v>0</v>
      </c>
      <c r="FQ253" s="61">
        <v>1980297</v>
      </c>
      <c r="FR253" s="61">
        <v>0</v>
      </c>
      <c r="FS253" s="61">
        <v>40414</v>
      </c>
      <c r="FT253" s="61">
        <v>4477273</v>
      </c>
      <c r="FU253" s="61">
        <v>0</v>
      </c>
      <c r="FV253" s="61">
        <v>0</v>
      </c>
      <c r="FW253" s="61">
        <v>-2496976</v>
      </c>
      <c r="FX253" s="61">
        <v>0</v>
      </c>
      <c r="FY253" s="61">
        <v>40414</v>
      </c>
      <c r="FZ253" s="61">
        <v>0</v>
      </c>
      <c r="GA253" s="61">
        <v>0</v>
      </c>
      <c r="GB253" s="61">
        <v>0</v>
      </c>
      <c r="GC253" s="61">
        <v>0</v>
      </c>
      <c r="GD253" s="61">
        <v>0</v>
      </c>
      <c r="GE253" s="61">
        <v>0</v>
      </c>
      <c r="GF253" s="61">
        <v>11770411</v>
      </c>
      <c r="GG253" s="61">
        <v>0</v>
      </c>
      <c r="GH253" s="61">
        <v>239025</v>
      </c>
      <c r="GI253" s="61">
        <v>-7783854</v>
      </c>
      <c r="GJ253" s="61">
        <v>0</v>
      </c>
      <c r="GK253" s="61">
        <v>152271</v>
      </c>
      <c r="GL253" s="58" t="s">
        <v>536</v>
      </c>
      <c r="GM253" s="58" t="s">
        <v>887</v>
      </c>
      <c r="GN253" s="58" t="s">
        <v>536</v>
      </c>
      <c r="GO253" s="58" t="s">
        <v>730</v>
      </c>
      <c r="GP253" s="58" t="s">
        <v>1287</v>
      </c>
    </row>
    <row r="254" spans="1:198" s="58" customFormat="1">
      <c r="A254" s="58" t="s">
        <v>469</v>
      </c>
      <c r="B254" s="59" t="s">
        <v>1288</v>
      </c>
      <c r="C254" s="59" t="s">
        <v>1289</v>
      </c>
      <c r="D254" s="61">
        <v>-1303786</v>
      </c>
      <c r="E254" s="61">
        <v>267</v>
      </c>
      <c r="F254" s="61">
        <v>-1303519</v>
      </c>
      <c r="G254" s="61">
        <v>-153055</v>
      </c>
      <c r="H254" s="61">
        <v>1591</v>
      </c>
      <c r="I254" s="61">
        <v>-151464</v>
      </c>
      <c r="J254" s="61">
        <v>-1150731</v>
      </c>
      <c r="K254" s="61">
        <v>-1324</v>
      </c>
      <c r="L254" s="61">
        <v>-1152055</v>
      </c>
      <c r="M254" s="380">
        <v>0.5</v>
      </c>
      <c r="N254" s="380">
        <v>0.49</v>
      </c>
      <c r="O254" s="380">
        <v>0</v>
      </c>
      <c r="P254" s="380">
        <v>0.01</v>
      </c>
      <c r="Q254" s="61">
        <v>353831</v>
      </c>
      <c r="R254" s="61">
        <v>353831</v>
      </c>
      <c r="S254" s="61">
        <v>0</v>
      </c>
      <c r="T254" s="61">
        <v>823060</v>
      </c>
      <c r="U254" s="61">
        <v>1133933</v>
      </c>
      <c r="V254" s="61">
        <v>-310873</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493574</v>
      </c>
      <c r="AM254" s="61">
        <v>493574</v>
      </c>
      <c r="AN254" s="61">
        <v>0</v>
      </c>
      <c r="AO254" s="61">
        <v>0</v>
      </c>
      <c r="AP254" s="61">
        <v>438552</v>
      </c>
      <c r="AQ254" s="61">
        <v>438552</v>
      </c>
      <c r="AR254" s="61">
        <v>0</v>
      </c>
      <c r="AS254" s="61">
        <v>0</v>
      </c>
      <c r="AT254" s="61">
        <v>55022</v>
      </c>
      <c r="AU254" s="61">
        <v>55022</v>
      </c>
      <c r="AV254" s="61">
        <v>0</v>
      </c>
      <c r="AW254" s="61">
        <v>0</v>
      </c>
      <c r="AX254" s="61">
        <v>0</v>
      </c>
      <c r="AY254" s="61">
        <v>0</v>
      </c>
      <c r="AZ254" s="61">
        <v>0</v>
      </c>
      <c r="BA254" s="61">
        <v>0</v>
      </c>
      <c r="BB254" s="61">
        <v>0</v>
      </c>
      <c r="BC254" s="61">
        <v>0</v>
      </c>
      <c r="BD254" s="61">
        <v>4165207</v>
      </c>
      <c r="BE254" s="61">
        <v>0</v>
      </c>
      <c r="BF254" s="61">
        <v>84254</v>
      </c>
      <c r="BG254" s="61">
        <v>164437</v>
      </c>
      <c r="BH254" s="61">
        <v>0</v>
      </c>
      <c r="BI254" s="61">
        <v>3356</v>
      </c>
      <c r="BJ254" s="61">
        <v>4081537</v>
      </c>
      <c r="BK254" s="61">
        <v>0</v>
      </c>
      <c r="BL254" s="61">
        <v>82510</v>
      </c>
      <c r="BM254" s="61">
        <v>248107</v>
      </c>
      <c r="BN254" s="61">
        <v>0</v>
      </c>
      <c r="BO254" s="61">
        <v>5100</v>
      </c>
      <c r="BP254" s="61">
        <v>7832</v>
      </c>
      <c r="BQ254" s="61">
        <v>0</v>
      </c>
      <c r="BR254" s="61">
        <v>160</v>
      </c>
      <c r="BS254" s="61">
        <v>2051</v>
      </c>
      <c r="BT254" s="61">
        <v>0</v>
      </c>
      <c r="BU254" s="61">
        <v>42</v>
      </c>
      <c r="BV254" s="61">
        <v>5781</v>
      </c>
      <c r="BW254" s="61">
        <v>0</v>
      </c>
      <c r="BX254" s="61">
        <v>118</v>
      </c>
      <c r="BY254" s="61">
        <v>23096</v>
      </c>
      <c r="BZ254" s="61">
        <v>0</v>
      </c>
      <c r="CA254" s="61">
        <v>471</v>
      </c>
      <c r="CB254" s="61">
        <v>0</v>
      </c>
      <c r="CC254" s="61">
        <v>0</v>
      </c>
      <c r="CD254" s="61">
        <v>0</v>
      </c>
      <c r="CE254" s="61">
        <v>-2034</v>
      </c>
      <c r="CF254" s="61">
        <v>0</v>
      </c>
      <c r="CG254" s="61">
        <v>-42</v>
      </c>
      <c r="CH254" s="61">
        <v>-450</v>
      </c>
      <c r="CI254" s="61">
        <v>0</v>
      </c>
      <c r="CJ254" s="61">
        <v>-9</v>
      </c>
      <c r="CK254" s="61">
        <v>0</v>
      </c>
      <c r="CL254" s="61">
        <v>0</v>
      </c>
      <c r="CM254" s="61">
        <v>0</v>
      </c>
      <c r="CN254" s="61">
        <v>0</v>
      </c>
      <c r="CO254" s="61">
        <v>0</v>
      </c>
      <c r="CP254" s="61">
        <v>0</v>
      </c>
      <c r="CQ254" s="61">
        <v>0</v>
      </c>
      <c r="CR254" s="61">
        <v>0</v>
      </c>
      <c r="CS254" s="61">
        <v>0</v>
      </c>
      <c r="CT254" s="61">
        <v>0</v>
      </c>
      <c r="CU254" s="61">
        <v>0</v>
      </c>
      <c r="CV254" s="61">
        <v>0</v>
      </c>
      <c r="CW254" s="61">
        <v>0</v>
      </c>
      <c r="CX254" s="61">
        <v>0</v>
      </c>
      <c r="CY254" s="61">
        <v>0</v>
      </c>
      <c r="CZ254" s="61">
        <v>0</v>
      </c>
      <c r="DA254" s="61">
        <v>0</v>
      </c>
      <c r="DB254" s="61">
        <v>0</v>
      </c>
      <c r="DC254" s="61">
        <v>0</v>
      </c>
      <c r="DD254" s="61">
        <v>0</v>
      </c>
      <c r="DE254" s="61">
        <v>0</v>
      </c>
      <c r="DF254" s="61">
        <v>0</v>
      </c>
      <c r="DG254" s="61">
        <v>0</v>
      </c>
      <c r="DH254" s="61">
        <v>0</v>
      </c>
      <c r="DI254" s="61">
        <v>773</v>
      </c>
      <c r="DJ254" s="61">
        <v>0</v>
      </c>
      <c r="DK254" s="61">
        <v>16</v>
      </c>
      <c r="DL254" s="61">
        <v>-773</v>
      </c>
      <c r="DM254" s="61">
        <v>0</v>
      </c>
      <c r="DN254" s="61">
        <v>-16</v>
      </c>
      <c r="DO254" s="61">
        <v>3428</v>
      </c>
      <c r="DP254" s="61">
        <v>0</v>
      </c>
      <c r="DQ254" s="61">
        <v>70</v>
      </c>
      <c r="DR254" s="61">
        <v>8832</v>
      </c>
      <c r="DS254" s="61">
        <v>0</v>
      </c>
      <c r="DT254" s="61">
        <v>180</v>
      </c>
      <c r="DU254" s="61">
        <v>-5404</v>
      </c>
      <c r="DV254" s="61">
        <v>0</v>
      </c>
      <c r="DW254" s="61">
        <v>-110</v>
      </c>
      <c r="DX254" s="61">
        <v>-4827</v>
      </c>
      <c r="DY254" s="61">
        <v>0</v>
      </c>
      <c r="DZ254" s="61">
        <v>-99</v>
      </c>
      <c r="EA254" s="61">
        <v>0</v>
      </c>
      <c r="EB254" s="61">
        <v>0</v>
      </c>
      <c r="EC254" s="61">
        <v>0</v>
      </c>
      <c r="ED254" s="61">
        <v>0</v>
      </c>
      <c r="EE254" s="61">
        <v>0</v>
      </c>
      <c r="EF254" s="61">
        <v>0</v>
      </c>
      <c r="EG254" s="61">
        <v>0</v>
      </c>
      <c r="EH254" s="61">
        <v>0</v>
      </c>
      <c r="EI254" s="61">
        <v>0</v>
      </c>
      <c r="EJ254" s="61">
        <v>0</v>
      </c>
      <c r="EK254" s="61">
        <v>0</v>
      </c>
      <c r="EL254" s="61">
        <v>0</v>
      </c>
      <c r="EM254" s="61">
        <v>9153290</v>
      </c>
      <c r="EN254" s="61">
        <v>0</v>
      </c>
      <c r="EO254" s="61">
        <v>182081</v>
      </c>
      <c r="EP254" s="61">
        <v>79867</v>
      </c>
      <c r="EQ254" s="61">
        <v>0</v>
      </c>
      <c r="ER254" s="61">
        <v>1630</v>
      </c>
      <c r="ES254" s="61">
        <v>24813617</v>
      </c>
      <c r="ET254" s="61">
        <v>0</v>
      </c>
      <c r="EU254" s="61">
        <v>0</v>
      </c>
      <c r="EV254" s="61">
        <v>-15580460</v>
      </c>
      <c r="EW254" s="61">
        <v>0</v>
      </c>
      <c r="EX254" s="61">
        <v>183711</v>
      </c>
      <c r="EY254" s="61">
        <v>1892396</v>
      </c>
      <c r="EZ254" s="61">
        <v>0</v>
      </c>
      <c r="FA254" s="61">
        <v>37745</v>
      </c>
      <c r="FB254" s="61">
        <v>2287310</v>
      </c>
      <c r="FC254" s="61">
        <v>0</v>
      </c>
      <c r="FD254" s="61">
        <v>45008</v>
      </c>
      <c r="FE254" s="61">
        <v>-394914</v>
      </c>
      <c r="FF254" s="61">
        <v>0</v>
      </c>
      <c r="FG254" s="61">
        <v>-7263</v>
      </c>
      <c r="FH254" s="61">
        <v>0</v>
      </c>
      <c r="FI254" s="61">
        <v>0</v>
      </c>
      <c r="FJ254" s="61">
        <v>0</v>
      </c>
      <c r="FK254" s="61">
        <v>0</v>
      </c>
      <c r="FL254" s="61">
        <v>0</v>
      </c>
      <c r="FM254" s="61">
        <v>0</v>
      </c>
      <c r="FN254" s="61">
        <v>0</v>
      </c>
      <c r="FO254" s="61">
        <v>0</v>
      </c>
      <c r="FP254" s="61">
        <v>0</v>
      </c>
      <c r="FQ254" s="61">
        <v>0</v>
      </c>
      <c r="FR254" s="61">
        <v>0</v>
      </c>
      <c r="FS254" s="61">
        <v>0</v>
      </c>
      <c r="FT254" s="61">
        <v>5609995</v>
      </c>
      <c r="FU254" s="61">
        <v>0</v>
      </c>
      <c r="FV254" s="61">
        <v>0</v>
      </c>
      <c r="FW254" s="61">
        <v>-5609995</v>
      </c>
      <c r="FX254" s="61">
        <v>0</v>
      </c>
      <c r="FY254" s="61">
        <v>0</v>
      </c>
      <c r="FZ254" s="61">
        <v>0</v>
      </c>
      <c r="GA254" s="61">
        <v>0</v>
      </c>
      <c r="GB254" s="61">
        <v>0</v>
      </c>
      <c r="GC254" s="61">
        <v>0</v>
      </c>
      <c r="GD254" s="61">
        <v>0</v>
      </c>
      <c r="GE254" s="61">
        <v>0</v>
      </c>
      <c r="GF254" s="61">
        <v>15482242</v>
      </c>
      <c r="GG254" s="61">
        <v>0</v>
      </c>
      <c r="GH254" s="61">
        <v>309617</v>
      </c>
      <c r="GI254" s="61">
        <v>-21321873</v>
      </c>
      <c r="GJ254" s="61">
        <v>0</v>
      </c>
      <c r="GK254" s="61">
        <v>181861</v>
      </c>
      <c r="GL254" s="58" t="s">
        <v>536</v>
      </c>
      <c r="GM254" s="58" t="s">
        <v>650</v>
      </c>
      <c r="GN254" s="58" t="s">
        <v>536</v>
      </c>
      <c r="GO254" s="58" t="s">
        <v>549</v>
      </c>
      <c r="GP254" s="58" t="s">
        <v>1290</v>
      </c>
    </row>
    <row r="255" spans="1:198" s="58" customFormat="1">
      <c r="A255" s="58" t="s">
        <v>469</v>
      </c>
      <c r="B255" s="59" t="s">
        <v>1291</v>
      </c>
      <c r="C255" s="59" t="s">
        <v>1292</v>
      </c>
      <c r="D255" s="61">
        <v>-180227</v>
      </c>
      <c r="E255" s="61">
        <v>0</v>
      </c>
      <c r="F255" s="61">
        <v>-180227</v>
      </c>
      <c r="G255" s="61">
        <v>-23703</v>
      </c>
      <c r="H255" s="61">
        <v>0</v>
      </c>
      <c r="I255" s="61">
        <v>-23703</v>
      </c>
      <c r="J255" s="61">
        <v>-156524</v>
      </c>
      <c r="K255" s="61">
        <v>0</v>
      </c>
      <c r="L255" s="61">
        <v>-156524</v>
      </c>
      <c r="M255" s="380">
        <v>0.5</v>
      </c>
      <c r="N255" s="380">
        <v>0.4</v>
      </c>
      <c r="O255" s="380">
        <v>0.1</v>
      </c>
      <c r="P255" s="380">
        <v>0</v>
      </c>
      <c r="Q255" s="61">
        <v>227880</v>
      </c>
      <c r="R255" s="61">
        <v>227880</v>
      </c>
      <c r="S255" s="61">
        <v>0</v>
      </c>
      <c r="T255" s="61">
        <v>0</v>
      </c>
      <c r="U255" s="61">
        <v>0</v>
      </c>
      <c r="V255" s="61">
        <v>0</v>
      </c>
      <c r="W255" s="61">
        <v>28942</v>
      </c>
      <c r="X255" s="61">
        <v>0</v>
      </c>
      <c r="Y255" s="61">
        <v>28942</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v>0</v>
      </c>
      <c r="AR255" s="61">
        <v>0</v>
      </c>
      <c r="AS255" s="61">
        <v>0</v>
      </c>
      <c r="AT255" s="61">
        <v>0</v>
      </c>
      <c r="AU255" s="61">
        <v>0</v>
      </c>
      <c r="AV255" s="61">
        <v>0</v>
      </c>
      <c r="AW255" s="61">
        <v>0</v>
      </c>
      <c r="AX255" s="61">
        <v>0</v>
      </c>
      <c r="AY255" s="61">
        <v>0</v>
      </c>
      <c r="AZ255" s="61">
        <v>0</v>
      </c>
      <c r="BA255" s="61">
        <v>0</v>
      </c>
      <c r="BB255" s="61">
        <v>0</v>
      </c>
      <c r="BC255" s="61">
        <v>0</v>
      </c>
      <c r="BD255" s="61">
        <v>2146673</v>
      </c>
      <c r="BE255" s="61">
        <v>536668</v>
      </c>
      <c r="BF255" s="61">
        <v>0</v>
      </c>
      <c r="BG255" s="61">
        <v>124262</v>
      </c>
      <c r="BH255" s="61">
        <v>31065</v>
      </c>
      <c r="BI255" s="61">
        <v>0</v>
      </c>
      <c r="BJ255" s="61">
        <v>1984675</v>
      </c>
      <c r="BK255" s="61">
        <v>496168</v>
      </c>
      <c r="BL255" s="61">
        <v>0</v>
      </c>
      <c r="BM255" s="61">
        <v>286260</v>
      </c>
      <c r="BN255" s="61">
        <v>71565</v>
      </c>
      <c r="BO255" s="61">
        <v>0</v>
      </c>
      <c r="BP255" s="61">
        <v>0</v>
      </c>
      <c r="BQ255" s="61">
        <v>0</v>
      </c>
      <c r="BR255" s="61">
        <v>0</v>
      </c>
      <c r="BS255" s="61">
        <v>0</v>
      </c>
      <c r="BT255" s="61">
        <v>0</v>
      </c>
      <c r="BU255" s="61">
        <v>0</v>
      </c>
      <c r="BV255" s="61">
        <v>0</v>
      </c>
      <c r="BW255" s="61">
        <v>0</v>
      </c>
      <c r="BX255" s="61">
        <v>0</v>
      </c>
      <c r="BY255" s="61">
        <v>17930</v>
      </c>
      <c r="BZ255" s="61">
        <v>4483</v>
      </c>
      <c r="CA255" s="61">
        <v>0</v>
      </c>
      <c r="CB255" s="61">
        <v>0</v>
      </c>
      <c r="CC255" s="61">
        <v>0</v>
      </c>
      <c r="CD255" s="61">
        <v>0</v>
      </c>
      <c r="CE255" s="61">
        <v>0</v>
      </c>
      <c r="CF255" s="61">
        <v>0</v>
      </c>
      <c r="CG255" s="61">
        <v>0</v>
      </c>
      <c r="CH255" s="61">
        <v>0</v>
      </c>
      <c r="CI255" s="61">
        <v>0</v>
      </c>
      <c r="CJ255" s="61">
        <v>0</v>
      </c>
      <c r="CK255" s="61">
        <v>0</v>
      </c>
      <c r="CL255" s="61">
        <v>0</v>
      </c>
      <c r="CM255" s="61">
        <v>0</v>
      </c>
      <c r="CN255" s="61">
        <v>0</v>
      </c>
      <c r="CO255" s="61">
        <v>0</v>
      </c>
      <c r="CP255" s="61">
        <v>0</v>
      </c>
      <c r="CQ255" s="61">
        <v>0</v>
      </c>
      <c r="CR255" s="61">
        <v>0</v>
      </c>
      <c r="CS255" s="61">
        <v>0</v>
      </c>
      <c r="CT255" s="61">
        <v>0</v>
      </c>
      <c r="CU255" s="61">
        <v>0</v>
      </c>
      <c r="CV255" s="61">
        <v>0</v>
      </c>
      <c r="CW255" s="61">
        <v>0</v>
      </c>
      <c r="CX255" s="61">
        <v>0</v>
      </c>
      <c r="CY255" s="61">
        <v>0</v>
      </c>
      <c r="CZ255" s="61">
        <v>9146</v>
      </c>
      <c r="DA255" s="61">
        <v>2287</v>
      </c>
      <c r="DB255" s="61">
        <v>0</v>
      </c>
      <c r="DC255" s="61">
        <v>-9146</v>
      </c>
      <c r="DD255" s="61">
        <v>-2287</v>
      </c>
      <c r="DE255" s="61">
        <v>0</v>
      </c>
      <c r="DF255" s="61">
        <v>885</v>
      </c>
      <c r="DG255" s="61">
        <v>221</v>
      </c>
      <c r="DH255" s="61">
        <v>0</v>
      </c>
      <c r="DI255" s="61">
        <v>0</v>
      </c>
      <c r="DJ255" s="61">
        <v>0</v>
      </c>
      <c r="DK255" s="61">
        <v>0</v>
      </c>
      <c r="DL255" s="61">
        <v>885</v>
      </c>
      <c r="DM255" s="61">
        <v>221</v>
      </c>
      <c r="DN255" s="61">
        <v>0</v>
      </c>
      <c r="DO255" s="61">
        <v>8208</v>
      </c>
      <c r="DP255" s="61">
        <v>2052</v>
      </c>
      <c r="DQ255" s="61">
        <v>0</v>
      </c>
      <c r="DR255" s="61">
        <v>8207</v>
      </c>
      <c r="DS255" s="61">
        <v>2052</v>
      </c>
      <c r="DT255" s="61">
        <v>0</v>
      </c>
      <c r="DU255" s="61">
        <v>1</v>
      </c>
      <c r="DV255" s="61">
        <v>0</v>
      </c>
      <c r="DW255" s="61">
        <v>0</v>
      </c>
      <c r="DX255" s="61">
        <v>-3845</v>
      </c>
      <c r="DY255" s="61">
        <v>-961</v>
      </c>
      <c r="DZ255" s="61">
        <v>0</v>
      </c>
      <c r="EA255" s="61">
        <v>-243</v>
      </c>
      <c r="EB255" s="61">
        <v>-61</v>
      </c>
      <c r="EC255" s="61">
        <v>0</v>
      </c>
      <c r="ED255" s="61">
        <v>0</v>
      </c>
      <c r="EE255" s="61">
        <v>0</v>
      </c>
      <c r="EF255" s="61">
        <v>0</v>
      </c>
      <c r="EG255" s="61">
        <v>0</v>
      </c>
      <c r="EH255" s="61">
        <v>0</v>
      </c>
      <c r="EI255" s="61">
        <v>0</v>
      </c>
      <c r="EJ255" s="61">
        <v>0</v>
      </c>
      <c r="EK255" s="61">
        <v>0</v>
      </c>
      <c r="EL255" s="61">
        <v>0</v>
      </c>
      <c r="EM255" s="61">
        <v>5602558</v>
      </c>
      <c r="EN255" s="61">
        <v>1400640</v>
      </c>
      <c r="EO255" s="61">
        <v>0</v>
      </c>
      <c r="EP255" s="61">
        <v>80547</v>
      </c>
      <c r="EQ255" s="61">
        <v>20137</v>
      </c>
      <c r="ER255" s="61">
        <v>0</v>
      </c>
      <c r="ES255" s="61">
        <v>11679916</v>
      </c>
      <c r="ET255" s="61">
        <v>0</v>
      </c>
      <c r="EU255" s="61">
        <v>0</v>
      </c>
      <c r="EV255" s="61">
        <v>-5996811</v>
      </c>
      <c r="EW255" s="61">
        <v>1420776</v>
      </c>
      <c r="EX255" s="61">
        <v>0</v>
      </c>
      <c r="EY255" s="61">
        <v>982519</v>
      </c>
      <c r="EZ255" s="61">
        <v>245253</v>
      </c>
      <c r="FA255" s="61">
        <v>0</v>
      </c>
      <c r="FB255" s="61">
        <v>1186672</v>
      </c>
      <c r="FC255" s="61">
        <v>296291</v>
      </c>
      <c r="FD255" s="61">
        <v>0</v>
      </c>
      <c r="FE255" s="61">
        <v>-204153</v>
      </c>
      <c r="FF255" s="61">
        <v>-51038</v>
      </c>
      <c r="FG255" s="61">
        <v>0</v>
      </c>
      <c r="FH255" s="61">
        <v>0</v>
      </c>
      <c r="FI255" s="61">
        <v>0</v>
      </c>
      <c r="FJ255" s="61">
        <v>0</v>
      </c>
      <c r="FK255" s="61">
        <v>0</v>
      </c>
      <c r="FL255" s="61">
        <v>0</v>
      </c>
      <c r="FM255" s="61">
        <v>0</v>
      </c>
      <c r="FN255" s="61">
        <v>0</v>
      </c>
      <c r="FO255" s="61">
        <v>0</v>
      </c>
      <c r="FP255" s="61">
        <v>0</v>
      </c>
      <c r="FQ255" s="61">
        <v>0</v>
      </c>
      <c r="FR255" s="61">
        <v>0</v>
      </c>
      <c r="FS255" s="61">
        <v>0</v>
      </c>
      <c r="FT255" s="61">
        <v>3596602</v>
      </c>
      <c r="FU255" s="61">
        <v>0</v>
      </c>
      <c r="FV255" s="61">
        <v>0</v>
      </c>
      <c r="FW255" s="61">
        <v>-3596602</v>
      </c>
      <c r="FX255" s="61">
        <v>0</v>
      </c>
      <c r="FY255" s="61">
        <v>0</v>
      </c>
      <c r="FZ255" s="61">
        <v>0</v>
      </c>
      <c r="GA255" s="61">
        <v>0</v>
      </c>
      <c r="GB255" s="61">
        <v>0</v>
      </c>
      <c r="GC255" s="61">
        <v>0</v>
      </c>
      <c r="GD255" s="61">
        <v>0</v>
      </c>
      <c r="GE255" s="61">
        <v>0</v>
      </c>
      <c r="GF255" s="61">
        <v>8959494</v>
      </c>
      <c r="GG255" s="61">
        <v>2239497</v>
      </c>
      <c r="GH255" s="61">
        <v>0</v>
      </c>
      <c r="GI255" s="61">
        <v>-9505724</v>
      </c>
      <c r="GJ255" s="61">
        <v>1442698</v>
      </c>
      <c r="GK255" s="61">
        <v>0</v>
      </c>
      <c r="GL255" s="58" t="s">
        <v>1081</v>
      </c>
      <c r="GM255" s="58" t="s">
        <v>465</v>
      </c>
      <c r="GN255" s="58" t="s">
        <v>466</v>
      </c>
      <c r="GO255" s="58" t="s">
        <v>549</v>
      </c>
      <c r="GP255" s="58" t="s">
        <v>1293</v>
      </c>
    </row>
    <row r="256" spans="1:198" s="58" customFormat="1">
      <c r="A256" s="58" t="s">
        <v>461</v>
      </c>
      <c r="B256" s="59" t="s">
        <v>1294</v>
      </c>
      <c r="C256" s="59" t="s">
        <v>1295</v>
      </c>
      <c r="D256" s="61">
        <v>-95774</v>
      </c>
      <c r="E256" s="61">
        <v>0</v>
      </c>
      <c r="F256" s="61">
        <v>-95774</v>
      </c>
      <c r="G256" s="61">
        <v>9027</v>
      </c>
      <c r="H256" s="61">
        <v>0</v>
      </c>
      <c r="I256" s="61">
        <v>9027</v>
      </c>
      <c r="J256" s="61">
        <v>-104801</v>
      </c>
      <c r="K256" s="61">
        <v>0</v>
      </c>
      <c r="L256" s="61">
        <v>-104801</v>
      </c>
      <c r="M256" s="380">
        <v>0.5</v>
      </c>
      <c r="N256" s="380">
        <v>0.4</v>
      </c>
      <c r="O256" s="380">
        <v>0.1</v>
      </c>
      <c r="P256" s="380">
        <v>0</v>
      </c>
      <c r="Q256" s="61">
        <v>155764</v>
      </c>
      <c r="R256" s="61">
        <v>155764</v>
      </c>
      <c r="S256" s="61">
        <v>0</v>
      </c>
      <c r="T256" s="61">
        <v>0</v>
      </c>
      <c r="U256" s="61">
        <v>0</v>
      </c>
      <c r="V256" s="61">
        <v>0</v>
      </c>
      <c r="W256" s="61">
        <v>318713</v>
      </c>
      <c r="X256" s="61">
        <v>993010</v>
      </c>
      <c r="Y256" s="61">
        <v>358196</v>
      </c>
      <c r="Z256" s="61">
        <v>1018880</v>
      </c>
      <c r="AA256" s="61">
        <v>-39483</v>
      </c>
      <c r="AB256" s="61">
        <v>-25870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v>0</v>
      </c>
      <c r="AR256" s="61">
        <v>0</v>
      </c>
      <c r="AS256" s="61">
        <v>0</v>
      </c>
      <c r="AT256" s="61">
        <v>0</v>
      </c>
      <c r="AU256" s="61">
        <v>0</v>
      </c>
      <c r="AV256" s="61">
        <v>0</v>
      </c>
      <c r="AW256" s="61">
        <v>0</v>
      </c>
      <c r="AX256" s="61">
        <v>0</v>
      </c>
      <c r="AY256" s="61">
        <v>0</v>
      </c>
      <c r="AZ256" s="61">
        <v>0</v>
      </c>
      <c r="BA256" s="61">
        <v>0</v>
      </c>
      <c r="BB256" s="61">
        <v>0</v>
      </c>
      <c r="BC256" s="61">
        <v>0</v>
      </c>
      <c r="BD256" s="61">
        <v>1419228</v>
      </c>
      <c r="BE256" s="61">
        <v>354807</v>
      </c>
      <c r="BF256" s="61">
        <v>0</v>
      </c>
      <c r="BG256" s="61">
        <v>46717</v>
      </c>
      <c r="BH256" s="61">
        <v>11679</v>
      </c>
      <c r="BI256" s="61">
        <v>0</v>
      </c>
      <c r="BJ256" s="61">
        <v>1372338</v>
      </c>
      <c r="BK256" s="61">
        <v>343084</v>
      </c>
      <c r="BL256" s="61">
        <v>0</v>
      </c>
      <c r="BM256" s="61">
        <v>93607</v>
      </c>
      <c r="BN256" s="61">
        <v>23402</v>
      </c>
      <c r="BO256" s="61">
        <v>0</v>
      </c>
      <c r="BP256" s="61">
        <v>0</v>
      </c>
      <c r="BQ256" s="61">
        <v>0</v>
      </c>
      <c r="BR256" s="61">
        <v>0</v>
      </c>
      <c r="BS256" s="61">
        <v>0</v>
      </c>
      <c r="BT256" s="61">
        <v>0</v>
      </c>
      <c r="BU256" s="61">
        <v>0</v>
      </c>
      <c r="BV256" s="61">
        <v>0</v>
      </c>
      <c r="BW256" s="61">
        <v>0</v>
      </c>
      <c r="BX256" s="61">
        <v>0</v>
      </c>
      <c r="BY256" s="61">
        <v>10562</v>
      </c>
      <c r="BZ256" s="61">
        <v>2641</v>
      </c>
      <c r="CA256" s="61">
        <v>0</v>
      </c>
      <c r="CB256" s="61">
        <v>0</v>
      </c>
      <c r="CC256" s="61">
        <v>0</v>
      </c>
      <c r="CD256" s="61">
        <v>0</v>
      </c>
      <c r="CE256" s="61">
        <v>0</v>
      </c>
      <c r="CF256" s="61">
        <v>0</v>
      </c>
      <c r="CG256" s="61">
        <v>0</v>
      </c>
      <c r="CH256" s="61">
        <v>0</v>
      </c>
      <c r="CI256" s="61">
        <v>0</v>
      </c>
      <c r="CJ256" s="61">
        <v>0</v>
      </c>
      <c r="CK256" s="61">
        <v>0</v>
      </c>
      <c r="CL256" s="61">
        <v>0</v>
      </c>
      <c r="CM256" s="61">
        <v>0</v>
      </c>
      <c r="CN256" s="61">
        <v>0</v>
      </c>
      <c r="CO256" s="61">
        <v>0</v>
      </c>
      <c r="CP256" s="61">
        <v>0</v>
      </c>
      <c r="CQ256" s="61">
        <v>0</v>
      </c>
      <c r="CR256" s="61">
        <v>0</v>
      </c>
      <c r="CS256" s="61">
        <v>0</v>
      </c>
      <c r="CT256" s="61">
        <v>0</v>
      </c>
      <c r="CU256" s="61">
        <v>0</v>
      </c>
      <c r="CV256" s="61">
        <v>0</v>
      </c>
      <c r="CW256" s="61">
        <v>12127</v>
      </c>
      <c r="CX256" s="61">
        <v>3032</v>
      </c>
      <c r="CY256" s="61">
        <v>0</v>
      </c>
      <c r="CZ256" s="61">
        <v>12315</v>
      </c>
      <c r="DA256" s="61">
        <v>3079</v>
      </c>
      <c r="DB256" s="61">
        <v>0</v>
      </c>
      <c r="DC256" s="61">
        <v>-188</v>
      </c>
      <c r="DD256" s="61">
        <v>-47</v>
      </c>
      <c r="DE256" s="61">
        <v>0</v>
      </c>
      <c r="DF256" s="61">
        <v>631</v>
      </c>
      <c r="DG256" s="61">
        <v>158</v>
      </c>
      <c r="DH256" s="61">
        <v>0</v>
      </c>
      <c r="DI256" s="61">
        <v>631</v>
      </c>
      <c r="DJ256" s="61">
        <v>158</v>
      </c>
      <c r="DK256" s="61">
        <v>0</v>
      </c>
      <c r="DL256" s="61">
        <v>0</v>
      </c>
      <c r="DM256" s="61">
        <v>0</v>
      </c>
      <c r="DN256" s="61">
        <v>0</v>
      </c>
      <c r="DO256" s="61">
        <v>12975</v>
      </c>
      <c r="DP256" s="61">
        <v>3244</v>
      </c>
      <c r="DQ256" s="61">
        <v>0</v>
      </c>
      <c r="DR256" s="61">
        <v>14919</v>
      </c>
      <c r="DS256" s="61">
        <v>3730</v>
      </c>
      <c r="DT256" s="61">
        <v>0</v>
      </c>
      <c r="DU256" s="61">
        <v>-1944</v>
      </c>
      <c r="DV256" s="61">
        <v>-486</v>
      </c>
      <c r="DW256" s="61">
        <v>0</v>
      </c>
      <c r="DX256" s="61">
        <v>-3677</v>
      </c>
      <c r="DY256" s="61">
        <v>-919</v>
      </c>
      <c r="DZ256" s="61">
        <v>0</v>
      </c>
      <c r="EA256" s="61">
        <v>179</v>
      </c>
      <c r="EB256" s="61">
        <v>45</v>
      </c>
      <c r="EC256" s="61">
        <v>0</v>
      </c>
      <c r="ED256" s="61">
        <v>0</v>
      </c>
      <c r="EE256" s="61">
        <v>0</v>
      </c>
      <c r="EF256" s="61">
        <v>0</v>
      </c>
      <c r="EG256" s="61">
        <v>0</v>
      </c>
      <c r="EH256" s="61">
        <v>0</v>
      </c>
      <c r="EI256" s="61">
        <v>0</v>
      </c>
      <c r="EJ256" s="61">
        <v>0</v>
      </c>
      <c r="EK256" s="61">
        <v>0</v>
      </c>
      <c r="EL256" s="61">
        <v>0</v>
      </c>
      <c r="EM256" s="61">
        <v>2174624</v>
      </c>
      <c r="EN256" s="61">
        <v>543656</v>
      </c>
      <c r="EO256" s="61">
        <v>0</v>
      </c>
      <c r="EP256" s="61">
        <v>22352</v>
      </c>
      <c r="EQ256" s="61">
        <v>5588</v>
      </c>
      <c r="ER256" s="61">
        <v>0</v>
      </c>
      <c r="ES256" s="61">
        <v>4952633</v>
      </c>
      <c r="ET256" s="61">
        <v>0</v>
      </c>
      <c r="EU256" s="61">
        <v>0</v>
      </c>
      <c r="EV256" s="61">
        <v>-2755658</v>
      </c>
      <c r="EW256" s="61">
        <v>549244</v>
      </c>
      <c r="EX256" s="61">
        <v>0</v>
      </c>
      <c r="EY256" s="61">
        <v>501740</v>
      </c>
      <c r="EZ256" s="61">
        <v>173023</v>
      </c>
      <c r="FA256" s="61">
        <v>0</v>
      </c>
      <c r="FB256" s="61">
        <v>624933</v>
      </c>
      <c r="FC256" s="61">
        <v>204655</v>
      </c>
      <c r="FD256" s="61">
        <v>0</v>
      </c>
      <c r="FE256" s="61">
        <v>-123193</v>
      </c>
      <c r="FF256" s="61">
        <v>-31632</v>
      </c>
      <c r="FG256" s="61">
        <v>0</v>
      </c>
      <c r="FH256" s="61">
        <v>0</v>
      </c>
      <c r="FI256" s="61">
        <v>0</v>
      </c>
      <c r="FJ256" s="61">
        <v>0</v>
      </c>
      <c r="FK256" s="61">
        <v>0</v>
      </c>
      <c r="FL256" s="61">
        <v>0</v>
      </c>
      <c r="FM256" s="61">
        <v>0</v>
      </c>
      <c r="FN256" s="61">
        <v>0</v>
      </c>
      <c r="FO256" s="61">
        <v>0</v>
      </c>
      <c r="FP256" s="61">
        <v>0</v>
      </c>
      <c r="FQ256" s="61">
        <v>0</v>
      </c>
      <c r="FR256" s="61">
        <v>0</v>
      </c>
      <c r="FS256" s="61">
        <v>0</v>
      </c>
      <c r="FT256" s="61">
        <v>2344761</v>
      </c>
      <c r="FU256" s="61">
        <v>0</v>
      </c>
      <c r="FV256" s="61">
        <v>0</v>
      </c>
      <c r="FW256" s="61">
        <v>-2344761</v>
      </c>
      <c r="FX256" s="61">
        <v>0</v>
      </c>
      <c r="FY256" s="61">
        <v>0</v>
      </c>
      <c r="FZ256" s="61">
        <v>0</v>
      </c>
      <c r="GA256" s="61">
        <v>0</v>
      </c>
      <c r="GB256" s="61">
        <v>0</v>
      </c>
      <c r="GC256" s="61">
        <v>0</v>
      </c>
      <c r="GD256" s="61">
        <v>0</v>
      </c>
      <c r="GE256" s="61">
        <v>0</v>
      </c>
      <c r="GF256" s="61">
        <v>4197458</v>
      </c>
      <c r="GG256" s="61">
        <v>1096954</v>
      </c>
      <c r="GH256" s="61">
        <v>0</v>
      </c>
      <c r="GI256" s="61">
        <v>-5125073</v>
      </c>
      <c r="GJ256" s="61">
        <v>542248</v>
      </c>
      <c r="GK256" s="61">
        <v>0</v>
      </c>
      <c r="GL256" s="58" t="s">
        <v>672</v>
      </c>
      <c r="GM256" s="58" t="s">
        <v>465</v>
      </c>
      <c r="GN256" s="58" t="s">
        <v>466</v>
      </c>
      <c r="GO256" s="58" t="s">
        <v>537</v>
      </c>
      <c r="GP256" s="58" t="s">
        <v>1296</v>
      </c>
    </row>
    <row r="257" spans="1:198" s="58" customFormat="1">
      <c r="A257" s="58" t="s">
        <v>469</v>
      </c>
      <c r="B257" s="59" t="s">
        <v>1297</v>
      </c>
      <c r="C257" s="59" t="s">
        <v>1298</v>
      </c>
      <c r="D257" s="61">
        <v>-1034733</v>
      </c>
      <c r="E257" s="61">
        <v>0</v>
      </c>
      <c r="F257" s="61">
        <v>-1034733</v>
      </c>
      <c r="G257" s="61">
        <v>-671842</v>
      </c>
      <c r="H257" s="61">
        <v>0</v>
      </c>
      <c r="I257" s="61">
        <v>-671842</v>
      </c>
      <c r="J257" s="61">
        <v>-362891</v>
      </c>
      <c r="K257" s="61">
        <v>0</v>
      </c>
      <c r="L257" s="61">
        <v>-362891</v>
      </c>
      <c r="M257" s="380">
        <v>0.5</v>
      </c>
      <c r="N257" s="380">
        <v>0.49</v>
      </c>
      <c r="O257" s="380">
        <v>0</v>
      </c>
      <c r="P257" s="380">
        <v>0.01</v>
      </c>
      <c r="Q257" s="61">
        <v>329742</v>
      </c>
      <c r="R257" s="61">
        <v>329742</v>
      </c>
      <c r="S257" s="61">
        <v>0</v>
      </c>
      <c r="T257" s="61">
        <v>1266646</v>
      </c>
      <c r="U257" s="61">
        <v>1507605</v>
      </c>
      <c r="V257" s="61">
        <v>-240959</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v>0</v>
      </c>
      <c r="AR257" s="61">
        <v>0</v>
      </c>
      <c r="AS257" s="61">
        <v>0</v>
      </c>
      <c r="AT257" s="61">
        <v>0</v>
      </c>
      <c r="AU257" s="61">
        <v>0</v>
      </c>
      <c r="AV257" s="61">
        <v>0</v>
      </c>
      <c r="AW257" s="61">
        <v>0</v>
      </c>
      <c r="AX257" s="61">
        <v>0</v>
      </c>
      <c r="AY257" s="61">
        <v>0</v>
      </c>
      <c r="AZ257" s="61">
        <v>0</v>
      </c>
      <c r="BA257" s="61">
        <v>0</v>
      </c>
      <c r="BB257" s="61">
        <v>0</v>
      </c>
      <c r="BC257" s="61">
        <v>0</v>
      </c>
      <c r="BD257" s="61">
        <v>3293291</v>
      </c>
      <c r="BE257" s="61">
        <v>0</v>
      </c>
      <c r="BF257" s="61">
        <v>67210</v>
      </c>
      <c r="BG257" s="61">
        <v>149687</v>
      </c>
      <c r="BH257" s="61">
        <v>0</v>
      </c>
      <c r="BI257" s="61">
        <v>3040</v>
      </c>
      <c r="BJ257" s="61">
        <v>3282983</v>
      </c>
      <c r="BK257" s="61">
        <v>0</v>
      </c>
      <c r="BL257" s="61">
        <v>66985</v>
      </c>
      <c r="BM257" s="61">
        <v>159995</v>
      </c>
      <c r="BN257" s="61">
        <v>0</v>
      </c>
      <c r="BO257" s="61">
        <v>3265</v>
      </c>
      <c r="BP257" s="61">
        <v>2501</v>
      </c>
      <c r="BQ257" s="61">
        <v>0</v>
      </c>
      <c r="BR257" s="61">
        <v>51</v>
      </c>
      <c r="BS257" s="61">
        <v>0</v>
      </c>
      <c r="BT257" s="61">
        <v>0</v>
      </c>
      <c r="BU257" s="61">
        <v>0</v>
      </c>
      <c r="BV257" s="61">
        <v>2501</v>
      </c>
      <c r="BW257" s="61">
        <v>0</v>
      </c>
      <c r="BX257" s="61">
        <v>51</v>
      </c>
      <c r="BY257" s="61">
        <v>18128</v>
      </c>
      <c r="BZ257" s="61">
        <v>0</v>
      </c>
      <c r="CA257" s="61">
        <v>370</v>
      </c>
      <c r="CB257" s="61">
        <v>0</v>
      </c>
      <c r="CC257" s="61">
        <v>0</v>
      </c>
      <c r="CD257" s="61">
        <v>0</v>
      </c>
      <c r="CE257" s="61">
        <v>0</v>
      </c>
      <c r="CF257" s="61">
        <v>0</v>
      </c>
      <c r="CG257" s="61">
        <v>0</v>
      </c>
      <c r="CH257" s="61">
        <v>-1547</v>
      </c>
      <c r="CI257" s="61">
        <v>0</v>
      </c>
      <c r="CJ257" s="61">
        <v>-32</v>
      </c>
      <c r="CK257" s="61">
        <v>0</v>
      </c>
      <c r="CL257" s="61">
        <v>0</v>
      </c>
      <c r="CM257" s="61">
        <v>0</v>
      </c>
      <c r="CN257" s="61">
        <v>0</v>
      </c>
      <c r="CO257" s="61">
        <v>0</v>
      </c>
      <c r="CP257" s="61">
        <v>0</v>
      </c>
      <c r="CQ257" s="61">
        <v>0</v>
      </c>
      <c r="CR257" s="61">
        <v>0</v>
      </c>
      <c r="CS257" s="61">
        <v>0</v>
      </c>
      <c r="CT257" s="61">
        <v>-112</v>
      </c>
      <c r="CU257" s="61">
        <v>0</v>
      </c>
      <c r="CV257" s="61">
        <v>-2</v>
      </c>
      <c r="CW257" s="61">
        <v>916</v>
      </c>
      <c r="CX257" s="61">
        <v>0</v>
      </c>
      <c r="CY257" s="61">
        <v>19</v>
      </c>
      <c r="CZ257" s="61">
        <v>916</v>
      </c>
      <c r="DA257" s="61">
        <v>0</v>
      </c>
      <c r="DB257" s="61">
        <v>19</v>
      </c>
      <c r="DC257" s="61">
        <v>0</v>
      </c>
      <c r="DD257" s="61">
        <v>0</v>
      </c>
      <c r="DE257" s="61">
        <v>0</v>
      </c>
      <c r="DF257" s="61">
        <v>1547</v>
      </c>
      <c r="DG257" s="61">
        <v>0</v>
      </c>
      <c r="DH257" s="61">
        <v>32</v>
      </c>
      <c r="DI257" s="61">
        <v>0</v>
      </c>
      <c r="DJ257" s="61">
        <v>0</v>
      </c>
      <c r="DK257" s="61">
        <v>0</v>
      </c>
      <c r="DL257" s="61">
        <v>1547</v>
      </c>
      <c r="DM257" s="61">
        <v>0</v>
      </c>
      <c r="DN257" s="61">
        <v>32</v>
      </c>
      <c r="DO257" s="61">
        <v>11868</v>
      </c>
      <c r="DP257" s="61">
        <v>0</v>
      </c>
      <c r="DQ257" s="61">
        <v>242</v>
      </c>
      <c r="DR257" s="61">
        <v>11749</v>
      </c>
      <c r="DS257" s="61">
        <v>0</v>
      </c>
      <c r="DT257" s="61">
        <v>240</v>
      </c>
      <c r="DU257" s="61">
        <v>119</v>
      </c>
      <c r="DV257" s="61">
        <v>0</v>
      </c>
      <c r="DW257" s="61">
        <v>2</v>
      </c>
      <c r="DX257" s="61">
        <v>-8819</v>
      </c>
      <c r="DY257" s="61">
        <v>0</v>
      </c>
      <c r="DZ257" s="61">
        <v>-170</v>
      </c>
      <c r="EA257" s="61">
        <v>0</v>
      </c>
      <c r="EB257" s="61">
        <v>0</v>
      </c>
      <c r="EC257" s="61">
        <v>0</v>
      </c>
      <c r="ED257" s="61">
        <v>0</v>
      </c>
      <c r="EE257" s="61">
        <v>0</v>
      </c>
      <c r="EF257" s="61">
        <v>0</v>
      </c>
      <c r="EG257" s="61">
        <v>0</v>
      </c>
      <c r="EH257" s="61">
        <v>0</v>
      </c>
      <c r="EI257" s="61">
        <v>0</v>
      </c>
      <c r="EJ257" s="61">
        <v>0</v>
      </c>
      <c r="EK257" s="61">
        <v>0</v>
      </c>
      <c r="EL257" s="61">
        <v>0</v>
      </c>
      <c r="EM257" s="61">
        <v>8229026</v>
      </c>
      <c r="EN257" s="61">
        <v>0</v>
      </c>
      <c r="EO257" s="61">
        <v>167564</v>
      </c>
      <c r="EP257" s="61">
        <v>54493</v>
      </c>
      <c r="EQ257" s="61">
        <v>0</v>
      </c>
      <c r="ER257" s="61">
        <v>1112</v>
      </c>
      <c r="ES257" s="61">
        <v>21234547</v>
      </c>
      <c r="ET257" s="61">
        <v>0</v>
      </c>
      <c r="EU257" s="61">
        <v>0</v>
      </c>
      <c r="EV257" s="61">
        <v>-12951028</v>
      </c>
      <c r="EW257" s="61">
        <v>0</v>
      </c>
      <c r="EX257" s="61">
        <v>168676</v>
      </c>
      <c r="EY257" s="61">
        <v>2018203</v>
      </c>
      <c r="EZ257" s="61">
        <v>0</v>
      </c>
      <c r="FA257" s="61">
        <v>39841</v>
      </c>
      <c r="FB257" s="61">
        <v>2326317</v>
      </c>
      <c r="FC257" s="61">
        <v>0</v>
      </c>
      <c r="FD257" s="61">
        <v>45873</v>
      </c>
      <c r="FE257" s="61">
        <v>-308114</v>
      </c>
      <c r="FF257" s="61">
        <v>0</v>
      </c>
      <c r="FG257" s="61">
        <v>-6032</v>
      </c>
      <c r="FH257" s="61">
        <v>0</v>
      </c>
      <c r="FI257" s="61">
        <v>0</v>
      </c>
      <c r="FJ257" s="61">
        <v>0</v>
      </c>
      <c r="FK257" s="61">
        <v>0</v>
      </c>
      <c r="FL257" s="61">
        <v>0</v>
      </c>
      <c r="FM257" s="61">
        <v>0</v>
      </c>
      <c r="FN257" s="61">
        <v>0</v>
      </c>
      <c r="FO257" s="61">
        <v>0</v>
      </c>
      <c r="FP257" s="61">
        <v>0</v>
      </c>
      <c r="FQ257" s="61">
        <v>0</v>
      </c>
      <c r="FR257" s="61">
        <v>0</v>
      </c>
      <c r="FS257" s="61">
        <v>0</v>
      </c>
      <c r="FT257" s="61">
        <v>5741947</v>
      </c>
      <c r="FU257" s="61">
        <v>0</v>
      </c>
      <c r="FV257" s="61">
        <v>0</v>
      </c>
      <c r="FW257" s="61">
        <v>-5741947</v>
      </c>
      <c r="FX257" s="61">
        <v>0</v>
      </c>
      <c r="FY257" s="61">
        <v>0</v>
      </c>
      <c r="FZ257" s="61">
        <v>0</v>
      </c>
      <c r="GA257" s="61">
        <v>0</v>
      </c>
      <c r="GB257" s="61">
        <v>0</v>
      </c>
      <c r="GC257" s="61">
        <v>0</v>
      </c>
      <c r="GD257" s="61">
        <v>0</v>
      </c>
      <c r="GE257" s="61">
        <v>0</v>
      </c>
      <c r="GF257" s="61">
        <v>13769182</v>
      </c>
      <c r="GG257" s="61">
        <v>0</v>
      </c>
      <c r="GH257" s="61">
        <v>279277</v>
      </c>
      <c r="GI257" s="61">
        <v>-18829277</v>
      </c>
      <c r="GJ257" s="61">
        <v>0</v>
      </c>
      <c r="GK257" s="61">
        <v>166160</v>
      </c>
      <c r="GL257" s="58" t="s">
        <v>511</v>
      </c>
      <c r="GM257" s="58" t="s">
        <v>832</v>
      </c>
      <c r="GN257" s="58" t="s">
        <v>513</v>
      </c>
      <c r="GO257" s="58" t="s">
        <v>730</v>
      </c>
      <c r="GP257" s="58" t="s">
        <v>1299</v>
      </c>
    </row>
    <row r="258" spans="1:198" s="58" customFormat="1">
      <c r="A258" s="58" t="s">
        <v>469</v>
      </c>
      <c r="B258" s="59" t="s">
        <v>1300</v>
      </c>
      <c r="C258" s="59" t="s">
        <v>1301</v>
      </c>
      <c r="D258" s="61">
        <v>-360847</v>
      </c>
      <c r="E258" s="61">
        <v>0</v>
      </c>
      <c r="F258" s="61">
        <v>-360847</v>
      </c>
      <c r="G258" s="61">
        <v>14466</v>
      </c>
      <c r="H258" s="61">
        <v>0</v>
      </c>
      <c r="I258" s="61">
        <v>14466</v>
      </c>
      <c r="J258" s="61">
        <v>-375313</v>
      </c>
      <c r="K258" s="61">
        <v>0</v>
      </c>
      <c r="L258" s="61">
        <v>-375313</v>
      </c>
      <c r="M258" s="380">
        <v>0.5</v>
      </c>
      <c r="N258" s="380">
        <v>0.4</v>
      </c>
      <c r="O258" s="380">
        <v>0.1</v>
      </c>
      <c r="P258" s="380">
        <v>0</v>
      </c>
      <c r="Q258" s="61">
        <v>127577</v>
      </c>
      <c r="R258" s="61">
        <v>127577</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v>0</v>
      </c>
      <c r="AR258" s="61">
        <v>0</v>
      </c>
      <c r="AS258" s="61">
        <v>0</v>
      </c>
      <c r="AT258" s="61">
        <v>0</v>
      </c>
      <c r="AU258" s="61">
        <v>0</v>
      </c>
      <c r="AV258" s="61">
        <v>0</v>
      </c>
      <c r="AW258" s="61">
        <v>0</v>
      </c>
      <c r="AX258" s="61">
        <v>0</v>
      </c>
      <c r="AY258" s="61">
        <v>0</v>
      </c>
      <c r="AZ258" s="61">
        <v>0</v>
      </c>
      <c r="BA258" s="61">
        <v>0</v>
      </c>
      <c r="BB258" s="61">
        <v>0</v>
      </c>
      <c r="BC258" s="61">
        <v>0</v>
      </c>
      <c r="BD258" s="61">
        <v>1006183</v>
      </c>
      <c r="BE258" s="61">
        <v>251546</v>
      </c>
      <c r="BF258" s="61">
        <v>0</v>
      </c>
      <c r="BG258" s="61">
        <v>0</v>
      </c>
      <c r="BH258" s="61">
        <v>0</v>
      </c>
      <c r="BI258" s="61">
        <v>0</v>
      </c>
      <c r="BJ258" s="61">
        <v>963466</v>
      </c>
      <c r="BK258" s="61">
        <v>240867</v>
      </c>
      <c r="BL258" s="61">
        <v>0</v>
      </c>
      <c r="BM258" s="61">
        <v>42717</v>
      </c>
      <c r="BN258" s="61">
        <v>10679</v>
      </c>
      <c r="BO258" s="61">
        <v>0</v>
      </c>
      <c r="BP258" s="61">
        <v>3154</v>
      </c>
      <c r="BQ258" s="61">
        <v>789</v>
      </c>
      <c r="BR258" s="61">
        <v>0</v>
      </c>
      <c r="BS258" s="61">
        <v>3306</v>
      </c>
      <c r="BT258" s="61">
        <v>827</v>
      </c>
      <c r="BU258" s="61">
        <v>0</v>
      </c>
      <c r="BV258" s="61">
        <v>-152</v>
      </c>
      <c r="BW258" s="61">
        <v>-38</v>
      </c>
      <c r="BX258" s="61">
        <v>0</v>
      </c>
      <c r="BY258" s="61">
        <v>3278</v>
      </c>
      <c r="BZ258" s="61">
        <v>820</v>
      </c>
      <c r="CA258" s="61">
        <v>0</v>
      </c>
      <c r="CB258" s="61">
        <v>0</v>
      </c>
      <c r="CC258" s="61">
        <v>0</v>
      </c>
      <c r="CD258" s="61">
        <v>0</v>
      </c>
      <c r="CE258" s="61">
        <v>0</v>
      </c>
      <c r="CF258" s="61">
        <v>0</v>
      </c>
      <c r="CG258" s="61">
        <v>0</v>
      </c>
      <c r="CH258" s="61">
        <v>0</v>
      </c>
      <c r="CI258" s="61">
        <v>0</v>
      </c>
      <c r="CJ258" s="61">
        <v>0</v>
      </c>
      <c r="CK258" s="61">
        <v>0</v>
      </c>
      <c r="CL258" s="61">
        <v>0</v>
      </c>
      <c r="CM258" s="61">
        <v>0</v>
      </c>
      <c r="CN258" s="61">
        <v>0</v>
      </c>
      <c r="CO258" s="61">
        <v>0</v>
      </c>
      <c r="CP258" s="61">
        <v>0</v>
      </c>
      <c r="CQ258" s="61">
        <v>0</v>
      </c>
      <c r="CR258" s="61">
        <v>0</v>
      </c>
      <c r="CS258" s="61">
        <v>0</v>
      </c>
      <c r="CT258" s="61">
        <v>0</v>
      </c>
      <c r="CU258" s="61">
        <v>0</v>
      </c>
      <c r="CV258" s="61">
        <v>0</v>
      </c>
      <c r="CW258" s="61">
        <v>0</v>
      </c>
      <c r="CX258" s="61">
        <v>0</v>
      </c>
      <c r="CY258" s="61">
        <v>0</v>
      </c>
      <c r="CZ258" s="61">
        <v>0</v>
      </c>
      <c r="DA258" s="61">
        <v>0</v>
      </c>
      <c r="DB258" s="61">
        <v>0</v>
      </c>
      <c r="DC258" s="61">
        <v>0</v>
      </c>
      <c r="DD258" s="61">
        <v>0</v>
      </c>
      <c r="DE258" s="61">
        <v>0</v>
      </c>
      <c r="DF258" s="61">
        <v>0</v>
      </c>
      <c r="DG258" s="61">
        <v>0</v>
      </c>
      <c r="DH258" s="61">
        <v>0</v>
      </c>
      <c r="DI258" s="61">
        <v>0</v>
      </c>
      <c r="DJ258" s="61">
        <v>0</v>
      </c>
      <c r="DK258" s="61">
        <v>0</v>
      </c>
      <c r="DL258" s="61">
        <v>0</v>
      </c>
      <c r="DM258" s="61">
        <v>0</v>
      </c>
      <c r="DN258" s="61">
        <v>0</v>
      </c>
      <c r="DO258" s="61">
        <v>6794</v>
      </c>
      <c r="DP258" s="61">
        <v>1699</v>
      </c>
      <c r="DQ258" s="61">
        <v>0</v>
      </c>
      <c r="DR258" s="61">
        <v>7209</v>
      </c>
      <c r="DS258" s="61">
        <v>1802</v>
      </c>
      <c r="DT258" s="61">
        <v>0</v>
      </c>
      <c r="DU258" s="61">
        <v>-415</v>
      </c>
      <c r="DV258" s="61">
        <v>-103</v>
      </c>
      <c r="DW258" s="61">
        <v>0</v>
      </c>
      <c r="DX258" s="61">
        <v>0</v>
      </c>
      <c r="DY258" s="61">
        <v>0</v>
      </c>
      <c r="DZ258" s="61">
        <v>0</v>
      </c>
      <c r="EA258" s="61">
        <v>0</v>
      </c>
      <c r="EB258" s="61">
        <v>0</v>
      </c>
      <c r="EC258" s="61">
        <v>0</v>
      </c>
      <c r="ED258" s="61">
        <v>0</v>
      </c>
      <c r="EE258" s="61">
        <v>0</v>
      </c>
      <c r="EF258" s="61">
        <v>0</v>
      </c>
      <c r="EG258" s="61">
        <v>0</v>
      </c>
      <c r="EH258" s="61">
        <v>0</v>
      </c>
      <c r="EI258" s="61">
        <v>0</v>
      </c>
      <c r="EJ258" s="61">
        <v>0</v>
      </c>
      <c r="EK258" s="61">
        <v>0</v>
      </c>
      <c r="EL258" s="61">
        <v>0</v>
      </c>
      <c r="EM258" s="61">
        <v>3120678</v>
      </c>
      <c r="EN258" s="61">
        <v>780170</v>
      </c>
      <c r="EO258" s="61">
        <v>0</v>
      </c>
      <c r="EP258" s="61">
        <v>17091</v>
      </c>
      <c r="EQ258" s="61">
        <v>4273</v>
      </c>
      <c r="ER258" s="61">
        <v>0</v>
      </c>
      <c r="ES258" s="61">
        <v>9525196</v>
      </c>
      <c r="ET258" s="61">
        <v>0</v>
      </c>
      <c r="EU258" s="61">
        <v>0</v>
      </c>
      <c r="EV258" s="61">
        <v>-6387427</v>
      </c>
      <c r="EW258" s="61">
        <v>784442</v>
      </c>
      <c r="EX258" s="61">
        <v>0</v>
      </c>
      <c r="EY258" s="61">
        <v>584901</v>
      </c>
      <c r="EZ258" s="61">
        <v>146225</v>
      </c>
      <c r="FA258" s="61">
        <v>0</v>
      </c>
      <c r="FB258" s="61">
        <v>752216</v>
      </c>
      <c r="FC258" s="61">
        <v>188054</v>
      </c>
      <c r="FD258" s="61">
        <v>0</v>
      </c>
      <c r="FE258" s="61">
        <v>-167315</v>
      </c>
      <c r="FF258" s="61">
        <v>-41829</v>
      </c>
      <c r="FG258" s="61">
        <v>0</v>
      </c>
      <c r="FH258" s="61">
        <v>0</v>
      </c>
      <c r="FI258" s="61">
        <v>0</v>
      </c>
      <c r="FJ258" s="61">
        <v>0</v>
      </c>
      <c r="FK258" s="61">
        <v>0</v>
      </c>
      <c r="FL258" s="61">
        <v>0</v>
      </c>
      <c r="FM258" s="61">
        <v>0</v>
      </c>
      <c r="FN258" s="61">
        <v>0</v>
      </c>
      <c r="FO258" s="61">
        <v>0</v>
      </c>
      <c r="FP258" s="61">
        <v>0</v>
      </c>
      <c r="FQ258" s="61">
        <v>0</v>
      </c>
      <c r="FR258" s="61">
        <v>0</v>
      </c>
      <c r="FS258" s="61">
        <v>0</v>
      </c>
      <c r="FT258" s="61">
        <v>2381265</v>
      </c>
      <c r="FU258" s="61">
        <v>0</v>
      </c>
      <c r="FV258" s="61">
        <v>0</v>
      </c>
      <c r="FW258" s="61">
        <v>-2381265</v>
      </c>
      <c r="FX258" s="61">
        <v>0</v>
      </c>
      <c r="FY258" s="61">
        <v>0</v>
      </c>
      <c r="FZ258" s="61">
        <v>0</v>
      </c>
      <c r="GA258" s="61">
        <v>0</v>
      </c>
      <c r="GB258" s="61">
        <v>0</v>
      </c>
      <c r="GC258" s="61">
        <v>0</v>
      </c>
      <c r="GD258" s="61">
        <v>0</v>
      </c>
      <c r="GE258" s="61">
        <v>0</v>
      </c>
      <c r="GF258" s="61">
        <v>4742079</v>
      </c>
      <c r="GG258" s="61">
        <v>1185522</v>
      </c>
      <c r="GH258" s="61">
        <v>0</v>
      </c>
      <c r="GI258" s="61">
        <v>-8890579</v>
      </c>
      <c r="GJ258" s="61">
        <v>753971</v>
      </c>
      <c r="GK258" s="61">
        <v>0</v>
      </c>
      <c r="GL258" s="58" t="s">
        <v>798</v>
      </c>
      <c r="GM258" s="58" t="s">
        <v>465</v>
      </c>
      <c r="GN258" s="58" t="s">
        <v>466</v>
      </c>
      <c r="GO258" s="58" t="s">
        <v>467</v>
      </c>
      <c r="GP258" s="58" t="s">
        <v>1302</v>
      </c>
    </row>
    <row r="259" spans="1:198" s="58" customFormat="1">
      <c r="A259" s="58" t="s">
        <v>469</v>
      </c>
      <c r="B259" s="59" t="s">
        <v>1303</v>
      </c>
      <c r="C259" s="59" t="s">
        <v>1304</v>
      </c>
      <c r="D259" s="61">
        <v>47417</v>
      </c>
      <c r="E259" s="61">
        <v>0</v>
      </c>
      <c r="F259" s="61">
        <v>47417</v>
      </c>
      <c r="G259" s="61">
        <v>-21034</v>
      </c>
      <c r="H259" s="61">
        <v>0</v>
      </c>
      <c r="I259" s="61">
        <v>-21034</v>
      </c>
      <c r="J259" s="61">
        <v>68451</v>
      </c>
      <c r="K259" s="61">
        <v>0</v>
      </c>
      <c r="L259" s="61">
        <v>68451</v>
      </c>
      <c r="M259" s="380">
        <v>0.33</v>
      </c>
      <c r="N259" s="380">
        <v>0.3</v>
      </c>
      <c r="O259" s="380">
        <v>0.37</v>
      </c>
      <c r="P259" s="380">
        <v>0</v>
      </c>
      <c r="Q259" s="61">
        <v>186893</v>
      </c>
      <c r="R259" s="61">
        <v>186893</v>
      </c>
      <c r="S259" s="61">
        <v>0</v>
      </c>
      <c r="T259" s="61">
        <v>0</v>
      </c>
      <c r="U259" s="61">
        <v>0</v>
      </c>
      <c r="V259" s="61">
        <v>0</v>
      </c>
      <c r="W259" s="61">
        <v>263680</v>
      </c>
      <c r="X259" s="61">
        <v>0</v>
      </c>
      <c r="Y259" s="61">
        <v>1387520</v>
      </c>
      <c r="Z259" s="61">
        <v>0</v>
      </c>
      <c r="AA259" s="61">
        <v>-1123840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v>0</v>
      </c>
      <c r="AR259" s="61">
        <v>0</v>
      </c>
      <c r="AS259" s="61">
        <v>0</v>
      </c>
      <c r="AT259" s="61">
        <v>0</v>
      </c>
      <c r="AU259" s="61">
        <v>0</v>
      </c>
      <c r="AV259" s="61">
        <v>0</v>
      </c>
      <c r="AW259" s="61">
        <v>0</v>
      </c>
      <c r="AX259" s="61">
        <v>0</v>
      </c>
      <c r="AY259" s="61">
        <v>0</v>
      </c>
      <c r="AZ259" s="61">
        <v>0</v>
      </c>
      <c r="BA259" s="61">
        <v>0</v>
      </c>
      <c r="BB259" s="61">
        <v>0</v>
      </c>
      <c r="BC259" s="61">
        <v>0</v>
      </c>
      <c r="BD259" s="61">
        <v>1261323</v>
      </c>
      <c r="BE259" s="61">
        <v>1555631</v>
      </c>
      <c r="BF259" s="61">
        <v>0</v>
      </c>
      <c r="BG259" s="61">
        <v>50957</v>
      </c>
      <c r="BH259" s="61">
        <v>62847</v>
      </c>
      <c r="BI259" s="61">
        <v>0</v>
      </c>
      <c r="BJ259" s="61">
        <v>1245163</v>
      </c>
      <c r="BK259" s="61">
        <v>1535701</v>
      </c>
      <c r="BL259" s="61">
        <v>0</v>
      </c>
      <c r="BM259" s="61">
        <v>67117</v>
      </c>
      <c r="BN259" s="61">
        <v>82777</v>
      </c>
      <c r="BO259" s="61">
        <v>0</v>
      </c>
      <c r="BP259" s="61">
        <v>4891</v>
      </c>
      <c r="BQ259" s="61">
        <v>6033</v>
      </c>
      <c r="BR259" s="61">
        <v>0</v>
      </c>
      <c r="BS259" s="61">
        <v>2583</v>
      </c>
      <c r="BT259" s="61">
        <v>3186</v>
      </c>
      <c r="BU259" s="61">
        <v>0</v>
      </c>
      <c r="BV259" s="61">
        <v>2308</v>
      </c>
      <c r="BW259" s="61">
        <v>2847</v>
      </c>
      <c r="BX259" s="61">
        <v>0</v>
      </c>
      <c r="BY259" s="61">
        <v>0</v>
      </c>
      <c r="BZ259" s="61">
        <v>0</v>
      </c>
      <c r="CA259" s="61">
        <v>0</v>
      </c>
      <c r="CB259" s="61">
        <v>0</v>
      </c>
      <c r="CC259" s="61">
        <v>0</v>
      </c>
      <c r="CD259" s="61">
        <v>0</v>
      </c>
      <c r="CE259" s="61">
        <v>0</v>
      </c>
      <c r="CF259" s="61">
        <v>0</v>
      </c>
      <c r="CG259" s="61">
        <v>0</v>
      </c>
      <c r="CH259" s="61">
        <v>0</v>
      </c>
      <c r="CI259" s="61">
        <v>0</v>
      </c>
      <c r="CJ259" s="61">
        <v>0</v>
      </c>
      <c r="CK259" s="61">
        <v>0</v>
      </c>
      <c r="CL259" s="61">
        <v>0</v>
      </c>
      <c r="CM259" s="61">
        <v>0</v>
      </c>
      <c r="CN259" s="61" t="s">
        <v>1469</v>
      </c>
      <c r="CO259" s="61" t="s">
        <v>1469</v>
      </c>
      <c r="CP259" s="61" t="s">
        <v>1469</v>
      </c>
      <c r="CQ259" s="61">
        <v>0</v>
      </c>
      <c r="CR259" s="61">
        <v>0</v>
      </c>
      <c r="CS259" s="61">
        <v>0</v>
      </c>
      <c r="CT259" s="61">
        <v>0</v>
      </c>
      <c r="CU259" s="61">
        <v>0</v>
      </c>
      <c r="CV259" s="61">
        <v>0</v>
      </c>
      <c r="CW259" s="61">
        <v>0</v>
      </c>
      <c r="CX259" s="61">
        <v>0</v>
      </c>
      <c r="CY259" s="61">
        <v>0</v>
      </c>
      <c r="CZ259" s="61">
        <v>0</v>
      </c>
      <c r="DA259" s="61">
        <v>0</v>
      </c>
      <c r="DB259" s="61">
        <v>0</v>
      </c>
      <c r="DC259" s="61">
        <v>0</v>
      </c>
      <c r="DD259" s="61">
        <v>0</v>
      </c>
      <c r="DE259" s="61">
        <v>0</v>
      </c>
      <c r="DF259" s="61">
        <v>0</v>
      </c>
      <c r="DG259" s="61">
        <v>0</v>
      </c>
      <c r="DH259" s="61">
        <v>0</v>
      </c>
      <c r="DI259" s="61">
        <v>0</v>
      </c>
      <c r="DJ259" s="61">
        <v>0</v>
      </c>
      <c r="DK259" s="61">
        <v>0</v>
      </c>
      <c r="DL259" s="61">
        <v>0</v>
      </c>
      <c r="DM259" s="61">
        <v>0</v>
      </c>
      <c r="DN259" s="61">
        <v>0</v>
      </c>
      <c r="DO259" s="61">
        <v>4263</v>
      </c>
      <c r="DP259" s="61">
        <v>5257</v>
      </c>
      <c r="DQ259" s="61">
        <v>0</v>
      </c>
      <c r="DR259" s="61">
        <v>4404</v>
      </c>
      <c r="DS259" s="61">
        <v>5432</v>
      </c>
      <c r="DT259" s="61">
        <v>0</v>
      </c>
      <c r="DU259" s="61">
        <v>-141</v>
      </c>
      <c r="DV259" s="61">
        <v>-175</v>
      </c>
      <c r="DW259" s="61">
        <v>0</v>
      </c>
      <c r="DX259" s="61">
        <v>-157</v>
      </c>
      <c r="DY259" s="61">
        <v>-194</v>
      </c>
      <c r="DZ259" s="61">
        <v>0</v>
      </c>
      <c r="EA259" s="61">
        <v>0</v>
      </c>
      <c r="EB259" s="61">
        <v>0</v>
      </c>
      <c r="EC259" s="61">
        <v>0</v>
      </c>
      <c r="ED259" s="61">
        <v>0</v>
      </c>
      <c r="EE259" s="61">
        <v>0</v>
      </c>
      <c r="EF259" s="61">
        <v>0</v>
      </c>
      <c r="EG259" s="61">
        <v>0</v>
      </c>
      <c r="EH259" s="61">
        <v>0</v>
      </c>
      <c r="EI259" s="61">
        <v>0</v>
      </c>
      <c r="EJ259" s="61">
        <v>0</v>
      </c>
      <c r="EK259" s="61">
        <v>0</v>
      </c>
      <c r="EL259" s="61">
        <v>0</v>
      </c>
      <c r="EM259" s="61">
        <v>2903889</v>
      </c>
      <c r="EN259" s="61">
        <v>3581464</v>
      </c>
      <c r="EO259" s="61">
        <v>0</v>
      </c>
      <c r="EP259" s="61">
        <v>122816</v>
      </c>
      <c r="EQ259" s="61">
        <v>151473</v>
      </c>
      <c r="ER259" s="61">
        <v>0</v>
      </c>
      <c r="ES259" s="61">
        <v>13916358</v>
      </c>
      <c r="ET259" s="61">
        <v>0</v>
      </c>
      <c r="EU259" s="61">
        <v>0</v>
      </c>
      <c r="EV259" s="61">
        <v>-10889653</v>
      </c>
      <c r="EW259" s="61">
        <v>3732936</v>
      </c>
      <c r="EX259" s="61">
        <v>0</v>
      </c>
      <c r="EY259" s="61">
        <v>771536</v>
      </c>
      <c r="EZ259" s="61">
        <v>934617</v>
      </c>
      <c r="FA259" s="61">
        <v>0</v>
      </c>
      <c r="FB259" s="61">
        <v>982400</v>
      </c>
      <c r="FC259" s="61">
        <v>1122462</v>
      </c>
      <c r="FD259" s="61">
        <v>0</v>
      </c>
      <c r="FE259" s="61">
        <v>-210864</v>
      </c>
      <c r="FF259" s="61">
        <v>-187845</v>
      </c>
      <c r="FG259" s="61">
        <v>0</v>
      </c>
      <c r="FH259" s="61">
        <v>0</v>
      </c>
      <c r="FI259" s="61">
        <v>0</v>
      </c>
      <c r="FJ259" s="61">
        <v>0</v>
      </c>
      <c r="FK259" s="61">
        <v>0</v>
      </c>
      <c r="FL259" s="61">
        <v>0</v>
      </c>
      <c r="FM259" s="61">
        <v>0</v>
      </c>
      <c r="FN259" s="61">
        <v>0</v>
      </c>
      <c r="FO259" s="61">
        <v>0</v>
      </c>
      <c r="FP259" s="61">
        <v>0</v>
      </c>
      <c r="FQ259" s="61">
        <v>0</v>
      </c>
      <c r="FR259" s="61">
        <v>0</v>
      </c>
      <c r="FS259" s="61">
        <v>0</v>
      </c>
      <c r="FT259" s="61">
        <v>4066022</v>
      </c>
      <c r="FU259" s="61">
        <v>0</v>
      </c>
      <c r="FV259" s="61">
        <v>0</v>
      </c>
      <c r="FW259" s="61">
        <v>-4066022</v>
      </c>
      <c r="FX259" s="61">
        <v>0</v>
      </c>
      <c r="FY259" s="61">
        <v>0</v>
      </c>
      <c r="FZ259" s="61">
        <v>0</v>
      </c>
      <c r="GA259" s="61">
        <v>0</v>
      </c>
      <c r="GB259" s="61">
        <v>0</v>
      </c>
      <c r="GC259" s="61">
        <v>0</v>
      </c>
      <c r="GD259" s="61">
        <v>0</v>
      </c>
      <c r="GE259" s="61">
        <v>0</v>
      </c>
      <c r="GF259" s="61">
        <v>5119518</v>
      </c>
      <c r="GG259" s="61">
        <v>6297128</v>
      </c>
      <c r="GH259" s="61">
        <v>0</v>
      </c>
      <c r="GI259" s="61">
        <v>-15097412</v>
      </c>
      <c r="GJ259" s="61">
        <v>3630346</v>
      </c>
      <c r="GK259" s="61">
        <v>0</v>
      </c>
      <c r="GL259" s="58" t="s">
        <v>501</v>
      </c>
      <c r="GM259" s="58" t="s">
        <v>502</v>
      </c>
      <c r="GN259" s="58" t="s">
        <v>503</v>
      </c>
      <c r="GO259" s="58" t="s">
        <v>504</v>
      </c>
      <c r="GP259" s="58" t="s">
        <v>1305</v>
      </c>
    </row>
    <row r="260" spans="1:198" s="58" customFormat="1">
      <c r="A260" s="58" t="s">
        <v>461</v>
      </c>
      <c r="B260" s="59" t="s">
        <v>1306</v>
      </c>
      <c r="C260" s="59" t="s">
        <v>1307</v>
      </c>
      <c r="D260" s="61">
        <v>-167277</v>
      </c>
      <c r="E260" s="61">
        <v>0</v>
      </c>
      <c r="F260" s="61">
        <v>-167277</v>
      </c>
      <c r="G260" s="61">
        <v>71966</v>
      </c>
      <c r="H260" s="61">
        <v>0</v>
      </c>
      <c r="I260" s="61">
        <v>71966</v>
      </c>
      <c r="J260" s="61">
        <v>-239243</v>
      </c>
      <c r="K260" s="61">
        <v>0</v>
      </c>
      <c r="L260" s="61">
        <v>-239243</v>
      </c>
      <c r="M260" s="380">
        <v>0.5</v>
      </c>
      <c r="N260" s="380">
        <v>0.4</v>
      </c>
      <c r="O260" s="380">
        <v>0.09</v>
      </c>
      <c r="P260" s="380">
        <v>0.01</v>
      </c>
      <c r="Q260" s="61">
        <v>185523</v>
      </c>
      <c r="R260" s="61">
        <v>185523</v>
      </c>
      <c r="S260" s="61">
        <v>0</v>
      </c>
      <c r="T260" s="61">
        <v>0</v>
      </c>
      <c r="U260" s="61">
        <v>0</v>
      </c>
      <c r="V260" s="61">
        <v>0</v>
      </c>
      <c r="W260" s="61">
        <v>421089</v>
      </c>
      <c r="X260" s="61">
        <v>2985163</v>
      </c>
      <c r="Y260" s="61">
        <v>420128</v>
      </c>
      <c r="Z260" s="61">
        <v>878080</v>
      </c>
      <c r="AA260" s="61">
        <v>961</v>
      </c>
      <c r="AB260" s="61">
        <v>2107083</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v>0</v>
      </c>
      <c r="AR260" s="61">
        <v>0</v>
      </c>
      <c r="AS260" s="61">
        <v>0</v>
      </c>
      <c r="AT260" s="61">
        <v>0</v>
      </c>
      <c r="AU260" s="61">
        <v>0</v>
      </c>
      <c r="AV260" s="61">
        <v>0</v>
      </c>
      <c r="AW260" s="61">
        <v>0</v>
      </c>
      <c r="AX260" s="61">
        <v>0</v>
      </c>
      <c r="AY260" s="61">
        <v>0</v>
      </c>
      <c r="AZ260" s="61">
        <v>0</v>
      </c>
      <c r="BA260" s="61">
        <v>0</v>
      </c>
      <c r="BB260" s="61">
        <v>0</v>
      </c>
      <c r="BC260" s="61">
        <v>0</v>
      </c>
      <c r="BD260" s="61">
        <v>1856551</v>
      </c>
      <c r="BE260" s="61">
        <v>417724</v>
      </c>
      <c r="BF260" s="61">
        <v>46414</v>
      </c>
      <c r="BG260" s="61">
        <v>85410</v>
      </c>
      <c r="BH260" s="61">
        <v>19217</v>
      </c>
      <c r="BI260" s="61">
        <v>2135</v>
      </c>
      <c r="BJ260" s="61">
        <v>1903450</v>
      </c>
      <c r="BK260" s="61">
        <v>428276</v>
      </c>
      <c r="BL260" s="61">
        <v>47586</v>
      </c>
      <c r="BM260" s="61">
        <v>38511</v>
      </c>
      <c r="BN260" s="61">
        <v>8665</v>
      </c>
      <c r="BO260" s="61">
        <v>963</v>
      </c>
      <c r="BP260" s="61">
        <v>4072</v>
      </c>
      <c r="BQ260" s="61">
        <v>916</v>
      </c>
      <c r="BR260" s="61">
        <v>102</v>
      </c>
      <c r="BS260" s="61">
        <v>5464</v>
      </c>
      <c r="BT260" s="61">
        <v>1230</v>
      </c>
      <c r="BU260" s="61">
        <v>137</v>
      </c>
      <c r="BV260" s="61">
        <v>-1392</v>
      </c>
      <c r="BW260" s="61">
        <v>-314</v>
      </c>
      <c r="BX260" s="61">
        <v>-35</v>
      </c>
      <c r="BY260" s="61">
        <v>18160</v>
      </c>
      <c r="BZ260" s="61">
        <v>4086</v>
      </c>
      <c r="CA260" s="61">
        <v>454</v>
      </c>
      <c r="CB260" s="61">
        <v>0</v>
      </c>
      <c r="CC260" s="61">
        <v>0</v>
      </c>
      <c r="CD260" s="61">
        <v>0</v>
      </c>
      <c r="CE260" s="61">
        <v>0</v>
      </c>
      <c r="CF260" s="61">
        <v>0</v>
      </c>
      <c r="CG260" s="61">
        <v>0</v>
      </c>
      <c r="CH260" s="61">
        <v>35833</v>
      </c>
      <c r="CI260" s="61">
        <v>8063</v>
      </c>
      <c r="CJ260" s="61">
        <v>896</v>
      </c>
      <c r="CK260" s="61">
        <v>0</v>
      </c>
      <c r="CL260" s="61">
        <v>0</v>
      </c>
      <c r="CM260" s="61">
        <v>0</v>
      </c>
      <c r="CN260" s="61">
        <v>0</v>
      </c>
      <c r="CO260" s="61">
        <v>0</v>
      </c>
      <c r="CP260" s="61">
        <v>0</v>
      </c>
      <c r="CQ260" s="61">
        <v>0</v>
      </c>
      <c r="CR260" s="61">
        <v>0</v>
      </c>
      <c r="CS260" s="61">
        <v>0</v>
      </c>
      <c r="CT260" s="61">
        <v>0</v>
      </c>
      <c r="CU260" s="61">
        <v>0</v>
      </c>
      <c r="CV260" s="61">
        <v>0</v>
      </c>
      <c r="CW260" s="61">
        <v>9489</v>
      </c>
      <c r="CX260" s="61">
        <v>2135</v>
      </c>
      <c r="CY260" s="61">
        <v>237</v>
      </c>
      <c r="CZ260" s="61">
        <v>1752</v>
      </c>
      <c r="DA260" s="61">
        <v>394</v>
      </c>
      <c r="DB260" s="61">
        <v>44</v>
      </c>
      <c r="DC260" s="61">
        <v>7737</v>
      </c>
      <c r="DD260" s="61">
        <v>1741</v>
      </c>
      <c r="DE260" s="61">
        <v>193</v>
      </c>
      <c r="DF260" s="61">
        <v>631</v>
      </c>
      <c r="DG260" s="61">
        <v>142</v>
      </c>
      <c r="DH260" s="61">
        <v>16</v>
      </c>
      <c r="DI260" s="61">
        <v>631</v>
      </c>
      <c r="DJ260" s="61">
        <v>142</v>
      </c>
      <c r="DK260" s="61">
        <v>16</v>
      </c>
      <c r="DL260" s="61">
        <v>0</v>
      </c>
      <c r="DM260" s="61">
        <v>0</v>
      </c>
      <c r="DN260" s="61">
        <v>0</v>
      </c>
      <c r="DO260" s="61">
        <v>16786</v>
      </c>
      <c r="DP260" s="61">
        <v>3777</v>
      </c>
      <c r="DQ260" s="61">
        <v>420</v>
      </c>
      <c r="DR260" s="61">
        <v>16452</v>
      </c>
      <c r="DS260" s="61">
        <v>3702</v>
      </c>
      <c r="DT260" s="61">
        <v>411</v>
      </c>
      <c r="DU260" s="61">
        <v>334</v>
      </c>
      <c r="DV260" s="61">
        <v>75</v>
      </c>
      <c r="DW260" s="61">
        <v>9</v>
      </c>
      <c r="DX260" s="61">
        <v>0</v>
      </c>
      <c r="DY260" s="61">
        <v>0</v>
      </c>
      <c r="DZ260" s="61">
        <v>0</v>
      </c>
      <c r="EA260" s="61">
        <v>0</v>
      </c>
      <c r="EB260" s="61">
        <v>0</v>
      </c>
      <c r="EC260" s="61">
        <v>0</v>
      </c>
      <c r="ED260" s="61">
        <v>0</v>
      </c>
      <c r="EE260" s="61">
        <v>0</v>
      </c>
      <c r="EF260" s="61">
        <v>0</v>
      </c>
      <c r="EG260" s="61">
        <v>0</v>
      </c>
      <c r="EH260" s="61">
        <v>0</v>
      </c>
      <c r="EI260" s="61">
        <v>0</v>
      </c>
      <c r="EJ260" s="61">
        <v>0</v>
      </c>
      <c r="EK260" s="61">
        <v>0</v>
      </c>
      <c r="EL260" s="61">
        <v>0</v>
      </c>
      <c r="EM260" s="61">
        <v>2562804</v>
      </c>
      <c r="EN260" s="61">
        <v>576631</v>
      </c>
      <c r="EO260" s="61">
        <v>64070</v>
      </c>
      <c r="EP260" s="61">
        <v>33425</v>
      </c>
      <c r="EQ260" s="61">
        <v>7521</v>
      </c>
      <c r="ER260" s="61">
        <v>836</v>
      </c>
      <c r="ES260" s="61">
        <v>7244125</v>
      </c>
      <c r="ET260" s="61">
        <v>0</v>
      </c>
      <c r="EU260" s="61">
        <v>0</v>
      </c>
      <c r="EV260" s="61">
        <v>-4647896</v>
      </c>
      <c r="EW260" s="61">
        <v>584151</v>
      </c>
      <c r="EX260" s="61">
        <v>64906</v>
      </c>
      <c r="EY260" s="61">
        <v>943784</v>
      </c>
      <c r="EZ260" s="61">
        <v>362954</v>
      </c>
      <c r="FA260" s="61">
        <v>23046</v>
      </c>
      <c r="FB260" s="61">
        <v>1076583</v>
      </c>
      <c r="FC260" s="61">
        <v>283057</v>
      </c>
      <c r="FD260" s="61">
        <v>26367</v>
      </c>
      <c r="FE260" s="61">
        <v>-132799</v>
      </c>
      <c r="FF260" s="61">
        <v>79897</v>
      </c>
      <c r="FG260" s="61">
        <v>-3321</v>
      </c>
      <c r="FH260" s="61">
        <v>0</v>
      </c>
      <c r="FI260" s="61">
        <v>0</v>
      </c>
      <c r="FJ260" s="61">
        <v>0</v>
      </c>
      <c r="FK260" s="61">
        <v>0</v>
      </c>
      <c r="FL260" s="61">
        <v>0</v>
      </c>
      <c r="FM260" s="61">
        <v>0</v>
      </c>
      <c r="FN260" s="61">
        <v>0</v>
      </c>
      <c r="FO260" s="61">
        <v>0</v>
      </c>
      <c r="FP260" s="61">
        <v>0</v>
      </c>
      <c r="FQ260" s="61">
        <v>1246996</v>
      </c>
      <c r="FR260" s="61">
        <v>280574</v>
      </c>
      <c r="FS260" s="61">
        <v>31175</v>
      </c>
      <c r="FT260" s="61">
        <v>3362761</v>
      </c>
      <c r="FU260" s="61">
        <v>0</v>
      </c>
      <c r="FV260" s="61">
        <v>0</v>
      </c>
      <c r="FW260" s="61">
        <v>-2115765</v>
      </c>
      <c r="FX260" s="61">
        <v>280574</v>
      </c>
      <c r="FY260" s="61">
        <v>31175</v>
      </c>
      <c r="FZ260" s="61">
        <v>0</v>
      </c>
      <c r="GA260" s="61">
        <v>0</v>
      </c>
      <c r="GB260" s="61">
        <v>0</v>
      </c>
      <c r="GC260" s="61">
        <v>0</v>
      </c>
      <c r="GD260" s="61">
        <v>0</v>
      </c>
      <c r="GE260" s="61">
        <v>0</v>
      </c>
      <c r="GF260" s="61">
        <v>6813941</v>
      </c>
      <c r="GG260" s="61">
        <v>1683740</v>
      </c>
      <c r="GH260" s="61">
        <v>169801</v>
      </c>
      <c r="GI260" s="61">
        <v>-6797277</v>
      </c>
      <c r="GJ260" s="61">
        <v>966938</v>
      </c>
      <c r="GK260" s="61">
        <v>95240</v>
      </c>
      <c r="GL260" s="58" t="s">
        <v>491</v>
      </c>
      <c r="GM260" s="58" t="s">
        <v>492</v>
      </c>
      <c r="GN260" s="58" t="s">
        <v>466</v>
      </c>
      <c r="GO260" s="58" t="s">
        <v>467</v>
      </c>
      <c r="GP260" s="58" t="s">
        <v>1308</v>
      </c>
    </row>
    <row r="261" spans="1:198" s="58" customFormat="1">
      <c r="A261" s="58" t="s">
        <v>461</v>
      </c>
      <c r="B261" s="59" t="s">
        <v>1309</v>
      </c>
      <c r="C261" s="59" t="s">
        <v>1310</v>
      </c>
      <c r="D261" s="61">
        <v>-1209978</v>
      </c>
      <c r="E261" s="61">
        <v>0</v>
      </c>
      <c r="F261" s="61">
        <v>-1209978</v>
      </c>
      <c r="G261" s="61">
        <v>-919057</v>
      </c>
      <c r="H261" s="61">
        <v>0</v>
      </c>
      <c r="I261" s="61">
        <v>-919057</v>
      </c>
      <c r="J261" s="61">
        <v>-290921</v>
      </c>
      <c r="K261" s="61">
        <v>0</v>
      </c>
      <c r="L261" s="61">
        <v>-290921</v>
      </c>
      <c r="M261" s="380">
        <v>0.5</v>
      </c>
      <c r="N261" s="380">
        <v>0.49</v>
      </c>
      <c r="O261" s="380">
        <v>0</v>
      </c>
      <c r="P261" s="380">
        <v>0.01</v>
      </c>
      <c r="Q261" s="61">
        <v>258999</v>
      </c>
      <c r="R261" s="61">
        <v>258999</v>
      </c>
      <c r="S261" s="61">
        <v>0</v>
      </c>
      <c r="T261" s="61">
        <v>0</v>
      </c>
      <c r="U261" s="61">
        <v>0</v>
      </c>
      <c r="V261" s="61">
        <v>0</v>
      </c>
      <c r="W261" s="61">
        <v>598079</v>
      </c>
      <c r="X261" s="61">
        <v>0</v>
      </c>
      <c r="Y261" s="61">
        <v>591025</v>
      </c>
      <c r="Z261" s="61">
        <v>0</v>
      </c>
      <c r="AA261" s="61">
        <v>7054</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v>0</v>
      </c>
      <c r="AR261" s="61">
        <v>0</v>
      </c>
      <c r="AS261" s="61">
        <v>0</v>
      </c>
      <c r="AT261" s="61">
        <v>0</v>
      </c>
      <c r="AU261" s="61">
        <v>0</v>
      </c>
      <c r="AV261" s="61">
        <v>0</v>
      </c>
      <c r="AW261" s="61">
        <v>0</v>
      </c>
      <c r="AX261" s="61">
        <v>0</v>
      </c>
      <c r="AY261" s="61">
        <v>0</v>
      </c>
      <c r="AZ261" s="61">
        <v>0</v>
      </c>
      <c r="BA261" s="61">
        <v>0</v>
      </c>
      <c r="BB261" s="61">
        <v>0</v>
      </c>
      <c r="BC261" s="61">
        <v>0</v>
      </c>
      <c r="BD261" s="61">
        <v>2215759</v>
      </c>
      <c r="BE261" s="61">
        <v>0</v>
      </c>
      <c r="BF261" s="61">
        <v>45220</v>
      </c>
      <c r="BG261" s="61">
        <v>159790</v>
      </c>
      <c r="BH261" s="61">
        <v>0</v>
      </c>
      <c r="BI261" s="61">
        <v>3261</v>
      </c>
      <c r="BJ261" s="61">
        <v>2263501</v>
      </c>
      <c r="BK261" s="61">
        <v>0</v>
      </c>
      <c r="BL261" s="61">
        <v>46194</v>
      </c>
      <c r="BM261" s="61">
        <v>112048</v>
      </c>
      <c r="BN261" s="61">
        <v>0</v>
      </c>
      <c r="BO261" s="61">
        <v>2287</v>
      </c>
      <c r="BP261" s="61">
        <v>17782</v>
      </c>
      <c r="BQ261" s="61">
        <v>0</v>
      </c>
      <c r="BR261" s="61">
        <v>363</v>
      </c>
      <c r="BS261" s="61">
        <v>3897</v>
      </c>
      <c r="BT261" s="61">
        <v>0</v>
      </c>
      <c r="BU261" s="61">
        <v>80</v>
      </c>
      <c r="BV261" s="61">
        <v>13885</v>
      </c>
      <c r="BW261" s="61">
        <v>0</v>
      </c>
      <c r="BX261" s="61">
        <v>283</v>
      </c>
      <c r="BY261" s="61">
        <v>15420</v>
      </c>
      <c r="BZ261" s="61">
        <v>0</v>
      </c>
      <c r="CA261" s="61">
        <v>315</v>
      </c>
      <c r="CB261" s="61">
        <v>0</v>
      </c>
      <c r="CC261" s="61">
        <v>0</v>
      </c>
      <c r="CD261" s="61">
        <v>0</v>
      </c>
      <c r="CE261" s="61">
        <v>0</v>
      </c>
      <c r="CF261" s="61">
        <v>0</v>
      </c>
      <c r="CG261" s="61">
        <v>0</v>
      </c>
      <c r="CH261" s="61">
        <v>-4515</v>
      </c>
      <c r="CI261" s="61">
        <v>0</v>
      </c>
      <c r="CJ261" s="61">
        <v>-92</v>
      </c>
      <c r="CK261" s="61">
        <v>0</v>
      </c>
      <c r="CL261" s="61">
        <v>0</v>
      </c>
      <c r="CM261" s="61">
        <v>0</v>
      </c>
      <c r="CN261" s="61">
        <v>0</v>
      </c>
      <c r="CO261" s="61">
        <v>0</v>
      </c>
      <c r="CP261" s="61">
        <v>0</v>
      </c>
      <c r="CQ261" s="61">
        <v>0</v>
      </c>
      <c r="CR261" s="61">
        <v>0</v>
      </c>
      <c r="CS261" s="61">
        <v>0</v>
      </c>
      <c r="CT261" s="61">
        <v>0</v>
      </c>
      <c r="CU261" s="61">
        <v>0</v>
      </c>
      <c r="CV261" s="61">
        <v>0</v>
      </c>
      <c r="CW261" s="61">
        <v>2913</v>
      </c>
      <c r="CX261" s="61">
        <v>0</v>
      </c>
      <c r="CY261" s="61">
        <v>59</v>
      </c>
      <c r="CZ261" s="61">
        <v>2913</v>
      </c>
      <c r="DA261" s="61">
        <v>0</v>
      </c>
      <c r="DB261" s="61">
        <v>59</v>
      </c>
      <c r="DC261" s="61">
        <v>0</v>
      </c>
      <c r="DD261" s="61">
        <v>0</v>
      </c>
      <c r="DE261" s="61">
        <v>0</v>
      </c>
      <c r="DF261" s="61">
        <v>0</v>
      </c>
      <c r="DG261" s="61">
        <v>0</v>
      </c>
      <c r="DH261" s="61">
        <v>0</v>
      </c>
      <c r="DI261" s="61">
        <v>0</v>
      </c>
      <c r="DJ261" s="61">
        <v>0</v>
      </c>
      <c r="DK261" s="61">
        <v>0</v>
      </c>
      <c r="DL261" s="61">
        <v>0</v>
      </c>
      <c r="DM261" s="61">
        <v>0</v>
      </c>
      <c r="DN261" s="61">
        <v>0</v>
      </c>
      <c r="DO261" s="61">
        <v>693</v>
      </c>
      <c r="DP261" s="61">
        <v>0</v>
      </c>
      <c r="DQ261" s="61">
        <v>14</v>
      </c>
      <c r="DR261" s="61">
        <v>4928</v>
      </c>
      <c r="DS261" s="61">
        <v>0</v>
      </c>
      <c r="DT261" s="61">
        <v>101</v>
      </c>
      <c r="DU261" s="61">
        <v>-4235</v>
      </c>
      <c r="DV261" s="61">
        <v>0</v>
      </c>
      <c r="DW261" s="61">
        <v>-87</v>
      </c>
      <c r="DX261" s="61">
        <v>0</v>
      </c>
      <c r="DY261" s="61">
        <v>0</v>
      </c>
      <c r="DZ261" s="61">
        <v>0</v>
      </c>
      <c r="EA261" s="61">
        <v>0</v>
      </c>
      <c r="EB261" s="61">
        <v>0</v>
      </c>
      <c r="EC261" s="61">
        <v>0</v>
      </c>
      <c r="ED261" s="61">
        <v>0</v>
      </c>
      <c r="EE261" s="61">
        <v>0</v>
      </c>
      <c r="EF261" s="61">
        <v>0</v>
      </c>
      <c r="EG261" s="61">
        <v>0</v>
      </c>
      <c r="EH261" s="61">
        <v>0</v>
      </c>
      <c r="EI261" s="61">
        <v>0</v>
      </c>
      <c r="EJ261" s="61">
        <v>0</v>
      </c>
      <c r="EK261" s="61">
        <v>0</v>
      </c>
      <c r="EL261" s="61">
        <v>0</v>
      </c>
      <c r="EM261" s="61">
        <v>9103340</v>
      </c>
      <c r="EN261" s="61">
        <v>0</v>
      </c>
      <c r="EO261" s="61">
        <v>185782</v>
      </c>
      <c r="EP261" s="61">
        <v>122245</v>
      </c>
      <c r="EQ261" s="61">
        <v>0</v>
      </c>
      <c r="ER261" s="61">
        <v>2495</v>
      </c>
      <c r="ES261" s="61">
        <v>19255853</v>
      </c>
      <c r="ET261" s="61">
        <v>0</v>
      </c>
      <c r="EU261" s="61">
        <v>0</v>
      </c>
      <c r="EV261" s="61">
        <v>-10030267</v>
      </c>
      <c r="EW261" s="61">
        <v>0</v>
      </c>
      <c r="EX261" s="61">
        <v>188277</v>
      </c>
      <c r="EY261" s="61">
        <v>2153237</v>
      </c>
      <c r="EZ261" s="61">
        <v>0</v>
      </c>
      <c r="FA261" s="61">
        <v>43308</v>
      </c>
      <c r="FB261" s="61">
        <v>2758874</v>
      </c>
      <c r="FC261" s="61">
        <v>0</v>
      </c>
      <c r="FD261" s="61">
        <v>55675</v>
      </c>
      <c r="FE261" s="61">
        <v>-605637</v>
      </c>
      <c r="FF261" s="61">
        <v>0</v>
      </c>
      <c r="FG261" s="61">
        <v>-12367</v>
      </c>
      <c r="FH261" s="61">
        <v>0</v>
      </c>
      <c r="FI261" s="61">
        <v>0</v>
      </c>
      <c r="FJ261" s="61">
        <v>0</v>
      </c>
      <c r="FK261" s="61">
        <v>0</v>
      </c>
      <c r="FL261" s="61">
        <v>0</v>
      </c>
      <c r="FM261" s="61">
        <v>0</v>
      </c>
      <c r="FN261" s="61">
        <v>0</v>
      </c>
      <c r="FO261" s="61">
        <v>0</v>
      </c>
      <c r="FP261" s="61">
        <v>0</v>
      </c>
      <c r="FQ261" s="61">
        <v>501831</v>
      </c>
      <c r="FR261" s="61">
        <v>0</v>
      </c>
      <c r="FS261" s="61">
        <v>10241</v>
      </c>
      <c r="FT261" s="61">
        <v>5959251</v>
      </c>
      <c r="FU261" s="61">
        <v>0</v>
      </c>
      <c r="FV261" s="61">
        <v>0</v>
      </c>
      <c r="FW261" s="61">
        <v>-5457420</v>
      </c>
      <c r="FX261" s="61">
        <v>0</v>
      </c>
      <c r="FY261" s="61">
        <v>10241</v>
      </c>
      <c r="FZ261" s="61">
        <v>0</v>
      </c>
      <c r="GA261" s="61">
        <v>0</v>
      </c>
      <c r="GB261" s="61">
        <v>0</v>
      </c>
      <c r="GC261" s="61">
        <v>0</v>
      </c>
      <c r="GD261" s="61">
        <v>0</v>
      </c>
      <c r="GE261" s="61">
        <v>0</v>
      </c>
      <c r="GF261" s="61">
        <v>14288495</v>
      </c>
      <c r="GG261" s="61">
        <v>0</v>
      </c>
      <c r="GH261" s="61">
        <v>290966</v>
      </c>
      <c r="GI261" s="61">
        <v>-15960721</v>
      </c>
      <c r="GJ261" s="61">
        <v>0</v>
      </c>
      <c r="GK261" s="61">
        <v>188857</v>
      </c>
      <c r="GL261" s="58" t="s">
        <v>536</v>
      </c>
      <c r="GM261" s="58" t="s">
        <v>1311</v>
      </c>
      <c r="GN261" s="58" t="s">
        <v>536</v>
      </c>
      <c r="GO261" s="58" t="s">
        <v>537</v>
      </c>
      <c r="GP261" s="58" t="s">
        <v>1312</v>
      </c>
    </row>
    <row r="262" spans="1:198" s="58" customFormat="1">
      <c r="A262" s="58" t="s">
        <v>469</v>
      </c>
      <c r="B262" s="59" t="s">
        <v>1313</v>
      </c>
      <c r="C262" s="59" t="s">
        <v>1314</v>
      </c>
      <c r="D262" s="61">
        <v>-499870</v>
      </c>
      <c r="E262" s="61">
        <v>0</v>
      </c>
      <c r="F262" s="61">
        <v>-499870</v>
      </c>
      <c r="G262" s="61">
        <v>-767525</v>
      </c>
      <c r="H262" s="61">
        <v>0</v>
      </c>
      <c r="I262" s="61">
        <v>-767525</v>
      </c>
      <c r="J262" s="61">
        <v>267655</v>
      </c>
      <c r="K262" s="61">
        <v>0</v>
      </c>
      <c r="L262" s="61">
        <v>267655</v>
      </c>
      <c r="M262" s="380">
        <v>0</v>
      </c>
      <c r="N262" s="380">
        <v>0.99</v>
      </c>
      <c r="O262" s="380">
        <v>0</v>
      </c>
      <c r="P262" s="380">
        <v>0.01</v>
      </c>
      <c r="Q262" s="61">
        <v>286288</v>
      </c>
      <c r="R262" s="61">
        <v>286288</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v>0</v>
      </c>
      <c r="AR262" s="61">
        <v>0</v>
      </c>
      <c r="AS262" s="61">
        <v>0</v>
      </c>
      <c r="AT262" s="61">
        <v>0</v>
      </c>
      <c r="AU262" s="61">
        <v>0</v>
      </c>
      <c r="AV262" s="61">
        <v>0</v>
      </c>
      <c r="AW262" s="61">
        <v>0</v>
      </c>
      <c r="AX262" s="61">
        <v>0</v>
      </c>
      <c r="AY262" s="61">
        <v>0</v>
      </c>
      <c r="AZ262" s="61">
        <v>0</v>
      </c>
      <c r="BA262" s="61">
        <v>0</v>
      </c>
      <c r="BB262" s="61">
        <v>0</v>
      </c>
      <c r="BC262" s="61">
        <v>0</v>
      </c>
      <c r="BD262" s="61">
        <v>6987057</v>
      </c>
      <c r="BE262" s="61">
        <v>0</v>
      </c>
      <c r="BF262" s="61">
        <v>70576</v>
      </c>
      <c r="BG262" s="61">
        <v>266397</v>
      </c>
      <c r="BH262" s="61">
        <v>0</v>
      </c>
      <c r="BI262" s="61">
        <v>2691</v>
      </c>
      <c r="BJ262" s="61">
        <v>7047342</v>
      </c>
      <c r="BK262" s="61">
        <v>0</v>
      </c>
      <c r="BL262" s="61">
        <v>71185</v>
      </c>
      <c r="BM262" s="61">
        <v>206112</v>
      </c>
      <c r="BN262" s="61">
        <v>0</v>
      </c>
      <c r="BO262" s="61">
        <v>2082</v>
      </c>
      <c r="BP262" s="61">
        <v>22738</v>
      </c>
      <c r="BQ262" s="61">
        <v>0</v>
      </c>
      <c r="BR262" s="61">
        <v>230</v>
      </c>
      <c r="BS262" s="61">
        <v>0</v>
      </c>
      <c r="BT262" s="61">
        <v>0</v>
      </c>
      <c r="BU262" s="61">
        <v>0</v>
      </c>
      <c r="BV262" s="61">
        <v>22738</v>
      </c>
      <c r="BW262" s="61">
        <v>0</v>
      </c>
      <c r="BX262" s="61">
        <v>230</v>
      </c>
      <c r="BY262" s="61">
        <v>1663</v>
      </c>
      <c r="BZ262" s="61">
        <v>0</v>
      </c>
      <c r="CA262" s="61">
        <v>17</v>
      </c>
      <c r="CB262" s="61">
        <v>0</v>
      </c>
      <c r="CC262" s="61">
        <v>0</v>
      </c>
      <c r="CD262" s="61">
        <v>0</v>
      </c>
      <c r="CE262" s="61">
        <v>0</v>
      </c>
      <c r="CF262" s="61">
        <v>0</v>
      </c>
      <c r="CG262" s="61">
        <v>0</v>
      </c>
      <c r="CH262" s="61">
        <v>0</v>
      </c>
      <c r="CI262" s="61">
        <v>0</v>
      </c>
      <c r="CJ262" s="61">
        <v>0</v>
      </c>
      <c r="CK262" s="61">
        <v>0</v>
      </c>
      <c r="CL262" s="61">
        <v>0</v>
      </c>
      <c r="CM262" s="61">
        <v>0</v>
      </c>
      <c r="CN262" s="61">
        <v>0</v>
      </c>
      <c r="CO262" s="61">
        <v>0</v>
      </c>
      <c r="CP262" s="61">
        <v>0</v>
      </c>
      <c r="CQ262" s="61">
        <v>0</v>
      </c>
      <c r="CR262" s="61">
        <v>0</v>
      </c>
      <c r="CS262" s="61">
        <v>0</v>
      </c>
      <c r="CT262" s="61">
        <v>0</v>
      </c>
      <c r="CU262" s="61">
        <v>0</v>
      </c>
      <c r="CV262" s="61">
        <v>0</v>
      </c>
      <c r="CW262" s="61">
        <v>0</v>
      </c>
      <c r="CX262" s="61">
        <v>0</v>
      </c>
      <c r="CY262" s="61">
        <v>0</v>
      </c>
      <c r="CZ262" s="61">
        <v>0</v>
      </c>
      <c r="DA262" s="61">
        <v>0</v>
      </c>
      <c r="DB262" s="61">
        <v>0</v>
      </c>
      <c r="DC262" s="61">
        <v>0</v>
      </c>
      <c r="DD262" s="61">
        <v>0</v>
      </c>
      <c r="DE262" s="61">
        <v>0</v>
      </c>
      <c r="DF262" s="61">
        <v>1562</v>
      </c>
      <c r="DG262" s="61">
        <v>0</v>
      </c>
      <c r="DH262" s="61">
        <v>16</v>
      </c>
      <c r="DI262" s="61">
        <v>1562</v>
      </c>
      <c r="DJ262" s="61">
        <v>0</v>
      </c>
      <c r="DK262" s="61">
        <v>16</v>
      </c>
      <c r="DL262" s="61">
        <v>0</v>
      </c>
      <c r="DM262" s="61">
        <v>0</v>
      </c>
      <c r="DN262" s="61">
        <v>0</v>
      </c>
      <c r="DO262" s="61">
        <v>18748</v>
      </c>
      <c r="DP262" s="61">
        <v>0</v>
      </c>
      <c r="DQ262" s="61">
        <v>189</v>
      </c>
      <c r="DR262" s="61">
        <v>21649</v>
      </c>
      <c r="DS262" s="61">
        <v>0</v>
      </c>
      <c r="DT262" s="61">
        <v>219</v>
      </c>
      <c r="DU262" s="61">
        <v>-2901</v>
      </c>
      <c r="DV262" s="61">
        <v>0</v>
      </c>
      <c r="DW262" s="61">
        <v>-30</v>
      </c>
      <c r="DX262" s="61">
        <v>0</v>
      </c>
      <c r="DY262" s="61">
        <v>0</v>
      </c>
      <c r="DZ262" s="61">
        <v>0</v>
      </c>
      <c r="EA262" s="61">
        <v>0</v>
      </c>
      <c r="EB262" s="61">
        <v>0</v>
      </c>
      <c r="EC262" s="61">
        <v>0</v>
      </c>
      <c r="ED262" s="61">
        <v>0</v>
      </c>
      <c r="EE262" s="61">
        <v>0</v>
      </c>
      <c r="EF262" s="61">
        <v>0</v>
      </c>
      <c r="EG262" s="61">
        <v>0</v>
      </c>
      <c r="EH262" s="61">
        <v>0</v>
      </c>
      <c r="EI262" s="61">
        <v>0</v>
      </c>
      <c r="EJ262" s="61">
        <v>0</v>
      </c>
      <c r="EK262" s="61">
        <v>0</v>
      </c>
      <c r="EL262" s="61">
        <v>0</v>
      </c>
      <c r="EM262" s="61">
        <v>9269023</v>
      </c>
      <c r="EN262" s="61">
        <v>0</v>
      </c>
      <c r="EO262" s="61">
        <v>93626</v>
      </c>
      <c r="EP262" s="61">
        <v>359639</v>
      </c>
      <c r="EQ262" s="61">
        <v>0</v>
      </c>
      <c r="ER262" s="61">
        <v>3633</v>
      </c>
      <c r="ES262" s="61">
        <v>13635203</v>
      </c>
      <c r="ET262" s="61">
        <v>0</v>
      </c>
      <c r="EU262" s="61">
        <v>0</v>
      </c>
      <c r="EV262" s="61">
        <v>-4006542</v>
      </c>
      <c r="EW262" s="61">
        <v>0</v>
      </c>
      <c r="EX262" s="61">
        <v>97259</v>
      </c>
      <c r="EY262" s="61">
        <v>2358223</v>
      </c>
      <c r="EZ262" s="61">
        <v>0</v>
      </c>
      <c r="FA262" s="61">
        <v>23820</v>
      </c>
      <c r="FB262" s="61">
        <v>2747191</v>
      </c>
      <c r="FC262" s="61">
        <v>0</v>
      </c>
      <c r="FD262" s="61">
        <v>27749</v>
      </c>
      <c r="FE262" s="61">
        <v>-388968</v>
      </c>
      <c r="FF262" s="61">
        <v>0</v>
      </c>
      <c r="FG262" s="61">
        <v>-3929</v>
      </c>
      <c r="FH262" s="61">
        <v>0</v>
      </c>
      <c r="FI262" s="61">
        <v>0</v>
      </c>
      <c r="FJ262" s="61">
        <v>0</v>
      </c>
      <c r="FK262" s="61">
        <v>0</v>
      </c>
      <c r="FL262" s="61">
        <v>0</v>
      </c>
      <c r="FM262" s="61">
        <v>0</v>
      </c>
      <c r="FN262" s="61">
        <v>0</v>
      </c>
      <c r="FO262" s="61">
        <v>0</v>
      </c>
      <c r="FP262" s="61">
        <v>0</v>
      </c>
      <c r="FQ262" s="61">
        <v>206632</v>
      </c>
      <c r="FR262" s="61">
        <v>0</v>
      </c>
      <c r="FS262" s="61">
        <v>2087</v>
      </c>
      <c r="FT262" s="61">
        <v>3709485</v>
      </c>
      <c r="FU262" s="61">
        <v>0</v>
      </c>
      <c r="FV262" s="61">
        <v>0</v>
      </c>
      <c r="FW262" s="61">
        <v>-3502853</v>
      </c>
      <c r="FX262" s="61">
        <v>0</v>
      </c>
      <c r="FY262" s="61">
        <v>2087</v>
      </c>
      <c r="FZ262" s="61">
        <v>0</v>
      </c>
      <c r="GA262" s="61">
        <v>0</v>
      </c>
      <c r="GB262" s="61">
        <v>0</v>
      </c>
      <c r="GC262" s="61">
        <v>0</v>
      </c>
      <c r="GD262" s="61">
        <v>0</v>
      </c>
      <c r="GE262" s="61">
        <v>0</v>
      </c>
      <c r="GF262" s="61">
        <v>19491682</v>
      </c>
      <c r="GG262" s="61">
        <v>0</v>
      </c>
      <c r="GH262" s="61">
        <v>196885</v>
      </c>
      <c r="GI262" s="61">
        <v>-7670751</v>
      </c>
      <c r="GJ262" s="61">
        <v>0</v>
      </c>
      <c r="GK262" s="61">
        <v>97716</v>
      </c>
      <c r="GL262" s="58" t="s">
        <v>511</v>
      </c>
      <c r="GM262" s="58" t="s">
        <v>568</v>
      </c>
      <c r="GN262" s="58" t="s">
        <v>513</v>
      </c>
      <c r="GO262" s="58" t="s">
        <v>473</v>
      </c>
      <c r="GP262" s="58" t="s">
        <v>1315</v>
      </c>
    </row>
    <row r="263" spans="1:198" s="58" customFormat="1">
      <c r="A263" s="58" t="s">
        <v>461</v>
      </c>
      <c r="B263" s="59" t="s">
        <v>1316</v>
      </c>
      <c r="C263" s="59" t="s">
        <v>1317</v>
      </c>
      <c r="D263" s="61">
        <v>-276384</v>
      </c>
      <c r="E263" s="61">
        <v>0</v>
      </c>
      <c r="F263" s="61">
        <v>-276384</v>
      </c>
      <c r="G263" s="61">
        <v>-87883</v>
      </c>
      <c r="H263" s="61">
        <v>0</v>
      </c>
      <c r="I263" s="61">
        <v>-87883</v>
      </c>
      <c r="J263" s="61">
        <v>-188501</v>
      </c>
      <c r="K263" s="61">
        <v>0</v>
      </c>
      <c r="L263" s="61">
        <v>-188501</v>
      </c>
      <c r="M263" s="380">
        <v>0.5</v>
      </c>
      <c r="N263" s="380">
        <v>0.4</v>
      </c>
      <c r="O263" s="380">
        <v>0.09</v>
      </c>
      <c r="P263" s="380">
        <v>0.01</v>
      </c>
      <c r="Q263" s="61">
        <v>87590</v>
      </c>
      <c r="R263" s="61">
        <v>87590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v>0</v>
      </c>
      <c r="AR263" s="61">
        <v>0</v>
      </c>
      <c r="AS263" s="61">
        <v>0</v>
      </c>
      <c r="AT263" s="61">
        <v>0</v>
      </c>
      <c r="AU263" s="61">
        <v>0</v>
      </c>
      <c r="AV263" s="61">
        <v>0</v>
      </c>
      <c r="AW263" s="61">
        <v>0</v>
      </c>
      <c r="AX263" s="61">
        <v>0</v>
      </c>
      <c r="AY263" s="61">
        <v>0</v>
      </c>
      <c r="AZ263" s="61">
        <v>0</v>
      </c>
      <c r="BA263" s="61">
        <v>0</v>
      </c>
      <c r="BB263" s="61">
        <v>0</v>
      </c>
      <c r="BC263" s="61">
        <v>0</v>
      </c>
      <c r="BD263" s="61">
        <v>795219</v>
      </c>
      <c r="BE263" s="61">
        <v>178924</v>
      </c>
      <c r="BF263" s="61">
        <v>19880</v>
      </c>
      <c r="BG263" s="61">
        <v>51658</v>
      </c>
      <c r="BH263" s="61">
        <v>11623</v>
      </c>
      <c r="BI263" s="61">
        <v>1291</v>
      </c>
      <c r="BJ263" s="61">
        <v>805280</v>
      </c>
      <c r="BK263" s="61">
        <v>181188</v>
      </c>
      <c r="BL263" s="61">
        <v>20132</v>
      </c>
      <c r="BM263" s="61">
        <v>41597</v>
      </c>
      <c r="BN263" s="61">
        <v>9359</v>
      </c>
      <c r="BO263" s="61">
        <v>1039</v>
      </c>
      <c r="BP263" s="61">
        <v>702</v>
      </c>
      <c r="BQ263" s="61">
        <v>158</v>
      </c>
      <c r="BR263" s="61">
        <v>18</v>
      </c>
      <c r="BS263" s="61">
        <v>1617</v>
      </c>
      <c r="BT263" s="61">
        <v>364</v>
      </c>
      <c r="BU263" s="61">
        <v>40</v>
      </c>
      <c r="BV263" s="61">
        <v>-915</v>
      </c>
      <c r="BW263" s="61">
        <v>-206</v>
      </c>
      <c r="BX263" s="61">
        <v>-22</v>
      </c>
      <c r="BY263" s="61">
        <v>0</v>
      </c>
      <c r="BZ263" s="61">
        <v>0</v>
      </c>
      <c r="CA263" s="61">
        <v>0</v>
      </c>
      <c r="CB263" s="61">
        <v>0</v>
      </c>
      <c r="CC263" s="61">
        <v>0</v>
      </c>
      <c r="CD263" s="61">
        <v>0</v>
      </c>
      <c r="CE263" s="61">
        <v>0</v>
      </c>
      <c r="CF263" s="61">
        <v>0</v>
      </c>
      <c r="CG263" s="61">
        <v>0</v>
      </c>
      <c r="CH263" s="61">
        <v>0</v>
      </c>
      <c r="CI263" s="61">
        <v>0</v>
      </c>
      <c r="CJ263" s="61">
        <v>0</v>
      </c>
      <c r="CK263" s="61">
        <v>0</v>
      </c>
      <c r="CL263" s="61">
        <v>0</v>
      </c>
      <c r="CM263" s="61">
        <v>0</v>
      </c>
      <c r="CN263" s="61">
        <v>0</v>
      </c>
      <c r="CO263" s="61">
        <v>0</v>
      </c>
      <c r="CP263" s="61">
        <v>0</v>
      </c>
      <c r="CQ263" s="61">
        <v>0</v>
      </c>
      <c r="CR263" s="61">
        <v>0</v>
      </c>
      <c r="CS263" s="61">
        <v>0</v>
      </c>
      <c r="CT263" s="61">
        <v>0</v>
      </c>
      <c r="CU263" s="61">
        <v>0</v>
      </c>
      <c r="CV263" s="61">
        <v>0</v>
      </c>
      <c r="CW263" s="61">
        <v>0</v>
      </c>
      <c r="CX263" s="61">
        <v>0</v>
      </c>
      <c r="CY263" s="61">
        <v>0</v>
      </c>
      <c r="CZ263" s="61">
        <v>0</v>
      </c>
      <c r="DA263" s="61">
        <v>0</v>
      </c>
      <c r="DB263" s="61">
        <v>0</v>
      </c>
      <c r="DC263" s="61">
        <v>0</v>
      </c>
      <c r="DD263" s="61">
        <v>0</v>
      </c>
      <c r="DE263" s="61">
        <v>0</v>
      </c>
      <c r="DF263" s="61">
        <v>0</v>
      </c>
      <c r="DG263" s="61">
        <v>0</v>
      </c>
      <c r="DH263" s="61">
        <v>0</v>
      </c>
      <c r="DI263" s="61">
        <v>0</v>
      </c>
      <c r="DJ263" s="61">
        <v>0</v>
      </c>
      <c r="DK263" s="61">
        <v>0</v>
      </c>
      <c r="DL263" s="61">
        <v>0</v>
      </c>
      <c r="DM263" s="61">
        <v>0</v>
      </c>
      <c r="DN263" s="61">
        <v>0</v>
      </c>
      <c r="DO263" s="61">
        <v>1870</v>
      </c>
      <c r="DP263" s="61">
        <v>421</v>
      </c>
      <c r="DQ263" s="61">
        <v>47</v>
      </c>
      <c r="DR263" s="61">
        <v>1870</v>
      </c>
      <c r="DS263" s="61">
        <v>421</v>
      </c>
      <c r="DT263" s="61">
        <v>47</v>
      </c>
      <c r="DU263" s="61">
        <v>0</v>
      </c>
      <c r="DV263" s="61">
        <v>0</v>
      </c>
      <c r="DW263" s="61">
        <v>0</v>
      </c>
      <c r="DX263" s="61">
        <v>-415</v>
      </c>
      <c r="DY263" s="61">
        <v>-93</v>
      </c>
      <c r="DZ263" s="61">
        <v>-10</v>
      </c>
      <c r="EA263" s="61">
        <v>0</v>
      </c>
      <c r="EB263" s="61">
        <v>0</v>
      </c>
      <c r="EC263" s="61">
        <v>0</v>
      </c>
      <c r="ED263" s="61">
        <v>0</v>
      </c>
      <c r="EE263" s="61">
        <v>0</v>
      </c>
      <c r="EF263" s="61">
        <v>0</v>
      </c>
      <c r="EG263" s="61">
        <v>0</v>
      </c>
      <c r="EH263" s="61">
        <v>0</v>
      </c>
      <c r="EI263" s="61">
        <v>0</v>
      </c>
      <c r="EJ263" s="61">
        <v>0</v>
      </c>
      <c r="EK263" s="61">
        <v>0</v>
      </c>
      <c r="EL263" s="61">
        <v>0</v>
      </c>
      <c r="EM263" s="61">
        <v>2154254</v>
      </c>
      <c r="EN263" s="61">
        <v>484707</v>
      </c>
      <c r="EO263" s="61">
        <v>53856</v>
      </c>
      <c r="EP263" s="61">
        <v>28750</v>
      </c>
      <c r="EQ263" s="61">
        <v>6469</v>
      </c>
      <c r="ER263" s="61">
        <v>719</v>
      </c>
      <c r="ES263" s="61">
        <v>8174690</v>
      </c>
      <c r="ET263" s="61">
        <v>0</v>
      </c>
      <c r="EU263" s="61">
        <v>0</v>
      </c>
      <c r="EV263" s="61">
        <v>-5991686</v>
      </c>
      <c r="EW263" s="61">
        <v>491176</v>
      </c>
      <c r="EX263" s="61">
        <v>54575</v>
      </c>
      <c r="EY263" s="61">
        <v>655065</v>
      </c>
      <c r="EZ263" s="61">
        <v>147390</v>
      </c>
      <c r="FA263" s="61">
        <v>16377</v>
      </c>
      <c r="FB263" s="61">
        <v>686015</v>
      </c>
      <c r="FC263" s="61">
        <v>154353</v>
      </c>
      <c r="FD263" s="61">
        <v>17150</v>
      </c>
      <c r="FE263" s="61">
        <v>-30950</v>
      </c>
      <c r="FF263" s="61">
        <v>-6963</v>
      </c>
      <c r="FG263" s="61">
        <v>-773</v>
      </c>
      <c r="FH263" s="61">
        <v>0</v>
      </c>
      <c r="FI263" s="61">
        <v>0</v>
      </c>
      <c r="FJ263" s="61">
        <v>0</v>
      </c>
      <c r="FK263" s="61">
        <v>0</v>
      </c>
      <c r="FL263" s="61">
        <v>0</v>
      </c>
      <c r="FM263" s="61">
        <v>0</v>
      </c>
      <c r="FN263" s="61">
        <v>0</v>
      </c>
      <c r="FO263" s="61">
        <v>0</v>
      </c>
      <c r="FP263" s="61">
        <v>0</v>
      </c>
      <c r="FQ263" s="61">
        <v>0</v>
      </c>
      <c r="FR263" s="61">
        <v>0</v>
      </c>
      <c r="FS263" s="61">
        <v>0</v>
      </c>
      <c r="FT263" s="61">
        <v>1647646</v>
      </c>
      <c r="FU263" s="61">
        <v>0</v>
      </c>
      <c r="FV263" s="61">
        <v>0</v>
      </c>
      <c r="FW263" s="61">
        <v>-1647646</v>
      </c>
      <c r="FX263" s="61">
        <v>0</v>
      </c>
      <c r="FY263" s="61">
        <v>0</v>
      </c>
      <c r="FZ263" s="61">
        <v>0</v>
      </c>
      <c r="GA263" s="61">
        <v>0</v>
      </c>
      <c r="GB263" s="61">
        <v>0</v>
      </c>
      <c r="GC263" s="61">
        <v>0</v>
      </c>
      <c r="GD263" s="61">
        <v>0</v>
      </c>
      <c r="GE263" s="61">
        <v>0</v>
      </c>
      <c r="GF263" s="61">
        <v>3687103</v>
      </c>
      <c r="GG263" s="61">
        <v>829599</v>
      </c>
      <c r="GH263" s="61">
        <v>92178</v>
      </c>
      <c r="GI263" s="61">
        <v>-7630015</v>
      </c>
      <c r="GJ263" s="61">
        <v>493273</v>
      </c>
      <c r="GK263" s="61">
        <v>54809</v>
      </c>
      <c r="GL263" s="58" t="s">
        <v>649</v>
      </c>
      <c r="GM263" s="58" t="s">
        <v>650</v>
      </c>
      <c r="GN263" s="58" t="s">
        <v>466</v>
      </c>
      <c r="GO263" s="58" t="s">
        <v>549</v>
      </c>
      <c r="GP263" s="58" t="s">
        <v>1318</v>
      </c>
    </row>
    <row r="264" spans="1:198" s="58" customFormat="1">
      <c r="A264" s="58" t="s">
        <v>469</v>
      </c>
      <c r="B264" s="59" t="s">
        <v>1319</v>
      </c>
      <c r="C264" s="59" t="s">
        <v>1320</v>
      </c>
      <c r="D264" s="61">
        <v>7593</v>
      </c>
      <c r="E264" s="61">
        <v>0</v>
      </c>
      <c r="F264" s="61">
        <v>7593</v>
      </c>
      <c r="G264" s="61">
        <v>153248</v>
      </c>
      <c r="H264" s="61">
        <v>0</v>
      </c>
      <c r="I264" s="61">
        <v>153248</v>
      </c>
      <c r="J264" s="61">
        <v>-145655</v>
      </c>
      <c r="K264" s="61">
        <v>0</v>
      </c>
      <c r="L264" s="61">
        <v>-145655</v>
      </c>
      <c r="M264" s="380">
        <v>0.5</v>
      </c>
      <c r="N264" s="380">
        <v>0.4</v>
      </c>
      <c r="O264" s="380">
        <v>0.1</v>
      </c>
      <c r="P264" s="380">
        <v>0</v>
      </c>
      <c r="Q264" s="61">
        <v>121398</v>
      </c>
      <c r="R264" s="61">
        <v>121398</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v>0</v>
      </c>
      <c r="AR264" s="61">
        <v>0</v>
      </c>
      <c r="AS264" s="61">
        <v>0</v>
      </c>
      <c r="AT264" s="61">
        <v>0</v>
      </c>
      <c r="AU264" s="61">
        <v>0</v>
      </c>
      <c r="AV264" s="61">
        <v>0</v>
      </c>
      <c r="AW264" s="61">
        <v>0</v>
      </c>
      <c r="AX264" s="61">
        <v>0</v>
      </c>
      <c r="AY264" s="61">
        <v>0</v>
      </c>
      <c r="AZ264" s="61">
        <v>0</v>
      </c>
      <c r="BA264" s="61">
        <v>0</v>
      </c>
      <c r="BB264" s="61">
        <v>0</v>
      </c>
      <c r="BC264" s="61">
        <v>0</v>
      </c>
      <c r="BD264" s="61">
        <v>1072800</v>
      </c>
      <c r="BE264" s="61">
        <v>268200</v>
      </c>
      <c r="BF264" s="61">
        <v>0</v>
      </c>
      <c r="BG264" s="61">
        <v>58231</v>
      </c>
      <c r="BH264" s="61">
        <v>14558</v>
      </c>
      <c r="BI264" s="61">
        <v>0</v>
      </c>
      <c r="BJ264" s="61">
        <v>1096131</v>
      </c>
      <c r="BK264" s="61">
        <v>274033</v>
      </c>
      <c r="BL264" s="61">
        <v>0</v>
      </c>
      <c r="BM264" s="61">
        <v>34900</v>
      </c>
      <c r="BN264" s="61">
        <v>8725</v>
      </c>
      <c r="BO264" s="61">
        <v>0</v>
      </c>
      <c r="BP264" s="61">
        <v>0</v>
      </c>
      <c r="BQ264" s="61">
        <v>0</v>
      </c>
      <c r="BR264" s="61">
        <v>0</v>
      </c>
      <c r="BS264" s="61">
        <v>0</v>
      </c>
      <c r="BT264" s="61">
        <v>0</v>
      </c>
      <c r="BU264" s="61">
        <v>0</v>
      </c>
      <c r="BV264" s="61">
        <v>0</v>
      </c>
      <c r="BW264" s="61">
        <v>0</v>
      </c>
      <c r="BX264" s="61">
        <v>0</v>
      </c>
      <c r="BY264" s="61">
        <v>14842</v>
      </c>
      <c r="BZ264" s="61">
        <v>3711</v>
      </c>
      <c r="CA264" s="61">
        <v>0</v>
      </c>
      <c r="CB264" s="61">
        <v>3</v>
      </c>
      <c r="CC264" s="61">
        <v>1</v>
      </c>
      <c r="CD264" s="61">
        <v>0</v>
      </c>
      <c r="CE264" s="61">
        <v>0</v>
      </c>
      <c r="CF264" s="61">
        <v>0</v>
      </c>
      <c r="CG264" s="61">
        <v>0</v>
      </c>
      <c r="CH264" s="61">
        <v>-2383</v>
      </c>
      <c r="CI264" s="61">
        <v>-596</v>
      </c>
      <c r="CJ264" s="61">
        <v>0</v>
      </c>
      <c r="CK264" s="61">
        <v>0</v>
      </c>
      <c r="CL264" s="61">
        <v>0</v>
      </c>
      <c r="CM264" s="61">
        <v>0</v>
      </c>
      <c r="CN264" s="61">
        <v>0</v>
      </c>
      <c r="CO264" s="61">
        <v>0</v>
      </c>
      <c r="CP264" s="61">
        <v>0</v>
      </c>
      <c r="CQ264" s="61">
        <v>0</v>
      </c>
      <c r="CR264" s="61">
        <v>0</v>
      </c>
      <c r="CS264" s="61">
        <v>0</v>
      </c>
      <c r="CT264" s="61">
        <v>0</v>
      </c>
      <c r="CU264" s="61">
        <v>0</v>
      </c>
      <c r="CV264" s="61">
        <v>0</v>
      </c>
      <c r="CW264" s="61">
        <v>7453</v>
      </c>
      <c r="CX264" s="61">
        <v>1863</v>
      </c>
      <c r="CY264" s="61">
        <v>0</v>
      </c>
      <c r="CZ264" s="61">
        <v>7453</v>
      </c>
      <c r="DA264" s="61">
        <v>1863</v>
      </c>
      <c r="DB264" s="61">
        <v>0</v>
      </c>
      <c r="DC264" s="61">
        <v>0</v>
      </c>
      <c r="DD264" s="61">
        <v>0</v>
      </c>
      <c r="DE264" s="61">
        <v>0</v>
      </c>
      <c r="DF264" s="61">
        <v>0</v>
      </c>
      <c r="DG264" s="61">
        <v>0</v>
      </c>
      <c r="DH264" s="61">
        <v>0</v>
      </c>
      <c r="DI264" s="61">
        <v>0</v>
      </c>
      <c r="DJ264" s="61">
        <v>0</v>
      </c>
      <c r="DK264" s="61">
        <v>0</v>
      </c>
      <c r="DL264" s="61">
        <v>0</v>
      </c>
      <c r="DM264" s="61">
        <v>0</v>
      </c>
      <c r="DN264" s="61">
        <v>0</v>
      </c>
      <c r="DO264" s="61">
        <v>37529</v>
      </c>
      <c r="DP264" s="61">
        <v>9382</v>
      </c>
      <c r="DQ264" s="61">
        <v>0</v>
      </c>
      <c r="DR264" s="61">
        <v>36965</v>
      </c>
      <c r="DS264" s="61">
        <v>9241</v>
      </c>
      <c r="DT264" s="61">
        <v>0</v>
      </c>
      <c r="DU264" s="61">
        <v>564</v>
      </c>
      <c r="DV264" s="61">
        <v>141</v>
      </c>
      <c r="DW264" s="61">
        <v>0</v>
      </c>
      <c r="DX264" s="61">
        <v>0</v>
      </c>
      <c r="DY264" s="61">
        <v>0</v>
      </c>
      <c r="DZ264" s="61">
        <v>0</v>
      </c>
      <c r="EA264" s="61">
        <v>0</v>
      </c>
      <c r="EB264" s="61">
        <v>0</v>
      </c>
      <c r="EC264" s="61">
        <v>0</v>
      </c>
      <c r="ED264" s="61">
        <v>17481</v>
      </c>
      <c r="EE264" s="61">
        <v>4370</v>
      </c>
      <c r="EF264" s="61">
        <v>0</v>
      </c>
      <c r="EG264" s="61">
        <v>0</v>
      </c>
      <c r="EH264" s="61">
        <v>0</v>
      </c>
      <c r="EI264" s="61">
        <v>0</v>
      </c>
      <c r="EJ264" s="61">
        <v>17481</v>
      </c>
      <c r="EK264" s="61">
        <v>4370</v>
      </c>
      <c r="EL264" s="61">
        <v>0</v>
      </c>
      <c r="EM264" s="61">
        <v>2548682</v>
      </c>
      <c r="EN264" s="61">
        <v>637171</v>
      </c>
      <c r="EO264" s="61">
        <v>0</v>
      </c>
      <c r="EP264" s="61">
        <v>103818</v>
      </c>
      <c r="EQ264" s="61">
        <v>25954</v>
      </c>
      <c r="ER264" s="61">
        <v>0</v>
      </c>
      <c r="ES264" s="61">
        <v>6843256</v>
      </c>
      <c r="ET264" s="61">
        <v>0</v>
      </c>
      <c r="EU264" s="61">
        <v>0</v>
      </c>
      <c r="EV264" s="61">
        <v>-4190756</v>
      </c>
      <c r="EW264" s="61">
        <v>663125</v>
      </c>
      <c r="EX264" s="61">
        <v>0</v>
      </c>
      <c r="EY264" s="61">
        <v>424174</v>
      </c>
      <c r="EZ264" s="61">
        <v>106043</v>
      </c>
      <c r="FA264" s="61">
        <v>0</v>
      </c>
      <c r="FB264" s="61">
        <v>456179</v>
      </c>
      <c r="FC264" s="61">
        <v>114045</v>
      </c>
      <c r="FD264" s="61">
        <v>0</v>
      </c>
      <c r="FE264" s="61">
        <v>-32005</v>
      </c>
      <c r="FF264" s="61">
        <v>-8002</v>
      </c>
      <c r="FG264" s="61">
        <v>0</v>
      </c>
      <c r="FH264" s="61">
        <v>0</v>
      </c>
      <c r="FI264" s="61">
        <v>0</v>
      </c>
      <c r="FJ264" s="61">
        <v>0</v>
      </c>
      <c r="FK264" s="61">
        <v>0</v>
      </c>
      <c r="FL264" s="61">
        <v>0</v>
      </c>
      <c r="FM264" s="61">
        <v>0</v>
      </c>
      <c r="FN264" s="61">
        <v>0</v>
      </c>
      <c r="FO264" s="61">
        <v>0</v>
      </c>
      <c r="FP264" s="61">
        <v>0</v>
      </c>
      <c r="FQ264" s="61">
        <v>0</v>
      </c>
      <c r="FR264" s="61">
        <v>0</v>
      </c>
      <c r="FS264" s="61">
        <v>0</v>
      </c>
      <c r="FT264" s="61">
        <v>1688871</v>
      </c>
      <c r="FU264" s="61">
        <v>0</v>
      </c>
      <c r="FV264" s="61">
        <v>0</v>
      </c>
      <c r="FW264" s="61">
        <v>-1688871</v>
      </c>
      <c r="FX264" s="61">
        <v>0</v>
      </c>
      <c r="FY264" s="61">
        <v>0</v>
      </c>
      <c r="FZ264" s="61">
        <v>0</v>
      </c>
      <c r="GA264" s="61">
        <v>0</v>
      </c>
      <c r="GB264" s="61">
        <v>0</v>
      </c>
      <c r="GC264" s="61">
        <v>0</v>
      </c>
      <c r="GD264" s="61">
        <v>0</v>
      </c>
      <c r="GE264" s="61">
        <v>0</v>
      </c>
      <c r="GF264" s="61">
        <v>4282630</v>
      </c>
      <c r="GG264" s="61">
        <v>1070657</v>
      </c>
      <c r="GH264" s="61">
        <v>0</v>
      </c>
      <c r="GI264" s="61">
        <v>-5846225</v>
      </c>
      <c r="GJ264" s="61">
        <v>671475</v>
      </c>
      <c r="GK264" s="61">
        <v>0</v>
      </c>
      <c r="GL264" s="58" t="s">
        <v>798</v>
      </c>
      <c r="GM264" s="58" t="s">
        <v>465</v>
      </c>
      <c r="GN264" s="58" t="s">
        <v>466</v>
      </c>
      <c r="GO264" s="58" t="s">
        <v>467</v>
      </c>
      <c r="GP264" s="58" t="s">
        <v>1321</v>
      </c>
    </row>
    <row r="265" spans="1:198" s="58" customFormat="1">
      <c r="A265" s="58" t="s">
        <v>469</v>
      </c>
      <c r="B265" s="59" t="s">
        <v>1322</v>
      </c>
      <c r="C265" s="59" t="s">
        <v>1323</v>
      </c>
      <c r="D265" s="61">
        <v>119803</v>
      </c>
      <c r="E265" s="61">
        <v>0</v>
      </c>
      <c r="F265" s="61">
        <v>119803</v>
      </c>
      <c r="G265" s="61">
        <v>-155882</v>
      </c>
      <c r="H265" s="61">
        <v>0</v>
      </c>
      <c r="I265" s="61">
        <v>-155882</v>
      </c>
      <c r="J265" s="61">
        <v>275685</v>
      </c>
      <c r="K265" s="61">
        <v>0</v>
      </c>
      <c r="L265" s="61">
        <v>275685</v>
      </c>
      <c r="M265" s="380">
        <v>0.5</v>
      </c>
      <c r="N265" s="380">
        <v>0.4</v>
      </c>
      <c r="O265" s="380">
        <v>0.09</v>
      </c>
      <c r="P265" s="380">
        <v>0.01</v>
      </c>
      <c r="Q265" s="61">
        <v>193581</v>
      </c>
      <c r="R265" s="61">
        <v>193581</v>
      </c>
      <c r="S265" s="61">
        <v>0</v>
      </c>
      <c r="T265" s="61">
        <v>0</v>
      </c>
      <c r="U265" s="61">
        <v>0</v>
      </c>
      <c r="V265" s="61">
        <v>0</v>
      </c>
      <c r="W265" s="61">
        <v>90284</v>
      </c>
      <c r="X265" s="61">
        <v>0</v>
      </c>
      <c r="Y265" s="61">
        <v>62164</v>
      </c>
      <c r="Z265" s="61">
        <v>0</v>
      </c>
      <c r="AA265" s="61">
        <v>28120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v>0</v>
      </c>
      <c r="AR265" s="61">
        <v>0</v>
      </c>
      <c r="AS265" s="61">
        <v>0</v>
      </c>
      <c r="AT265" s="61">
        <v>0</v>
      </c>
      <c r="AU265" s="61">
        <v>0</v>
      </c>
      <c r="AV265" s="61">
        <v>0</v>
      </c>
      <c r="AW265" s="61">
        <v>0</v>
      </c>
      <c r="AX265" s="61">
        <v>0</v>
      </c>
      <c r="AY265" s="61">
        <v>0</v>
      </c>
      <c r="AZ265" s="61">
        <v>0</v>
      </c>
      <c r="BA265" s="61">
        <v>0</v>
      </c>
      <c r="BB265" s="61">
        <v>0</v>
      </c>
      <c r="BC265" s="61">
        <v>0</v>
      </c>
      <c r="BD265" s="61">
        <v>2100474</v>
      </c>
      <c r="BE265" s="61">
        <v>472607</v>
      </c>
      <c r="BF265" s="61">
        <v>52512</v>
      </c>
      <c r="BG265" s="61">
        <v>88053</v>
      </c>
      <c r="BH265" s="61">
        <v>19614</v>
      </c>
      <c r="BI265" s="61">
        <v>2179</v>
      </c>
      <c r="BJ265" s="61">
        <v>2085821</v>
      </c>
      <c r="BK265" s="61">
        <v>469112</v>
      </c>
      <c r="BL265" s="61">
        <v>52123</v>
      </c>
      <c r="BM265" s="61">
        <v>102706</v>
      </c>
      <c r="BN265" s="61">
        <v>23109</v>
      </c>
      <c r="BO265" s="61">
        <v>2568</v>
      </c>
      <c r="BP265" s="61">
        <v>4590</v>
      </c>
      <c r="BQ265" s="61">
        <v>1033</v>
      </c>
      <c r="BR265" s="61">
        <v>115</v>
      </c>
      <c r="BS265" s="61">
        <v>299</v>
      </c>
      <c r="BT265" s="61">
        <v>68</v>
      </c>
      <c r="BU265" s="61">
        <v>8</v>
      </c>
      <c r="BV265" s="61">
        <v>4291</v>
      </c>
      <c r="BW265" s="61">
        <v>965</v>
      </c>
      <c r="BX265" s="61">
        <v>107</v>
      </c>
      <c r="BY265" s="61">
        <v>50496</v>
      </c>
      <c r="BZ265" s="61">
        <v>11362</v>
      </c>
      <c r="CA265" s="61">
        <v>1262</v>
      </c>
      <c r="CB265" s="61">
        <v>0</v>
      </c>
      <c r="CC265" s="61">
        <v>0</v>
      </c>
      <c r="CD265" s="61">
        <v>0</v>
      </c>
      <c r="CE265" s="61">
        <v>0</v>
      </c>
      <c r="CF265" s="61">
        <v>0</v>
      </c>
      <c r="CG265" s="61">
        <v>0</v>
      </c>
      <c r="CH265" s="61">
        <v>1823</v>
      </c>
      <c r="CI265" s="61">
        <v>410</v>
      </c>
      <c r="CJ265" s="61">
        <v>46</v>
      </c>
      <c r="CK265" s="61">
        <v>0</v>
      </c>
      <c r="CL265" s="61">
        <v>0</v>
      </c>
      <c r="CM265" s="61">
        <v>0</v>
      </c>
      <c r="CN265" s="61">
        <v>0</v>
      </c>
      <c r="CO265" s="61">
        <v>0</v>
      </c>
      <c r="CP265" s="61">
        <v>0</v>
      </c>
      <c r="CQ265" s="61">
        <v>0</v>
      </c>
      <c r="CR265" s="61">
        <v>0</v>
      </c>
      <c r="CS265" s="61">
        <v>0</v>
      </c>
      <c r="CT265" s="61">
        <v>317</v>
      </c>
      <c r="CU265" s="61">
        <v>71</v>
      </c>
      <c r="CV265" s="61">
        <v>8</v>
      </c>
      <c r="CW265" s="61">
        <v>13527</v>
      </c>
      <c r="CX265" s="61">
        <v>3044</v>
      </c>
      <c r="CY265" s="61">
        <v>338</v>
      </c>
      <c r="CZ265" s="61">
        <v>14821</v>
      </c>
      <c r="DA265" s="61">
        <v>3334</v>
      </c>
      <c r="DB265" s="61">
        <v>370</v>
      </c>
      <c r="DC265" s="61">
        <v>-1294</v>
      </c>
      <c r="DD265" s="61">
        <v>-290</v>
      </c>
      <c r="DE265" s="61">
        <v>-32</v>
      </c>
      <c r="DF265" s="61">
        <v>527</v>
      </c>
      <c r="DG265" s="61">
        <v>119</v>
      </c>
      <c r="DH265" s="61">
        <v>13</v>
      </c>
      <c r="DI265" s="61">
        <v>631</v>
      </c>
      <c r="DJ265" s="61">
        <v>142</v>
      </c>
      <c r="DK265" s="61">
        <v>16</v>
      </c>
      <c r="DL265" s="61">
        <v>-104</v>
      </c>
      <c r="DM265" s="61">
        <v>-23</v>
      </c>
      <c r="DN265" s="61">
        <v>-3</v>
      </c>
      <c r="DO265" s="61">
        <v>13790</v>
      </c>
      <c r="DP265" s="61">
        <v>3103</v>
      </c>
      <c r="DQ265" s="61">
        <v>345</v>
      </c>
      <c r="DR265" s="61">
        <v>17763</v>
      </c>
      <c r="DS265" s="61">
        <v>3996</v>
      </c>
      <c r="DT265" s="61">
        <v>444</v>
      </c>
      <c r="DU265" s="61">
        <v>-3973</v>
      </c>
      <c r="DV265" s="61">
        <v>-893</v>
      </c>
      <c r="DW265" s="61">
        <v>-99</v>
      </c>
      <c r="DX265" s="61">
        <v>-2977</v>
      </c>
      <c r="DY265" s="61">
        <v>-670</v>
      </c>
      <c r="DZ265" s="61">
        <v>-74</v>
      </c>
      <c r="EA265" s="61">
        <v>0</v>
      </c>
      <c r="EB265" s="61">
        <v>0</v>
      </c>
      <c r="EC265" s="61">
        <v>0</v>
      </c>
      <c r="ED265" s="61">
        <v>0</v>
      </c>
      <c r="EE265" s="61">
        <v>0</v>
      </c>
      <c r="EF265" s="61">
        <v>0</v>
      </c>
      <c r="EG265" s="61">
        <v>0</v>
      </c>
      <c r="EH265" s="61">
        <v>0</v>
      </c>
      <c r="EI265" s="61">
        <v>0</v>
      </c>
      <c r="EJ265" s="61">
        <v>0</v>
      </c>
      <c r="EK265" s="61">
        <v>0</v>
      </c>
      <c r="EL265" s="61">
        <v>0</v>
      </c>
      <c r="EM265" s="61">
        <v>3434772</v>
      </c>
      <c r="EN265" s="61">
        <v>772824</v>
      </c>
      <c r="EO265" s="61">
        <v>85869</v>
      </c>
      <c r="EP265" s="61">
        <v>22898</v>
      </c>
      <c r="EQ265" s="61">
        <v>5152</v>
      </c>
      <c r="ER265" s="61">
        <v>572</v>
      </c>
      <c r="ES265" s="61">
        <v>7762303</v>
      </c>
      <c r="ET265" s="61">
        <v>0</v>
      </c>
      <c r="EU265" s="61">
        <v>0</v>
      </c>
      <c r="EV265" s="61">
        <v>-4304632</v>
      </c>
      <c r="EW265" s="61">
        <v>777976</v>
      </c>
      <c r="EX265" s="61">
        <v>86442</v>
      </c>
      <c r="EY265" s="61">
        <v>481935</v>
      </c>
      <c r="EZ265" s="61">
        <v>107377</v>
      </c>
      <c r="FA265" s="61">
        <v>11931</v>
      </c>
      <c r="FB265" s="61">
        <v>641390</v>
      </c>
      <c r="FC265" s="61">
        <v>143584</v>
      </c>
      <c r="FD265" s="61">
        <v>15954</v>
      </c>
      <c r="FE265" s="61">
        <v>-159455</v>
      </c>
      <c r="FF265" s="61">
        <v>-36207</v>
      </c>
      <c r="FG265" s="61">
        <v>-4023</v>
      </c>
      <c r="FH265" s="61">
        <v>0</v>
      </c>
      <c r="FI265" s="61">
        <v>0</v>
      </c>
      <c r="FJ265" s="61">
        <v>0</v>
      </c>
      <c r="FK265" s="61">
        <v>0</v>
      </c>
      <c r="FL265" s="61">
        <v>0</v>
      </c>
      <c r="FM265" s="61">
        <v>0</v>
      </c>
      <c r="FN265" s="61">
        <v>0</v>
      </c>
      <c r="FO265" s="61">
        <v>0</v>
      </c>
      <c r="FP265" s="61">
        <v>0</v>
      </c>
      <c r="FQ265" s="61">
        <v>0</v>
      </c>
      <c r="FR265" s="61">
        <v>0</v>
      </c>
      <c r="FS265" s="61">
        <v>0</v>
      </c>
      <c r="FT265" s="61">
        <v>2019446</v>
      </c>
      <c r="FU265" s="61">
        <v>0</v>
      </c>
      <c r="FV265" s="61">
        <v>0</v>
      </c>
      <c r="FW265" s="61">
        <v>-2019446</v>
      </c>
      <c r="FX265" s="61">
        <v>0</v>
      </c>
      <c r="FY265" s="61">
        <v>0</v>
      </c>
      <c r="FZ265" s="61">
        <v>0</v>
      </c>
      <c r="GA265" s="61">
        <v>0</v>
      </c>
      <c r="GB265" s="61">
        <v>0</v>
      </c>
      <c r="GC265" s="61">
        <v>0</v>
      </c>
      <c r="GD265" s="61">
        <v>0</v>
      </c>
      <c r="GE265" s="61">
        <v>0</v>
      </c>
      <c r="GF265" s="61">
        <v>6210225</v>
      </c>
      <c r="GG265" s="61">
        <v>1396046</v>
      </c>
      <c r="GH265" s="61">
        <v>155116</v>
      </c>
      <c r="GI265" s="61">
        <v>-6332248</v>
      </c>
      <c r="GJ265" s="61">
        <v>775810</v>
      </c>
      <c r="GK265" s="61">
        <v>86202</v>
      </c>
      <c r="GL265" s="58" t="s">
        <v>764</v>
      </c>
      <c r="GM265" s="58" t="s">
        <v>765</v>
      </c>
      <c r="GN265" s="58" t="s">
        <v>466</v>
      </c>
      <c r="GO265" s="58" t="s">
        <v>537</v>
      </c>
      <c r="GP265" s="58" t="s">
        <v>1324</v>
      </c>
    </row>
    <row r="266" spans="1:198" s="58" customFormat="1">
      <c r="A266" s="58" t="s">
        <v>469</v>
      </c>
      <c r="B266" s="59" t="s">
        <v>1325</v>
      </c>
      <c r="C266" s="59" t="s">
        <v>1326</v>
      </c>
      <c r="D266" s="61">
        <v>-174748</v>
      </c>
      <c r="E266" s="61">
        <v>0</v>
      </c>
      <c r="F266" s="61">
        <v>-174748</v>
      </c>
      <c r="G266" s="61">
        <v>108635</v>
      </c>
      <c r="H266" s="61">
        <v>0</v>
      </c>
      <c r="I266" s="61">
        <v>108635</v>
      </c>
      <c r="J266" s="61">
        <v>-283383</v>
      </c>
      <c r="K266" s="61">
        <v>0</v>
      </c>
      <c r="L266" s="61">
        <v>-283383</v>
      </c>
      <c r="M266" s="380">
        <v>0.5</v>
      </c>
      <c r="N266" s="380">
        <v>0.49</v>
      </c>
      <c r="O266" s="380">
        <v>0</v>
      </c>
      <c r="P266" s="380">
        <v>0.01</v>
      </c>
      <c r="Q266" s="61">
        <v>214388</v>
      </c>
      <c r="R266" s="61">
        <v>214388</v>
      </c>
      <c r="S266" s="61">
        <v>0</v>
      </c>
      <c r="T266" s="61">
        <v>0</v>
      </c>
      <c r="U266" s="61">
        <v>0</v>
      </c>
      <c r="V266" s="61">
        <v>0</v>
      </c>
      <c r="W266" s="61">
        <v>119791</v>
      </c>
      <c r="X266" s="61">
        <v>0</v>
      </c>
      <c r="Y266" s="61">
        <v>98954</v>
      </c>
      <c r="Z266" s="61">
        <v>0</v>
      </c>
      <c r="AA266" s="61">
        <v>20837</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v>0</v>
      </c>
      <c r="AR266" s="61">
        <v>0</v>
      </c>
      <c r="AS266" s="61">
        <v>0</v>
      </c>
      <c r="AT266" s="61">
        <v>0</v>
      </c>
      <c r="AU266" s="61">
        <v>0</v>
      </c>
      <c r="AV266" s="61">
        <v>0</v>
      </c>
      <c r="AW266" s="61">
        <v>0</v>
      </c>
      <c r="AX266" s="61">
        <v>0</v>
      </c>
      <c r="AY266" s="61">
        <v>0</v>
      </c>
      <c r="AZ266" s="61">
        <v>0</v>
      </c>
      <c r="BA266" s="61">
        <v>0</v>
      </c>
      <c r="BB266" s="61">
        <v>0</v>
      </c>
      <c r="BC266" s="61">
        <v>0</v>
      </c>
      <c r="BD266" s="61">
        <v>2161964</v>
      </c>
      <c r="BE266" s="61">
        <v>0</v>
      </c>
      <c r="BF266" s="61">
        <v>44122</v>
      </c>
      <c r="BG266" s="61">
        <v>142119</v>
      </c>
      <c r="BH266" s="61">
        <v>0</v>
      </c>
      <c r="BI266" s="61">
        <v>2900</v>
      </c>
      <c r="BJ266" s="61">
        <v>2203433</v>
      </c>
      <c r="BK266" s="61">
        <v>0</v>
      </c>
      <c r="BL266" s="61">
        <v>44968</v>
      </c>
      <c r="BM266" s="61">
        <v>100650</v>
      </c>
      <c r="BN266" s="61">
        <v>0</v>
      </c>
      <c r="BO266" s="61">
        <v>2054</v>
      </c>
      <c r="BP266" s="61">
        <v>25147</v>
      </c>
      <c r="BQ266" s="61">
        <v>0</v>
      </c>
      <c r="BR266" s="61">
        <v>513</v>
      </c>
      <c r="BS266" s="61">
        <v>15718</v>
      </c>
      <c r="BT266" s="61">
        <v>0</v>
      </c>
      <c r="BU266" s="61">
        <v>321</v>
      </c>
      <c r="BV266" s="61">
        <v>9429</v>
      </c>
      <c r="BW266" s="61">
        <v>0</v>
      </c>
      <c r="BX266" s="61">
        <v>192</v>
      </c>
      <c r="BY266" s="61">
        <v>12822</v>
      </c>
      <c r="BZ266" s="61">
        <v>0</v>
      </c>
      <c r="CA266" s="61">
        <v>262</v>
      </c>
      <c r="CB266" s="61">
        <v>0</v>
      </c>
      <c r="CC266" s="61">
        <v>0</v>
      </c>
      <c r="CD266" s="61">
        <v>0</v>
      </c>
      <c r="CE266" s="61">
        <v>0</v>
      </c>
      <c r="CF266" s="61">
        <v>0</v>
      </c>
      <c r="CG266" s="61">
        <v>0</v>
      </c>
      <c r="CH266" s="61">
        <v>668</v>
      </c>
      <c r="CI266" s="61">
        <v>0</v>
      </c>
      <c r="CJ266" s="61">
        <v>14</v>
      </c>
      <c r="CK266" s="61">
        <v>0</v>
      </c>
      <c r="CL266" s="61">
        <v>0</v>
      </c>
      <c r="CM266" s="61">
        <v>0</v>
      </c>
      <c r="CN266" s="61">
        <v>0</v>
      </c>
      <c r="CO266" s="61">
        <v>0</v>
      </c>
      <c r="CP266" s="61">
        <v>0</v>
      </c>
      <c r="CQ266" s="61">
        <v>0</v>
      </c>
      <c r="CR266" s="61">
        <v>0</v>
      </c>
      <c r="CS266" s="61">
        <v>0</v>
      </c>
      <c r="CT266" s="61">
        <v>0</v>
      </c>
      <c r="CU266" s="61">
        <v>0</v>
      </c>
      <c r="CV266" s="61">
        <v>0</v>
      </c>
      <c r="CW266" s="61">
        <v>679</v>
      </c>
      <c r="CX266" s="61">
        <v>0</v>
      </c>
      <c r="CY266" s="61">
        <v>14</v>
      </c>
      <c r="CZ266" s="61">
        <v>679</v>
      </c>
      <c r="DA266" s="61">
        <v>0</v>
      </c>
      <c r="DB266" s="61">
        <v>14</v>
      </c>
      <c r="DC266" s="61">
        <v>0</v>
      </c>
      <c r="DD266" s="61">
        <v>0</v>
      </c>
      <c r="DE266" s="61">
        <v>0</v>
      </c>
      <c r="DF266" s="61">
        <v>773</v>
      </c>
      <c r="DG266" s="61">
        <v>0</v>
      </c>
      <c r="DH266" s="61">
        <v>16</v>
      </c>
      <c r="DI266" s="61">
        <v>773</v>
      </c>
      <c r="DJ266" s="61">
        <v>0</v>
      </c>
      <c r="DK266" s="61">
        <v>16</v>
      </c>
      <c r="DL266" s="61">
        <v>0</v>
      </c>
      <c r="DM266" s="61">
        <v>0</v>
      </c>
      <c r="DN266" s="61">
        <v>0</v>
      </c>
      <c r="DO266" s="61">
        <v>8590</v>
      </c>
      <c r="DP266" s="61">
        <v>0</v>
      </c>
      <c r="DQ266" s="61">
        <v>175</v>
      </c>
      <c r="DR266" s="61">
        <v>9154</v>
      </c>
      <c r="DS266" s="61">
        <v>0</v>
      </c>
      <c r="DT266" s="61">
        <v>187</v>
      </c>
      <c r="DU266" s="61">
        <v>-564</v>
      </c>
      <c r="DV266" s="61">
        <v>0</v>
      </c>
      <c r="DW266" s="61">
        <v>-12</v>
      </c>
      <c r="DX266" s="61">
        <v>0</v>
      </c>
      <c r="DY266" s="61">
        <v>0</v>
      </c>
      <c r="DZ266" s="61">
        <v>0</v>
      </c>
      <c r="EA266" s="61">
        <v>-1031</v>
      </c>
      <c r="EB266" s="61">
        <v>0</v>
      </c>
      <c r="EC266" s="61">
        <v>-21</v>
      </c>
      <c r="ED266" s="61">
        <v>0</v>
      </c>
      <c r="EE266" s="61">
        <v>0</v>
      </c>
      <c r="EF266" s="61">
        <v>0</v>
      </c>
      <c r="EG266" s="61">
        <v>0</v>
      </c>
      <c r="EH266" s="61">
        <v>0</v>
      </c>
      <c r="EI266" s="61">
        <v>0</v>
      </c>
      <c r="EJ266" s="61">
        <v>0</v>
      </c>
      <c r="EK266" s="61">
        <v>0</v>
      </c>
      <c r="EL266" s="61">
        <v>0</v>
      </c>
      <c r="EM266" s="61">
        <v>5003188</v>
      </c>
      <c r="EN266" s="61">
        <v>0</v>
      </c>
      <c r="EO266" s="61">
        <v>102106</v>
      </c>
      <c r="EP266" s="61">
        <v>121085</v>
      </c>
      <c r="EQ266" s="61">
        <v>0</v>
      </c>
      <c r="ER266" s="61">
        <v>2471</v>
      </c>
      <c r="ES266" s="61">
        <v>16024853</v>
      </c>
      <c r="ET266" s="61">
        <v>0</v>
      </c>
      <c r="EU266" s="61">
        <v>0</v>
      </c>
      <c r="EV266" s="61">
        <v>-10900580</v>
      </c>
      <c r="EW266" s="61">
        <v>0</v>
      </c>
      <c r="EX266" s="61">
        <v>104577</v>
      </c>
      <c r="EY266" s="61">
        <v>1645905</v>
      </c>
      <c r="EZ266" s="61">
        <v>0</v>
      </c>
      <c r="FA266" s="61">
        <v>33463</v>
      </c>
      <c r="FB266" s="61">
        <v>1881501</v>
      </c>
      <c r="FC266" s="61">
        <v>0</v>
      </c>
      <c r="FD266" s="61">
        <v>38293</v>
      </c>
      <c r="FE266" s="61">
        <v>-235596</v>
      </c>
      <c r="FF266" s="61">
        <v>0</v>
      </c>
      <c r="FG266" s="61">
        <v>-4830</v>
      </c>
      <c r="FH266" s="61">
        <v>0</v>
      </c>
      <c r="FI266" s="61">
        <v>0</v>
      </c>
      <c r="FJ266" s="61">
        <v>0</v>
      </c>
      <c r="FK266" s="61">
        <v>0</v>
      </c>
      <c r="FL266" s="61">
        <v>0</v>
      </c>
      <c r="FM266" s="61">
        <v>0</v>
      </c>
      <c r="FN266" s="61">
        <v>0</v>
      </c>
      <c r="FO266" s="61">
        <v>0</v>
      </c>
      <c r="FP266" s="61">
        <v>0</v>
      </c>
      <c r="FQ266" s="61">
        <v>2310283</v>
      </c>
      <c r="FR266" s="61">
        <v>0</v>
      </c>
      <c r="FS266" s="61">
        <v>47149</v>
      </c>
      <c r="FT266" s="61">
        <v>4764247</v>
      </c>
      <c r="FU266" s="61">
        <v>0</v>
      </c>
      <c r="FV266" s="61">
        <v>0</v>
      </c>
      <c r="FW266" s="61">
        <v>-2453964</v>
      </c>
      <c r="FX266" s="61">
        <v>0</v>
      </c>
      <c r="FY266" s="61">
        <v>47149</v>
      </c>
      <c r="FZ266" s="61">
        <v>0</v>
      </c>
      <c r="GA266" s="61">
        <v>0</v>
      </c>
      <c r="GB266" s="61">
        <v>0</v>
      </c>
      <c r="GC266" s="61">
        <v>0</v>
      </c>
      <c r="GD266" s="61">
        <v>0</v>
      </c>
      <c r="GE266" s="61">
        <v>0</v>
      </c>
      <c r="GF266" s="61">
        <v>11432192</v>
      </c>
      <c r="GG266" s="61">
        <v>0</v>
      </c>
      <c r="GH266" s="61">
        <v>233184</v>
      </c>
      <c r="GI266" s="61">
        <v>-13468166</v>
      </c>
      <c r="GJ266" s="61">
        <v>0</v>
      </c>
      <c r="GK266" s="61">
        <v>149385</v>
      </c>
      <c r="GL266" s="58" t="s">
        <v>536</v>
      </c>
      <c r="GM266" s="58" t="s">
        <v>1205</v>
      </c>
      <c r="GN266" s="58" t="s">
        <v>536</v>
      </c>
      <c r="GO266" s="58" t="s">
        <v>549</v>
      </c>
      <c r="GP266" s="58" t="s">
        <v>1327</v>
      </c>
    </row>
    <row r="267" spans="1:198" s="58" customFormat="1">
      <c r="A267" s="58" t="s">
        <v>469</v>
      </c>
      <c r="B267" s="59" t="s">
        <v>1328</v>
      </c>
      <c r="C267" s="59" t="s">
        <v>1329</v>
      </c>
      <c r="D267" s="61">
        <v>225858</v>
      </c>
      <c r="E267" s="61">
        <v>0</v>
      </c>
      <c r="F267" s="61">
        <v>225858</v>
      </c>
      <c r="G267" s="61">
        <v>26376</v>
      </c>
      <c r="H267" s="61">
        <v>0</v>
      </c>
      <c r="I267" s="61">
        <v>26376</v>
      </c>
      <c r="J267" s="61">
        <v>199482</v>
      </c>
      <c r="K267" s="61">
        <v>0</v>
      </c>
      <c r="L267" s="61">
        <v>199482</v>
      </c>
      <c r="M267" s="380">
        <v>0.5</v>
      </c>
      <c r="N267" s="380">
        <v>0.4</v>
      </c>
      <c r="O267" s="380">
        <v>0.09</v>
      </c>
      <c r="P267" s="380">
        <v>0.01</v>
      </c>
      <c r="Q267" s="61">
        <v>287278</v>
      </c>
      <c r="R267" s="61">
        <v>287278</v>
      </c>
      <c r="S267" s="61">
        <v>0</v>
      </c>
      <c r="T267" s="61">
        <v>0</v>
      </c>
      <c r="U267" s="61">
        <v>0</v>
      </c>
      <c r="V267" s="61">
        <v>0</v>
      </c>
      <c r="W267" s="61">
        <v>356717</v>
      </c>
      <c r="X267" s="61">
        <v>0</v>
      </c>
      <c r="Y267" s="61">
        <v>300000</v>
      </c>
      <c r="Z267" s="61">
        <v>0</v>
      </c>
      <c r="AA267" s="61">
        <v>56717</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v>0</v>
      </c>
      <c r="AR267" s="61">
        <v>0</v>
      </c>
      <c r="AS267" s="61">
        <v>0</v>
      </c>
      <c r="AT267" s="61">
        <v>0</v>
      </c>
      <c r="AU267" s="61">
        <v>0</v>
      </c>
      <c r="AV267" s="61">
        <v>0</v>
      </c>
      <c r="AW267" s="61">
        <v>0</v>
      </c>
      <c r="AX267" s="61">
        <v>0</v>
      </c>
      <c r="AY267" s="61">
        <v>0</v>
      </c>
      <c r="AZ267" s="61">
        <v>0</v>
      </c>
      <c r="BA267" s="61">
        <v>0</v>
      </c>
      <c r="BB267" s="61">
        <v>0</v>
      </c>
      <c r="BC267" s="61">
        <v>0</v>
      </c>
      <c r="BD267" s="61">
        <v>2100751</v>
      </c>
      <c r="BE267" s="61">
        <v>472669</v>
      </c>
      <c r="BF267" s="61">
        <v>52519</v>
      </c>
      <c r="BG267" s="61">
        <v>13105</v>
      </c>
      <c r="BH267" s="61">
        <v>2949</v>
      </c>
      <c r="BI267" s="61">
        <v>328</v>
      </c>
      <c r="BJ267" s="61">
        <v>2039752</v>
      </c>
      <c r="BK267" s="61">
        <v>458944</v>
      </c>
      <c r="BL267" s="61">
        <v>50994</v>
      </c>
      <c r="BM267" s="61">
        <v>74104</v>
      </c>
      <c r="BN267" s="61">
        <v>16674</v>
      </c>
      <c r="BO267" s="61">
        <v>1853</v>
      </c>
      <c r="BP267" s="61">
        <v>7903</v>
      </c>
      <c r="BQ267" s="61">
        <v>1778</v>
      </c>
      <c r="BR267" s="61">
        <v>198</v>
      </c>
      <c r="BS267" s="61">
        <v>4778</v>
      </c>
      <c r="BT267" s="61">
        <v>1075</v>
      </c>
      <c r="BU267" s="61">
        <v>119</v>
      </c>
      <c r="BV267" s="61">
        <v>3125</v>
      </c>
      <c r="BW267" s="61">
        <v>703</v>
      </c>
      <c r="BX267" s="61">
        <v>79</v>
      </c>
      <c r="BY267" s="61">
        <v>66301</v>
      </c>
      <c r="BZ267" s="61">
        <v>14918</v>
      </c>
      <c r="CA267" s="61">
        <v>1658</v>
      </c>
      <c r="CB267" s="61">
        <v>0</v>
      </c>
      <c r="CC267" s="61">
        <v>0</v>
      </c>
      <c r="CD267" s="61">
        <v>0</v>
      </c>
      <c r="CE267" s="61">
        <v>0</v>
      </c>
      <c r="CF267" s="61">
        <v>0</v>
      </c>
      <c r="CG267" s="61">
        <v>0</v>
      </c>
      <c r="CH267" s="61">
        <v>0</v>
      </c>
      <c r="CI267" s="61">
        <v>0</v>
      </c>
      <c r="CJ267" s="61">
        <v>0</v>
      </c>
      <c r="CK267" s="61">
        <v>0</v>
      </c>
      <c r="CL267" s="61">
        <v>0</v>
      </c>
      <c r="CM267" s="61">
        <v>0</v>
      </c>
      <c r="CN267" s="61">
        <v>0</v>
      </c>
      <c r="CO267" s="61">
        <v>0</v>
      </c>
      <c r="CP267" s="61">
        <v>0</v>
      </c>
      <c r="CQ267" s="61">
        <v>0</v>
      </c>
      <c r="CR267" s="61">
        <v>0</v>
      </c>
      <c r="CS267" s="61">
        <v>0</v>
      </c>
      <c r="CT267" s="61">
        <v>0</v>
      </c>
      <c r="CU267" s="61">
        <v>0</v>
      </c>
      <c r="CV267" s="61">
        <v>0</v>
      </c>
      <c r="CW267" s="61">
        <v>15615</v>
      </c>
      <c r="CX267" s="61">
        <v>3513</v>
      </c>
      <c r="CY267" s="61">
        <v>390</v>
      </c>
      <c r="CZ267" s="61">
        <v>15840</v>
      </c>
      <c r="DA267" s="61">
        <v>3564</v>
      </c>
      <c r="DB267" s="61">
        <v>396</v>
      </c>
      <c r="DC267" s="61">
        <v>-225</v>
      </c>
      <c r="DD267" s="61">
        <v>-51</v>
      </c>
      <c r="DE267" s="61">
        <v>-6</v>
      </c>
      <c r="DF267" s="61">
        <v>0</v>
      </c>
      <c r="DG267" s="61">
        <v>0</v>
      </c>
      <c r="DH267" s="61">
        <v>0</v>
      </c>
      <c r="DI267" s="61">
        <v>0</v>
      </c>
      <c r="DJ267" s="61">
        <v>0</v>
      </c>
      <c r="DK267" s="61">
        <v>0</v>
      </c>
      <c r="DL267" s="61">
        <v>0</v>
      </c>
      <c r="DM267" s="61">
        <v>0</v>
      </c>
      <c r="DN267" s="61">
        <v>0</v>
      </c>
      <c r="DO267" s="61">
        <v>3827</v>
      </c>
      <c r="DP267" s="61">
        <v>861</v>
      </c>
      <c r="DQ267" s="61">
        <v>96</v>
      </c>
      <c r="DR267" s="61">
        <v>3818</v>
      </c>
      <c r="DS267" s="61">
        <v>859</v>
      </c>
      <c r="DT267" s="61">
        <v>95</v>
      </c>
      <c r="DU267" s="61">
        <v>9</v>
      </c>
      <c r="DV267" s="61">
        <v>2</v>
      </c>
      <c r="DW267" s="61">
        <v>1</v>
      </c>
      <c r="DX267" s="61">
        <v>-7841</v>
      </c>
      <c r="DY267" s="61">
        <v>-1764</v>
      </c>
      <c r="DZ267" s="61">
        <v>-196</v>
      </c>
      <c r="EA267" s="61">
        <v>0</v>
      </c>
      <c r="EB267" s="61">
        <v>0</v>
      </c>
      <c r="EC267" s="61">
        <v>0</v>
      </c>
      <c r="ED267" s="61">
        <v>0</v>
      </c>
      <c r="EE267" s="61">
        <v>0</v>
      </c>
      <c r="EF267" s="61">
        <v>0</v>
      </c>
      <c r="EG267" s="61">
        <v>0</v>
      </c>
      <c r="EH267" s="61">
        <v>0</v>
      </c>
      <c r="EI267" s="61">
        <v>0</v>
      </c>
      <c r="EJ267" s="61">
        <v>0</v>
      </c>
      <c r="EK267" s="61">
        <v>0</v>
      </c>
      <c r="EL267" s="61">
        <v>0</v>
      </c>
      <c r="EM267" s="61">
        <v>2930336</v>
      </c>
      <c r="EN267" s="61">
        <v>659326</v>
      </c>
      <c r="EO267" s="61">
        <v>73258</v>
      </c>
      <c r="EP267" s="61">
        <v>51342</v>
      </c>
      <c r="EQ267" s="61">
        <v>11552</v>
      </c>
      <c r="ER267" s="61">
        <v>1284</v>
      </c>
      <c r="ES267" s="61">
        <v>8862917</v>
      </c>
      <c r="ET267" s="61">
        <v>0</v>
      </c>
      <c r="EU267" s="61">
        <v>0</v>
      </c>
      <c r="EV267" s="61">
        <v>-5881239</v>
      </c>
      <c r="EW267" s="61">
        <v>670877</v>
      </c>
      <c r="EX267" s="61">
        <v>74542</v>
      </c>
      <c r="EY267" s="61">
        <v>477771</v>
      </c>
      <c r="EZ267" s="61">
        <v>103317</v>
      </c>
      <c r="FA267" s="61">
        <v>11480</v>
      </c>
      <c r="FB267" s="61">
        <v>588904</v>
      </c>
      <c r="FC267" s="61">
        <v>128986</v>
      </c>
      <c r="FD267" s="61">
        <v>14332</v>
      </c>
      <c r="FE267" s="61">
        <v>-111133</v>
      </c>
      <c r="FF267" s="61">
        <v>-25669</v>
      </c>
      <c r="FG267" s="61">
        <v>-2852</v>
      </c>
      <c r="FH267" s="61">
        <v>0</v>
      </c>
      <c r="FI267" s="61">
        <v>0</v>
      </c>
      <c r="FJ267" s="61">
        <v>0</v>
      </c>
      <c r="FK267" s="61">
        <v>0</v>
      </c>
      <c r="FL267" s="61">
        <v>0</v>
      </c>
      <c r="FM267" s="61">
        <v>0</v>
      </c>
      <c r="FN267" s="61">
        <v>0</v>
      </c>
      <c r="FO267" s="61">
        <v>0</v>
      </c>
      <c r="FP267" s="61">
        <v>0</v>
      </c>
      <c r="FQ267" s="61">
        <v>0</v>
      </c>
      <c r="FR267" s="61">
        <v>0</v>
      </c>
      <c r="FS267" s="61">
        <v>0</v>
      </c>
      <c r="FT267" s="61">
        <v>1836136</v>
      </c>
      <c r="FU267" s="61">
        <v>0</v>
      </c>
      <c r="FV267" s="61">
        <v>0</v>
      </c>
      <c r="FW267" s="61">
        <v>-1836136</v>
      </c>
      <c r="FX267" s="61">
        <v>0</v>
      </c>
      <c r="FY267" s="61">
        <v>0</v>
      </c>
      <c r="FZ267" s="61">
        <v>0</v>
      </c>
      <c r="GA267" s="61">
        <v>0</v>
      </c>
      <c r="GB267" s="61">
        <v>0</v>
      </c>
      <c r="GC267" s="61">
        <v>0</v>
      </c>
      <c r="GD267" s="61">
        <v>0</v>
      </c>
      <c r="GE267" s="61">
        <v>0</v>
      </c>
      <c r="GF267" s="61">
        <v>5659110</v>
      </c>
      <c r="GG267" s="61">
        <v>1269119</v>
      </c>
      <c r="GH267" s="61">
        <v>141015</v>
      </c>
      <c r="GI267" s="61">
        <v>-7693035</v>
      </c>
      <c r="GJ267" s="61">
        <v>675690</v>
      </c>
      <c r="GK267" s="61">
        <v>75079</v>
      </c>
      <c r="GL267" s="58" t="s">
        <v>521</v>
      </c>
      <c r="GM267" s="58" t="s">
        <v>522</v>
      </c>
      <c r="GN267" s="58" t="s">
        <v>466</v>
      </c>
      <c r="GO267" s="58" t="s">
        <v>497</v>
      </c>
      <c r="GP267" s="58" t="s">
        <v>1330</v>
      </c>
    </row>
    <row r="268" spans="1:198" s="58" customFormat="1">
      <c r="A268" s="58" t="s">
        <v>469</v>
      </c>
      <c r="B268" s="59" t="s">
        <v>1331</v>
      </c>
      <c r="C268" s="59" t="s">
        <v>1332</v>
      </c>
      <c r="D268" s="61">
        <v>-82193</v>
      </c>
      <c r="E268" s="61">
        <v>0</v>
      </c>
      <c r="F268" s="61">
        <v>-82193</v>
      </c>
      <c r="G268" s="61">
        <v>-31743</v>
      </c>
      <c r="H268" s="61">
        <v>0</v>
      </c>
      <c r="I268" s="61">
        <v>-31743</v>
      </c>
      <c r="J268" s="61">
        <v>-50450</v>
      </c>
      <c r="K268" s="61">
        <v>0</v>
      </c>
      <c r="L268" s="61">
        <v>-50450</v>
      </c>
      <c r="M268" s="380">
        <v>0.5</v>
      </c>
      <c r="N268" s="380">
        <v>0.4</v>
      </c>
      <c r="O268" s="380">
        <v>0.09</v>
      </c>
      <c r="P268" s="380">
        <v>0.01</v>
      </c>
      <c r="Q268" s="61">
        <v>186822</v>
      </c>
      <c r="R268" s="61">
        <v>186822</v>
      </c>
      <c r="S268" s="61">
        <v>0</v>
      </c>
      <c r="T268" s="61">
        <v>0</v>
      </c>
      <c r="U268" s="61">
        <v>0</v>
      </c>
      <c r="V268" s="61">
        <v>0</v>
      </c>
      <c r="W268" s="61">
        <v>392717</v>
      </c>
      <c r="X268" s="61">
        <v>0</v>
      </c>
      <c r="Y268" s="61">
        <v>397516</v>
      </c>
      <c r="Z268" s="61">
        <v>0</v>
      </c>
      <c r="AA268" s="61">
        <v>-4799</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v>0</v>
      </c>
      <c r="AR268" s="61">
        <v>0</v>
      </c>
      <c r="AS268" s="61">
        <v>0</v>
      </c>
      <c r="AT268" s="61">
        <v>0</v>
      </c>
      <c r="AU268" s="61">
        <v>0</v>
      </c>
      <c r="AV268" s="61">
        <v>0</v>
      </c>
      <c r="AW268" s="61">
        <v>0</v>
      </c>
      <c r="AX268" s="61">
        <v>0</v>
      </c>
      <c r="AY268" s="61">
        <v>0</v>
      </c>
      <c r="AZ268" s="61">
        <v>0</v>
      </c>
      <c r="BA268" s="61">
        <v>0</v>
      </c>
      <c r="BB268" s="61">
        <v>0</v>
      </c>
      <c r="BC268" s="61">
        <v>0</v>
      </c>
      <c r="BD268" s="61">
        <v>1526320</v>
      </c>
      <c r="BE268" s="61">
        <v>343422</v>
      </c>
      <c r="BF268" s="61">
        <v>38158</v>
      </c>
      <c r="BG268" s="61">
        <v>113986</v>
      </c>
      <c r="BH268" s="61">
        <v>25647</v>
      </c>
      <c r="BI268" s="61">
        <v>2850</v>
      </c>
      <c r="BJ268" s="61">
        <v>1552270</v>
      </c>
      <c r="BK268" s="61">
        <v>349261</v>
      </c>
      <c r="BL268" s="61">
        <v>38807</v>
      </c>
      <c r="BM268" s="61">
        <v>88036</v>
      </c>
      <c r="BN268" s="61">
        <v>19808</v>
      </c>
      <c r="BO268" s="61">
        <v>2201</v>
      </c>
      <c r="BP268" s="61">
        <v>21684</v>
      </c>
      <c r="BQ268" s="61">
        <v>4879</v>
      </c>
      <c r="BR268" s="61">
        <v>542</v>
      </c>
      <c r="BS268" s="61">
        <v>17374</v>
      </c>
      <c r="BT268" s="61">
        <v>3909</v>
      </c>
      <c r="BU268" s="61">
        <v>434</v>
      </c>
      <c r="BV268" s="61">
        <v>4310</v>
      </c>
      <c r="BW268" s="61">
        <v>970</v>
      </c>
      <c r="BX268" s="61">
        <v>108</v>
      </c>
      <c r="BY268" s="61">
        <v>0</v>
      </c>
      <c r="BZ268" s="61">
        <v>0</v>
      </c>
      <c r="CA268" s="61">
        <v>0</v>
      </c>
      <c r="CB268" s="61">
        <v>0</v>
      </c>
      <c r="CC268" s="61">
        <v>0</v>
      </c>
      <c r="CD268" s="61">
        <v>0</v>
      </c>
      <c r="CE268" s="61">
        <v>0</v>
      </c>
      <c r="CF268" s="61">
        <v>0</v>
      </c>
      <c r="CG268" s="61">
        <v>0</v>
      </c>
      <c r="CH268" s="61">
        <v>0</v>
      </c>
      <c r="CI268" s="61">
        <v>0</v>
      </c>
      <c r="CJ268" s="61">
        <v>0</v>
      </c>
      <c r="CK268" s="61">
        <v>0</v>
      </c>
      <c r="CL268" s="61">
        <v>0</v>
      </c>
      <c r="CM268" s="61">
        <v>0</v>
      </c>
      <c r="CN268" s="61">
        <v>0</v>
      </c>
      <c r="CO268" s="61">
        <v>0</v>
      </c>
      <c r="CP268" s="61">
        <v>0</v>
      </c>
      <c r="CQ268" s="61">
        <v>0</v>
      </c>
      <c r="CR268" s="61">
        <v>0</v>
      </c>
      <c r="CS268" s="61">
        <v>0</v>
      </c>
      <c r="CT268" s="61">
        <v>0</v>
      </c>
      <c r="CU268" s="61">
        <v>0</v>
      </c>
      <c r="CV268" s="61">
        <v>0</v>
      </c>
      <c r="CW268" s="61">
        <v>6090</v>
      </c>
      <c r="CX268" s="61">
        <v>1370</v>
      </c>
      <c r="CY268" s="61">
        <v>152</v>
      </c>
      <c r="CZ268" s="61">
        <v>4800</v>
      </c>
      <c r="DA268" s="61">
        <v>1080</v>
      </c>
      <c r="DB268" s="61">
        <v>120</v>
      </c>
      <c r="DC268" s="61">
        <v>1290</v>
      </c>
      <c r="DD268" s="61">
        <v>290</v>
      </c>
      <c r="DE268" s="61">
        <v>32</v>
      </c>
      <c r="DF268" s="61">
        <v>0</v>
      </c>
      <c r="DG268" s="61">
        <v>0</v>
      </c>
      <c r="DH268" s="61">
        <v>0</v>
      </c>
      <c r="DI268" s="61">
        <v>0</v>
      </c>
      <c r="DJ268" s="61">
        <v>0</v>
      </c>
      <c r="DK268" s="61">
        <v>0</v>
      </c>
      <c r="DL268" s="61">
        <v>0</v>
      </c>
      <c r="DM268" s="61">
        <v>0</v>
      </c>
      <c r="DN268" s="61">
        <v>0</v>
      </c>
      <c r="DO268" s="61">
        <v>5879</v>
      </c>
      <c r="DP268" s="61">
        <v>1323</v>
      </c>
      <c r="DQ268" s="61">
        <v>147</v>
      </c>
      <c r="DR268" s="61">
        <v>6171</v>
      </c>
      <c r="DS268" s="61">
        <v>1389</v>
      </c>
      <c r="DT268" s="61">
        <v>154</v>
      </c>
      <c r="DU268" s="61">
        <v>-292</v>
      </c>
      <c r="DV268" s="61">
        <v>-66</v>
      </c>
      <c r="DW268" s="61">
        <v>-7</v>
      </c>
      <c r="DX268" s="61">
        <v>0</v>
      </c>
      <c r="DY268" s="61">
        <v>0</v>
      </c>
      <c r="DZ268" s="61">
        <v>0</v>
      </c>
      <c r="EA268" s="61">
        <v>0</v>
      </c>
      <c r="EB268" s="61">
        <v>0</v>
      </c>
      <c r="EC268" s="61">
        <v>0</v>
      </c>
      <c r="ED268" s="61">
        <v>1675</v>
      </c>
      <c r="EE268" s="61">
        <v>377</v>
      </c>
      <c r="EF268" s="61">
        <v>42</v>
      </c>
      <c r="EG268" s="61">
        <v>0</v>
      </c>
      <c r="EH268" s="61">
        <v>0</v>
      </c>
      <c r="EI268" s="61">
        <v>0</v>
      </c>
      <c r="EJ268" s="61">
        <v>1675</v>
      </c>
      <c r="EK268" s="61">
        <v>377</v>
      </c>
      <c r="EL268" s="61">
        <v>42</v>
      </c>
      <c r="EM268" s="61">
        <v>3088353</v>
      </c>
      <c r="EN268" s="61">
        <v>694880</v>
      </c>
      <c r="EO268" s="61">
        <v>77209</v>
      </c>
      <c r="EP268" s="61">
        <v>65228</v>
      </c>
      <c r="EQ268" s="61">
        <v>14676</v>
      </c>
      <c r="ER268" s="61">
        <v>1631</v>
      </c>
      <c r="ES268" s="61">
        <v>7732887</v>
      </c>
      <c r="ET268" s="61">
        <v>0</v>
      </c>
      <c r="EU268" s="61">
        <v>0</v>
      </c>
      <c r="EV268" s="61">
        <v>-4579306</v>
      </c>
      <c r="EW268" s="61">
        <v>709556</v>
      </c>
      <c r="EX268" s="61">
        <v>78840</v>
      </c>
      <c r="EY268" s="61">
        <v>1077331</v>
      </c>
      <c r="EZ268" s="61">
        <v>237796</v>
      </c>
      <c r="FA268" s="61">
        <v>26422</v>
      </c>
      <c r="FB268" s="61">
        <v>1177016</v>
      </c>
      <c r="FC268" s="61">
        <v>260168</v>
      </c>
      <c r="FD268" s="61">
        <v>28908</v>
      </c>
      <c r="FE268" s="61">
        <v>-99685</v>
      </c>
      <c r="FF268" s="61">
        <v>-22372</v>
      </c>
      <c r="FG268" s="61">
        <v>-2486</v>
      </c>
      <c r="FH268" s="61">
        <v>0</v>
      </c>
      <c r="FI268" s="61">
        <v>0</v>
      </c>
      <c r="FJ268" s="61">
        <v>0</v>
      </c>
      <c r="FK268" s="61">
        <v>0</v>
      </c>
      <c r="FL268" s="61">
        <v>0</v>
      </c>
      <c r="FM268" s="61">
        <v>0</v>
      </c>
      <c r="FN268" s="61">
        <v>0</v>
      </c>
      <c r="FO268" s="61">
        <v>0</v>
      </c>
      <c r="FP268" s="61">
        <v>0</v>
      </c>
      <c r="FQ268" s="61">
        <v>0</v>
      </c>
      <c r="FR268" s="61">
        <v>0</v>
      </c>
      <c r="FS268" s="61">
        <v>0</v>
      </c>
      <c r="FT268" s="61">
        <v>3612231</v>
      </c>
      <c r="FU268" s="61">
        <v>0</v>
      </c>
      <c r="FV268" s="61">
        <v>0</v>
      </c>
      <c r="FW268" s="61">
        <v>-3612231</v>
      </c>
      <c r="FX268" s="61">
        <v>0</v>
      </c>
      <c r="FY268" s="61">
        <v>0</v>
      </c>
      <c r="FZ268" s="61">
        <v>0</v>
      </c>
      <c r="GA268" s="61">
        <v>0</v>
      </c>
      <c r="GB268" s="61">
        <v>0</v>
      </c>
      <c r="GC268" s="61">
        <v>0</v>
      </c>
      <c r="GD268" s="61">
        <v>0</v>
      </c>
      <c r="GE268" s="61">
        <v>0</v>
      </c>
      <c r="GF268" s="61">
        <v>5906546</v>
      </c>
      <c r="GG268" s="61">
        <v>1324370</v>
      </c>
      <c r="GH268" s="61">
        <v>147153</v>
      </c>
      <c r="GI268" s="61">
        <v>-8196203</v>
      </c>
      <c r="GJ268" s="61">
        <v>708563</v>
      </c>
      <c r="GK268" s="61">
        <v>78730</v>
      </c>
      <c r="GL268" s="58" t="s">
        <v>526</v>
      </c>
      <c r="GM268" s="58" t="s">
        <v>527</v>
      </c>
      <c r="GN268" s="58" t="s">
        <v>466</v>
      </c>
      <c r="GO268" s="58" t="s">
        <v>467</v>
      </c>
      <c r="GP268" s="58" t="s">
        <v>1333</v>
      </c>
    </row>
    <row r="269" spans="1:198" s="58" customFormat="1">
      <c r="A269" s="58" t="s">
        <v>461</v>
      </c>
      <c r="B269" s="59" t="s">
        <v>1334</v>
      </c>
      <c r="C269" s="59" t="s">
        <v>1335</v>
      </c>
      <c r="D269" s="61">
        <v>-397980</v>
      </c>
      <c r="E269" s="61">
        <v>0</v>
      </c>
      <c r="F269" s="61">
        <v>-397980</v>
      </c>
      <c r="G269" s="61">
        <v>264092</v>
      </c>
      <c r="H269" s="61">
        <v>0</v>
      </c>
      <c r="I269" s="61">
        <v>264092</v>
      </c>
      <c r="J269" s="61">
        <v>-662072</v>
      </c>
      <c r="K269" s="61">
        <v>0</v>
      </c>
      <c r="L269" s="61">
        <v>-662072</v>
      </c>
      <c r="M269" s="380">
        <v>0.5</v>
      </c>
      <c r="N269" s="380">
        <v>0.4</v>
      </c>
      <c r="O269" s="380">
        <v>0.1</v>
      </c>
      <c r="P269" s="380">
        <v>0</v>
      </c>
      <c r="Q269" s="61">
        <v>120368</v>
      </c>
      <c r="R269" s="61">
        <v>120368</v>
      </c>
      <c r="S269" s="61">
        <v>0</v>
      </c>
      <c r="T269" s="61">
        <v>0</v>
      </c>
      <c r="U269" s="61">
        <v>0</v>
      </c>
      <c r="V269" s="61">
        <v>0</v>
      </c>
      <c r="W269" s="61">
        <v>118779</v>
      </c>
      <c r="X269" s="61">
        <v>127488</v>
      </c>
      <c r="Y269" s="61">
        <v>119447</v>
      </c>
      <c r="Z269" s="61">
        <v>127488</v>
      </c>
      <c r="AA269" s="61">
        <v>-668</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v>0</v>
      </c>
      <c r="AR269" s="61">
        <v>0</v>
      </c>
      <c r="AS269" s="61">
        <v>0</v>
      </c>
      <c r="AT269" s="61">
        <v>0</v>
      </c>
      <c r="AU269" s="61">
        <v>0</v>
      </c>
      <c r="AV269" s="61">
        <v>0</v>
      </c>
      <c r="AW269" s="61">
        <v>0</v>
      </c>
      <c r="AX269" s="61">
        <v>0</v>
      </c>
      <c r="AY269" s="61">
        <v>0</v>
      </c>
      <c r="AZ269" s="61">
        <v>0</v>
      </c>
      <c r="BA269" s="61">
        <v>0</v>
      </c>
      <c r="BB269" s="61">
        <v>0</v>
      </c>
      <c r="BC269" s="61">
        <v>0</v>
      </c>
      <c r="BD269" s="61">
        <v>1000318</v>
      </c>
      <c r="BE269" s="61">
        <v>250080</v>
      </c>
      <c r="BF269" s="61">
        <v>0</v>
      </c>
      <c r="BG269" s="61">
        <v>60933</v>
      </c>
      <c r="BH269" s="61">
        <v>15233</v>
      </c>
      <c r="BI269" s="61">
        <v>0</v>
      </c>
      <c r="BJ269" s="61">
        <v>1021627</v>
      </c>
      <c r="BK269" s="61">
        <v>255407</v>
      </c>
      <c r="BL269" s="61">
        <v>0</v>
      </c>
      <c r="BM269" s="61">
        <v>39624</v>
      </c>
      <c r="BN269" s="61">
        <v>9906</v>
      </c>
      <c r="BO269" s="61">
        <v>0</v>
      </c>
      <c r="BP269" s="61">
        <v>23146</v>
      </c>
      <c r="BQ269" s="61">
        <v>5786</v>
      </c>
      <c r="BR269" s="61">
        <v>0</v>
      </c>
      <c r="BS269" s="61">
        <v>26720</v>
      </c>
      <c r="BT269" s="61">
        <v>6680</v>
      </c>
      <c r="BU269" s="61">
        <v>0</v>
      </c>
      <c r="BV269" s="61">
        <v>-3574</v>
      </c>
      <c r="BW269" s="61">
        <v>-894</v>
      </c>
      <c r="BX269" s="61">
        <v>0</v>
      </c>
      <c r="BY269" s="61">
        <v>6141</v>
      </c>
      <c r="BZ269" s="61">
        <v>1535</v>
      </c>
      <c r="CA269" s="61">
        <v>0</v>
      </c>
      <c r="CB269" s="61">
        <v>0</v>
      </c>
      <c r="CC269" s="61">
        <v>0</v>
      </c>
      <c r="CD269" s="61">
        <v>0</v>
      </c>
      <c r="CE269" s="61">
        <v>0</v>
      </c>
      <c r="CF269" s="61">
        <v>0</v>
      </c>
      <c r="CG269" s="61">
        <v>0</v>
      </c>
      <c r="CH269" s="61">
        <v>-1151</v>
      </c>
      <c r="CI269" s="61">
        <v>-288</v>
      </c>
      <c r="CJ269" s="61">
        <v>0</v>
      </c>
      <c r="CK269" s="61">
        <v>0</v>
      </c>
      <c r="CL269" s="61">
        <v>0</v>
      </c>
      <c r="CM269" s="61">
        <v>0</v>
      </c>
      <c r="CN269" s="61">
        <v>0</v>
      </c>
      <c r="CO269" s="61">
        <v>0</v>
      </c>
      <c r="CP269" s="61">
        <v>0</v>
      </c>
      <c r="CQ269" s="61">
        <v>0</v>
      </c>
      <c r="CR269" s="61">
        <v>0</v>
      </c>
      <c r="CS269" s="61">
        <v>0</v>
      </c>
      <c r="CT269" s="61">
        <v>0</v>
      </c>
      <c r="CU269" s="61">
        <v>0</v>
      </c>
      <c r="CV269" s="61">
        <v>0</v>
      </c>
      <c r="CW269" s="61">
        <v>1773</v>
      </c>
      <c r="CX269" s="61">
        <v>443</v>
      </c>
      <c r="CY269" s="61">
        <v>0</v>
      </c>
      <c r="CZ269" s="61">
        <v>5964</v>
      </c>
      <c r="DA269" s="61">
        <v>1491</v>
      </c>
      <c r="DB269" s="61">
        <v>0</v>
      </c>
      <c r="DC269" s="61">
        <v>-4191</v>
      </c>
      <c r="DD269" s="61">
        <v>-1048</v>
      </c>
      <c r="DE269" s="61">
        <v>0</v>
      </c>
      <c r="DF269" s="61">
        <v>0</v>
      </c>
      <c r="DG269" s="61">
        <v>0</v>
      </c>
      <c r="DH269" s="61">
        <v>0</v>
      </c>
      <c r="DI269" s="61">
        <v>0</v>
      </c>
      <c r="DJ269" s="61">
        <v>0</v>
      </c>
      <c r="DK269" s="61">
        <v>0</v>
      </c>
      <c r="DL269" s="61">
        <v>0</v>
      </c>
      <c r="DM269" s="61">
        <v>0</v>
      </c>
      <c r="DN269" s="61">
        <v>0</v>
      </c>
      <c r="DO269" s="61">
        <v>925</v>
      </c>
      <c r="DP269" s="61">
        <v>231</v>
      </c>
      <c r="DQ269" s="61">
        <v>0</v>
      </c>
      <c r="DR269" s="61">
        <v>926</v>
      </c>
      <c r="DS269" s="61">
        <v>231</v>
      </c>
      <c r="DT269" s="61">
        <v>0</v>
      </c>
      <c r="DU269" s="61">
        <v>-1</v>
      </c>
      <c r="DV269" s="61">
        <v>0</v>
      </c>
      <c r="DW269" s="61">
        <v>0</v>
      </c>
      <c r="DX269" s="61">
        <v>0</v>
      </c>
      <c r="DY269" s="61">
        <v>0</v>
      </c>
      <c r="DZ269" s="61">
        <v>0</v>
      </c>
      <c r="EA269" s="61">
        <v>0</v>
      </c>
      <c r="EB269" s="61">
        <v>0</v>
      </c>
      <c r="EC269" s="61">
        <v>0</v>
      </c>
      <c r="ED269" s="61">
        <v>0</v>
      </c>
      <c r="EE269" s="61">
        <v>0</v>
      </c>
      <c r="EF269" s="61">
        <v>0</v>
      </c>
      <c r="EG269" s="61">
        <v>0</v>
      </c>
      <c r="EH269" s="61">
        <v>0</v>
      </c>
      <c r="EI269" s="61">
        <v>0</v>
      </c>
      <c r="EJ269" s="61">
        <v>0</v>
      </c>
      <c r="EK269" s="61">
        <v>0</v>
      </c>
      <c r="EL269" s="61">
        <v>0</v>
      </c>
      <c r="EM269" s="61">
        <v>1598809</v>
      </c>
      <c r="EN269" s="61">
        <v>399702</v>
      </c>
      <c r="EO269" s="61">
        <v>0</v>
      </c>
      <c r="EP269" s="61">
        <v>23980</v>
      </c>
      <c r="EQ269" s="61">
        <v>5995</v>
      </c>
      <c r="ER269" s="61">
        <v>0</v>
      </c>
      <c r="ES269" s="61">
        <v>3360136</v>
      </c>
      <c r="ET269" s="61">
        <v>0</v>
      </c>
      <c r="EU269" s="61">
        <v>0</v>
      </c>
      <c r="EV269" s="61">
        <v>-1737348</v>
      </c>
      <c r="EW269" s="61">
        <v>405697</v>
      </c>
      <c r="EX269" s="61">
        <v>0</v>
      </c>
      <c r="EY269" s="61">
        <v>694542</v>
      </c>
      <c r="EZ269" s="61">
        <v>178731</v>
      </c>
      <c r="FA269" s="61">
        <v>0</v>
      </c>
      <c r="FB269" s="61">
        <v>733220</v>
      </c>
      <c r="FC269" s="61">
        <v>188392</v>
      </c>
      <c r="FD269" s="61">
        <v>0</v>
      </c>
      <c r="FE269" s="61">
        <v>-38678</v>
      </c>
      <c r="FF269" s="61">
        <v>-9661</v>
      </c>
      <c r="FG269" s="61">
        <v>0</v>
      </c>
      <c r="FH269" s="61">
        <v>0</v>
      </c>
      <c r="FI269" s="61">
        <v>0</v>
      </c>
      <c r="FJ269" s="61">
        <v>0</v>
      </c>
      <c r="FK269" s="61">
        <v>0</v>
      </c>
      <c r="FL269" s="61">
        <v>0</v>
      </c>
      <c r="FM269" s="61">
        <v>0</v>
      </c>
      <c r="FN269" s="61">
        <v>0</v>
      </c>
      <c r="FO269" s="61">
        <v>0</v>
      </c>
      <c r="FP269" s="61">
        <v>0</v>
      </c>
      <c r="FQ269" s="61">
        <v>85544</v>
      </c>
      <c r="FR269" s="61">
        <v>21386</v>
      </c>
      <c r="FS269" s="61">
        <v>0</v>
      </c>
      <c r="FT269" s="61">
        <v>2340291</v>
      </c>
      <c r="FU269" s="61">
        <v>0</v>
      </c>
      <c r="FV269" s="61">
        <v>0</v>
      </c>
      <c r="FW269" s="61">
        <v>-2254747</v>
      </c>
      <c r="FX269" s="61">
        <v>21386</v>
      </c>
      <c r="FY269" s="61">
        <v>0</v>
      </c>
      <c r="FZ269" s="61">
        <v>0</v>
      </c>
      <c r="GA269" s="61">
        <v>0</v>
      </c>
      <c r="GB269" s="61">
        <v>0</v>
      </c>
      <c r="GC269" s="61">
        <v>0</v>
      </c>
      <c r="GD269" s="61">
        <v>0</v>
      </c>
      <c r="GE269" s="61">
        <v>0</v>
      </c>
      <c r="GF269" s="61">
        <v>3494960</v>
      </c>
      <c r="GG269" s="61">
        <v>878834</v>
      </c>
      <c r="GH269" s="61">
        <v>0</v>
      </c>
      <c r="GI269" s="61">
        <v>-3993925</v>
      </c>
      <c r="GJ269" s="61">
        <v>426633</v>
      </c>
      <c r="GK269" s="61">
        <v>0</v>
      </c>
      <c r="GL269" s="58" t="s">
        <v>672</v>
      </c>
      <c r="GM269" s="58" t="s">
        <v>465</v>
      </c>
      <c r="GN269" s="58" t="s">
        <v>466</v>
      </c>
      <c r="GO269" s="58" t="s">
        <v>537</v>
      </c>
      <c r="GP269" s="58" t="s">
        <v>1336</v>
      </c>
    </row>
    <row r="270" spans="1:198" s="58" customFormat="1">
      <c r="A270" s="58" t="s">
        <v>469</v>
      </c>
      <c r="B270" s="59" t="s">
        <v>1337</v>
      </c>
      <c r="C270" s="59" t="s">
        <v>1338</v>
      </c>
      <c r="D270" s="61">
        <v>-31065</v>
      </c>
      <c r="E270" s="61">
        <v>0</v>
      </c>
      <c r="F270" s="61">
        <v>-31065</v>
      </c>
      <c r="G270" s="61">
        <v>-124554</v>
      </c>
      <c r="H270" s="61">
        <v>0</v>
      </c>
      <c r="I270" s="61">
        <v>-124554</v>
      </c>
      <c r="J270" s="61">
        <v>93489</v>
      </c>
      <c r="K270" s="61">
        <v>0</v>
      </c>
      <c r="L270" s="61">
        <v>93489</v>
      </c>
      <c r="M270" s="380">
        <v>0.5</v>
      </c>
      <c r="N270" s="380">
        <v>0.4</v>
      </c>
      <c r="O270" s="380">
        <v>0.09</v>
      </c>
      <c r="P270" s="380">
        <v>0.01</v>
      </c>
      <c r="Q270" s="61">
        <v>197776</v>
      </c>
      <c r="R270" s="61">
        <v>197776</v>
      </c>
      <c r="S270" s="61">
        <v>0</v>
      </c>
      <c r="T270" s="61">
        <v>0</v>
      </c>
      <c r="U270" s="61">
        <v>0</v>
      </c>
      <c r="V270" s="61">
        <v>0</v>
      </c>
      <c r="W270" s="61">
        <v>5490</v>
      </c>
      <c r="X270" s="61">
        <v>0</v>
      </c>
      <c r="Y270" s="61">
        <v>5490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v>0</v>
      </c>
      <c r="AR270" s="61">
        <v>0</v>
      </c>
      <c r="AS270" s="61">
        <v>0</v>
      </c>
      <c r="AT270" s="61">
        <v>0</v>
      </c>
      <c r="AU270" s="61">
        <v>0</v>
      </c>
      <c r="AV270" s="61">
        <v>0</v>
      </c>
      <c r="AW270" s="61">
        <v>0</v>
      </c>
      <c r="AX270" s="61">
        <v>0</v>
      </c>
      <c r="AY270" s="61">
        <v>0</v>
      </c>
      <c r="AZ270" s="61">
        <v>0</v>
      </c>
      <c r="BA270" s="61">
        <v>0</v>
      </c>
      <c r="BB270" s="61">
        <v>0</v>
      </c>
      <c r="BC270" s="61">
        <v>0</v>
      </c>
      <c r="BD270" s="61">
        <v>2064912</v>
      </c>
      <c r="BE270" s="61">
        <v>464605</v>
      </c>
      <c r="BF270" s="61">
        <v>51623</v>
      </c>
      <c r="BG270" s="61">
        <v>60164</v>
      </c>
      <c r="BH270" s="61">
        <v>13537</v>
      </c>
      <c r="BI270" s="61">
        <v>1504</v>
      </c>
      <c r="BJ270" s="61">
        <v>2035948</v>
      </c>
      <c r="BK270" s="61">
        <v>458088</v>
      </c>
      <c r="BL270" s="61">
        <v>50899</v>
      </c>
      <c r="BM270" s="61">
        <v>89128</v>
      </c>
      <c r="BN270" s="61">
        <v>20054</v>
      </c>
      <c r="BO270" s="61">
        <v>2228</v>
      </c>
      <c r="BP270" s="61">
        <v>0</v>
      </c>
      <c r="BQ270" s="61">
        <v>0</v>
      </c>
      <c r="BR270" s="61">
        <v>0</v>
      </c>
      <c r="BS270" s="61">
        <v>1378</v>
      </c>
      <c r="BT270" s="61">
        <v>310</v>
      </c>
      <c r="BU270" s="61">
        <v>34</v>
      </c>
      <c r="BV270" s="61">
        <v>-1378</v>
      </c>
      <c r="BW270" s="61">
        <v>-310</v>
      </c>
      <c r="BX270" s="61">
        <v>-34</v>
      </c>
      <c r="BY270" s="61">
        <v>25468</v>
      </c>
      <c r="BZ270" s="61">
        <v>2865</v>
      </c>
      <c r="CA270" s="61">
        <v>637</v>
      </c>
      <c r="CB270" s="61">
        <v>0</v>
      </c>
      <c r="CC270" s="61">
        <v>0</v>
      </c>
      <c r="CD270" s="61">
        <v>0</v>
      </c>
      <c r="CE270" s="61">
        <v>0</v>
      </c>
      <c r="CF270" s="61">
        <v>0</v>
      </c>
      <c r="CG270" s="61">
        <v>0</v>
      </c>
      <c r="CH270" s="61">
        <v>-4208</v>
      </c>
      <c r="CI270" s="61">
        <v>-947</v>
      </c>
      <c r="CJ270" s="61">
        <v>-105</v>
      </c>
      <c r="CK270" s="61">
        <v>0</v>
      </c>
      <c r="CL270" s="61">
        <v>0</v>
      </c>
      <c r="CM270" s="61">
        <v>0</v>
      </c>
      <c r="CN270" s="61">
        <v>0</v>
      </c>
      <c r="CO270" s="61">
        <v>0</v>
      </c>
      <c r="CP270" s="61">
        <v>0</v>
      </c>
      <c r="CQ270" s="61">
        <v>0</v>
      </c>
      <c r="CR270" s="61">
        <v>0</v>
      </c>
      <c r="CS270" s="61">
        <v>0</v>
      </c>
      <c r="CT270" s="61">
        <v>0</v>
      </c>
      <c r="CU270" s="61">
        <v>0</v>
      </c>
      <c r="CV270" s="61">
        <v>0</v>
      </c>
      <c r="CW270" s="61">
        <v>0</v>
      </c>
      <c r="CX270" s="61">
        <v>0</v>
      </c>
      <c r="CY270" s="61">
        <v>0</v>
      </c>
      <c r="CZ270" s="61">
        <v>1789</v>
      </c>
      <c r="DA270" s="61">
        <v>402</v>
      </c>
      <c r="DB270" s="61">
        <v>45</v>
      </c>
      <c r="DC270" s="61">
        <v>-1789</v>
      </c>
      <c r="DD270" s="61">
        <v>-402</v>
      </c>
      <c r="DE270" s="61">
        <v>-45</v>
      </c>
      <c r="DF270" s="61">
        <v>0</v>
      </c>
      <c r="DG270" s="61">
        <v>0</v>
      </c>
      <c r="DH270" s="61">
        <v>0</v>
      </c>
      <c r="DI270" s="61">
        <v>631</v>
      </c>
      <c r="DJ270" s="61">
        <v>142</v>
      </c>
      <c r="DK270" s="61">
        <v>16</v>
      </c>
      <c r="DL270" s="61">
        <v>-631</v>
      </c>
      <c r="DM270" s="61">
        <v>-142</v>
      </c>
      <c r="DN270" s="61">
        <v>-16</v>
      </c>
      <c r="DO270" s="61">
        <v>7168</v>
      </c>
      <c r="DP270" s="61">
        <v>1613</v>
      </c>
      <c r="DQ270" s="61">
        <v>179</v>
      </c>
      <c r="DR270" s="61">
        <v>13796</v>
      </c>
      <c r="DS270" s="61">
        <v>3104</v>
      </c>
      <c r="DT270" s="61">
        <v>345</v>
      </c>
      <c r="DU270" s="61">
        <v>-6628</v>
      </c>
      <c r="DV270" s="61">
        <v>-1491</v>
      </c>
      <c r="DW270" s="61">
        <v>-166</v>
      </c>
      <c r="DX270" s="61">
        <v>-133</v>
      </c>
      <c r="DY270" s="61">
        <v>-30</v>
      </c>
      <c r="DZ270" s="61">
        <v>-3</v>
      </c>
      <c r="EA270" s="61">
        <v>0</v>
      </c>
      <c r="EB270" s="61">
        <v>0</v>
      </c>
      <c r="EC270" s="61">
        <v>0</v>
      </c>
      <c r="ED270" s="61">
        <v>0</v>
      </c>
      <c r="EE270" s="61">
        <v>0</v>
      </c>
      <c r="EF270" s="61">
        <v>0</v>
      </c>
      <c r="EG270" s="61">
        <v>0</v>
      </c>
      <c r="EH270" s="61">
        <v>0</v>
      </c>
      <c r="EI270" s="61">
        <v>0</v>
      </c>
      <c r="EJ270" s="61">
        <v>0</v>
      </c>
      <c r="EK270" s="61">
        <v>0</v>
      </c>
      <c r="EL270" s="61">
        <v>0</v>
      </c>
      <c r="EM270" s="61">
        <v>2853457</v>
      </c>
      <c r="EN270" s="61">
        <v>642028</v>
      </c>
      <c r="EO270" s="61">
        <v>71336</v>
      </c>
      <c r="EP270" s="61">
        <v>58297</v>
      </c>
      <c r="EQ270" s="61">
        <v>13117</v>
      </c>
      <c r="ER270" s="61">
        <v>1457</v>
      </c>
      <c r="ES270" s="61">
        <v>7697875</v>
      </c>
      <c r="ET270" s="61">
        <v>0</v>
      </c>
      <c r="EU270" s="61">
        <v>0</v>
      </c>
      <c r="EV270" s="61">
        <v>-4786121</v>
      </c>
      <c r="EW270" s="61">
        <v>655145</v>
      </c>
      <c r="EX270" s="61">
        <v>72794</v>
      </c>
      <c r="EY270" s="61">
        <v>567857</v>
      </c>
      <c r="EZ270" s="61">
        <v>127703</v>
      </c>
      <c r="FA270" s="61">
        <v>14189</v>
      </c>
      <c r="FB270" s="61">
        <v>697987</v>
      </c>
      <c r="FC270" s="61">
        <v>156983</v>
      </c>
      <c r="FD270" s="61">
        <v>17443</v>
      </c>
      <c r="FE270" s="61">
        <v>-130130</v>
      </c>
      <c r="FF270" s="61">
        <v>-29280</v>
      </c>
      <c r="FG270" s="61">
        <v>-3254</v>
      </c>
      <c r="FH270" s="61">
        <v>0</v>
      </c>
      <c r="FI270" s="61">
        <v>0</v>
      </c>
      <c r="FJ270" s="61">
        <v>0</v>
      </c>
      <c r="FK270" s="61">
        <v>0</v>
      </c>
      <c r="FL270" s="61">
        <v>0</v>
      </c>
      <c r="FM270" s="61">
        <v>0</v>
      </c>
      <c r="FN270" s="61">
        <v>0</v>
      </c>
      <c r="FO270" s="61">
        <v>0</v>
      </c>
      <c r="FP270" s="61">
        <v>0</v>
      </c>
      <c r="FQ270" s="61">
        <v>0</v>
      </c>
      <c r="FR270" s="61">
        <v>0</v>
      </c>
      <c r="FS270" s="61">
        <v>0</v>
      </c>
      <c r="FT270" s="61">
        <v>2138149</v>
      </c>
      <c r="FU270" s="61">
        <v>0</v>
      </c>
      <c r="FV270" s="61">
        <v>0</v>
      </c>
      <c r="FW270" s="61">
        <v>-2138149</v>
      </c>
      <c r="FX270" s="61">
        <v>0</v>
      </c>
      <c r="FY270" s="61">
        <v>0</v>
      </c>
      <c r="FZ270" s="61">
        <v>0</v>
      </c>
      <c r="GA270" s="61">
        <v>0</v>
      </c>
      <c r="GB270" s="61">
        <v>0</v>
      </c>
      <c r="GC270" s="61">
        <v>0</v>
      </c>
      <c r="GD270" s="61">
        <v>0</v>
      </c>
      <c r="GE270" s="61">
        <v>0</v>
      </c>
      <c r="GF270" s="61">
        <v>5632982</v>
      </c>
      <c r="GG270" s="61">
        <v>1264491</v>
      </c>
      <c r="GH270" s="61">
        <v>140817</v>
      </c>
      <c r="GI270" s="61">
        <v>-6954571</v>
      </c>
      <c r="GJ270" s="61">
        <v>645462</v>
      </c>
      <c r="GK270" s="61">
        <v>72036</v>
      </c>
      <c r="GL270" s="58" t="s">
        <v>491</v>
      </c>
      <c r="GM270" s="58" t="s">
        <v>492</v>
      </c>
      <c r="GN270" s="58" t="s">
        <v>466</v>
      </c>
      <c r="GO270" s="58" t="s">
        <v>467</v>
      </c>
      <c r="GP270" s="58" t="s">
        <v>1339</v>
      </c>
    </row>
    <row r="271" spans="1:198" s="58" customFormat="1">
      <c r="A271" s="58" t="s">
        <v>469</v>
      </c>
      <c r="B271" s="59" t="s">
        <v>1340</v>
      </c>
      <c r="C271" s="59" t="s">
        <v>1341</v>
      </c>
      <c r="D271" s="61">
        <v>22329</v>
      </c>
      <c r="E271" s="61">
        <v>0</v>
      </c>
      <c r="F271" s="61">
        <v>22329</v>
      </c>
      <c r="G271" s="61">
        <v>66643</v>
      </c>
      <c r="H271" s="61">
        <v>0</v>
      </c>
      <c r="I271" s="61">
        <v>66643</v>
      </c>
      <c r="J271" s="61">
        <v>-44314</v>
      </c>
      <c r="K271" s="61">
        <v>0</v>
      </c>
      <c r="L271" s="61">
        <v>-44314</v>
      </c>
      <c r="M271" s="380">
        <v>0.5</v>
      </c>
      <c r="N271" s="380">
        <v>0.4</v>
      </c>
      <c r="O271" s="380">
        <v>0.1</v>
      </c>
      <c r="P271" s="380">
        <v>0</v>
      </c>
      <c r="Q271" s="61">
        <v>94034</v>
      </c>
      <c r="R271" s="61">
        <v>94034</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v>0</v>
      </c>
      <c r="AR271" s="61">
        <v>0</v>
      </c>
      <c r="AS271" s="61">
        <v>0</v>
      </c>
      <c r="AT271" s="61">
        <v>0</v>
      </c>
      <c r="AU271" s="61">
        <v>0</v>
      </c>
      <c r="AV271" s="61">
        <v>0</v>
      </c>
      <c r="AW271" s="61">
        <v>0</v>
      </c>
      <c r="AX271" s="61">
        <v>0</v>
      </c>
      <c r="AY271" s="61">
        <v>0</v>
      </c>
      <c r="AZ271" s="61">
        <v>0</v>
      </c>
      <c r="BA271" s="61">
        <v>0</v>
      </c>
      <c r="BB271" s="61">
        <v>0</v>
      </c>
      <c r="BC271" s="61">
        <v>0</v>
      </c>
      <c r="BD271" s="61">
        <v>698721</v>
      </c>
      <c r="BE271" s="61">
        <v>174680</v>
      </c>
      <c r="BF271" s="61">
        <v>0</v>
      </c>
      <c r="BG271" s="61">
        <v>62830</v>
      </c>
      <c r="BH271" s="61">
        <v>15708</v>
      </c>
      <c r="BI271" s="61">
        <v>0</v>
      </c>
      <c r="BJ271" s="61">
        <v>710599</v>
      </c>
      <c r="BK271" s="61">
        <v>177650</v>
      </c>
      <c r="BL271" s="61">
        <v>0</v>
      </c>
      <c r="BM271" s="61">
        <v>50952</v>
      </c>
      <c r="BN271" s="61">
        <v>12738</v>
      </c>
      <c r="BO271" s="61">
        <v>0</v>
      </c>
      <c r="BP271" s="61">
        <v>1680</v>
      </c>
      <c r="BQ271" s="61">
        <v>420</v>
      </c>
      <c r="BR271" s="61">
        <v>0</v>
      </c>
      <c r="BS271" s="61">
        <v>1680</v>
      </c>
      <c r="BT271" s="61">
        <v>420</v>
      </c>
      <c r="BU271" s="61">
        <v>0</v>
      </c>
      <c r="BV271" s="61">
        <v>0</v>
      </c>
      <c r="BW271" s="61">
        <v>0</v>
      </c>
      <c r="BX271" s="61">
        <v>0</v>
      </c>
      <c r="BY271" s="61">
        <v>0</v>
      </c>
      <c r="BZ271" s="61">
        <v>0</v>
      </c>
      <c r="CA271" s="61">
        <v>0</v>
      </c>
      <c r="CB271" s="61">
        <v>0</v>
      </c>
      <c r="CC271" s="61">
        <v>0</v>
      </c>
      <c r="CD271" s="61">
        <v>0</v>
      </c>
      <c r="CE271" s="61">
        <v>0</v>
      </c>
      <c r="CF271" s="61">
        <v>0</v>
      </c>
      <c r="CG271" s="61">
        <v>0</v>
      </c>
      <c r="CH271" s="61">
        <v>0</v>
      </c>
      <c r="CI271" s="61">
        <v>0</v>
      </c>
      <c r="CJ271" s="61">
        <v>0</v>
      </c>
      <c r="CK271" s="61">
        <v>0</v>
      </c>
      <c r="CL271" s="61">
        <v>0</v>
      </c>
      <c r="CM271" s="61">
        <v>0</v>
      </c>
      <c r="CN271" s="61">
        <v>0</v>
      </c>
      <c r="CO271" s="61">
        <v>0</v>
      </c>
      <c r="CP271" s="61">
        <v>0</v>
      </c>
      <c r="CQ271" s="61">
        <v>0</v>
      </c>
      <c r="CR271" s="61">
        <v>0</v>
      </c>
      <c r="CS271" s="61">
        <v>0</v>
      </c>
      <c r="CT271" s="61">
        <v>0</v>
      </c>
      <c r="CU271" s="61">
        <v>0</v>
      </c>
      <c r="CV271" s="61">
        <v>0</v>
      </c>
      <c r="CW271" s="61">
        <v>0</v>
      </c>
      <c r="CX271" s="61">
        <v>0</v>
      </c>
      <c r="CY271" s="61">
        <v>0</v>
      </c>
      <c r="CZ271" s="61">
        <v>0</v>
      </c>
      <c r="DA271" s="61">
        <v>0</v>
      </c>
      <c r="DB271" s="61">
        <v>0</v>
      </c>
      <c r="DC271" s="61">
        <v>0</v>
      </c>
      <c r="DD271" s="61">
        <v>0</v>
      </c>
      <c r="DE271" s="61">
        <v>0</v>
      </c>
      <c r="DF271" s="61">
        <v>0</v>
      </c>
      <c r="DG271" s="61">
        <v>0</v>
      </c>
      <c r="DH271" s="61">
        <v>0</v>
      </c>
      <c r="DI271" s="61">
        <v>0</v>
      </c>
      <c r="DJ271" s="61">
        <v>0</v>
      </c>
      <c r="DK271" s="61">
        <v>0</v>
      </c>
      <c r="DL271" s="61">
        <v>0</v>
      </c>
      <c r="DM271" s="61">
        <v>0</v>
      </c>
      <c r="DN271" s="61">
        <v>0</v>
      </c>
      <c r="DO271" s="61">
        <v>9156</v>
      </c>
      <c r="DP271" s="61">
        <v>2289</v>
      </c>
      <c r="DQ271" s="61">
        <v>0</v>
      </c>
      <c r="DR271" s="61">
        <v>8012</v>
      </c>
      <c r="DS271" s="61">
        <v>2003</v>
      </c>
      <c r="DT271" s="61">
        <v>0</v>
      </c>
      <c r="DU271" s="61">
        <v>1144</v>
      </c>
      <c r="DV271" s="61">
        <v>286</v>
      </c>
      <c r="DW271" s="61">
        <v>0</v>
      </c>
      <c r="DX271" s="61">
        <v>-615</v>
      </c>
      <c r="DY271" s="61">
        <v>-154</v>
      </c>
      <c r="DZ271" s="61">
        <v>0</v>
      </c>
      <c r="EA271" s="61">
        <v>0</v>
      </c>
      <c r="EB271" s="61">
        <v>0</v>
      </c>
      <c r="EC271" s="61">
        <v>0</v>
      </c>
      <c r="ED271" s="61">
        <v>0</v>
      </c>
      <c r="EE271" s="61">
        <v>0</v>
      </c>
      <c r="EF271" s="61">
        <v>0</v>
      </c>
      <c r="EG271" s="61">
        <v>0</v>
      </c>
      <c r="EH271" s="61">
        <v>0</v>
      </c>
      <c r="EI271" s="61">
        <v>0</v>
      </c>
      <c r="EJ271" s="61">
        <v>0</v>
      </c>
      <c r="EK271" s="61">
        <v>0</v>
      </c>
      <c r="EL271" s="61">
        <v>0</v>
      </c>
      <c r="EM271" s="61">
        <v>1990974</v>
      </c>
      <c r="EN271" s="61">
        <v>497744</v>
      </c>
      <c r="EO271" s="61">
        <v>0</v>
      </c>
      <c r="EP271" s="61">
        <v>37766</v>
      </c>
      <c r="EQ271" s="61">
        <v>9442</v>
      </c>
      <c r="ER271" s="61">
        <v>0</v>
      </c>
      <c r="ES271" s="61">
        <v>4193881</v>
      </c>
      <c r="ET271" s="61">
        <v>0</v>
      </c>
      <c r="EU271" s="61">
        <v>0</v>
      </c>
      <c r="EV271" s="61">
        <v>-2165140</v>
      </c>
      <c r="EW271" s="61">
        <v>507185</v>
      </c>
      <c r="EX271" s="61">
        <v>0</v>
      </c>
      <c r="EY271" s="61">
        <v>574659</v>
      </c>
      <c r="EZ271" s="61">
        <v>143665</v>
      </c>
      <c r="FA271" s="61">
        <v>0</v>
      </c>
      <c r="FB271" s="61">
        <v>616622</v>
      </c>
      <c r="FC271" s="61">
        <v>154155</v>
      </c>
      <c r="FD271" s="61">
        <v>0</v>
      </c>
      <c r="FE271" s="61">
        <v>-41963</v>
      </c>
      <c r="FF271" s="61">
        <v>-10490</v>
      </c>
      <c r="FG271" s="61">
        <v>0</v>
      </c>
      <c r="FH271" s="61">
        <v>0</v>
      </c>
      <c r="FI271" s="61">
        <v>0</v>
      </c>
      <c r="FJ271" s="61">
        <v>0</v>
      </c>
      <c r="FK271" s="61">
        <v>0</v>
      </c>
      <c r="FL271" s="61">
        <v>0</v>
      </c>
      <c r="FM271" s="61">
        <v>0</v>
      </c>
      <c r="FN271" s="61">
        <v>0</v>
      </c>
      <c r="FO271" s="61">
        <v>0</v>
      </c>
      <c r="FP271" s="61">
        <v>0</v>
      </c>
      <c r="FQ271" s="61">
        <v>0</v>
      </c>
      <c r="FR271" s="61">
        <v>0</v>
      </c>
      <c r="FS271" s="61">
        <v>0</v>
      </c>
      <c r="FT271" s="61">
        <v>2006413</v>
      </c>
      <c r="FU271" s="61">
        <v>0</v>
      </c>
      <c r="FV271" s="61">
        <v>0</v>
      </c>
      <c r="FW271" s="61">
        <v>-2006413</v>
      </c>
      <c r="FX271" s="61">
        <v>0</v>
      </c>
      <c r="FY271" s="61">
        <v>0</v>
      </c>
      <c r="FZ271" s="61">
        <v>0</v>
      </c>
      <c r="GA271" s="61">
        <v>0</v>
      </c>
      <c r="GB271" s="61">
        <v>0</v>
      </c>
      <c r="GC271" s="61">
        <v>0</v>
      </c>
      <c r="GD271" s="61">
        <v>0</v>
      </c>
      <c r="GE271" s="61">
        <v>0</v>
      </c>
      <c r="GF271" s="61">
        <v>3375171</v>
      </c>
      <c r="GG271" s="61">
        <v>843794</v>
      </c>
      <c r="GH271" s="61">
        <v>0</v>
      </c>
      <c r="GI271" s="61">
        <v>-4162035</v>
      </c>
      <c r="GJ271" s="61">
        <v>509565</v>
      </c>
      <c r="GK271" s="61">
        <v>0</v>
      </c>
      <c r="GL271" s="58" t="s">
        <v>619</v>
      </c>
      <c r="GM271" s="58" t="s">
        <v>465</v>
      </c>
      <c r="GN271" s="58" t="s">
        <v>466</v>
      </c>
      <c r="GO271" s="58" t="s">
        <v>497</v>
      </c>
      <c r="GP271" s="58" t="s">
        <v>1342</v>
      </c>
    </row>
    <row r="272" spans="1:198" s="58" customFormat="1">
      <c r="A272" s="58" t="s">
        <v>469</v>
      </c>
      <c r="B272" s="59" t="s">
        <v>1343</v>
      </c>
      <c r="C272" s="59" t="s">
        <v>1344</v>
      </c>
      <c r="D272" s="61">
        <v>-1358932</v>
      </c>
      <c r="E272" s="61">
        <v>0</v>
      </c>
      <c r="F272" s="61">
        <v>-1358932</v>
      </c>
      <c r="G272" s="61">
        <v>-1109683</v>
      </c>
      <c r="H272" s="61">
        <v>0</v>
      </c>
      <c r="I272" s="61">
        <v>-1109683</v>
      </c>
      <c r="J272" s="61">
        <v>-249249</v>
      </c>
      <c r="K272" s="61">
        <v>0</v>
      </c>
      <c r="L272" s="61">
        <v>-249249</v>
      </c>
      <c r="M272" s="380">
        <v>0.5</v>
      </c>
      <c r="N272" s="380">
        <v>0.49</v>
      </c>
      <c r="O272" s="380">
        <v>0</v>
      </c>
      <c r="P272" s="380">
        <v>0.01</v>
      </c>
      <c r="Q272" s="61">
        <v>228486</v>
      </c>
      <c r="R272" s="61">
        <v>228486</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v>0</v>
      </c>
      <c r="AR272" s="61">
        <v>0</v>
      </c>
      <c r="AS272" s="61">
        <v>0</v>
      </c>
      <c r="AT272" s="61">
        <v>0</v>
      </c>
      <c r="AU272" s="61">
        <v>0</v>
      </c>
      <c r="AV272" s="61">
        <v>0</v>
      </c>
      <c r="AW272" s="61">
        <v>0</v>
      </c>
      <c r="AX272" s="61">
        <v>0</v>
      </c>
      <c r="AY272" s="61">
        <v>0</v>
      </c>
      <c r="AZ272" s="61">
        <v>0</v>
      </c>
      <c r="BA272" s="61">
        <v>0</v>
      </c>
      <c r="BB272" s="61">
        <v>0</v>
      </c>
      <c r="BC272" s="61">
        <v>0</v>
      </c>
      <c r="BD272" s="61">
        <v>1580555</v>
      </c>
      <c r="BE272" s="61">
        <v>0</v>
      </c>
      <c r="BF272" s="61">
        <v>32256</v>
      </c>
      <c r="BG272" s="61">
        <v>118964</v>
      </c>
      <c r="BH272" s="61">
        <v>0</v>
      </c>
      <c r="BI272" s="61">
        <v>2428</v>
      </c>
      <c r="BJ272" s="61">
        <v>1677364</v>
      </c>
      <c r="BK272" s="61">
        <v>0</v>
      </c>
      <c r="BL272" s="61">
        <v>34232</v>
      </c>
      <c r="BM272" s="61">
        <v>22155</v>
      </c>
      <c r="BN272" s="61">
        <v>0</v>
      </c>
      <c r="BO272" s="61">
        <v>452</v>
      </c>
      <c r="BP272" s="61">
        <v>8234</v>
      </c>
      <c r="BQ272" s="61">
        <v>0</v>
      </c>
      <c r="BR272" s="61">
        <v>168</v>
      </c>
      <c r="BS272" s="61">
        <v>7991</v>
      </c>
      <c r="BT272" s="61">
        <v>0</v>
      </c>
      <c r="BU272" s="61">
        <v>163</v>
      </c>
      <c r="BV272" s="61">
        <v>243</v>
      </c>
      <c r="BW272" s="61">
        <v>0</v>
      </c>
      <c r="BX272" s="61">
        <v>5</v>
      </c>
      <c r="BY272" s="61">
        <v>0</v>
      </c>
      <c r="BZ272" s="61">
        <v>0</v>
      </c>
      <c r="CA272" s="61">
        <v>0</v>
      </c>
      <c r="CB272" s="61">
        <v>0</v>
      </c>
      <c r="CC272" s="61">
        <v>0</v>
      </c>
      <c r="CD272" s="61">
        <v>0</v>
      </c>
      <c r="CE272" s="61">
        <v>0</v>
      </c>
      <c r="CF272" s="61">
        <v>0</v>
      </c>
      <c r="CG272" s="61">
        <v>0</v>
      </c>
      <c r="CH272" s="61">
        <v>-538</v>
      </c>
      <c r="CI272" s="61">
        <v>0</v>
      </c>
      <c r="CJ272" s="61">
        <v>-11</v>
      </c>
      <c r="CK272" s="61">
        <v>0</v>
      </c>
      <c r="CL272" s="61">
        <v>0</v>
      </c>
      <c r="CM272" s="61">
        <v>0</v>
      </c>
      <c r="CN272" s="61">
        <v>0</v>
      </c>
      <c r="CO272" s="61">
        <v>0</v>
      </c>
      <c r="CP272" s="61">
        <v>0</v>
      </c>
      <c r="CQ272" s="61">
        <v>0</v>
      </c>
      <c r="CR272" s="61">
        <v>0</v>
      </c>
      <c r="CS272" s="61">
        <v>0</v>
      </c>
      <c r="CT272" s="61">
        <v>0</v>
      </c>
      <c r="CU272" s="61">
        <v>0</v>
      </c>
      <c r="CV272" s="61">
        <v>0</v>
      </c>
      <c r="CW272" s="61">
        <v>0</v>
      </c>
      <c r="CX272" s="61">
        <v>0</v>
      </c>
      <c r="CY272" s="61">
        <v>0</v>
      </c>
      <c r="CZ272" s="61">
        <v>0</v>
      </c>
      <c r="DA272" s="61">
        <v>0</v>
      </c>
      <c r="DB272" s="61">
        <v>0</v>
      </c>
      <c r="DC272" s="61">
        <v>0</v>
      </c>
      <c r="DD272" s="61">
        <v>0</v>
      </c>
      <c r="DE272" s="61">
        <v>0</v>
      </c>
      <c r="DF272" s="61">
        <v>0</v>
      </c>
      <c r="DG272" s="61">
        <v>0</v>
      </c>
      <c r="DH272" s="61">
        <v>0</v>
      </c>
      <c r="DI272" s="61">
        <v>0</v>
      </c>
      <c r="DJ272" s="61">
        <v>0</v>
      </c>
      <c r="DK272" s="61">
        <v>0</v>
      </c>
      <c r="DL272" s="61">
        <v>0</v>
      </c>
      <c r="DM272" s="61">
        <v>0</v>
      </c>
      <c r="DN272" s="61">
        <v>0</v>
      </c>
      <c r="DO272" s="61">
        <v>1595</v>
      </c>
      <c r="DP272" s="61">
        <v>0</v>
      </c>
      <c r="DQ272" s="61">
        <v>33</v>
      </c>
      <c r="DR272" s="61">
        <v>1779</v>
      </c>
      <c r="DS272" s="61">
        <v>0</v>
      </c>
      <c r="DT272" s="61">
        <v>36</v>
      </c>
      <c r="DU272" s="61">
        <v>-184</v>
      </c>
      <c r="DV272" s="61">
        <v>0</v>
      </c>
      <c r="DW272" s="61">
        <v>-3</v>
      </c>
      <c r="DX272" s="61">
        <v>-3294</v>
      </c>
      <c r="DY272" s="61">
        <v>0</v>
      </c>
      <c r="DZ272" s="61">
        <v>-67</v>
      </c>
      <c r="EA272" s="61">
        <v>-991</v>
      </c>
      <c r="EB272" s="61">
        <v>0</v>
      </c>
      <c r="EC272" s="61">
        <v>-20</v>
      </c>
      <c r="ED272" s="61">
        <v>0</v>
      </c>
      <c r="EE272" s="61">
        <v>0</v>
      </c>
      <c r="EF272" s="61">
        <v>0</v>
      </c>
      <c r="EG272" s="61">
        <v>0</v>
      </c>
      <c r="EH272" s="61">
        <v>0</v>
      </c>
      <c r="EI272" s="61">
        <v>0</v>
      </c>
      <c r="EJ272" s="61">
        <v>0</v>
      </c>
      <c r="EK272" s="61">
        <v>0</v>
      </c>
      <c r="EL272" s="61">
        <v>0</v>
      </c>
      <c r="EM272" s="61">
        <v>10824574</v>
      </c>
      <c r="EN272" s="61">
        <v>0</v>
      </c>
      <c r="EO272" s="61">
        <v>220910</v>
      </c>
      <c r="EP272" s="61">
        <v>35709</v>
      </c>
      <c r="EQ272" s="61">
        <v>0</v>
      </c>
      <c r="ER272" s="61">
        <v>729</v>
      </c>
      <c r="ES272" s="61">
        <v>17960990</v>
      </c>
      <c r="ET272" s="61">
        <v>0</v>
      </c>
      <c r="EU272" s="61">
        <v>0</v>
      </c>
      <c r="EV272" s="61">
        <v>-7100706</v>
      </c>
      <c r="EW272" s="61">
        <v>0</v>
      </c>
      <c r="EX272" s="61">
        <v>221638</v>
      </c>
      <c r="EY272" s="61">
        <v>2861410</v>
      </c>
      <c r="EZ272" s="61">
        <v>0</v>
      </c>
      <c r="FA272" s="61">
        <v>58396</v>
      </c>
      <c r="FB272" s="61">
        <v>3097066</v>
      </c>
      <c r="FC272" s="61">
        <v>0</v>
      </c>
      <c r="FD272" s="61">
        <v>63205</v>
      </c>
      <c r="FE272" s="61">
        <v>-235656</v>
      </c>
      <c r="FF272" s="61">
        <v>0</v>
      </c>
      <c r="FG272" s="61">
        <v>-4809</v>
      </c>
      <c r="FH272" s="61">
        <v>0</v>
      </c>
      <c r="FI272" s="61">
        <v>0</v>
      </c>
      <c r="FJ272" s="61">
        <v>0</v>
      </c>
      <c r="FK272" s="61">
        <v>0</v>
      </c>
      <c r="FL272" s="61">
        <v>0</v>
      </c>
      <c r="FM272" s="61">
        <v>0</v>
      </c>
      <c r="FN272" s="61">
        <v>0</v>
      </c>
      <c r="FO272" s="61">
        <v>0</v>
      </c>
      <c r="FP272" s="61">
        <v>0</v>
      </c>
      <c r="FQ272" s="61">
        <v>0</v>
      </c>
      <c r="FR272" s="61">
        <v>0</v>
      </c>
      <c r="FS272" s="61">
        <v>0</v>
      </c>
      <c r="FT272" s="61">
        <v>7313110</v>
      </c>
      <c r="FU272" s="61">
        <v>0</v>
      </c>
      <c r="FV272" s="61">
        <v>0</v>
      </c>
      <c r="FW272" s="61">
        <v>-7313110</v>
      </c>
      <c r="FX272" s="61">
        <v>0</v>
      </c>
      <c r="FY272" s="61">
        <v>0</v>
      </c>
      <c r="FZ272" s="61">
        <v>0</v>
      </c>
      <c r="GA272" s="61">
        <v>0</v>
      </c>
      <c r="GB272" s="61">
        <v>0</v>
      </c>
      <c r="GC272" s="61">
        <v>0</v>
      </c>
      <c r="GD272" s="61">
        <v>0</v>
      </c>
      <c r="GE272" s="61">
        <v>0</v>
      </c>
      <c r="GF272" s="61">
        <v>15426218</v>
      </c>
      <c r="GG272" s="61">
        <v>0</v>
      </c>
      <c r="GH272" s="61">
        <v>314822</v>
      </c>
      <c r="GI272" s="61">
        <v>-14632081</v>
      </c>
      <c r="GJ272" s="61">
        <v>0</v>
      </c>
      <c r="GK272" s="61">
        <v>217185</v>
      </c>
      <c r="GL272" s="58" t="s">
        <v>536</v>
      </c>
      <c r="GM272" s="58" t="s">
        <v>522</v>
      </c>
      <c r="GN272" s="58" t="s">
        <v>536</v>
      </c>
      <c r="GO272" s="58" t="s">
        <v>497</v>
      </c>
      <c r="GP272" s="58" t="s">
        <v>1345</v>
      </c>
    </row>
    <row r="273" spans="1:198" s="58" customFormat="1">
      <c r="A273" s="58" t="s">
        <v>461</v>
      </c>
      <c r="B273" s="59" t="s">
        <v>1346</v>
      </c>
      <c r="C273" s="59" t="s">
        <v>1347</v>
      </c>
      <c r="D273" s="61">
        <v>-7982</v>
      </c>
      <c r="E273" s="61">
        <v>0</v>
      </c>
      <c r="F273" s="61">
        <v>-7982</v>
      </c>
      <c r="G273" s="61">
        <v>83821</v>
      </c>
      <c r="H273" s="61">
        <v>0</v>
      </c>
      <c r="I273" s="61">
        <v>83821</v>
      </c>
      <c r="J273" s="61">
        <v>-91803</v>
      </c>
      <c r="K273" s="61">
        <v>0</v>
      </c>
      <c r="L273" s="61">
        <v>-91803</v>
      </c>
      <c r="M273" s="380">
        <v>0.5</v>
      </c>
      <c r="N273" s="380">
        <v>0.4</v>
      </c>
      <c r="O273" s="380">
        <v>0.09</v>
      </c>
      <c r="P273" s="380">
        <v>0.01</v>
      </c>
      <c r="Q273" s="61">
        <v>156394</v>
      </c>
      <c r="R273" s="61">
        <v>156394</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v>0</v>
      </c>
      <c r="AR273" s="61">
        <v>0</v>
      </c>
      <c r="AS273" s="61">
        <v>0</v>
      </c>
      <c r="AT273" s="61">
        <v>0</v>
      </c>
      <c r="AU273" s="61">
        <v>0</v>
      </c>
      <c r="AV273" s="61">
        <v>0</v>
      </c>
      <c r="AW273" s="61">
        <v>0</v>
      </c>
      <c r="AX273" s="61">
        <v>0</v>
      </c>
      <c r="AY273" s="61">
        <v>0</v>
      </c>
      <c r="AZ273" s="61">
        <v>0</v>
      </c>
      <c r="BA273" s="61">
        <v>0</v>
      </c>
      <c r="BB273" s="61">
        <v>0</v>
      </c>
      <c r="BC273" s="61">
        <v>0</v>
      </c>
      <c r="BD273" s="61">
        <v>1047726</v>
      </c>
      <c r="BE273" s="61">
        <v>235738</v>
      </c>
      <c r="BF273" s="61">
        <v>26193</v>
      </c>
      <c r="BG273" s="61">
        <v>96911</v>
      </c>
      <c r="BH273" s="61">
        <v>21805</v>
      </c>
      <c r="BI273" s="61">
        <v>2423</v>
      </c>
      <c r="BJ273" s="61">
        <v>1092011</v>
      </c>
      <c r="BK273" s="61">
        <v>245702</v>
      </c>
      <c r="BL273" s="61">
        <v>27300</v>
      </c>
      <c r="BM273" s="61">
        <v>52626</v>
      </c>
      <c r="BN273" s="61">
        <v>11841</v>
      </c>
      <c r="BO273" s="61">
        <v>1316</v>
      </c>
      <c r="BP273" s="61">
        <v>0</v>
      </c>
      <c r="BQ273" s="61">
        <v>0</v>
      </c>
      <c r="BR273" s="61">
        <v>0</v>
      </c>
      <c r="BS273" s="61">
        <v>0</v>
      </c>
      <c r="BT273" s="61">
        <v>0</v>
      </c>
      <c r="BU273" s="61">
        <v>0</v>
      </c>
      <c r="BV273" s="61">
        <v>0</v>
      </c>
      <c r="BW273" s="61">
        <v>0</v>
      </c>
      <c r="BX273" s="61">
        <v>0</v>
      </c>
      <c r="BY273" s="61">
        <v>16311</v>
      </c>
      <c r="BZ273" s="61">
        <v>3670</v>
      </c>
      <c r="CA273" s="61">
        <v>408</v>
      </c>
      <c r="CB273" s="61">
        <v>0</v>
      </c>
      <c r="CC273" s="61">
        <v>0</v>
      </c>
      <c r="CD273" s="61">
        <v>0</v>
      </c>
      <c r="CE273" s="61">
        <v>0</v>
      </c>
      <c r="CF273" s="61">
        <v>0</v>
      </c>
      <c r="CG273" s="61">
        <v>0</v>
      </c>
      <c r="CH273" s="61">
        <v>-403</v>
      </c>
      <c r="CI273" s="61">
        <v>-91</v>
      </c>
      <c r="CJ273" s="61">
        <v>-10</v>
      </c>
      <c r="CK273" s="61">
        <v>0</v>
      </c>
      <c r="CL273" s="61">
        <v>0</v>
      </c>
      <c r="CM273" s="61">
        <v>0</v>
      </c>
      <c r="CN273" s="61">
        <v>0</v>
      </c>
      <c r="CO273" s="61">
        <v>0</v>
      </c>
      <c r="CP273" s="61">
        <v>0</v>
      </c>
      <c r="CQ273" s="61">
        <v>0</v>
      </c>
      <c r="CR273" s="61">
        <v>0</v>
      </c>
      <c r="CS273" s="61">
        <v>0</v>
      </c>
      <c r="CT273" s="61">
        <v>0</v>
      </c>
      <c r="CU273" s="61">
        <v>0</v>
      </c>
      <c r="CV273" s="61">
        <v>0</v>
      </c>
      <c r="CW273" s="61">
        <v>-281</v>
      </c>
      <c r="CX273" s="61">
        <v>-63</v>
      </c>
      <c r="CY273" s="61">
        <v>-7</v>
      </c>
      <c r="CZ273" s="61">
        <v>0</v>
      </c>
      <c r="DA273" s="61">
        <v>0</v>
      </c>
      <c r="DB273" s="61">
        <v>0</v>
      </c>
      <c r="DC273" s="61">
        <v>-281</v>
      </c>
      <c r="DD273" s="61">
        <v>-63</v>
      </c>
      <c r="DE273" s="61">
        <v>-7</v>
      </c>
      <c r="DF273" s="61">
        <v>0</v>
      </c>
      <c r="DG273" s="61">
        <v>0</v>
      </c>
      <c r="DH273" s="61">
        <v>0</v>
      </c>
      <c r="DI273" s="61">
        <v>0</v>
      </c>
      <c r="DJ273" s="61">
        <v>0</v>
      </c>
      <c r="DK273" s="61">
        <v>0</v>
      </c>
      <c r="DL273" s="61">
        <v>0</v>
      </c>
      <c r="DM273" s="61">
        <v>0</v>
      </c>
      <c r="DN273" s="61">
        <v>0</v>
      </c>
      <c r="DO273" s="61">
        <v>8631</v>
      </c>
      <c r="DP273" s="61">
        <v>1942</v>
      </c>
      <c r="DQ273" s="61">
        <v>216</v>
      </c>
      <c r="DR273" s="61">
        <v>9500</v>
      </c>
      <c r="DS273" s="61">
        <v>2138</v>
      </c>
      <c r="DT273" s="61">
        <v>238</v>
      </c>
      <c r="DU273" s="61">
        <v>-869</v>
      </c>
      <c r="DV273" s="61">
        <v>-196</v>
      </c>
      <c r="DW273" s="61">
        <v>-22</v>
      </c>
      <c r="DX273" s="61">
        <v>0</v>
      </c>
      <c r="DY273" s="61">
        <v>0</v>
      </c>
      <c r="DZ273" s="61">
        <v>0</v>
      </c>
      <c r="EA273" s="61">
        <v>-767</v>
      </c>
      <c r="EB273" s="61">
        <v>-173</v>
      </c>
      <c r="EC273" s="61">
        <v>-19</v>
      </c>
      <c r="ED273" s="61">
        <v>0</v>
      </c>
      <c r="EE273" s="61">
        <v>0</v>
      </c>
      <c r="EF273" s="61">
        <v>0</v>
      </c>
      <c r="EG273" s="61">
        <v>0</v>
      </c>
      <c r="EH273" s="61">
        <v>0</v>
      </c>
      <c r="EI273" s="61">
        <v>0</v>
      </c>
      <c r="EJ273" s="61">
        <v>0</v>
      </c>
      <c r="EK273" s="61">
        <v>0</v>
      </c>
      <c r="EL273" s="61">
        <v>0</v>
      </c>
      <c r="EM273" s="61">
        <v>3427884</v>
      </c>
      <c r="EN273" s="61">
        <v>771274</v>
      </c>
      <c r="EO273" s="61">
        <v>85697</v>
      </c>
      <c r="EP273" s="61">
        <v>34889</v>
      </c>
      <c r="EQ273" s="61">
        <v>7850</v>
      </c>
      <c r="ER273" s="61">
        <v>872</v>
      </c>
      <c r="ES273" s="61">
        <v>11204063</v>
      </c>
      <c r="ET273" s="61">
        <v>0</v>
      </c>
      <c r="EU273" s="61">
        <v>0</v>
      </c>
      <c r="EV273" s="61">
        <v>-7741290</v>
      </c>
      <c r="EW273" s="61">
        <v>779124</v>
      </c>
      <c r="EX273" s="61">
        <v>86569</v>
      </c>
      <c r="EY273" s="61">
        <v>925144</v>
      </c>
      <c r="EZ273" s="61">
        <v>208157</v>
      </c>
      <c r="FA273" s="61">
        <v>23129</v>
      </c>
      <c r="FB273" s="61">
        <v>1167044</v>
      </c>
      <c r="FC273" s="61">
        <v>262585</v>
      </c>
      <c r="FD273" s="61">
        <v>29176</v>
      </c>
      <c r="FE273" s="61">
        <v>-241900</v>
      </c>
      <c r="FF273" s="61">
        <v>-54428</v>
      </c>
      <c r="FG273" s="61">
        <v>-6047</v>
      </c>
      <c r="FH273" s="61">
        <v>0</v>
      </c>
      <c r="FI273" s="61">
        <v>0</v>
      </c>
      <c r="FJ273" s="61">
        <v>0</v>
      </c>
      <c r="FK273" s="61">
        <v>0</v>
      </c>
      <c r="FL273" s="61">
        <v>0</v>
      </c>
      <c r="FM273" s="61">
        <v>0</v>
      </c>
      <c r="FN273" s="61">
        <v>0</v>
      </c>
      <c r="FO273" s="61">
        <v>0</v>
      </c>
      <c r="FP273" s="61">
        <v>0</v>
      </c>
      <c r="FQ273" s="61">
        <v>1585788</v>
      </c>
      <c r="FR273" s="61">
        <v>356802</v>
      </c>
      <c r="FS273" s="61">
        <v>39645</v>
      </c>
      <c r="FT273" s="61">
        <v>3768135</v>
      </c>
      <c r="FU273" s="61">
        <v>0</v>
      </c>
      <c r="FV273" s="61">
        <v>0</v>
      </c>
      <c r="FW273" s="61">
        <v>-2182347</v>
      </c>
      <c r="FX273" s="61">
        <v>356802</v>
      </c>
      <c r="FY273" s="61">
        <v>39645</v>
      </c>
      <c r="FZ273" s="61">
        <v>0</v>
      </c>
      <c r="GA273" s="61">
        <v>0</v>
      </c>
      <c r="GB273" s="61">
        <v>0</v>
      </c>
      <c r="GC273" s="61">
        <v>0</v>
      </c>
      <c r="GD273" s="61">
        <v>0</v>
      </c>
      <c r="GE273" s="61">
        <v>0</v>
      </c>
      <c r="GF273" s="61">
        <v>7141833</v>
      </c>
      <c r="GG273" s="61">
        <v>1606911</v>
      </c>
      <c r="GH273" s="61">
        <v>178547</v>
      </c>
      <c r="GI273" s="61">
        <v>-10098920</v>
      </c>
      <c r="GJ273" s="61">
        <v>1096486</v>
      </c>
      <c r="GK273" s="61">
        <v>121833</v>
      </c>
      <c r="GL273" s="58" t="s">
        <v>491</v>
      </c>
      <c r="GM273" s="58" t="s">
        <v>492</v>
      </c>
      <c r="GN273" s="58" t="s">
        <v>466</v>
      </c>
      <c r="GO273" s="58" t="s">
        <v>467</v>
      </c>
      <c r="GP273" s="58" t="s">
        <v>1348</v>
      </c>
    </row>
    <row r="274" spans="1:198" s="58" customFormat="1">
      <c r="A274" s="58" t="s">
        <v>469</v>
      </c>
      <c r="B274" s="59" t="s">
        <v>1349</v>
      </c>
      <c r="C274" s="59" t="s">
        <v>1350</v>
      </c>
      <c r="D274" s="61">
        <v>-702686</v>
      </c>
      <c r="E274" s="61">
        <v>0</v>
      </c>
      <c r="F274" s="61">
        <v>-702686</v>
      </c>
      <c r="G274" s="61">
        <v>-638980</v>
      </c>
      <c r="H274" s="61">
        <v>0</v>
      </c>
      <c r="I274" s="61">
        <v>-638980</v>
      </c>
      <c r="J274" s="61">
        <v>-63706</v>
      </c>
      <c r="K274" s="61">
        <v>0</v>
      </c>
      <c r="L274" s="61">
        <v>-63706</v>
      </c>
      <c r="M274" s="380">
        <v>0.5</v>
      </c>
      <c r="N274" s="380">
        <v>0.49</v>
      </c>
      <c r="O274" s="380">
        <v>0</v>
      </c>
      <c r="P274" s="380">
        <v>0.01</v>
      </c>
      <c r="Q274" s="61">
        <v>198176</v>
      </c>
      <c r="R274" s="61">
        <v>198176</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v>0</v>
      </c>
      <c r="AR274" s="61">
        <v>0</v>
      </c>
      <c r="AS274" s="61">
        <v>0</v>
      </c>
      <c r="AT274" s="61">
        <v>0</v>
      </c>
      <c r="AU274" s="61">
        <v>0</v>
      </c>
      <c r="AV274" s="61">
        <v>0</v>
      </c>
      <c r="AW274" s="61">
        <v>0</v>
      </c>
      <c r="AX274" s="61">
        <v>0</v>
      </c>
      <c r="AY274" s="61">
        <v>0</v>
      </c>
      <c r="AZ274" s="61">
        <v>0</v>
      </c>
      <c r="BA274" s="61">
        <v>0</v>
      </c>
      <c r="BB274" s="61">
        <v>0</v>
      </c>
      <c r="BC274" s="61">
        <v>0</v>
      </c>
      <c r="BD274" s="61">
        <v>2577184</v>
      </c>
      <c r="BE274" s="61">
        <v>0</v>
      </c>
      <c r="BF274" s="61">
        <v>52596</v>
      </c>
      <c r="BG274" s="61">
        <v>98014</v>
      </c>
      <c r="BH274" s="61">
        <v>0</v>
      </c>
      <c r="BI274" s="61">
        <v>2000</v>
      </c>
      <c r="BJ274" s="61">
        <v>2587913</v>
      </c>
      <c r="BK274" s="61">
        <v>0</v>
      </c>
      <c r="BL274" s="61">
        <v>52814</v>
      </c>
      <c r="BM274" s="61">
        <v>87285</v>
      </c>
      <c r="BN274" s="61">
        <v>0</v>
      </c>
      <c r="BO274" s="61">
        <v>1782</v>
      </c>
      <c r="BP274" s="61">
        <v>29008</v>
      </c>
      <c r="BQ274" s="61">
        <v>0</v>
      </c>
      <c r="BR274" s="61">
        <v>592</v>
      </c>
      <c r="BS274" s="61">
        <v>17368</v>
      </c>
      <c r="BT274" s="61">
        <v>0</v>
      </c>
      <c r="BU274" s="61">
        <v>354</v>
      </c>
      <c r="BV274" s="61">
        <v>11640</v>
      </c>
      <c r="BW274" s="61">
        <v>0</v>
      </c>
      <c r="BX274" s="61">
        <v>238</v>
      </c>
      <c r="BY274" s="61">
        <v>27343</v>
      </c>
      <c r="BZ274" s="61">
        <v>0</v>
      </c>
      <c r="CA274" s="61">
        <v>558</v>
      </c>
      <c r="CB274" s="61">
        <v>0</v>
      </c>
      <c r="CC274" s="61">
        <v>0</v>
      </c>
      <c r="CD274" s="61">
        <v>0</v>
      </c>
      <c r="CE274" s="61">
        <v>0</v>
      </c>
      <c r="CF274" s="61">
        <v>0</v>
      </c>
      <c r="CG274" s="61">
        <v>0</v>
      </c>
      <c r="CH274" s="61">
        <v>0</v>
      </c>
      <c r="CI274" s="61">
        <v>0</v>
      </c>
      <c r="CJ274" s="61">
        <v>0</v>
      </c>
      <c r="CK274" s="61">
        <v>0</v>
      </c>
      <c r="CL274" s="61">
        <v>0</v>
      </c>
      <c r="CM274" s="61">
        <v>0</v>
      </c>
      <c r="CN274" s="61">
        <v>0</v>
      </c>
      <c r="CO274" s="61">
        <v>0</v>
      </c>
      <c r="CP274" s="61">
        <v>0</v>
      </c>
      <c r="CQ274" s="61">
        <v>0</v>
      </c>
      <c r="CR274" s="61">
        <v>0</v>
      </c>
      <c r="CS274" s="61">
        <v>0</v>
      </c>
      <c r="CT274" s="61">
        <v>0</v>
      </c>
      <c r="CU274" s="61">
        <v>0</v>
      </c>
      <c r="CV274" s="61">
        <v>0</v>
      </c>
      <c r="CW274" s="61">
        <v>0</v>
      </c>
      <c r="CX274" s="61">
        <v>0</v>
      </c>
      <c r="CY274" s="61">
        <v>0</v>
      </c>
      <c r="CZ274" s="61">
        <v>0</v>
      </c>
      <c r="DA274" s="61">
        <v>0</v>
      </c>
      <c r="DB274" s="61">
        <v>0</v>
      </c>
      <c r="DC274" s="61">
        <v>0</v>
      </c>
      <c r="DD274" s="61">
        <v>0</v>
      </c>
      <c r="DE274" s="61">
        <v>0</v>
      </c>
      <c r="DF274" s="61">
        <v>0</v>
      </c>
      <c r="DG274" s="61">
        <v>0</v>
      </c>
      <c r="DH274" s="61">
        <v>0</v>
      </c>
      <c r="DI274" s="61">
        <v>0</v>
      </c>
      <c r="DJ274" s="61">
        <v>0</v>
      </c>
      <c r="DK274" s="61">
        <v>0</v>
      </c>
      <c r="DL274" s="61">
        <v>0</v>
      </c>
      <c r="DM274" s="61">
        <v>0</v>
      </c>
      <c r="DN274" s="61">
        <v>0</v>
      </c>
      <c r="DO274" s="61">
        <v>3253</v>
      </c>
      <c r="DP274" s="61">
        <v>0</v>
      </c>
      <c r="DQ274" s="61">
        <v>66</v>
      </c>
      <c r="DR274" s="61">
        <v>3253</v>
      </c>
      <c r="DS274" s="61">
        <v>0</v>
      </c>
      <c r="DT274" s="61">
        <v>66</v>
      </c>
      <c r="DU274" s="61">
        <v>0</v>
      </c>
      <c r="DV274" s="61">
        <v>0</v>
      </c>
      <c r="DW274" s="61">
        <v>0</v>
      </c>
      <c r="DX274" s="61">
        <v>-185</v>
      </c>
      <c r="DY274" s="61">
        <v>0</v>
      </c>
      <c r="DZ274" s="61">
        <v>-4</v>
      </c>
      <c r="EA274" s="61">
        <v>732</v>
      </c>
      <c r="EB274" s="61">
        <v>0</v>
      </c>
      <c r="EC274" s="61">
        <v>15</v>
      </c>
      <c r="ED274" s="61">
        <v>0</v>
      </c>
      <c r="EE274" s="61">
        <v>0</v>
      </c>
      <c r="EF274" s="61">
        <v>0</v>
      </c>
      <c r="EG274" s="61">
        <v>0</v>
      </c>
      <c r="EH274" s="61">
        <v>0</v>
      </c>
      <c r="EI274" s="61">
        <v>0</v>
      </c>
      <c r="EJ274" s="61">
        <v>0</v>
      </c>
      <c r="EK274" s="61">
        <v>0</v>
      </c>
      <c r="EL274" s="61">
        <v>0</v>
      </c>
      <c r="EM274" s="61">
        <v>6085634</v>
      </c>
      <c r="EN274" s="61">
        <v>0</v>
      </c>
      <c r="EO274" s="61">
        <v>124197</v>
      </c>
      <c r="EP274" s="61">
        <v>29780</v>
      </c>
      <c r="EQ274" s="61">
        <v>0</v>
      </c>
      <c r="ER274" s="61">
        <v>608</v>
      </c>
      <c r="ES274" s="61">
        <v>14558847</v>
      </c>
      <c r="ET274" s="61">
        <v>0</v>
      </c>
      <c r="EU274" s="61">
        <v>0</v>
      </c>
      <c r="EV274" s="61">
        <v>-8443432</v>
      </c>
      <c r="EW274" s="61">
        <v>0</v>
      </c>
      <c r="EX274" s="61">
        <v>124804</v>
      </c>
      <c r="EY274" s="61">
        <v>513347</v>
      </c>
      <c r="EZ274" s="61">
        <v>0</v>
      </c>
      <c r="FA274" s="61">
        <v>10476</v>
      </c>
      <c r="FB274" s="61">
        <v>801099</v>
      </c>
      <c r="FC274" s="61">
        <v>0</v>
      </c>
      <c r="FD274" s="61">
        <v>16349</v>
      </c>
      <c r="FE274" s="61">
        <v>-287752</v>
      </c>
      <c r="FF274" s="61">
        <v>0</v>
      </c>
      <c r="FG274" s="61">
        <v>-5873</v>
      </c>
      <c r="FH274" s="61">
        <v>0</v>
      </c>
      <c r="FI274" s="61">
        <v>0</v>
      </c>
      <c r="FJ274" s="61">
        <v>0</v>
      </c>
      <c r="FK274" s="61">
        <v>0</v>
      </c>
      <c r="FL274" s="61">
        <v>0</v>
      </c>
      <c r="FM274" s="61">
        <v>0</v>
      </c>
      <c r="FN274" s="61">
        <v>0</v>
      </c>
      <c r="FO274" s="61">
        <v>0</v>
      </c>
      <c r="FP274" s="61">
        <v>0</v>
      </c>
      <c r="FQ274" s="61">
        <v>0</v>
      </c>
      <c r="FR274" s="61">
        <v>0</v>
      </c>
      <c r="FS274" s="61">
        <v>0</v>
      </c>
      <c r="FT274" s="61">
        <v>1895362</v>
      </c>
      <c r="FU274" s="61">
        <v>0</v>
      </c>
      <c r="FV274" s="61">
        <v>0</v>
      </c>
      <c r="FW274" s="61">
        <v>-1895362</v>
      </c>
      <c r="FX274" s="61">
        <v>0</v>
      </c>
      <c r="FY274" s="61">
        <v>0</v>
      </c>
      <c r="FZ274" s="61">
        <v>0</v>
      </c>
      <c r="GA274" s="61">
        <v>0</v>
      </c>
      <c r="GB274" s="61">
        <v>0</v>
      </c>
      <c r="GC274" s="61">
        <v>0</v>
      </c>
      <c r="GD274" s="61">
        <v>0</v>
      </c>
      <c r="GE274" s="61">
        <v>0</v>
      </c>
      <c r="GF274" s="61">
        <v>9364110</v>
      </c>
      <c r="GG274" s="61">
        <v>0</v>
      </c>
      <c r="GH274" s="61">
        <v>191104</v>
      </c>
      <c r="GI274" s="61">
        <v>-10499731</v>
      </c>
      <c r="GJ274" s="61">
        <v>0</v>
      </c>
      <c r="GK274" s="61">
        <v>121520</v>
      </c>
      <c r="GL274" s="58" t="s">
        <v>536</v>
      </c>
      <c r="GM274" s="58" t="s">
        <v>765</v>
      </c>
      <c r="GN274" s="58" t="s">
        <v>536</v>
      </c>
      <c r="GO274" s="58" t="s">
        <v>537</v>
      </c>
      <c r="GP274" s="58" t="s">
        <v>1351</v>
      </c>
    </row>
    <row r="275" spans="1:198" s="58" customFormat="1">
      <c r="A275" s="58" t="s">
        <v>469</v>
      </c>
      <c r="B275" s="59" t="s">
        <v>1352</v>
      </c>
      <c r="C275" s="59" t="s">
        <v>1353</v>
      </c>
      <c r="D275" s="61">
        <v>117152</v>
      </c>
      <c r="E275" s="61">
        <v>0</v>
      </c>
      <c r="F275" s="61">
        <v>117152</v>
      </c>
      <c r="G275" s="61">
        <v>60819</v>
      </c>
      <c r="H275" s="61">
        <v>0</v>
      </c>
      <c r="I275" s="61">
        <v>60819</v>
      </c>
      <c r="J275" s="61">
        <v>56333</v>
      </c>
      <c r="K275" s="61">
        <v>0</v>
      </c>
      <c r="L275" s="61">
        <v>56333</v>
      </c>
      <c r="M275" s="380">
        <v>0.5</v>
      </c>
      <c r="N275" s="380">
        <v>0.4</v>
      </c>
      <c r="O275" s="380">
        <v>0.09</v>
      </c>
      <c r="P275" s="380">
        <v>0.01</v>
      </c>
      <c r="Q275" s="61">
        <v>136556</v>
      </c>
      <c r="R275" s="61">
        <v>136556</v>
      </c>
      <c r="S275" s="61">
        <v>0</v>
      </c>
      <c r="T275" s="61">
        <v>0</v>
      </c>
      <c r="U275" s="61">
        <v>0</v>
      </c>
      <c r="V275" s="61">
        <v>0</v>
      </c>
      <c r="W275" s="61">
        <v>584222</v>
      </c>
      <c r="X275" s="61">
        <v>0</v>
      </c>
      <c r="Y275" s="61">
        <v>570395</v>
      </c>
      <c r="Z275" s="61">
        <v>0</v>
      </c>
      <c r="AA275" s="61">
        <v>13827</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v>0</v>
      </c>
      <c r="AR275" s="61">
        <v>0</v>
      </c>
      <c r="AS275" s="61">
        <v>0</v>
      </c>
      <c r="AT275" s="61">
        <v>0</v>
      </c>
      <c r="AU275" s="61">
        <v>0</v>
      </c>
      <c r="AV275" s="61">
        <v>0</v>
      </c>
      <c r="AW275" s="61">
        <v>0</v>
      </c>
      <c r="AX275" s="61">
        <v>0</v>
      </c>
      <c r="AY275" s="61">
        <v>0</v>
      </c>
      <c r="AZ275" s="61">
        <v>0</v>
      </c>
      <c r="BA275" s="61">
        <v>0</v>
      </c>
      <c r="BB275" s="61">
        <v>0</v>
      </c>
      <c r="BC275" s="61">
        <v>0</v>
      </c>
      <c r="BD275" s="61">
        <v>1449492</v>
      </c>
      <c r="BE275" s="61">
        <v>326136</v>
      </c>
      <c r="BF275" s="61">
        <v>36237</v>
      </c>
      <c r="BG275" s="61">
        <v>36073</v>
      </c>
      <c r="BH275" s="61">
        <v>8116</v>
      </c>
      <c r="BI275" s="61">
        <v>902</v>
      </c>
      <c r="BJ275" s="61">
        <v>1401421</v>
      </c>
      <c r="BK275" s="61">
        <v>315319</v>
      </c>
      <c r="BL275" s="61">
        <v>35036</v>
      </c>
      <c r="BM275" s="61">
        <v>84144</v>
      </c>
      <c r="BN275" s="61">
        <v>18933</v>
      </c>
      <c r="BO275" s="61">
        <v>2103</v>
      </c>
      <c r="BP275" s="61">
        <v>508</v>
      </c>
      <c r="BQ275" s="61">
        <v>114</v>
      </c>
      <c r="BR275" s="61">
        <v>13</v>
      </c>
      <c r="BS275" s="61">
        <v>508</v>
      </c>
      <c r="BT275" s="61">
        <v>114</v>
      </c>
      <c r="BU275" s="61">
        <v>13</v>
      </c>
      <c r="BV275" s="61">
        <v>0</v>
      </c>
      <c r="BW275" s="61">
        <v>0</v>
      </c>
      <c r="BX275" s="61">
        <v>0</v>
      </c>
      <c r="BY275" s="61">
        <v>16234</v>
      </c>
      <c r="BZ275" s="61">
        <v>3653</v>
      </c>
      <c r="CA275" s="61">
        <v>406</v>
      </c>
      <c r="CB275" s="61">
        <v>0</v>
      </c>
      <c r="CC275" s="61">
        <v>0</v>
      </c>
      <c r="CD275" s="61">
        <v>0</v>
      </c>
      <c r="CE275" s="61">
        <v>0</v>
      </c>
      <c r="CF275" s="61">
        <v>0</v>
      </c>
      <c r="CG275" s="61">
        <v>0</v>
      </c>
      <c r="CH275" s="61">
        <v>-232</v>
      </c>
      <c r="CI275" s="61">
        <v>-52</v>
      </c>
      <c r="CJ275" s="61">
        <v>-6</v>
      </c>
      <c r="CK275" s="61">
        <v>0</v>
      </c>
      <c r="CL275" s="61">
        <v>0</v>
      </c>
      <c r="CM275" s="61">
        <v>0</v>
      </c>
      <c r="CN275" s="61">
        <v>0</v>
      </c>
      <c r="CO275" s="61">
        <v>0</v>
      </c>
      <c r="CP275" s="61">
        <v>0</v>
      </c>
      <c r="CQ275" s="61">
        <v>0</v>
      </c>
      <c r="CR275" s="61">
        <v>0</v>
      </c>
      <c r="CS275" s="61">
        <v>0</v>
      </c>
      <c r="CT275" s="61">
        <v>0</v>
      </c>
      <c r="CU275" s="61">
        <v>0</v>
      </c>
      <c r="CV275" s="61">
        <v>0</v>
      </c>
      <c r="CW275" s="61">
        <v>21598</v>
      </c>
      <c r="CX275" s="61">
        <v>4860</v>
      </c>
      <c r="CY275" s="61">
        <v>540</v>
      </c>
      <c r="CZ275" s="61">
        <v>21046</v>
      </c>
      <c r="DA275" s="61">
        <v>4735</v>
      </c>
      <c r="DB275" s="61">
        <v>526</v>
      </c>
      <c r="DC275" s="61">
        <v>552</v>
      </c>
      <c r="DD275" s="61">
        <v>125</v>
      </c>
      <c r="DE275" s="61">
        <v>14</v>
      </c>
      <c r="DF275" s="61">
        <v>0</v>
      </c>
      <c r="DG275" s="61">
        <v>0</v>
      </c>
      <c r="DH275" s="61">
        <v>0</v>
      </c>
      <c r="DI275" s="61">
        <v>0</v>
      </c>
      <c r="DJ275" s="61">
        <v>0</v>
      </c>
      <c r="DK275" s="61">
        <v>0</v>
      </c>
      <c r="DL275" s="61">
        <v>0</v>
      </c>
      <c r="DM275" s="61">
        <v>0</v>
      </c>
      <c r="DN275" s="61">
        <v>0</v>
      </c>
      <c r="DO275" s="61">
        <v>18776</v>
      </c>
      <c r="DP275" s="61">
        <v>4225</v>
      </c>
      <c r="DQ275" s="61">
        <v>469</v>
      </c>
      <c r="DR275" s="61">
        <v>18984</v>
      </c>
      <c r="DS275" s="61">
        <v>4271</v>
      </c>
      <c r="DT275" s="61">
        <v>475</v>
      </c>
      <c r="DU275" s="61">
        <v>-208</v>
      </c>
      <c r="DV275" s="61">
        <v>-46</v>
      </c>
      <c r="DW275" s="61">
        <v>-6</v>
      </c>
      <c r="DX275" s="61">
        <v>-43</v>
      </c>
      <c r="DY275" s="61">
        <v>-10</v>
      </c>
      <c r="DZ275" s="61">
        <v>-1</v>
      </c>
      <c r="EA275" s="61">
        <v>0</v>
      </c>
      <c r="EB275" s="61">
        <v>0</v>
      </c>
      <c r="EC275" s="61">
        <v>0</v>
      </c>
      <c r="ED275" s="61">
        <v>0</v>
      </c>
      <c r="EE275" s="61">
        <v>0</v>
      </c>
      <c r="EF275" s="61">
        <v>0</v>
      </c>
      <c r="EG275" s="61">
        <v>0</v>
      </c>
      <c r="EH275" s="61">
        <v>0</v>
      </c>
      <c r="EI275" s="61">
        <v>0</v>
      </c>
      <c r="EJ275" s="61">
        <v>0</v>
      </c>
      <c r="EK275" s="61">
        <v>0</v>
      </c>
      <c r="EL275" s="61">
        <v>0</v>
      </c>
      <c r="EM275" s="61">
        <v>1365665</v>
      </c>
      <c r="EN275" s="61">
        <v>307275</v>
      </c>
      <c r="EO275" s="61">
        <v>34142</v>
      </c>
      <c r="EP275" s="61">
        <v>9375</v>
      </c>
      <c r="EQ275" s="61">
        <v>2109</v>
      </c>
      <c r="ER275" s="61">
        <v>234</v>
      </c>
      <c r="ES275" s="61">
        <v>3369276</v>
      </c>
      <c r="ET275" s="61">
        <v>0</v>
      </c>
      <c r="EU275" s="61">
        <v>0</v>
      </c>
      <c r="EV275" s="61">
        <v>-1994236</v>
      </c>
      <c r="EW275" s="61">
        <v>309384</v>
      </c>
      <c r="EX275" s="61">
        <v>34376</v>
      </c>
      <c r="EY275" s="61">
        <v>192554</v>
      </c>
      <c r="EZ275" s="61">
        <v>36476</v>
      </c>
      <c r="FA275" s="61">
        <v>4053</v>
      </c>
      <c r="FB275" s="61">
        <v>277164</v>
      </c>
      <c r="FC275" s="61">
        <v>55675</v>
      </c>
      <c r="FD275" s="61">
        <v>6186</v>
      </c>
      <c r="FE275" s="61">
        <v>-84610</v>
      </c>
      <c r="FF275" s="61">
        <v>-19199</v>
      </c>
      <c r="FG275" s="61">
        <v>-2133</v>
      </c>
      <c r="FH275" s="61">
        <v>0</v>
      </c>
      <c r="FI275" s="61">
        <v>0</v>
      </c>
      <c r="FJ275" s="61">
        <v>0</v>
      </c>
      <c r="FK275" s="61">
        <v>0</v>
      </c>
      <c r="FL275" s="61">
        <v>0</v>
      </c>
      <c r="FM275" s="61">
        <v>0</v>
      </c>
      <c r="FN275" s="61">
        <v>0</v>
      </c>
      <c r="FO275" s="61">
        <v>0</v>
      </c>
      <c r="FP275" s="61">
        <v>0</v>
      </c>
      <c r="FQ275" s="61">
        <v>298157</v>
      </c>
      <c r="FR275" s="61">
        <v>67085</v>
      </c>
      <c r="FS275" s="61">
        <v>7454</v>
      </c>
      <c r="FT275" s="61">
        <v>802250</v>
      </c>
      <c r="FU275" s="61">
        <v>0</v>
      </c>
      <c r="FV275" s="61">
        <v>0</v>
      </c>
      <c r="FW275" s="61">
        <v>-504093</v>
      </c>
      <c r="FX275" s="61">
        <v>67085</v>
      </c>
      <c r="FY275" s="61">
        <v>7454</v>
      </c>
      <c r="FZ275" s="61">
        <v>0</v>
      </c>
      <c r="GA275" s="61">
        <v>0</v>
      </c>
      <c r="GB275" s="61">
        <v>0</v>
      </c>
      <c r="GC275" s="61">
        <v>0</v>
      </c>
      <c r="GD275" s="61">
        <v>0</v>
      </c>
      <c r="GE275" s="61">
        <v>0</v>
      </c>
      <c r="GF275" s="61">
        <v>3408157</v>
      </c>
      <c r="GG275" s="61">
        <v>759987</v>
      </c>
      <c r="GH275" s="61">
        <v>84443</v>
      </c>
      <c r="GI275" s="61">
        <v>-2482492</v>
      </c>
      <c r="GJ275" s="61">
        <v>379873</v>
      </c>
      <c r="GK275" s="61">
        <v>42207</v>
      </c>
      <c r="GL275" s="58" t="s">
        <v>764</v>
      </c>
      <c r="GM275" s="58" t="s">
        <v>765</v>
      </c>
      <c r="GN275" s="58" t="s">
        <v>466</v>
      </c>
      <c r="GO275" s="58" t="s">
        <v>537</v>
      </c>
      <c r="GP275" s="58" t="s">
        <v>1354</v>
      </c>
    </row>
    <row r="276" spans="1:198" s="58" customFormat="1">
      <c r="A276" s="58" t="s">
        <v>469</v>
      </c>
      <c r="B276" s="59" t="s">
        <v>1355</v>
      </c>
      <c r="C276" s="59" t="s">
        <v>1356</v>
      </c>
      <c r="D276" s="61">
        <v>2043019</v>
      </c>
      <c r="E276" s="61">
        <v>0</v>
      </c>
      <c r="F276" s="61">
        <v>2043019</v>
      </c>
      <c r="G276" s="61">
        <v>3433677</v>
      </c>
      <c r="H276" s="61">
        <v>0</v>
      </c>
      <c r="I276" s="61">
        <v>3433677</v>
      </c>
      <c r="J276" s="61">
        <v>-1390658</v>
      </c>
      <c r="K276" s="61">
        <v>0</v>
      </c>
      <c r="L276" s="61">
        <v>-1390658</v>
      </c>
      <c r="M276" s="380">
        <v>0.33</v>
      </c>
      <c r="N276" s="380">
        <v>0.3</v>
      </c>
      <c r="O276" s="380">
        <v>0.37</v>
      </c>
      <c r="P276" s="380">
        <v>0</v>
      </c>
      <c r="Q276" s="61">
        <v>1048962</v>
      </c>
      <c r="R276" s="61">
        <v>1048962</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v>0</v>
      </c>
      <c r="AR276" s="61">
        <v>0</v>
      </c>
      <c r="AS276" s="61">
        <v>0</v>
      </c>
      <c r="AT276" s="61">
        <v>0</v>
      </c>
      <c r="AU276" s="61">
        <v>0</v>
      </c>
      <c r="AV276" s="61">
        <v>0</v>
      </c>
      <c r="AW276" s="61">
        <v>0</v>
      </c>
      <c r="AX276" s="61">
        <v>0</v>
      </c>
      <c r="AY276" s="61">
        <v>0</v>
      </c>
      <c r="AZ276" s="61">
        <v>0</v>
      </c>
      <c r="BA276" s="61">
        <v>0</v>
      </c>
      <c r="BB276" s="61">
        <v>0</v>
      </c>
      <c r="BC276" s="61">
        <v>0</v>
      </c>
      <c r="BD276" s="61">
        <v>3149029</v>
      </c>
      <c r="BE276" s="61">
        <v>3883803</v>
      </c>
      <c r="BF276" s="61">
        <v>0</v>
      </c>
      <c r="BG276" s="61">
        <v>211097</v>
      </c>
      <c r="BH276" s="61">
        <v>260353</v>
      </c>
      <c r="BI276" s="61">
        <v>0</v>
      </c>
      <c r="BJ276" s="61">
        <v>3046457</v>
      </c>
      <c r="BK276" s="61">
        <v>3757296</v>
      </c>
      <c r="BL276" s="61">
        <v>0</v>
      </c>
      <c r="BM276" s="61">
        <v>313669</v>
      </c>
      <c r="BN276" s="61">
        <v>386860</v>
      </c>
      <c r="BO276" s="61">
        <v>0</v>
      </c>
      <c r="BP276" s="61">
        <v>0</v>
      </c>
      <c r="BQ276" s="61">
        <v>0</v>
      </c>
      <c r="BR276" s="61">
        <v>0</v>
      </c>
      <c r="BS276" s="61">
        <v>0</v>
      </c>
      <c r="BT276" s="61">
        <v>0</v>
      </c>
      <c r="BU276" s="61">
        <v>0</v>
      </c>
      <c r="BV276" s="61">
        <v>0</v>
      </c>
      <c r="BW276" s="61">
        <v>0</v>
      </c>
      <c r="BX276" s="61">
        <v>0</v>
      </c>
      <c r="BY276" s="61">
        <v>2262</v>
      </c>
      <c r="BZ276" s="61">
        <v>2790</v>
      </c>
      <c r="CA276" s="61">
        <v>0</v>
      </c>
      <c r="CB276" s="61">
        <v>0</v>
      </c>
      <c r="CC276" s="61">
        <v>0</v>
      </c>
      <c r="CD276" s="61">
        <v>0</v>
      </c>
      <c r="CE276" s="61">
        <v>0</v>
      </c>
      <c r="CF276" s="61">
        <v>0</v>
      </c>
      <c r="CG276" s="61">
        <v>0</v>
      </c>
      <c r="CH276" s="61">
        <v>787</v>
      </c>
      <c r="CI276" s="61">
        <v>970</v>
      </c>
      <c r="CJ276" s="61">
        <v>0</v>
      </c>
      <c r="CK276" s="61">
        <v>0</v>
      </c>
      <c r="CL276" s="61">
        <v>0</v>
      </c>
      <c r="CM276" s="61">
        <v>0</v>
      </c>
      <c r="CN276" s="61">
        <v>0</v>
      </c>
      <c r="CO276" s="61">
        <v>0</v>
      </c>
      <c r="CP276" s="61">
        <v>0</v>
      </c>
      <c r="CQ276" s="61">
        <v>0</v>
      </c>
      <c r="CR276" s="61">
        <v>0</v>
      </c>
      <c r="CS276" s="61">
        <v>0</v>
      </c>
      <c r="CT276" s="61">
        <v>0</v>
      </c>
      <c r="CU276" s="61">
        <v>0</v>
      </c>
      <c r="CV276" s="61">
        <v>0</v>
      </c>
      <c r="CW276" s="61">
        <v>0</v>
      </c>
      <c r="CX276" s="61">
        <v>0</v>
      </c>
      <c r="CY276" s="61">
        <v>0</v>
      </c>
      <c r="CZ276" s="61">
        <v>0</v>
      </c>
      <c r="DA276" s="61">
        <v>0</v>
      </c>
      <c r="DB276" s="61">
        <v>0</v>
      </c>
      <c r="DC276" s="61">
        <v>0</v>
      </c>
      <c r="DD276" s="61">
        <v>0</v>
      </c>
      <c r="DE276" s="61">
        <v>0</v>
      </c>
      <c r="DF276" s="61">
        <v>0</v>
      </c>
      <c r="DG276" s="61">
        <v>0</v>
      </c>
      <c r="DH276" s="61">
        <v>0</v>
      </c>
      <c r="DI276" s="61">
        <v>0</v>
      </c>
      <c r="DJ276" s="61">
        <v>0</v>
      </c>
      <c r="DK276" s="61">
        <v>0</v>
      </c>
      <c r="DL276" s="61">
        <v>0</v>
      </c>
      <c r="DM276" s="61">
        <v>0</v>
      </c>
      <c r="DN276" s="61">
        <v>0</v>
      </c>
      <c r="DO276" s="61">
        <v>114733</v>
      </c>
      <c r="DP276" s="61">
        <v>141504</v>
      </c>
      <c r="DQ276" s="61">
        <v>0</v>
      </c>
      <c r="DR276" s="61">
        <v>136098</v>
      </c>
      <c r="DS276" s="61">
        <v>167855</v>
      </c>
      <c r="DT276" s="61">
        <v>0</v>
      </c>
      <c r="DU276" s="61">
        <v>-21365</v>
      </c>
      <c r="DV276" s="61">
        <v>-26351</v>
      </c>
      <c r="DW276" s="61">
        <v>0</v>
      </c>
      <c r="DX276" s="61">
        <v>-23419</v>
      </c>
      <c r="DY276" s="61">
        <v>-28883</v>
      </c>
      <c r="DZ276" s="61">
        <v>0</v>
      </c>
      <c r="EA276" s="61">
        <v>-1238</v>
      </c>
      <c r="EB276" s="61">
        <v>-1526</v>
      </c>
      <c r="EC276" s="61">
        <v>0</v>
      </c>
      <c r="ED276" s="61">
        <v>26473</v>
      </c>
      <c r="EE276" s="61">
        <v>32650</v>
      </c>
      <c r="EF276" s="61">
        <v>0</v>
      </c>
      <c r="EG276" s="61">
        <v>0</v>
      </c>
      <c r="EH276" s="61">
        <v>0</v>
      </c>
      <c r="EI276" s="61">
        <v>0</v>
      </c>
      <c r="EJ276" s="61">
        <v>26473</v>
      </c>
      <c r="EK276" s="61">
        <v>32650</v>
      </c>
      <c r="EL276" s="61">
        <v>0</v>
      </c>
      <c r="EM276" s="61">
        <v>18004888</v>
      </c>
      <c r="EN276" s="61">
        <v>22206029</v>
      </c>
      <c r="EO276" s="61">
        <v>0</v>
      </c>
      <c r="EP276" s="61">
        <v>136833</v>
      </c>
      <c r="EQ276" s="61">
        <v>168761</v>
      </c>
      <c r="ER276" s="61">
        <v>0</v>
      </c>
      <c r="ES276" s="61">
        <v>54298142</v>
      </c>
      <c r="ET276" s="61">
        <v>0</v>
      </c>
      <c r="EU276" s="61">
        <v>0</v>
      </c>
      <c r="EV276" s="61">
        <v>-36156421</v>
      </c>
      <c r="EW276" s="61">
        <v>22374790</v>
      </c>
      <c r="EX276" s="61">
        <v>0</v>
      </c>
      <c r="EY276" s="61">
        <v>5747488</v>
      </c>
      <c r="EZ276" s="61">
        <v>7088568</v>
      </c>
      <c r="FA276" s="61">
        <v>0</v>
      </c>
      <c r="FB276" s="61">
        <v>7066808</v>
      </c>
      <c r="FC276" s="61">
        <v>8715729</v>
      </c>
      <c r="FD276" s="61">
        <v>0</v>
      </c>
      <c r="FE276" s="61">
        <v>-1319320</v>
      </c>
      <c r="FF276" s="61">
        <v>-1627161</v>
      </c>
      <c r="FG276" s="61">
        <v>0</v>
      </c>
      <c r="FH276" s="61">
        <v>0</v>
      </c>
      <c r="FI276" s="61">
        <v>0</v>
      </c>
      <c r="FJ276" s="61">
        <v>0</v>
      </c>
      <c r="FK276" s="61">
        <v>0</v>
      </c>
      <c r="FL276" s="61">
        <v>0</v>
      </c>
      <c r="FM276" s="61">
        <v>0</v>
      </c>
      <c r="FN276" s="61">
        <v>0</v>
      </c>
      <c r="FO276" s="61">
        <v>0</v>
      </c>
      <c r="FP276" s="61">
        <v>0</v>
      </c>
      <c r="FQ276" s="61">
        <v>0</v>
      </c>
      <c r="FR276" s="61">
        <v>0</v>
      </c>
      <c r="FS276" s="61">
        <v>0</v>
      </c>
      <c r="FT276" s="61">
        <v>26465118</v>
      </c>
      <c r="FU276" s="61">
        <v>0</v>
      </c>
      <c r="FV276" s="61">
        <v>0</v>
      </c>
      <c r="FW276" s="61">
        <v>-26465118</v>
      </c>
      <c r="FX276" s="61">
        <v>0</v>
      </c>
      <c r="FY276" s="61">
        <v>0</v>
      </c>
      <c r="FZ276" s="61">
        <v>0</v>
      </c>
      <c r="GA276" s="61">
        <v>0</v>
      </c>
      <c r="GB276" s="61">
        <v>0</v>
      </c>
      <c r="GC276" s="61">
        <v>0</v>
      </c>
      <c r="GD276" s="61">
        <v>0</v>
      </c>
      <c r="GE276" s="61">
        <v>0</v>
      </c>
      <c r="GF276" s="61">
        <v>27368933</v>
      </c>
      <c r="GG276" s="61">
        <v>33755019</v>
      </c>
      <c r="GH276" s="61">
        <v>0</v>
      </c>
      <c r="GI276" s="61">
        <v>-63643690</v>
      </c>
      <c r="GJ276" s="61">
        <v>21114139</v>
      </c>
      <c r="GK276" s="61">
        <v>0</v>
      </c>
      <c r="GL276" s="58" t="s">
        <v>501</v>
      </c>
      <c r="GM276" s="58" t="s">
        <v>502</v>
      </c>
      <c r="GN276" s="58" t="s">
        <v>645</v>
      </c>
      <c r="GO276" s="58" t="s">
        <v>504</v>
      </c>
      <c r="GP276" s="58" t="s">
        <v>1357</v>
      </c>
    </row>
    <row r="277" spans="1:198" s="58" customFormat="1">
      <c r="A277" s="58" t="s">
        <v>469</v>
      </c>
      <c r="B277" s="59" t="s">
        <v>1358</v>
      </c>
      <c r="C277" s="59" t="s">
        <v>1359</v>
      </c>
      <c r="D277" s="61">
        <v>-484891</v>
      </c>
      <c r="E277" s="61">
        <v>0</v>
      </c>
      <c r="F277" s="61">
        <v>-484891</v>
      </c>
      <c r="G277" s="61">
        <v>-244432</v>
      </c>
      <c r="H277" s="61">
        <v>0</v>
      </c>
      <c r="I277" s="61">
        <v>-244432</v>
      </c>
      <c r="J277" s="61">
        <v>-240459</v>
      </c>
      <c r="K277" s="61">
        <v>0</v>
      </c>
      <c r="L277" s="61">
        <v>-240459</v>
      </c>
      <c r="M277" s="380">
        <v>0</v>
      </c>
      <c r="N277" s="380">
        <v>0.99</v>
      </c>
      <c r="O277" s="380">
        <v>0</v>
      </c>
      <c r="P277" s="380">
        <v>0.01</v>
      </c>
      <c r="Q277" s="61">
        <v>454603</v>
      </c>
      <c r="R277" s="61">
        <v>454603</v>
      </c>
      <c r="S277" s="61">
        <v>0</v>
      </c>
      <c r="T277" s="61">
        <v>0</v>
      </c>
      <c r="U277" s="61">
        <v>0</v>
      </c>
      <c r="V277" s="61">
        <v>0</v>
      </c>
      <c r="W277" s="61">
        <v>82944</v>
      </c>
      <c r="X277" s="61">
        <v>0</v>
      </c>
      <c r="Y277" s="61">
        <v>82944</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v>0</v>
      </c>
      <c r="AR277" s="61">
        <v>0</v>
      </c>
      <c r="AS277" s="61">
        <v>0</v>
      </c>
      <c r="AT277" s="61">
        <v>0</v>
      </c>
      <c r="AU277" s="61">
        <v>0</v>
      </c>
      <c r="AV277" s="61">
        <v>0</v>
      </c>
      <c r="AW277" s="61">
        <v>0</v>
      </c>
      <c r="AX277" s="61">
        <v>0</v>
      </c>
      <c r="AY277" s="61">
        <v>0</v>
      </c>
      <c r="AZ277" s="61">
        <v>0</v>
      </c>
      <c r="BA277" s="61">
        <v>0</v>
      </c>
      <c r="BB277" s="61">
        <v>0</v>
      </c>
      <c r="BC277" s="61">
        <v>0</v>
      </c>
      <c r="BD277" s="61">
        <v>6583031</v>
      </c>
      <c r="BE277" s="61">
        <v>0</v>
      </c>
      <c r="BF277" s="61">
        <v>66495</v>
      </c>
      <c r="BG277" s="61">
        <v>503928</v>
      </c>
      <c r="BH277" s="61">
        <v>0</v>
      </c>
      <c r="BI277" s="61">
        <v>5090</v>
      </c>
      <c r="BJ277" s="61">
        <v>7012985</v>
      </c>
      <c r="BK277" s="61">
        <v>0</v>
      </c>
      <c r="BL277" s="61">
        <v>70838</v>
      </c>
      <c r="BM277" s="61">
        <v>73974</v>
      </c>
      <c r="BN277" s="61">
        <v>0</v>
      </c>
      <c r="BO277" s="61">
        <v>747</v>
      </c>
      <c r="BP277" s="61">
        <v>0</v>
      </c>
      <c r="BQ277" s="61">
        <v>0</v>
      </c>
      <c r="BR277" s="61">
        <v>0</v>
      </c>
      <c r="BS277" s="61">
        <v>0</v>
      </c>
      <c r="BT277" s="61">
        <v>0</v>
      </c>
      <c r="BU277" s="61">
        <v>0</v>
      </c>
      <c r="BV277" s="61">
        <v>0</v>
      </c>
      <c r="BW277" s="61">
        <v>0</v>
      </c>
      <c r="BX277" s="61">
        <v>0</v>
      </c>
      <c r="BY277" s="61">
        <v>7693</v>
      </c>
      <c r="BZ277" s="61">
        <v>0</v>
      </c>
      <c r="CA277" s="61">
        <v>78</v>
      </c>
      <c r="CB277" s="61">
        <v>0</v>
      </c>
      <c r="CC277" s="61">
        <v>0</v>
      </c>
      <c r="CD277" s="61">
        <v>0</v>
      </c>
      <c r="CE277" s="61">
        <v>0</v>
      </c>
      <c r="CF277" s="61">
        <v>0</v>
      </c>
      <c r="CG277" s="61">
        <v>0</v>
      </c>
      <c r="CH277" s="61">
        <v>3206</v>
      </c>
      <c r="CI277" s="61">
        <v>0</v>
      </c>
      <c r="CJ277" s="61">
        <v>32</v>
      </c>
      <c r="CK277" s="61">
        <v>0</v>
      </c>
      <c r="CL277" s="61">
        <v>0</v>
      </c>
      <c r="CM277" s="61">
        <v>0</v>
      </c>
      <c r="CN277" s="61">
        <v>0</v>
      </c>
      <c r="CO277" s="61">
        <v>0</v>
      </c>
      <c r="CP277" s="61">
        <v>0</v>
      </c>
      <c r="CQ277" s="61">
        <v>0</v>
      </c>
      <c r="CR277" s="61">
        <v>0</v>
      </c>
      <c r="CS277" s="61">
        <v>0</v>
      </c>
      <c r="CT277" s="61">
        <v>0</v>
      </c>
      <c r="CU277" s="61">
        <v>0</v>
      </c>
      <c r="CV277" s="61">
        <v>0</v>
      </c>
      <c r="CW277" s="61">
        <v>0</v>
      </c>
      <c r="CX277" s="61">
        <v>0</v>
      </c>
      <c r="CY277" s="61">
        <v>0</v>
      </c>
      <c r="CZ277" s="61">
        <v>0</v>
      </c>
      <c r="DA277" s="61">
        <v>0</v>
      </c>
      <c r="DB277" s="61">
        <v>0</v>
      </c>
      <c r="DC277" s="61">
        <v>0</v>
      </c>
      <c r="DD277" s="61">
        <v>0</v>
      </c>
      <c r="DE277" s="61">
        <v>0</v>
      </c>
      <c r="DF277" s="61">
        <v>0</v>
      </c>
      <c r="DG277" s="61">
        <v>0</v>
      </c>
      <c r="DH277" s="61">
        <v>0</v>
      </c>
      <c r="DI277" s="61">
        <v>0</v>
      </c>
      <c r="DJ277" s="61">
        <v>0</v>
      </c>
      <c r="DK277" s="61">
        <v>0</v>
      </c>
      <c r="DL277" s="61">
        <v>0</v>
      </c>
      <c r="DM277" s="61">
        <v>0</v>
      </c>
      <c r="DN277" s="61">
        <v>0</v>
      </c>
      <c r="DO277" s="61">
        <v>14389</v>
      </c>
      <c r="DP277" s="61">
        <v>0</v>
      </c>
      <c r="DQ277" s="61">
        <v>145</v>
      </c>
      <c r="DR277" s="61">
        <v>16869</v>
      </c>
      <c r="DS277" s="61">
        <v>0</v>
      </c>
      <c r="DT277" s="61">
        <v>170</v>
      </c>
      <c r="DU277" s="61">
        <v>-2480</v>
      </c>
      <c r="DV277" s="61">
        <v>0</v>
      </c>
      <c r="DW277" s="61">
        <v>-25</v>
      </c>
      <c r="DX277" s="61">
        <v>-3264</v>
      </c>
      <c r="DY277" s="61">
        <v>0</v>
      </c>
      <c r="DZ277" s="61">
        <v>-33</v>
      </c>
      <c r="EA277" s="61">
        <v>0</v>
      </c>
      <c r="EB277" s="61">
        <v>0</v>
      </c>
      <c r="EC277" s="61">
        <v>0</v>
      </c>
      <c r="ED277" s="61">
        <v>0</v>
      </c>
      <c r="EE277" s="61">
        <v>0</v>
      </c>
      <c r="EF277" s="61">
        <v>0</v>
      </c>
      <c r="EG277" s="61">
        <v>0</v>
      </c>
      <c r="EH277" s="61">
        <v>0</v>
      </c>
      <c r="EI277" s="61">
        <v>0</v>
      </c>
      <c r="EJ277" s="61">
        <v>0</v>
      </c>
      <c r="EK277" s="61">
        <v>0</v>
      </c>
      <c r="EL277" s="61">
        <v>0</v>
      </c>
      <c r="EM277" s="61">
        <v>41656140</v>
      </c>
      <c r="EN277" s="61">
        <v>0</v>
      </c>
      <c r="EO277" s="61">
        <v>420769</v>
      </c>
      <c r="EP277" s="61">
        <v>464770</v>
      </c>
      <c r="EQ277" s="61">
        <v>0</v>
      </c>
      <c r="ER277" s="61">
        <v>4695</v>
      </c>
      <c r="ES277" s="61">
        <v>51042259</v>
      </c>
      <c r="ET277" s="61">
        <v>0</v>
      </c>
      <c r="EU277" s="61">
        <v>0</v>
      </c>
      <c r="EV277" s="61">
        <v>-8921349</v>
      </c>
      <c r="EW277" s="61">
        <v>0</v>
      </c>
      <c r="EX277" s="61">
        <v>425464</v>
      </c>
      <c r="EY277" s="61">
        <v>6115512</v>
      </c>
      <c r="EZ277" s="61">
        <v>0</v>
      </c>
      <c r="FA277" s="61">
        <v>61729</v>
      </c>
      <c r="FB277" s="61">
        <v>7900265</v>
      </c>
      <c r="FC277" s="61">
        <v>0</v>
      </c>
      <c r="FD277" s="61">
        <v>79757</v>
      </c>
      <c r="FE277" s="61">
        <v>-1784753</v>
      </c>
      <c r="FF277" s="61">
        <v>0</v>
      </c>
      <c r="FG277" s="61">
        <v>-18028</v>
      </c>
      <c r="FH277" s="61">
        <v>0</v>
      </c>
      <c r="FI277" s="61">
        <v>0</v>
      </c>
      <c r="FJ277" s="61">
        <v>0</v>
      </c>
      <c r="FK277" s="61">
        <v>0</v>
      </c>
      <c r="FL277" s="61">
        <v>0</v>
      </c>
      <c r="FM277" s="61">
        <v>0</v>
      </c>
      <c r="FN277" s="61">
        <v>0</v>
      </c>
      <c r="FO277" s="61">
        <v>0</v>
      </c>
      <c r="FP277" s="61">
        <v>0</v>
      </c>
      <c r="FQ277" s="61">
        <v>0</v>
      </c>
      <c r="FR277" s="61">
        <v>0</v>
      </c>
      <c r="FS277" s="61">
        <v>0</v>
      </c>
      <c r="FT277" s="61">
        <v>6444775</v>
      </c>
      <c r="FU277" s="61">
        <v>0</v>
      </c>
      <c r="FV277" s="61">
        <v>0</v>
      </c>
      <c r="FW277" s="61">
        <v>-6444775</v>
      </c>
      <c r="FX277" s="61">
        <v>0</v>
      </c>
      <c r="FY277" s="61">
        <v>0</v>
      </c>
      <c r="FZ277" s="61">
        <v>0</v>
      </c>
      <c r="GA277" s="61">
        <v>0</v>
      </c>
      <c r="GB277" s="61">
        <v>0</v>
      </c>
      <c r="GC277" s="61">
        <v>0</v>
      </c>
      <c r="GD277" s="61">
        <v>0</v>
      </c>
      <c r="GE277" s="61">
        <v>0</v>
      </c>
      <c r="GF277" s="61">
        <v>55345405</v>
      </c>
      <c r="GG277" s="61">
        <v>0</v>
      </c>
      <c r="GH277" s="61">
        <v>559000</v>
      </c>
      <c r="GI277" s="61">
        <v>-17071748</v>
      </c>
      <c r="GJ277" s="61">
        <v>0</v>
      </c>
      <c r="GK277" s="61">
        <v>408235</v>
      </c>
      <c r="GL277" s="58" t="s">
        <v>511</v>
      </c>
      <c r="GM277" s="58" t="s">
        <v>568</v>
      </c>
      <c r="GN277" s="58" t="s">
        <v>513</v>
      </c>
      <c r="GO277" s="58" t="s">
        <v>473</v>
      </c>
      <c r="GP277" s="58" t="s">
        <v>1360</v>
      </c>
    </row>
    <row r="278" spans="1:198" s="58" customFormat="1">
      <c r="A278" s="58" t="s">
        <v>461</v>
      </c>
      <c r="B278" s="59" t="s">
        <v>1361</v>
      </c>
      <c r="C278" s="59" t="s">
        <v>1362</v>
      </c>
      <c r="D278" s="61">
        <v>-52412</v>
      </c>
      <c r="E278" s="61">
        <v>0</v>
      </c>
      <c r="F278" s="61">
        <v>-52412</v>
      </c>
      <c r="G278" s="61">
        <v>-91489</v>
      </c>
      <c r="H278" s="61">
        <v>0</v>
      </c>
      <c r="I278" s="61">
        <v>-91489</v>
      </c>
      <c r="J278" s="61">
        <v>39077</v>
      </c>
      <c r="K278" s="61">
        <v>0</v>
      </c>
      <c r="L278" s="61">
        <v>39077</v>
      </c>
      <c r="M278" s="380">
        <v>0.5</v>
      </c>
      <c r="N278" s="380">
        <v>0.4</v>
      </c>
      <c r="O278" s="380">
        <v>0.09</v>
      </c>
      <c r="P278" s="380">
        <v>0.01</v>
      </c>
      <c r="Q278" s="61">
        <v>167614</v>
      </c>
      <c r="R278" s="61">
        <v>167614</v>
      </c>
      <c r="S278" s="61">
        <v>0</v>
      </c>
      <c r="T278" s="61">
        <v>0</v>
      </c>
      <c r="U278" s="61">
        <v>0</v>
      </c>
      <c r="V278" s="61">
        <v>0</v>
      </c>
      <c r="W278" s="61">
        <v>123323</v>
      </c>
      <c r="X278" s="61">
        <v>0</v>
      </c>
      <c r="Y278" s="61">
        <v>124396</v>
      </c>
      <c r="Z278" s="61">
        <v>0</v>
      </c>
      <c r="AA278" s="61">
        <v>-1073</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v>0</v>
      </c>
      <c r="AR278" s="61">
        <v>0</v>
      </c>
      <c r="AS278" s="61">
        <v>0</v>
      </c>
      <c r="AT278" s="61">
        <v>0</v>
      </c>
      <c r="AU278" s="61">
        <v>0</v>
      </c>
      <c r="AV278" s="61">
        <v>0</v>
      </c>
      <c r="AW278" s="61">
        <v>0</v>
      </c>
      <c r="AX278" s="61">
        <v>0</v>
      </c>
      <c r="AY278" s="61">
        <v>0</v>
      </c>
      <c r="AZ278" s="61">
        <v>0</v>
      </c>
      <c r="BA278" s="61">
        <v>0</v>
      </c>
      <c r="BB278" s="61">
        <v>0</v>
      </c>
      <c r="BC278" s="61">
        <v>0</v>
      </c>
      <c r="BD278" s="61">
        <v>1375680</v>
      </c>
      <c r="BE278" s="61">
        <v>309528</v>
      </c>
      <c r="BF278" s="61">
        <v>34392</v>
      </c>
      <c r="BG278" s="61">
        <v>111818</v>
      </c>
      <c r="BH278" s="61">
        <v>25159</v>
      </c>
      <c r="BI278" s="61">
        <v>2795</v>
      </c>
      <c r="BJ278" s="61">
        <v>1413704</v>
      </c>
      <c r="BK278" s="61">
        <v>318083</v>
      </c>
      <c r="BL278" s="61">
        <v>35342</v>
      </c>
      <c r="BM278" s="61">
        <v>73794</v>
      </c>
      <c r="BN278" s="61">
        <v>16604</v>
      </c>
      <c r="BO278" s="61">
        <v>1845</v>
      </c>
      <c r="BP278" s="61">
        <v>-1375</v>
      </c>
      <c r="BQ278" s="61">
        <v>-309</v>
      </c>
      <c r="BR278" s="61">
        <v>-34</v>
      </c>
      <c r="BS278" s="61">
        <v>1307</v>
      </c>
      <c r="BT278" s="61">
        <v>294</v>
      </c>
      <c r="BU278" s="61">
        <v>33</v>
      </c>
      <c r="BV278" s="61">
        <v>-2682</v>
      </c>
      <c r="BW278" s="61">
        <v>-603</v>
      </c>
      <c r="BX278" s="61">
        <v>-67</v>
      </c>
      <c r="BY278" s="61">
        <v>9910</v>
      </c>
      <c r="BZ278" s="61">
        <v>2230</v>
      </c>
      <c r="CA278" s="61">
        <v>248</v>
      </c>
      <c r="CB278" s="61">
        <v>0</v>
      </c>
      <c r="CC278" s="61">
        <v>0</v>
      </c>
      <c r="CD278" s="61">
        <v>0</v>
      </c>
      <c r="CE278" s="61">
        <v>0</v>
      </c>
      <c r="CF278" s="61">
        <v>0</v>
      </c>
      <c r="CG278" s="61">
        <v>0</v>
      </c>
      <c r="CH278" s="61">
        <v>-1488</v>
      </c>
      <c r="CI278" s="61">
        <v>-335</v>
      </c>
      <c r="CJ278" s="61">
        <v>-37</v>
      </c>
      <c r="CK278" s="61">
        <v>0</v>
      </c>
      <c r="CL278" s="61">
        <v>0</v>
      </c>
      <c r="CM278" s="61">
        <v>0</v>
      </c>
      <c r="CN278" s="61">
        <v>0</v>
      </c>
      <c r="CO278" s="61">
        <v>0</v>
      </c>
      <c r="CP278" s="61">
        <v>0</v>
      </c>
      <c r="CQ278" s="61">
        <v>0</v>
      </c>
      <c r="CR278" s="61">
        <v>0</v>
      </c>
      <c r="CS278" s="61">
        <v>0</v>
      </c>
      <c r="CT278" s="61">
        <v>0</v>
      </c>
      <c r="CU278" s="61">
        <v>0</v>
      </c>
      <c r="CV278" s="61">
        <v>0</v>
      </c>
      <c r="CW278" s="61">
        <v>0</v>
      </c>
      <c r="CX278" s="61">
        <v>0</v>
      </c>
      <c r="CY278" s="61">
        <v>0</v>
      </c>
      <c r="CZ278" s="61">
        <v>0</v>
      </c>
      <c r="DA278" s="61">
        <v>0</v>
      </c>
      <c r="DB278" s="61">
        <v>0</v>
      </c>
      <c r="DC278" s="61">
        <v>0</v>
      </c>
      <c r="DD278" s="61">
        <v>0</v>
      </c>
      <c r="DE278" s="61">
        <v>0</v>
      </c>
      <c r="DF278" s="61">
        <v>21</v>
      </c>
      <c r="DG278" s="61">
        <v>5</v>
      </c>
      <c r="DH278" s="61">
        <v>1</v>
      </c>
      <c r="DI278" s="61">
        <v>631</v>
      </c>
      <c r="DJ278" s="61">
        <v>142</v>
      </c>
      <c r="DK278" s="61">
        <v>16</v>
      </c>
      <c r="DL278" s="61">
        <v>-610</v>
      </c>
      <c r="DM278" s="61">
        <v>-137</v>
      </c>
      <c r="DN278" s="61">
        <v>-15</v>
      </c>
      <c r="DO278" s="61">
        <v>6764</v>
      </c>
      <c r="DP278" s="61">
        <v>1522</v>
      </c>
      <c r="DQ278" s="61">
        <v>169</v>
      </c>
      <c r="DR278" s="61">
        <v>10876</v>
      </c>
      <c r="DS278" s="61">
        <v>2447</v>
      </c>
      <c r="DT278" s="61">
        <v>272</v>
      </c>
      <c r="DU278" s="61">
        <v>-4112</v>
      </c>
      <c r="DV278" s="61">
        <v>-925</v>
      </c>
      <c r="DW278" s="61">
        <v>-103</v>
      </c>
      <c r="DX278" s="61">
        <v>0</v>
      </c>
      <c r="DY278" s="61">
        <v>0</v>
      </c>
      <c r="DZ278" s="61">
        <v>0</v>
      </c>
      <c r="EA278" s="61">
        <v>0</v>
      </c>
      <c r="EB278" s="61">
        <v>0</v>
      </c>
      <c r="EC278" s="61">
        <v>0</v>
      </c>
      <c r="ED278" s="61">
        <v>0</v>
      </c>
      <c r="EE278" s="61">
        <v>0</v>
      </c>
      <c r="EF278" s="61">
        <v>0</v>
      </c>
      <c r="EG278" s="61">
        <v>0</v>
      </c>
      <c r="EH278" s="61">
        <v>0</v>
      </c>
      <c r="EI278" s="61">
        <v>0</v>
      </c>
      <c r="EJ278" s="61">
        <v>0</v>
      </c>
      <c r="EK278" s="61">
        <v>0</v>
      </c>
      <c r="EL278" s="61">
        <v>0</v>
      </c>
      <c r="EM278" s="61">
        <v>5666506</v>
      </c>
      <c r="EN278" s="61">
        <v>1274964</v>
      </c>
      <c r="EO278" s="61">
        <v>141663</v>
      </c>
      <c r="EP278" s="61">
        <v>51006</v>
      </c>
      <c r="EQ278" s="61">
        <v>11476</v>
      </c>
      <c r="ER278" s="61">
        <v>1275</v>
      </c>
      <c r="ES278" s="61">
        <v>18019206</v>
      </c>
      <c r="ET278" s="61">
        <v>0</v>
      </c>
      <c r="EU278" s="61">
        <v>0</v>
      </c>
      <c r="EV278" s="61">
        <v>-12301694</v>
      </c>
      <c r="EW278" s="61">
        <v>1286440</v>
      </c>
      <c r="EX278" s="61">
        <v>142938</v>
      </c>
      <c r="EY278" s="61">
        <v>788403</v>
      </c>
      <c r="EZ278" s="61">
        <v>175945</v>
      </c>
      <c r="FA278" s="61">
        <v>19549</v>
      </c>
      <c r="FB278" s="61">
        <v>1026243</v>
      </c>
      <c r="FC278" s="61">
        <v>229446</v>
      </c>
      <c r="FD278" s="61">
        <v>25494</v>
      </c>
      <c r="FE278" s="61">
        <v>-237840</v>
      </c>
      <c r="FF278" s="61">
        <v>-53501</v>
      </c>
      <c r="FG278" s="61">
        <v>-5945</v>
      </c>
      <c r="FH278" s="61">
        <v>0</v>
      </c>
      <c r="FI278" s="61">
        <v>0</v>
      </c>
      <c r="FJ278" s="61">
        <v>0</v>
      </c>
      <c r="FK278" s="61">
        <v>0</v>
      </c>
      <c r="FL278" s="61">
        <v>0</v>
      </c>
      <c r="FM278" s="61">
        <v>0</v>
      </c>
      <c r="FN278" s="61">
        <v>0</v>
      </c>
      <c r="FO278" s="61">
        <v>0</v>
      </c>
      <c r="FP278" s="61">
        <v>0</v>
      </c>
      <c r="FQ278" s="61">
        <v>1214105</v>
      </c>
      <c r="FR278" s="61">
        <v>273174</v>
      </c>
      <c r="FS278" s="61">
        <v>30353</v>
      </c>
      <c r="FT278" s="61">
        <v>3202782</v>
      </c>
      <c r="FU278" s="61">
        <v>0</v>
      </c>
      <c r="FV278" s="61">
        <v>0</v>
      </c>
      <c r="FW278" s="61">
        <v>-1988677</v>
      </c>
      <c r="FX278" s="61">
        <v>273174</v>
      </c>
      <c r="FY278" s="61">
        <v>30353</v>
      </c>
      <c r="FZ278" s="61">
        <v>0</v>
      </c>
      <c r="GA278" s="61">
        <v>0</v>
      </c>
      <c r="GB278" s="61">
        <v>0</v>
      </c>
      <c r="GC278" s="61">
        <v>0</v>
      </c>
      <c r="GD278" s="61">
        <v>0</v>
      </c>
      <c r="GE278" s="61">
        <v>0</v>
      </c>
      <c r="GF278" s="61">
        <v>9221350</v>
      </c>
      <c r="GG278" s="61">
        <v>2073359</v>
      </c>
      <c r="GH278" s="61">
        <v>230374</v>
      </c>
      <c r="GI278" s="61">
        <v>-14453399</v>
      </c>
      <c r="GJ278" s="61">
        <v>1522947</v>
      </c>
      <c r="GK278" s="61">
        <v>169217</v>
      </c>
      <c r="GL278" s="58" t="s">
        <v>491</v>
      </c>
      <c r="GM278" s="58" t="s">
        <v>492</v>
      </c>
      <c r="GN278" s="58" t="s">
        <v>466</v>
      </c>
      <c r="GO278" s="58" t="s">
        <v>467</v>
      </c>
      <c r="GP278" s="58" t="s">
        <v>1363</v>
      </c>
    </row>
    <row r="279" spans="1:198" s="58" customFormat="1">
      <c r="A279" s="58" t="s">
        <v>469</v>
      </c>
      <c r="B279" s="59" t="s">
        <v>1364</v>
      </c>
      <c r="C279" s="59" t="s">
        <v>1365</v>
      </c>
      <c r="D279" s="61">
        <v>79569</v>
      </c>
      <c r="E279" s="61">
        <v>0</v>
      </c>
      <c r="F279" s="61">
        <v>79569</v>
      </c>
      <c r="G279" s="61">
        <v>73098</v>
      </c>
      <c r="H279" s="61">
        <v>0</v>
      </c>
      <c r="I279" s="61">
        <v>73098</v>
      </c>
      <c r="J279" s="61">
        <v>6471</v>
      </c>
      <c r="K279" s="61">
        <v>0</v>
      </c>
      <c r="L279" s="61">
        <v>6471</v>
      </c>
      <c r="M279" s="380">
        <v>0.5</v>
      </c>
      <c r="N279" s="380">
        <v>0.4</v>
      </c>
      <c r="O279" s="380">
        <v>0.09</v>
      </c>
      <c r="P279" s="380">
        <v>0.01</v>
      </c>
      <c r="Q279" s="61">
        <v>139657</v>
      </c>
      <c r="R279" s="61">
        <v>139657</v>
      </c>
      <c r="S279" s="61">
        <v>0</v>
      </c>
      <c r="T279" s="61">
        <v>0</v>
      </c>
      <c r="U279" s="61">
        <v>0</v>
      </c>
      <c r="V279" s="61">
        <v>0</v>
      </c>
      <c r="W279" s="61">
        <v>108370</v>
      </c>
      <c r="X279" s="61">
        <v>0</v>
      </c>
      <c r="Y279" s="61">
        <v>107102</v>
      </c>
      <c r="Z279" s="61">
        <v>0</v>
      </c>
      <c r="AA279" s="61">
        <v>1268</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v>0</v>
      </c>
      <c r="AR279" s="61">
        <v>0</v>
      </c>
      <c r="AS279" s="61">
        <v>0</v>
      </c>
      <c r="AT279" s="61">
        <v>0</v>
      </c>
      <c r="AU279" s="61">
        <v>0</v>
      </c>
      <c r="AV279" s="61">
        <v>0</v>
      </c>
      <c r="AW279" s="61">
        <v>0</v>
      </c>
      <c r="AX279" s="61">
        <v>0</v>
      </c>
      <c r="AY279" s="61">
        <v>0</v>
      </c>
      <c r="AZ279" s="61">
        <v>0</v>
      </c>
      <c r="BA279" s="61">
        <v>0</v>
      </c>
      <c r="BB279" s="61">
        <v>0</v>
      </c>
      <c r="BC279" s="61">
        <v>0</v>
      </c>
      <c r="BD279" s="61">
        <v>1301151</v>
      </c>
      <c r="BE279" s="61">
        <v>292759</v>
      </c>
      <c r="BF279" s="61">
        <v>32529</v>
      </c>
      <c r="BG279" s="61">
        <v>72925</v>
      </c>
      <c r="BH279" s="61">
        <v>16408</v>
      </c>
      <c r="BI279" s="61">
        <v>1823</v>
      </c>
      <c r="BJ279" s="61">
        <v>1277094</v>
      </c>
      <c r="BK279" s="61">
        <v>287346</v>
      </c>
      <c r="BL279" s="61">
        <v>31927</v>
      </c>
      <c r="BM279" s="61">
        <v>96982</v>
      </c>
      <c r="BN279" s="61">
        <v>21821</v>
      </c>
      <c r="BO279" s="61">
        <v>2425</v>
      </c>
      <c r="BP279" s="61">
        <v>3130</v>
      </c>
      <c r="BQ279" s="61">
        <v>704</v>
      </c>
      <c r="BR279" s="61">
        <v>78</v>
      </c>
      <c r="BS279" s="61">
        <v>1785</v>
      </c>
      <c r="BT279" s="61">
        <v>402</v>
      </c>
      <c r="BU279" s="61">
        <v>45</v>
      </c>
      <c r="BV279" s="61">
        <v>1345</v>
      </c>
      <c r="BW279" s="61">
        <v>302</v>
      </c>
      <c r="BX279" s="61">
        <v>33</v>
      </c>
      <c r="BY279" s="61">
        <v>6573</v>
      </c>
      <c r="BZ279" s="61">
        <v>1479</v>
      </c>
      <c r="CA279" s="61">
        <v>164</v>
      </c>
      <c r="CB279" s="61">
        <v>0</v>
      </c>
      <c r="CC279" s="61">
        <v>0</v>
      </c>
      <c r="CD279" s="61">
        <v>0</v>
      </c>
      <c r="CE279" s="61">
        <v>0</v>
      </c>
      <c r="CF279" s="61">
        <v>0</v>
      </c>
      <c r="CG279" s="61">
        <v>0</v>
      </c>
      <c r="CH279" s="61">
        <v>0</v>
      </c>
      <c r="CI279" s="61">
        <v>0</v>
      </c>
      <c r="CJ279" s="61">
        <v>0</v>
      </c>
      <c r="CK279" s="61">
        <v>0</v>
      </c>
      <c r="CL279" s="61">
        <v>0</v>
      </c>
      <c r="CM279" s="61">
        <v>0</v>
      </c>
      <c r="CN279" s="61">
        <v>0</v>
      </c>
      <c r="CO279" s="61">
        <v>0</v>
      </c>
      <c r="CP279" s="61">
        <v>0</v>
      </c>
      <c r="CQ279" s="61">
        <v>0</v>
      </c>
      <c r="CR279" s="61">
        <v>0</v>
      </c>
      <c r="CS279" s="61">
        <v>0</v>
      </c>
      <c r="CT279" s="61">
        <v>0</v>
      </c>
      <c r="CU279" s="61">
        <v>0</v>
      </c>
      <c r="CV279" s="61">
        <v>0</v>
      </c>
      <c r="CW279" s="61">
        <v>13429</v>
      </c>
      <c r="CX279" s="61">
        <v>3022</v>
      </c>
      <c r="CY279" s="61">
        <v>336</v>
      </c>
      <c r="CZ279" s="61">
        <v>12724</v>
      </c>
      <c r="DA279" s="61">
        <v>2863</v>
      </c>
      <c r="DB279" s="61">
        <v>318</v>
      </c>
      <c r="DC279" s="61">
        <v>705</v>
      </c>
      <c r="DD279" s="61">
        <v>159</v>
      </c>
      <c r="DE279" s="61">
        <v>18</v>
      </c>
      <c r="DF279" s="61">
        <v>0</v>
      </c>
      <c r="DG279" s="61">
        <v>0</v>
      </c>
      <c r="DH279" s="61">
        <v>0</v>
      </c>
      <c r="DI279" s="61">
        <v>0</v>
      </c>
      <c r="DJ279" s="61">
        <v>0</v>
      </c>
      <c r="DK279" s="61">
        <v>0</v>
      </c>
      <c r="DL279" s="61">
        <v>0</v>
      </c>
      <c r="DM279" s="61">
        <v>0</v>
      </c>
      <c r="DN279" s="61">
        <v>0</v>
      </c>
      <c r="DO279" s="61">
        <v>60061</v>
      </c>
      <c r="DP279" s="61">
        <v>13514</v>
      </c>
      <c r="DQ279" s="61">
        <v>1502</v>
      </c>
      <c r="DR279" s="61">
        <v>60828</v>
      </c>
      <c r="DS279" s="61">
        <v>13686</v>
      </c>
      <c r="DT279" s="61">
        <v>1521</v>
      </c>
      <c r="DU279" s="61">
        <v>-767</v>
      </c>
      <c r="DV279" s="61">
        <v>-172</v>
      </c>
      <c r="DW279" s="61">
        <v>-19</v>
      </c>
      <c r="DX279" s="61">
        <v>0</v>
      </c>
      <c r="DY279" s="61">
        <v>0</v>
      </c>
      <c r="DZ279" s="61">
        <v>0</v>
      </c>
      <c r="EA279" s="61">
        <v>0</v>
      </c>
      <c r="EB279" s="61">
        <v>0</v>
      </c>
      <c r="EC279" s="61">
        <v>0</v>
      </c>
      <c r="ED279" s="61">
        <v>0</v>
      </c>
      <c r="EE279" s="61">
        <v>0</v>
      </c>
      <c r="EF279" s="61">
        <v>0</v>
      </c>
      <c r="EG279" s="61">
        <v>0</v>
      </c>
      <c r="EH279" s="61">
        <v>0</v>
      </c>
      <c r="EI279" s="61">
        <v>0</v>
      </c>
      <c r="EJ279" s="61">
        <v>0</v>
      </c>
      <c r="EK279" s="61">
        <v>0</v>
      </c>
      <c r="EL279" s="61">
        <v>0</v>
      </c>
      <c r="EM279" s="61">
        <v>2070609</v>
      </c>
      <c r="EN279" s="61">
        <v>465887</v>
      </c>
      <c r="EO279" s="61">
        <v>51765</v>
      </c>
      <c r="EP279" s="61">
        <v>35563</v>
      </c>
      <c r="EQ279" s="61">
        <v>8002</v>
      </c>
      <c r="ER279" s="61">
        <v>889</v>
      </c>
      <c r="ES279" s="61">
        <v>6744460</v>
      </c>
      <c r="ET279" s="61">
        <v>0</v>
      </c>
      <c r="EU279" s="61">
        <v>0</v>
      </c>
      <c r="EV279" s="61">
        <v>-4638288</v>
      </c>
      <c r="EW279" s="61">
        <v>473889</v>
      </c>
      <c r="EX279" s="61">
        <v>52654</v>
      </c>
      <c r="EY279" s="61">
        <v>908709</v>
      </c>
      <c r="EZ279" s="61">
        <v>203189</v>
      </c>
      <c r="FA279" s="61">
        <v>22577</v>
      </c>
      <c r="FB279" s="61">
        <v>868715</v>
      </c>
      <c r="FC279" s="61">
        <v>194205</v>
      </c>
      <c r="FD279" s="61">
        <v>21578</v>
      </c>
      <c r="FE279" s="61">
        <v>39994</v>
      </c>
      <c r="FF279" s="61">
        <v>8984</v>
      </c>
      <c r="FG279" s="61">
        <v>999</v>
      </c>
      <c r="FH279" s="61">
        <v>0</v>
      </c>
      <c r="FI279" s="61">
        <v>0</v>
      </c>
      <c r="FJ279" s="61">
        <v>0</v>
      </c>
      <c r="FK279" s="61">
        <v>0</v>
      </c>
      <c r="FL279" s="61">
        <v>0</v>
      </c>
      <c r="FM279" s="61">
        <v>0</v>
      </c>
      <c r="FN279" s="61">
        <v>0</v>
      </c>
      <c r="FO279" s="61">
        <v>0</v>
      </c>
      <c r="FP279" s="61">
        <v>0</v>
      </c>
      <c r="FQ279" s="61">
        <v>0</v>
      </c>
      <c r="FR279" s="61">
        <v>0</v>
      </c>
      <c r="FS279" s="61">
        <v>0</v>
      </c>
      <c r="FT279" s="61">
        <v>2413406</v>
      </c>
      <c r="FU279" s="61">
        <v>0</v>
      </c>
      <c r="FV279" s="61">
        <v>0</v>
      </c>
      <c r="FW279" s="61">
        <v>-2413406</v>
      </c>
      <c r="FX279" s="61">
        <v>0</v>
      </c>
      <c r="FY279" s="61">
        <v>0</v>
      </c>
      <c r="FZ279" s="61">
        <v>0</v>
      </c>
      <c r="GA279" s="61">
        <v>0</v>
      </c>
      <c r="GB279" s="61">
        <v>0</v>
      </c>
      <c r="GC279" s="61">
        <v>0</v>
      </c>
      <c r="GD279" s="61">
        <v>0</v>
      </c>
      <c r="GE279" s="61">
        <v>0</v>
      </c>
      <c r="GF279" s="61">
        <v>4472150</v>
      </c>
      <c r="GG279" s="61">
        <v>1004964</v>
      </c>
      <c r="GH279" s="61">
        <v>111663</v>
      </c>
      <c r="GI279" s="61">
        <v>-6906862</v>
      </c>
      <c r="GJ279" s="61">
        <v>506462</v>
      </c>
      <c r="GK279" s="61">
        <v>56274</v>
      </c>
      <c r="GL279" s="58" t="s">
        <v>521</v>
      </c>
      <c r="GM279" s="58" t="s">
        <v>522</v>
      </c>
      <c r="GN279" s="58" t="s">
        <v>466</v>
      </c>
      <c r="GO279" s="58" t="s">
        <v>497</v>
      </c>
      <c r="GP279" s="58" t="s">
        <v>1366</v>
      </c>
    </row>
    <row r="280" spans="1:198" s="58" customFormat="1">
      <c r="A280" s="58" t="s">
        <v>469</v>
      </c>
      <c r="B280" s="59" t="s">
        <v>1367</v>
      </c>
      <c r="C280" s="59" t="s">
        <v>1368</v>
      </c>
      <c r="D280" s="61">
        <v>-2719673</v>
      </c>
      <c r="E280" s="61">
        <v>43</v>
      </c>
      <c r="F280" s="61">
        <v>-2719630</v>
      </c>
      <c r="G280" s="61">
        <v>-2144825</v>
      </c>
      <c r="H280" s="61">
        <v>43</v>
      </c>
      <c r="I280" s="61">
        <v>-2144782</v>
      </c>
      <c r="J280" s="61">
        <v>-574848</v>
      </c>
      <c r="K280" s="61">
        <v>0</v>
      </c>
      <c r="L280" s="61">
        <v>-574848</v>
      </c>
      <c r="M280" s="380">
        <v>0.5</v>
      </c>
      <c r="N280" s="380">
        <v>0.4</v>
      </c>
      <c r="O280" s="380">
        <v>0.1</v>
      </c>
      <c r="P280" s="380">
        <v>0</v>
      </c>
      <c r="Q280" s="61">
        <v>170604</v>
      </c>
      <c r="R280" s="61">
        <v>170604</v>
      </c>
      <c r="S280" s="61">
        <v>0</v>
      </c>
      <c r="T280" s="61">
        <v>3417262</v>
      </c>
      <c r="U280" s="61">
        <v>2866298</v>
      </c>
      <c r="V280" s="61">
        <v>550964</v>
      </c>
      <c r="W280" s="61">
        <v>226304</v>
      </c>
      <c r="X280" s="61">
        <v>0</v>
      </c>
      <c r="Y280" s="61">
        <v>226304</v>
      </c>
      <c r="Z280" s="61">
        <v>0</v>
      </c>
      <c r="AA280" s="61">
        <v>0</v>
      </c>
      <c r="AB280" s="61">
        <v>0</v>
      </c>
      <c r="AC280" s="61">
        <v>0</v>
      </c>
      <c r="AD280" s="61">
        <v>0</v>
      </c>
      <c r="AE280" s="61">
        <v>0</v>
      </c>
      <c r="AF280" s="61">
        <v>0</v>
      </c>
      <c r="AG280" s="61">
        <v>0</v>
      </c>
      <c r="AH280" s="61">
        <v>0</v>
      </c>
      <c r="AI280" s="61">
        <v>0</v>
      </c>
      <c r="AJ280" s="61">
        <v>0</v>
      </c>
      <c r="AK280" s="61">
        <v>0</v>
      </c>
      <c r="AL280" s="61">
        <v>622159</v>
      </c>
      <c r="AM280" s="61">
        <v>622159</v>
      </c>
      <c r="AN280" s="61">
        <v>0</v>
      </c>
      <c r="AO280" s="61">
        <v>0</v>
      </c>
      <c r="AP280" s="61">
        <v>653604</v>
      </c>
      <c r="AQ280" s="61">
        <v>653604</v>
      </c>
      <c r="AR280" s="61">
        <v>0</v>
      </c>
      <c r="AS280" s="61">
        <v>0</v>
      </c>
      <c r="AT280" s="61">
        <v>-31445</v>
      </c>
      <c r="AU280" s="61">
        <v>-31445</v>
      </c>
      <c r="AV280" s="61">
        <v>0</v>
      </c>
      <c r="AW280" s="61">
        <v>0</v>
      </c>
      <c r="AX280" s="61">
        <v>0</v>
      </c>
      <c r="AY280" s="61">
        <v>0</v>
      </c>
      <c r="AZ280" s="61">
        <v>0</v>
      </c>
      <c r="BA280" s="61">
        <v>0</v>
      </c>
      <c r="BB280" s="61">
        <v>0</v>
      </c>
      <c r="BC280" s="61">
        <v>0</v>
      </c>
      <c r="BD280" s="61">
        <v>893580</v>
      </c>
      <c r="BE280" s="61">
        <v>216438</v>
      </c>
      <c r="BF280" s="61">
        <v>0</v>
      </c>
      <c r="BG280" s="61">
        <v>97033</v>
      </c>
      <c r="BH280" s="61">
        <v>22182</v>
      </c>
      <c r="BI280" s="61">
        <v>0</v>
      </c>
      <c r="BJ280" s="61">
        <v>902521</v>
      </c>
      <c r="BK280" s="61">
        <v>213410</v>
      </c>
      <c r="BL280" s="61">
        <v>0</v>
      </c>
      <c r="BM280" s="61">
        <v>88092</v>
      </c>
      <c r="BN280" s="61">
        <v>25210</v>
      </c>
      <c r="BO280" s="61">
        <v>0</v>
      </c>
      <c r="BP280" s="61">
        <v>0</v>
      </c>
      <c r="BQ280" s="61">
        <v>0</v>
      </c>
      <c r="BR280" s="61">
        <v>0</v>
      </c>
      <c r="BS280" s="61">
        <v>0</v>
      </c>
      <c r="BT280" s="61">
        <v>0</v>
      </c>
      <c r="BU280" s="61">
        <v>0</v>
      </c>
      <c r="BV280" s="61">
        <v>0</v>
      </c>
      <c r="BW280" s="61">
        <v>0</v>
      </c>
      <c r="BX280" s="61">
        <v>0</v>
      </c>
      <c r="BY280" s="61">
        <v>2909</v>
      </c>
      <c r="BZ280" s="61">
        <v>727</v>
      </c>
      <c r="CA280" s="61">
        <v>0</v>
      </c>
      <c r="CB280" s="61">
        <v>0</v>
      </c>
      <c r="CC280" s="61">
        <v>0</v>
      </c>
      <c r="CD280" s="61">
        <v>0</v>
      </c>
      <c r="CE280" s="61">
        <v>0</v>
      </c>
      <c r="CF280" s="61">
        <v>0</v>
      </c>
      <c r="CG280" s="61">
        <v>0</v>
      </c>
      <c r="CH280" s="61">
        <v>0</v>
      </c>
      <c r="CI280" s="61">
        <v>0</v>
      </c>
      <c r="CJ280" s="61">
        <v>0</v>
      </c>
      <c r="CK280" s="61">
        <v>0</v>
      </c>
      <c r="CL280" s="61">
        <v>0</v>
      </c>
      <c r="CM280" s="61">
        <v>0</v>
      </c>
      <c r="CN280" s="61">
        <v>0</v>
      </c>
      <c r="CO280" s="61">
        <v>0</v>
      </c>
      <c r="CP280" s="61">
        <v>0</v>
      </c>
      <c r="CQ280" s="61">
        <v>0</v>
      </c>
      <c r="CR280" s="61">
        <v>0</v>
      </c>
      <c r="CS280" s="61">
        <v>0</v>
      </c>
      <c r="CT280" s="61">
        <v>0</v>
      </c>
      <c r="CU280" s="61">
        <v>0</v>
      </c>
      <c r="CV280" s="61">
        <v>0</v>
      </c>
      <c r="CW280" s="61">
        <v>8000</v>
      </c>
      <c r="CX280" s="61">
        <v>2000</v>
      </c>
      <c r="CY280" s="61">
        <v>0</v>
      </c>
      <c r="CZ280" s="61">
        <v>9206</v>
      </c>
      <c r="DA280" s="61">
        <v>2301</v>
      </c>
      <c r="DB280" s="61">
        <v>0</v>
      </c>
      <c r="DC280" s="61">
        <v>-1206</v>
      </c>
      <c r="DD280" s="61">
        <v>-301</v>
      </c>
      <c r="DE280" s="61">
        <v>0</v>
      </c>
      <c r="DF280" s="61">
        <v>0</v>
      </c>
      <c r="DG280" s="61">
        <v>0</v>
      </c>
      <c r="DH280" s="61">
        <v>0</v>
      </c>
      <c r="DI280" s="61">
        <v>0</v>
      </c>
      <c r="DJ280" s="61">
        <v>0</v>
      </c>
      <c r="DK280" s="61">
        <v>0</v>
      </c>
      <c r="DL280" s="61">
        <v>0</v>
      </c>
      <c r="DM280" s="61">
        <v>0</v>
      </c>
      <c r="DN280" s="61">
        <v>0</v>
      </c>
      <c r="DO280" s="61">
        <v>10192</v>
      </c>
      <c r="DP280" s="61">
        <v>2548</v>
      </c>
      <c r="DQ280" s="61">
        <v>0</v>
      </c>
      <c r="DR280" s="61">
        <v>11808</v>
      </c>
      <c r="DS280" s="61">
        <v>2952</v>
      </c>
      <c r="DT280" s="61">
        <v>0</v>
      </c>
      <c r="DU280" s="61">
        <v>-1616</v>
      </c>
      <c r="DV280" s="61">
        <v>-404</v>
      </c>
      <c r="DW280" s="61">
        <v>0</v>
      </c>
      <c r="DX280" s="61">
        <v>-446</v>
      </c>
      <c r="DY280" s="61">
        <v>-229</v>
      </c>
      <c r="DZ280" s="61">
        <v>0</v>
      </c>
      <c r="EA280" s="61">
        <v>0</v>
      </c>
      <c r="EB280" s="61">
        <v>0</v>
      </c>
      <c r="EC280" s="61">
        <v>0</v>
      </c>
      <c r="ED280" s="61">
        <v>0</v>
      </c>
      <c r="EE280" s="61">
        <v>0</v>
      </c>
      <c r="EF280" s="61">
        <v>0</v>
      </c>
      <c r="EG280" s="61">
        <v>0</v>
      </c>
      <c r="EH280" s="61">
        <v>0</v>
      </c>
      <c r="EI280" s="61">
        <v>0</v>
      </c>
      <c r="EJ280" s="61">
        <v>0</v>
      </c>
      <c r="EK280" s="61">
        <v>0</v>
      </c>
      <c r="EL280" s="61">
        <v>0</v>
      </c>
      <c r="EM280" s="61">
        <v>3414117</v>
      </c>
      <c r="EN280" s="61">
        <v>806914</v>
      </c>
      <c r="EO280" s="61">
        <v>0</v>
      </c>
      <c r="EP280" s="61">
        <v>47505</v>
      </c>
      <c r="EQ280" s="61">
        <v>10305</v>
      </c>
      <c r="ER280" s="61">
        <v>0</v>
      </c>
      <c r="ES280" s="61">
        <v>10096189</v>
      </c>
      <c r="ET280" s="61">
        <v>0</v>
      </c>
      <c r="EU280" s="61">
        <v>0</v>
      </c>
      <c r="EV280" s="61">
        <v>-6634568</v>
      </c>
      <c r="EW280" s="61">
        <v>817220</v>
      </c>
      <c r="EX280" s="61">
        <v>0</v>
      </c>
      <c r="EY280" s="61">
        <v>1471330</v>
      </c>
      <c r="EZ280" s="61">
        <v>320371</v>
      </c>
      <c r="FA280" s="61">
        <v>0</v>
      </c>
      <c r="FB280" s="61">
        <v>1352356</v>
      </c>
      <c r="FC280" s="61">
        <v>289291</v>
      </c>
      <c r="FD280" s="61">
        <v>0</v>
      </c>
      <c r="FE280" s="61">
        <v>118974</v>
      </c>
      <c r="FF280" s="61">
        <v>31080</v>
      </c>
      <c r="FG280" s="61">
        <v>0</v>
      </c>
      <c r="FH280" s="61">
        <v>0</v>
      </c>
      <c r="FI280" s="61">
        <v>0</v>
      </c>
      <c r="FJ280" s="61">
        <v>0</v>
      </c>
      <c r="FK280" s="61">
        <v>0</v>
      </c>
      <c r="FL280" s="61">
        <v>0</v>
      </c>
      <c r="FM280" s="61">
        <v>0</v>
      </c>
      <c r="FN280" s="61">
        <v>0</v>
      </c>
      <c r="FO280" s="61">
        <v>0</v>
      </c>
      <c r="FP280" s="61">
        <v>0</v>
      </c>
      <c r="FQ280" s="61">
        <v>0</v>
      </c>
      <c r="FR280" s="61">
        <v>0</v>
      </c>
      <c r="FS280" s="61">
        <v>0</v>
      </c>
      <c r="FT280" s="61">
        <v>3750472</v>
      </c>
      <c r="FU280" s="61">
        <v>0</v>
      </c>
      <c r="FV280" s="61">
        <v>0</v>
      </c>
      <c r="FW280" s="61">
        <v>-3750472</v>
      </c>
      <c r="FX280" s="61">
        <v>0</v>
      </c>
      <c r="FY280" s="61">
        <v>0</v>
      </c>
      <c r="FZ280" s="61">
        <v>0</v>
      </c>
      <c r="GA280" s="61">
        <v>0</v>
      </c>
      <c r="GB280" s="61">
        <v>0</v>
      </c>
      <c r="GC280" s="61">
        <v>0</v>
      </c>
      <c r="GD280" s="61">
        <v>0</v>
      </c>
      <c r="GE280" s="61">
        <v>0</v>
      </c>
      <c r="GF280" s="61">
        <v>5944220</v>
      </c>
      <c r="GG280" s="61">
        <v>1381256</v>
      </c>
      <c r="GH280" s="61">
        <v>0</v>
      </c>
      <c r="GI280" s="61">
        <v>-10178333</v>
      </c>
      <c r="GJ280" s="61">
        <v>873303</v>
      </c>
      <c r="GK280" s="61">
        <v>0</v>
      </c>
      <c r="GL280" s="58" t="s">
        <v>676</v>
      </c>
      <c r="GM280" s="58" t="s">
        <v>465</v>
      </c>
      <c r="GN280" s="58" t="s">
        <v>466</v>
      </c>
      <c r="GO280" s="58" t="s">
        <v>467</v>
      </c>
      <c r="GP280" s="58" t="s">
        <v>1369</v>
      </c>
    </row>
    <row r="281" spans="1:198" s="58" customFormat="1">
      <c r="A281" s="58" t="s">
        <v>469</v>
      </c>
      <c r="B281" s="59" t="s">
        <v>1370</v>
      </c>
      <c r="C281" s="59" t="s">
        <v>1371</v>
      </c>
      <c r="D281" s="61">
        <v>-1440722</v>
      </c>
      <c r="E281" s="61">
        <v>0</v>
      </c>
      <c r="F281" s="61">
        <v>-1440722</v>
      </c>
      <c r="G281" s="61">
        <v>-366917</v>
      </c>
      <c r="H281" s="61">
        <v>0</v>
      </c>
      <c r="I281" s="61">
        <v>-366917</v>
      </c>
      <c r="J281" s="61">
        <v>-1073805</v>
      </c>
      <c r="K281" s="61">
        <v>0</v>
      </c>
      <c r="L281" s="61">
        <v>-1073805</v>
      </c>
      <c r="M281" s="380">
        <v>0.5</v>
      </c>
      <c r="N281" s="380">
        <v>0.49</v>
      </c>
      <c r="O281" s="380">
        <v>0</v>
      </c>
      <c r="P281" s="380">
        <v>0.01</v>
      </c>
      <c r="Q281" s="61">
        <v>458679</v>
      </c>
      <c r="R281" s="61">
        <v>458679</v>
      </c>
      <c r="S281" s="61">
        <v>0</v>
      </c>
      <c r="T281" s="61">
        <v>20776</v>
      </c>
      <c r="U281" s="61">
        <v>20776</v>
      </c>
      <c r="V281" s="61">
        <v>0</v>
      </c>
      <c r="W281" s="61">
        <v>1311600</v>
      </c>
      <c r="X281" s="61">
        <v>0</v>
      </c>
      <c r="Y281" s="61">
        <v>1045649</v>
      </c>
      <c r="Z281" s="61">
        <v>0</v>
      </c>
      <c r="AA281" s="61">
        <v>265951</v>
      </c>
      <c r="AB281" s="61">
        <v>0</v>
      </c>
      <c r="AC281" s="61">
        <v>0</v>
      </c>
      <c r="AD281" s="61">
        <v>0</v>
      </c>
      <c r="AE281" s="61">
        <v>0</v>
      </c>
      <c r="AF281" s="61">
        <v>0</v>
      </c>
      <c r="AG281" s="61">
        <v>0</v>
      </c>
      <c r="AH281" s="61">
        <v>0</v>
      </c>
      <c r="AI281" s="61">
        <v>0</v>
      </c>
      <c r="AJ281" s="61">
        <v>0</v>
      </c>
      <c r="AK281" s="61">
        <v>0</v>
      </c>
      <c r="AL281" s="61">
        <v>181675</v>
      </c>
      <c r="AM281" s="61">
        <v>181675</v>
      </c>
      <c r="AN281" s="61">
        <v>0</v>
      </c>
      <c r="AO281" s="61">
        <v>0</v>
      </c>
      <c r="AP281" s="61">
        <v>112040</v>
      </c>
      <c r="AQ281" s="61">
        <v>112040</v>
      </c>
      <c r="AR281" s="61">
        <v>0</v>
      </c>
      <c r="AS281" s="61">
        <v>0</v>
      </c>
      <c r="AT281" s="61">
        <v>69635</v>
      </c>
      <c r="AU281" s="61">
        <v>69635</v>
      </c>
      <c r="AV281" s="61">
        <v>0</v>
      </c>
      <c r="AW281" s="61">
        <v>0</v>
      </c>
      <c r="AX281" s="61">
        <v>0</v>
      </c>
      <c r="AY281" s="61">
        <v>0</v>
      </c>
      <c r="AZ281" s="61">
        <v>0</v>
      </c>
      <c r="BA281" s="61">
        <v>0</v>
      </c>
      <c r="BB281" s="61">
        <v>0</v>
      </c>
      <c r="BC281" s="61">
        <v>0</v>
      </c>
      <c r="BD281" s="61">
        <v>5204726</v>
      </c>
      <c r="BE281" s="61">
        <v>0</v>
      </c>
      <c r="BF281" s="61">
        <v>106219</v>
      </c>
      <c r="BG281" s="61">
        <v>299430</v>
      </c>
      <c r="BH281" s="61">
        <v>0</v>
      </c>
      <c r="BI281" s="61">
        <v>6102</v>
      </c>
      <c r="BJ281" s="61">
        <v>5292526</v>
      </c>
      <c r="BK281" s="61">
        <v>0</v>
      </c>
      <c r="BL281" s="61">
        <v>108002</v>
      </c>
      <c r="BM281" s="61">
        <v>211630</v>
      </c>
      <c r="BN281" s="61">
        <v>0</v>
      </c>
      <c r="BO281" s="61">
        <v>4319</v>
      </c>
      <c r="BP281" s="61">
        <v>0</v>
      </c>
      <c r="BQ281" s="61">
        <v>0</v>
      </c>
      <c r="BR281" s="61">
        <v>0</v>
      </c>
      <c r="BS281" s="61">
        <v>0</v>
      </c>
      <c r="BT281" s="61">
        <v>0</v>
      </c>
      <c r="BU281" s="61">
        <v>0</v>
      </c>
      <c r="BV281" s="61">
        <v>0</v>
      </c>
      <c r="BW281" s="61">
        <v>0</v>
      </c>
      <c r="BX281" s="61">
        <v>0</v>
      </c>
      <c r="BY281" s="61">
        <v>0</v>
      </c>
      <c r="BZ281" s="61">
        <v>0</v>
      </c>
      <c r="CA281" s="61">
        <v>0</v>
      </c>
      <c r="CB281" s="61">
        <v>0</v>
      </c>
      <c r="CC281" s="61">
        <v>0</v>
      </c>
      <c r="CD281" s="61">
        <v>0</v>
      </c>
      <c r="CE281" s="61">
        <v>0</v>
      </c>
      <c r="CF281" s="61">
        <v>0</v>
      </c>
      <c r="CG281" s="61">
        <v>0</v>
      </c>
      <c r="CH281" s="61">
        <v>1090</v>
      </c>
      <c r="CI281" s="61">
        <v>0</v>
      </c>
      <c r="CJ281" s="61">
        <v>22</v>
      </c>
      <c r="CK281" s="61">
        <v>11934</v>
      </c>
      <c r="CL281" s="61">
        <v>0</v>
      </c>
      <c r="CM281" s="61">
        <v>244</v>
      </c>
      <c r="CN281" s="61">
        <v>0</v>
      </c>
      <c r="CO281" s="61">
        <v>0</v>
      </c>
      <c r="CP281" s="61">
        <v>0</v>
      </c>
      <c r="CQ281" s="61">
        <v>11934</v>
      </c>
      <c r="CR281" s="61">
        <v>0</v>
      </c>
      <c r="CS281" s="61">
        <v>244</v>
      </c>
      <c r="CT281" s="61">
        <v>0</v>
      </c>
      <c r="CU281" s="61">
        <v>0</v>
      </c>
      <c r="CV281" s="61">
        <v>0</v>
      </c>
      <c r="CW281" s="61">
        <v>0</v>
      </c>
      <c r="CX281" s="61">
        <v>0</v>
      </c>
      <c r="CY281" s="61">
        <v>0</v>
      </c>
      <c r="CZ281" s="61">
        <v>0</v>
      </c>
      <c r="DA281" s="61">
        <v>0</v>
      </c>
      <c r="DB281" s="61">
        <v>0</v>
      </c>
      <c r="DC281" s="61">
        <v>0</v>
      </c>
      <c r="DD281" s="61">
        <v>0</v>
      </c>
      <c r="DE281" s="61">
        <v>0</v>
      </c>
      <c r="DF281" s="61">
        <v>0</v>
      </c>
      <c r="DG281" s="61">
        <v>0</v>
      </c>
      <c r="DH281" s="61">
        <v>0</v>
      </c>
      <c r="DI281" s="61">
        <v>0</v>
      </c>
      <c r="DJ281" s="61">
        <v>0</v>
      </c>
      <c r="DK281" s="61">
        <v>0</v>
      </c>
      <c r="DL281" s="61">
        <v>0</v>
      </c>
      <c r="DM281" s="61">
        <v>0</v>
      </c>
      <c r="DN281" s="61">
        <v>0</v>
      </c>
      <c r="DO281" s="61">
        <v>21169</v>
      </c>
      <c r="DP281" s="61">
        <v>0</v>
      </c>
      <c r="DQ281" s="61">
        <v>432</v>
      </c>
      <c r="DR281" s="61">
        <v>41145</v>
      </c>
      <c r="DS281" s="61">
        <v>0</v>
      </c>
      <c r="DT281" s="61">
        <v>840</v>
      </c>
      <c r="DU281" s="61">
        <v>-19976</v>
      </c>
      <c r="DV281" s="61">
        <v>0</v>
      </c>
      <c r="DW281" s="61">
        <v>-408</v>
      </c>
      <c r="DX281" s="61">
        <v>0</v>
      </c>
      <c r="DY281" s="61">
        <v>0</v>
      </c>
      <c r="DZ281" s="61">
        <v>0</v>
      </c>
      <c r="EA281" s="61">
        <v>0</v>
      </c>
      <c r="EB281" s="61">
        <v>0</v>
      </c>
      <c r="EC281" s="61">
        <v>0</v>
      </c>
      <c r="ED281" s="61">
        <v>0</v>
      </c>
      <c r="EE281" s="61">
        <v>0</v>
      </c>
      <c r="EF281" s="61">
        <v>0</v>
      </c>
      <c r="EG281" s="61">
        <v>0</v>
      </c>
      <c r="EH281" s="61">
        <v>0</v>
      </c>
      <c r="EI281" s="61">
        <v>0</v>
      </c>
      <c r="EJ281" s="61">
        <v>0</v>
      </c>
      <c r="EK281" s="61">
        <v>0</v>
      </c>
      <c r="EL281" s="61">
        <v>0</v>
      </c>
      <c r="EM281" s="61">
        <v>8943772</v>
      </c>
      <c r="EN281" s="61">
        <v>0</v>
      </c>
      <c r="EO281" s="61">
        <v>182526</v>
      </c>
      <c r="EP281" s="61">
        <v>132344</v>
      </c>
      <c r="EQ281" s="61">
        <v>0</v>
      </c>
      <c r="ER281" s="61">
        <v>2701</v>
      </c>
      <c r="ES281" s="61">
        <v>24557846</v>
      </c>
      <c r="ET281" s="61">
        <v>0</v>
      </c>
      <c r="EU281" s="61">
        <v>0</v>
      </c>
      <c r="EV281" s="61">
        <v>-15481730</v>
      </c>
      <c r="EW281" s="61">
        <v>0</v>
      </c>
      <c r="EX281" s="61">
        <v>185227</v>
      </c>
      <c r="EY281" s="61">
        <v>3151069</v>
      </c>
      <c r="EZ281" s="61">
        <v>0</v>
      </c>
      <c r="FA281" s="61">
        <v>62891</v>
      </c>
      <c r="FB281" s="61">
        <v>3532482</v>
      </c>
      <c r="FC281" s="61">
        <v>0</v>
      </c>
      <c r="FD281" s="61">
        <v>70838</v>
      </c>
      <c r="FE281" s="61">
        <v>-381413</v>
      </c>
      <c r="FF281" s="61">
        <v>0</v>
      </c>
      <c r="FG281" s="61">
        <v>-7947</v>
      </c>
      <c r="FH281" s="61">
        <v>0</v>
      </c>
      <c r="FI281" s="61">
        <v>0</v>
      </c>
      <c r="FJ281" s="61">
        <v>0</v>
      </c>
      <c r="FK281" s="61">
        <v>0</v>
      </c>
      <c r="FL281" s="61">
        <v>0</v>
      </c>
      <c r="FM281" s="61">
        <v>0</v>
      </c>
      <c r="FN281" s="61">
        <v>0</v>
      </c>
      <c r="FO281" s="61">
        <v>0</v>
      </c>
      <c r="FP281" s="61">
        <v>0</v>
      </c>
      <c r="FQ281" s="61">
        <v>294438</v>
      </c>
      <c r="FR281" s="61">
        <v>0</v>
      </c>
      <c r="FS281" s="61">
        <v>6009</v>
      </c>
      <c r="FT281" s="61">
        <v>7834450</v>
      </c>
      <c r="FU281" s="61">
        <v>0</v>
      </c>
      <c r="FV281" s="61">
        <v>0</v>
      </c>
      <c r="FW281" s="61">
        <v>-7540012</v>
      </c>
      <c r="FX281" s="61">
        <v>0</v>
      </c>
      <c r="FY281" s="61">
        <v>6009</v>
      </c>
      <c r="FZ281" s="61">
        <v>0</v>
      </c>
      <c r="GA281" s="61">
        <v>0</v>
      </c>
      <c r="GB281" s="61">
        <v>0</v>
      </c>
      <c r="GC281" s="61">
        <v>0</v>
      </c>
      <c r="GD281" s="61">
        <v>0</v>
      </c>
      <c r="GE281" s="61">
        <v>0</v>
      </c>
      <c r="GF281" s="61">
        <v>18059972</v>
      </c>
      <c r="GG281" s="61">
        <v>0</v>
      </c>
      <c r="GH281" s="61">
        <v>367146</v>
      </c>
      <c r="GI281" s="61">
        <v>-23198477</v>
      </c>
      <c r="GJ281" s="61">
        <v>0</v>
      </c>
      <c r="GK281" s="61">
        <v>187466</v>
      </c>
      <c r="GL281" s="58" t="s">
        <v>511</v>
      </c>
      <c r="GM281" s="58" t="s">
        <v>584</v>
      </c>
      <c r="GN281" s="58" t="s">
        <v>513</v>
      </c>
      <c r="GO281" s="58" t="s">
        <v>514</v>
      </c>
      <c r="GP281" s="58" t="s">
        <v>1372</v>
      </c>
    </row>
    <row r="282" spans="1:198" s="58" customFormat="1">
      <c r="A282" s="58" t="s">
        <v>469</v>
      </c>
      <c r="B282" s="59" t="s">
        <v>1373</v>
      </c>
      <c r="C282" s="59" t="s">
        <v>1374</v>
      </c>
      <c r="D282" s="61">
        <v>-740960</v>
      </c>
      <c r="E282" s="61">
        <v>1467</v>
      </c>
      <c r="F282" s="61">
        <v>-739493</v>
      </c>
      <c r="G282" s="61">
        <v>-120517</v>
      </c>
      <c r="H282" s="61">
        <v>1466</v>
      </c>
      <c r="I282" s="61">
        <v>-119051</v>
      </c>
      <c r="J282" s="61">
        <v>-620443</v>
      </c>
      <c r="K282" s="61">
        <v>1</v>
      </c>
      <c r="L282" s="61">
        <v>-620442</v>
      </c>
      <c r="M282" s="380">
        <v>0</v>
      </c>
      <c r="N282" s="380">
        <v>0.99</v>
      </c>
      <c r="O282" s="380">
        <v>0</v>
      </c>
      <c r="P282" s="380">
        <v>0.01</v>
      </c>
      <c r="Q282" s="61">
        <v>322605</v>
      </c>
      <c r="R282" s="61">
        <v>322605</v>
      </c>
      <c r="S282" s="61">
        <v>0</v>
      </c>
      <c r="T282" s="61">
        <v>0</v>
      </c>
      <c r="U282" s="61">
        <v>16761</v>
      </c>
      <c r="V282" s="61">
        <v>-16761</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v>0</v>
      </c>
      <c r="AR282" s="61">
        <v>0</v>
      </c>
      <c r="AS282" s="61">
        <v>0</v>
      </c>
      <c r="AT282" s="61">
        <v>0</v>
      </c>
      <c r="AU282" s="61">
        <v>0</v>
      </c>
      <c r="AV282" s="61">
        <v>0</v>
      </c>
      <c r="AW282" s="61">
        <v>0</v>
      </c>
      <c r="AX282" s="61">
        <v>0</v>
      </c>
      <c r="AY282" s="61">
        <v>0</v>
      </c>
      <c r="AZ282" s="61">
        <v>0</v>
      </c>
      <c r="BA282" s="61">
        <v>0</v>
      </c>
      <c r="BB282" s="61">
        <v>0</v>
      </c>
      <c r="BC282" s="61">
        <v>0</v>
      </c>
      <c r="BD282" s="61">
        <v>7567673</v>
      </c>
      <c r="BE282" s="61">
        <v>0</v>
      </c>
      <c r="BF282" s="61">
        <v>76430</v>
      </c>
      <c r="BG282" s="61">
        <v>330402</v>
      </c>
      <c r="BH282" s="61">
        <v>0</v>
      </c>
      <c r="BI282" s="61">
        <v>3327</v>
      </c>
      <c r="BJ282" s="61">
        <v>7708900</v>
      </c>
      <c r="BK282" s="61">
        <v>0</v>
      </c>
      <c r="BL282" s="61">
        <v>77846</v>
      </c>
      <c r="BM282" s="61">
        <v>189175</v>
      </c>
      <c r="BN282" s="61">
        <v>0</v>
      </c>
      <c r="BO282" s="61">
        <v>1911</v>
      </c>
      <c r="BP282" s="61">
        <v>94507</v>
      </c>
      <c r="BQ282" s="61">
        <v>0</v>
      </c>
      <c r="BR282" s="61">
        <v>955</v>
      </c>
      <c r="BS282" s="61">
        <v>21601</v>
      </c>
      <c r="BT282" s="61">
        <v>0</v>
      </c>
      <c r="BU282" s="61">
        <v>218</v>
      </c>
      <c r="BV282" s="61">
        <v>72906</v>
      </c>
      <c r="BW282" s="61">
        <v>0</v>
      </c>
      <c r="BX282" s="61">
        <v>737</v>
      </c>
      <c r="BY282" s="61">
        <v>0</v>
      </c>
      <c r="BZ282" s="61">
        <v>0</v>
      </c>
      <c r="CA282" s="61">
        <v>0</v>
      </c>
      <c r="CB282" s="61">
        <v>0</v>
      </c>
      <c r="CC282" s="61">
        <v>0</v>
      </c>
      <c r="CD282" s="61">
        <v>0</v>
      </c>
      <c r="CE282" s="61">
        <v>0</v>
      </c>
      <c r="CF282" s="61">
        <v>0</v>
      </c>
      <c r="CG282" s="61">
        <v>0</v>
      </c>
      <c r="CH282" s="61">
        <v>625</v>
      </c>
      <c r="CI282" s="61">
        <v>0</v>
      </c>
      <c r="CJ282" s="61">
        <v>6</v>
      </c>
      <c r="CK282" s="61">
        <v>0</v>
      </c>
      <c r="CL282" s="61">
        <v>0</v>
      </c>
      <c r="CM282" s="61">
        <v>0</v>
      </c>
      <c r="CN282" s="61">
        <v>0</v>
      </c>
      <c r="CO282" s="61">
        <v>0</v>
      </c>
      <c r="CP282" s="61">
        <v>0</v>
      </c>
      <c r="CQ282" s="61">
        <v>0</v>
      </c>
      <c r="CR282" s="61">
        <v>0</v>
      </c>
      <c r="CS282" s="61">
        <v>0</v>
      </c>
      <c r="CT282" s="61">
        <v>0</v>
      </c>
      <c r="CU282" s="61">
        <v>0</v>
      </c>
      <c r="CV282" s="61">
        <v>0</v>
      </c>
      <c r="CW282" s="61">
        <v>0</v>
      </c>
      <c r="CX282" s="61">
        <v>0</v>
      </c>
      <c r="CY282" s="61">
        <v>0</v>
      </c>
      <c r="CZ282" s="61">
        <v>0</v>
      </c>
      <c r="DA282" s="61">
        <v>0</v>
      </c>
      <c r="DB282" s="61">
        <v>0</v>
      </c>
      <c r="DC282" s="61">
        <v>0</v>
      </c>
      <c r="DD282" s="61">
        <v>0</v>
      </c>
      <c r="DE282" s="61">
        <v>0</v>
      </c>
      <c r="DF282" s="61">
        <v>0</v>
      </c>
      <c r="DG282" s="61">
        <v>0</v>
      </c>
      <c r="DH282" s="61">
        <v>0</v>
      </c>
      <c r="DI282" s="61">
        <v>0</v>
      </c>
      <c r="DJ282" s="61">
        <v>0</v>
      </c>
      <c r="DK282" s="61">
        <v>0</v>
      </c>
      <c r="DL282" s="61">
        <v>0</v>
      </c>
      <c r="DM282" s="61">
        <v>0</v>
      </c>
      <c r="DN282" s="61">
        <v>0</v>
      </c>
      <c r="DO282" s="61">
        <v>14468</v>
      </c>
      <c r="DP282" s="61">
        <v>0</v>
      </c>
      <c r="DQ282" s="61">
        <v>146</v>
      </c>
      <c r="DR282" s="61">
        <v>21448</v>
      </c>
      <c r="DS282" s="61">
        <v>0</v>
      </c>
      <c r="DT282" s="61">
        <v>217</v>
      </c>
      <c r="DU282" s="61">
        <v>-6980</v>
      </c>
      <c r="DV282" s="61">
        <v>0</v>
      </c>
      <c r="DW282" s="61">
        <v>-71</v>
      </c>
      <c r="DX282" s="61">
        <v>0</v>
      </c>
      <c r="DY282" s="61">
        <v>0</v>
      </c>
      <c r="DZ282" s="61">
        <v>0</v>
      </c>
      <c r="EA282" s="61">
        <v>0</v>
      </c>
      <c r="EB282" s="61">
        <v>0</v>
      </c>
      <c r="EC282" s="61">
        <v>0</v>
      </c>
      <c r="ED282" s="61">
        <v>0</v>
      </c>
      <c r="EE282" s="61">
        <v>0</v>
      </c>
      <c r="EF282" s="61">
        <v>0</v>
      </c>
      <c r="EG282" s="61">
        <v>0</v>
      </c>
      <c r="EH282" s="61">
        <v>0</v>
      </c>
      <c r="EI282" s="61">
        <v>0</v>
      </c>
      <c r="EJ282" s="61">
        <v>0</v>
      </c>
      <c r="EK282" s="61">
        <v>0</v>
      </c>
      <c r="EL282" s="61">
        <v>0</v>
      </c>
      <c r="EM282" s="61">
        <v>8212484</v>
      </c>
      <c r="EN282" s="61">
        <v>0</v>
      </c>
      <c r="EO282" s="61">
        <v>82954</v>
      </c>
      <c r="EP282" s="61">
        <v>57119</v>
      </c>
      <c r="EQ282" s="61">
        <v>0</v>
      </c>
      <c r="ER282" s="61">
        <v>577</v>
      </c>
      <c r="ES282" s="61">
        <v>10504810</v>
      </c>
      <c r="ET282" s="61">
        <v>0</v>
      </c>
      <c r="EU282" s="61">
        <v>0</v>
      </c>
      <c r="EV282" s="61">
        <v>-2235206</v>
      </c>
      <c r="EW282" s="61">
        <v>0</v>
      </c>
      <c r="EX282" s="61">
        <v>83531</v>
      </c>
      <c r="EY282" s="61">
        <v>3301399</v>
      </c>
      <c r="EZ282" s="61">
        <v>0</v>
      </c>
      <c r="FA282" s="61">
        <v>33347</v>
      </c>
      <c r="FB282" s="61">
        <v>3888202</v>
      </c>
      <c r="FC282" s="61">
        <v>0</v>
      </c>
      <c r="FD282" s="61">
        <v>39266</v>
      </c>
      <c r="FE282" s="61">
        <v>-586803</v>
      </c>
      <c r="FF282" s="61">
        <v>0</v>
      </c>
      <c r="FG282" s="61">
        <v>-5919</v>
      </c>
      <c r="FH282" s="61">
        <v>48273</v>
      </c>
      <c r="FI282" s="61">
        <v>0</v>
      </c>
      <c r="FJ282" s="61">
        <v>0</v>
      </c>
      <c r="FK282" s="61">
        <v>46032</v>
      </c>
      <c r="FL282" s="61">
        <v>0</v>
      </c>
      <c r="FM282" s="61">
        <v>0</v>
      </c>
      <c r="FN282" s="61">
        <v>2241</v>
      </c>
      <c r="FO282" s="61">
        <v>0</v>
      </c>
      <c r="FP282" s="61">
        <v>0</v>
      </c>
      <c r="FQ282" s="61">
        <v>1493595</v>
      </c>
      <c r="FR282" s="61">
        <v>0</v>
      </c>
      <c r="FS282" s="61">
        <v>14835</v>
      </c>
      <c r="FT282" s="61">
        <v>4862570</v>
      </c>
      <c r="FU282" s="61">
        <v>0</v>
      </c>
      <c r="FV282" s="61">
        <v>0</v>
      </c>
      <c r="FW282" s="61">
        <v>-3368975</v>
      </c>
      <c r="FX282" s="61">
        <v>0</v>
      </c>
      <c r="FY282" s="61">
        <v>14835</v>
      </c>
      <c r="FZ282" s="61">
        <v>0</v>
      </c>
      <c r="GA282" s="61">
        <v>0</v>
      </c>
      <c r="GB282" s="61">
        <v>0</v>
      </c>
      <c r="GC282" s="61">
        <v>0</v>
      </c>
      <c r="GD282" s="61">
        <v>0</v>
      </c>
      <c r="GE282" s="61">
        <v>0</v>
      </c>
      <c r="GF282" s="61">
        <v>21120545</v>
      </c>
      <c r="GG282" s="61">
        <v>0</v>
      </c>
      <c r="GH282" s="61">
        <v>212577</v>
      </c>
      <c r="GI282" s="61">
        <v>-5933017</v>
      </c>
      <c r="GJ282" s="61">
        <v>0</v>
      </c>
      <c r="GK282" s="61">
        <v>95030</v>
      </c>
      <c r="GL282" s="58" t="s">
        <v>511</v>
      </c>
      <c r="GM282" s="58" t="s">
        <v>548</v>
      </c>
      <c r="GN282" s="58" t="s">
        <v>513</v>
      </c>
      <c r="GO282" s="58" t="s">
        <v>549</v>
      </c>
      <c r="GP282" s="58" t="s">
        <v>1375</v>
      </c>
    </row>
    <row r="283" spans="1:198" s="58" customFormat="1">
      <c r="A283" s="58" t="s">
        <v>469</v>
      </c>
      <c r="B283" s="59" t="s">
        <v>1376</v>
      </c>
      <c r="C283" s="59" t="s">
        <v>1377</v>
      </c>
      <c r="D283" s="61">
        <v>-31500</v>
      </c>
      <c r="E283" s="61">
        <v>0</v>
      </c>
      <c r="F283" s="61">
        <v>-31500</v>
      </c>
      <c r="G283" s="61">
        <v>256744</v>
      </c>
      <c r="H283" s="61">
        <v>0</v>
      </c>
      <c r="I283" s="61">
        <v>256744</v>
      </c>
      <c r="J283" s="61">
        <v>-288244</v>
      </c>
      <c r="K283" s="61">
        <v>0</v>
      </c>
      <c r="L283" s="61">
        <v>-288244</v>
      </c>
      <c r="M283" s="380">
        <v>0.33</v>
      </c>
      <c r="N283" s="380">
        <v>0.3</v>
      </c>
      <c r="O283" s="380">
        <v>0.37</v>
      </c>
      <c r="P283" s="380">
        <v>0</v>
      </c>
      <c r="Q283" s="61">
        <v>283235</v>
      </c>
      <c r="R283" s="61">
        <v>283235</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v>0</v>
      </c>
      <c r="AR283" s="61">
        <v>0</v>
      </c>
      <c r="AS283" s="61">
        <v>0</v>
      </c>
      <c r="AT283" s="61">
        <v>0</v>
      </c>
      <c r="AU283" s="61">
        <v>0</v>
      </c>
      <c r="AV283" s="61">
        <v>0</v>
      </c>
      <c r="AW283" s="61">
        <v>0</v>
      </c>
      <c r="AX283" s="61">
        <v>0</v>
      </c>
      <c r="AY283" s="61">
        <v>0</v>
      </c>
      <c r="AZ283" s="61">
        <v>0</v>
      </c>
      <c r="BA283" s="61">
        <v>0</v>
      </c>
      <c r="BB283" s="61">
        <v>0</v>
      </c>
      <c r="BC283" s="61">
        <v>0</v>
      </c>
      <c r="BD283" s="61">
        <v>2543449</v>
      </c>
      <c r="BE283" s="61">
        <v>3136921</v>
      </c>
      <c r="BF283" s="61">
        <v>0</v>
      </c>
      <c r="BG283" s="61">
        <v>75698</v>
      </c>
      <c r="BH283" s="61">
        <v>93361</v>
      </c>
      <c r="BI283" s="61">
        <v>0</v>
      </c>
      <c r="BJ283" s="61">
        <v>2325050</v>
      </c>
      <c r="BK283" s="61">
        <v>2867562</v>
      </c>
      <c r="BL283" s="61">
        <v>0</v>
      </c>
      <c r="BM283" s="61">
        <v>294097</v>
      </c>
      <c r="BN283" s="61">
        <v>362720</v>
      </c>
      <c r="BO283" s="61">
        <v>0</v>
      </c>
      <c r="BP283" s="61">
        <v>0</v>
      </c>
      <c r="BQ283" s="61">
        <v>0</v>
      </c>
      <c r="BR283" s="61">
        <v>0</v>
      </c>
      <c r="BS283" s="61">
        <v>0</v>
      </c>
      <c r="BT283" s="61">
        <v>0</v>
      </c>
      <c r="BU283" s="61">
        <v>0</v>
      </c>
      <c r="BV283" s="61">
        <v>0</v>
      </c>
      <c r="BW283" s="61">
        <v>0</v>
      </c>
      <c r="BX283" s="61">
        <v>0</v>
      </c>
      <c r="BY283" s="61">
        <v>0</v>
      </c>
      <c r="BZ283" s="61">
        <v>0</v>
      </c>
      <c r="CA283" s="61">
        <v>0</v>
      </c>
      <c r="CB283" s="61">
        <v>0</v>
      </c>
      <c r="CC283" s="61">
        <v>0</v>
      </c>
      <c r="CD283" s="61">
        <v>0</v>
      </c>
      <c r="CE283" s="61">
        <v>0</v>
      </c>
      <c r="CF283" s="61">
        <v>0</v>
      </c>
      <c r="CG283" s="61">
        <v>0</v>
      </c>
      <c r="CH283" s="61">
        <v>-2748</v>
      </c>
      <c r="CI283" s="61">
        <v>-3389</v>
      </c>
      <c r="CJ283" s="61">
        <v>0</v>
      </c>
      <c r="CK283" s="61">
        <v>0</v>
      </c>
      <c r="CL283" s="61">
        <v>0</v>
      </c>
      <c r="CM283" s="61">
        <v>0</v>
      </c>
      <c r="CN283" s="61">
        <v>0</v>
      </c>
      <c r="CO283" s="61">
        <v>0</v>
      </c>
      <c r="CP283" s="61">
        <v>0</v>
      </c>
      <c r="CQ283" s="61">
        <v>0</v>
      </c>
      <c r="CR283" s="61">
        <v>0</v>
      </c>
      <c r="CS283" s="61">
        <v>0</v>
      </c>
      <c r="CT283" s="61">
        <v>0</v>
      </c>
      <c r="CU283" s="61">
        <v>0</v>
      </c>
      <c r="CV283" s="61">
        <v>0</v>
      </c>
      <c r="CW283" s="61">
        <v>0</v>
      </c>
      <c r="CX283" s="61">
        <v>0</v>
      </c>
      <c r="CY283" s="61">
        <v>0</v>
      </c>
      <c r="CZ283" s="61">
        <v>0</v>
      </c>
      <c r="DA283" s="61">
        <v>0</v>
      </c>
      <c r="DB283" s="61">
        <v>0</v>
      </c>
      <c r="DC283" s="61">
        <v>0</v>
      </c>
      <c r="DD283" s="61">
        <v>0</v>
      </c>
      <c r="DE283" s="61">
        <v>0</v>
      </c>
      <c r="DF283" s="61">
        <v>0</v>
      </c>
      <c r="DG283" s="61">
        <v>0</v>
      </c>
      <c r="DH283" s="61">
        <v>0</v>
      </c>
      <c r="DI283" s="61">
        <v>0</v>
      </c>
      <c r="DJ283" s="61">
        <v>0</v>
      </c>
      <c r="DK283" s="61">
        <v>0</v>
      </c>
      <c r="DL283" s="61">
        <v>0</v>
      </c>
      <c r="DM283" s="61">
        <v>0</v>
      </c>
      <c r="DN283" s="61">
        <v>0</v>
      </c>
      <c r="DO283" s="61">
        <v>49960</v>
      </c>
      <c r="DP283" s="61">
        <v>61617</v>
      </c>
      <c r="DQ283" s="61">
        <v>0</v>
      </c>
      <c r="DR283" s="61">
        <v>56560</v>
      </c>
      <c r="DS283" s="61">
        <v>69758</v>
      </c>
      <c r="DT283" s="61">
        <v>0</v>
      </c>
      <c r="DU283" s="61">
        <v>-6600</v>
      </c>
      <c r="DV283" s="61">
        <v>-8141</v>
      </c>
      <c r="DW283" s="61">
        <v>0</v>
      </c>
      <c r="DX283" s="61">
        <v>-2327</v>
      </c>
      <c r="DY283" s="61">
        <v>-2869</v>
      </c>
      <c r="DZ283" s="61">
        <v>0</v>
      </c>
      <c r="EA283" s="61">
        <v>-810</v>
      </c>
      <c r="EB283" s="61">
        <v>-998</v>
      </c>
      <c r="EC283" s="61">
        <v>0</v>
      </c>
      <c r="ED283" s="61">
        <v>0</v>
      </c>
      <c r="EE283" s="61">
        <v>0</v>
      </c>
      <c r="EF283" s="61">
        <v>0</v>
      </c>
      <c r="EG283" s="61">
        <v>0</v>
      </c>
      <c r="EH283" s="61">
        <v>0</v>
      </c>
      <c r="EI283" s="61">
        <v>0</v>
      </c>
      <c r="EJ283" s="61">
        <v>0</v>
      </c>
      <c r="EK283" s="61">
        <v>0</v>
      </c>
      <c r="EL283" s="61">
        <v>0</v>
      </c>
      <c r="EM283" s="61">
        <v>4710142</v>
      </c>
      <c r="EN283" s="61">
        <v>5809175</v>
      </c>
      <c r="EO283" s="61">
        <v>0</v>
      </c>
      <c r="EP283" s="61">
        <v>176215</v>
      </c>
      <c r="EQ283" s="61">
        <v>217332</v>
      </c>
      <c r="ER283" s="61">
        <v>0</v>
      </c>
      <c r="ES283" s="61">
        <v>22855243</v>
      </c>
      <c r="ET283" s="61">
        <v>0</v>
      </c>
      <c r="EU283" s="61">
        <v>0</v>
      </c>
      <c r="EV283" s="61">
        <v>-17968886</v>
      </c>
      <c r="EW283" s="61">
        <v>6026507</v>
      </c>
      <c r="EX283" s="61">
        <v>0</v>
      </c>
      <c r="EY283" s="61">
        <v>882669</v>
      </c>
      <c r="EZ283" s="61">
        <v>1088624</v>
      </c>
      <c r="FA283" s="61">
        <v>0</v>
      </c>
      <c r="FB283" s="61">
        <v>986420</v>
      </c>
      <c r="FC283" s="61">
        <v>1216585</v>
      </c>
      <c r="FD283" s="61">
        <v>0</v>
      </c>
      <c r="FE283" s="61">
        <v>-103751</v>
      </c>
      <c r="FF283" s="61">
        <v>-127961</v>
      </c>
      <c r="FG283" s="61">
        <v>0</v>
      </c>
      <c r="FH283" s="61">
        <v>0</v>
      </c>
      <c r="FI283" s="61">
        <v>0</v>
      </c>
      <c r="FJ283" s="61">
        <v>0</v>
      </c>
      <c r="FK283" s="61">
        <v>0</v>
      </c>
      <c r="FL283" s="61">
        <v>0</v>
      </c>
      <c r="FM283" s="61">
        <v>0</v>
      </c>
      <c r="FN283" s="61">
        <v>0</v>
      </c>
      <c r="FO283" s="61">
        <v>0</v>
      </c>
      <c r="FP283" s="61">
        <v>0</v>
      </c>
      <c r="FQ283" s="61">
        <v>115773</v>
      </c>
      <c r="FR283" s="61">
        <v>142787</v>
      </c>
      <c r="FS283" s="61">
        <v>0</v>
      </c>
      <c r="FT283" s="61">
        <v>4624741</v>
      </c>
      <c r="FU283" s="61">
        <v>0</v>
      </c>
      <c r="FV283" s="61">
        <v>0</v>
      </c>
      <c r="FW283" s="61">
        <v>-4508968</v>
      </c>
      <c r="FX283" s="61">
        <v>142787</v>
      </c>
      <c r="FY283" s="61">
        <v>0</v>
      </c>
      <c r="FZ283" s="61">
        <v>0</v>
      </c>
      <c r="GA283" s="61">
        <v>0</v>
      </c>
      <c r="GB283" s="61">
        <v>0</v>
      </c>
      <c r="GC283" s="61">
        <v>0</v>
      </c>
      <c r="GD283" s="61">
        <v>0</v>
      </c>
      <c r="GE283" s="61">
        <v>0</v>
      </c>
      <c r="GF283" s="61">
        <v>8548021</v>
      </c>
      <c r="GG283" s="61">
        <v>10542561</v>
      </c>
      <c r="GH283" s="61">
        <v>0</v>
      </c>
      <c r="GI283" s="61">
        <v>-22299993</v>
      </c>
      <c r="GJ283" s="61">
        <v>6388656</v>
      </c>
      <c r="GK283" s="61">
        <v>0</v>
      </c>
      <c r="GL283" s="58" t="s">
        <v>501</v>
      </c>
      <c r="GM283" s="58" t="s">
        <v>502</v>
      </c>
      <c r="GN283" s="58" t="s">
        <v>503</v>
      </c>
      <c r="GO283" s="58" t="s">
        <v>504</v>
      </c>
      <c r="GP283" s="58" t="s">
        <v>1378</v>
      </c>
    </row>
    <row r="284" spans="1:198" s="58" customFormat="1">
      <c r="A284" s="58" t="s">
        <v>469</v>
      </c>
      <c r="B284" s="59" t="s">
        <v>1379</v>
      </c>
      <c r="C284" s="59" t="s">
        <v>1380</v>
      </c>
      <c r="D284" s="61">
        <v>161748</v>
      </c>
      <c r="E284" s="61">
        <v>20719</v>
      </c>
      <c r="F284" s="61">
        <v>182467</v>
      </c>
      <c r="G284" s="61">
        <v>272824</v>
      </c>
      <c r="H284" s="61">
        <v>9461</v>
      </c>
      <c r="I284" s="61">
        <v>282285</v>
      </c>
      <c r="J284" s="61">
        <v>-111076</v>
      </c>
      <c r="K284" s="61">
        <v>11258</v>
      </c>
      <c r="L284" s="61">
        <v>-99818</v>
      </c>
      <c r="M284" s="380">
        <v>0.33</v>
      </c>
      <c r="N284" s="380">
        <v>0.3</v>
      </c>
      <c r="O284" s="380">
        <v>0.37</v>
      </c>
      <c r="P284" s="380">
        <v>0</v>
      </c>
      <c r="Q284" s="61">
        <v>439074</v>
      </c>
      <c r="R284" s="61">
        <v>439074</v>
      </c>
      <c r="S284" s="61">
        <v>0</v>
      </c>
      <c r="T284" s="61">
        <v>8489078</v>
      </c>
      <c r="U284" s="61">
        <v>7151877</v>
      </c>
      <c r="V284" s="61">
        <v>1337201</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v>0</v>
      </c>
      <c r="AR284" s="61">
        <v>0</v>
      </c>
      <c r="AS284" s="61">
        <v>0</v>
      </c>
      <c r="AT284" s="61">
        <v>0</v>
      </c>
      <c r="AU284" s="61">
        <v>0</v>
      </c>
      <c r="AV284" s="61">
        <v>0</v>
      </c>
      <c r="AW284" s="61">
        <v>0</v>
      </c>
      <c r="AX284" s="61">
        <v>0</v>
      </c>
      <c r="AY284" s="61">
        <v>0</v>
      </c>
      <c r="AZ284" s="61">
        <v>0</v>
      </c>
      <c r="BA284" s="61">
        <v>0</v>
      </c>
      <c r="BB284" s="61">
        <v>0</v>
      </c>
      <c r="BC284" s="61">
        <v>0</v>
      </c>
      <c r="BD284" s="61">
        <v>2200806</v>
      </c>
      <c r="BE284" s="61">
        <v>2459850</v>
      </c>
      <c r="BF284" s="61">
        <v>0</v>
      </c>
      <c r="BG284" s="61">
        <v>157059</v>
      </c>
      <c r="BH284" s="61">
        <v>172360</v>
      </c>
      <c r="BI284" s="61">
        <v>0</v>
      </c>
      <c r="BJ284" s="61">
        <v>2280826</v>
      </c>
      <c r="BK284" s="61">
        <v>2535269</v>
      </c>
      <c r="BL284" s="61">
        <v>0</v>
      </c>
      <c r="BM284" s="61">
        <v>77039</v>
      </c>
      <c r="BN284" s="61">
        <v>96941</v>
      </c>
      <c r="BO284" s="61">
        <v>0</v>
      </c>
      <c r="BP284" s="61">
        <v>0</v>
      </c>
      <c r="BQ284" s="61">
        <v>0</v>
      </c>
      <c r="BR284" s="61">
        <v>0</v>
      </c>
      <c r="BS284" s="61">
        <v>0</v>
      </c>
      <c r="BT284" s="61">
        <v>0</v>
      </c>
      <c r="BU284" s="61">
        <v>0</v>
      </c>
      <c r="BV284" s="61">
        <v>0</v>
      </c>
      <c r="BW284" s="61">
        <v>0</v>
      </c>
      <c r="BX284" s="61">
        <v>0</v>
      </c>
      <c r="BY284" s="61">
        <v>0</v>
      </c>
      <c r="BZ284" s="61">
        <v>0</v>
      </c>
      <c r="CA284" s="61">
        <v>0</v>
      </c>
      <c r="CB284" s="61">
        <v>0</v>
      </c>
      <c r="CC284" s="61">
        <v>0</v>
      </c>
      <c r="CD284" s="61">
        <v>0</v>
      </c>
      <c r="CE284" s="61">
        <v>0</v>
      </c>
      <c r="CF284" s="61">
        <v>0</v>
      </c>
      <c r="CG284" s="61">
        <v>0</v>
      </c>
      <c r="CH284" s="61">
        <v>0</v>
      </c>
      <c r="CI284" s="61">
        <v>0</v>
      </c>
      <c r="CJ284" s="61">
        <v>0</v>
      </c>
      <c r="CK284" s="61">
        <v>0</v>
      </c>
      <c r="CL284" s="61">
        <v>0</v>
      </c>
      <c r="CM284" s="61">
        <v>0</v>
      </c>
      <c r="CN284" s="61">
        <v>0</v>
      </c>
      <c r="CO284" s="61">
        <v>0</v>
      </c>
      <c r="CP284" s="61">
        <v>0</v>
      </c>
      <c r="CQ284" s="61">
        <v>0</v>
      </c>
      <c r="CR284" s="61">
        <v>0</v>
      </c>
      <c r="CS284" s="61">
        <v>0</v>
      </c>
      <c r="CT284" s="61">
        <v>0</v>
      </c>
      <c r="CU284" s="61">
        <v>0</v>
      </c>
      <c r="CV284" s="61">
        <v>0</v>
      </c>
      <c r="CW284" s="61">
        <v>0</v>
      </c>
      <c r="CX284" s="61">
        <v>0</v>
      </c>
      <c r="CY284" s="61">
        <v>0</v>
      </c>
      <c r="CZ284" s="61">
        <v>0</v>
      </c>
      <c r="DA284" s="61">
        <v>0</v>
      </c>
      <c r="DB284" s="61">
        <v>0</v>
      </c>
      <c r="DC284" s="61">
        <v>0</v>
      </c>
      <c r="DD284" s="61">
        <v>0</v>
      </c>
      <c r="DE284" s="61">
        <v>0</v>
      </c>
      <c r="DF284" s="61">
        <v>0</v>
      </c>
      <c r="DG284" s="61">
        <v>0</v>
      </c>
      <c r="DH284" s="61">
        <v>0</v>
      </c>
      <c r="DI284" s="61">
        <v>0</v>
      </c>
      <c r="DJ284" s="61">
        <v>0</v>
      </c>
      <c r="DK284" s="61">
        <v>0</v>
      </c>
      <c r="DL284" s="61">
        <v>0</v>
      </c>
      <c r="DM284" s="61">
        <v>0</v>
      </c>
      <c r="DN284" s="61">
        <v>0</v>
      </c>
      <c r="DO284" s="61">
        <v>14778</v>
      </c>
      <c r="DP284" s="61">
        <v>16976</v>
      </c>
      <c r="DQ284" s="61">
        <v>0</v>
      </c>
      <c r="DR284" s="61">
        <v>24463</v>
      </c>
      <c r="DS284" s="61">
        <v>30171</v>
      </c>
      <c r="DT284" s="61">
        <v>0</v>
      </c>
      <c r="DU284" s="61">
        <v>-9685</v>
      </c>
      <c r="DV284" s="61">
        <v>-13195</v>
      </c>
      <c r="DW284" s="61">
        <v>0</v>
      </c>
      <c r="DX284" s="61">
        <v>-3977</v>
      </c>
      <c r="DY284" s="61">
        <v>-4897</v>
      </c>
      <c r="DZ284" s="61">
        <v>0</v>
      </c>
      <c r="EA284" s="61">
        <v>0</v>
      </c>
      <c r="EB284" s="61">
        <v>0</v>
      </c>
      <c r="EC284" s="61">
        <v>0</v>
      </c>
      <c r="ED284" s="61">
        <v>0</v>
      </c>
      <c r="EE284" s="61">
        <v>0</v>
      </c>
      <c r="EF284" s="61">
        <v>0</v>
      </c>
      <c r="EG284" s="61">
        <v>0</v>
      </c>
      <c r="EH284" s="61">
        <v>0</v>
      </c>
      <c r="EI284" s="61">
        <v>0</v>
      </c>
      <c r="EJ284" s="61">
        <v>0</v>
      </c>
      <c r="EK284" s="61">
        <v>0</v>
      </c>
      <c r="EL284" s="61">
        <v>0</v>
      </c>
      <c r="EM284" s="61">
        <v>10960740</v>
      </c>
      <c r="EN284" s="61">
        <v>11964775</v>
      </c>
      <c r="EO284" s="61">
        <v>0</v>
      </c>
      <c r="EP284" s="61">
        <v>485890</v>
      </c>
      <c r="EQ284" s="61">
        <v>579389</v>
      </c>
      <c r="ER284" s="61">
        <v>0</v>
      </c>
      <c r="ES284" s="61">
        <v>44044171</v>
      </c>
      <c r="ET284" s="61">
        <v>0</v>
      </c>
      <c r="EU284" s="61">
        <v>0</v>
      </c>
      <c r="EV284" s="61">
        <v>-32597541</v>
      </c>
      <c r="EW284" s="61">
        <v>12544164</v>
      </c>
      <c r="EX284" s="61">
        <v>0</v>
      </c>
      <c r="EY284" s="61">
        <v>1717307</v>
      </c>
      <c r="EZ284" s="61">
        <v>1572488</v>
      </c>
      <c r="FA284" s="61">
        <v>0</v>
      </c>
      <c r="FB284" s="61">
        <v>2160050</v>
      </c>
      <c r="FC284" s="61">
        <v>2204469</v>
      </c>
      <c r="FD284" s="61">
        <v>0</v>
      </c>
      <c r="FE284" s="61">
        <v>-442743</v>
      </c>
      <c r="FF284" s="61">
        <v>-631981</v>
      </c>
      <c r="FG284" s="61">
        <v>0</v>
      </c>
      <c r="FH284" s="61">
        <v>0</v>
      </c>
      <c r="FI284" s="61">
        <v>0</v>
      </c>
      <c r="FJ284" s="61">
        <v>0</v>
      </c>
      <c r="FK284" s="61">
        <v>0</v>
      </c>
      <c r="FL284" s="61">
        <v>0</v>
      </c>
      <c r="FM284" s="61">
        <v>0</v>
      </c>
      <c r="FN284" s="61">
        <v>0</v>
      </c>
      <c r="FO284" s="61">
        <v>0</v>
      </c>
      <c r="FP284" s="61">
        <v>0</v>
      </c>
      <c r="FQ284" s="61">
        <v>0</v>
      </c>
      <c r="FR284" s="61">
        <v>0</v>
      </c>
      <c r="FS284" s="61">
        <v>0</v>
      </c>
      <c r="FT284" s="61">
        <v>7312393</v>
      </c>
      <c r="FU284" s="61">
        <v>0</v>
      </c>
      <c r="FV284" s="61">
        <v>0</v>
      </c>
      <c r="FW284" s="61">
        <v>-7312393</v>
      </c>
      <c r="FX284" s="61">
        <v>0</v>
      </c>
      <c r="FY284" s="61">
        <v>0</v>
      </c>
      <c r="FZ284" s="61">
        <v>0</v>
      </c>
      <c r="GA284" s="61">
        <v>0</v>
      </c>
      <c r="GB284" s="61">
        <v>0</v>
      </c>
      <c r="GC284" s="61">
        <v>0</v>
      </c>
      <c r="GD284" s="61">
        <v>0</v>
      </c>
      <c r="GE284" s="61">
        <v>0</v>
      </c>
      <c r="GF284" s="61">
        <v>15532603</v>
      </c>
      <c r="GG284" s="61">
        <v>16760941</v>
      </c>
      <c r="GH284" s="61">
        <v>0</v>
      </c>
      <c r="GI284" s="61">
        <v>-40289300</v>
      </c>
      <c r="GJ284" s="61">
        <v>11991032</v>
      </c>
      <c r="GK284" s="61">
        <v>0</v>
      </c>
      <c r="GL284" s="58" t="s">
        <v>501</v>
      </c>
      <c r="GM284" s="58" t="s">
        <v>502</v>
      </c>
      <c r="GN284" s="58" t="s">
        <v>645</v>
      </c>
      <c r="GO284" s="58" t="s">
        <v>504</v>
      </c>
      <c r="GP284" s="58" t="s">
        <v>1381</v>
      </c>
    </row>
    <row r="285" spans="1:198" s="58" customFormat="1">
      <c r="A285" s="58" t="s">
        <v>469</v>
      </c>
      <c r="B285" s="59" t="s">
        <v>1382</v>
      </c>
      <c r="C285" s="59" t="s">
        <v>1383</v>
      </c>
      <c r="D285" s="61">
        <v>-745855</v>
      </c>
      <c r="E285" s="61">
        <v>0</v>
      </c>
      <c r="F285" s="61">
        <v>-745855</v>
      </c>
      <c r="G285" s="61">
        <v>-812677</v>
      </c>
      <c r="H285" s="61">
        <v>0</v>
      </c>
      <c r="I285" s="61">
        <v>-812677</v>
      </c>
      <c r="J285" s="61">
        <v>66822</v>
      </c>
      <c r="K285" s="61">
        <v>0</v>
      </c>
      <c r="L285" s="61">
        <v>66822</v>
      </c>
      <c r="M285" s="380">
        <v>0.5</v>
      </c>
      <c r="N285" s="380">
        <v>0.49</v>
      </c>
      <c r="O285" s="380">
        <v>0</v>
      </c>
      <c r="P285" s="380">
        <v>0.01</v>
      </c>
      <c r="Q285" s="61">
        <v>289609</v>
      </c>
      <c r="R285" s="61">
        <v>289609</v>
      </c>
      <c r="S285" s="61">
        <v>0</v>
      </c>
      <c r="T285" s="61">
        <v>0</v>
      </c>
      <c r="U285" s="61">
        <v>139616</v>
      </c>
      <c r="V285" s="61">
        <v>-139616</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646271</v>
      </c>
      <c r="AM285" s="61">
        <v>646271</v>
      </c>
      <c r="AN285" s="61">
        <v>0</v>
      </c>
      <c r="AO285" s="61">
        <v>0</v>
      </c>
      <c r="AP285" s="61">
        <v>299638</v>
      </c>
      <c r="AQ285" s="61">
        <v>299638</v>
      </c>
      <c r="AR285" s="61">
        <v>0</v>
      </c>
      <c r="AS285" s="61">
        <v>0</v>
      </c>
      <c r="AT285" s="61">
        <v>346633</v>
      </c>
      <c r="AU285" s="61">
        <v>346633</v>
      </c>
      <c r="AV285" s="61">
        <v>0</v>
      </c>
      <c r="AW285" s="61">
        <v>0</v>
      </c>
      <c r="AX285" s="61">
        <v>0</v>
      </c>
      <c r="AY285" s="61">
        <v>0</v>
      </c>
      <c r="AZ285" s="61">
        <v>0</v>
      </c>
      <c r="BA285" s="61">
        <v>0</v>
      </c>
      <c r="BB285" s="61">
        <v>0</v>
      </c>
      <c r="BC285" s="61">
        <v>0</v>
      </c>
      <c r="BD285" s="61">
        <v>2592664</v>
      </c>
      <c r="BE285" s="61">
        <v>0</v>
      </c>
      <c r="BF285" s="61">
        <v>52747</v>
      </c>
      <c r="BG285" s="61">
        <v>199256</v>
      </c>
      <c r="BH285" s="61">
        <v>0</v>
      </c>
      <c r="BI285" s="61">
        <v>3993</v>
      </c>
      <c r="BJ285" s="61">
        <v>2690605</v>
      </c>
      <c r="BK285" s="61">
        <v>0</v>
      </c>
      <c r="BL285" s="61">
        <v>54543</v>
      </c>
      <c r="BM285" s="61">
        <v>101315</v>
      </c>
      <c r="BN285" s="61">
        <v>0</v>
      </c>
      <c r="BO285" s="61">
        <v>2197</v>
      </c>
      <c r="BP285" s="61">
        <v>0</v>
      </c>
      <c r="BQ285" s="61">
        <v>0</v>
      </c>
      <c r="BR285" s="61">
        <v>0</v>
      </c>
      <c r="BS285" s="61">
        <v>0</v>
      </c>
      <c r="BT285" s="61">
        <v>0</v>
      </c>
      <c r="BU285" s="61">
        <v>0</v>
      </c>
      <c r="BV285" s="61">
        <v>0</v>
      </c>
      <c r="BW285" s="61">
        <v>0</v>
      </c>
      <c r="BX285" s="61">
        <v>0</v>
      </c>
      <c r="BY285" s="61">
        <v>0</v>
      </c>
      <c r="BZ285" s="61">
        <v>0</v>
      </c>
      <c r="CA285" s="61">
        <v>0</v>
      </c>
      <c r="CB285" s="61">
        <v>0</v>
      </c>
      <c r="CC285" s="61">
        <v>0</v>
      </c>
      <c r="CD285" s="61">
        <v>0</v>
      </c>
      <c r="CE285" s="61">
        <v>0</v>
      </c>
      <c r="CF285" s="61">
        <v>0</v>
      </c>
      <c r="CG285" s="61">
        <v>0</v>
      </c>
      <c r="CH285" s="61">
        <v>8842</v>
      </c>
      <c r="CI285" s="61">
        <v>0</v>
      </c>
      <c r="CJ285" s="61">
        <v>180</v>
      </c>
      <c r="CK285" s="61">
        <v>0</v>
      </c>
      <c r="CL285" s="61">
        <v>0</v>
      </c>
      <c r="CM285" s="61">
        <v>0</v>
      </c>
      <c r="CN285" s="61">
        <v>0</v>
      </c>
      <c r="CO285" s="61">
        <v>0</v>
      </c>
      <c r="CP285" s="61">
        <v>0</v>
      </c>
      <c r="CQ285" s="61">
        <v>0</v>
      </c>
      <c r="CR285" s="61">
        <v>0</v>
      </c>
      <c r="CS285" s="61">
        <v>0</v>
      </c>
      <c r="CT285" s="61">
        <v>0</v>
      </c>
      <c r="CU285" s="61">
        <v>0</v>
      </c>
      <c r="CV285" s="61">
        <v>0</v>
      </c>
      <c r="CW285" s="61">
        <v>12</v>
      </c>
      <c r="CX285" s="61">
        <v>0</v>
      </c>
      <c r="CY285" s="61">
        <v>0</v>
      </c>
      <c r="CZ285" s="61">
        <v>1016</v>
      </c>
      <c r="DA285" s="61">
        <v>0</v>
      </c>
      <c r="DB285" s="61">
        <v>21</v>
      </c>
      <c r="DC285" s="61">
        <v>-1004</v>
      </c>
      <c r="DD285" s="61">
        <v>0</v>
      </c>
      <c r="DE285" s="61">
        <v>-21</v>
      </c>
      <c r="DF285" s="61">
        <v>0</v>
      </c>
      <c r="DG285" s="61">
        <v>0</v>
      </c>
      <c r="DH285" s="61">
        <v>0</v>
      </c>
      <c r="DI285" s="61">
        <v>0</v>
      </c>
      <c r="DJ285" s="61">
        <v>0</v>
      </c>
      <c r="DK285" s="61">
        <v>0</v>
      </c>
      <c r="DL285" s="61">
        <v>0</v>
      </c>
      <c r="DM285" s="61">
        <v>0</v>
      </c>
      <c r="DN285" s="61">
        <v>0</v>
      </c>
      <c r="DO285" s="61">
        <v>9078</v>
      </c>
      <c r="DP285" s="61">
        <v>0</v>
      </c>
      <c r="DQ285" s="61">
        <v>185</v>
      </c>
      <c r="DR285" s="61">
        <v>11407</v>
      </c>
      <c r="DS285" s="61">
        <v>0</v>
      </c>
      <c r="DT285" s="61">
        <v>233</v>
      </c>
      <c r="DU285" s="61">
        <v>-2329</v>
      </c>
      <c r="DV285" s="61">
        <v>0</v>
      </c>
      <c r="DW285" s="61">
        <v>-48</v>
      </c>
      <c r="DX285" s="61">
        <v>0</v>
      </c>
      <c r="DY285" s="61">
        <v>0</v>
      </c>
      <c r="DZ285" s="61">
        <v>0</v>
      </c>
      <c r="EA285" s="61">
        <v>0</v>
      </c>
      <c r="EB285" s="61">
        <v>0</v>
      </c>
      <c r="EC285" s="61">
        <v>0</v>
      </c>
      <c r="ED285" s="61">
        <v>0</v>
      </c>
      <c r="EE285" s="61">
        <v>0</v>
      </c>
      <c r="EF285" s="61">
        <v>0</v>
      </c>
      <c r="EG285" s="61">
        <v>0</v>
      </c>
      <c r="EH285" s="61">
        <v>0</v>
      </c>
      <c r="EI285" s="61">
        <v>0</v>
      </c>
      <c r="EJ285" s="61">
        <v>0</v>
      </c>
      <c r="EK285" s="61">
        <v>0</v>
      </c>
      <c r="EL285" s="61">
        <v>0</v>
      </c>
      <c r="EM285" s="61">
        <v>9401591</v>
      </c>
      <c r="EN285" s="61">
        <v>0</v>
      </c>
      <c r="EO285" s="61">
        <v>191820</v>
      </c>
      <c r="EP285" s="61">
        <v>220195</v>
      </c>
      <c r="EQ285" s="61">
        <v>0</v>
      </c>
      <c r="ER285" s="61">
        <v>4494</v>
      </c>
      <c r="ES285" s="61">
        <v>20394074</v>
      </c>
      <c r="ET285" s="61">
        <v>0</v>
      </c>
      <c r="EU285" s="61">
        <v>0</v>
      </c>
      <c r="EV285" s="61">
        <v>-10772288</v>
      </c>
      <c r="EW285" s="61">
        <v>0</v>
      </c>
      <c r="EX285" s="61">
        <v>196314</v>
      </c>
      <c r="EY285" s="61">
        <v>1998263</v>
      </c>
      <c r="EZ285" s="61">
        <v>0</v>
      </c>
      <c r="FA285" s="61">
        <v>40781</v>
      </c>
      <c r="FB285" s="61">
        <v>2819849</v>
      </c>
      <c r="FC285" s="61">
        <v>0</v>
      </c>
      <c r="FD285" s="61">
        <v>57081</v>
      </c>
      <c r="FE285" s="61">
        <v>-821586</v>
      </c>
      <c r="FF285" s="61">
        <v>0</v>
      </c>
      <c r="FG285" s="61">
        <v>-16300</v>
      </c>
      <c r="FH285" s="61">
        <v>0</v>
      </c>
      <c r="FI285" s="61">
        <v>0</v>
      </c>
      <c r="FJ285" s="61">
        <v>0</v>
      </c>
      <c r="FK285" s="61">
        <v>0</v>
      </c>
      <c r="FL285" s="61">
        <v>0</v>
      </c>
      <c r="FM285" s="61">
        <v>0</v>
      </c>
      <c r="FN285" s="61">
        <v>0</v>
      </c>
      <c r="FO285" s="61">
        <v>0</v>
      </c>
      <c r="FP285" s="61">
        <v>0</v>
      </c>
      <c r="FQ285" s="61">
        <v>0</v>
      </c>
      <c r="FR285" s="61">
        <v>0</v>
      </c>
      <c r="FS285" s="61">
        <v>0</v>
      </c>
      <c r="FT285" s="61">
        <v>5334178</v>
      </c>
      <c r="FU285" s="61">
        <v>0</v>
      </c>
      <c r="FV285" s="61">
        <v>0</v>
      </c>
      <c r="FW285" s="61">
        <v>-5334178</v>
      </c>
      <c r="FX285" s="61">
        <v>0</v>
      </c>
      <c r="FY285" s="61">
        <v>0</v>
      </c>
      <c r="FZ285" s="61">
        <v>0</v>
      </c>
      <c r="GA285" s="61">
        <v>0</v>
      </c>
      <c r="GB285" s="61">
        <v>0</v>
      </c>
      <c r="GC285" s="61">
        <v>0</v>
      </c>
      <c r="GD285" s="61">
        <v>0</v>
      </c>
      <c r="GE285" s="61">
        <v>0</v>
      </c>
      <c r="GF285" s="61">
        <v>14429901</v>
      </c>
      <c r="GG285" s="61">
        <v>0</v>
      </c>
      <c r="GH285" s="61">
        <v>294200</v>
      </c>
      <c r="GI285" s="61">
        <v>-16821228</v>
      </c>
      <c r="GJ285" s="61">
        <v>0</v>
      </c>
      <c r="GK285" s="61">
        <v>182322</v>
      </c>
      <c r="GL285" s="58" t="s">
        <v>536</v>
      </c>
      <c r="GM285" s="58" t="s">
        <v>680</v>
      </c>
      <c r="GN285" s="58" t="s">
        <v>536</v>
      </c>
      <c r="GO285" s="58" t="s">
        <v>473</v>
      </c>
      <c r="GP285" s="58" t="s">
        <v>1384</v>
      </c>
    </row>
    <row r="286" spans="1:198" s="58" customFormat="1">
      <c r="A286" s="58" t="s">
        <v>469</v>
      </c>
      <c r="B286" s="59" t="s">
        <v>1385</v>
      </c>
      <c r="C286" s="59" t="s">
        <v>1386</v>
      </c>
      <c r="D286" s="61">
        <v>-59882</v>
      </c>
      <c r="E286" s="61">
        <v>0</v>
      </c>
      <c r="F286" s="61">
        <v>-59882</v>
      </c>
      <c r="G286" s="61">
        <v>-27114</v>
      </c>
      <c r="H286" s="61">
        <v>0</v>
      </c>
      <c r="I286" s="61">
        <v>-27114</v>
      </c>
      <c r="J286" s="61">
        <v>-32768</v>
      </c>
      <c r="K286" s="61">
        <v>0</v>
      </c>
      <c r="L286" s="61">
        <v>-32768</v>
      </c>
      <c r="M286" s="380">
        <v>0.5</v>
      </c>
      <c r="N286" s="380">
        <v>0.4</v>
      </c>
      <c r="O286" s="380">
        <v>0.1</v>
      </c>
      <c r="P286" s="380">
        <v>0</v>
      </c>
      <c r="Q286" s="61">
        <v>217266</v>
      </c>
      <c r="R286" s="61">
        <v>217266</v>
      </c>
      <c r="S286" s="61">
        <v>0</v>
      </c>
      <c r="T286" s="61">
        <v>0</v>
      </c>
      <c r="U286" s="61">
        <v>0</v>
      </c>
      <c r="V286" s="61">
        <v>0</v>
      </c>
      <c r="W286" s="61">
        <v>15344</v>
      </c>
      <c r="X286" s="61">
        <v>0</v>
      </c>
      <c r="Y286" s="61">
        <v>15344</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v>0</v>
      </c>
      <c r="AR286" s="61">
        <v>0</v>
      </c>
      <c r="AS286" s="61">
        <v>0</v>
      </c>
      <c r="AT286" s="61">
        <v>0</v>
      </c>
      <c r="AU286" s="61">
        <v>0</v>
      </c>
      <c r="AV286" s="61">
        <v>0</v>
      </c>
      <c r="AW286" s="61">
        <v>0</v>
      </c>
      <c r="AX286" s="61">
        <v>0</v>
      </c>
      <c r="AY286" s="61">
        <v>0</v>
      </c>
      <c r="AZ286" s="61">
        <v>0</v>
      </c>
      <c r="BA286" s="61">
        <v>0</v>
      </c>
      <c r="BB286" s="61">
        <v>0</v>
      </c>
      <c r="BC286" s="61">
        <v>0</v>
      </c>
      <c r="BD286" s="61">
        <v>1715934</v>
      </c>
      <c r="BE286" s="61">
        <v>428983</v>
      </c>
      <c r="BF286" s="61">
        <v>0</v>
      </c>
      <c r="BG286" s="61">
        <v>125154</v>
      </c>
      <c r="BH286" s="61">
        <v>31289</v>
      </c>
      <c r="BI286" s="61">
        <v>0</v>
      </c>
      <c r="BJ286" s="61">
        <v>1734120</v>
      </c>
      <c r="BK286" s="61">
        <v>433531</v>
      </c>
      <c r="BL286" s="61">
        <v>0</v>
      </c>
      <c r="BM286" s="61">
        <v>106968</v>
      </c>
      <c r="BN286" s="61">
        <v>26741</v>
      </c>
      <c r="BO286" s="61">
        <v>0</v>
      </c>
      <c r="BP286" s="61">
        <v>0</v>
      </c>
      <c r="BQ286" s="61">
        <v>0</v>
      </c>
      <c r="BR286" s="61">
        <v>0</v>
      </c>
      <c r="BS286" s="61">
        <v>0</v>
      </c>
      <c r="BT286" s="61">
        <v>0</v>
      </c>
      <c r="BU286" s="61">
        <v>0</v>
      </c>
      <c r="BV286" s="61">
        <v>0</v>
      </c>
      <c r="BW286" s="61">
        <v>0</v>
      </c>
      <c r="BX286" s="61">
        <v>0</v>
      </c>
      <c r="BY286" s="61">
        <v>13068</v>
      </c>
      <c r="BZ286" s="61">
        <v>3267</v>
      </c>
      <c r="CA286" s="61">
        <v>0</v>
      </c>
      <c r="CB286" s="61">
        <v>0</v>
      </c>
      <c r="CC286" s="61">
        <v>0</v>
      </c>
      <c r="CD286" s="61">
        <v>0</v>
      </c>
      <c r="CE286" s="61">
        <v>0</v>
      </c>
      <c r="CF286" s="61">
        <v>0</v>
      </c>
      <c r="CG286" s="61">
        <v>0</v>
      </c>
      <c r="CH286" s="61">
        <v>0</v>
      </c>
      <c r="CI286" s="61">
        <v>0</v>
      </c>
      <c r="CJ286" s="61">
        <v>0</v>
      </c>
      <c r="CK286" s="61">
        <v>0</v>
      </c>
      <c r="CL286" s="61">
        <v>0</v>
      </c>
      <c r="CM286" s="61">
        <v>0</v>
      </c>
      <c r="CN286" s="61">
        <v>0</v>
      </c>
      <c r="CO286" s="61">
        <v>0</v>
      </c>
      <c r="CP286" s="61">
        <v>0</v>
      </c>
      <c r="CQ286" s="61">
        <v>0</v>
      </c>
      <c r="CR286" s="61">
        <v>0</v>
      </c>
      <c r="CS286" s="61">
        <v>0</v>
      </c>
      <c r="CT286" s="61">
        <v>0</v>
      </c>
      <c r="CU286" s="61">
        <v>0</v>
      </c>
      <c r="CV286" s="61">
        <v>0</v>
      </c>
      <c r="CW286" s="61">
        <v>147</v>
      </c>
      <c r="CX286" s="61">
        <v>37</v>
      </c>
      <c r="CY286" s="61">
        <v>0</v>
      </c>
      <c r="CZ286" s="61">
        <v>5069</v>
      </c>
      <c r="DA286" s="61">
        <v>1267</v>
      </c>
      <c r="DB286" s="61">
        <v>0</v>
      </c>
      <c r="DC286" s="61">
        <v>-4922</v>
      </c>
      <c r="DD286" s="61">
        <v>-1230</v>
      </c>
      <c r="DE286" s="61">
        <v>0</v>
      </c>
      <c r="DF286" s="61">
        <v>0</v>
      </c>
      <c r="DG286" s="61">
        <v>0</v>
      </c>
      <c r="DH286" s="61">
        <v>0</v>
      </c>
      <c r="DI286" s="61">
        <v>258</v>
      </c>
      <c r="DJ286" s="61">
        <v>64</v>
      </c>
      <c r="DK286" s="61">
        <v>0</v>
      </c>
      <c r="DL286" s="61">
        <v>-258</v>
      </c>
      <c r="DM286" s="61">
        <v>-64</v>
      </c>
      <c r="DN286" s="61">
        <v>0</v>
      </c>
      <c r="DO286" s="61">
        <v>7264</v>
      </c>
      <c r="DP286" s="61">
        <v>1816</v>
      </c>
      <c r="DQ286" s="61">
        <v>0</v>
      </c>
      <c r="DR286" s="61">
        <v>8696</v>
      </c>
      <c r="DS286" s="61">
        <v>2174</v>
      </c>
      <c r="DT286" s="61">
        <v>0</v>
      </c>
      <c r="DU286" s="61">
        <v>-1432</v>
      </c>
      <c r="DV286" s="61">
        <v>-358</v>
      </c>
      <c r="DW286" s="61">
        <v>0</v>
      </c>
      <c r="DX286" s="61">
        <v>-7174</v>
      </c>
      <c r="DY286" s="61">
        <v>-1794</v>
      </c>
      <c r="DZ286" s="61">
        <v>0</v>
      </c>
      <c r="EA286" s="61">
        <v>0</v>
      </c>
      <c r="EB286" s="61">
        <v>0</v>
      </c>
      <c r="EC286" s="61">
        <v>0</v>
      </c>
      <c r="ED286" s="61">
        <v>14150</v>
      </c>
      <c r="EE286" s="61">
        <v>3537</v>
      </c>
      <c r="EF286" s="61">
        <v>0</v>
      </c>
      <c r="EG286" s="61">
        <v>0</v>
      </c>
      <c r="EH286" s="61">
        <v>0</v>
      </c>
      <c r="EI286" s="61">
        <v>0</v>
      </c>
      <c r="EJ286" s="61">
        <v>14150</v>
      </c>
      <c r="EK286" s="61">
        <v>3537</v>
      </c>
      <c r="EL286" s="61">
        <v>0</v>
      </c>
      <c r="EM286" s="61">
        <v>5184982</v>
      </c>
      <c r="EN286" s="61">
        <v>1296245</v>
      </c>
      <c r="EO286" s="61">
        <v>0</v>
      </c>
      <c r="EP286" s="61">
        <v>116100</v>
      </c>
      <c r="EQ286" s="61">
        <v>29025</v>
      </c>
      <c r="ER286" s="61">
        <v>0</v>
      </c>
      <c r="ES286" s="61">
        <v>12856819</v>
      </c>
      <c r="ET286" s="61">
        <v>0</v>
      </c>
      <c r="EU286" s="61">
        <v>0</v>
      </c>
      <c r="EV286" s="61">
        <v>-7555738</v>
      </c>
      <c r="EW286" s="61">
        <v>1325270</v>
      </c>
      <c r="EX286" s="61">
        <v>0</v>
      </c>
      <c r="EY286" s="61">
        <v>1245620</v>
      </c>
      <c r="EZ286" s="61">
        <v>311205</v>
      </c>
      <c r="FA286" s="61">
        <v>0</v>
      </c>
      <c r="FB286" s="61">
        <v>1448735</v>
      </c>
      <c r="FC286" s="61">
        <v>361984</v>
      </c>
      <c r="FD286" s="61">
        <v>0</v>
      </c>
      <c r="FE286" s="61">
        <v>-203115</v>
      </c>
      <c r="FF286" s="61">
        <v>-50779</v>
      </c>
      <c r="FG286" s="61">
        <v>0</v>
      </c>
      <c r="FH286" s="61">
        <v>0</v>
      </c>
      <c r="FI286" s="61">
        <v>0</v>
      </c>
      <c r="FJ286" s="61">
        <v>0</v>
      </c>
      <c r="FK286" s="61">
        <v>0</v>
      </c>
      <c r="FL286" s="61">
        <v>0</v>
      </c>
      <c r="FM286" s="61">
        <v>0</v>
      </c>
      <c r="FN286" s="61">
        <v>0</v>
      </c>
      <c r="FO286" s="61">
        <v>0</v>
      </c>
      <c r="FP286" s="61">
        <v>0</v>
      </c>
      <c r="FQ286" s="61">
        <v>0</v>
      </c>
      <c r="FR286" s="61">
        <v>0</v>
      </c>
      <c r="FS286" s="61">
        <v>0</v>
      </c>
      <c r="FT286" s="61">
        <v>4264952</v>
      </c>
      <c r="FU286" s="61">
        <v>0</v>
      </c>
      <c r="FV286" s="61">
        <v>0</v>
      </c>
      <c r="FW286" s="61">
        <v>-4264952</v>
      </c>
      <c r="FX286" s="61">
        <v>0</v>
      </c>
      <c r="FY286" s="61">
        <v>0</v>
      </c>
      <c r="FZ286" s="61">
        <v>0</v>
      </c>
      <c r="GA286" s="61">
        <v>0</v>
      </c>
      <c r="GB286" s="61">
        <v>0</v>
      </c>
      <c r="GC286" s="61">
        <v>0</v>
      </c>
      <c r="GD286" s="61">
        <v>0</v>
      </c>
      <c r="GE286" s="61">
        <v>0</v>
      </c>
      <c r="GF286" s="61">
        <v>8415245</v>
      </c>
      <c r="GG286" s="61">
        <v>2103610</v>
      </c>
      <c r="GH286" s="61">
        <v>0</v>
      </c>
      <c r="GI286" s="61">
        <v>-11903405</v>
      </c>
      <c r="GJ286" s="61">
        <v>1304590</v>
      </c>
      <c r="GK286" s="61">
        <v>0</v>
      </c>
      <c r="GL286" s="58" t="s">
        <v>1081</v>
      </c>
      <c r="GM286" s="58" t="s">
        <v>465</v>
      </c>
      <c r="GN286" s="58" t="s">
        <v>466</v>
      </c>
      <c r="GO286" s="58" t="s">
        <v>549</v>
      </c>
      <c r="GP286" s="58" t="s">
        <v>1387</v>
      </c>
    </row>
    <row r="287" spans="1:198" s="58" customFormat="1">
      <c r="A287" s="58" t="s">
        <v>469</v>
      </c>
      <c r="B287" s="59" t="s">
        <v>1388</v>
      </c>
      <c r="C287" s="59" t="s">
        <v>1389</v>
      </c>
      <c r="D287" s="61">
        <v>-1647513</v>
      </c>
      <c r="E287" s="61">
        <v>0</v>
      </c>
      <c r="F287" s="61">
        <v>-1647513</v>
      </c>
      <c r="G287" s="61">
        <v>-1635215</v>
      </c>
      <c r="H287" s="61">
        <v>0</v>
      </c>
      <c r="I287" s="61">
        <v>-1635215</v>
      </c>
      <c r="J287" s="61">
        <v>-12298</v>
      </c>
      <c r="K287" s="61">
        <v>0</v>
      </c>
      <c r="L287" s="61">
        <v>-12298</v>
      </c>
      <c r="M287" s="380">
        <v>0.5</v>
      </c>
      <c r="N287" s="380">
        <v>0.4</v>
      </c>
      <c r="O287" s="380">
        <v>0.1</v>
      </c>
      <c r="P287" s="380">
        <v>0</v>
      </c>
      <c r="Q287" s="61">
        <v>151043</v>
      </c>
      <c r="R287" s="61">
        <v>151043</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v>0</v>
      </c>
      <c r="AR287" s="61">
        <v>0</v>
      </c>
      <c r="AS287" s="61">
        <v>0</v>
      </c>
      <c r="AT287" s="61">
        <v>0</v>
      </c>
      <c r="AU287" s="61">
        <v>0</v>
      </c>
      <c r="AV287" s="61">
        <v>0</v>
      </c>
      <c r="AW287" s="61">
        <v>0</v>
      </c>
      <c r="AX287" s="61">
        <v>0</v>
      </c>
      <c r="AY287" s="61">
        <v>0</v>
      </c>
      <c r="AZ287" s="61">
        <v>0</v>
      </c>
      <c r="BA287" s="61">
        <v>0</v>
      </c>
      <c r="BB287" s="61">
        <v>0</v>
      </c>
      <c r="BC287" s="61">
        <v>0</v>
      </c>
      <c r="BD287" s="61">
        <v>917694</v>
      </c>
      <c r="BE287" s="61">
        <v>229424</v>
      </c>
      <c r="BF287" s="61">
        <v>0</v>
      </c>
      <c r="BG287" s="61">
        <v>87519</v>
      </c>
      <c r="BH287" s="61">
        <v>21880</v>
      </c>
      <c r="BI287" s="61">
        <v>0</v>
      </c>
      <c r="BJ287" s="61">
        <v>970889</v>
      </c>
      <c r="BK287" s="61">
        <v>242723</v>
      </c>
      <c r="BL287" s="61">
        <v>0</v>
      </c>
      <c r="BM287" s="61">
        <v>34324</v>
      </c>
      <c r="BN287" s="61">
        <v>8581</v>
      </c>
      <c r="BO287" s="61">
        <v>0</v>
      </c>
      <c r="BP287" s="61">
        <v>4438</v>
      </c>
      <c r="BQ287" s="61">
        <v>1109</v>
      </c>
      <c r="BR287" s="61">
        <v>0</v>
      </c>
      <c r="BS287" s="61">
        <v>6185</v>
      </c>
      <c r="BT287" s="61">
        <v>1546</v>
      </c>
      <c r="BU287" s="61">
        <v>0</v>
      </c>
      <c r="BV287" s="61">
        <v>-1747</v>
      </c>
      <c r="BW287" s="61">
        <v>-437</v>
      </c>
      <c r="BX287" s="61">
        <v>0</v>
      </c>
      <c r="BY287" s="61">
        <v>0</v>
      </c>
      <c r="BZ287" s="61">
        <v>0</v>
      </c>
      <c r="CA287" s="61">
        <v>0</v>
      </c>
      <c r="CB287" s="61">
        <v>0</v>
      </c>
      <c r="CC287" s="61">
        <v>0</v>
      </c>
      <c r="CD287" s="61">
        <v>0</v>
      </c>
      <c r="CE287" s="61">
        <v>-21</v>
      </c>
      <c r="CF287" s="61">
        <v>-5</v>
      </c>
      <c r="CG287" s="61">
        <v>0</v>
      </c>
      <c r="CH287" s="61">
        <v>0</v>
      </c>
      <c r="CI287" s="61">
        <v>0</v>
      </c>
      <c r="CJ287" s="61">
        <v>0</v>
      </c>
      <c r="CK287" s="61">
        <v>0</v>
      </c>
      <c r="CL287" s="61">
        <v>0</v>
      </c>
      <c r="CM287" s="61">
        <v>0</v>
      </c>
      <c r="CN287" s="61">
        <v>0</v>
      </c>
      <c r="CO287" s="61">
        <v>0</v>
      </c>
      <c r="CP287" s="61">
        <v>0</v>
      </c>
      <c r="CQ287" s="61">
        <v>0</v>
      </c>
      <c r="CR287" s="61">
        <v>0</v>
      </c>
      <c r="CS287" s="61">
        <v>0</v>
      </c>
      <c r="CT287" s="61">
        <v>0</v>
      </c>
      <c r="CU287" s="61">
        <v>0</v>
      </c>
      <c r="CV287" s="61">
        <v>0</v>
      </c>
      <c r="CW287" s="61">
        <v>0</v>
      </c>
      <c r="CX287" s="61">
        <v>0</v>
      </c>
      <c r="CY287" s="61">
        <v>0</v>
      </c>
      <c r="CZ287" s="61">
        <v>0</v>
      </c>
      <c r="DA287" s="61">
        <v>0</v>
      </c>
      <c r="DB287" s="61">
        <v>0</v>
      </c>
      <c r="DC287" s="61">
        <v>0</v>
      </c>
      <c r="DD287" s="61">
        <v>0</v>
      </c>
      <c r="DE287" s="61">
        <v>0</v>
      </c>
      <c r="DF287" s="61">
        <v>0</v>
      </c>
      <c r="DG287" s="61">
        <v>0</v>
      </c>
      <c r="DH287" s="61">
        <v>0</v>
      </c>
      <c r="DI287" s="61">
        <v>631</v>
      </c>
      <c r="DJ287" s="61">
        <v>158</v>
      </c>
      <c r="DK287" s="61">
        <v>0</v>
      </c>
      <c r="DL287" s="61">
        <v>-631</v>
      </c>
      <c r="DM287" s="61">
        <v>-158</v>
      </c>
      <c r="DN287" s="61">
        <v>0</v>
      </c>
      <c r="DO287" s="61">
        <v>5676</v>
      </c>
      <c r="DP287" s="61">
        <v>1419</v>
      </c>
      <c r="DQ287" s="61">
        <v>0</v>
      </c>
      <c r="DR287" s="61">
        <v>6762</v>
      </c>
      <c r="DS287" s="61">
        <v>1690</v>
      </c>
      <c r="DT287" s="61">
        <v>0</v>
      </c>
      <c r="DU287" s="61">
        <v>-1086</v>
      </c>
      <c r="DV287" s="61">
        <v>-271</v>
      </c>
      <c r="DW287" s="61">
        <v>0</v>
      </c>
      <c r="DX287" s="61">
        <v>0</v>
      </c>
      <c r="DY287" s="61">
        <v>0</v>
      </c>
      <c r="DZ287" s="61">
        <v>0</v>
      </c>
      <c r="EA287" s="61">
        <v>0</v>
      </c>
      <c r="EB287" s="61">
        <v>0</v>
      </c>
      <c r="EC287" s="61">
        <v>0</v>
      </c>
      <c r="ED287" s="61">
        <v>0</v>
      </c>
      <c r="EE287" s="61">
        <v>0</v>
      </c>
      <c r="EF287" s="61">
        <v>0</v>
      </c>
      <c r="EG287" s="61">
        <v>0</v>
      </c>
      <c r="EH287" s="61">
        <v>0</v>
      </c>
      <c r="EI287" s="61">
        <v>0</v>
      </c>
      <c r="EJ287" s="61">
        <v>0</v>
      </c>
      <c r="EK287" s="61">
        <v>0</v>
      </c>
      <c r="EL287" s="61">
        <v>0</v>
      </c>
      <c r="EM287" s="61">
        <v>5359741</v>
      </c>
      <c r="EN287" s="61">
        <v>1339935</v>
      </c>
      <c r="EO287" s="61">
        <v>0</v>
      </c>
      <c r="EP287" s="61">
        <v>80258</v>
      </c>
      <c r="EQ287" s="61">
        <v>20065</v>
      </c>
      <c r="ER287" s="61">
        <v>0</v>
      </c>
      <c r="ES287" s="61">
        <v>12689855</v>
      </c>
      <c r="ET287" s="61">
        <v>0</v>
      </c>
      <c r="EU287" s="61">
        <v>0</v>
      </c>
      <c r="EV287" s="61">
        <v>-7249856</v>
      </c>
      <c r="EW287" s="61">
        <v>1360000</v>
      </c>
      <c r="EX287" s="61">
        <v>0</v>
      </c>
      <c r="EY287" s="61">
        <v>1062738</v>
      </c>
      <c r="EZ287" s="61">
        <v>265684</v>
      </c>
      <c r="FA287" s="61">
        <v>0</v>
      </c>
      <c r="FB287" s="61">
        <v>1288990</v>
      </c>
      <c r="FC287" s="61">
        <v>322247</v>
      </c>
      <c r="FD287" s="61">
        <v>0</v>
      </c>
      <c r="FE287" s="61">
        <v>-226252</v>
      </c>
      <c r="FF287" s="61">
        <v>-56563</v>
      </c>
      <c r="FG287" s="61">
        <v>0</v>
      </c>
      <c r="FH287" s="61">
        <v>0</v>
      </c>
      <c r="FI287" s="61">
        <v>0</v>
      </c>
      <c r="FJ287" s="61">
        <v>0</v>
      </c>
      <c r="FK287" s="61">
        <v>0</v>
      </c>
      <c r="FL287" s="61">
        <v>0</v>
      </c>
      <c r="FM287" s="61">
        <v>0</v>
      </c>
      <c r="FN287" s="61">
        <v>0</v>
      </c>
      <c r="FO287" s="61">
        <v>0</v>
      </c>
      <c r="FP287" s="61">
        <v>0</v>
      </c>
      <c r="FQ287" s="61">
        <v>0</v>
      </c>
      <c r="FR287" s="61">
        <v>0</v>
      </c>
      <c r="FS287" s="61">
        <v>0</v>
      </c>
      <c r="FT287" s="61">
        <v>3020840</v>
      </c>
      <c r="FU287" s="61">
        <v>0</v>
      </c>
      <c r="FV287" s="61">
        <v>0</v>
      </c>
      <c r="FW287" s="61">
        <v>-3020840</v>
      </c>
      <c r="FX287" s="61">
        <v>0</v>
      </c>
      <c r="FY287" s="61">
        <v>0</v>
      </c>
      <c r="FZ287" s="61">
        <v>0</v>
      </c>
      <c r="GA287" s="61">
        <v>0</v>
      </c>
      <c r="GB287" s="61">
        <v>0</v>
      </c>
      <c r="GC287" s="61">
        <v>0</v>
      </c>
      <c r="GD287" s="61">
        <v>0</v>
      </c>
      <c r="GE287" s="61">
        <v>0</v>
      </c>
      <c r="GF287" s="61">
        <v>7518043</v>
      </c>
      <c r="GG287" s="61">
        <v>1879511</v>
      </c>
      <c r="GH287" s="61">
        <v>0</v>
      </c>
      <c r="GI287" s="61">
        <v>-10466109</v>
      </c>
      <c r="GJ287" s="61">
        <v>1311147</v>
      </c>
      <c r="GK287" s="61">
        <v>0</v>
      </c>
      <c r="GL287" s="58" t="s">
        <v>619</v>
      </c>
      <c r="GM287" s="58" t="s">
        <v>465</v>
      </c>
      <c r="GN287" s="58" t="s">
        <v>466</v>
      </c>
      <c r="GO287" s="58" t="s">
        <v>497</v>
      </c>
      <c r="GP287" s="58" t="s">
        <v>1390</v>
      </c>
    </row>
    <row r="288" spans="1:198" s="58" customFormat="1">
      <c r="A288" s="58" t="s">
        <v>469</v>
      </c>
      <c r="B288" s="59" t="s">
        <v>1391</v>
      </c>
      <c r="C288" s="59" t="s">
        <v>1392</v>
      </c>
      <c r="D288" s="61">
        <v>182528</v>
      </c>
      <c r="E288" s="61">
        <v>0</v>
      </c>
      <c r="F288" s="61">
        <v>182528</v>
      </c>
      <c r="G288" s="61">
        <v>267158</v>
      </c>
      <c r="H288" s="61">
        <v>0</v>
      </c>
      <c r="I288" s="61">
        <v>267158</v>
      </c>
      <c r="J288" s="61">
        <v>-84630</v>
      </c>
      <c r="K288" s="61">
        <v>0</v>
      </c>
      <c r="L288" s="61">
        <v>-84630</v>
      </c>
      <c r="M288" s="380">
        <v>0.5</v>
      </c>
      <c r="N288" s="380">
        <v>0.4</v>
      </c>
      <c r="O288" s="380">
        <v>0.1</v>
      </c>
      <c r="P288" s="380">
        <v>0</v>
      </c>
      <c r="Q288" s="61">
        <v>171433</v>
      </c>
      <c r="R288" s="61">
        <v>171433</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v>0</v>
      </c>
      <c r="AR288" s="61">
        <v>0</v>
      </c>
      <c r="AS288" s="61">
        <v>0</v>
      </c>
      <c r="AT288" s="61">
        <v>0</v>
      </c>
      <c r="AU288" s="61">
        <v>0</v>
      </c>
      <c r="AV288" s="61">
        <v>0</v>
      </c>
      <c r="AW288" s="61">
        <v>0</v>
      </c>
      <c r="AX288" s="61">
        <v>0</v>
      </c>
      <c r="AY288" s="61">
        <v>0</v>
      </c>
      <c r="AZ288" s="61">
        <v>0</v>
      </c>
      <c r="BA288" s="61">
        <v>0</v>
      </c>
      <c r="BB288" s="61">
        <v>0</v>
      </c>
      <c r="BC288" s="61">
        <v>0</v>
      </c>
      <c r="BD288" s="61">
        <v>1414862</v>
      </c>
      <c r="BE288" s="61">
        <v>353715</v>
      </c>
      <c r="BF288" s="61">
        <v>0</v>
      </c>
      <c r="BG288" s="61">
        <v>107592</v>
      </c>
      <c r="BH288" s="61">
        <v>26898</v>
      </c>
      <c r="BI288" s="61">
        <v>0</v>
      </c>
      <c r="BJ288" s="61">
        <v>1459449</v>
      </c>
      <c r="BK288" s="61">
        <v>364862</v>
      </c>
      <c r="BL288" s="61">
        <v>0</v>
      </c>
      <c r="BM288" s="61">
        <v>63005</v>
      </c>
      <c r="BN288" s="61">
        <v>15751</v>
      </c>
      <c r="BO288" s="61">
        <v>0</v>
      </c>
      <c r="BP288" s="61">
        <v>1760</v>
      </c>
      <c r="BQ288" s="61">
        <v>440</v>
      </c>
      <c r="BR288" s="61">
        <v>0</v>
      </c>
      <c r="BS288" s="61">
        <v>0</v>
      </c>
      <c r="BT288" s="61">
        <v>0</v>
      </c>
      <c r="BU288" s="61">
        <v>0</v>
      </c>
      <c r="BV288" s="61">
        <v>1760</v>
      </c>
      <c r="BW288" s="61">
        <v>440</v>
      </c>
      <c r="BX288" s="61">
        <v>0</v>
      </c>
      <c r="BY288" s="61">
        <v>9966</v>
      </c>
      <c r="BZ288" s="61">
        <v>2491</v>
      </c>
      <c r="CA288" s="61">
        <v>0</v>
      </c>
      <c r="CB288" s="61">
        <v>0</v>
      </c>
      <c r="CC288" s="61">
        <v>0</v>
      </c>
      <c r="CD288" s="61">
        <v>0</v>
      </c>
      <c r="CE288" s="61">
        <v>0</v>
      </c>
      <c r="CF288" s="61">
        <v>0</v>
      </c>
      <c r="CG288" s="61">
        <v>0</v>
      </c>
      <c r="CH288" s="61">
        <v>0</v>
      </c>
      <c r="CI288" s="61">
        <v>0</v>
      </c>
      <c r="CJ288" s="61">
        <v>0</v>
      </c>
      <c r="CK288" s="61">
        <v>0</v>
      </c>
      <c r="CL288" s="61">
        <v>0</v>
      </c>
      <c r="CM288" s="61">
        <v>0</v>
      </c>
      <c r="CN288" s="61">
        <v>0</v>
      </c>
      <c r="CO288" s="61">
        <v>0</v>
      </c>
      <c r="CP288" s="61">
        <v>0</v>
      </c>
      <c r="CQ288" s="61">
        <v>0</v>
      </c>
      <c r="CR288" s="61">
        <v>0</v>
      </c>
      <c r="CS288" s="61">
        <v>0</v>
      </c>
      <c r="CT288" s="61">
        <v>0</v>
      </c>
      <c r="CU288" s="61">
        <v>0</v>
      </c>
      <c r="CV288" s="61">
        <v>0</v>
      </c>
      <c r="CW288" s="61">
        <v>1659</v>
      </c>
      <c r="CX288" s="61">
        <v>415</v>
      </c>
      <c r="CY288" s="61">
        <v>0</v>
      </c>
      <c r="CZ288" s="61">
        <v>2542</v>
      </c>
      <c r="DA288" s="61">
        <v>636</v>
      </c>
      <c r="DB288" s="61">
        <v>0</v>
      </c>
      <c r="DC288" s="61">
        <v>-883</v>
      </c>
      <c r="DD288" s="61">
        <v>-221</v>
      </c>
      <c r="DE288" s="61">
        <v>0</v>
      </c>
      <c r="DF288" s="61">
        <v>1349</v>
      </c>
      <c r="DG288" s="61">
        <v>337</v>
      </c>
      <c r="DH288" s="61">
        <v>0</v>
      </c>
      <c r="DI288" s="61">
        <v>1894</v>
      </c>
      <c r="DJ288" s="61">
        <v>473</v>
      </c>
      <c r="DK288" s="61">
        <v>0</v>
      </c>
      <c r="DL288" s="61">
        <v>-545</v>
      </c>
      <c r="DM288" s="61">
        <v>-136</v>
      </c>
      <c r="DN288" s="61">
        <v>0</v>
      </c>
      <c r="DO288" s="61">
        <v>14886</v>
      </c>
      <c r="DP288" s="61">
        <v>3722</v>
      </c>
      <c r="DQ288" s="61">
        <v>0</v>
      </c>
      <c r="DR288" s="61">
        <v>18257</v>
      </c>
      <c r="DS288" s="61">
        <v>4564</v>
      </c>
      <c r="DT288" s="61">
        <v>0</v>
      </c>
      <c r="DU288" s="61">
        <v>-3371</v>
      </c>
      <c r="DV288" s="61">
        <v>-842</v>
      </c>
      <c r="DW288" s="61">
        <v>0</v>
      </c>
      <c r="DX288" s="61">
        <v>-7723</v>
      </c>
      <c r="DY288" s="61">
        <v>-1931</v>
      </c>
      <c r="DZ288" s="61">
        <v>0</v>
      </c>
      <c r="EA288" s="61">
        <v>0</v>
      </c>
      <c r="EB288" s="61">
        <v>0</v>
      </c>
      <c r="EC288" s="61">
        <v>0</v>
      </c>
      <c r="ED288" s="61">
        <v>0</v>
      </c>
      <c r="EE288" s="61">
        <v>0</v>
      </c>
      <c r="EF288" s="61">
        <v>0</v>
      </c>
      <c r="EG288" s="61">
        <v>0</v>
      </c>
      <c r="EH288" s="61">
        <v>0</v>
      </c>
      <c r="EI288" s="61">
        <v>0</v>
      </c>
      <c r="EJ288" s="61">
        <v>0</v>
      </c>
      <c r="EK288" s="61">
        <v>0</v>
      </c>
      <c r="EL288" s="61">
        <v>0</v>
      </c>
      <c r="EM288" s="61">
        <v>4162123</v>
      </c>
      <c r="EN288" s="61">
        <v>1040531</v>
      </c>
      <c r="EO288" s="61">
        <v>0</v>
      </c>
      <c r="EP288" s="61">
        <v>153068</v>
      </c>
      <c r="EQ288" s="61">
        <v>38267</v>
      </c>
      <c r="ER288" s="61">
        <v>0</v>
      </c>
      <c r="ES288" s="61">
        <v>12732119</v>
      </c>
      <c r="ET288" s="61">
        <v>0</v>
      </c>
      <c r="EU288" s="61">
        <v>0</v>
      </c>
      <c r="EV288" s="61">
        <v>-8416928</v>
      </c>
      <c r="EW288" s="61">
        <v>1078798</v>
      </c>
      <c r="EX288" s="61">
        <v>0</v>
      </c>
      <c r="EY288" s="61">
        <v>586609</v>
      </c>
      <c r="EZ288" s="61">
        <v>146652</v>
      </c>
      <c r="FA288" s="61">
        <v>0</v>
      </c>
      <c r="FB288" s="61">
        <v>752958</v>
      </c>
      <c r="FC288" s="61">
        <v>188240</v>
      </c>
      <c r="FD288" s="61">
        <v>0</v>
      </c>
      <c r="FE288" s="61">
        <v>-166349</v>
      </c>
      <c r="FF288" s="61">
        <v>-41588</v>
      </c>
      <c r="FG288" s="61">
        <v>0</v>
      </c>
      <c r="FH288" s="61">
        <v>0</v>
      </c>
      <c r="FI288" s="61">
        <v>0</v>
      </c>
      <c r="FJ288" s="61">
        <v>0</v>
      </c>
      <c r="FK288" s="61">
        <v>0</v>
      </c>
      <c r="FL288" s="61">
        <v>0</v>
      </c>
      <c r="FM288" s="61">
        <v>0</v>
      </c>
      <c r="FN288" s="61">
        <v>0</v>
      </c>
      <c r="FO288" s="61">
        <v>0</v>
      </c>
      <c r="FP288" s="61">
        <v>0</v>
      </c>
      <c r="FQ288" s="61">
        <v>0</v>
      </c>
      <c r="FR288" s="61">
        <v>0</v>
      </c>
      <c r="FS288" s="61">
        <v>0</v>
      </c>
      <c r="FT288" s="61">
        <v>2847007</v>
      </c>
      <c r="FU288" s="61">
        <v>0</v>
      </c>
      <c r="FV288" s="61">
        <v>0</v>
      </c>
      <c r="FW288" s="61">
        <v>-2847007</v>
      </c>
      <c r="FX288" s="61">
        <v>0</v>
      </c>
      <c r="FY288" s="61">
        <v>0</v>
      </c>
      <c r="FZ288" s="61">
        <v>0</v>
      </c>
      <c r="GA288" s="61">
        <v>0</v>
      </c>
      <c r="GB288" s="61">
        <v>0</v>
      </c>
      <c r="GC288" s="61">
        <v>0</v>
      </c>
      <c r="GD288" s="61">
        <v>0</v>
      </c>
      <c r="GE288" s="61">
        <v>0</v>
      </c>
      <c r="GF288" s="61">
        <v>6446151</v>
      </c>
      <c r="GG288" s="61">
        <v>1611537</v>
      </c>
      <c r="GH288" s="61">
        <v>0</v>
      </c>
      <c r="GI288" s="61">
        <v>-11368075</v>
      </c>
      <c r="GJ288" s="61">
        <v>1052762</v>
      </c>
      <c r="GK288" s="61">
        <v>0</v>
      </c>
      <c r="GL288" s="58" t="s">
        <v>798</v>
      </c>
      <c r="GM288" s="58" t="s">
        <v>465</v>
      </c>
      <c r="GN288" s="58" t="s">
        <v>466</v>
      </c>
      <c r="GO288" s="58" t="s">
        <v>467</v>
      </c>
      <c r="GP288" s="58" t="s">
        <v>1393</v>
      </c>
    </row>
    <row r="289" spans="1:198" s="58" customFormat="1">
      <c r="A289" s="58" t="s">
        <v>469</v>
      </c>
      <c r="B289" s="59" t="s">
        <v>1394</v>
      </c>
      <c r="C289" s="59" t="s">
        <v>1395</v>
      </c>
      <c r="D289" s="61">
        <v>162903</v>
      </c>
      <c r="E289" s="61">
        <v>0</v>
      </c>
      <c r="F289" s="61">
        <v>162903</v>
      </c>
      <c r="G289" s="61">
        <v>149708</v>
      </c>
      <c r="H289" s="61">
        <v>0</v>
      </c>
      <c r="I289" s="61">
        <v>149708</v>
      </c>
      <c r="J289" s="61">
        <v>13195</v>
      </c>
      <c r="K289" s="61">
        <v>0</v>
      </c>
      <c r="L289" s="61">
        <v>13195</v>
      </c>
      <c r="M289" s="380">
        <v>0.5</v>
      </c>
      <c r="N289" s="380">
        <v>0.4</v>
      </c>
      <c r="O289" s="380">
        <v>0.09</v>
      </c>
      <c r="P289" s="380">
        <v>0.01</v>
      </c>
      <c r="Q289" s="61">
        <v>230780</v>
      </c>
      <c r="R289" s="61">
        <v>230780</v>
      </c>
      <c r="S289" s="61">
        <v>0</v>
      </c>
      <c r="T289" s="61">
        <v>0</v>
      </c>
      <c r="U289" s="61">
        <v>0</v>
      </c>
      <c r="V289" s="61">
        <v>0</v>
      </c>
      <c r="W289" s="61">
        <v>209359</v>
      </c>
      <c r="X289" s="61">
        <v>0</v>
      </c>
      <c r="Y289" s="61">
        <v>191220</v>
      </c>
      <c r="Z289" s="61">
        <v>0</v>
      </c>
      <c r="AA289" s="61">
        <v>18139</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v>0</v>
      </c>
      <c r="AR289" s="61">
        <v>0</v>
      </c>
      <c r="AS289" s="61">
        <v>0</v>
      </c>
      <c r="AT289" s="61">
        <v>0</v>
      </c>
      <c r="AU289" s="61">
        <v>0</v>
      </c>
      <c r="AV289" s="61">
        <v>0</v>
      </c>
      <c r="AW289" s="61">
        <v>0</v>
      </c>
      <c r="AX289" s="61">
        <v>0</v>
      </c>
      <c r="AY289" s="61">
        <v>0</v>
      </c>
      <c r="AZ289" s="61">
        <v>0</v>
      </c>
      <c r="BA289" s="61">
        <v>0</v>
      </c>
      <c r="BB289" s="61">
        <v>0</v>
      </c>
      <c r="BC289" s="61">
        <v>0</v>
      </c>
      <c r="BD289" s="61">
        <v>2765376</v>
      </c>
      <c r="BE289" s="61">
        <v>622210</v>
      </c>
      <c r="BF289" s="61">
        <v>69134</v>
      </c>
      <c r="BG289" s="61">
        <v>102109</v>
      </c>
      <c r="BH289" s="61">
        <v>22974</v>
      </c>
      <c r="BI289" s="61">
        <v>2553</v>
      </c>
      <c r="BJ289" s="61">
        <v>2722281</v>
      </c>
      <c r="BK289" s="61">
        <v>612512</v>
      </c>
      <c r="BL289" s="61">
        <v>68057</v>
      </c>
      <c r="BM289" s="61">
        <v>145204</v>
      </c>
      <c r="BN289" s="61">
        <v>32672</v>
      </c>
      <c r="BO289" s="61">
        <v>3630</v>
      </c>
      <c r="BP289" s="61">
        <v>4380</v>
      </c>
      <c r="BQ289" s="61">
        <v>986</v>
      </c>
      <c r="BR289" s="61">
        <v>110</v>
      </c>
      <c r="BS289" s="61">
        <v>5393</v>
      </c>
      <c r="BT289" s="61">
        <v>1213</v>
      </c>
      <c r="BU289" s="61">
        <v>135</v>
      </c>
      <c r="BV289" s="61">
        <v>-1013</v>
      </c>
      <c r="BW289" s="61">
        <v>-227</v>
      </c>
      <c r="BX289" s="61">
        <v>-25</v>
      </c>
      <c r="BY289" s="61">
        <v>0</v>
      </c>
      <c r="BZ289" s="61">
        <v>0</v>
      </c>
      <c r="CA289" s="61">
        <v>0</v>
      </c>
      <c r="CB289" s="61">
        <v>0</v>
      </c>
      <c r="CC289" s="61">
        <v>0</v>
      </c>
      <c r="CD289" s="61">
        <v>0</v>
      </c>
      <c r="CE289" s="61">
        <v>0</v>
      </c>
      <c r="CF289" s="61">
        <v>0</v>
      </c>
      <c r="CG289" s="61">
        <v>0</v>
      </c>
      <c r="CH289" s="61">
        <v>-1731</v>
      </c>
      <c r="CI289" s="61">
        <v>-389</v>
      </c>
      <c r="CJ289" s="61">
        <v>-43</v>
      </c>
      <c r="CK289" s="61">
        <v>0</v>
      </c>
      <c r="CL289" s="61">
        <v>0</v>
      </c>
      <c r="CM289" s="61">
        <v>0</v>
      </c>
      <c r="CN289" s="61">
        <v>0</v>
      </c>
      <c r="CO289" s="61">
        <v>0</v>
      </c>
      <c r="CP289" s="61">
        <v>0</v>
      </c>
      <c r="CQ289" s="61">
        <v>0</v>
      </c>
      <c r="CR289" s="61">
        <v>0</v>
      </c>
      <c r="CS289" s="61">
        <v>0</v>
      </c>
      <c r="CT289" s="61">
        <v>-8</v>
      </c>
      <c r="CU289" s="61">
        <v>-2</v>
      </c>
      <c r="CV289" s="61">
        <v>0</v>
      </c>
      <c r="CW289" s="61">
        <v>14026</v>
      </c>
      <c r="CX289" s="61">
        <v>3156</v>
      </c>
      <c r="CY289" s="61">
        <v>351</v>
      </c>
      <c r="CZ289" s="61">
        <v>15032</v>
      </c>
      <c r="DA289" s="61">
        <v>3382</v>
      </c>
      <c r="DB289" s="61">
        <v>376</v>
      </c>
      <c r="DC289" s="61">
        <v>-1006</v>
      </c>
      <c r="DD289" s="61">
        <v>-226</v>
      </c>
      <c r="DE289" s="61">
        <v>-25</v>
      </c>
      <c r="DF289" s="61">
        <v>0</v>
      </c>
      <c r="DG289" s="61">
        <v>0</v>
      </c>
      <c r="DH289" s="61">
        <v>0</v>
      </c>
      <c r="DI289" s="61">
        <v>0</v>
      </c>
      <c r="DJ289" s="61">
        <v>0</v>
      </c>
      <c r="DK289" s="61">
        <v>0</v>
      </c>
      <c r="DL289" s="61">
        <v>0</v>
      </c>
      <c r="DM289" s="61">
        <v>0</v>
      </c>
      <c r="DN289" s="61">
        <v>0</v>
      </c>
      <c r="DO289" s="61">
        <v>21602</v>
      </c>
      <c r="DP289" s="61">
        <v>4860</v>
      </c>
      <c r="DQ289" s="61">
        <v>540</v>
      </c>
      <c r="DR289" s="61">
        <v>26341</v>
      </c>
      <c r="DS289" s="61">
        <v>5926</v>
      </c>
      <c r="DT289" s="61">
        <v>658</v>
      </c>
      <c r="DU289" s="61">
        <v>-4739</v>
      </c>
      <c r="DV289" s="61">
        <v>-1066</v>
      </c>
      <c r="DW289" s="61">
        <v>-118</v>
      </c>
      <c r="DX289" s="61">
        <v>2954</v>
      </c>
      <c r="DY289" s="61">
        <v>665</v>
      </c>
      <c r="DZ289" s="61">
        <v>74</v>
      </c>
      <c r="EA289" s="61">
        <v>0</v>
      </c>
      <c r="EB289" s="61">
        <v>0</v>
      </c>
      <c r="EC289" s="61">
        <v>0</v>
      </c>
      <c r="ED289" s="61">
        <v>9890</v>
      </c>
      <c r="EE289" s="61">
        <v>2225</v>
      </c>
      <c r="EF289" s="61">
        <v>247</v>
      </c>
      <c r="EG289" s="61">
        <v>0</v>
      </c>
      <c r="EH289" s="61">
        <v>0</v>
      </c>
      <c r="EI289" s="61">
        <v>0</v>
      </c>
      <c r="EJ289" s="61">
        <v>9890</v>
      </c>
      <c r="EK289" s="61">
        <v>2225</v>
      </c>
      <c r="EL289" s="61">
        <v>247</v>
      </c>
      <c r="EM289" s="61">
        <v>2940747</v>
      </c>
      <c r="EN289" s="61">
        <v>661668</v>
      </c>
      <c r="EO289" s="61">
        <v>73519</v>
      </c>
      <c r="EP289" s="61">
        <v>63738</v>
      </c>
      <c r="EQ289" s="61">
        <v>14341</v>
      </c>
      <c r="ER289" s="61">
        <v>1593</v>
      </c>
      <c r="ES289" s="61">
        <v>8527327</v>
      </c>
      <c r="ET289" s="61">
        <v>0</v>
      </c>
      <c r="EU289" s="61">
        <v>0</v>
      </c>
      <c r="EV289" s="61">
        <v>-5522842</v>
      </c>
      <c r="EW289" s="61">
        <v>676009</v>
      </c>
      <c r="EX289" s="61">
        <v>75112</v>
      </c>
      <c r="EY289" s="61">
        <v>598528</v>
      </c>
      <c r="EZ289" s="61">
        <v>132214</v>
      </c>
      <c r="FA289" s="61">
        <v>14690</v>
      </c>
      <c r="FB289" s="61">
        <v>719665</v>
      </c>
      <c r="FC289" s="61">
        <v>159683</v>
      </c>
      <c r="FD289" s="61">
        <v>17743</v>
      </c>
      <c r="FE289" s="61">
        <v>-121137</v>
      </c>
      <c r="FF289" s="61">
        <v>-27469</v>
      </c>
      <c r="FG289" s="61">
        <v>-3053</v>
      </c>
      <c r="FH289" s="61">
        <v>0</v>
      </c>
      <c r="FI289" s="61">
        <v>0</v>
      </c>
      <c r="FJ289" s="61">
        <v>0</v>
      </c>
      <c r="FK289" s="61">
        <v>0</v>
      </c>
      <c r="FL289" s="61">
        <v>0</v>
      </c>
      <c r="FM289" s="61">
        <v>0</v>
      </c>
      <c r="FN289" s="61">
        <v>0</v>
      </c>
      <c r="FO289" s="61">
        <v>0</v>
      </c>
      <c r="FP289" s="61">
        <v>0</v>
      </c>
      <c r="FQ289" s="61">
        <v>0</v>
      </c>
      <c r="FR289" s="61">
        <v>0</v>
      </c>
      <c r="FS289" s="61">
        <v>0</v>
      </c>
      <c r="FT289" s="61">
        <v>2501270</v>
      </c>
      <c r="FU289" s="61">
        <v>0</v>
      </c>
      <c r="FV289" s="61">
        <v>0</v>
      </c>
      <c r="FW289" s="61">
        <v>-2501270</v>
      </c>
      <c r="FX289" s="61">
        <v>0</v>
      </c>
      <c r="FY289" s="61">
        <v>0</v>
      </c>
      <c r="FZ289" s="61">
        <v>0</v>
      </c>
      <c r="GA289" s="61">
        <v>0</v>
      </c>
      <c r="GB289" s="61">
        <v>0</v>
      </c>
      <c r="GC289" s="61">
        <v>0</v>
      </c>
      <c r="GD289" s="61">
        <v>0</v>
      </c>
      <c r="GE289" s="61">
        <v>0</v>
      </c>
      <c r="GF289" s="61">
        <v>6521611</v>
      </c>
      <c r="GG289" s="61">
        <v>1464908</v>
      </c>
      <c r="GH289" s="61">
        <v>162768</v>
      </c>
      <c r="GI289" s="61">
        <v>-7995698</v>
      </c>
      <c r="GJ289" s="61">
        <v>682192</v>
      </c>
      <c r="GK289" s="61">
        <v>75799</v>
      </c>
      <c r="GL289" s="58" t="s">
        <v>788</v>
      </c>
      <c r="GM289" s="58" t="s">
        <v>601</v>
      </c>
      <c r="GN289" s="58" t="s">
        <v>466</v>
      </c>
      <c r="GO289" s="58" t="s">
        <v>467</v>
      </c>
      <c r="GP289" s="58" t="s">
        <v>1396</v>
      </c>
    </row>
    <row r="290" spans="1:198" s="58" customFormat="1">
      <c r="A290" s="58" t="s">
        <v>469</v>
      </c>
      <c r="B290" s="59" t="s">
        <v>1397</v>
      </c>
      <c r="C290" s="59" t="s">
        <v>1398</v>
      </c>
      <c r="D290" s="61">
        <v>2056767</v>
      </c>
      <c r="E290" s="61">
        <v>0</v>
      </c>
      <c r="F290" s="61">
        <v>2056767</v>
      </c>
      <c r="G290" s="61">
        <v>-170803</v>
      </c>
      <c r="H290" s="61">
        <v>0</v>
      </c>
      <c r="I290" s="61">
        <v>-170803</v>
      </c>
      <c r="J290" s="61">
        <v>2227570</v>
      </c>
      <c r="K290" s="61">
        <v>0</v>
      </c>
      <c r="L290" s="61">
        <v>2227570</v>
      </c>
      <c r="M290" s="380">
        <v>0.5</v>
      </c>
      <c r="N290" s="380">
        <v>0.4</v>
      </c>
      <c r="O290" s="380">
        <v>0.1</v>
      </c>
      <c r="P290" s="380">
        <v>0</v>
      </c>
      <c r="Q290" s="61">
        <v>144650</v>
      </c>
      <c r="R290" s="61">
        <v>144650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v>0</v>
      </c>
      <c r="AR290" s="61">
        <v>0</v>
      </c>
      <c r="AS290" s="61">
        <v>0</v>
      </c>
      <c r="AT290" s="61">
        <v>0</v>
      </c>
      <c r="AU290" s="61">
        <v>0</v>
      </c>
      <c r="AV290" s="61">
        <v>0</v>
      </c>
      <c r="AW290" s="61">
        <v>0</v>
      </c>
      <c r="AX290" s="61">
        <v>0</v>
      </c>
      <c r="AY290" s="61">
        <v>0</v>
      </c>
      <c r="AZ290" s="61">
        <v>0</v>
      </c>
      <c r="BA290" s="61">
        <v>0</v>
      </c>
      <c r="BB290" s="61">
        <v>0</v>
      </c>
      <c r="BC290" s="61">
        <v>0</v>
      </c>
      <c r="BD290" s="61">
        <v>814202</v>
      </c>
      <c r="BE290" s="61">
        <v>203551</v>
      </c>
      <c r="BF290" s="61">
        <v>0</v>
      </c>
      <c r="BG290" s="61">
        <v>82870</v>
      </c>
      <c r="BH290" s="61">
        <v>20717</v>
      </c>
      <c r="BI290" s="61">
        <v>0</v>
      </c>
      <c r="BJ290" s="61">
        <v>846420</v>
      </c>
      <c r="BK290" s="61">
        <v>211605</v>
      </c>
      <c r="BL290" s="61">
        <v>0</v>
      </c>
      <c r="BM290" s="61">
        <v>50652</v>
      </c>
      <c r="BN290" s="61">
        <v>12663</v>
      </c>
      <c r="BO290" s="61">
        <v>0</v>
      </c>
      <c r="BP290" s="61">
        <v>0</v>
      </c>
      <c r="BQ290" s="61">
        <v>0</v>
      </c>
      <c r="BR290" s="61">
        <v>0</v>
      </c>
      <c r="BS290" s="61">
        <v>0</v>
      </c>
      <c r="BT290" s="61">
        <v>0</v>
      </c>
      <c r="BU290" s="61">
        <v>0</v>
      </c>
      <c r="BV290" s="61">
        <v>0</v>
      </c>
      <c r="BW290" s="61">
        <v>0</v>
      </c>
      <c r="BX290" s="61">
        <v>0</v>
      </c>
      <c r="BY290" s="61">
        <v>1491</v>
      </c>
      <c r="BZ290" s="61">
        <v>373</v>
      </c>
      <c r="CA290" s="61">
        <v>0</v>
      </c>
      <c r="CB290" s="61">
        <v>0</v>
      </c>
      <c r="CC290" s="61">
        <v>0</v>
      </c>
      <c r="CD290" s="61">
        <v>0</v>
      </c>
      <c r="CE290" s="61">
        <v>0</v>
      </c>
      <c r="CF290" s="61">
        <v>0</v>
      </c>
      <c r="CG290" s="61">
        <v>0</v>
      </c>
      <c r="CH290" s="61">
        <v>0</v>
      </c>
      <c r="CI290" s="61">
        <v>0</v>
      </c>
      <c r="CJ290" s="61">
        <v>0</v>
      </c>
      <c r="CK290" s="61">
        <v>0</v>
      </c>
      <c r="CL290" s="61">
        <v>0</v>
      </c>
      <c r="CM290" s="61">
        <v>0</v>
      </c>
      <c r="CN290" s="61">
        <v>0</v>
      </c>
      <c r="CO290" s="61">
        <v>0</v>
      </c>
      <c r="CP290" s="61">
        <v>0</v>
      </c>
      <c r="CQ290" s="61">
        <v>0</v>
      </c>
      <c r="CR290" s="61">
        <v>0</v>
      </c>
      <c r="CS290" s="61">
        <v>0</v>
      </c>
      <c r="CT290" s="61">
        <v>0</v>
      </c>
      <c r="CU290" s="61">
        <v>0</v>
      </c>
      <c r="CV290" s="61">
        <v>0</v>
      </c>
      <c r="CW290" s="61">
        <v>0</v>
      </c>
      <c r="CX290" s="61">
        <v>0</v>
      </c>
      <c r="CY290" s="61">
        <v>0</v>
      </c>
      <c r="CZ290" s="61">
        <v>0</v>
      </c>
      <c r="DA290" s="61">
        <v>0</v>
      </c>
      <c r="DB290" s="61">
        <v>0</v>
      </c>
      <c r="DC290" s="61">
        <v>0</v>
      </c>
      <c r="DD290" s="61">
        <v>0</v>
      </c>
      <c r="DE290" s="61">
        <v>0</v>
      </c>
      <c r="DF290" s="61">
        <v>0</v>
      </c>
      <c r="DG290" s="61">
        <v>0</v>
      </c>
      <c r="DH290" s="61">
        <v>0</v>
      </c>
      <c r="DI290" s="61">
        <v>0</v>
      </c>
      <c r="DJ290" s="61">
        <v>0</v>
      </c>
      <c r="DK290" s="61">
        <v>0</v>
      </c>
      <c r="DL290" s="61">
        <v>0</v>
      </c>
      <c r="DM290" s="61">
        <v>0</v>
      </c>
      <c r="DN290" s="61">
        <v>0</v>
      </c>
      <c r="DO290" s="61">
        <v>18962</v>
      </c>
      <c r="DP290" s="61">
        <v>4741</v>
      </c>
      <c r="DQ290" s="61">
        <v>0</v>
      </c>
      <c r="DR290" s="61">
        <v>18126</v>
      </c>
      <c r="DS290" s="61">
        <v>4532</v>
      </c>
      <c r="DT290" s="61">
        <v>0</v>
      </c>
      <c r="DU290" s="61">
        <v>836</v>
      </c>
      <c r="DV290" s="61">
        <v>209</v>
      </c>
      <c r="DW290" s="61">
        <v>0</v>
      </c>
      <c r="DX290" s="61">
        <v>-15838</v>
      </c>
      <c r="DY290" s="61">
        <v>-3959</v>
      </c>
      <c r="DZ290" s="61">
        <v>0</v>
      </c>
      <c r="EA290" s="61">
        <v>0</v>
      </c>
      <c r="EB290" s="61">
        <v>0</v>
      </c>
      <c r="EC290" s="61">
        <v>0</v>
      </c>
      <c r="ED290" s="61">
        <v>0</v>
      </c>
      <c r="EE290" s="61">
        <v>0</v>
      </c>
      <c r="EF290" s="61">
        <v>0</v>
      </c>
      <c r="EG290" s="61">
        <v>0</v>
      </c>
      <c r="EH290" s="61">
        <v>0</v>
      </c>
      <c r="EI290" s="61">
        <v>0</v>
      </c>
      <c r="EJ290" s="61">
        <v>0</v>
      </c>
      <c r="EK290" s="61">
        <v>0</v>
      </c>
      <c r="EL290" s="61">
        <v>0</v>
      </c>
      <c r="EM290" s="61">
        <v>3105819</v>
      </c>
      <c r="EN290" s="61">
        <v>776455</v>
      </c>
      <c r="EO290" s="61">
        <v>0</v>
      </c>
      <c r="EP290" s="61">
        <v>46854</v>
      </c>
      <c r="EQ290" s="61">
        <v>11713</v>
      </c>
      <c r="ER290" s="61">
        <v>0</v>
      </c>
      <c r="ES290" s="61">
        <v>10214467</v>
      </c>
      <c r="ET290" s="61">
        <v>0</v>
      </c>
      <c r="EU290" s="61">
        <v>0</v>
      </c>
      <c r="EV290" s="61">
        <v>-7061794</v>
      </c>
      <c r="EW290" s="61">
        <v>788168</v>
      </c>
      <c r="EX290" s="61">
        <v>0</v>
      </c>
      <c r="EY290" s="61">
        <v>1219933</v>
      </c>
      <c r="EZ290" s="61">
        <v>304983</v>
      </c>
      <c r="FA290" s="61">
        <v>0</v>
      </c>
      <c r="FB290" s="61">
        <v>1256307</v>
      </c>
      <c r="FC290" s="61">
        <v>314077</v>
      </c>
      <c r="FD290" s="61">
        <v>0</v>
      </c>
      <c r="FE290" s="61">
        <v>-36374</v>
      </c>
      <c r="FF290" s="61">
        <v>-9094</v>
      </c>
      <c r="FG290" s="61">
        <v>0</v>
      </c>
      <c r="FH290" s="61">
        <v>0</v>
      </c>
      <c r="FI290" s="61">
        <v>0</v>
      </c>
      <c r="FJ290" s="61">
        <v>0</v>
      </c>
      <c r="FK290" s="61">
        <v>0</v>
      </c>
      <c r="FL290" s="61">
        <v>0</v>
      </c>
      <c r="FM290" s="61">
        <v>0</v>
      </c>
      <c r="FN290" s="61">
        <v>0</v>
      </c>
      <c r="FO290" s="61">
        <v>0</v>
      </c>
      <c r="FP290" s="61">
        <v>0</v>
      </c>
      <c r="FQ290" s="61">
        <v>252450</v>
      </c>
      <c r="FR290" s="61">
        <v>63113</v>
      </c>
      <c r="FS290" s="61">
        <v>0</v>
      </c>
      <c r="FT290" s="61">
        <v>3921930</v>
      </c>
      <c r="FU290" s="61">
        <v>0</v>
      </c>
      <c r="FV290" s="61">
        <v>0</v>
      </c>
      <c r="FW290" s="61">
        <v>-3669480</v>
      </c>
      <c r="FX290" s="61">
        <v>63113</v>
      </c>
      <c r="FY290" s="61">
        <v>0</v>
      </c>
      <c r="FZ290" s="61">
        <v>0</v>
      </c>
      <c r="GA290" s="61">
        <v>0</v>
      </c>
      <c r="GB290" s="61">
        <v>0</v>
      </c>
      <c r="GC290" s="61">
        <v>0</v>
      </c>
      <c r="GD290" s="61">
        <v>0</v>
      </c>
      <c r="GE290" s="61">
        <v>0</v>
      </c>
      <c r="GF290" s="61">
        <v>5526743</v>
      </c>
      <c r="GG290" s="61">
        <v>1381687</v>
      </c>
      <c r="GH290" s="61">
        <v>0</v>
      </c>
      <c r="GI290" s="61">
        <v>-10730507</v>
      </c>
      <c r="GJ290" s="61">
        <v>851473</v>
      </c>
      <c r="GK290" s="61">
        <v>0</v>
      </c>
      <c r="GL290" s="58" t="s">
        <v>619</v>
      </c>
      <c r="GM290" s="58" t="s">
        <v>465</v>
      </c>
      <c r="GN290" s="58" t="s">
        <v>466</v>
      </c>
      <c r="GO290" s="58" t="s">
        <v>497</v>
      </c>
      <c r="GP290" s="58" t="s">
        <v>1399</v>
      </c>
    </row>
    <row r="291" spans="1:198" s="58" customFormat="1">
      <c r="A291" s="58" t="s">
        <v>469</v>
      </c>
      <c r="B291" s="59" t="s">
        <v>1400</v>
      </c>
      <c r="C291" s="59" t="s">
        <v>1401</v>
      </c>
      <c r="D291" s="61">
        <v>-272295</v>
      </c>
      <c r="E291" s="61">
        <v>0</v>
      </c>
      <c r="F291" s="61">
        <v>-272295</v>
      </c>
      <c r="G291" s="61">
        <v>-662238</v>
      </c>
      <c r="H291" s="61">
        <v>0</v>
      </c>
      <c r="I291" s="61">
        <v>-662238</v>
      </c>
      <c r="J291" s="61">
        <v>389943</v>
      </c>
      <c r="K291" s="61">
        <v>0</v>
      </c>
      <c r="L291" s="61">
        <v>389943</v>
      </c>
      <c r="M291" s="380">
        <v>0.5</v>
      </c>
      <c r="N291" s="380">
        <v>0.49</v>
      </c>
      <c r="O291" s="380">
        <v>0</v>
      </c>
      <c r="P291" s="380">
        <v>0.01</v>
      </c>
      <c r="Q291" s="61">
        <v>256829</v>
      </c>
      <c r="R291" s="61">
        <v>256829</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v>0</v>
      </c>
      <c r="AR291" s="61">
        <v>0</v>
      </c>
      <c r="AS291" s="61">
        <v>0</v>
      </c>
      <c r="AT291" s="61">
        <v>0</v>
      </c>
      <c r="AU291" s="61">
        <v>0</v>
      </c>
      <c r="AV291" s="61">
        <v>0</v>
      </c>
      <c r="AW291" s="61">
        <v>0</v>
      </c>
      <c r="AX291" s="61">
        <v>0</v>
      </c>
      <c r="AY291" s="61">
        <v>0</v>
      </c>
      <c r="AZ291" s="61">
        <v>0</v>
      </c>
      <c r="BA291" s="61">
        <v>0</v>
      </c>
      <c r="BB291" s="61">
        <v>0</v>
      </c>
      <c r="BC291" s="61">
        <v>0</v>
      </c>
      <c r="BD291" s="61">
        <v>2253614</v>
      </c>
      <c r="BE291" s="61">
        <v>0</v>
      </c>
      <c r="BF291" s="61">
        <v>45992</v>
      </c>
      <c r="BG291" s="61">
        <v>185597</v>
      </c>
      <c r="BH291" s="61">
        <v>0</v>
      </c>
      <c r="BI291" s="61">
        <v>3788</v>
      </c>
      <c r="BJ291" s="61">
        <v>2553730</v>
      </c>
      <c r="BK291" s="61">
        <v>0</v>
      </c>
      <c r="BL291" s="61">
        <v>52117</v>
      </c>
      <c r="BM291" s="61">
        <v>-114519</v>
      </c>
      <c r="BN291" s="61">
        <v>0</v>
      </c>
      <c r="BO291" s="61">
        <v>-2337</v>
      </c>
      <c r="BP291" s="61">
        <v>15591</v>
      </c>
      <c r="BQ291" s="61">
        <v>0</v>
      </c>
      <c r="BR291" s="61">
        <v>318</v>
      </c>
      <c r="BS291" s="61">
        <v>20501</v>
      </c>
      <c r="BT291" s="61">
        <v>0</v>
      </c>
      <c r="BU291" s="61">
        <v>418</v>
      </c>
      <c r="BV291" s="61">
        <v>-4910</v>
      </c>
      <c r="BW291" s="61">
        <v>0</v>
      </c>
      <c r="BX291" s="61">
        <v>-100</v>
      </c>
      <c r="BY291" s="61">
        <v>15653</v>
      </c>
      <c r="BZ291" s="61">
        <v>0</v>
      </c>
      <c r="CA291" s="61">
        <v>319</v>
      </c>
      <c r="CB291" s="61">
        <v>0</v>
      </c>
      <c r="CC291" s="61">
        <v>0</v>
      </c>
      <c r="CD291" s="61">
        <v>0</v>
      </c>
      <c r="CE291" s="61">
        <v>0</v>
      </c>
      <c r="CF291" s="61">
        <v>0</v>
      </c>
      <c r="CG291" s="61">
        <v>0</v>
      </c>
      <c r="CH291" s="61">
        <v>0</v>
      </c>
      <c r="CI291" s="61">
        <v>0</v>
      </c>
      <c r="CJ291" s="61">
        <v>0</v>
      </c>
      <c r="CK291" s="61">
        <v>0</v>
      </c>
      <c r="CL291" s="61">
        <v>0</v>
      </c>
      <c r="CM291" s="61">
        <v>0</v>
      </c>
      <c r="CN291" s="61">
        <v>0</v>
      </c>
      <c r="CO291" s="61">
        <v>0</v>
      </c>
      <c r="CP291" s="61">
        <v>0</v>
      </c>
      <c r="CQ291" s="61">
        <v>0</v>
      </c>
      <c r="CR291" s="61">
        <v>0</v>
      </c>
      <c r="CS291" s="61">
        <v>0</v>
      </c>
      <c r="CT291" s="61">
        <v>0</v>
      </c>
      <c r="CU291" s="61">
        <v>0</v>
      </c>
      <c r="CV291" s="61">
        <v>0</v>
      </c>
      <c r="CW291" s="61">
        <v>0</v>
      </c>
      <c r="CX291" s="61">
        <v>0</v>
      </c>
      <c r="CY291" s="61">
        <v>0</v>
      </c>
      <c r="CZ291" s="61">
        <v>0</v>
      </c>
      <c r="DA291" s="61">
        <v>0</v>
      </c>
      <c r="DB291" s="61">
        <v>0</v>
      </c>
      <c r="DC291" s="61">
        <v>0</v>
      </c>
      <c r="DD291" s="61">
        <v>0</v>
      </c>
      <c r="DE291" s="61">
        <v>0</v>
      </c>
      <c r="DF291" s="61">
        <v>0</v>
      </c>
      <c r="DG291" s="61">
        <v>0</v>
      </c>
      <c r="DH291" s="61">
        <v>0</v>
      </c>
      <c r="DI291" s="61">
        <v>0</v>
      </c>
      <c r="DJ291" s="61">
        <v>0</v>
      </c>
      <c r="DK291" s="61">
        <v>0</v>
      </c>
      <c r="DL291" s="61">
        <v>0</v>
      </c>
      <c r="DM291" s="61">
        <v>0</v>
      </c>
      <c r="DN291" s="61">
        <v>0</v>
      </c>
      <c r="DO291" s="61">
        <v>24946</v>
      </c>
      <c r="DP291" s="61">
        <v>0</v>
      </c>
      <c r="DQ291" s="61">
        <v>509</v>
      </c>
      <c r="DR291" s="61">
        <v>264169</v>
      </c>
      <c r="DS291" s="61">
        <v>0</v>
      </c>
      <c r="DT291" s="61">
        <v>5391</v>
      </c>
      <c r="DU291" s="61">
        <v>-239223</v>
      </c>
      <c r="DV291" s="61">
        <v>0</v>
      </c>
      <c r="DW291" s="61">
        <v>-4882</v>
      </c>
      <c r="DX291" s="61">
        <v>-1897</v>
      </c>
      <c r="DY291" s="61">
        <v>0</v>
      </c>
      <c r="DZ291" s="61">
        <v>-39</v>
      </c>
      <c r="EA291" s="61">
        <v>0</v>
      </c>
      <c r="EB291" s="61">
        <v>0</v>
      </c>
      <c r="EC291" s="61">
        <v>0</v>
      </c>
      <c r="ED291" s="61">
        <v>0</v>
      </c>
      <c r="EE291" s="61">
        <v>0</v>
      </c>
      <c r="EF291" s="61">
        <v>0</v>
      </c>
      <c r="EG291" s="61">
        <v>0</v>
      </c>
      <c r="EH291" s="61">
        <v>0</v>
      </c>
      <c r="EI291" s="61">
        <v>0</v>
      </c>
      <c r="EJ291" s="61">
        <v>0</v>
      </c>
      <c r="EK291" s="61">
        <v>0</v>
      </c>
      <c r="EL291" s="61">
        <v>0</v>
      </c>
      <c r="EM291" s="61">
        <v>7925372</v>
      </c>
      <c r="EN291" s="61">
        <v>0</v>
      </c>
      <c r="EO291" s="61">
        <v>161742</v>
      </c>
      <c r="EP291" s="61">
        <v>173568</v>
      </c>
      <c r="EQ291" s="61">
        <v>0</v>
      </c>
      <c r="ER291" s="61">
        <v>3542</v>
      </c>
      <c r="ES291" s="61">
        <v>18672699</v>
      </c>
      <c r="ET291" s="61">
        <v>0</v>
      </c>
      <c r="EU291" s="61">
        <v>0</v>
      </c>
      <c r="EV291" s="61">
        <v>-10573758</v>
      </c>
      <c r="EW291" s="61">
        <v>0</v>
      </c>
      <c r="EX291" s="61">
        <v>165285</v>
      </c>
      <c r="EY291" s="61">
        <v>1856397</v>
      </c>
      <c r="EZ291" s="61">
        <v>0</v>
      </c>
      <c r="FA291" s="61">
        <v>37886</v>
      </c>
      <c r="FB291" s="61">
        <v>2254914</v>
      </c>
      <c r="FC291" s="61">
        <v>0</v>
      </c>
      <c r="FD291" s="61">
        <v>46019</v>
      </c>
      <c r="FE291" s="61">
        <v>-398517</v>
      </c>
      <c r="FF291" s="61">
        <v>0</v>
      </c>
      <c r="FG291" s="61">
        <v>-8133</v>
      </c>
      <c r="FH291" s="61">
        <v>0</v>
      </c>
      <c r="FI291" s="61">
        <v>0</v>
      </c>
      <c r="FJ291" s="61">
        <v>0</v>
      </c>
      <c r="FK291" s="61">
        <v>0</v>
      </c>
      <c r="FL291" s="61">
        <v>0</v>
      </c>
      <c r="FM291" s="61">
        <v>0</v>
      </c>
      <c r="FN291" s="61">
        <v>0</v>
      </c>
      <c r="FO291" s="61">
        <v>0</v>
      </c>
      <c r="FP291" s="61">
        <v>0</v>
      </c>
      <c r="FQ291" s="61">
        <v>0</v>
      </c>
      <c r="FR291" s="61">
        <v>0</v>
      </c>
      <c r="FS291" s="61">
        <v>0</v>
      </c>
      <c r="FT291" s="61">
        <v>4804377</v>
      </c>
      <c r="FU291" s="61">
        <v>0</v>
      </c>
      <c r="FV291" s="61">
        <v>0</v>
      </c>
      <c r="FW291" s="61">
        <v>-4804377</v>
      </c>
      <c r="FX291" s="61">
        <v>0</v>
      </c>
      <c r="FY291" s="61">
        <v>0</v>
      </c>
      <c r="FZ291" s="61">
        <v>0</v>
      </c>
      <c r="GA291" s="61">
        <v>0</v>
      </c>
      <c r="GB291" s="61">
        <v>0</v>
      </c>
      <c r="GC291" s="61">
        <v>0</v>
      </c>
      <c r="GD291" s="61">
        <v>0</v>
      </c>
      <c r="GE291" s="61">
        <v>0</v>
      </c>
      <c r="GF291" s="61">
        <v>12448841</v>
      </c>
      <c r="GG291" s="61">
        <v>0</v>
      </c>
      <c r="GH291" s="61">
        <v>254057</v>
      </c>
      <c r="GI291" s="61">
        <v>-16121548</v>
      </c>
      <c r="GJ291" s="61">
        <v>0</v>
      </c>
      <c r="GK291" s="61">
        <v>150113</v>
      </c>
      <c r="GL291" s="58" t="s">
        <v>536</v>
      </c>
      <c r="GM291" s="58" t="s">
        <v>580</v>
      </c>
      <c r="GN291" s="58" t="s">
        <v>536</v>
      </c>
      <c r="GO291" s="58" t="s">
        <v>467</v>
      </c>
      <c r="GP291" s="58" t="s">
        <v>1402</v>
      </c>
    </row>
    <row r="292" spans="1:198" s="58" customFormat="1">
      <c r="A292" s="58" t="s">
        <v>461</v>
      </c>
      <c r="B292" s="59" t="s">
        <v>1403</v>
      </c>
      <c r="C292" s="59" t="s">
        <v>1404</v>
      </c>
      <c r="D292" s="61">
        <v>60191</v>
      </c>
      <c r="E292" s="61">
        <v>0</v>
      </c>
      <c r="F292" s="61">
        <v>60191</v>
      </c>
      <c r="G292" s="61">
        <v>76867</v>
      </c>
      <c r="H292" s="61">
        <v>0</v>
      </c>
      <c r="I292" s="61">
        <v>76867</v>
      </c>
      <c r="J292" s="61">
        <v>-16676</v>
      </c>
      <c r="K292" s="61">
        <v>0</v>
      </c>
      <c r="L292" s="61">
        <v>-16676</v>
      </c>
      <c r="M292" s="380">
        <v>0.5</v>
      </c>
      <c r="N292" s="380">
        <v>0.4</v>
      </c>
      <c r="O292" s="380">
        <v>0.09</v>
      </c>
      <c r="P292" s="380">
        <v>0.01</v>
      </c>
      <c r="Q292" s="61">
        <v>81891</v>
      </c>
      <c r="R292" s="61">
        <v>81891</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v>0</v>
      </c>
      <c r="AR292" s="61">
        <v>0</v>
      </c>
      <c r="AS292" s="61">
        <v>0</v>
      </c>
      <c r="AT292" s="61">
        <v>0</v>
      </c>
      <c r="AU292" s="61">
        <v>0</v>
      </c>
      <c r="AV292" s="61">
        <v>0</v>
      </c>
      <c r="AW292" s="61">
        <v>0</v>
      </c>
      <c r="AX292" s="61">
        <v>0</v>
      </c>
      <c r="AY292" s="61">
        <v>0</v>
      </c>
      <c r="AZ292" s="61">
        <v>0</v>
      </c>
      <c r="BA292" s="61">
        <v>0</v>
      </c>
      <c r="BB292" s="61">
        <v>0</v>
      </c>
      <c r="BC292" s="61">
        <v>0</v>
      </c>
      <c r="BD292" s="61">
        <v>859476</v>
      </c>
      <c r="BE292" s="61">
        <v>193382</v>
      </c>
      <c r="BF292" s="61">
        <v>21487</v>
      </c>
      <c r="BG292" s="61">
        <v>32391</v>
      </c>
      <c r="BH292" s="61">
        <v>7288</v>
      </c>
      <c r="BI292" s="61">
        <v>810</v>
      </c>
      <c r="BJ292" s="61">
        <v>924817</v>
      </c>
      <c r="BK292" s="61">
        <v>208084</v>
      </c>
      <c r="BL292" s="61">
        <v>23121</v>
      </c>
      <c r="BM292" s="61">
        <v>-32950</v>
      </c>
      <c r="BN292" s="61">
        <v>-7414</v>
      </c>
      <c r="BO292" s="61">
        <v>-824</v>
      </c>
      <c r="BP292" s="61">
        <v>0</v>
      </c>
      <c r="BQ292" s="61">
        <v>0</v>
      </c>
      <c r="BR292" s="61">
        <v>0</v>
      </c>
      <c r="BS292" s="61">
        <v>0</v>
      </c>
      <c r="BT292" s="61">
        <v>0</v>
      </c>
      <c r="BU292" s="61">
        <v>0</v>
      </c>
      <c r="BV292" s="61">
        <v>0</v>
      </c>
      <c r="BW292" s="61">
        <v>0</v>
      </c>
      <c r="BX292" s="61">
        <v>0</v>
      </c>
      <c r="BY292" s="61">
        <v>25053</v>
      </c>
      <c r="BZ292" s="61">
        <v>5637</v>
      </c>
      <c r="CA292" s="61">
        <v>626</v>
      </c>
      <c r="CB292" s="61">
        <v>0</v>
      </c>
      <c r="CC292" s="61">
        <v>0</v>
      </c>
      <c r="CD292" s="61">
        <v>0</v>
      </c>
      <c r="CE292" s="61">
        <v>0</v>
      </c>
      <c r="CF292" s="61">
        <v>0</v>
      </c>
      <c r="CG292" s="61">
        <v>0</v>
      </c>
      <c r="CH292" s="61">
        <v>0</v>
      </c>
      <c r="CI292" s="61">
        <v>0</v>
      </c>
      <c r="CJ292" s="61">
        <v>0</v>
      </c>
      <c r="CK292" s="61">
        <v>0</v>
      </c>
      <c r="CL292" s="61">
        <v>0</v>
      </c>
      <c r="CM292" s="61">
        <v>0</v>
      </c>
      <c r="CN292" s="61">
        <v>0</v>
      </c>
      <c r="CO292" s="61">
        <v>0</v>
      </c>
      <c r="CP292" s="61">
        <v>0</v>
      </c>
      <c r="CQ292" s="61">
        <v>0</v>
      </c>
      <c r="CR292" s="61">
        <v>0</v>
      </c>
      <c r="CS292" s="61">
        <v>0</v>
      </c>
      <c r="CT292" s="61">
        <v>0</v>
      </c>
      <c r="CU292" s="61">
        <v>0</v>
      </c>
      <c r="CV292" s="61">
        <v>0</v>
      </c>
      <c r="CW292" s="61">
        <v>15233</v>
      </c>
      <c r="CX292" s="61">
        <v>3427</v>
      </c>
      <c r="CY292" s="61">
        <v>381</v>
      </c>
      <c r="CZ292" s="61">
        <v>16758</v>
      </c>
      <c r="DA292" s="61">
        <v>3771</v>
      </c>
      <c r="DB292" s="61">
        <v>419</v>
      </c>
      <c r="DC292" s="61">
        <v>-1525</v>
      </c>
      <c r="DD292" s="61">
        <v>-344</v>
      </c>
      <c r="DE292" s="61">
        <v>-38</v>
      </c>
      <c r="DF292" s="61">
        <v>0</v>
      </c>
      <c r="DG292" s="61">
        <v>0</v>
      </c>
      <c r="DH292" s="61">
        <v>0</v>
      </c>
      <c r="DI292" s="61">
        <v>631</v>
      </c>
      <c r="DJ292" s="61">
        <v>142</v>
      </c>
      <c r="DK292" s="61">
        <v>16</v>
      </c>
      <c r="DL292" s="61">
        <v>-631</v>
      </c>
      <c r="DM292" s="61">
        <v>-142</v>
      </c>
      <c r="DN292" s="61">
        <v>-16</v>
      </c>
      <c r="DO292" s="61">
        <v>8262</v>
      </c>
      <c r="DP292" s="61">
        <v>1859</v>
      </c>
      <c r="DQ292" s="61">
        <v>207</v>
      </c>
      <c r="DR292" s="61">
        <v>11522</v>
      </c>
      <c r="DS292" s="61">
        <v>2592</v>
      </c>
      <c r="DT292" s="61">
        <v>288</v>
      </c>
      <c r="DU292" s="61">
        <v>-3260</v>
      </c>
      <c r="DV292" s="61">
        <v>-733</v>
      </c>
      <c r="DW292" s="61">
        <v>-81</v>
      </c>
      <c r="DX292" s="61">
        <v>0</v>
      </c>
      <c r="DY292" s="61">
        <v>0</v>
      </c>
      <c r="DZ292" s="61">
        <v>0</v>
      </c>
      <c r="EA292" s="61">
        <v>0</v>
      </c>
      <c r="EB292" s="61">
        <v>0</v>
      </c>
      <c r="EC292" s="61">
        <v>0</v>
      </c>
      <c r="ED292" s="61">
        <v>0</v>
      </c>
      <c r="EE292" s="61">
        <v>0</v>
      </c>
      <c r="EF292" s="61">
        <v>0</v>
      </c>
      <c r="EG292" s="61">
        <v>0</v>
      </c>
      <c r="EH292" s="61">
        <v>0</v>
      </c>
      <c r="EI292" s="61">
        <v>0</v>
      </c>
      <c r="EJ292" s="61">
        <v>0</v>
      </c>
      <c r="EK292" s="61">
        <v>0</v>
      </c>
      <c r="EL292" s="61">
        <v>0</v>
      </c>
      <c r="EM292" s="61">
        <v>1390843</v>
      </c>
      <c r="EN292" s="61">
        <v>312940</v>
      </c>
      <c r="EO292" s="61">
        <v>34771</v>
      </c>
      <c r="EP292" s="61">
        <v>2787</v>
      </c>
      <c r="EQ292" s="61">
        <v>627</v>
      </c>
      <c r="ER292" s="61">
        <v>70</v>
      </c>
      <c r="ES292" s="61">
        <v>3957468</v>
      </c>
      <c r="ET292" s="61">
        <v>0</v>
      </c>
      <c r="EU292" s="61">
        <v>0</v>
      </c>
      <c r="EV292" s="61">
        <v>-2563839</v>
      </c>
      <c r="EW292" s="61">
        <v>313567</v>
      </c>
      <c r="EX292" s="61">
        <v>34841</v>
      </c>
      <c r="EY292" s="61">
        <v>174387</v>
      </c>
      <c r="EZ292" s="61">
        <v>39237</v>
      </c>
      <c r="FA292" s="61">
        <v>4360</v>
      </c>
      <c r="FB292" s="61">
        <v>221462</v>
      </c>
      <c r="FC292" s="61">
        <v>49829</v>
      </c>
      <c r="FD292" s="61">
        <v>5537</v>
      </c>
      <c r="FE292" s="61">
        <v>-47075</v>
      </c>
      <c r="FF292" s="61">
        <v>-10592</v>
      </c>
      <c r="FG292" s="61">
        <v>-1177</v>
      </c>
      <c r="FH292" s="61">
        <v>0</v>
      </c>
      <c r="FI292" s="61">
        <v>0</v>
      </c>
      <c r="FJ292" s="61">
        <v>0</v>
      </c>
      <c r="FK292" s="61">
        <v>0</v>
      </c>
      <c r="FL292" s="61">
        <v>0</v>
      </c>
      <c r="FM292" s="61">
        <v>0</v>
      </c>
      <c r="FN292" s="61">
        <v>0</v>
      </c>
      <c r="FO292" s="61">
        <v>0</v>
      </c>
      <c r="FP292" s="61">
        <v>0</v>
      </c>
      <c r="FQ292" s="61">
        <v>0</v>
      </c>
      <c r="FR292" s="61">
        <v>0</v>
      </c>
      <c r="FS292" s="61">
        <v>0</v>
      </c>
      <c r="FT292" s="61">
        <v>633714</v>
      </c>
      <c r="FU292" s="61">
        <v>0</v>
      </c>
      <c r="FV292" s="61">
        <v>0</v>
      </c>
      <c r="FW292" s="61">
        <v>-633714</v>
      </c>
      <c r="FX292" s="61">
        <v>0</v>
      </c>
      <c r="FY292" s="61">
        <v>0</v>
      </c>
      <c r="FZ292" s="61">
        <v>0</v>
      </c>
      <c r="GA292" s="61">
        <v>0</v>
      </c>
      <c r="GB292" s="61">
        <v>0</v>
      </c>
      <c r="GC292" s="61">
        <v>0</v>
      </c>
      <c r="GD292" s="61">
        <v>0</v>
      </c>
      <c r="GE292" s="61">
        <v>0</v>
      </c>
      <c r="GF292" s="61">
        <v>2508432</v>
      </c>
      <c r="GG292" s="61">
        <v>564397</v>
      </c>
      <c r="GH292" s="61">
        <v>62712</v>
      </c>
      <c r="GI292" s="61">
        <v>-3257941</v>
      </c>
      <c r="GJ292" s="61">
        <v>299979</v>
      </c>
      <c r="GK292" s="61">
        <v>33331</v>
      </c>
      <c r="GL292" s="58" t="s">
        <v>764</v>
      </c>
      <c r="GM292" s="58" t="s">
        <v>765</v>
      </c>
      <c r="GN292" s="58" t="s">
        <v>466</v>
      </c>
      <c r="GO292" s="58" t="s">
        <v>537</v>
      </c>
      <c r="GP292" s="58" t="s">
        <v>1405</v>
      </c>
    </row>
    <row r="293" spans="1:198" s="58" customFormat="1">
      <c r="A293" s="58" t="s">
        <v>469</v>
      </c>
      <c r="B293" s="59" t="s">
        <v>1406</v>
      </c>
      <c r="C293" s="59" t="s">
        <v>1407</v>
      </c>
      <c r="D293" s="61">
        <v>-82588</v>
      </c>
      <c r="E293" s="61">
        <v>0</v>
      </c>
      <c r="F293" s="61">
        <v>-82588</v>
      </c>
      <c r="G293" s="61">
        <v>-3342</v>
      </c>
      <c r="H293" s="61">
        <v>0</v>
      </c>
      <c r="I293" s="61">
        <v>-3342</v>
      </c>
      <c r="J293" s="61">
        <v>-79246</v>
      </c>
      <c r="K293" s="61">
        <v>0</v>
      </c>
      <c r="L293" s="61">
        <v>-79246</v>
      </c>
      <c r="M293" s="380">
        <v>0.5</v>
      </c>
      <c r="N293" s="380">
        <v>0.4</v>
      </c>
      <c r="O293" s="380">
        <v>0.09</v>
      </c>
      <c r="P293" s="380">
        <v>0.01</v>
      </c>
      <c r="Q293" s="61">
        <v>126905</v>
      </c>
      <c r="R293" s="61">
        <v>126905</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v>0</v>
      </c>
      <c r="AR293" s="61">
        <v>0</v>
      </c>
      <c r="AS293" s="61">
        <v>0</v>
      </c>
      <c r="AT293" s="61">
        <v>0</v>
      </c>
      <c r="AU293" s="61">
        <v>0</v>
      </c>
      <c r="AV293" s="61">
        <v>0</v>
      </c>
      <c r="AW293" s="61">
        <v>0</v>
      </c>
      <c r="AX293" s="61">
        <v>0</v>
      </c>
      <c r="AY293" s="61">
        <v>0</v>
      </c>
      <c r="AZ293" s="61">
        <v>0</v>
      </c>
      <c r="BA293" s="61">
        <v>0</v>
      </c>
      <c r="BB293" s="61">
        <v>0</v>
      </c>
      <c r="BC293" s="61">
        <v>0</v>
      </c>
      <c r="BD293" s="61">
        <v>1282179</v>
      </c>
      <c r="BE293" s="61">
        <v>288490</v>
      </c>
      <c r="BF293" s="61">
        <v>32054</v>
      </c>
      <c r="BG293" s="61">
        <v>66172</v>
      </c>
      <c r="BH293" s="61">
        <v>14889</v>
      </c>
      <c r="BI293" s="61">
        <v>1654</v>
      </c>
      <c r="BJ293" s="61">
        <v>1251212</v>
      </c>
      <c r="BK293" s="61">
        <v>281523</v>
      </c>
      <c r="BL293" s="61">
        <v>31280</v>
      </c>
      <c r="BM293" s="61">
        <v>97139</v>
      </c>
      <c r="BN293" s="61">
        <v>21856</v>
      </c>
      <c r="BO293" s="61">
        <v>2428</v>
      </c>
      <c r="BP293" s="61">
        <v>5869</v>
      </c>
      <c r="BQ293" s="61">
        <v>1321</v>
      </c>
      <c r="BR293" s="61">
        <v>147</v>
      </c>
      <c r="BS293" s="61">
        <v>7580</v>
      </c>
      <c r="BT293" s="61">
        <v>1706</v>
      </c>
      <c r="BU293" s="61">
        <v>190</v>
      </c>
      <c r="BV293" s="61">
        <v>-1711</v>
      </c>
      <c r="BW293" s="61">
        <v>-385</v>
      </c>
      <c r="BX293" s="61">
        <v>-43</v>
      </c>
      <c r="BY293" s="61">
        <v>5411</v>
      </c>
      <c r="BZ293" s="61">
        <v>1217</v>
      </c>
      <c r="CA293" s="61">
        <v>135</v>
      </c>
      <c r="CB293" s="61">
        <v>0</v>
      </c>
      <c r="CC293" s="61">
        <v>0</v>
      </c>
      <c r="CD293" s="61">
        <v>0</v>
      </c>
      <c r="CE293" s="61">
        <v>0</v>
      </c>
      <c r="CF293" s="61">
        <v>0</v>
      </c>
      <c r="CG293" s="61">
        <v>0</v>
      </c>
      <c r="CH293" s="61">
        <v>0</v>
      </c>
      <c r="CI293" s="61">
        <v>0</v>
      </c>
      <c r="CJ293" s="61">
        <v>0</v>
      </c>
      <c r="CK293" s="61">
        <v>0</v>
      </c>
      <c r="CL293" s="61">
        <v>0</v>
      </c>
      <c r="CM293" s="61">
        <v>0</v>
      </c>
      <c r="CN293" s="61">
        <v>0</v>
      </c>
      <c r="CO293" s="61">
        <v>0</v>
      </c>
      <c r="CP293" s="61">
        <v>0</v>
      </c>
      <c r="CQ293" s="61">
        <v>0</v>
      </c>
      <c r="CR293" s="61">
        <v>0</v>
      </c>
      <c r="CS293" s="61">
        <v>0</v>
      </c>
      <c r="CT293" s="61">
        <v>0</v>
      </c>
      <c r="CU293" s="61">
        <v>0</v>
      </c>
      <c r="CV293" s="61">
        <v>0</v>
      </c>
      <c r="CW293" s="61">
        <v>641</v>
      </c>
      <c r="CX293" s="61">
        <v>144</v>
      </c>
      <c r="CY293" s="61">
        <v>16</v>
      </c>
      <c r="CZ293" s="61">
        <v>641</v>
      </c>
      <c r="DA293" s="61">
        <v>144</v>
      </c>
      <c r="DB293" s="61">
        <v>16</v>
      </c>
      <c r="DC293" s="61">
        <v>0</v>
      </c>
      <c r="DD293" s="61">
        <v>0</v>
      </c>
      <c r="DE293" s="61">
        <v>0</v>
      </c>
      <c r="DF293" s="61">
        <v>0</v>
      </c>
      <c r="DG293" s="61">
        <v>0</v>
      </c>
      <c r="DH293" s="61">
        <v>0</v>
      </c>
      <c r="DI293" s="61">
        <v>0</v>
      </c>
      <c r="DJ293" s="61">
        <v>0</v>
      </c>
      <c r="DK293" s="61">
        <v>0</v>
      </c>
      <c r="DL293" s="61">
        <v>0</v>
      </c>
      <c r="DM293" s="61">
        <v>0</v>
      </c>
      <c r="DN293" s="61">
        <v>0</v>
      </c>
      <c r="DO293" s="61">
        <v>1066</v>
      </c>
      <c r="DP293" s="61">
        <v>240</v>
      </c>
      <c r="DQ293" s="61">
        <v>27</v>
      </c>
      <c r="DR293" s="61">
        <v>892</v>
      </c>
      <c r="DS293" s="61">
        <v>201</v>
      </c>
      <c r="DT293" s="61">
        <v>22</v>
      </c>
      <c r="DU293" s="61">
        <v>174</v>
      </c>
      <c r="DV293" s="61">
        <v>39</v>
      </c>
      <c r="DW293" s="61">
        <v>5</v>
      </c>
      <c r="DX293" s="61">
        <v>0</v>
      </c>
      <c r="DY293" s="61">
        <v>0</v>
      </c>
      <c r="DZ293" s="61">
        <v>0</v>
      </c>
      <c r="EA293" s="61">
        <v>0</v>
      </c>
      <c r="EB293" s="61">
        <v>0</v>
      </c>
      <c r="EC293" s="61">
        <v>0</v>
      </c>
      <c r="ED293" s="61">
        <v>0</v>
      </c>
      <c r="EE293" s="61">
        <v>0</v>
      </c>
      <c r="EF293" s="61">
        <v>0</v>
      </c>
      <c r="EG293" s="61">
        <v>0</v>
      </c>
      <c r="EH293" s="61">
        <v>0</v>
      </c>
      <c r="EI293" s="61">
        <v>0</v>
      </c>
      <c r="EJ293" s="61">
        <v>0</v>
      </c>
      <c r="EK293" s="61">
        <v>0</v>
      </c>
      <c r="EL293" s="61">
        <v>0</v>
      </c>
      <c r="EM293" s="61">
        <v>1979124</v>
      </c>
      <c r="EN293" s="61">
        <v>445303</v>
      </c>
      <c r="EO293" s="61">
        <v>49478</v>
      </c>
      <c r="EP293" s="61">
        <v>24299</v>
      </c>
      <c r="EQ293" s="61">
        <v>5467</v>
      </c>
      <c r="ER293" s="61">
        <v>607</v>
      </c>
      <c r="ES293" s="61">
        <v>5838976</v>
      </c>
      <c r="ET293" s="61">
        <v>0</v>
      </c>
      <c r="EU293" s="61">
        <v>0</v>
      </c>
      <c r="EV293" s="61">
        <v>-3835554</v>
      </c>
      <c r="EW293" s="61">
        <v>450770</v>
      </c>
      <c r="EX293" s="61">
        <v>50086</v>
      </c>
      <c r="EY293" s="61">
        <v>530974</v>
      </c>
      <c r="EZ293" s="61">
        <v>119469</v>
      </c>
      <c r="FA293" s="61">
        <v>13274</v>
      </c>
      <c r="FB293" s="61">
        <v>642079</v>
      </c>
      <c r="FC293" s="61">
        <v>144468</v>
      </c>
      <c r="FD293" s="61">
        <v>16052</v>
      </c>
      <c r="FE293" s="61">
        <v>-111105</v>
      </c>
      <c r="FF293" s="61">
        <v>-24999</v>
      </c>
      <c r="FG293" s="61">
        <v>-2778</v>
      </c>
      <c r="FH293" s="61">
        <v>0</v>
      </c>
      <c r="FI293" s="61">
        <v>0</v>
      </c>
      <c r="FJ293" s="61">
        <v>0</v>
      </c>
      <c r="FK293" s="61">
        <v>0</v>
      </c>
      <c r="FL293" s="61">
        <v>0</v>
      </c>
      <c r="FM293" s="61">
        <v>0</v>
      </c>
      <c r="FN293" s="61">
        <v>0</v>
      </c>
      <c r="FO293" s="61">
        <v>0</v>
      </c>
      <c r="FP293" s="61">
        <v>0</v>
      </c>
      <c r="FQ293" s="61">
        <v>0</v>
      </c>
      <c r="FR293" s="61">
        <v>0</v>
      </c>
      <c r="FS293" s="61">
        <v>0</v>
      </c>
      <c r="FT293" s="61">
        <v>2201573</v>
      </c>
      <c r="FU293" s="61">
        <v>0</v>
      </c>
      <c r="FV293" s="61">
        <v>0</v>
      </c>
      <c r="FW293" s="61">
        <v>-2201573</v>
      </c>
      <c r="FX293" s="61">
        <v>0</v>
      </c>
      <c r="FY293" s="61">
        <v>0</v>
      </c>
      <c r="FZ293" s="61">
        <v>0</v>
      </c>
      <c r="GA293" s="61">
        <v>0</v>
      </c>
      <c r="GB293" s="61">
        <v>0</v>
      </c>
      <c r="GC293" s="61">
        <v>0</v>
      </c>
      <c r="GD293" s="61">
        <v>0</v>
      </c>
      <c r="GE293" s="61">
        <v>0</v>
      </c>
      <c r="GF293" s="61">
        <v>3895735</v>
      </c>
      <c r="GG293" s="61">
        <v>876540</v>
      </c>
      <c r="GH293" s="61">
        <v>97392</v>
      </c>
      <c r="GI293" s="61">
        <v>-6047219</v>
      </c>
      <c r="GJ293" s="61">
        <v>448498</v>
      </c>
      <c r="GK293" s="61">
        <v>49833</v>
      </c>
      <c r="GL293" s="58" t="s">
        <v>630</v>
      </c>
      <c r="GM293" s="58" t="s">
        <v>558</v>
      </c>
      <c r="GN293" s="58" t="s">
        <v>466</v>
      </c>
      <c r="GO293" s="58" t="s">
        <v>473</v>
      </c>
      <c r="GP293" s="58" t="s">
        <v>1408</v>
      </c>
    </row>
    <row r="294" spans="1:198" s="58" customFormat="1">
      <c r="A294" s="58" t="s">
        <v>461</v>
      </c>
      <c r="B294" s="59" t="s">
        <v>1409</v>
      </c>
      <c r="C294" s="59" t="s">
        <v>1410</v>
      </c>
      <c r="D294" s="61">
        <v>152128</v>
      </c>
      <c r="E294" s="61">
        <v>0</v>
      </c>
      <c r="F294" s="61">
        <v>152128</v>
      </c>
      <c r="G294" s="61">
        <v>113264</v>
      </c>
      <c r="H294" s="61">
        <v>0</v>
      </c>
      <c r="I294" s="61">
        <v>113264</v>
      </c>
      <c r="J294" s="61">
        <v>38864</v>
      </c>
      <c r="K294" s="61">
        <v>0</v>
      </c>
      <c r="L294" s="61">
        <v>38864</v>
      </c>
      <c r="M294" s="380">
        <v>0.5</v>
      </c>
      <c r="N294" s="380">
        <v>0.4</v>
      </c>
      <c r="O294" s="380">
        <v>0.1</v>
      </c>
      <c r="P294" s="380">
        <v>0</v>
      </c>
      <c r="Q294" s="61">
        <v>104723</v>
      </c>
      <c r="R294" s="61">
        <v>104723</v>
      </c>
      <c r="S294" s="61">
        <v>0</v>
      </c>
      <c r="T294" s="61">
        <v>0</v>
      </c>
      <c r="U294" s="61">
        <v>0</v>
      </c>
      <c r="V294" s="61">
        <v>0</v>
      </c>
      <c r="W294" s="61">
        <v>63985</v>
      </c>
      <c r="X294" s="61">
        <v>122880</v>
      </c>
      <c r="Y294" s="61">
        <v>52313</v>
      </c>
      <c r="Z294" s="61">
        <v>152644</v>
      </c>
      <c r="AA294" s="61">
        <v>11672</v>
      </c>
      <c r="AB294" s="61">
        <v>-29764</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v>0</v>
      </c>
      <c r="AR294" s="61">
        <v>0</v>
      </c>
      <c r="AS294" s="61">
        <v>0</v>
      </c>
      <c r="AT294" s="61">
        <v>0</v>
      </c>
      <c r="AU294" s="61">
        <v>0</v>
      </c>
      <c r="AV294" s="61">
        <v>0</v>
      </c>
      <c r="AW294" s="61">
        <v>0</v>
      </c>
      <c r="AX294" s="61">
        <v>0</v>
      </c>
      <c r="AY294" s="61">
        <v>0</v>
      </c>
      <c r="AZ294" s="61">
        <v>0</v>
      </c>
      <c r="BA294" s="61">
        <v>0</v>
      </c>
      <c r="BB294" s="61">
        <v>0</v>
      </c>
      <c r="BC294" s="61">
        <v>0</v>
      </c>
      <c r="BD294" s="61">
        <v>910300</v>
      </c>
      <c r="BE294" s="61">
        <v>227575</v>
      </c>
      <c r="BF294" s="61">
        <v>0</v>
      </c>
      <c r="BG294" s="61">
        <v>42585</v>
      </c>
      <c r="BH294" s="61">
        <v>10646</v>
      </c>
      <c r="BI294" s="61">
        <v>0</v>
      </c>
      <c r="BJ294" s="61">
        <v>893823</v>
      </c>
      <c r="BK294" s="61">
        <v>223456</v>
      </c>
      <c r="BL294" s="61">
        <v>0</v>
      </c>
      <c r="BM294" s="61">
        <v>59062</v>
      </c>
      <c r="BN294" s="61">
        <v>14765</v>
      </c>
      <c r="BO294" s="61">
        <v>0</v>
      </c>
      <c r="BP294" s="61">
        <v>7980</v>
      </c>
      <c r="BQ294" s="61">
        <v>1995</v>
      </c>
      <c r="BR294" s="61">
        <v>0</v>
      </c>
      <c r="BS294" s="61">
        <v>451</v>
      </c>
      <c r="BT294" s="61">
        <v>113</v>
      </c>
      <c r="BU294" s="61">
        <v>0</v>
      </c>
      <c r="BV294" s="61">
        <v>7529</v>
      </c>
      <c r="BW294" s="61">
        <v>1882</v>
      </c>
      <c r="BX294" s="61">
        <v>0</v>
      </c>
      <c r="BY294" s="61">
        <v>9880</v>
      </c>
      <c r="BZ294" s="61">
        <v>2470</v>
      </c>
      <c r="CA294" s="61">
        <v>0</v>
      </c>
      <c r="CB294" s="61">
        <v>0</v>
      </c>
      <c r="CC294" s="61">
        <v>0</v>
      </c>
      <c r="CD294" s="61">
        <v>0</v>
      </c>
      <c r="CE294" s="61">
        <v>0</v>
      </c>
      <c r="CF294" s="61">
        <v>0</v>
      </c>
      <c r="CG294" s="61">
        <v>0</v>
      </c>
      <c r="CH294" s="61">
        <v>-46747</v>
      </c>
      <c r="CI294" s="61">
        <v>-11687</v>
      </c>
      <c r="CJ294" s="61">
        <v>0</v>
      </c>
      <c r="CK294" s="61">
        <v>0</v>
      </c>
      <c r="CL294" s="61">
        <v>0</v>
      </c>
      <c r="CM294" s="61">
        <v>0</v>
      </c>
      <c r="CN294" s="61">
        <v>0</v>
      </c>
      <c r="CO294" s="61">
        <v>0</v>
      </c>
      <c r="CP294" s="61">
        <v>0</v>
      </c>
      <c r="CQ294" s="61">
        <v>0</v>
      </c>
      <c r="CR294" s="61">
        <v>0</v>
      </c>
      <c r="CS294" s="61">
        <v>0</v>
      </c>
      <c r="CT294" s="61">
        <v>0</v>
      </c>
      <c r="CU294" s="61">
        <v>0</v>
      </c>
      <c r="CV294" s="61">
        <v>0</v>
      </c>
      <c r="CW294" s="61">
        <v>14445</v>
      </c>
      <c r="CX294" s="61">
        <v>3611</v>
      </c>
      <c r="CY294" s="61">
        <v>0</v>
      </c>
      <c r="CZ294" s="61">
        <v>14445</v>
      </c>
      <c r="DA294" s="61">
        <v>3611</v>
      </c>
      <c r="DB294" s="61">
        <v>0</v>
      </c>
      <c r="DC294" s="61">
        <v>0</v>
      </c>
      <c r="DD294" s="61">
        <v>0</v>
      </c>
      <c r="DE294" s="61">
        <v>0</v>
      </c>
      <c r="DF294" s="61">
        <v>0</v>
      </c>
      <c r="DG294" s="61">
        <v>0</v>
      </c>
      <c r="DH294" s="61">
        <v>0</v>
      </c>
      <c r="DI294" s="61">
        <v>0</v>
      </c>
      <c r="DJ294" s="61">
        <v>0</v>
      </c>
      <c r="DK294" s="61">
        <v>0</v>
      </c>
      <c r="DL294" s="61">
        <v>0</v>
      </c>
      <c r="DM294" s="61">
        <v>0</v>
      </c>
      <c r="DN294" s="61">
        <v>0</v>
      </c>
      <c r="DO294" s="61">
        <v>8670</v>
      </c>
      <c r="DP294" s="61">
        <v>2167</v>
      </c>
      <c r="DQ294" s="61">
        <v>0</v>
      </c>
      <c r="DR294" s="61">
        <v>14053</v>
      </c>
      <c r="DS294" s="61">
        <v>3513</v>
      </c>
      <c r="DT294" s="61">
        <v>0</v>
      </c>
      <c r="DU294" s="61">
        <v>-5383</v>
      </c>
      <c r="DV294" s="61">
        <v>-1346</v>
      </c>
      <c r="DW294" s="61">
        <v>0</v>
      </c>
      <c r="DX294" s="61">
        <v>0</v>
      </c>
      <c r="DY294" s="61">
        <v>0</v>
      </c>
      <c r="DZ294" s="61">
        <v>0</v>
      </c>
      <c r="EA294" s="61">
        <v>0</v>
      </c>
      <c r="EB294" s="61">
        <v>0</v>
      </c>
      <c r="EC294" s="61">
        <v>0</v>
      </c>
      <c r="ED294" s="61">
        <v>0</v>
      </c>
      <c r="EE294" s="61">
        <v>0</v>
      </c>
      <c r="EF294" s="61">
        <v>0</v>
      </c>
      <c r="EG294" s="61">
        <v>0</v>
      </c>
      <c r="EH294" s="61">
        <v>0</v>
      </c>
      <c r="EI294" s="61">
        <v>0</v>
      </c>
      <c r="EJ294" s="61">
        <v>0</v>
      </c>
      <c r="EK294" s="61">
        <v>0</v>
      </c>
      <c r="EL294" s="61">
        <v>0</v>
      </c>
      <c r="EM294" s="61">
        <v>968505</v>
      </c>
      <c r="EN294" s="61">
        <v>242126</v>
      </c>
      <c r="EO294" s="61">
        <v>0</v>
      </c>
      <c r="EP294" s="61">
        <v>12090</v>
      </c>
      <c r="EQ294" s="61">
        <v>3022</v>
      </c>
      <c r="ER294" s="61">
        <v>0</v>
      </c>
      <c r="ES294" s="61">
        <v>2306570</v>
      </c>
      <c r="ET294" s="61">
        <v>0</v>
      </c>
      <c r="EU294" s="61">
        <v>0</v>
      </c>
      <c r="EV294" s="61">
        <v>-1325976</v>
      </c>
      <c r="EW294" s="61">
        <v>245149</v>
      </c>
      <c r="EX294" s="61">
        <v>0</v>
      </c>
      <c r="EY294" s="61">
        <v>319731</v>
      </c>
      <c r="EZ294" s="61">
        <v>85502</v>
      </c>
      <c r="FA294" s="61">
        <v>0</v>
      </c>
      <c r="FB294" s="61">
        <v>377131</v>
      </c>
      <c r="FC294" s="61">
        <v>101555</v>
      </c>
      <c r="FD294" s="61">
        <v>0</v>
      </c>
      <c r="FE294" s="61">
        <v>-57400</v>
      </c>
      <c r="FF294" s="61">
        <v>-16053</v>
      </c>
      <c r="FG294" s="61">
        <v>0</v>
      </c>
      <c r="FH294" s="61">
        <v>0</v>
      </c>
      <c r="FI294" s="61">
        <v>0</v>
      </c>
      <c r="FJ294" s="61">
        <v>0</v>
      </c>
      <c r="FK294" s="61">
        <v>0</v>
      </c>
      <c r="FL294" s="61">
        <v>0</v>
      </c>
      <c r="FM294" s="61">
        <v>0</v>
      </c>
      <c r="FN294" s="61">
        <v>0</v>
      </c>
      <c r="FO294" s="61">
        <v>0</v>
      </c>
      <c r="FP294" s="61">
        <v>0</v>
      </c>
      <c r="FQ294" s="61">
        <v>0</v>
      </c>
      <c r="FR294" s="61">
        <v>0</v>
      </c>
      <c r="FS294" s="61">
        <v>0</v>
      </c>
      <c r="FT294" s="61">
        <v>1408044</v>
      </c>
      <c r="FU294" s="61">
        <v>0</v>
      </c>
      <c r="FV294" s="61">
        <v>0</v>
      </c>
      <c r="FW294" s="61">
        <v>-1408044</v>
      </c>
      <c r="FX294" s="61">
        <v>0</v>
      </c>
      <c r="FY294" s="61">
        <v>0</v>
      </c>
      <c r="FZ294" s="61">
        <v>0</v>
      </c>
      <c r="GA294" s="61">
        <v>0</v>
      </c>
      <c r="GB294" s="61">
        <v>0</v>
      </c>
      <c r="GC294" s="61">
        <v>0</v>
      </c>
      <c r="GD294" s="61">
        <v>0</v>
      </c>
      <c r="GE294" s="61">
        <v>0</v>
      </c>
      <c r="GF294" s="61">
        <v>2247439</v>
      </c>
      <c r="GG294" s="61">
        <v>567427</v>
      </c>
      <c r="GH294" s="61">
        <v>0</v>
      </c>
      <c r="GI294" s="61">
        <v>-2767079</v>
      </c>
      <c r="GJ294" s="61">
        <v>235180</v>
      </c>
      <c r="GK294" s="61">
        <v>0</v>
      </c>
      <c r="GL294" s="58" t="s">
        <v>572</v>
      </c>
      <c r="GM294" s="58" t="s">
        <v>465</v>
      </c>
      <c r="GN294" s="58" t="s">
        <v>466</v>
      </c>
      <c r="GO294" s="58" t="s">
        <v>479</v>
      </c>
      <c r="GP294" s="58" t="s">
        <v>1411</v>
      </c>
    </row>
    <row r="295" spans="1:198" s="58" customFormat="1">
      <c r="A295" s="58" t="s">
        <v>469</v>
      </c>
      <c r="B295" s="59" t="s">
        <v>1412</v>
      </c>
      <c r="C295" s="59" t="s">
        <v>1413</v>
      </c>
      <c r="D295" s="61">
        <v>-341391</v>
      </c>
      <c r="E295" s="61">
        <v>-3975</v>
      </c>
      <c r="F295" s="61">
        <v>-345366</v>
      </c>
      <c r="G295" s="61">
        <v>-157059</v>
      </c>
      <c r="H295" s="61">
        <v>-3975</v>
      </c>
      <c r="I295" s="61">
        <v>-161034</v>
      </c>
      <c r="J295" s="61">
        <v>-184332</v>
      </c>
      <c r="K295" s="61">
        <v>0</v>
      </c>
      <c r="L295" s="61">
        <v>-184332</v>
      </c>
      <c r="M295" s="380">
        <v>0.5</v>
      </c>
      <c r="N295" s="380">
        <v>0.49</v>
      </c>
      <c r="O295" s="380">
        <v>0</v>
      </c>
      <c r="P295" s="380">
        <v>0.01</v>
      </c>
      <c r="Q295" s="61">
        <v>502019</v>
      </c>
      <c r="R295" s="61">
        <v>502019</v>
      </c>
      <c r="S295" s="61">
        <v>0</v>
      </c>
      <c r="T295" s="61">
        <v>1038619</v>
      </c>
      <c r="U295" s="61">
        <v>1581888</v>
      </c>
      <c r="V295" s="61">
        <v>-543269</v>
      </c>
      <c r="W295" s="61">
        <v>1510617</v>
      </c>
      <c r="X295" s="61">
        <v>0</v>
      </c>
      <c r="Y295" s="61">
        <v>1453137</v>
      </c>
      <c r="Z295" s="61">
        <v>0</v>
      </c>
      <c r="AA295" s="61">
        <v>57480</v>
      </c>
      <c r="AB295" s="61">
        <v>0</v>
      </c>
      <c r="AC295" s="61">
        <v>0</v>
      </c>
      <c r="AD295" s="61">
        <v>0</v>
      </c>
      <c r="AE295" s="61">
        <v>0</v>
      </c>
      <c r="AF295" s="61">
        <v>0</v>
      </c>
      <c r="AG295" s="61">
        <v>0</v>
      </c>
      <c r="AH295" s="61">
        <v>0</v>
      </c>
      <c r="AI295" s="61">
        <v>0</v>
      </c>
      <c r="AJ295" s="61">
        <v>0</v>
      </c>
      <c r="AK295" s="61">
        <v>0</v>
      </c>
      <c r="AL295" s="61">
        <v>227430</v>
      </c>
      <c r="AM295" s="61">
        <v>227430</v>
      </c>
      <c r="AN295" s="61">
        <v>0</v>
      </c>
      <c r="AO295" s="61">
        <v>0</v>
      </c>
      <c r="AP295" s="61">
        <v>256861</v>
      </c>
      <c r="AQ295" s="61">
        <v>256861</v>
      </c>
      <c r="AR295" s="61">
        <v>0</v>
      </c>
      <c r="AS295" s="61">
        <v>0</v>
      </c>
      <c r="AT295" s="61">
        <v>-29431</v>
      </c>
      <c r="AU295" s="61">
        <v>-29431</v>
      </c>
      <c r="AV295" s="61">
        <v>0</v>
      </c>
      <c r="AW295" s="61">
        <v>0</v>
      </c>
      <c r="AX295" s="61">
        <v>0</v>
      </c>
      <c r="AY295" s="61">
        <v>0</v>
      </c>
      <c r="AZ295" s="61">
        <v>0</v>
      </c>
      <c r="BA295" s="61">
        <v>0</v>
      </c>
      <c r="BB295" s="61">
        <v>0</v>
      </c>
      <c r="BC295" s="61">
        <v>0</v>
      </c>
      <c r="BD295" s="61">
        <v>4850034</v>
      </c>
      <c r="BE295" s="61">
        <v>0</v>
      </c>
      <c r="BF295" s="61">
        <v>96585</v>
      </c>
      <c r="BG295" s="61">
        <v>330135</v>
      </c>
      <c r="BH295" s="61">
        <v>0</v>
      </c>
      <c r="BI295" s="61">
        <v>6307</v>
      </c>
      <c r="BJ295" s="61">
        <v>4838746</v>
      </c>
      <c r="BK295" s="61">
        <v>0</v>
      </c>
      <c r="BL295" s="61">
        <v>96222</v>
      </c>
      <c r="BM295" s="61">
        <v>341423</v>
      </c>
      <c r="BN295" s="61">
        <v>0</v>
      </c>
      <c r="BO295" s="61">
        <v>6670</v>
      </c>
      <c r="BP295" s="61">
        <v>2465</v>
      </c>
      <c r="BQ295" s="61">
        <v>0</v>
      </c>
      <c r="BR295" s="61">
        <v>50</v>
      </c>
      <c r="BS295" s="61">
        <v>0</v>
      </c>
      <c r="BT295" s="61">
        <v>0</v>
      </c>
      <c r="BU295" s="61">
        <v>0</v>
      </c>
      <c r="BV295" s="61">
        <v>2465</v>
      </c>
      <c r="BW295" s="61">
        <v>0</v>
      </c>
      <c r="BX295" s="61">
        <v>50</v>
      </c>
      <c r="BY295" s="61">
        <v>8289</v>
      </c>
      <c r="BZ295" s="61">
        <v>0</v>
      </c>
      <c r="CA295" s="61">
        <v>169</v>
      </c>
      <c r="CB295" s="61">
        <v>0</v>
      </c>
      <c r="CC295" s="61">
        <v>0</v>
      </c>
      <c r="CD295" s="61">
        <v>0</v>
      </c>
      <c r="CE295" s="61">
        <v>0</v>
      </c>
      <c r="CF295" s="61">
        <v>0</v>
      </c>
      <c r="CG295" s="61">
        <v>0</v>
      </c>
      <c r="CH295" s="61">
        <v>13363</v>
      </c>
      <c r="CI295" s="61">
        <v>0</v>
      </c>
      <c r="CJ295" s="61">
        <v>273</v>
      </c>
      <c r="CK295" s="61">
        <v>0</v>
      </c>
      <c r="CL295" s="61">
        <v>0</v>
      </c>
      <c r="CM295" s="61">
        <v>0</v>
      </c>
      <c r="CN295" s="61">
        <v>0</v>
      </c>
      <c r="CO295" s="61">
        <v>0</v>
      </c>
      <c r="CP295" s="61">
        <v>0</v>
      </c>
      <c r="CQ295" s="61">
        <v>0</v>
      </c>
      <c r="CR295" s="61">
        <v>0</v>
      </c>
      <c r="CS295" s="61">
        <v>0</v>
      </c>
      <c r="CT295" s="61">
        <v>0</v>
      </c>
      <c r="CU295" s="61">
        <v>0</v>
      </c>
      <c r="CV295" s="61">
        <v>0</v>
      </c>
      <c r="CW295" s="61">
        <v>74930</v>
      </c>
      <c r="CX295" s="61">
        <v>0</v>
      </c>
      <c r="CY295" s="61">
        <v>1529</v>
      </c>
      <c r="CZ295" s="61">
        <v>65659</v>
      </c>
      <c r="DA295" s="61">
        <v>0</v>
      </c>
      <c r="DB295" s="61">
        <v>1340</v>
      </c>
      <c r="DC295" s="61">
        <v>9271</v>
      </c>
      <c r="DD295" s="61">
        <v>0</v>
      </c>
      <c r="DE295" s="61">
        <v>189</v>
      </c>
      <c r="DF295" s="61">
        <v>0</v>
      </c>
      <c r="DG295" s="61">
        <v>0</v>
      </c>
      <c r="DH295" s="61">
        <v>0</v>
      </c>
      <c r="DI295" s="61">
        <v>0</v>
      </c>
      <c r="DJ295" s="61">
        <v>0</v>
      </c>
      <c r="DK295" s="61">
        <v>0</v>
      </c>
      <c r="DL295" s="61">
        <v>0</v>
      </c>
      <c r="DM295" s="61">
        <v>0</v>
      </c>
      <c r="DN295" s="61">
        <v>0</v>
      </c>
      <c r="DO295" s="61">
        <v>33363</v>
      </c>
      <c r="DP295" s="61">
        <v>0</v>
      </c>
      <c r="DQ295" s="61">
        <v>681</v>
      </c>
      <c r="DR295" s="61">
        <v>33248</v>
      </c>
      <c r="DS295" s="61">
        <v>0</v>
      </c>
      <c r="DT295" s="61">
        <v>679</v>
      </c>
      <c r="DU295" s="61">
        <v>115</v>
      </c>
      <c r="DV295" s="61">
        <v>0</v>
      </c>
      <c r="DW295" s="61">
        <v>2</v>
      </c>
      <c r="DX295" s="61">
        <v>-1801</v>
      </c>
      <c r="DY295" s="61">
        <v>0</v>
      </c>
      <c r="DZ295" s="61">
        <v>-37</v>
      </c>
      <c r="EA295" s="61">
        <v>0</v>
      </c>
      <c r="EB295" s="61">
        <v>0</v>
      </c>
      <c r="EC295" s="61">
        <v>0</v>
      </c>
      <c r="ED295" s="61">
        <v>0</v>
      </c>
      <c r="EE295" s="61">
        <v>0</v>
      </c>
      <c r="EF295" s="61">
        <v>0</v>
      </c>
      <c r="EG295" s="61">
        <v>0</v>
      </c>
      <c r="EH295" s="61">
        <v>0</v>
      </c>
      <c r="EI295" s="61">
        <v>0</v>
      </c>
      <c r="EJ295" s="61">
        <v>0</v>
      </c>
      <c r="EK295" s="61">
        <v>0</v>
      </c>
      <c r="EL295" s="61">
        <v>0</v>
      </c>
      <c r="EM295" s="61">
        <v>12303581</v>
      </c>
      <c r="EN295" s="61">
        <v>0</v>
      </c>
      <c r="EO295" s="61">
        <v>237248</v>
      </c>
      <c r="EP295" s="61">
        <v>246895</v>
      </c>
      <c r="EQ295" s="61">
        <v>0</v>
      </c>
      <c r="ER295" s="61">
        <v>5039</v>
      </c>
      <c r="ES295" s="61">
        <v>24940068</v>
      </c>
      <c r="ET295" s="61">
        <v>0</v>
      </c>
      <c r="EU295" s="61">
        <v>0</v>
      </c>
      <c r="EV295" s="61">
        <v>-12389592</v>
      </c>
      <c r="EW295" s="61">
        <v>0</v>
      </c>
      <c r="EX295" s="61">
        <v>242287</v>
      </c>
      <c r="EY295" s="61">
        <v>4176995</v>
      </c>
      <c r="EZ295" s="61">
        <v>0</v>
      </c>
      <c r="FA295" s="61">
        <v>82534</v>
      </c>
      <c r="FB295" s="61">
        <v>4479090</v>
      </c>
      <c r="FC295" s="61">
        <v>0</v>
      </c>
      <c r="FD295" s="61">
        <v>87910</v>
      </c>
      <c r="FE295" s="61">
        <v>-302095</v>
      </c>
      <c r="FF295" s="61">
        <v>0</v>
      </c>
      <c r="FG295" s="61">
        <v>-5376</v>
      </c>
      <c r="FH295" s="61">
        <v>0</v>
      </c>
      <c r="FI295" s="61">
        <v>0</v>
      </c>
      <c r="FJ295" s="61">
        <v>0</v>
      </c>
      <c r="FK295" s="61">
        <v>0</v>
      </c>
      <c r="FL295" s="61">
        <v>0</v>
      </c>
      <c r="FM295" s="61">
        <v>0</v>
      </c>
      <c r="FN295" s="61">
        <v>0</v>
      </c>
      <c r="FO295" s="61">
        <v>0</v>
      </c>
      <c r="FP295" s="61">
        <v>0</v>
      </c>
      <c r="FQ295" s="61">
        <v>4349926</v>
      </c>
      <c r="FR295" s="61">
        <v>0</v>
      </c>
      <c r="FS295" s="61">
        <v>84933</v>
      </c>
      <c r="FT295" s="61">
        <v>9667331</v>
      </c>
      <c r="FU295" s="61">
        <v>0</v>
      </c>
      <c r="FV295" s="61">
        <v>0</v>
      </c>
      <c r="FW295" s="61">
        <v>-5317405</v>
      </c>
      <c r="FX295" s="61">
        <v>0</v>
      </c>
      <c r="FY295" s="61">
        <v>84933</v>
      </c>
      <c r="FZ295" s="61">
        <v>0</v>
      </c>
      <c r="GA295" s="61">
        <v>0</v>
      </c>
      <c r="GB295" s="61">
        <v>0</v>
      </c>
      <c r="GC295" s="61">
        <v>0</v>
      </c>
      <c r="GD295" s="61">
        <v>0</v>
      </c>
      <c r="GE295" s="61">
        <v>0</v>
      </c>
      <c r="GF295" s="61">
        <v>26388175</v>
      </c>
      <c r="GG295" s="61">
        <v>0</v>
      </c>
      <c r="GH295" s="61">
        <v>515311</v>
      </c>
      <c r="GI295" s="61">
        <v>-17635967</v>
      </c>
      <c r="GJ295" s="61">
        <v>0</v>
      </c>
      <c r="GK295" s="61">
        <v>329160</v>
      </c>
      <c r="GL295" s="58" t="s">
        <v>1070</v>
      </c>
      <c r="GM295" s="58" t="s">
        <v>1414</v>
      </c>
      <c r="GN295" s="58" t="s">
        <v>536</v>
      </c>
      <c r="GO295" s="58" t="s">
        <v>479</v>
      </c>
      <c r="GP295" s="58" t="s">
        <v>1415</v>
      </c>
    </row>
    <row r="296" spans="1:198" s="58" customFormat="1">
      <c r="A296" s="58" t="s">
        <v>469</v>
      </c>
      <c r="B296" s="59" t="s">
        <v>1416</v>
      </c>
      <c r="C296" s="59" t="s">
        <v>1417</v>
      </c>
      <c r="D296" s="61">
        <v>88790</v>
      </c>
      <c r="E296" s="61">
        <v>0</v>
      </c>
      <c r="F296" s="61">
        <v>88790</v>
      </c>
      <c r="G296" s="61">
        <v>202299</v>
      </c>
      <c r="H296" s="61">
        <v>0</v>
      </c>
      <c r="I296" s="61">
        <v>202299</v>
      </c>
      <c r="J296" s="61">
        <v>-113509</v>
      </c>
      <c r="K296" s="61">
        <v>0</v>
      </c>
      <c r="L296" s="61">
        <v>-113509</v>
      </c>
      <c r="M296" s="380">
        <v>0.5</v>
      </c>
      <c r="N296" s="380">
        <v>0.4</v>
      </c>
      <c r="O296" s="380">
        <v>0.1</v>
      </c>
      <c r="P296" s="380">
        <v>0</v>
      </c>
      <c r="Q296" s="61">
        <v>168233</v>
      </c>
      <c r="R296" s="61">
        <v>168233</v>
      </c>
      <c r="S296" s="61">
        <v>0</v>
      </c>
      <c r="T296" s="61">
        <v>0</v>
      </c>
      <c r="U296" s="61">
        <v>0</v>
      </c>
      <c r="V296" s="61">
        <v>0</v>
      </c>
      <c r="W296" s="61">
        <v>209140</v>
      </c>
      <c r="X296" s="61">
        <v>0</v>
      </c>
      <c r="Y296" s="61">
        <v>209141</v>
      </c>
      <c r="Z296" s="61">
        <v>0</v>
      </c>
      <c r="AA296" s="61">
        <v>-1</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v>0</v>
      </c>
      <c r="AR296" s="61">
        <v>0</v>
      </c>
      <c r="AS296" s="61">
        <v>0</v>
      </c>
      <c r="AT296" s="61">
        <v>0</v>
      </c>
      <c r="AU296" s="61">
        <v>0</v>
      </c>
      <c r="AV296" s="61">
        <v>0</v>
      </c>
      <c r="AW296" s="61">
        <v>0</v>
      </c>
      <c r="AX296" s="61">
        <v>0</v>
      </c>
      <c r="AY296" s="61">
        <v>0</v>
      </c>
      <c r="AZ296" s="61">
        <v>0</v>
      </c>
      <c r="BA296" s="61">
        <v>0</v>
      </c>
      <c r="BB296" s="61">
        <v>0</v>
      </c>
      <c r="BC296" s="61">
        <v>0</v>
      </c>
      <c r="BD296" s="61">
        <v>1439120</v>
      </c>
      <c r="BE296" s="61">
        <v>359780</v>
      </c>
      <c r="BF296" s="61">
        <v>0</v>
      </c>
      <c r="BG296" s="61">
        <v>101276</v>
      </c>
      <c r="BH296" s="61">
        <v>25319</v>
      </c>
      <c r="BI296" s="61">
        <v>0</v>
      </c>
      <c r="BJ296" s="61">
        <v>1425467</v>
      </c>
      <c r="BK296" s="61">
        <v>356367</v>
      </c>
      <c r="BL296" s="61">
        <v>0</v>
      </c>
      <c r="BM296" s="61">
        <v>114929</v>
      </c>
      <c r="BN296" s="61">
        <v>28732</v>
      </c>
      <c r="BO296" s="61">
        <v>0</v>
      </c>
      <c r="BP296" s="61">
        <v>10068</v>
      </c>
      <c r="BQ296" s="61">
        <v>2517</v>
      </c>
      <c r="BR296" s="61">
        <v>0</v>
      </c>
      <c r="BS296" s="61">
        <v>4306</v>
      </c>
      <c r="BT296" s="61">
        <v>1076</v>
      </c>
      <c r="BU296" s="61">
        <v>0</v>
      </c>
      <c r="BV296" s="61">
        <v>5762</v>
      </c>
      <c r="BW296" s="61">
        <v>1441</v>
      </c>
      <c r="BX296" s="61">
        <v>0</v>
      </c>
      <c r="BY296" s="61">
        <v>10960</v>
      </c>
      <c r="BZ296" s="61">
        <v>2740</v>
      </c>
      <c r="CA296" s="61">
        <v>0</v>
      </c>
      <c r="CB296" s="61">
        <v>0</v>
      </c>
      <c r="CC296" s="61">
        <v>0</v>
      </c>
      <c r="CD296" s="61">
        <v>0</v>
      </c>
      <c r="CE296" s="61">
        <v>0</v>
      </c>
      <c r="CF296" s="61">
        <v>0</v>
      </c>
      <c r="CG296" s="61">
        <v>0</v>
      </c>
      <c r="CH296" s="61">
        <v>0</v>
      </c>
      <c r="CI296" s="61">
        <v>0</v>
      </c>
      <c r="CJ296" s="61">
        <v>0</v>
      </c>
      <c r="CK296" s="61">
        <v>0</v>
      </c>
      <c r="CL296" s="61">
        <v>0</v>
      </c>
      <c r="CM296" s="61">
        <v>0</v>
      </c>
      <c r="CN296" s="61">
        <v>0</v>
      </c>
      <c r="CO296" s="61">
        <v>0</v>
      </c>
      <c r="CP296" s="61">
        <v>0</v>
      </c>
      <c r="CQ296" s="61">
        <v>0</v>
      </c>
      <c r="CR296" s="61">
        <v>0</v>
      </c>
      <c r="CS296" s="61">
        <v>0</v>
      </c>
      <c r="CT296" s="61">
        <v>0</v>
      </c>
      <c r="CU296" s="61">
        <v>0</v>
      </c>
      <c r="CV296" s="61">
        <v>0</v>
      </c>
      <c r="CW296" s="61">
        <v>12595</v>
      </c>
      <c r="CX296" s="61">
        <v>3149</v>
      </c>
      <c r="CY296" s="61">
        <v>0</v>
      </c>
      <c r="CZ296" s="61">
        <v>12845</v>
      </c>
      <c r="DA296" s="61">
        <v>3211</v>
      </c>
      <c r="DB296" s="61">
        <v>0</v>
      </c>
      <c r="DC296" s="61">
        <v>-250</v>
      </c>
      <c r="DD296" s="61">
        <v>-62</v>
      </c>
      <c r="DE296" s="61">
        <v>0</v>
      </c>
      <c r="DF296" s="61">
        <v>0</v>
      </c>
      <c r="DG296" s="61">
        <v>0</v>
      </c>
      <c r="DH296" s="61">
        <v>0</v>
      </c>
      <c r="DI296" s="61">
        <v>0</v>
      </c>
      <c r="DJ296" s="61">
        <v>0</v>
      </c>
      <c r="DK296" s="61">
        <v>0</v>
      </c>
      <c r="DL296" s="61">
        <v>0</v>
      </c>
      <c r="DM296" s="61">
        <v>0</v>
      </c>
      <c r="DN296" s="61">
        <v>0</v>
      </c>
      <c r="DO296" s="61">
        <v>8858</v>
      </c>
      <c r="DP296" s="61">
        <v>2214</v>
      </c>
      <c r="DQ296" s="61">
        <v>0</v>
      </c>
      <c r="DR296" s="61">
        <v>26175</v>
      </c>
      <c r="DS296" s="61">
        <v>6544</v>
      </c>
      <c r="DT296" s="61">
        <v>0</v>
      </c>
      <c r="DU296" s="61">
        <v>-17317</v>
      </c>
      <c r="DV296" s="61">
        <v>-4330</v>
      </c>
      <c r="DW296" s="61">
        <v>0</v>
      </c>
      <c r="DX296" s="61">
        <v>-2273</v>
      </c>
      <c r="DY296" s="61">
        <v>-568</v>
      </c>
      <c r="DZ296" s="61">
        <v>0</v>
      </c>
      <c r="EA296" s="61">
        <v>0</v>
      </c>
      <c r="EB296" s="61">
        <v>0</v>
      </c>
      <c r="EC296" s="61">
        <v>0</v>
      </c>
      <c r="ED296" s="61">
        <v>0</v>
      </c>
      <c r="EE296" s="61">
        <v>0</v>
      </c>
      <c r="EF296" s="61">
        <v>0</v>
      </c>
      <c r="EG296" s="61">
        <v>0</v>
      </c>
      <c r="EH296" s="61">
        <v>0</v>
      </c>
      <c r="EI296" s="61">
        <v>0</v>
      </c>
      <c r="EJ296" s="61">
        <v>0</v>
      </c>
      <c r="EK296" s="61">
        <v>0</v>
      </c>
      <c r="EL296" s="61">
        <v>0</v>
      </c>
      <c r="EM296" s="61">
        <v>3944734</v>
      </c>
      <c r="EN296" s="61">
        <v>986184</v>
      </c>
      <c r="EO296" s="61">
        <v>0</v>
      </c>
      <c r="EP296" s="61">
        <v>57516</v>
      </c>
      <c r="EQ296" s="61">
        <v>14379</v>
      </c>
      <c r="ER296" s="61">
        <v>0</v>
      </c>
      <c r="ES296" s="61">
        <v>11973694</v>
      </c>
      <c r="ET296" s="61">
        <v>0</v>
      </c>
      <c r="EU296" s="61">
        <v>0</v>
      </c>
      <c r="EV296" s="61">
        <v>-7971444</v>
      </c>
      <c r="EW296" s="61">
        <v>1000563</v>
      </c>
      <c r="EX296" s="61">
        <v>0</v>
      </c>
      <c r="EY296" s="61">
        <v>627636</v>
      </c>
      <c r="EZ296" s="61">
        <v>154185</v>
      </c>
      <c r="FA296" s="61">
        <v>0</v>
      </c>
      <c r="FB296" s="61">
        <v>857812</v>
      </c>
      <c r="FC296" s="61">
        <v>211729</v>
      </c>
      <c r="FD296" s="61">
        <v>0</v>
      </c>
      <c r="FE296" s="61">
        <v>-230176</v>
      </c>
      <c r="FF296" s="61">
        <v>-57544</v>
      </c>
      <c r="FG296" s="61">
        <v>0</v>
      </c>
      <c r="FH296" s="61">
        <v>0</v>
      </c>
      <c r="FI296" s="61">
        <v>0</v>
      </c>
      <c r="FJ296" s="61">
        <v>0</v>
      </c>
      <c r="FK296" s="61">
        <v>0</v>
      </c>
      <c r="FL296" s="61">
        <v>0</v>
      </c>
      <c r="FM296" s="61">
        <v>0</v>
      </c>
      <c r="FN296" s="61">
        <v>0</v>
      </c>
      <c r="FO296" s="61">
        <v>0</v>
      </c>
      <c r="FP296" s="61">
        <v>0</v>
      </c>
      <c r="FQ296" s="61">
        <v>0</v>
      </c>
      <c r="FR296" s="61">
        <v>0</v>
      </c>
      <c r="FS296" s="61">
        <v>0</v>
      </c>
      <c r="FT296" s="61">
        <v>2277757</v>
      </c>
      <c r="FU296" s="61">
        <v>0</v>
      </c>
      <c r="FV296" s="61">
        <v>0</v>
      </c>
      <c r="FW296" s="61">
        <v>-2277757</v>
      </c>
      <c r="FX296" s="61">
        <v>0</v>
      </c>
      <c r="FY296" s="61">
        <v>0</v>
      </c>
      <c r="FZ296" s="61">
        <v>0</v>
      </c>
      <c r="GA296" s="61">
        <v>0</v>
      </c>
      <c r="GB296" s="61">
        <v>0</v>
      </c>
      <c r="GC296" s="61">
        <v>0</v>
      </c>
      <c r="GD296" s="61">
        <v>0</v>
      </c>
      <c r="GE296" s="61">
        <v>0</v>
      </c>
      <c r="GF296" s="61">
        <v>6210490</v>
      </c>
      <c r="GG296" s="61">
        <v>1549899</v>
      </c>
      <c r="GH296" s="61">
        <v>0</v>
      </c>
      <c r="GI296" s="61">
        <v>-10367566</v>
      </c>
      <c r="GJ296" s="61">
        <v>970972</v>
      </c>
      <c r="GK296" s="61">
        <v>0</v>
      </c>
      <c r="GL296" s="58" t="s">
        <v>676</v>
      </c>
      <c r="GM296" s="58" t="s">
        <v>465</v>
      </c>
      <c r="GN296" s="58" t="s">
        <v>466</v>
      </c>
      <c r="GO296" s="58" t="s">
        <v>467</v>
      </c>
      <c r="GP296" s="58" t="s">
        <v>1418</v>
      </c>
    </row>
    <row r="297" spans="1:198" s="58" customFormat="1">
      <c r="A297" s="58" t="s">
        <v>469</v>
      </c>
      <c r="B297" s="59" t="s">
        <v>1419</v>
      </c>
      <c r="C297" s="59" t="s">
        <v>1420</v>
      </c>
      <c r="D297" s="61">
        <v>-333549</v>
      </c>
      <c r="E297" s="61">
        <v>0</v>
      </c>
      <c r="F297" s="61">
        <v>-333549</v>
      </c>
      <c r="G297" s="61">
        <v>52172</v>
      </c>
      <c r="H297" s="61">
        <v>0</v>
      </c>
      <c r="I297" s="61">
        <v>52172</v>
      </c>
      <c r="J297" s="61">
        <v>-385721</v>
      </c>
      <c r="K297" s="61">
        <v>0</v>
      </c>
      <c r="L297" s="61">
        <v>-385721</v>
      </c>
      <c r="M297" s="380">
        <v>0.5</v>
      </c>
      <c r="N297" s="380">
        <v>0.4</v>
      </c>
      <c r="O297" s="380">
        <v>0.1</v>
      </c>
      <c r="P297" s="380">
        <v>0</v>
      </c>
      <c r="Q297" s="61">
        <v>245023</v>
      </c>
      <c r="R297" s="61">
        <v>245023</v>
      </c>
      <c r="S297" s="61">
        <v>0</v>
      </c>
      <c r="T297" s="61">
        <v>851903</v>
      </c>
      <c r="U297" s="61">
        <v>1201480</v>
      </c>
      <c r="V297" s="61">
        <v>-349577</v>
      </c>
      <c r="W297" s="61">
        <v>580988</v>
      </c>
      <c r="X297" s="61">
        <v>0</v>
      </c>
      <c r="Y297" s="61">
        <v>512159</v>
      </c>
      <c r="Z297" s="61">
        <v>0</v>
      </c>
      <c r="AA297" s="61">
        <v>68829</v>
      </c>
      <c r="AB297" s="61">
        <v>0</v>
      </c>
      <c r="AC297" s="61">
        <v>0</v>
      </c>
      <c r="AD297" s="61">
        <v>0</v>
      </c>
      <c r="AE297" s="61">
        <v>0</v>
      </c>
      <c r="AF297" s="61">
        <v>0</v>
      </c>
      <c r="AG297" s="61">
        <v>0</v>
      </c>
      <c r="AH297" s="61">
        <v>0</v>
      </c>
      <c r="AI297" s="61">
        <v>0</v>
      </c>
      <c r="AJ297" s="61">
        <v>0</v>
      </c>
      <c r="AK297" s="61">
        <v>0</v>
      </c>
      <c r="AL297" s="61">
        <v>43136</v>
      </c>
      <c r="AM297" s="61">
        <v>43136</v>
      </c>
      <c r="AN297" s="61">
        <v>0</v>
      </c>
      <c r="AO297" s="61">
        <v>0</v>
      </c>
      <c r="AP297" s="61">
        <v>0</v>
      </c>
      <c r="AQ297" s="61">
        <v>0</v>
      </c>
      <c r="AR297" s="61">
        <v>0</v>
      </c>
      <c r="AS297" s="61">
        <v>0</v>
      </c>
      <c r="AT297" s="61">
        <v>43136</v>
      </c>
      <c r="AU297" s="61">
        <v>43136</v>
      </c>
      <c r="AV297" s="61">
        <v>0</v>
      </c>
      <c r="AW297" s="61">
        <v>0</v>
      </c>
      <c r="AX297" s="61">
        <v>0</v>
      </c>
      <c r="AY297" s="61">
        <v>0</v>
      </c>
      <c r="AZ297" s="61">
        <v>0</v>
      </c>
      <c r="BA297" s="61">
        <v>0</v>
      </c>
      <c r="BB297" s="61">
        <v>0</v>
      </c>
      <c r="BC297" s="61">
        <v>0</v>
      </c>
      <c r="BD297" s="61">
        <v>2024242</v>
      </c>
      <c r="BE297" s="61">
        <v>505264</v>
      </c>
      <c r="BF297" s="61">
        <v>0</v>
      </c>
      <c r="BG297" s="61">
        <v>156429</v>
      </c>
      <c r="BH297" s="61">
        <v>39107</v>
      </c>
      <c r="BI297" s="61">
        <v>0</v>
      </c>
      <c r="BJ297" s="61">
        <v>2066907</v>
      </c>
      <c r="BK297" s="61">
        <v>516726</v>
      </c>
      <c r="BL297" s="61">
        <v>0</v>
      </c>
      <c r="BM297" s="61">
        <v>113764</v>
      </c>
      <c r="BN297" s="61">
        <v>27645</v>
      </c>
      <c r="BO297" s="61">
        <v>0</v>
      </c>
      <c r="BP297" s="61">
        <v>0</v>
      </c>
      <c r="BQ297" s="61">
        <v>0</v>
      </c>
      <c r="BR297" s="61">
        <v>0</v>
      </c>
      <c r="BS297" s="61">
        <v>0</v>
      </c>
      <c r="BT297" s="61">
        <v>0</v>
      </c>
      <c r="BU297" s="61">
        <v>0</v>
      </c>
      <c r="BV297" s="61">
        <v>0</v>
      </c>
      <c r="BW297" s="61">
        <v>0</v>
      </c>
      <c r="BX297" s="61">
        <v>0</v>
      </c>
      <c r="BY297" s="61">
        <v>21294</v>
      </c>
      <c r="BZ297" s="61">
        <v>5323</v>
      </c>
      <c r="CA297" s="61">
        <v>0</v>
      </c>
      <c r="CB297" s="61">
        <v>0</v>
      </c>
      <c r="CC297" s="61">
        <v>0</v>
      </c>
      <c r="CD297" s="61">
        <v>0</v>
      </c>
      <c r="CE297" s="61">
        <v>0</v>
      </c>
      <c r="CF297" s="61">
        <v>0</v>
      </c>
      <c r="CG297" s="61">
        <v>0</v>
      </c>
      <c r="CH297" s="61">
        <v>5929</v>
      </c>
      <c r="CI297" s="61">
        <v>1482</v>
      </c>
      <c r="CJ297" s="61">
        <v>0</v>
      </c>
      <c r="CK297" s="61">
        <v>0</v>
      </c>
      <c r="CL297" s="61">
        <v>0</v>
      </c>
      <c r="CM297" s="61">
        <v>0</v>
      </c>
      <c r="CN297" s="61">
        <v>0</v>
      </c>
      <c r="CO297" s="61">
        <v>0</v>
      </c>
      <c r="CP297" s="61">
        <v>0</v>
      </c>
      <c r="CQ297" s="61">
        <v>0</v>
      </c>
      <c r="CR297" s="61">
        <v>0</v>
      </c>
      <c r="CS297" s="61">
        <v>0</v>
      </c>
      <c r="CT297" s="61">
        <v>0</v>
      </c>
      <c r="CU297" s="61">
        <v>0</v>
      </c>
      <c r="CV297" s="61">
        <v>0</v>
      </c>
      <c r="CW297" s="61">
        <v>21341</v>
      </c>
      <c r="CX297" s="61">
        <v>5335</v>
      </c>
      <c r="CY297" s="61">
        <v>0</v>
      </c>
      <c r="CZ297" s="61">
        <v>20235</v>
      </c>
      <c r="DA297" s="61">
        <v>5059</v>
      </c>
      <c r="DB297" s="61">
        <v>0</v>
      </c>
      <c r="DC297" s="61">
        <v>1106</v>
      </c>
      <c r="DD297" s="61">
        <v>276</v>
      </c>
      <c r="DE297" s="61">
        <v>0</v>
      </c>
      <c r="DF297" s="61">
        <v>1650</v>
      </c>
      <c r="DG297" s="61">
        <v>413</v>
      </c>
      <c r="DH297" s="61">
        <v>0</v>
      </c>
      <c r="DI297" s="61">
        <v>631</v>
      </c>
      <c r="DJ297" s="61">
        <v>158</v>
      </c>
      <c r="DK297" s="61">
        <v>0</v>
      </c>
      <c r="DL297" s="61">
        <v>1019</v>
      </c>
      <c r="DM297" s="61">
        <v>255</v>
      </c>
      <c r="DN297" s="61">
        <v>0</v>
      </c>
      <c r="DO297" s="61">
        <v>5383</v>
      </c>
      <c r="DP297" s="61">
        <v>1346</v>
      </c>
      <c r="DQ297" s="61">
        <v>0</v>
      </c>
      <c r="DR297" s="61">
        <v>5385</v>
      </c>
      <c r="DS297" s="61">
        <v>1346</v>
      </c>
      <c r="DT297" s="61">
        <v>0</v>
      </c>
      <c r="DU297" s="61">
        <v>-2</v>
      </c>
      <c r="DV297" s="61">
        <v>0</v>
      </c>
      <c r="DW297" s="61">
        <v>0</v>
      </c>
      <c r="DX297" s="61">
        <v>-1789</v>
      </c>
      <c r="DY297" s="61">
        <v>-447</v>
      </c>
      <c r="DZ297" s="61">
        <v>0</v>
      </c>
      <c r="EA297" s="61">
        <v>0</v>
      </c>
      <c r="EB297" s="61">
        <v>0</v>
      </c>
      <c r="EC297" s="61">
        <v>0</v>
      </c>
      <c r="ED297" s="61">
        <v>0</v>
      </c>
      <c r="EE297" s="61">
        <v>0</v>
      </c>
      <c r="EF297" s="61">
        <v>0</v>
      </c>
      <c r="EG297" s="61">
        <v>0</v>
      </c>
      <c r="EH297" s="61">
        <v>0</v>
      </c>
      <c r="EI297" s="61">
        <v>0</v>
      </c>
      <c r="EJ297" s="61">
        <v>0</v>
      </c>
      <c r="EK297" s="61">
        <v>0</v>
      </c>
      <c r="EL297" s="61">
        <v>0</v>
      </c>
      <c r="EM297" s="61">
        <v>6604401</v>
      </c>
      <c r="EN297" s="61">
        <v>1651100</v>
      </c>
      <c r="EO297" s="61">
        <v>0</v>
      </c>
      <c r="EP297" s="61">
        <v>88145</v>
      </c>
      <c r="EQ297" s="61">
        <v>22036</v>
      </c>
      <c r="ER297" s="61">
        <v>0</v>
      </c>
      <c r="ES297" s="61">
        <v>16908330</v>
      </c>
      <c r="ET297" s="61">
        <v>0</v>
      </c>
      <c r="EU297" s="61">
        <v>0</v>
      </c>
      <c r="EV297" s="61">
        <v>-10215784</v>
      </c>
      <c r="EW297" s="61">
        <v>1673136</v>
      </c>
      <c r="EX297" s="61">
        <v>0</v>
      </c>
      <c r="EY297" s="61">
        <v>1295177</v>
      </c>
      <c r="EZ297" s="61">
        <v>305129</v>
      </c>
      <c r="FA297" s="61">
        <v>0</v>
      </c>
      <c r="FB297" s="61">
        <v>1608243</v>
      </c>
      <c r="FC297" s="61">
        <v>379739</v>
      </c>
      <c r="FD297" s="61">
        <v>0</v>
      </c>
      <c r="FE297" s="61">
        <v>-313066</v>
      </c>
      <c r="FF297" s="61">
        <v>-74610</v>
      </c>
      <c r="FG297" s="61">
        <v>0</v>
      </c>
      <c r="FH297" s="61">
        <v>0</v>
      </c>
      <c r="FI297" s="61">
        <v>0</v>
      </c>
      <c r="FJ297" s="61">
        <v>0</v>
      </c>
      <c r="FK297" s="61">
        <v>0</v>
      </c>
      <c r="FL297" s="61">
        <v>0</v>
      </c>
      <c r="FM297" s="61">
        <v>0</v>
      </c>
      <c r="FN297" s="61">
        <v>0</v>
      </c>
      <c r="FO297" s="61">
        <v>0</v>
      </c>
      <c r="FP297" s="61">
        <v>0</v>
      </c>
      <c r="FQ297" s="61">
        <v>373840</v>
      </c>
      <c r="FR297" s="61">
        <v>93302</v>
      </c>
      <c r="FS297" s="61">
        <v>0</v>
      </c>
      <c r="FT297" s="61">
        <v>4050420</v>
      </c>
      <c r="FU297" s="61">
        <v>0</v>
      </c>
      <c r="FV297" s="61">
        <v>0</v>
      </c>
      <c r="FW297" s="61">
        <v>-3676580</v>
      </c>
      <c r="FX297" s="61">
        <v>93302</v>
      </c>
      <c r="FY297" s="61">
        <v>0</v>
      </c>
      <c r="FZ297" s="61">
        <v>0</v>
      </c>
      <c r="GA297" s="61">
        <v>0</v>
      </c>
      <c r="GB297" s="61">
        <v>0</v>
      </c>
      <c r="GC297" s="61">
        <v>0</v>
      </c>
      <c r="GD297" s="61">
        <v>0</v>
      </c>
      <c r="GE297" s="61">
        <v>0</v>
      </c>
      <c r="GF297" s="61">
        <v>10596042</v>
      </c>
      <c r="GG297" s="61">
        <v>2629390</v>
      </c>
      <c r="GH297" s="61">
        <v>0</v>
      </c>
      <c r="GI297" s="61">
        <v>-14064109</v>
      </c>
      <c r="GJ297" s="61">
        <v>1726362</v>
      </c>
      <c r="GK297" s="61">
        <v>0</v>
      </c>
      <c r="GL297" s="58" t="s">
        <v>496</v>
      </c>
      <c r="GM297" s="58" t="s">
        <v>465</v>
      </c>
      <c r="GN297" s="58" t="s">
        <v>466</v>
      </c>
      <c r="GO297" s="58" t="s">
        <v>497</v>
      </c>
      <c r="GP297" s="58" t="s">
        <v>1421</v>
      </c>
    </row>
    <row r="298" spans="1:198" s="58" customFormat="1">
      <c r="A298" s="58" t="s">
        <v>461</v>
      </c>
      <c r="B298" s="59" t="s">
        <v>1422</v>
      </c>
      <c r="C298" s="59" t="s">
        <v>1423</v>
      </c>
      <c r="D298" s="61">
        <v>-9736687</v>
      </c>
      <c r="E298" s="61">
        <v>0</v>
      </c>
      <c r="F298" s="61">
        <v>-9736687</v>
      </c>
      <c r="G298" s="61">
        <v>1722538</v>
      </c>
      <c r="H298" s="61">
        <v>0</v>
      </c>
      <c r="I298" s="61">
        <v>1722538</v>
      </c>
      <c r="J298" s="61">
        <v>-11459225</v>
      </c>
      <c r="K298" s="61">
        <v>0</v>
      </c>
      <c r="L298" s="61">
        <v>-11459225</v>
      </c>
      <c r="M298" s="380">
        <v>0.33</v>
      </c>
      <c r="N298" s="380">
        <v>0.3</v>
      </c>
      <c r="O298" s="380">
        <v>0.37</v>
      </c>
      <c r="P298" s="380">
        <v>0</v>
      </c>
      <c r="Q298" s="61">
        <v>3258293</v>
      </c>
      <c r="R298" s="61">
        <v>3258293</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v>0</v>
      </c>
      <c r="AR298" s="61">
        <v>0</v>
      </c>
      <c r="AS298" s="61">
        <v>0</v>
      </c>
      <c r="AT298" s="61">
        <v>0</v>
      </c>
      <c r="AU298" s="61">
        <v>0</v>
      </c>
      <c r="AV298" s="61">
        <v>0</v>
      </c>
      <c r="AW298" s="61">
        <v>0</v>
      </c>
      <c r="AX298" s="61">
        <v>0</v>
      </c>
      <c r="AY298" s="61">
        <v>0</v>
      </c>
      <c r="AZ298" s="61">
        <v>0</v>
      </c>
      <c r="BA298" s="61">
        <v>0</v>
      </c>
      <c r="BB298" s="61">
        <v>0</v>
      </c>
      <c r="BC298" s="61">
        <v>0</v>
      </c>
      <c r="BD298" s="61">
        <v>1945411</v>
      </c>
      <c r="BE298" s="61">
        <v>2399341</v>
      </c>
      <c r="BF298" s="61">
        <v>0</v>
      </c>
      <c r="BG298" s="61">
        <v>625742</v>
      </c>
      <c r="BH298" s="61">
        <v>771749</v>
      </c>
      <c r="BI298" s="61">
        <v>0</v>
      </c>
      <c r="BJ298" s="61">
        <v>2461684</v>
      </c>
      <c r="BK298" s="61">
        <v>3036077</v>
      </c>
      <c r="BL298" s="61">
        <v>0</v>
      </c>
      <c r="BM298" s="61">
        <v>109469</v>
      </c>
      <c r="BN298" s="61">
        <v>135013</v>
      </c>
      <c r="BO298" s="61">
        <v>0</v>
      </c>
      <c r="BP298" s="61">
        <v>0</v>
      </c>
      <c r="BQ298" s="61">
        <v>0</v>
      </c>
      <c r="BR298" s="61">
        <v>0</v>
      </c>
      <c r="BS298" s="61">
        <v>0</v>
      </c>
      <c r="BT298" s="61">
        <v>0</v>
      </c>
      <c r="BU298" s="61">
        <v>0</v>
      </c>
      <c r="BV298" s="61">
        <v>0</v>
      </c>
      <c r="BW298" s="61">
        <v>0</v>
      </c>
      <c r="BX298" s="61">
        <v>0</v>
      </c>
      <c r="BY298" s="61">
        <v>83239</v>
      </c>
      <c r="BZ298" s="61">
        <v>51331</v>
      </c>
      <c r="CA298" s="61">
        <v>0</v>
      </c>
      <c r="CB298" s="61">
        <v>0</v>
      </c>
      <c r="CC298" s="61">
        <v>0</v>
      </c>
      <c r="CD298" s="61">
        <v>0</v>
      </c>
      <c r="CE298" s="61">
        <v>0</v>
      </c>
      <c r="CF298" s="61">
        <v>0</v>
      </c>
      <c r="CG298" s="61">
        <v>0</v>
      </c>
      <c r="CH298" s="61">
        <v>0</v>
      </c>
      <c r="CI298" s="61">
        <v>0</v>
      </c>
      <c r="CJ298" s="61">
        <v>0</v>
      </c>
      <c r="CK298" s="61">
        <v>0</v>
      </c>
      <c r="CL298" s="61">
        <v>0</v>
      </c>
      <c r="CM298" s="61">
        <v>0</v>
      </c>
      <c r="CN298" s="61">
        <v>0</v>
      </c>
      <c r="CO298" s="61">
        <v>0</v>
      </c>
      <c r="CP298" s="61">
        <v>0</v>
      </c>
      <c r="CQ298" s="61">
        <v>0</v>
      </c>
      <c r="CR298" s="61">
        <v>0</v>
      </c>
      <c r="CS298" s="61">
        <v>0</v>
      </c>
      <c r="CT298" s="61">
        <v>0</v>
      </c>
      <c r="CU298" s="61">
        <v>0</v>
      </c>
      <c r="CV298" s="61">
        <v>0</v>
      </c>
      <c r="CW298" s="61">
        <v>0</v>
      </c>
      <c r="CX298" s="61">
        <v>0</v>
      </c>
      <c r="CY298" s="61">
        <v>0</v>
      </c>
      <c r="CZ298" s="61">
        <v>0</v>
      </c>
      <c r="DA298" s="61">
        <v>0</v>
      </c>
      <c r="DB298" s="61">
        <v>0</v>
      </c>
      <c r="DC298" s="61">
        <v>0</v>
      </c>
      <c r="DD298" s="61">
        <v>0</v>
      </c>
      <c r="DE298" s="61">
        <v>0</v>
      </c>
      <c r="DF298" s="61">
        <v>0</v>
      </c>
      <c r="DG298" s="61">
        <v>0</v>
      </c>
      <c r="DH298" s="61">
        <v>0</v>
      </c>
      <c r="DI298" s="61">
        <v>0</v>
      </c>
      <c r="DJ298" s="61">
        <v>0</v>
      </c>
      <c r="DK298" s="61">
        <v>0</v>
      </c>
      <c r="DL298" s="61">
        <v>0</v>
      </c>
      <c r="DM298" s="61">
        <v>0</v>
      </c>
      <c r="DN298" s="61">
        <v>0</v>
      </c>
      <c r="DO298" s="61">
        <v>10205</v>
      </c>
      <c r="DP298" s="61">
        <v>12587</v>
      </c>
      <c r="DQ298" s="61">
        <v>0</v>
      </c>
      <c r="DR298" s="61">
        <v>15650</v>
      </c>
      <c r="DS298" s="61">
        <v>19302</v>
      </c>
      <c r="DT298" s="61">
        <v>0</v>
      </c>
      <c r="DU298" s="61">
        <v>-5445</v>
      </c>
      <c r="DV298" s="61">
        <v>-6715</v>
      </c>
      <c r="DW298" s="61">
        <v>0</v>
      </c>
      <c r="DX298" s="61">
        <v>-24850</v>
      </c>
      <c r="DY298" s="61">
        <v>-30648</v>
      </c>
      <c r="DZ298" s="61">
        <v>0</v>
      </c>
      <c r="EA298" s="61">
        <v>0</v>
      </c>
      <c r="EB298" s="61">
        <v>0</v>
      </c>
      <c r="EC298" s="61">
        <v>0</v>
      </c>
      <c r="ED298" s="61">
        <v>53535</v>
      </c>
      <c r="EE298" s="61">
        <v>66027</v>
      </c>
      <c r="EF298" s="61">
        <v>0</v>
      </c>
      <c r="EG298" s="61">
        <v>0</v>
      </c>
      <c r="EH298" s="61">
        <v>0</v>
      </c>
      <c r="EI298" s="61">
        <v>0</v>
      </c>
      <c r="EJ298" s="61">
        <v>53535</v>
      </c>
      <c r="EK298" s="61">
        <v>66027</v>
      </c>
      <c r="EL298" s="61">
        <v>0</v>
      </c>
      <c r="EM298" s="61">
        <v>182270570</v>
      </c>
      <c r="EN298" s="61">
        <v>224800370</v>
      </c>
      <c r="EO298" s="61">
        <v>0</v>
      </c>
      <c r="EP298" s="61">
        <v>132611</v>
      </c>
      <c r="EQ298" s="61">
        <v>163553</v>
      </c>
      <c r="ER298" s="61">
        <v>0</v>
      </c>
      <c r="ES298" s="61">
        <v>612268197</v>
      </c>
      <c r="ET298" s="61">
        <v>0</v>
      </c>
      <c r="EU298" s="61">
        <v>0</v>
      </c>
      <c r="EV298" s="61">
        <v>-429865016</v>
      </c>
      <c r="EW298" s="61">
        <v>224963923</v>
      </c>
      <c r="EX298" s="61">
        <v>0</v>
      </c>
      <c r="EY298" s="61">
        <v>22782712</v>
      </c>
      <c r="EZ298" s="61">
        <v>28098678</v>
      </c>
      <c r="FA298" s="61">
        <v>0</v>
      </c>
      <c r="FB298" s="61">
        <v>33191596</v>
      </c>
      <c r="FC298" s="61">
        <v>40936302</v>
      </c>
      <c r="FD298" s="61">
        <v>0</v>
      </c>
      <c r="FE298" s="61">
        <v>-10408884</v>
      </c>
      <c r="FF298" s="61">
        <v>-12837624</v>
      </c>
      <c r="FG298" s="61">
        <v>0</v>
      </c>
      <c r="FH298" s="61">
        <v>0</v>
      </c>
      <c r="FI298" s="61">
        <v>0</v>
      </c>
      <c r="FJ298" s="61">
        <v>0</v>
      </c>
      <c r="FK298" s="61">
        <v>0</v>
      </c>
      <c r="FL298" s="61">
        <v>0</v>
      </c>
      <c r="FM298" s="61">
        <v>0</v>
      </c>
      <c r="FN298" s="61">
        <v>0</v>
      </c>
      <c r="FO298" s="61">
        <v>0</v>
      </c>
      <c r="FP298" s="61">
        <v>0</v>
      </c>
      <c r="FQ298" s="61">
        <v>0</v>
      </c>
      <c r="FR298" s="61">
        <v>0</v>
      </c>
      <c r="FS298" s="61">
        <v>0</v>
      </c>
      <c r="FT298" s="61">
        <v>88711697</v>
      </c>
      <c r="FU298" s="61">
        <v>0</v>
      </c>
      <c r="FV298" s="61">
        <v>0</v>
      </c>
      <c r="FW298" s="61">
        <v>-88711697</v>
      </c>
      <c r="FX298" s="61">
        <v>0</v>
      </c>
      <c r="FY298" s="61">
        <v>0</v>
      </c>
      <c r="FZ298" s="61">
        <v>0</v>
      </c>
      <c r="GA298" s="61">
        <v>0</v>
      </c>
      <c r="GB298" s="61">
        <v>0</v>
      </c>
      <c r="GC298" s="61">
        <v>0</v>
      </c>
      <c r="GD298" s="61">
        <v>0</v>
      </c>
      <c r="GE298" s="61">
        <v>0</v>
      </c>
      <c r="GF298" s="61">
        <v>207879175</v>
      </c>
      <c r="GG298" s="61">
        <v>256332988</v>
      </c>
      <c r="GH298" s="61">
        <v>0</v>
      </c>
      <c r="GI298" s="61">
        <v>-528769649</v>
      </c>
      <c r="GJ298" s="61">
        <v>212341307</v>
      </c>
      <c r="GK298" s="61">
        <v>0</v>
      </c>
      <c r="GL298" s="58" t="s">
        <v>501</v>
      </c>
      <c r="GM298" s="58" t="s">
        <v>502</v>
      </c>
      <c r="GN298" s="58" t="s">
        <v>645</v>
      </c>
      <c r="GO298" s="58" t="s">
        <v>504</v>
      </c>
      <c r="GP298" s="58" t="s">
        <v>1424</v>
      </c>
    </row>
    <row r="299" spans="1:198" s="58" customFormat="1">
      <c r="A299" s="58" t="s">
        <v>469</v>
      </c>
      <c r="B299" s="59" t="s">
        <v>1425</v>
      </c>
      <c r="C299" s="59" t="s">
        <v>1426</v>
      </c>
      <c r="D299" s="61">
        <v>-735981</v>
      </c>
      <c r="E299" s="61">
        <v>0</v>
      </c>
      <c r="F299" s="61">
        <v>-735981</v>
      </c>
      <c r="G299" s="61">
        <v>-952444</v>
      </c>
      <c r="H299" s="61">
        <v>0</v>
      </c>
      <c r="I299" s="61">
        <v>-952444</v>
      </c>
      <c r="J299" s="61">
        <v>216463</v>
      </c>
      <c r="K299" s="61">
        <v>0</v>
      </c>
      <c r="L299" s="61">
        <v>216463</v>
      </c>
      <c r="M299" s="380">
        <v>0</v>
      </c>
      <c r="N299" s="380">
        <v>0.99</v>
      </c>
      <c r="O299" s="380">
        <v>0</v>
      </c>
      <c r="P299" s="380">
        <v>0.01</v>
      </c>
      <c r="Q299" s="61">
        <v>369490</v>
      </c>
      <c r="R299" s="61">
        <v>369490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v>0</v>
      </c>
      <c r="AR299" s="61">
        <v>0</v>
      </c>
      <c r="AS299" s="61">
        <v>0</v>
      </c>
      <c r="AT299" s="61">
        <v>0</v>
      </c>
      <c r="AU299" s="61">
        <v>0</v>
      </c>
      <c r="AV299" s="61">
        <v>0</v>
      </c>
      <c r="AW299" s="61">
        <v>0</v>
      </c>
      <c r="AX299" s="61">
        <v>0</v>
      </c>
      <c r="AY299" s="61">
        <v>0</v>
      </c>
      <c r="AZ299" s="61">
        <v>0</v>
      </c>
      <c r="BA299" s="61">
        <v>0</v>
      </c>
      <c r="BB299" s="61">
        <v>0</v>
      </c>
      <c r="BC299" s="61">
        <v>0</v>
      </c>
      <c r="BD299" s="61">
        <v>8692428</v>
      </c>
      <c r="BE299" s="61">
        <v>0</v>
      </c>
      <c r="BF299" s="61">
        <v>87802</v>
      </c>
      <c r="BG299" s="61">
        <v>391212</v>
      </c>
      <c r="BH299" s="61">
        <v>0</v>
      </c>
      <c r="BI299" s="61">
        <v>3952</v>
      </c>
      <c r="BJ299" s="61">
        <v>8782898</v>
      </c>
      <c r="BK299" s="61">
        <v>0</v>
      </c>
      <c r="BL299" s="61">
        <v>88716</v>
      </c>
      <c r="BM299" s="61">
        <v>300742</v>
      </c>
      <c r="BN299" s="61">
        <v>0</v>
      </c>
      <c r="BO299" s="61">
        <v>3038</v>
      </c>
      <c r="BP299" s="61">
        <v>31377</v>
      </c>
      <c r="BQ299" s="61">
        <v>0</v>
      </c>
      <c r="BR299" s="61">
        <v>317</v>
      </c>
      <c r="BS299" s="61">
        <v>23217</v>
      </c>
      <c r="BT299" s="61">
        <v>0</v>
      </c>
      <c r="BU299" s="61">
        <v>235</v>
      </c>
      <c r="BV299" s="61">
        <v>8160</v>
      </c>
      <c r="BW299" s="61">
        <v>0</v>
      </c>
      <c r="BX299" s="61">
        <v>82</v>
      </c>
      <c r="BY299" s="61">
        <v>0</v>
      </c>
      <c r="BZ299" s="61">
        <v>0</v>
      </c>
      <c r="CA299" s="61">
        <v>0</v>
      </c>
      <c r="CB299" s="61">
        <v>0</v>
      </c>
      <c r="CC299" s="61">
        <v>0</v>
      </c>
      <c r="CD299" s="61">
        <v>0</v>
      </c>
      <c r="CE299" s="61">
        <v>0</v>
      </c>
      <c r="CF299" s="61">
        <v>0</v>
      </c>
      <c r="CG299" s="61">
        <v>0</v>
      </c>
      <c r="CH299" s="61">
        <v>0</v>
      </c>
      <c r="CI299" s="61">
        <v>0</v>
      </c>
      <c r="CJ299" s="61">
        <v>0</v>
      </c>
      <c r="CK299" s="61">
        <v>0</v>
      </c>
      <c r="CL299" s="61">
        <v>0</v>
      </c>
      <c r="CM299" s="61">
        <v>0</v>
      </c>
      <c r="CN299" s="61">
        <v>0</v>
      </c>
      <c r="CO299" s="61">
        <v>0</v>
      </c>
      <c r="CP299" s="61">
        <v>0</v>
      </c>
      <c r="CQ299" s="61">
        <v>0</v>
      </c>
      <c r="CR299" s="61">
        <v>0</v>
      </c>
      <c r="CS299" s="61">
        <v>0</v>
      </c>
      <c r="CT299" s="61">
        <v>0</v>
      </c>
      <c r="CU299" s="61">
        <v>0</v>
      </c>
      <c r="CV299" s="61">
        <v>0</v>
      </c>
      <c r="CW299" s="61">
        <v>0</v>
      </c>
      <c r="CX299" s="61">
        <v>0</v>
      </c>
      <c r="CY299" s="61">
        <v>0</v>
      </c>
      <c r="CZ299" s="61">
        <v>0</v>
      </c>
      <c r="DA299" s="61">
        <v>0</v>
      </c>
      <c r="DB299" s="61">
        <v>0</v>
      </c>
      <c r="DC299" s="61">
        <v>0</v>
      </c>
      <c r="DD299" s="61">
        <v>0</v>
      </c>
      <c r="DE299" s="61">
        <v>0</v>
      </c>
      <c r="DF299" s="61">
        <v>0</v>
      </c>
      <c r="DG299" s="61">
        <v>0</v>
      </c>
      <c r="DH299" s="61">
        <v>0</v>
      </c>
      <c r="DI299" s="61">
        <v>0</v>
      </c>
      <c r="DJ299" s="61">
        <v>0</v>
      </c>
      <c r="DK299" s="61">
        <v>0</v>
      </c>
      <c r="DL299" s="61">
        <v>0</v>
      </c>
      <c r="DM299" s="61">
        <v>0</v>
      </c>
      <c r="DN299" s="61">
        <v>0</v>
      </c>
      <c r="DO299" s="61">
        <v>0</v>
      </c>
      <c r="DP299" s="61">
        <v>0</v>
      </c>
      <c r="DQ299" s="61">
        <v>0</v>
      </c>
      <c r="DR299" s="61">
        <v>22637</v>
      </c>
      <c r="DS299" s="61">
        <v>0</v>
      </c>
      <c r="DT299" s="61">
        <v>229</v>
      </c>
      <c r="DU299" s="61">
        <v>-22637</v>
      </c>
      <c r="DV299" s="61">
        <v>0</v>
      </c>
      <c r="DW299" s="61">
        <v>-229</v>
      </c>
      <c r="DX299" s="61">
        <v>0</v>
      </c>
      <c r="DY299" s="61">
        <v>0</v>
      </c>
      <c r="DZ299" s="61">
        <v>0</v>
      </c>
      <c r="EA299" s="61">
        <v>0</v>
      </c>
      <c r="EB299" s="61">
        <v>0</v>
      </c>
      <c r="EC299" s="61">
        <v>0</v>
      </c>
      <c r="ED299" s="61">
        <v>0</v>
      </c>
      <c r="EE299" s="61">
        <v>0</v>
      </c>
      <c r="EF299" s="61">
        <v>0</v>
      </c>
      <c r="EG299" s="61">
        <v>0</v>
      </c>
      <c r="EH299" s="61">
        <v>0</v>
      </c>
      <c r="EI299" s="61">
        <v>0</v>
      </c>
      <c r="EJ299" s="61">
        <v>0</v>
      </c>
      <c r="EK299" s="61">
        <v>0</v>
      </c>
      <c r="EL299" s="61">
        <v>0</v>
      </c>
      <c r="EM299" s="61">
        <v>15076542</v>
      </c>
      <c r="EN299" s="61">
        <v>0</v>
      </c>
      <c r="EO299" s="61">
        <v>152288</v>
      </c>
      <c r="EP299" s="61">
        <v>266838</v>
      </c>
      <c r="EQ299" s="61">
        <v>0</v>
      </c>
      <c r="ER299" s="61">
        <v>2695</v>
      </c>
      <c r="ES299" s="61">
        <v>14529754</v>
      </c>
      <c r="ET299" s="61">
        <v>0</v>
      </c>
      <c r="EU299" s="61">
        <v>0</v>
      </c>
      <c r="EV299" s="61">
        <v>813626</v>
      </c>
      <c r="EW299" s="61">
        <v>0</v>
      </c>
      <c r="EX299" s="61">
        <v>154984</v>
      </c>
      <c r="EY299" s="61">
        <v>3306476</v>
      </c>
      <c r="EZ299" s="61">
        <v>0</v>
      </c>
      <c r="FA299" s="61">
        <v>33399</v>
      </c>
      <c r="FB299" s="61">
        <v>4284370</v>
      </c>
      <c r="FC299" s="61">
        <v>0</v>
      </c>
      <c r="FD299" s="61">
        <v>43276</v>
      </c>
      <c r="FE299" s="61">
        <v>-977894</v>
      </c>
      <c r="FF299" s="61">
        <v>0</v>
      </c>
      <c r="FG299" s="61">
        <v>-9877</v>
      </c>
      <c r="FH299" s="61">
        <v>0</v>
      </c>
      <c r="FI299" s="61">
        <v>0</v>
      </c>
      <c r="FJ299" s="61">
        <v>0</v>
      </c>
      <c r="FK299" s="61">
        <v>0</v>
      </c>
      <c r="FL299" s="61">
        <v>0</v>
      </c>
      <c r="FM299" s="61">
        <v>0</v>
      </c>
      <c r="FN299" s="61">
        <v>0</v>
      </c>
      <c r="FO299" s="61">
        <v>0</v>
      </c>
      <c r="FP299" s="61">
        <v>0</v>
      </c>
      <c r="FQ299" s="61">
        <v>0</v>
      </c>
      <c r="FR299" s="61">
        <v>0</v>
      </c>
      <c r="FS299" s="61">
        <v>0</v>
      </c>
      <c r="FT299" s="61">
        <v>5345336</v>
      </c>
      <c r="FU299" s="61">
        <v>0</v>
      </c>
      <c r="FV299" s="61">
        <v>0</v>
      </c>
      <c r="FW299" s="61">
        <v>-5345336</v>
      </c>
      <c r="FX299" s="61">
        <v>0</v>
      </c>
      <c r="FY299" s="61">
        <v>0</v>
      </c>
      <c r="FZ299" s="61">
        <v>0</v>
      </c>
      <c r="GA299" s="61">
        <v>0</v>
      </c>
      <c r="GB299" s="61">
        <v>0</v>
      </c>
      <c r="GC299" s="61">
        <v>0</v>
      </c>
      <c r="GD299" s="61">
        <v>0</v>
      </c>
      <c r="GE299" s="61">
        <v>0</v>
      </c>
      <c r="GF299" s="61">
        <v>27764873</v>
      </c>
      <c r="GG299" s="61">
        <v>0</v>
      </c>
      <c r="GH299" s="61">
        <v>280453</v>
      </c>
      <c r="GI299" s="61">
        <v>-5223339</v>
      </c>
      <c r="GJ299" s="61">
        <v>0</v>
      </c>
      <c r="GK299" s="61">
        <v>147998</v>
      </c>
      <c r="GL299" s="58" t="s">
        <v>511</v>
      </c>
      <c r="GM299" s="58" t="s">
        <v>568</v>
      </c>
      <c r="GN299" s="58" t="s">
        <v>513</v>
      </c>
      <c r="GO299" s="58" t="s">
        <v>473</v>
      </c>
      <c r="GP299" s="58" t="s">
        <v>1427</v>
      </c>
    </row>
    <row r="300" spans="1:198" s="58" customFormat="1">
      <c r="A300" s="58" t="s">
        <v>469</v>
      </c>
      <c r="B300" s="59" t="s">
        <v>1428</v>
      </c>
      <c r="C300" s="59" t="s">
        <v>1429</v>
      </c>
      <c r="D300" s="61">
        <v>-2074342</v>
      </c>
      <c r="E300" s="61">
        <v>0</v>
      </c>
      <c r="F300" s="61">
        <v>-2074342</v>
      </c>
      <c r="G300" s="61">
        <v>-178179</v>
      </c>
      <c r="H300" s="61">
        <v>0</v>
      </c>
      <c r="I300" s="61">
        <v>-178179</v>
      </c>
      <c r="J300" s="61">
        <v>-1896163</v>
      </c>
      <c r="K300" s="61">
        <v>0</v>
      </c>
      <c r="L300" s="61">
        <v>-1896163</v>
      </c>
      <c r="M300" s="380">
        <v>0.5</v>
      </c>
      <c r="N300" s="380">
        <v>0.49</v>
      </c>
      <c r="O300" s="380">
        <v>0</v>
      </c>
      <c r="P300" s="380">
        <v>0.01</v>
      </c>
      <c r="Q300" s="61">
        <v>621717</v>
      </c>
      <c r="R300" s="61">
        <v>621717</v>
      </c>
      <c r="S300" s="61">
        <v>0</v>
      </c>
      <c r="T300" s="61">
        <v>0</v>
      </c>
      <c r="U300" s="61">
        <v>0</v>
      </c>
      <c r="V300" s="61">
        <v>0</v>
      </c>
      <c r="W300" s="61">
        <v>1242166</v>
      </c>
      <c r="X300" s="61">
        <v>0</v>
      </c>
      <c r="Y300" s="61">
        <v>1907945</v>
      </c>
      <c r="Z300" s="61">
        <v>0</v>
      </c>
      <c r="AA300" s="61">
        <v>-665779</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v>0</v>
      </c>
      <c r="AR300" s="61">
        <v>0</v>
      </c>
      <c r="AS300" s="61">
        <v>0</v>
      </c>
      <c r="AT300" s="61">
        <v>0</v>
      </c>
      <c r="AU300" s="61">
        <v>0</v>
      </c>
      <c r="AV300" s="61">
        <v>0</v>
      </c>
      <c r="AW300" s="61">
        <v>0</v>
      </c>
      <c r="AX300" s="61">
        <v>0</v>
      </c>
      <c r="AY300" s="61">
        <v>0</v>
      </c>
      <c r="AZ300" s="61">
        <v>0</v>
      </c>
      <c r="BA300" s="61">
        <v>0</v>
      </c>
      <c r="BB300" s="61">
        <v>0</v>
      </c>
      <c r="BC300" s="61">
        <v>0</v>
      </c>
      <c r="BD300" s="61">
        <v>7175572</v>
      </c>
      <c r="BE300" s="61">
        <v>0</v>
      </c>
      <c r="BF300" s="61">
        <v>146440</v>
      </c>
      <c r="BG300" s="61">
        <v>336648</v>
      </c>
      <c r="BH300" s="61">
        <v>0</v>
      </c>
      <c r="BI300" s="61">
        <v>6870</v>
      </c>
      <c r="BJ300" s="61">
        <v>7171403</v>
      </c>
      <c r="BK300" s="61">
        <v>0</v>
      </c>
      <c r="BL300" s="61">
        <v>146355</v>
      </c>
      <c r="BM300" s="61">
        <v>340817</v>
      </c>
      <c r="BN300" s="61">
        <v>0</v>
      </c>
      <c r="BO300" s="61">
        <v>6955</v>
      </c>
      <c r="BP300" s="61">
        <v>48768</v>
      </c>
      <c r="BQ300" s="61">
        <v>0</v>
      </c>
      <c r="BR300" s="61">
        <v>995</v>
      </c>
      <c r="BS300" s="61">
        <v>34188</v>
      </c>
      <c r="BT300" s="61">
        <v>0</v>
      </c>
      <c r="BU300" s="61">
        <v>698</v>
      </c>
      <c r="BV300" s="61">
        <v>14580</v>
      </c>
      <c r="BW300" s="61">
        <v>0</v>
      </c>
      <c r="BX300" s="61">
        <v>297</v>
      </c>
      <c r="BY300" s="61">
        <v>87538</v>
      </c>
      <c r="BZ300" s="61">
        <v>0</v>
      </c>
      <c r="CA300" s="61">
        <v>1786</v>
      </c>
      <c r="CB300" s="61">
        <v>0</v>
      </c>
      <c r="CC300" s="61">
        <v>0</v>
      </c>
      <c r="CD300" s="61">
        <v>0</v>
      </c>
      <c r="CE300" s="61">
        <v>0</v>
      </c>
      <c r="CF300" s="61">
        <v>0</v>
      </c>
      <c r="CG300" s="61">
        <v>0</v>
      </c>
      <c r="CH300" s="61">
        <v>0</v>
      </c>
      <c r="CI300" s="61">
        <v>0</v>
      </c>
      <c r="CJ300" s="61">
        <v>0</v>
      </c>
      <c r="CK300" s="61">
        <v>0</v>
      </c>
      <c r="CL300" s="61">
        <v>0</v>
      </c>
      <c r="CM300" s="61">
        <v>0</v>
      </c>
      <c r="CN300" s="61">
        <v>0</v>
      </c>
      <c r="CO300" s="61">
        <v>0</v>
      </c>
      <c r="CP300" s="61">
        <v>0</v>
      </c>
      <c r="CQ300" s="61">
        <v>0</v>
      </c>
      <c r="CR300" s="61">
        <v>0</v>
      </c>
      <c r="CS300" s="61">
        <v>0</v>
      </c>
      <c r="CT300" s="61">
        <v>3432</v>
      </c>
      <c r="CU300" s="61">
        <v>0</v>
      </c>
      <c r="CV300" s="61">
        <v>70</v>
      </c>
      <c r="CW300" s="61">
        <v>73959</v>
      </c>
      <c r="CX300" s="61">
        <v>0</v>
      </c>
      <c r="CY300" s="61">
        <v>1509</v>
      </c>
      <c r="CZ300" s="61">
        <v>73819</v>
      </c>
      <c r="DA300" s="61">
        <v>0</v>
      </c>
      <c r="DB300" s="61">
        <v>1507</v>
      </c>
      <c r="DC300" s="61">
        <v>140</v>
      </c>
      <c r="DD300" s="61">
        <v>0</v>
      </c>
      <c r="DE300" s="61">
        <v>2</v>
      </c>
      <c r="DF300" s="61">
        <v>0</v>
      </c>
      <c r="DG300" s="61">
        <v>0</v>
      </c>
      <c r="DH300" s="61">
        <v>0</v>
      </c>
      <c r="DI300" s="61">
        <v>773</v>
      </c>
      <c r="DJ300" s="61">
        <v>0</v>
      </c>
      <c r="DK300" s="61">
        <v>16</v>
      </c>
      <c r="DL300" s="61">
        <v>-773</v>
      </c>
      <c r="DM300" s="61">
        <v>0</v>
      </c>
      <c r="DN300" s="61">
        <v>-16</v>
      </c>
      <c r="DO300" s="61">
        <v>80850</v>
      </c>
      <c r="DP300" s="61">
        <v>0</v>
      </c>
      <c r="DQ300" s="61">
        <v>1650</v>
      </c>
      <c r="DR300" s="61">
        <v>88697</v>
      </c>
      <c r="DS300" s="61">
        <v>0</v>
      </c>
      <c r="DT300" s="61">
        <v>1810</v>
      </c>
      <c r="DU300" s="61">
        <v>-7847</v>
      </c>
      <c r="DV300" s="61">
        <v>0</v>
      </c>
      <c r="DW300" s="61">
        <v>-160</v>
      </c>
      <c r="DX300" s="61">
        <v>1292</v>
      </c>
      <c r="DY300" s="61">
        <v>0</v>
      </c>
      <c r="DZ300" s="61">
        <v>26</v>
      </c>
      <c r="EA300" s="61">
        <v>0</v>
      </c>
      <c r="EB300" s="61">
        <v>0</v>
      </c>
      <c r="EC300" s="61">
        <v>0</v>
      </c>
      <c r="ED300" s="61">
        <v>12368</v>
      </c>
      <c r="EE300" s="61">
        <v>0</v>
      </c>
      <c r="EF300" s="61">
        <v>252</v>
      </c>
      <c r="EG300" s="61">
        <v>0</v>
      </c>
      <c r="EH300" s="61">
        <v>0</v>
      </c>
      <c r="EI300" s="61">
        <v>0</v>
      </c>
      <c r="EJ300" s="61">
        <v>12368</v>
      </c>
      <c r="EK300" s="61">
        <v>0</v>
      </c>
      <c r="EL300" s="61">
        <v>252</v>
      </c>
      <c r="EM300" s="61">
        <v>13744948</v>
      </c>
      <c r="EN300" s="61">
        <v>0</v>
      </c>
      <c r="EO300" s="61">
        <v>280509</v>
      </c>
      <c r="EP300" s="61">
        <v>88189</v>
      </c>
      <c r="EQ300" s="61">
        <v>0</v>
      </c>
      <c r="ER300" s="61">
        <v>1800</v>
      </c>
      <c r="ES300" s="61">
        <v>25372933</v>
      </c>
      <c r="ET300" s="61">
        <v>0</v>
      </c>
      <c r="EU300" s="61">
        <v>0</v>
      </c>
      <c r="EV300" s="61">
        <v>-11539795</v>
      </c>
      <c r="EW300" s="61">
        <v>0</v>
      </c>
      <c r="EX300" s="61">
        <v>282309</v>
      </c>
      <c r="EY300" s="61">
        <v>3294384</v>
      </c>
      <c r="EZ300" s="61">
        <v>0</v>
      </c>
      <c r="FA300" s="61">
        <v>65911</v>
      </c>
      <c r="FB300" s="61">
        <v>3924618</v>
      </c>
      <c r="FC300" s="61">
        <v>0</v>
      </c>
      <c r="FD300" s="61">
        <v>78065</v>
      </c>
      <c r="FE300" s="61">
        <v>-630234</v>
      </c>
      <c r="FF300" s="61">
        <v>0</v>
      </c>
      <c r="FG300" s="61">
        <v>-12154</v>
      </c>
      <c r="FH300" s="61">
        <v>0</v>
      </c>
      <c r="FI300" s="61">
        <v>0</v>
      </c>
      <c r="FJ300" s="61">
        <v>0</v>
      </c>
      <c r="FK300" s="61">
        <v>0</v>
      </c>
      <c r="FL300" s="61">
        <v>0</v>
      </c>
      <c r="FM300" s="61">
        <v>0</v>
      </c>
      <c r="FN300" s="61">
        <v>0</v>
      </c>
      <c r="FO300" s="61">
        <v>0</v>
      </c>
      <c r="FP300" s="61">
        <v>0</v>
      </c>
      <c r="FQ300" s="61">
        <v>97322</v>
      </c>
      <c r="FR300" s="61">
        <v>0</v>
      </c>
      <c r="FS300" s="61">
        <v>1986</v>
      </c>
      <c r="FT300" s="61">
        <v>8425808</v>
      </c>
      <c r="FU300" s="61">
        <v>0</v>
      </c>
      <c r="FV300" s="61">
        <v>0</v>
      </c>
      <c r="FW300" s="61">
        <v>-8328486</v>
      </c>
      <c r="FX300" s="61">
        <v>0</v>
      </c>
      <c r="FY300" s="61">
        <v>1986</v>
      </c>
      <c r="FZ300" s="61">
        <v>0</v>
      </c>
      <c r="GA300" s="61">
        <v>0</v>
      </c>
      <c r="GB300" s="61">
        <v>0</v>
      </c>
      <c r="GC300" s="61">
        <v>0</v>
      </c>
      <c r="GD300" s="61">
        <v>0</v>
      </c>
      <c r="GE300" s="61">
        <v>0</v>
      </c>
      <c r="GF300" s="61">
        <v>25045270</v>
      </c>
      <c r="GG300" s="61">
        <v>0</v>
      </c>
      <c r="GH300" s="61">
        <v>509804</v>
      </c>
      <c r="GI300" s="61">
        <v>-20046968</v>
      </c>
      <c r="GJ300" s="61">
        <v>0</v>
      </c>
      <c r="GK300" s="61">
        <v>281353</v>
      </c>
      <c r="GL300" s="58" t="s">
        <v>536</v>
      </c>
      <c r="GM300" s="58" t="s">
        <v>1311</v>
      </c>
      <c r="GN300" s="58" t="s">
        <v>536</v>
      </c>
      <c r="GO300" s="58" t="s">
        <v>537</v>
      </c>
      <c r="GP300" s="58" t="s">
        <v>1430</v>
      </c>
    </row>
    <row r="301" spans="1:198" s="58" customFormat="1">
      <c r="A301" s="58" t="s">
        <v>469</v>
      </c>
      <c r="B301" s="59" t="s">
        <v>1431</v>
      </c>
      <c r="C301" s="59" t="s">
        <v>1432</v>
      </c>
      <c r="D301" s="61">
        <v>-109354</v>
      </c>
      <c r="E301" s="61">
        <v>0</v>
      </c>
      <c r="F301" s="61">
        <v>-109354</v>
      </c>
      <c r="G301" s="61">
        <v>-35238</v>
      </c>
      <c r="H301" s="61">
        <v>0</v>
      </c>
      <c r="I301" s="61">
        <v>-35238</v>
      </c>
      <c r="J301" s="61">
        <v>-74116</v>
      </c>
      <c r="K301" s="61">
        <v>0</v>
      </c>
      <c r="L301" s="61">
        <v>-74116</v>
      </c>
      <c r="M301" s="380">
        <v>0.5</v>
      </c>
      <c r="N301" s="380">
        <v>0.4</v>
      </c>
      <c r="O301" s="380">
        <v>0.09</v>
      </c>
      <c r="P301" s="380">
        <v>0.01</v>
      </c>
      <c r="Q301" s="61">
        <v>207064</v>
      </c>
      <c r="R301" s="61">
        <v>207064</v>
      </c>
      <c r="S301" s="61">
        <v>0</v>
      </c>
      <c r="T301" s="61">
        <v>0</v>
      </c>
      <c r="U301" s="61">
        <v>0</v>
      </c>
      <c r="V301" s="61">
        <v>0</v>
      </c>
      <c r="W301" s="61">
        <v>264149</v>
      </c>
      <c r="X301" s="61">
        <v>0</v>
      </c>
      <c r="Y301" s="61">
        <v>22000</v>
      </c>
      <c r="Z301" s="61">
        <v>0</v>
      </c>
      <c r="AA301" s="61">
        <v>242149</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v>0</v>
      </c>
      <c r="AR301" s="61">
        <v>0</v>
      </c>
      <c r="AS301" s="61">
        <v>0</v>
      </c>
      <c r="AT301" s="61">
        <v>0</v>
      </c>
      <c r="AU301" s="61">
        <v>0</v>
      </c>
      <c r="AV301" s="61">
        <v>0</v>
      </c>
      <c r="AW301" s="61">
        <v>0</v>
      </c>
      <c r="AX301" s="61">
        <v>0</v>
      </c>
      <c r="AY301" s="61">
        <v>0</v>
      </c>
      <c r="AZ301" s="61">
        <v>0</v>
      </c>
      <c r="BA301" s="61">
        <v>0</v>
      </c>
      <c r="BB301" s="61">
        <v>0</v>
      </c>
      <c r="BC301" s="61">
        <v>0</v>
      </c>
      <c r="BD301" s="61">
        <v>1600441</v>
      </c>
      <c r="BE301" s="61">
        <v>360099</v>
      </c>
      <c r="BF301" s="61">
        <v>40011</v>
      </c>
      <c r="BG301" s="61">
        <v>115728</v>
      </c>
      <c r="BH301" s="61">
        <v>26039</v>
      </c>
      <c r="BI301" s="61">
        <v>2893</v>
      </c>
      <c r="BJ301" s="61">
        <v>1602550</v>
      </c>
      <c r="BK301" s="61">
        <v>360574</v>
      </c>
      <c r="BL301" s="61">
        <v>40064</v>
      </c>
      <c r="BM301" s="61">
        <v>113619</v>
      </c>
      <c r="BN301" s="61">
        <v>25564</v>
      </c>
      <c r="BO301" s="61">
        <v>2840</v>
      </c>
      <c r="BP301" s="61">
        <v>14128</v>
      </c>
      <c r="BQ301" s="61">
        <v>3179</v>
      </c>
      <c r="BR301" s="61">
        <v>353</v>
      </c>
      <c r="BS301" s="61">
        <v>5098</v>
      </c>
      <c r="BT301" s="61">
        <v>1147</v>
      </c>
      <c r="BU301" s="61">
        <v>127</v>
      </c>
      <c r="BV301" s="61">
        <v>9030</v>
      </c>
      <c r="BW301" s="61">
        <v>2032</v>
      </c>
      <c r="BX301" s="61">
        <v>226</v>
      </c>
      <c r="BY301" s="61">
        <v>18919</v>
      </c>
      <c r="BZ301" s="61">
        <v>4257</v>
      </c>
      <c r="CA301" s="61">
        <v>473</v>
      </c>
      <c r="CB301" s="61">
        <v>0</v>
      </c>
      <c r="CC301" s="61">
        <v>0</v>
      </c>
      <c r="CD301" s="61">
        <v>0</v>
      </c>
      <c r="CE301" s="61">
        <v>0</v>
      </c>
      <c r="CF301" s="61">
        <v>0</v>
      </c>
      <c r="CG301" s="61">
        <v>0</v>
      </c>
      <c r="CH301" s="61">
        <v>-2049</v>
      </c>
      <c r="CI301" s="61">
        <v>-461</v>
      </c>
      <c r="CJ301" s="61">
        <v>-51</v>
      </c>
      <c r="CK301" s="61">
        <v>0</v>
      </c>
      <c r="CL301" s="61">
        <v>0</v>
      </c>
      <c r="CM301" s="61">
        <v>0</v>
      </c>
      <c r="CN301" s="61">
        <v>0</v>
      </c>
      <c r="CO301" s="61">
        <v>0</v>
      </c>
      <c r="CP301" s="61">
        <v>0</v>
      </c>
      <c r="CQ301" s="61">
        <v>0</v>
      </c>
      <c r="CR301" s="61">
        <v>0</v>
      </c>
      <c r="CS301" s="61">
        <v>0</v>
      </c>
      <c r="CT301" s="61">
        <v>0</v>
      </c>
      <c r="CU301" s="61">
        <v>0</v>
      </c>
      <c r="CV301" s="61">
        <v>0</v>
      </c>
      <c r="CW301" s="61">
        <v>2577</v>
      </c>
      <c r="CX301" s="61">
        <v>580</v>
      </c>
      <c r="CY301" s="61">
        <v>64</v>
      </c>
      <c r="CZ301" s="61">
        <v>2578</v>
      </c>
      <c r="DA301" s="61">
        <v>580</v>
      </c>
      <c r="DB301" s="61">
        <v>64</v>
      </c>
      <c r="DC301" s="61">
        <v>-1</v>
      </c>
      <c r="DD301" s="61">
        <v>0</v>
      </c>
      <c r="DE301" s="61">
        <v>0</v>
      </c>
      <c r="DF301" s="61">
        <v>631</v>
      </c>
      <c r="DG301" s="61">
        <v>142</v>
      </c>
      <c r="DH301" s="61">
        <v>16</v>
      </c>
      <c r="DI301" s="61">
        <v>631</v>
      </c>
      <c r="DJ301" s="61">
        <v>142</v>
      </c>
      <c r="DK301" s="61">
        <v>16</v>
      </c>
      <c r="DL301" s="61">
        <v>0</v>
      </c>
      <c r="DM301" s="61">
        <v>0</v>
      </c>
      <c r="DN301" s="61">
        <v>0</v>
      </c>
      <c r="DO301" s="61">
        <v>23445</v>
      </c>
      <c r="DP301" s="61">
        <v>5275</v>
      </c>
      <c r="DQ301" s="61">
        <v>586</v>
      </c>
      <c r="DR301" s="61">
        <v>24884</v>
      </c>
      <c r="DS301" s="61">
        <v>5599</v>
      </c>
      <c r="DT301" s="61">
        <v>622</v>
      </c>
      <c r="DU301" s="61">
        <v>-1439</v>
      </c>
      <c r="DV301" s="61">
        <v>-324</v>
      </c>
      <c r="DW301" s="61">
        <v>-36</v>
      </c>
      <c r="DX301" s="61">
        <v>0</v>
      </c>
      <c r="DY301" s="61">
        <v>0</v>
      </c>
      <c r="DZ301" s="61">
        <v>0</v>
      </c>
      <c r="EA301" s="61">
        <v>0</v>
      </c>
      <c r="EB301" s="61">
        <v>0</v>
      </c>
      <c r="EC301" s="61">
        <v>0</v>
      </c>
      <c r="ED301" s="61">
        <v>0</v>
      </c>
      <c r="EE301" s="61">
        <v>0</v>
      </c>
      <c r="EF301" s="61">
        <v>0</v>
      </c>
      <c r="EG301" s="61">
        <v>0</v>
      </c>
      <c r="EH301" s="61">
        <v>0</v>
      </c>
      <c r="EI301" s="61">
        <v>0</v>
      </c>
      <c r="EJ301" s="61">
        <v>0</v>
      </c>
      <c r="EK301" s="61">
        <v>0</v>
      </c>
      <c r="EL301" s="61">
        <v>0</v>
      </c>
      <c r="EM301" s="61">
        <v>5600512</v>
      </c>
      <c r="EN301" s="61">
        <v>1260115</v>
      </c>
      <c r="EO301" s="61">
        <v>140013</v>
      </c>
      <c r="EP301" s="61">
        <v>82645</v>
      </c>
      <c r="EQ301" s="61">
        <v>18595</v>
      </c>
      <c r="ER301" s="61">
        <v>2066</v>
      </c>
      <c r="ES301" s="61">
        <v>15037726</v>
      </c>
      <c r="ET301" s="61">
        <v>0</v>
      </c>
      <c r="EU301" s="61">
        <v>0</v>
      </c>
      <c r="EV301" s="61">
        <v>-9354569</v>
      </c>
      <c r="EW301" s="61">
        <v>1278710</v>
      </c>
      <c r="EX301" s="61">
        <v>142079</v>
      </c>
      <c r="EY301" s="61">
        <v>1006104</v>
      </c>
      <c r="EZ301" s="61">
        <v>223277</v>
      </c>
      <c r="FA301" s="61">
        <v>24809</v>
      </c>
      <c r="FB301" s="61">
        <v>1337749</v>
      </c>
      <c r="FC301" s="61">
        <v>300736</v>
      </c>
      <c r="FD301" s="61">
        <v>33415</v>
      </c>
      <c r="FE301" s="61">
        <v>-331645</v>
      </c>
      <c r="FF301" s="61">
        <v>-77459</v>
      </c>
      <c r="FG301" s="61">
        <v>-8606</v>
      </c>
      <c r="FH301" s="61">
        <v>0</v>
      </c>
      <c r="FI301" s="61">
        <v>0</v>
      </c>
      <c r="FJ301" s="61">
        <v>0</v>
      </c>
      <c r="FK301" s="61">
        <v>0</v>
      </c>
      <c r="FL301" s="61">
        <v>0</v>
      </c>
      <c r="FM301" s="61">
        <v>0</v>
      </c>
      <c r="FN301" s="61">
        <v>0</v>
      </c>
      <c r="FO301" s="61">
        <v>0</v>
      </c>
      <c r="FP301" s="61">
        <v>0</v>
      </c>
      <c r="FQ301" s="61">
        <v>1352345</v>
      </c>
      <c r="FR301" s="61">
        <v>304278</v>
      </c>
      <c r="FS301" s="61">
        <v>33809</v>
      </c>
      <c r="FT301" s="61">
        <v>3882237</v>
      </c>
      <c r="FU301" s="61">
        <v>0</v>
      </c>
      <c r="FV301" s="61">
        <v>0</v>
      </c>
      <c r="FW301" s="61">
        <v>-2529892</v>
      </c>
      <c r="FX301" s="61">
        <v>304278</v>
      </c>
      <c r="FY301" s="61">
        <v>33809</v>
      </c>
      <c r="FZ301" s="61">
        <v>0</v>
      </c>
      <c r="GA301" s="61">
        <v>0</v>
      </c>
      <c r="GB301" s="61">
        <v>0</v>
      </c>
      <c r="GC301" s="61">
        <v>0</v>
      </c>
      <c r="GD301" s="61">
        <v>0</v>
      </c>
      <c r="GE301" s="61">
        <v>0</v>
      </c>
      <c r="GF301" s="61">
        <v>9815426</v>
      </c>
      <c r="GG301" s="61">
        <v>2205375</v>
      </c>
      <c r="GH301" s="61">
        <v>245042</v>
      </c>
      <c r="GI301" s="61">
        <v>-12078027</v>
      </c>
      <c r="GJ301" s="61">
        <v>1536597</v>
      </c>
      <c r="GK301" s="61">
        <v>170734</v>
      </c>
      <c r="GL301" s="58" t="s">
        <v>526</v>
      </c>
      <c r="GM301" s="58" t="s">
        <v>527</v>
      </c>
      <c r="GN301" s="58" t="s">
        <v>466</v>
      </c>
      <c r="GO301" s="58" t="s">
        <v>467</v>
      </c>
      <c r="GP301" s="58" t="s">
        <v>1433</v>
      </c>
    </row>
    <row r="302" spans="1:198" s="58" customFormat="1">
      <c r="A302" s="58" t="s">
        <v>469</v>
      </c>
      <c r="B302" s="59" t="s">
        <v>1434</v>
      </c>
      <c r="C302" s="59" t="s">
        <v>1435</v>
      </c>
      <c r="D302" s="61">
        <v>-549308</v>
      </c>
      <c r="E302" s="61">
        <v>0</v>
      </c>
      <c r="F302" s="61">
        <v>-549308</v>
      </c>
      <c r="G302" s="61">
        <v>-8497</v>
      </c>
      <c r="H302" s="61">
        <v>0</v>
      </c>
      <c r="I302" s="61">
        <v>-8497</v>
      </c>
      <c r="J302" s="61">
        <v>-540811</v>
      </c>
      <c r="K302" s="61">
        <v>0</v>
      </c>
      <c r="L302" s="61">
        <v>-540811</v>
      </c>
      <c r="M302" s="380">
        <v>0.5</v>
      </c>
      <c r="N302" s="380">
        <v>0.49</v>
      </c>
      <c r="O302" s="380">
        <v>0</v>
      </c>
      <c r="P302" s="380">
        <v>0.01</v>
      </c>
      <c r="Q302" s="61">
        <v>232209</v>
      </c>
      <c r="R302" s="61">
        <v>232209</v>
      </c>
      <c r="S302" s="61">
        <v>0</v>
      </c>
      <c r="T302" s="61">
        <v>0</v>
      </c>
      <c r="U302" s="61">
        <v>0</v>
      </c>
      <c r="V302" s="61">
        <v>0</v>
      </c>
      <c r="W302" s="61">
        <v>19910</v>
      </c>
      <c r="X302" s="61">
        <v>0</v>
      </c>
      <c r="Y302" s="61">
        <v>20730</v>
      </c>
      <c r="Z302" s="61">
        <v>0</v>
      </c>
      <c r="AA302" s="61">
        <v>-820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v>0</v>
      </c>
      <c r="AR302" s="61">
        <v>0</v>
      </c>
      <c r="AS302" s="61">
        <v>0</v>
      </c>
      <c r="AT302" s="61">
        <v>0</v>
      </c>
      <c r="AU302" s="61">
        <v>0</v>
      </c>
      <c r="AV302" s="61">
        <v>0</v>
      </c>
      <c r="AW302" s="61">
        <v>0</v>
      </c>
      <c r="AX302" s="61">
        <v>0</v>
      </c>
      <c r="AY302" s="61">
        <v>0</v>
      </c>
      <c r="AZ302" s="61">
        <v>0</v>
      </c>
      <c r="BA302" s="61">
        <v>0</v>
      </c>
      <c r="BB302" s="61">
        <v>0</v>
      </c>
      <c r="BC302" s="61">
        <v>0</v>
      </c>
      <c r="BD302" s="61">
        <v>1652922</v>
      </c>
      <c r="BE302" s="61">
        <v>0</v>
      </c>
      <c r="BF302" s="61">
        <v>33733</v>
      </c>
      <c r="BG302" s="61">
        <v>181281</v>
      </c>
      <c r="BH302" s="61">
        <v>0</v>
      </c>
      <c r="BI302" s="61">
        <v>3700</v>
      </c>
      <c r="BJ302" s="61">
        <v>1738528</v>
      </c>
      <c r="BK302" s="61">
        <v>0</v>
      </c>
      <c r="BL302" s="61">
        <v>35481</v>
      </c>
      <c r="BM302" s="61">
        <v>95675</v>
      </c>
      <c r="BN302" s="61">
        <v>0</v>
      </c>
      <c r="BO302" s="61">
        <v>1952</v>
      </c>
      <c r="BP302" s="61">
        <v>0</v>
      </c>
      <c r="BQ302" s="61">
        <v>0</v>
      </c>
      <c r="BR302" s="61">
        <v>0</v>
      </c>
      <c r="BS302" s="61">
        <v>0</v>
      </c>
      <c r="BT302" s="61">
        <v>0</v>
      </c>
      <c r="BU302" s="61">
        <v>0</v>
      </c>
      <c r="BV302" s="61">
        <v>0</v>
      </c>
      <c r="BW302" s="61">
        <v>0</v>
      </c>
      <c r="BX302" s="61">
        <v>0</v>
      </c>
      <c r="BY302" s="61">
        <v>34652</v>
      </c>
      <c r="BZ302" s="61">
        <v>0</v>
      </c>
      <c r="CA302" s="61">
        <v>707</v>
      </c>
      <c r="CB302" s="61">
        <v>0</v>
      </c>
      <c r="CC302" s="61">
        <v>0</v>
      </c>
      <c r="CD302" s="61">
        <v>0</v>
      </c>
      <c r="CE302" s="61">
        <v>0</v>
      </c>
      <c r="CF302" s="61">
        <v>0</v>
      </c>
      <c r="CG302" s="61">
        <v>0</v>
      </c>
      <c r="CH302" s="61">
        <v>-6039</v>
      </c>
      <c r="CI302" s="61">
        <v>0</v>
      </c>
      <c r="CJ302" s="61">
        <v>-123</v>
      </c>
      <c r="CK302" s="61">
        <v>0</v>
      </c>
      <c r="CL302" s="61">
        <v>0</v>
      </c>
      <c r="CM302" s="61">
        <v>0</v>
      </c>
      <c r="CN302" s="61">
        <v>0</v>
      </c>
      <c r="CO302" s="61">
        <v>0</v>
      </c>
      <c r="CP302" s="61">
        <v>0</v>
      </c>
      <c r="CQ302" s="61">
        <v>0</v>
      </c>
      <c r="CR302" s="61">
        <v>0</v>
      </c>
      <c r="CS302" s="61">
        <v>0</v>
      </c>
      <c r="CT302" s="61">
        <v>0</v>
      </c>
      <c r="CU302" s="61">
        <v>0</v>
      </c>
      <c r="CV302" s="61">
        <v>0</v>
      </c>
      <c r="CW302" s="61">
        <v>4592</v>
      </c>
      <c r="CX302" s="61">
        <v>0</v>
      </c>
      <c r="CY302" s="61">
        <v>94</v>
      </c>
      <c r="CZ302" s="61">
        <v>4592</v>
      </c>
      <c r="DA302" s="61">
        <v>0</v>
      </c>
      <c r="DB302" s="61">
        <v>94</v>
      </c>
      <c r="DC302" s="61">
        <v>0</v>
      </c>
      <c r="DD302" s="61">
        <v>0</v>
      </c>
      <c r="DE302" s="61">
        <v>0</v>
      </c>
      <c r="DF302" s="61">
        <v>773</v>
      </c>
      <c r="DG302" s="61">
        <v>0</v>
      </c>
      <c r="DH302" s="61">
        <v>16</v>
      </c>
      <c r="DI302" s="61">
        <v>576</v>
      </c>
      <c r="DJ302" s="61">
        <v>0</v>
      </c>
      <c r="DK302" s="61">
        <v>12</v>
      </c>
      <c r="DL302" s="61">
        <v>197</v>
      </c>
      <c r="DM302" s="61">
        <v>0</v>
      </c>
      <c r="DN302" s="61">
        <v>4</v>
      </c>
      <c r="DO302" s="61">
        <v>-201</v>
      </c>
      <c r="DP302" s="61">
        <v>0</v>
      </c>
      <c r="DQ302" s="61">
        <v>-4</v>
      </c>
      <c r="DR302" s="61">
        <v>18578</v>
      </c>
      <c r="DS302" s="61">
        <v>0</v>
      </c>
      <c r="DT302" s="61">
        <v>379</v>
      </c>
      <c r="DU302" s="61">
        <v>-18779</v>
      </c>
      <c r="DV302" s="61">
        <v>0</v>
      </c>
      <c r="DW302" s="61">
        <v>-383</v>
      </c>
      <c r="DX302" s="61">
        <v>0</v>
      </c>
      <c r="DY302" s="61">
        <v>0</v>
      </c>
      <c r="DZ302" s="61">
        <v>0</v>
      </c>
      <c r="EA302" s="61">
        <v>0</v>
      </c>
      <c r="EB302" s="61">
        <v>0</v>
      </c>
      <c r="EC302" s="61">
        <v>0</v>
      </c>
      <c r="ED302" s="61">
        <v>0</v>
      </c>
      <c r="EE302" s="61">
        <v>0</v>
      </c>
      <c r="EF302" s="61">
        <v>0</v>
      </c>
      <c r="EG302" s="61">
        <v>0</v>
      </c>
      <c r="EH302" s="61">
        <v>0</v>
      </c>
      <c r="EI302" s="61">
        <v>0</v>
      </c>
      <c r="EJ302" s="61">
        <v>0</v>
      </c>
      <c r="EK302" s="61">
        <v>0</v>
      </c>
      <c r="EL302" s="61">
        <v>0</v>
      </c>
      <c r="EM302" s="61">
        <v>10551672</v>
      </c>
      <c r="EN302" s="61">
        <v>0</v>
      </c>
      <c r="EO302" s="61">
        <v>215340</v>
      </c>
      <c r="EP302" s="61">
        <v>190386</v>
      </c>
      <c r="EQ302" s="61">
        <v>0</v>
      </c>
      <c r="ER302" s="61">
        <v>3885</v>
      </c>
      <c r="ES302" s="61">
        <v>26877631</v>
      </c>
      <c r="ET302" s="61">
        <v>0</v>
      </c>
      <c r="EU302" s="61">
        <v>0</v>
      </c>
      <c r="EV302" s="61">
        <v>-16135574</v>
      </c>
      <c r="EW302" s="61">
        <v>0</v>
      </c>
      <c r="EX302" s="61">
        <v>219226</v>
      </c>
      <c r="EY302" s="61">
        <v>1503825</v>
      </c>
      <c r="EZ302" s="61">
        <v>0</v>
      </c>
      <c r="FA302" s="61">
        <v>30669</v>
      </c>
      <c r="FB302" s="61">
        <v>2590737</v>
      </c>
      <c r="FC302" s="61">
        <v>0</v>
      </c>
      <c r="FD302" s="61">
        <v>52850</v>
      </c>
      <c r="FE302" s="61">
        <v>-1086912</v>
      </c>
      <c r="FF302" s="61">
        <v>0</v>
      </c>
      <c r="FG302" s="61">
        <v>-22181</v>
      </c>
      <c r="FH302" s="61">
        <v>0</v>
      </c>
      <c r="FI302" s="61">
        <v>0</v>
      </c>
      <c r="FJ302" s="61">
        <v>0</v>
      </c>
      <c r="FK302" s="61">
        <v>0</v>
      </c>
      <c r="FL302" s="61">
        <v>0</v>
      </c>
      <c r="FM302" s="61">
        <v>0</v>
      </c>
      <c r="FN302" s="61">
        <v>0</v>
      </c>
      <c r="FO302" s="61">
        <v>0</v>
      </c>
      <c r="FP302" s="61">
        <v>0</v>
      </c>
      <c r="FQ302" s="61">
        <v>0</v>
      </c>
      <c r="FR302" s="61">
        <v>0</v>
      </c>
      <c r="FS302" s="61">
        <v>0</v>
      </c>
      <c r="FT302" s="61">
        <v>5192518</v>
      </c>
      <c r="FU302" s="61">
        <v>0</v>
      </c>
      <c r="FV302" s="61">
        <v>0</v>
      </c>
      <c r="FW302" s="61">
        <v>-5192518</v>
      </c>
      <c r="FX302" s="61">
        <v>0</v>
      </c>
      <c r="FY302" s="61">
        <v>0</v>
      </c>
      <c r="FZ302" s="61">
        <v>0</v>
      </c>
      <c r="GA302" s="61">
        <v>0</v>
      </c>
      <c r="GB302" s="61">
        <v>0</v>
      </c>
      <c r="GC302" s="61">
        <v>0</v>
      </c>
      <c r="GD302" s="61">
        <v>0</v>
      </c>
      <c r="GE302" s="61">
        <v>0</v>
      </c>
      <c r="GF302" s="61">
        <v>14113863</v>
      </c>
      <c r="GG302" s="61">
        <v>0</v>
      </c>
      <c r="GH302" s="61">
        <v>288017</v>
      </c>
      <c r="GI302" s="61">
        <v>-22309298</v>
      </c>
      <c r="GJ302" s="61">
        <v>0</v>
      </c>
      <c r="GK302" s="61">
        <v>199202</v>
      </c>
      <c r="GL302" s="58" t="s">
        <v>536</v>
      </c>
      <c r="GM302" s="58" t="s">
        <v>580</v>
      </c>
      <c r="GN302" s="58" t="s">
        <v>536</v>
      </c>
      <c r="GO302" s="58" t="s">
        <v>467</v>
      </c>
      <c r="GP302" s="58" t="s">
        <v>1436</v>
      </c>
    </row>
    <row r="303" spans="1:198" s="58" customFormat="1">
      <c r="A303" s="58" t="s">
        <v>461</v>
      </c>
      <c r="B303" s="59" t="s">
        <v>1437</v>
      </c>
      <c r="C303" s="59" t="s">
        <v>1438</v>
      </c>
      <c r="D303" s="61">
        <v>-901192</v>
      </c>
      <c r="E303" s="61">
        <v>0</v>
      </c>
      <c r="F303" s="61">
        <v>-901192</v>
      </c>
      <c r="G303" s="61">
        <v>-385196</v>
      </c>
      <c r="H303" s="61">
        <v>0</v>
      </c>
      <c r="I303" s="61">
        <v>-385196</v>
      </c>
      <c r="J303" s="61">
        <v>-515996</v>
      </c>
      <c r="K303" s="61">
        <v>0</v>
      </c>
      <c r="L303" s="61">
        <v>-515996</v>
      </c>
      <c r="M303" s="380">
        <v>0</v>
      </c>
      <c r="N303" s="380">
        <v>0.99</v>
      </c>
      <c r="O303" s="380">
        <v>0</v>
      </c>
      <c r="P303" s="380">
        <v>0.01</v>
      </c>
      <c r="Q303" s="61">
        <v>320208</v>
      </c>
      <c r="R303" s="61">
        <v>320208</v>
      </c>
      <c r="S303" s="61">
        <v>0</v>
      </c>
      <c r="T303" s="61">
        <v>128113</v>
      </c>
      <c r="U303" s="61">
        <v>3095</v>
      </c>
      <c r="V303" s="61">
        <v>125018</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v>0</v>
      </c>
      <c r="AR303" s="61">
        <v>0</v>
      </c>
      <c r="AS303" s="61">
        <v>0</v>
      </c>
      <c r="AT303" s="61">
        <v>0</v>
      </c>
      <c r="AU303" s="61">
        <v>0</v>
      </c>
      <c r="AV303" s="61">
        <v>0</v>
      </c>
      <c r="AW303" s="61">
        <v>0</v>
      </c>
      <c r="AX303" s="61">
        <v>0</v>
      </c>
      <c r="AY303" s="61">
        <v>0</v>
      </c>
      <c r="AZ303" s="61">
        <v>0</v>
      </c>
      <c r="BA303" s="61">
        <v>0</v>
      </c>
      <c r="BB303" s="61">
        <v>0</v>
      </c>
      <c r="BC303" s="61">
        <v>0</v>
      </c>
      <c r="BD303" s="61">
        <v>7858449</v>
      </c>
      <c r="BE303" s="61">
        <v>0</v>
      </c>
      <c r="BF303" s="61">
        <v>79092</v>
      </c>
      <c r="BG303" s="61">
        <v>344558</v>
      </c>
      <c r="BH303" s="61">
        <v>0</v>
      </c>
      <c r="BI303" s="61">
        <v>3466</v>
      </c>
      <c r="BJ303" s="61">
        <v>7608667</v>
      </c>
      <c r="BK303" s="61">
        <v>0</v>
      </c>
      <c r="BL303" s="61">
        <v>76675</v>
      </c>
      <c r="BM303" s="61">
        <v>594340</v>
      </c>
      <c r="BN303" s="61">
        <v>0</v>
      </c>
      <c r="BO303" s="61">
        <v>5883</v>
      </c>
      <c r="BP303" s="61">
        <v>26546</v>
      </c>
      <c r="BQ303" s="61">
        <v>0</v>
      </c>
      <c r="BR303" s="61">
        <v>268</v>
      </c>
      <c r="BS303" s="61">
        <v>57012</v>
      </c>
      <c r="BT303" s="61">
        <v>0</v>
      </c>
      <c r="BU303" s="61">
        <v>576</v>
      </c>
      <c r="BV303" s="61">
        <v>-30466</v>
      </c>
      <c r="BW303" s="61">
        <v>0</v>
      </c>
      <c r="BX303" s="61">
        <v>-308</v>
      </c>
      <c r="BY303" s="61">
        <v>14605</v>
      </c>
      <c r="BZ303" s="61">
        <v>0</v>
      </c>
      <c r="CA303" s="61">
        <v>148</v>
      </c>
      <c r="CB303" s="61">
        <v>0</v>
      </c>
      <c r="CC303" s="61">
        <v>0</v>
      </c>
      <c r="CD303" s="61">
        <v>0</v>
      </c>
      <c r="CE303" s="61">
        <v>0</v>
      </c>
      <c r="CF303" s="61">
        <v>0</v>
      </c>
      <c r="CG303" s="61">
        <v>0</v>
      </c>
      <c r="CH303" s="61">
        <v>0</v>
      </c>
      <c r="CI303" s="61">
        <v>0</v>
      </c>
      <c r="CJ303" s="61">
        <v>0</v>
      </c>
      <c r="CK303" s="61">
        <v>0</v>
      </c>
      <c r="CL303" s="61">
        <v>0</v>
      </c>
      <c r="CM303" s="61">
        <v>0</v>
      </c>
      <c r="CN303" s="61">
        <v>0</v>
      </c>
      <c r="CO303" s="61">
        <v>0</v>
      </c>
      <c r="CP303" s="61">
        <v>0</v>
      </c>
      <c r="CQ303" s="61">
        <v>0</v>
      </c>
      <c r="CR303" s="61">
        <v>0</v>
      </c>
      <c r="CS303" s="61">
        <v>0</v>
      </c>
      <c r="CT303" s="61">
        <v>0</v>
      </c>
      <c r="CU303" s="61">
        <v>0</v>
      </c>
      <c r="CV303" s="61">
        <v>0</v>
      </c>
      <c r="CW303" s="61">
        <v>0</v>
      </c>
      <c r="CX303" s="61">
        <v>0</v>
      </c>
      <c r="CY303" s="61">
        <v>0</v>
      </c>
      <c r="CZ303" s="61">
        <v>0</v>
      </c>
      <c r="DA303" s="61">
        <v>0</v>
      </c>
      <c r="DB303" s="61">
        <v>0</v>
      </c>
      <c r="DC303" s="61">
        <v>0</v>
      </c>
      <c r="DD303" s="61">
        <v>0</v>
      </c>
      <c r="DE303" s="61">
        <v>0</v>
      </c>
      <c r="DF303" s="61">
        <v>0</v>
      </c>
      <c r="DG303" s="61">
        <v>0</v>
      </c>
      <c r="DH303" s="61">
        <v>0</v>
      </c>
      <c r="DI303" s="61">
        <v>1562</v>
      </c>
      <c r="DJ303" s="61">
        <v>0</v>
      </c>
      <c r="DK303" s="61">
        <v>16</v>
      </c>
      <c r="DL303" s="61">
        <v>-1562</v>
      </c>
      <c r="DM303" s="61">
        <v>0</v>
      </c>
      <c r="DN303" s="61">
        <v>-16</v>
      </c>
      <c r="DO303" s="61">
        <v>8834</v>
      </c>
      <c r="DP303" s="61">
        <v>0</v>
      </c>
      <c r="DQ303" s="61">
        <v>89</v>
      </c>
      <c r="DR303" s="61">
        <v>0</v>
      </c>
      <c r="DS303" s="61">
        <v>0</v>
      </c>
      <c r="DT303" s="61">
        <v>0</v>
      </c>
      <c r="DU303" s="61">
        <v>8834</v>
      </c>
      <c r="DV303" s="61">
        <v>0</v>
      </c>
      <c r="DW303" s="61">
        <v>89</v>
      </c>
      <c r="DX303" s="61">
        <v>0</v>
      </c>
      <c r="DY303" s="61">
        <v>0</v>
      </c>
      <c r="DZ303" s="61">
        <v>0</v>
      </c>
      <c r="EA303" s="61">
        <v>0</v>
      </c>
      <c r="EB303" s="61">
        <v>0</v>
      </c>
      <c r="EC303" s="61">
        <v>0</v>
      </c>
      <c r="ED303" s="61">
        <v>11998</v>
      </c>
      <c r="EE303" s="61">
        <v>0</v>
      </c>
      <c r="EF303" s="61">
        <v>121</v>
      </c>
      <c r="EG303" s="61">
        <v>0</v>
      </c>
      <c r="EH303" s="61">
        <v>0</v>
      </c>
      <c r="EI303" s="61">
        <v>0</v>
      </c>
      <c r="EJ303" s="61">
        <v>11998</v>
      </c>
      <c r="EK303" s="61">
        <v>0</v>
      </c>
      <c r="EL303" s="61">
        <v>121</v>
      </c>
      <c r="EM303" s="61">
        <v>11540924</v>
      </c>
      <c r="EN303" s="61">
        <v>0</v>
      </c>
      <c r="EO303" s="61">
        <v>116390</v>
      </c>
      <c r="EP303" s="61">
        <v>253556</v>
      </c>
      <c r="EQ303" s="61">
        <v>0</v>
      </c>
      <c r="ER303" s="61">
        <v>2561</v>
      </c>
      <c r="ES303" s="61">
        <v>12800230</v>
      </c>
      <c r="ET303" s="61">
        <v>0</v>
      </c>
      <c r="EU303" s="61">
        <v>0</v>
      </c>
      <c r="EV303" s="61">
        <v>-1005751</v>
      </c>
      <c r="EW303" s="61">
        <v>0</v>
      </c>
      <c r="EX303" s="61">
        <v>118951</v>
      </c>
      <c r="EY303" s="61">
        <v>2912198</v>
      </c>
      <c r="EZ303" s="61">
        <v>0</v>
      </c>
      <c r="FA303" s="61">
        <v>29349</v>
      </c>
      <c r="FB303" s="61">
        <v>3767384</v>
      </c>
      <c r="FC303" s="61">
        <v>0</v>
      </c>
      <c r="FD303" s="61">
        <v>38053</v>
      </c>
      <c r="FE303" s="61">
        <v>-855186</v>
      </c>
      <c r="FF303" s="61">
        <v>0</v>
      </c>
      <c r="FG303" s="61">
        <v>-8704</v>
      </c>
      <c r="FH303" s="61">
        <v>0</v>
      </c>
      <c r="FI303" s="61">
        <v>0</v>
      </c>
      <c r="FJ303" s="61">
        <v>0</v>
      </c>
      <c r="FK303" s="61">
        <v>0</v>
      </c>
      <c r="FL303" s="61">
        <v>0</v>
      </c>
      <c r="FM303" s="61">
        <v>0</v>
      </c>
      <c r="FN303" s="61">
        <v>0</v>
      </c>
      <c r="FO303" s="61">
        <v>0</v>
      </c>
      <c r="FP303" s="61">
        <v>0</v>
      </c>
      <c r="FQ303" s="61">
        <v>0</v>
      </c>
      <c r="FR303" s="61">
        <v>0</v>
      </c>
      <c r="FS303" s="61">
        <v>0</v>
      </c>
      <c r="FT303" s="61">
        <v>4388967</v>
      </c>
      <c r="FU303" s="61">
        <v>0</v>
      </c>
      <c r="FV303" s="61">
        <v>0</v>
      </c>
      <c r="FW303" s="61">
        <v>-4388967</v>
      </c>
      <c r="FX303" s="61">
        <v>0</v>
      </c>
      <c r="FY303" s="61">
        <v>0</v>
      </c>
      <c r="FZ303" s="61">
        <v>0</v>
      </c>
      <c r="GA303" s="61">
        <v>0</v>
      </c>
      <c r="GB303" s="61">
        <v>0</v>
      </c>
      <c r="GC303" s="61">
        <v>0</v>
      </c>
      <c r="GD303" s="61">
        <v>0</v>
      </c>
      <c r="GE303" s="61">
        <v>0</v>
      </c>
      <c r="GF303" s="61">
        <v>22971668</v>
      </c>
      <c r="GG303" s="61">
        <v>0</v>
      </c>
      <c r="GH303" s="61">
        <v>231484</v>
      </c>
      <c r="GI303" s="61">
        <v>-5652155</v>
      </c>
      <c r="GJ303" s="61">
        <v>0</v>
      </c>
      <c r="GK303" s="61">
        <v>116164</v>
      </c>
      <c r="GL303" s="58" t="s">
        <v>511</v>
      </c>
      <c r="GM303" s="58" t="s">
        <v>954</v>
      </c>
      <c r="GN303" s="58" t="s">
        <v>513</v>
      </c>
      <c r="GO303" s="58" t="s">
        <v>473</v>
      </c>
      <c r="GP303" s="58" t="s">
        <v>1439</v>
      </c>
    </row>
    <row r="304" spans="1:198" s="58" customFormat="1">
      <c r="A304" s="58" t="s">
        <v>469</v>
      </c>
      <c r="B304" s="59" t="s">
        <v>1440</v>
      </c>
      <c r="C304" s="59" t="s">
        <v>1441</v>
      </c>
      <c r="D304" s="61">
        <v>-36387</v>
      </c>
      <c r="E304" s="61">
        <v>0</v>
      </c>
      <c r="F304" s="61">
        <v>-36387</v>
      </c>
      <c r="G304" s="61">
        <v>-22575</v>
      </c>
      <c r="H304" s="61">
        <v>0</v>
      </c>
      <c r="I304" s="61">
        <v>-22575</v>
      </c>
      <c r="J304" s="61">
        <v>-13812</v>
      </c>
      <c r="K304" s="61">
        <v>0</v>
      </c>
      <c r="L304" s="61">
        <v>-13812</v>
      </c>
      <c r="M304" s="380">
        <v>0.5</v>
      </c>
      <c r="N304" s="380">
        <v>0.4</v>
      </c>
      <c r="O304" s="380">
        <v>0.1</v>
      </c>
      <c r="P304" s="380">
        <v>0</v>
      </c>
      <c r="Q304" s="61">
        <v>133080</v>
      </c>
      <c r="R304" s="61">
        <v>133080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v>0</v>
      </c>
      <c r="AR304" s="61">
        <v>0</v>
      </c>
      <c r="AS304" s="61">
        <v>0</v>
      </c>
      <c r="AT304" s="61">
        <v>0</v>
      </c>
      <c r="AU304" s="61">
        <v>0</v>
      </c>
      <c r="AV304" s="61">
        <v>0</v>
      </c>
      <c r="AW304" s="61">
        <v>0</v>
      </c>
      <c r="AX304" s="61">
        <v>0</v>
      </c>
      <c r="AY304" s="61">
        <v>0</v>
      </c>
      <c r="AZ304" s="61">
        <v>0</v>
      </c>
      <c r="BA304" s="61">
        <v>0</v>
      </c>
      <c r="BB304" s="61">
        <v>0</v>
      </c>
      <c r="BC304" s="61">
        <v>0</v>
      </c>
      <c r="BD304" s="61">
        <v>802701</v>
      </c>
      <c r="BE304" s="61">
        <v>200675</v>
      </c>
      <c r="BF304" s="61">
        <v>0</v>
      </c>
      <c r="BG304" s="61">
        <v>84192</v>
      </c>
      <c r="BH304" s="61">
        <v>21048</v>
      </c>
      <c r="BI304" s="61">
        <v>0</v>
      </c>
      <c r="BJ304" s="61">
        <v>833968</v>
      </c>
      <c r="BK304" s="61">
        <v>208492</v>
      </c>
      <c r="BL304" s="61">
        <v>0</v>
      </c>
      <c r="BM304" s="61">
        <v>52925</v>
      </c>
      <c r="BN304" s="61">
        <v>13231</v>
      </c>
      <c r="BO304" s="61">
        <v>0</v>
      </c>
      <c r="BP304" s="61">
        <v>0</v>
      </c>
      <c r="BQ304" s="61">
        <v>0</v>
      </c>
      <c r="BR304" s="61">
        <v>0</v>
      </c>
      <c r="BS304" s="61">
        <v>0</v>
      </c>
      <c r="BT304" s="61">
        <v>0</v>
      </c>
      <c r="BU304" s="61">
        <v>0</v>
      </c>
      <c r="BV304" s="61">
        <v>0</v>
      </c>
      <c r="BW304" s="61">
        <v>0</v>
      </c>
      <c r="BX304" s="61">
        <v>0</v>
      </c>
      <c r="BY304" s="61">
        <v>5534</v>
      </c>
      <c r="BZ304" s="61">
        <v>1384</v>
      </c>
      <c r="CA304" s="61">
        <v>0</v>
      </c>
      <c r="CB304" s="61">
        <v>0</v>
      </c>
      <c r="CC304" s="61">
        <v>0</v>
      </c>
      <c r="CD304" s="61">
        <v>0</v>
      </c>
      <c r="CE304" s="61">
        <v>0</v>
      </c>
      <c r="CF304" s="61">
        <v>0</v>
      </c>
      <c r="CG304" s="61">
        <v>0</v>
      </c>
      <c r="CH304" s="61">
        <v>-41</v>
      </c>
      <c r="CI304" s="61">
        <v>-10</v>
      </c>
      <c r="CJ304" s="61">
        <v>0</v>
      </c>
      <c r="CK304" s="61">
        <v>0</v>
      </c>
      <c r="CL304" s="61">
        <v>0</v>
      </c>
      <c r="CM304" s="61">
        <v>0</v>
      </c>
      <c r="CN304" s="61">
        <v>0</v>
      </c>
      <c r="CO304" s="61">
        <v>0</v>
      </c>
      <c r="CP304" s="61">
        <v>0</v>
      </c>
      <c r="CQ304" s="61">
        <v>0</v>
      </c>
      <c r="CR304" s="61">
        <v>0</v>
      </c>
      <c r="CS304" s="61">
        <v>0</v>
      </c>
      <c r="CT304" s="61">
        <v>0</v>
      </c>
      <c r="CU304" s="61">
        <v>0</v>
      </c>
      <c r="CV304" s="61">
        <v>0</v>
      </c>
      <c r="CW304" s="61">
        <v>431</v>
      </c>
      <c r="CX304" s="61">
        <v>108</v>
      </c>
      <c r="CY304" s="61">
        <v>0</v>
      </c>
      <c r="CZ304" s="61">
        <v>431</v>
      </c>
      <c r="DA304" s="61">
        <v>108</v>
      </c>
      <c r="DB304" s="61">
        <v>0</v>
      </c>
      <c r="DC304" s="61">
        <v>0</v>
      </c>
      <c r="DD304" s="61">
        <v>0</v>
      </c>
      <c r="DE304" s="61">
        <v>0</v>
      </c>
      <c r="DF304" s="61">
        <v>0</v>
      </c>
      <c r="DG304" s="61">
        <v>0</v>
      </c>
      <c r="DH304" s="61">
        <v>0</v>
      </c>
      <c r="DI304" s="61">
        <v>0</v>
      </c>
      <c r="DJ304" s="61">
        <v>0</v>
      </c>
      <c r="DK304" s="61">
        <v>0</v>
      </c>
      <c r="DL304" s="61">
        <v>0</v>
      </c>
      <c r="DM304" s="61">
        <v>0</v>
      </c>
      <c r="DN304" s="61">
        <v>0</v>
      </c>
      <c r="DO304" s="61">
        <v>4557</v>
      </c>
      <c r="DP304" s="61">
        <v>1139</v>
      </c>
      <c r="DQ304" s="61">
        <v>0</v>
      </c>
      <c r="DR304" s="61">
        <v>3951</v>
      </c>
      <c r="DS304" s="61">
        <v>988</v>
      </c>
      <c r="DT304" s="61">
        <v>0</v>
      </c>
      <c r="DU304" s="61">
        <v>606</v>
      </c>
      <c r="DV304" s="61">
        <v>151</v>
      </c>
      <c r="DW304" s="61">
        <v>0</v>
      </c>
      <c r="DX304" s="61">
        <v>0</v>
      </c>
      <c r="DY304" s="61">
        <v>0</v>
      </c>
      <c r="DZ304" s="61">
        <v>0</v>
      </c>
      <c r="EA304" s="61">
        <v>0</v>
      </c>
      <c r="EB304" s="61">
        <v>0</v>
      </c>
      <c r="EC304" s="61">
        <v>0</v>
      </c>
      <c r="ED304" s="61">
        <v>0</v>
      </c>
      <c r="EE304" s="61">
        <v>0</v>
      </c>
      <c r="EF304" s="61">
        <v>0</v>
      </c>
      <c r="EG304" s="61">
        <v>0</v>
      </c>
      <c r="EH304" s="61">
        <v>0</v>
      </c>
      <c r="EI304" s="61">
        <v>0</v>
      </c>
      <c r="EJ304" s="61">
        <v>0</v>
      </c>
      <c r="EK304" s="61">
        <v>0</v>
      </c>
      <c r="EL304" s="61">
        <v>0</v>
      </c>
      <c r="EM304" s="61">
        <v>2937203</v>
      </c>
      <c r="EN304" s="61">
        <v>734301</v>
      </c>
      <c r="EO304" s="61">
        <v>0</v>
      </c>
      <c r="EP304" s="61">
        <v>65581</v>
      </c>
      <c r="EQ304" s="61">
        <v>16395</v>
      </c>
      <c r="ER304" s="61">
        <v>0</v>
      </c>
      <c r="ES304" s="61">
        <v>9794944</v>
      </c>
      <c r="ET304" s="61">
        <v>0</v>
      </c>
      <c r="EU304" s="61">
        <v>0</v>
      </c>
      <c r="EV304" s="61">
        <v>-6792160</v>
      </c>
      <c r="EW304" s="61">
        <v>750696</v>
      </c>
      <c r="EX304" s="61">
        <v>0</v>
      </c>
      <c r="EY304" s="61">
        <v>764040</v>
      </c>
      <c r="EZ304" s="61">
        <v>191010</v>
      </c>
      <c r="FA304" s="61">
        <v>0</v>
      </c>
      <c r="FB304" s="61">
        <v>985981</v>
      </c>
      <c r="FC304" s="61">
        <v>246495</v>
      </c>
      <c r="FD304" s="61">
        <v>0</v>
      </c>
      <c r="FE304" s="61">
        <v>-221941</v>
      </c>
      <c r="FF304" s="61">
        <v>-55485</v>
      </c>
      <c r="FG304" s="61">
        <v>0</v>
      </c>
      <c r="FH304" s="61">
        <v>0</v>
      </c>
      <c r="FI304" s="61">
        <v>0</v>
      </c>
      <c r="FJ304" s="61">
        <v>0</v>
      </c>
      <c r="FK304" s="61">
        <v>0</v>
      </c>
      <c r="FL304" s="61">
        <v>0</v>
      </c>
      <c r="FM304" s="61">
        <v>0</v>
      </c>
      <c r="FN304" s="61">
        <v>0</v>
      </c>
      <c r="FO304" s="61">
        <v>0</v>
      </c>
      <c r="FP304" s="61">
        <v>0</v>
      </c>
      <c r="FQ304" s="61">
        <v>0</v>
      </c>
      <c r="FR304" s="61">
        <v>0</v>
      </c>
      <c r="FS304" s="61">
        <v>0</v>
      </c>
      <c r="FT304" s="61">
        <v>3163488</v>
      </c>
      <c r="FU304" s="61">
        <v>0</v>
      </c>
      <c r="FV304" s="61">
        <v>0</v>
      </c>
      <c r="FW304" s="61">
        <v>-3163488</v>
      </c>
      <c r="FX304" s="61">
        <v>0</v>
      </c>
      <c r="FY304" s="61">
        <v>0</v>
      </c>
      <c r="FZ304" s="61">
        <v>0</v>
      </c>
      <c r="GA304" s="61">
        <v>0</v>
      </c>
      <c r="GB304" s="61">
        <v>0</v>
      </c>
      <c r="GC304" s="61">
        <v>0</v>
      </c>
      <c r="GD304" s="61">
        <v>0</v>
      </c>
      <c r="GE304" s="61">
        <v>0</v>
      </c>
      <c r="GF304" s="61">
        <v>4664198</v>
      </c>
      <c r="GG304" s="61">
        <v>1166050</v>
      </c>
      <c r="GH304" s="61">
        <v>0</v>
      </c>
      <c r="GI304" s="61">
        <v>-10118565</v>
      </c>
      <c r="GJ304" s="61">
        <v>709967</v>
      </c>
      <c r="GK304" s="61">
        <v>0</v>
      </c>
      <c r="GL304" s="58" t="s">
        <v>798</v>
      </c>
      <c r="GM304" s="58" t="s">
        <v>465</v>
      </c>
      <c r="GN304" s="58" t="s">
        <v>466</v>
      </c>
      <c r="GO304" s="58" t="s">
        <v>467</v>
      </c>
      <c r="GP304" s="58" t="s">
        <v>1442</v>
      </c>
    </row>
    <row r="305" spans="1:198" s="58" customFormat="1">
      <c r="A305" s="58" t="s">
        <v>469</v>
      </c>
      <c r="B305" s="59" t="s">
        <v>1443</v>
      </c>
      <c r="C305" s="59" t="s">
        <v>1444</v>
      </c>
      <c r="D305" s="61">
        <v>65352</v>
      </c>
      <c r="E305" s="61">
        <v>0</v>
      </c>
      <c r="F305" s="61">
        <v>65352</v>
      </c>
      <c r="G305" s="61">
        <v>255680</v>
      </c>
      <c r="H305" s="61">
        <v>0</v>
      </c>
      <c r="I305" s="61">
        <v>255680</v>
      </c>
      <c r="J305" s="61">
        <v>-190328</v>
      </c>
      <c r="K305" s="61">
        <v>0</v>
      </c>
      <c r="L305" s="61">
        <v>-190328</v>
      </c>
      <c r="M305" s="380">
        <v>0.5</v>
      </c>
      <c r="N305" s="380">
        <v>0.49</v>
      </c>
      <c r="O305" s="380">
        <v>0</v>
      </c>
      <c r="P305" s="380">
        <v>0.01</v>
      </c>
      <c r="Q305" s="61">
        <v>204587</v>
      </c>
      <c r="R305" s="61">
        <v>204587</v>
      </c>
      <c r="S305" s="61">
        <v>0</v>
      </c>
      <c r="T305" s="61">
        <v>0</v>
      </c>
      <c r="U305" s="61">
        <v>0</v>
      </c>
      <c r="V305" s="61">
        <v>0</v>
      </c>
      <c r="W305" s="61">
        <v>9481</v>
      </c>
      <c r="X305" s="61">
        <v>0</v>
      </c>
      <c r="Y305" s="61">
        <v>12350</v>
      </c>
      <c r="Z305" s="61">
        <v>0</v>
      </c>
      <c r="AA305" s="61">
        <v>-2869</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v>0</v>
      </c>
      <c r="AR305" s="61">
        <v>0</v>
      </c>
      <c r="AS305" s="61">
        <v>0</v>
      </c>
      <c r="AT305" s="61">
        <v>0</v>
      </c>
      <c r="AU305" s="61">
        <v>0</v>
      </c>
      <c r="AV305" s="61">
        <v>0</v>
      </c>
      <c r="AW305" s="61">
        <v>0</v>
      </c>
      <c r="AX305" s="61">
        <v>0</v>
      </c>
      <c r="AY305" s="61">
        <v>0</v>
      </c>
      <c r="AZ305" s="61">
        <v>0</v>
      </c>
      <c r="BA305" s="61">
        <v>0</v>
      </c>
      <c r="BB305" s="61">
        <v>0</v>
      </c>
      <c r="BC305" s="61">
        <v>0</v>
      </c>
      <c r="BD305" s="61">
        <v>1473120</v>
      </c>
      <c r="BE305" s="61">
        <v>0</v>
      </c>
      <c r="BF305" s="61">
        <v>30064</v>
      </c>
      <c r="BG305" s="61">
        <v>134937</v>
      </c>
      <c r="BH305" s="61">
        <v>0</v>
      </c>
      <c r="BI305" s="61">
        <v>2754</v>
      </c>
      <c r="BJ305" s="61">
        <v>1493740</v>
      </c>
      <c r="BK305" s="61">
        <v>0</v>
      </c>
      <c r="BL305" s="61">
        <v>30485</v>
      </c>
      <c r="BM305" s="61">
        <v>114317</v>
      </c>
      <c r="BN305" s="61">
        <v>0</v>
      </c>
      <c r="BO305" s="61">
        <v>2333</v>
      </c>
      <c r="BP305" s="61">
        <v>5346</v>
      </c>
      <c r="BQ305" s="61">
        <v>0</v>
      </c>
      <c r="BR305" s="61">
        <v>109</v>
      </c>
      <c r="BS305" s="61">
        <v>3919</v>
      </c>
      <c r="BT305" s="61">
        <v>0</v>
      </c>
      <c r="BU305" s="61">
        <v>80</v>
      </c>
      <c r="BV305" s="61">
        <v>1427</v>
      </c>
      <c r="BW305" s="61">
        <v>0</v>
      </c>
      <c r="BX305" s="61">
        <v>29</v>
      </c>
      <c r="BY305" s="61">
        <v>13805</v>
      </c>
      <c r="BZ305" s="61">
        <v>0</v>
      </c>
      <c r="CA305" s="61">
        <v>282</v>
      </c>
      <c r="CB305" s="61">
        <v>0</v>
      </c>
      <c r="CC305" s="61">
        <v>0</v>
      </c>
      <c r="CD305" s="61">
        <v>0</v>
      </c>
      <c r="CE305" s="61">
        <v>0</v>
      </c>
      <c r="CF305" s="61">
        <v>0</v>
      </c>
      <c r="CG305" s="61">
        <v>0</v>
      </c>
      <c r="CH305" s="61">
        <v>-591</v>
      </c>
      <c r="CI305" s="61">
        <v>0</v>
      </c>
      <c r="CJ305" s="61">
        <v>-12</v>
      </c>
      <c r="CK305" s="61">
        <v>0</v>
      </c>
      <c r="CL305" s="61">
        <v>0</v>
      </c>
      <c r="CM305" s="61">
        <v>0</v>
      </c>
      <c r="CN305" s="61">
        <v>0</v>
      </c>
      <c r="CO305" s="61">
        <v>0</v>
      </c>
      <c r="CP305" s="61">
        <v>0</v>
      </c>
      <c r="CQ305" s="61">
        <v>0</v>
      </c>
      <c r="CR305" s="61">
        <v>0</v>
      </c>
      <c r="CS305" s="61">
        <v>0</v>
      </c>
      <c r="CT305" s="61">
        <v>0</v>
      </c>
      <c r="CU305" s="61">
        <v>0</v>
      </c>
      <c r="CV305" s="61">
        <v>0</v>
      </c>
      <c r="CW305" s="61">
        <v>994</v>
      </c>
      <c r="CX305" s="61">
        <v>0</v>
      </c>
      <c r="CY305" s="61">
        <v>20</v>
      </c>
      <c r="CZ305" s="61">
        <v>1366</v>
      </c>
      <c r="DA305" s="61">
        <v>0</v>
      </c>
      <c r="DB305" s="61">
        <v>28</v>
      </c>
      <c r="DC305" s="61">
        <v>-372</v>
      </c>
      <c r="DD305" s="61">
        <v>0</v>
      </c>
      <c r="DE305" s="61">
        <v>-8</v>
      </c>
      <c r="DF305" s="61">
        <v>0</v>
      </c>
      <c r="DG305" s="61">
        <v>0</v>
      </c>
      <c r="DH305" s="61">
        <v>0</v>
      </c>
      <c r="DI305" s="61">
        <v>0</v>
      </c>
      <c r="DJ305" s="61">
        <v>0</v>
      </c>
      <c r="DK305" s="61">
        <v>0</v>
      </c>
      <c r="DL305" s="61">
        <v>0</v>
      </c>
      <c r="DM305" s="61">
        <v>0</v>
      </c>
      <c r="DN305" s="61">
        <v>0</v>
      </c>
      <c r="DO305" s="61">
        <v>13588</v>
      </c>
      <c r="DP305" s="61">
        <v>0</v>
      </c>
      <c r="DQ305" s="61">
        <v>277</v>
      </c>
      <c r="DR305" s="61">
        <v>15331</v>
      </c>
      <c r="DS305" s="61">
        <v>0</v>
      </c>
      <c r="DT305" s="61">
        <v>313</v>
      </c>
      <c r="DU305" s="61">
        <v>-1743</v>
      </c>
      <c r="DV305" s="61">
        <v>0</v>
      </c>
      <c r="DW305" s="61">
        <v>-36</v>
      </c>
      <c r="DX305" s="61">
        <v>-3839</v>
      </c>
      <c r="DY305" s="61">
        <v>0</v>
      </c>
      <c r="DZ305" s="61">
        <v>-78</v>
      </c>
      <c r="EA305" s="61">
        <v>0</v>
      </c>
      <c r="EB305" s="61">
        <v>0</v>
      </c>
      <c r="EC305" s="61">
        <v>0</v>
      </c>
      <c r="ED305" s="61">
        <v>0</v>
      </c>
      <c r="EE305" s="61">
        <v>0</v>
      </c>
      <c r="EF305" s="61">
        <v>0</v>
      </c>
      <c r="EG305" s="61">
        <v>0</v>
      </c>
      <c r="EH305" s="61">
        <v>0</v>
      </c>
      <c r="EI305" s="61">
        <v>0</v>
      </c>
      <c r="EJ305" s="61">
        <v>0</v>
      </c>
      <c r="EK305" s="61">
        <v>0</v>
      </c>
      <c r="EL305" s="61">
        <v>0</v>
      </c>
      <c r="EM305" s="61">
        <v>4754181</v>
      </c>
      <c r="EN305" s="61">
        <v>0</v>
      </c>
      <c r="EO305" s="61">
        <v>97024</v>
      </c>
      <c r="EP305" s="61">
        <v>213648</v>
      </c>
      <c r="EQ305" s="61">
        <v>0</v>
      </c>
      <c r="ER305" s="61">
        <v>4360</v>
      </c>
      <c r="ES305" s="61">
        <v>12326902</v>
      </c>
      <c r="ET305" s="61">
        <v>0</v>
      </c>
      <c r="EU305" s="61">
        <v>0</v>
      </c>
      <c r="EV305" s="61">
        <v>-7359074</v>
      </c>
      <c r="EW305" s="61">
        <v>0</v>
      </c>
      <c r="EX305" s="61">
        <v>101384</v>
      </c>
      <c r="EY305" s="61">
        <v>1585143</v>
      </c>
      <c r="EZ305" s="61">
        <v>0</v>
      </c>
      <c r="FA305" s="61">
        <v>32340</v>
      </c>
      <c r="FB305" s="61">
        <v>1820236</v>
      </c>
      <c r="FC305" s="61">
        <v>0</v>
      </c>
      <c r="FD305" s="61">
        <v>37135</v>
      </c>
      <c r="FE305" s="61">
        <v>-235093</v>
      </c>
      <c r="FF305" s="61">
        <v>0</v>
      </c>
      <c r="FG305" s="61">
        <v>-4795</v>
      </c>
      <c r="FH305" s="61">
        <v>0</v>
      </c>
      <c r="FI305" s="61">
        <v>0</v>
      </c>
      <c r="FJ305" s="61">
        <v>0</v>
      </c>
      <c r="FK305" s="61">
        <v>0</v>
      </c>
      <c r="FL305" s="61">
        <v>0</v>
      </c>
      <c r="FM305" s="61">
        <v>0</v>
      </c>
      <c r="FN305" s="61">
        <v>0</v>
      </c>
      <c r="FO305" s="61">
        <v>0</v>
      </c>
      <c r="FP305" s="61">
        <v>0</v>
      </c>
      <c r="FQ305" s="61">
        <v>0</v>
      </c>
      <c r="FR305" s="61">
        <v>0</v>
      </c>
      <c r="FS305" s="61">
        <v>0</v>
      </c>
      <c r="FT305" s="61">
        <v>5451139</v>
      </c>
      <c r="FU305" s="61">
        <v>0</v>
      </c>
      <c r="FV305" s="61">
        <v>0</v>
      </c>
      <c r="FW305" s="61">
        <v>-5451139</v>
      </c>
      <c r="FX305" s="61">
        <v>0</v>
      </c>
      <c r="FY305" s="61">
        <v>0</v>
      </c>
      <c r="FZ305" s="61">
        <v>0</v>
      </c>
      <c r="GA305" s="61">
        <v>0</v>
      </c>
      <c r="GB305" s="61">
        <v>0</v>
      </c>
      <c r="GC305" s="61">
        <v>0</v>
      </c>
      <c r="GD305" s="61">
        <v>0</v>
      </c>
      <c r="GE305" s="61">
        <v>0</v>
      </c>
      <c r="GF305" s="61">
        <v>8190332</v>
      </c>
      <c r="GG305" s="61">
        <v>0</v>
      </c>
      <c r="GH305" s="61">
        <v>167140</v>
      </c>
      <c r="GI305" s="61">
        <v>-12922302</v>
      </c>
      <c r="GJ305" s="61">
        <v>0</v>
      </c>
      <c r="GK305" s="61">
        <v>99099</v>
      </c>
      <c r="GL305" s="58" t="s">
        <v>536</v>
      </c>
      <c r="GM305" s="58" t="s">
        <v>580</v>
      </c>
      <c r="GN305" s="58" t="s">
        <v>536</v>
      </c>
      <c r="GO305" s="58" t="s">
        <v>467</v>
      </c>
      <c r="GP305" s="58" t="s">
        <v>1445</v>
      </c>
    </row>
    <row r="306" spans="1:198" s="58" customFormat="1">
      <c r="A306" s="58" t="s">
        <v>469</v>
      </c>
      <c r="B306" s="59" t="s">
        <v>1446</v>
      </c>
      <c r="C306" s="59" t="s">
        <v>1447</v>
      </c>
      <c r="D306" s="61">
        <v>-497132</v>
      </c>
      <c r="E306" s="61">
        <v>0</v>
      </c>
      <c r="F306" s="61">
        <v>-497132</v>
      </c>
      <c r="G306" s="61">
        <v>103585</v>
      </c>
      <c r="H306" s="61">
        <v>0</v>
      </c>
      <c r="I306" s="61">
        <v>103585</v>
      </c>
      <c r="J306" s="61">
        <v>-600717</v>
      </c>
      <c r="K306" s="61">
        <v>0</v>
      </c>
      <c r="L306" s="61">
        <v>-600717</v>
      </c>
      <c r="M306" s="380">
        <v>0</v>
      </c>
      <c r="N306" s="380">
        <v>0.99</v>
      </c>
      <c r="O306" s="380">
        <v>0</v>
      </c>
      <c r="P306" s="380">
        <v>0.01</v>
      </c>
      <c r="Q306" s="61">
        <v>331730</v>
      </c>
      <c r="R306" s="61">
        <v>331730</v>
      </c>
      <c r="S306" s="61">
        <v>0</v>
      </c>
      <c r="T306" s="61">
        <v>547689</v>
      </c>
      <c r="U306" s="61">
        <v>691740</v>
      </c>
      <c r="V306" s="61">
        <v>-144051</v>
      </c>
      <c r="W306" s="61">
        <v>5115</v>
      </c>
      <c r="X306" s="61">
        <v>0</v>
      </c>
      <c r="Y306" s="61">
        <v>5115</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v>0</v>
      </c>
      <c r="AR306" s="61">
        <v>0</v>
      </c>
      <c r="AS306" s="61">
        <v>0</v>
      </c>
      <c r="AT306" s="61">
        <v>0</v>
      </c>
      <c r="AU306" s="61">
        <v>0</v>
      </c>
      <c r="AV306" s="61">
        <v>0</v>
      </c>
      <c r="AW306" s="61">
        <v>0</v>
      </c>
      <c r="AX306" s="61">
        <v>0</v>
      </c>
      <c r="AY306" s="61">
        <v>0</v>
      </c>
      <c r="AZ306" s="61">
        <v>0</v>
      </c>
      <c r="BA306" s="61">
        <v>0</v>
      </c>
      <c r="BB306" s="61">
        <v>0</v>
      </c>
      <c r="BC306" s="61">
        <v>0</v>
      </c>
      <c r="BD306" s="61">
        <v>7827863</v>
      </c>
      <c r="BE306" s="61">
        <v>0</v>
      </c>
      <c r="BF306" s="61">
        <v>79069</v>
      </c>
      <c r="BG306" s="61">
        <v>349533</v>
      </c>
      <c r="BH306" s="61">
        <v>0</v>
      </c>
      <c r="BI306" s="61">
        <v>3531</v>
      </c>
      <c r="BJ306" s="61">
        <v>7871357</v>
      </c>
      <c r="BK306" s="61">
        <v>0</v>
      </c>
      <c r="BL306" s="61">
        <v>79509</v>
      </c>
      <c r="BM306" s="61">
        <v>306039</v>
      </c>
      <c r="BN306" s="61">
        <v>0</v>
      </c>
      <c r="BO306" s="61">
        <v>3091</v>
      </c>
      <c r="BP306" s="61">
        <v>48270</v>
      </c>
      <c r="BQ306" s="61">
        <v>0</v>
      </c>
      <c r="BR306" s="61">
        <v>488</v>
      </c>
      <c r="BS306" s="61">
        <v>8498</v>
      </c>
      <c r="BT306" s="61">
        <v>0</v>
      </c>
      <c r="BU306" s="61">
        <v>86</v>
      </c>
      <c r="BV306" s="61">
        <v>39772</v>
      </c>
      <c r="BW306" s="61">
        <v>0</v>
      </c>
      <c r="BX306" s="61">
        <v>402</v>
      </c>
      <c r="BY306" s="61">
        <v>21171</v>
      </c>
      <c r="BZ306" s="61">
        <v>0</v>
      </c>
      <c r="CA306" s="61">
        <v>214</v>
      </c>
      <c r="CB306" s="61">
        <v>0</v>
      </c>
      <c r="CC306" s="61">
        <v>0</v>
      </c>
      <c r="CD306" s="61">
        <v>0</v>
      </c>
      <c r="CE306" s="61">
        <v>0</v>
      </c>
      <c r="CF306" s="61">
        <v>0</v>
      </c>
      <c r="CG306" s="61">
        <v>0</v>
      </c>
      <c r="CH306" s="61">
        <v>0</v>
      </c>
      <c r="CI306" s="61">
        <v>0</v>
      </c>
      <c r="CJ306" s="61">
        <v>0</v>
      </c>
      <c r="CK306" s="61">
        <v>0</v>
      </c>
      <c r="CL306" s="61">
        <v>0</v>
      </c>
      <c r="CM306" s="61">
        <v>0</v>
      </c>
      <c r="CN306" s="61">
        <v>0</v>
      </c>
      <c r="CO306" s="61">
        <v>0</v>
      </c>
      <c r="CP306" s="61">
        <v>0</v>
      </c>
      <c r="CQ306" s="61">
        <v>0</v>
      </c>
      <c r="CR306" s="61">
        <v>0</v>
      </c>
      <c r="CS306" s="61">
        <v>0</v>
      </c>
      <c r="CT306" s="61">
        <v>0</v>
      </c>
      <c r="CU306" s="61">
        <v>0</v>
      </c>
      <c r="CV306" s="61">
        <v>0</v>
      </c>
      <c r="CW306" s="61">
        <v>0</v>
      </c>
      <c r="CX306" s="61">
        <v>0</v>
      </c>
      <c r="CY306" s="61">
        <v>0</v>
      </c>
      <c r="CZ306" s="61">
        <v>0</v>
      </c>
      <c r="DA306" s="61">
        <v>0</v>
      </c>
      <c r="DB306" s="61">
        <v>0</v>
      </c>
      <c r="DC306" s="61">
        <v>0</v>
      </c>
      <c r="DD306" s="61">
        <v>0</v>
      </c>
      <c r="DE306" s="61">
        <v>0</v>
      </c>
      <c r="DF306" s="61">
        <v>1562</v>
      </c>
      <c r="DG306" s="61">
        <v>0</v>
      </c>
      <c r="DH306" s="61">
        <v>16</v>
      </c>
      <c r="DI306" s="61">
        <v>1562</v>
      </c>
      <c r="DJ306" s="61">
        <v>0</v>
      </c>
      <c r="DK306" s="61">
        <v>16</v>
      </c>
      <c r="DL306" s="61">
        <v>0</v>
      </c>
      <c r="DM306" s="61">
        <v>0</v>
      </c>
      <c r="DN306" s="61">
        <v>0</v>
      </c>
      <c r="DO306" s="61">
        <v>21286</v>
      </c>
      <c r="DP306" s="61">
        <v>0</v>
      </c>
      <c r="DQ306" s="61">
        <v>215</v>
      </c>
      <c r="DR306" s="61">
        <v>22943</v>
      </c>
      <c r="DS306" s="61">
        <v>0</v>
      </c>
      <c r="DT306" s="61">
        <v>232</v>
      </c>
      <c r="DU306" s="61">
        <v>-1657</v>
      </c>
      <c r="DV306" s="61">
        <v>0</v>
      </c>
      <c r="DW306" s="61">
        <v>-17</v>
      </c>
      <c r="DX306" s="61">
        <v>-6384</v>
      </c>
      <c r="DY306" s="61">
        <v>0</v>
      </c>
      <c r="DZ306" s="61">
        <v>-64</v>
      </c>
      <c r="EA306" s="61">
        <v>0</v>
      </c>
      <c r="EB306" s="61">
        <v>0</v>
      </c>
      <c r="EC306" s="61">
        <v>0</v>
      </c>
      <c r="ED306" s="61">
        <v>21171</v>
      </c>
      <c r="EE306" s="61">
        <v>0</v>
      </c>
      <c r="EF306" s="61">
        <v>214</v>
      </c>
      <c r="EG306" s="61">
        <v>0</v>
      </c>
      <c r="EH306" s="61">
        <v>0</v>
      </c>
      <c r="EI306" s="61">
        <v>0</v>
      </c>
      <c r="EJ306" s="61">
        <v>21171</v>
      </c>
      <c r="EK306" s="61">
        <v>0</v>
      </c>
      <c r="EL306" s="61">
        <v>214</v>
      </c>
      <c r="EM306" s="61">
        <v>10858791</v>
      </c>
      <c r="EN306" s="61">
        <v>0</v>
      </c>
      <c r="EO306" s="61">
        <v>109048</v>
      </c>
      <c r="EP306" s="61">
        <v>131564</v>
      </c>
      <c r="EQ306" s="61">
        <v>0</v>
      </c>
      <c r="ER306" s="61">
        <v>1329</v>
      </c>
      <c r="ES306" s="61">
        <v>11101284</v>
      </c>
      <c r="ET306" s="61">
        <v>0</v>
      </c>
      <c r="EU306" s="61">
        <v>0</v>
      </c>
      <c r="EV306" s="61">
        <v>-110929</v>
      </c>
      <c r="EW306" s="61">
        <v>0</v>
      </c>
      <c r="EX306" s="61">
        <v>110377</v>
      </c>
      <c r="EY306" s="61">
        <v>2975935</v>
      </c>
      <c r="EZ306" s="61">
        <v>0</v>
      </c>
      <c r="FA306" s="61">
        <v>29769</v>
      </c>
      <c r="FB306" s="61">
        <v>3587818</v>
      </c>
      <c r="FC306" s="61">
        <v>0</v>
      </c>
      <c r="FD306" s="61">
        <v>35874</v>
      </c>
      <c r="FE306" s="61">
        <v>-611883</v>
      </c>
      <c r="FF306" s="61">
        <v>0</v>
      </c>
      <c r="FG306" s="61">
        <v>-6105</v>
      </c>
      <c r="FH306" s="61">
        <v>0</v>
      </c>
      <c r="FI306" s="61">
        <v>0</v>
      </c>
      <c r="FJ306" s="61">
        <v>0</v>
      </c>
      <c r="FK306" s="61">
        <v>0</v>
      </c>
      <c r="FL306" s="61">
        <v>0</v>
      </c>
      <c r="FM306" s="61">
        <v>0</v>
      </c>
      <c r="FN306" s="61">
        <v>0</v>
      </c>
      <c r="FO306" s="61">
        <v>0</v>
      </c>
      <c r="FP306" s="61">
        <v>0</v>
      </c>
      <c r="FQ306" s="61">
        <v>5094717</v>
      </c>
      <c r="FR306" s="61">
        <v>0</v>
      </c>
      <c r="FS306" s="61">
        <v>50480</v>
      </c>
      <c r="FT306" s="61">
        <v>5379622</v>
      </c>
      <c r="FU306" s="61">
        <v>0</v>
      </c>
      <c r="FV306" s="61">
        <v>0</v>
      </c>
      <c r="FW306" s="61">
        <v>-284905</v>
      </c>
      <c r="FX306" s="61">
        <v>0</v>
      </c>
      <c r="FY306" s="61">
        <v>50480</v>
      </c>
      <c r="FZ306" s="61">
        <v>0</v>
      </c>
      <c r="GA306" s="61">
        <v>0</v>
      </c>
      <c r="GB306" s="61">
        <v>0</v>
      </c>
      <c r="GC306" s="61">
        <v>0</v>
      </c>
      <c r="GD306" s="61">
        <v>0</v>
      </c>
      <c r="GE306" s="61">
        <v>0</v>
      </c>
      <c r="GF306" s="61">
        <v>27345479</v>
      </c>
      <c r="GG306" s="61">
        <v>0</v>
      </c>
      <c r="GH306" s="61">
        <v>274309</v>
      </c>
      <c r="GI306" s="61">
        <v>-627605</v>
      </c>
      <c r="GJ306" s="61">
        <v>0</v>
      </c>
      <c r="GK306" s="61">
        <v>158592</v>
      </c>
      <c r="GL306" s="58" t="s">
        <v>511</v>
      </c>
      <c r="GM306" s="58" t="s">
        <v>548</v>
      </c>
      <c r="GN306" s="58" t="s">
        <v>513</v>
      </c>
      <c r="GO306" s="58" t="s">
        <v>549</v>
      </c>
      <c r="GP306" s="58" t="s">
        <v>1448</v>
      </c>
    </row>
    <row r="307" spans="1:198" s="58" customFormat="1">
      <c r="A307" s="58" t="s">
        <v>469</v>
      </c>
      <c r="B307" s="59" t="s">
        <v>1449</v>
      </c>
      <c r="C307" s="59" t="s">
        <v>1450</v>
      </c>
      <c r="D307" s="61">
        <v>-78183</v>
      </c>
      <c r="E307" s="61">
        <v>0</v>
      </c>
      <c r="F307" s="61">
        <v>-78183</v>
      </c>
      <c r="G307" s="61">
        <v>-46301</v>
      </c>
      <c r="H307" s="61">
        <v>0</v>
      </c>
      <c r="I307" s="61">
        <v>-46301</v>
      </c>
      <c r="J307" s="61">
        <v>-31882</v>
      </c>
      <c r="K307" s="61">
        <v>0</v>
      </c>
      <c r="L307" s="61">
        <v>-31882</v>
      </c>
      <c r="M307" s="380">
        <v>0.5</v>
      </c>
      <c r="N307" s="380">
        <v>0.4</v>
      </c>
      <c r="O307" s="380">
        <v>0.09</v>
      </c>
      <c r="P307" s="380">
        <v>0.01</v>
      </c>
      <c r="Q307" s="61">
        <v>128478</v>
      </c>
      <c r="R307" s="61">
        <v>128478</v>
      </c>
      <c r="S307" s="61">
        <v>0</v>
      </c>
      <c r="T307" s="61">
        <v>0</v>
      </c>
      <c r="U307" s="61">
        <v>0</v>
      </c>
      <c r="V307" s="61">
        <v>0</v>
      </c>
      <c r="W307" s="61">
        <v>4506</v>
      </c>
      <c r="X307" s="61">
        <v>0</v>
      </c>
      <c r="Y307" s="61">
        <v>4506</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v>0</v>
      </c>
      <c r="AR307" s="61">
        <v>0</v>
      </c>
      <c r="AS307" s="61">
        <v>0</v>
      </c>
      <c r="AT307" s="61">
        <v>0</v>
      </c>
      <c r="AU307" s="61">
        <v>0</v>
      </c>
      <c r="AV307" s="61">
        <v>0</v>
      </c>
      <c r="AW307" s="61">
        <v>0</v>
      </c>
      <c r="AX307" s="61">
        <v>0</v>
      </c>
      <c r="AY307" s="61">
        <v>0</v>
      </c>
      <c r="AZ307" s="61">
        <v>0</v>
      </c>
      <c r="BA307" s="61">
        <v>0</v>
      </c>
      <c r="BB307" s="61">
        <v>0</v>
      </c>
      <c r="BC307" s="61">
        <v>0</v>
      </c>
      <c r="BD307" s="61">
        <v>1072907</v>
      </c>
      <c r="BE307" s="61">
        <v>241404</v>
      </c>
      <c r="BF307" s="61">
        <v>26823</v>
      </c>
      <c r="BG307" s="61">
        <v>72432</v>
      </c>
      <c r="BH307" s="61">
        <v>16297</v>
      </c>
      <c r="BI307" s="61">
        <v>1811</v>
      </c>
      <c r="BJ307" s="61">
        <v>1118408</v>
      </c>
      <c r="BK307" s="61">
        <v>251641</v>
      </c>
      <c r="BL307" s="61">
        <v>27960</v>
      </c>
      <c r="BM307" s="61">
        <v>26931</v>
      </c>
      <c r="BN307" s="61">
        <v>6060</v>
      </c>
      <c r="BO307" s="61">
        <v>674</v>
      </c>
      <c r="BP307" s="61">
        <v>0</v>
      </c>
      <c r="BQ307" s="61">
        <v>0</v>
      </c>
      <c r="BR307" s="61">
        <v>0</v>
      </c>
      <c r="BS307" s="61">
        <v>0</v>
      </c>
      <c r="BT307" s="61">
        <v>0</v>
      </c>
      <c r="BU307" s="61">
        <v>0</v>
      </c>
      <c r="BV307" s="61">
        <v>0</v>
      </c>
      <c r="BW307" s="61">
        <v>0</v>
      </c>
      <c r="BX307" s="61">
        <v>0</v>
      </c>
      <c r="BY307" s="61">
        <v>12883</v>
      </c>
      <c r="BZ307" s="61">
        <v>2899</v>
      </c>
      <c r="CA307" s="61">
        <v>322</v>
      </c>
      <c r="CB307" s="61">
        <v>0</v>
      </c>
      <c r="CC307" s="61">
        <v>0</v>
      </c>
      <c r="CD307" s="61">
        <v>0</v>
      </c>
      <c r="CE307" s="61">
        <v>0</v>
      </c>
      <c r="CF307" s="61">
        <v>0</v>
      </c>
      <c r="CG307" s="61">
        <v>0</v>
      </c>
      <c r="CH307" s="61">
        <v>-6695</v>
      </c>
      <c r="CI307" s="61">
        <v>-1506</v>
      </c>
      <c r="CJ307" s="61">
        <v>-167</v>
      </c>
      <c r="CK307" s="61">
        <v>-217</v>
      </c>
      <c r="CL307" s="61">
        <v>-49</v>
      </c>
      <c r="CM307" s="61">
        <v>-5</v>
      </c>
      <c r="CN307" s="61">
        <v>0</v>
      </c>
      <c r="CO307" s="61">
        <v>0</v>
      </c>
      <c r="CP307" s="61">
        <v>0</v>
      </c>
      <c r="CQ307" s="61">
        <v>-217</v>
      </c>
      <c r="CR307" s="61">
        <v>-49</v>
      </c>
      <c r="CS307" s="61">
        <v>-5</v>
      </c>
      <c r="CT307" s="61">
        <v>0</v>
      </c>
      <c r="CU307" s="61">
        <v>0</v>
      </c>
      <c r="CV307" s="61">
        <v>0</v>
      </c>
      <c r="CW307" s="61">
        <v>0</v>
      </c>
      <c r="CX307" s="61">
        <v>0</v>
      </c>
      <c r="CY307" s="61">
        <v>0</v>
      </c>
      <c r="CZ307" s="61">
        <v>0</v>
      </c>
      <c r="DA307" s="61">
        <v>0</v>
      </c>
      <c r="DB307" s="61">
        <v>0</v>
      </c>
      <c r="DC307" s="61">
        <v>0</v>
      </c>
      <c r="DD307" s="61">
        <v>0</v>
      </c>
      <c r="DE307" s="61">
        <v>0</v>
      </c>
      <c r="DF307" s="61">
        <v>0</v>
      </c>
      <c r="DG307" s="61">
        <v>0</v>
      </c>
      <c r="DH307" s="61">
        <v>0</v>
      </c>
      <c r="DI307" s="61">
        <v>0</v>
      </c>
      <c r="DJ307" s="61">
        <v>0</v>
      </c>
      <c r="DK307" s="61">
        <v>0</v>
      </c>
      <c r="DL307" s="61">
        <v>0</v>
      </c>
      <c r="DM307" s="61">
        <v>0</v>
      </c>
      <c r="DN307" s="61">
        <v>0</v>
      </c>
      <c r="DO307" s="61">
        <v>3519</v>
      </c>
      <c r="DP307" s="61">
        <v>792</v>
      </c>
      <c r="DQ307" s="61">
        <v>88</v>
      </c>
      <c r="DR307" s="61">
        <v>4669</v>
      </c>
      <c r="DS307" s="61">
        <v>1051</v>
      </c>
      <c r="DT307" s="61">
        <v>117</v>
      </c>
      <c r="DU307" s="61">
        <v>-1150</v>
      </c>
      <c r="DV307" s="61">
        <v>-259</v>
      </c>
      <c r="DW307" s="61">
        <v>-29</v>
      </c>
      <c r="DX307" s="61">
        <v>303</v>
      </c>
      <c r="DY307" s="61">
        <v>68</v>
      </c>
      <c r="DZ307" s="61">
        <v>8</v>
      </c>
      <c r="EA307" s="61">
        <v>-102</v>
      </c>
      <c r="EB307" s="61">
        <v>-23</v>
      </c>
      <c r="EC307" s="61">
        <v>-3</v>
      </c>
      <c r="ED307" s="61">
        <v>0</v>
      </c>
      <c r="EE307" s="61">
        <v>0</v>
      </c>
      <c r="EF307" s="61">
        <v>0</v>
      </c>
      <c r="EG307" s="61">
        <v>0</v>
      </c>
      <c r="EH307" s="61">
        <v>0</v>
      </c>
      <c r="EI307" s="61">
        <v>0</v>
      </c>
      <c r="EJ307" s="61">
        <v>0</v>
      </c>
      <c r="EK307" s="61">
        <v>0</v>
      </c>
      <c r="EL307" s="61">
        <v>0</v>
      </c>
      <c r="EM307" s="61">
        <v>3714131</v>
      </c>
      <c r="EN307" s="61">
        <v>835680</v>
      </c>
      <c r="EO307" s="61">
        <v>92853</v>
      </c>
      <c r="EP307" s="61">
        <v>35386</v>
      </c>
      <c r="EQ307" s="61">
        <v>7962</v>
      </c>
      <c r="ER307" s="61">
        <v>885</v>
      </c>
      <c r="ES307" s="61">
        <v>12795130</v>
      </c>
      <c r="ET307" s="61">
        <v>0</v>
      </c>
      <c r="EU307" s="61">
        <v>0</v>
      </c>
      <c r="EV307" s="61">
        <v>-9045613</v>
      </c>
      <c r="EW307" s="61">
        <v>843641</v>
      </c>
      <c r="EX307" s="61">
        <v>93738</v>
      </c>
      <c r="EY307" s="61">
        <v>671312</v>
      </c>
      <c r="EZ307" s="61">
        <v>150992</v>
      </c>
      <c r="FA307" s="61">
        <v>16777</v>
      </c>
      <c r="FB307" s="61">
        <v>891733</v>
      </c>
      <c r="FC307" s="61">
        <v>200587</v>
      </c>
      <c r="FD307" s="61">
        <v>22287</v>
      </c>
      <c r="FE307" s="61">
        <v>-220421</v>
      </c>
      <c r="FF307" s="61">
        <v>-49595</v>
      </c>
      <c r="FG307" s="61">
        <v>-5510</v>
      </c>
      <c r="FH307" s="61">
        <v>0</v>
      </c>
      <c r="FI307" s="61">
        <v>0</v>
      </c>
      <c r="FJ307" s="61">
        <v>0</v>
      </c>
      <c r="FK307" s="61">
        <v>0</v>
      </c>
      <c r="FL307" s="61">
        <v>0</v>
      </c>
      <c r="FM307" s="61">
        <v>0</v>
      </c>
      <c r="FN307" s="61">
        <v>0</v>
      </c>
      <c r="FO307" s="61">
        <v>0</v>
      </c>
      <c r="FP307" s="61">
        <v>0</v>
      </c>
      <c r="FQ307" s="61">
        <v>0</v>
      </c>
      <c r="FR307" s="61">
        <v>0</v>
      </c>
      <c r="FS307" s="61">
        <v>0</v>
      </c>
      <c r="FT307" s="61">
        <v>2761480</v>
      </c>
      <c r="FU307" s="61">
        <v>0</v>
      </c>
      <c r="FV307" s="61">
        <v>0</v>
      </c>
      <c r="FW307" s="61">
        <v>-2761480</v>
      </c>
      <c r="FX307" s="61">
        <v>0</v>
      </c>
      <c r="FY307" s="61">
        <v>0</v>
      </c>
      <c r="FZ307" s="61">
        <v>0</v>
      </c>
      <c r="GA307" s="61">
        <v>0</v>
      </c>
      <c r="GB307" s="61">
        <v>0</v>
      </c>
      <c r="GC307" s="61">
        <v>0</v>
      </c>
      <c r="GD307" s="61">
        <v>0</v>
      </c>
      <c r="GE307" s="61">
        <v>0</v>
      </c>
      <c r="GF307" s="61">
        <v>5575859</v>
      </c>
      <c r="GG307" s="61">
        <v>1254516</v>
      </c>
      <c r="GH307" s="61">
        <v>139392</v>
      </c>
      <c r="GI307" s="61">
        <v>-11995561</v>
      </c>
      <c r="GJ307" s="61">
        <v>801236</v>
      </c>
      <c r="GK307" s="61">
        <v>89028</v>
      </c>
      <c r="GL307" s="58" t="s">
        <v>614</v>
      </c>
      <c r="GM307" s="58" t="s">
        <v>615</v>
      </c>
      <c r="GN307" s="58" t="s">
        <v>466</v>
      </c>
      <c r="GO307" s="58" t="s">
        <v>549</v>
      </c>
      <c r="GP307" s="58" t="s">
        <v>1451</v>
      </c>
    </row>
    <row r="308" spans="1:198" s="58" customFormat="1">
      <c r="A308" s="58" t="s">
        <v>461</v>
      </c>
      <c r="B308" s="59" t="s">
        <v>1452</v>
      </c>
      <c r="C308" s="59" t="s">
        <v>1453</v>
      </c>
      <c r="D308" s="61">
        <v>32935</v>
      </c>
      <c r="E308" s="61">
        <v>0</v>
      </c>
      <c r="F308" s="61">
        <v>32935</v>
      </c>
      <c r="G308" s="61">
        <v>30971</v>
      </c>
      <c r="H308" s="61">
        <v>0</v>
      </c>
      <c r="I308" s="61">
        <v>30971</v>
      </c>
      <c r="J308" s="61">
        <v>1964</v>
      </c>
      <c r="K308" s="61">
        <v>0</v>
      </c>
      <c r="L308" s="61">
        <v>1964</v>
      </c>
      <c r="M308" s="380">
        <v>0.5</v>
      </c>
      <c r="N308" s="380">
        <v>0.4</v>
      </c>
      <c r="O308" s="380">
        <v>0.1</v>
      </c>
      <c r="P308" s="380">
        <v>0</v>
      </c>
      <c r="Q308" s="61">
        <v>122526</v>
      </c>
      <c r="R308" s="61">
        <v>122526</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v>0</v>
      </c>
      <c r="AR308" s="61">
        <v>0</v>
      </c>
      <c r="AS308" s="61">
        <v>0</v>
      </c>
      <c r="AT308" s="61">
        <v>0</v>
      </c>
      <c r="AU308" s="61">
        <v>0</v>
      </c>
      <c r="AV308" s="61">
        <v>0</v>
      </c>
      <c r="AW308" s="61">
        <v>0</v>
      </c>
      <c r="AX308" s="61">
        <v>0</v>
      </c>
      <c r="AY308" s="61">
        <v>0</v>
      </c>
      <c r="AZ308" s="61">
        <v>0</v>
      </c>
      <c r="BA308" s="61">
        <v>0</v>
      </c>
      <c r="BB308" s="61">
        <v>0</v>
      </c>
      <c r="BC308" s="61">
        <v>0</v>
      </c>
      <c r="BD308" s="61">
        <v>1135509</v>
      </c>
      <c r="BE308" s="61">
        <v>283877</v>
      </c>
      <c r="BF308" s="61">
        <v>0</v>
      </c>
      <c r="BG308" s="61">
        <v>60669</v>
      </c>
      <c r="BH308" s="61">
        <v>15167</v>
      </c>
      <c r="BI308" s="61">
        <v>0</v>
      </c>
      <c r="BJ308" s="61">
        <v>1149087</v>
      </c>
      <c r="BK308" s="61">
        <v>287272</v>
      </c>
      <c r="BL308" s="61">
        <v>0</v>
      </c>
      <c r="BM308" s="61">
        <v>47091</v>
      </c>
      <c r="BN308" s="61">
        <v>11772</v>
      </c>
      <c r="BO308" s="61">
        <v>0</v>
      </c>
      <c r="BP308" s="61">
        <v>0</v>
      </c>
      <c r="BQ308" s="61">
        <v>0</v>
      </c>
      <c r="BR308" s="61">
        <v>0</v>
      </c>
      <c r="BS308" s="61">
        <v>0</v>
      </c>
      <c r="BT308" s="61">
        <v>0</v>
      </c>
      <c r="BU308" s="61">
        <v>0</v>
      </c>
      <c r="BV308" s="61">
        <v>0</v>
      </c>
      <c r="BW308" s="61">
        <v>0</v>
      </c>
      <c r="BX308" s="61">
        <v>0</v>
      </c>
      <c r="BY308" s="61">
        <v>9492</v>
      </c>
      <c r="BZ308" s="61">
        <v>2373</v>
      </c>
      <c r="CA308" s="61">
        <v>0</v>
      </c>
      <c r="CB308" s="61">
        <v>0</v>
      </c>
      <c r="CC308" s="61">
        <v>0</v>
      </c>
      <c r="CD308" s="61">
        <v>0</v>
      </c>
      <c r="CE308" s="61">
        <v>0</v>
      </c>
      <c r="CF308" s="61">
        <v>0</v>
      </c>
      <c r="CG308" s="61">
        <v>0</v>
      </c>
      <c r="CH308" s="61">
        <v>-2357</v>
      </c>
      <c r="CI308" s="61">
        <v>-589</v>
      </c>
      <c r="CJ308" s="61">
        <v>0</v>
      </c>
      <c r="CK308" s="61">
        <v>0</v>
      </c>
      <c r="CL308" s="61">
        <v>0</v>
      </c>
      <c r="CM308" s="61">
        <v>0</v>
      </c>
      <c r="CN308" s="61">
        <v>0</v>
      </c>
      <c r="CO308" s="61">
        <v>0</v>
      </c>
      <c r="CP308" s="61">
        <v>0</v>
      </c>
      <c r="CQ308" s="61">
        <v>0</v>
      </c>
      <c r="CR308" s="61">
        <v>0</v>
      </c>
      <c r="CS308" s="61">
        <v>0</v>
      </c>
      <c r="CT308" s="61">
        <v>0</v>
      </c>
      <c r="CU308" s="61">
        <v>0</v>
      </c>
      <c r="CV308" s="61">
        <v>0</v>
      </c>
      <c r="CW308" s="61">
        <v>0</v>
      </c>
      <c r="CX308" s="61">
        <v>0</v>
      </c>
      <c r="CY308" s="61">
        <v>0</v>
      </c>
      <c r="CZ308" s="61">
        <v>0</v>
      </c>
      <c r="DA308" s="61">
        <v>0</v>
      </c>
      <c r="DB308" s="61">
        <v>0</v>
      </c>
      <c r="DC308" s="61">
        <v>0</v>
      </c>
      <c r="DD308" s="61">
        <v>0</v>
      </c>
      <c r="DE308" s="61">
        <v>0</v>
      </c>
      <c r="DF308" s="61">
        <v>0</v>
      </c>
      <c r="DG308" s="61">
        <v>0</v>
      </c>
      <c r="DH308" s="61">
        <v>0</v>
      </c>
      <c r="DI308" s="61">
        <v>0</v>
      </c>
      <c r="DJ308" s="61">
        <v>0</v>
      </c>
      <c r="DK308" s="61">
        <v>0</v>
      </c>
      <c r="DL308" s="61">
        <v>0</v>
      </c>
      <c r="DM308" s="61">
        <v>0</v>
      </c>
      <c r="DN308" s="61">
        <v>0</v>
      </c>
      <c r="DO308" s="61">
        <v>8536</v>
      </c>
      <c r="DP308" s="61">
        <v>2134</v>
      </c>
      <c r="DQ308" s="61">
        <v>0</v>
      </c>
      <c r="DR308" s="61">
        <v>8536</v>
      </c>
      <c r="DS308" s="61">
        <v>2134</v>
      </c>
      <c r="DT308" s="61">
        <v>0</v>
      </c>
      <c r="DU308" s="61">
        <v>0</v>
      </c>
      <c r="DV308" s="61">
        <v>0</v>
      </c>
      <c r="DW308" s="61">
        <v>0</v>
      </c>
      <c r="DX308" s="61">
        <v>-259</v>
      </c>
      <c r="DY308" s="61">
        <v>-65</v>
      </c>
      <c r="DZ308" s="61">
        <v>0</v>
      </c>
      <c r="EA308" s="61">
        <v>0</v>
      </c>
      <c r="EB308" s="61">
        <v>0</v>
      </c>
      <c r="EC308" s="61">
        <v>0</v>
      </c>
      <c r="ED308" s="61">
        <v>0</v>
      </c>
      <c r="EE308" s="61">
        <v>0</v>
      </c>
      <c r="EF308" s="61">
        <v>0</v>
      </c>
      <c r="EG308" s="61">
        <v>0</v>
      </c>
      <c r="EH308" s="61">
        <v>0</v>
      </c>
      <c r="EI308" s="61">
        <v>0</v>
      </c>
      <c r="EJ308" s="61">
        <v>0</v>
      </c>
      <c r="EK308" s="61">
        <v>0</v>
      </c>
      <c r="EL308" s="61">
        <v>0</v>
      </c>
      <c r="EM308" s="61">
        <v>2398108</v>
      </c>
      <c r="EN308" s="61">
        <v>599527</v>
      </c>
      <c r="EO308" s="61">
        <v>0</v>
      </c>
      <c r="EP308" s="61">
        <v>99349</v>
      </c>
      <c r="EQ308" s="61">
        <v>24837</v>
      </c>
      <c r="ER308" s="61">
        <v>0</v>
      </c>
      <c r="ES308" s="61">
        <v>12514955</v>
      </c>
      <c r="ET308" s="61">
        <v>0</v>
      </c>
      <c r="EU308" s="61">
        <v>0</v>
      </c>
      <c r="EV308" s="61">
        <v>-10017498</v>
      </c>
      <c r="EW308" s="61">
        <v>624364</v>
      </c>
      <c r="EX308" s="61">
        <v>0</v>
      </c>
      <c r="EY308" s="61">
        <v>550780</v>
      </c>
      <c r="EZ308" s="61">
        <v>137695</v>
      </c>
      <c r="FA308" s="61">
        <v>0</v>
      </c>
      <c r="FB308" s="61">
        <v>673844</v>
      </c>
      <c r="FC308" s="61">
        <v>168461</v>
      </c>
      <c r="FD308" s="61">
        <v>0</v>
      </c>
      <c r="FE308" s="61">
        <v>-123064</v>
      </c>
      <c r="FF308" s="61">
        <v>-30766</v>
      </c>
      <c r="FG308" s="61">
        <v>0</v>
      </c>
      <c r="FH308" s="61">
        <v>0</v>
      </c>
      <c r="FI308" s="61">
        <v>0</v>
      </c>
      <c r="FJ308" s="61">
        <v>0</v>
      </c>
      <c r="FK308" s="61">
        <v>0</v>
      </c>
      <c r="FL308" s="61">
        <v>0</v>
      </c>
      <c r="FM308" s="61">
        <v>0</v>
      </c>
      <c r="FN308" s="61">
        <v>0</v>
      </c>
      <c r="FO308" s="61">
        <v>0</v>
      </c>
      <c r="FP308" s="61">
        <v>0</v>
      </c>
      <c r="FQ308" s="61">
        <v>0</v>
      </c>
      <c r="FR308" s="61">
        <v>0</v>
      </c>
      <c r="FS308" s="61">
        <v>0</v>
      </c>
      <c r="FT308" s="61">
        <v>1833680</v>
      </c>
      <c r="FU308" s="61">
        <v>0</v>
      </c>
      <c r="FV308" s="61">
        <v>0</v>
      </c>
      <c r="FW308" s="61">
        <v>-1833680</v>
      </c>
      <c r="FX308" s="61">
        <v>0</v>
      </c>
      <c r="FY308" s="61">
        <v>0</v>
      </c>
      <c r="FZ308" s="61">
        <v>0</v>
      </c>
      <c r="GA308" s="61">
        <v>0</v>
      </c>
      <c r="GB308" s="61">
        <v>0</v>
      </c>
      <c r="GC308" s="61">
        <v>0</v>
      </c>
      <c r="GD308" s="61">
        <v>0</v>
      </c>
      <c r="GE308" s="61">
        <v>0</v>
      </c>
      <c r="GF308" s="61">
        <v>4259827</v>
      </c>
      <c r="GG308" s="61">
        <v>1064956</v>
      </c>
      <c r="GH308" s="61">
        <v>0</v>
      </c>
      <c r="GI308" s="61">
        <v>-11920275</v>
      </c>
      <c r="GJ308" s="61">
        <v>607089</v>
      </c>
      <c r="GK308" s="61">
        <v>0</v>
      </c>
      <c r="GL308" s="58" t="s">
        <v>464</v>
      </c>
      <c r="GM308" s="58" t="s">
        <v>465</v>
      </c>
      <c r="GN308" s="58" t="s">
        <v>466</v>
      </c>
      <c r="GO308" s="58" t="s">
        <v>467</v>
      </c>
      <c r="GP308" s="58" t="s">
        <v>1454</v>
      </c>
    </row>
    <row r="309" spans="1:198" s="58" customFormat="1">
      <c r="A309" s="58" t="s">
        <v>469</v>
      </c>
      <c r="B309" s="56" t="s">
        <v>1455</v>
      </c>
      <c r="C309" s="56" t="s">
        <v>1456</v>
      </c>
      <c r="D309" s="61">
        <v>-281393</v>
      </c>
      <c r="E309" s="61">
        <v>0</v>
      </c>
      <c r="F309" s="61">
        <v>-281393</v>
      </c>
      <c r="G309" s="61">
        <v>17724</v>
      </c>
      <c r="H309" s="61">
        <v>0</v>
      </c>
      <c r="I309" s="61">
        <v>17724</v>
      </c>
      <c r="J309" s="61">
        <v>-299117</v>
      </c>
      <c r="K309" s="61">
        <v>0</v>
      </c>
      <c r="L309" s="61">
        <v>-299117</v>
      </c>
      <c r="M309" s="380">
        <v>0.5</v>
      </c>
      <c r="N309" s="380">
        <v>0.4</v>
      </c>
      <c r="O309" s="380">
        <v>0.09</v>
      </c>
      <c r="P309" s="380">
        <v>0.01</v>
      </c>
      <c r="Q309" s="61">
        <v>188970</v>
      </c>
      <c r="R309" s="61">
        <v>188970</v>
      </c>
      <c r="S309" s="61">
        <v>0</v>
      </c>
      <c r="T309" s="61">
        <v>0</v>
      </c>
      <c r="U309" s="61">
        <v>0</v>
      </c>
      <c r="V309" s="61">
        <v>0</v>
      </c>
      <c r="W309" s="61">
        <v>193326</v>
      </c>
      <c r="X309" s="61">
        <v>450896</v>
      </c>
      <c r="Y309" s="61">
        <v>192074</v>
      </c>
      <c r="Z309" s="61">
        <v>182284</v>
      </c>
      <c r="AA309" s="61">
        <v>1252</v>
      </c>
      <c r="AB309" s="61">
        <v>268612</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v>0</v>
      </c>
      <c r="AR309" s="61">
        <v>0</v>
      </c>
      <c r="AS309" s="61">
        <v>0</v>
      </c>
      <c r="AT309" s="61">
        <v>0</v>
      </c>
      <c r="AU309" s="61">
        <v>0</v>
      </c>
      <c r="AV309" s="61">
        <v>0</v>
      </c>
      <c r="AW309" s="61">
        <v>0</v>
      </c>
      <c r="AX309" s="61">
        <v>0</v>
      </c>
      <c r="AY309" s="61">
        <v>0</v>
      </c>
      <c r="AZ309" s="61">
        <v>0</v>
      </c>
      <c r="BA309" s="61">
        <v>0</v>
      </c>
      <c r="BB309" s="61">
        <v>0</v>
      </c>
      <c r="BC309" s="61">
        <v>0</v>
      </c>
      <c r="BD309" s="61">
        <v>1878100</v>
      </c>
      <c r="BE309" s="61">
        <v>422573</v>
      </c>
      <c r="BF309" s="61">
        <v>46953</v>
      </c>
      <c r="BG309" s="61">
        <v>82752</v>
      </c>
      <c r="BH309" s="61">
        <v>18619</v>
      </c>
      <c r="BI309" s="61">
        <v>2069</v>
      </c>
      <c r="BJ309" s="61">
        <v>1824455</v>
      </c>
      <c r="BK309" s="61">
        <v>410502</v>
      </c>
      <c r="BL309" s="61">
        <v>45612</v>
      </c>
      <c r="BM309" s="61">
        <v>136397</v>
      </c>
      <c r="BN309" s="61">
        <v>30690</v>
      </c>
      <c r="BO309" s="61">
        <v>3410</v>
      </c>
      <c r="BP309" s="61">
        <v>0</v>
      </c>
      <c r="BQ309" s="61">
        <v>0</v>
      </c>
      <c r="BR309" s="61">
        <v>0</v>
      </c>
      <c r="BS309" s="61">
        <v>0</v>
      </c>
      <c r="BT309" s="61">
        <v>0</v>
      </c>
      <c r="BU309" s="61">
        <v>0</v>
      </c>
      <c r="BV309" s="61">
        <v>0</v>
      </c>
      <c r="BW309" s="61">
        <v>0</v>
      </c>
      <c r="BX309" s="61">
        <v>0</v>
      </c>
      <c r="BY309" s="61">
        <v>21278</v>
      </c>
      <c r="BZ309" s="61">
        <v>4787</v>
      </c>
      <c r="CA309" s="61">
        <v>532</v>
      </c>
      <c r="CB309" s="61">
        <v>0</v>
      </c>
      <c r="CC309" s="61">
        <v>0</v>
      </c>
      <c r="CD309" s="61">
        <v>0</v>
      </c>
      <c r="CE309" s="61">
        <v>0</v>
      </c>
      <c r="CF309" s="61">
        <v>0</v>
      </c>
      <c r="CG309" s="61">
        <v>0</v>
      </c>
      <c r="CH309" s="61">
        <v>-3034</v>
      </c>
      <c r="CI309" s="61">
        <v>-683</v>
      </c>
      <c r="CJ309" s="61">
        <v>-76</v>
      </c>
      <c r="CK309" s="61">
        <v>0</v>
      </c>
      <c r="CL309" s="61">
        <v>0</v>
      </c>
      <c r="CM309" s="61">
        <v>0</v>
      </c>
      <c r="CN309" s="61">
        <v>0</v>
      </c>
      <c r="CO309" s="61">
        <v>0</v>
      </c>
      <c r="CP309" s="61">
        <v>0</v>
      </c>
      <c r="CQ309" s="61">
        <v>0</v>
      </c>
      <c r="CR309" s="61">
        <v>0</v>
      </c>
      <c r="CS309" s="61">
        <v>0</v>
      </c>
      <c r="CT309" s="61">
        <v>0</v>
      </c>
      <c r="CU309" s="61">
        <v>0</v>
      </c>
      <c r="CV309" s="61">
        <v>0</v>
      </c>
      <c r="CW309" s="61">
        <v>17567</v>
      </c>
      <c r="CX309" s="61">
        <v>3953</v>
      </c>
      <c r="CY309" s="61">
        <v>439</v>
      </c>
      <c r="CZ309" s="61">
        <v>18029</v>
      </c>
      <c r="DA309" s="61">
        <v>4056</v>
      </c>
      <c r="DB309" s="61">
        <v>451</v>
      </c>
      <c r="DC309" s="61">
        <v>-462</v>
      </c>
      <c r="DD309" s="61">
        <v>-103</v>
      </c>
      <c r="DE309" s="61">
        <v>-12</v>
      </c>
      <c r="DF309" s="61">
        <v>0</v>
      </c>
      <c r="DG309" s="61">
        <v>0</v>
      </c>
      <c r="DH309" s="61">
        <v>0</v>
      </c>
      <c r="DI309" s="61">
        <v>0</v>
      </c>
      <c r="DJ309" s="61">
        <v>0</v>
      </c>
      <c r="DK309" s="61">
        <v>0</v>
      </c>
      <c r="DL309" s="61">
        <v>0</v>
      </c>
      <c r="DM309" s="61">
        <v>0</v>
      </c>
      <c r="DN309" s="61">
        <v>0</v>
      </c>
      <c r="DO309" s="61">
        <v>19664</v>
      </c>
      <c r="DP309" s="61">
        <v>4424</v>
      </c>
      <c r="DQ309" s="61">
        <v>492</v>
      </c>
      <c r="DR309" s="61">
        <v>9609</v>
      </c>
      <c r="DS309" s="61">
        <v>2162</v>
      </c>
      <c r="DT309" s="61">
        <v>240</v>
      </c>
      <c r="DU309" s="61">
        <v>10055</v>
      </c>
      <c r="DV309" s="61">
        <v>2262</v>
      </c>
      <c r="DW309" s="61">
        <v>252</v>
      </c>
      <c r="DX309" s="61">
        <v>-637</v>
      </c>
      <c r="DY309" s="61">
        <v>-143</v>
      </c>
      <c r="DZ309" s="61">
        <v>-16</v>
      </c>
      <c r="EA309" s="61">
        <v>-567</v>
      </c>
      <c r="EB309" s="61">
        <v>-128</v>
      </c>
      <c r="EC309" s="61">
        <v>-14</v>
      </c>
      <c r="ED309" s="61">
        <v>0</v>
      </c>
      <c r="EE309" s="61">
        <v>0</v>
      </c>
      <c r="EF309" s="61">
        <v>0</v>
      </c>
      <c r="EG309" s="61">
        <v>0</v>
      </c>
      <c r="EH309" s="61">
        <v>0</v>
      </c>
      <c r="EI309" s="61">
        <v>0</v>
      </c>
      <c r="EJ309" s="61">
        <v>0</v>
      </c>
      <c r="EK309" s="61">
        <v>0</v>
      </c>
      <c r="EL309" s="61">
        <v>0</v>
      </c>
      <c r="EM309" s="61">
        <v>3546810</v>
      </c>
      <c r="EN309" s="61">
        <v>798032</v>
      </c>
      <c r="EO309" s="61">
        <v>88670</v>
      </c>
      <c r="EP309" s="61">
        <v>29430</v>
      </c>
      <c r="EQ309" s="61">
        <v>6622</v>
      </c>
      <c r="ER309" s="61">
        <v>736</v>
      </c>
      <c r="ES309" s="61">
        <v>10844081</v>
      </c>
      <c r="ET309" s="61">
        <v>0</v>
      </c>
      <c r="EU309" s="61">
        <v>0</v>
      </c>
      <c r="EV309" s="61">
        <v>-7267841</v>
      </c>
      <c r="EW309" s="61">
        <v>804654</v>
      </c>
      <c r="EX309" s="61">
        <v>89406</v>
      </c>
      <c r="EY309" s="61">
        <v>780431</v>
      </c>
      <c r="EZ309" s="61">
        <v>196824</v>
      </c>
      <c r="FA309" s="61">
        <v>19259</v>
      </c>
      <c r="FB309" s="61">
        <v>935619</v>
      </c>
      <c r="FC309" s="61">
        <v>217760</v>
      </c>
      <c r="FD309" s="61">
        <v>23140</v>
      </c>
      <c r="FE309" s="61">
        <v>-155188</v>
      </c>
      <c r="FF309" s="61">
        <v>-20936</v>
      </c>
      <c r="FG309" s="61">
        <v>-3881</v>
      </c>
      <c r="FH309" s="61">
        <v>0</v>
      </c>
      <c r="FI309" s="61">
        <v>0</v>
      </c>
      <c r="FJ309" s="61">
        <v>0</v>
      </c>
      <c r="FK309" s="61">
        <v>0</v>
      </c>
      <c r="FL309" s="61">
        <v>0</v>
      </c>
      <c r="FM309" s="61">
        <v>0</v>
      </c>
      <c r="FN309" s="61">
        <v>0</v>
      </c>
      <c r="FO309" s="61">
        <v>0</v>
      </c>
      <c r="FP309" s="61">
        <v>0</v>
      </c>
      <c r="FQ309" s="61">
        <v>0</v>
      </c>
      <c r="FR309" s="61">
        <v>0</v>
      </c>
      <c r="FS309" s="61">
        <v>0</v>
      </c>
      <c r="FT309" s="61">
        <v>3003292</v>
      </c>
      <c r="FU309" s="61">
        <v>0</v>
      </c>
      <c r="FV309" s="61">
        <v>0</v>
      </c>
      <c r="FW309" s="61">
        <v>-3003292</v>
      </c>
      <c r="FX309" s="61">
        <v>0</v>
      </c>
      <c r="FY309" s="61">
        <v>0</v>
      </c>
      <c r="FZ309" s="61">
        <v>0</v>
      </c>
      <c r="GA309" s="61">
        <v>0</v>
      </c>
      <c r="GB309" s="61">
        <v>0</v>
      </c>
      <c r="GC309" s="61">
        <v>0</v>
      </c>
      <c r="GD309" s="61">
        <v>0</v>
      </c>
      <c r="GE309" s="61">
        <v>0</v>
      </c>
      <c r="GF309" s="61">
        <v>6371794</v>
      </c>
      <c r="GG309" s="61">
        <v>1454880</v>
      </c>
      <c r="GH309" s="61">
        <v>159044</v>
      </c>
      <c r="GI309" s="61">
        <v>-10263291</v>
      </c>
      <c r="GJ309" s="61">
        <v>820400</v>
      </c>
      <c r="GK309" s="61">
        <v>89601</v>
      </c>
      <c r="GL309" s="58" t="s">
        <v>614</v>
      </c>
      <c r="GM309" s="58" t="s">
        <v>615</v>
      </c>
      <c r="GN309" s="58" t="s">
        <v>466</v>
      </c>
      <c r="GO309" s="58" t="s">
        <v>549</v>
      </c>
      <c r="GP309" s="58" t="s">
        <v>1457</v>
      </c>
    </row>
    <row r="310" spans="1:198" s="58" customFormat="1">
      <c r="A310" s="58" t="s">
        <v>469</v>
      </c>
      <c r="B310" s="59" t="s">
        <v>1458</v>
      </c>
      <c r="C310" s="59" t="s">
        <v>1459</v>
      </c>
      <c r="D310" s="61">
        <v>-1441172</v>
      </c>
      <c r="E310" s="61">
        <v>186</v>
      </c>
      <c r="F310" s="61">
        <v>-1440986</v>
      </c>
      <c r="G310" s="61">
        <v>-802782</v>
      </c>
      <c r="H310" s="61">
        <v>186</v>
      </c>
      <c r="I310" s="61">
        <v>-802596</v>
      </c>
      <c r="J310" s="61">
        <v>-638390</v>
      </c>
      <c r="K310" s="61">
        <v>0</v>
      </c>
      <c r="L310" s="61">
        <v>-638390</v>
      </c>
      <c r="M310" s="380">
        <v>0.5</v>
      </c>
      <c r="N310" s="380">
        <v>0.4</v>
      </c>
      <c r="O310" s="380">
        <v>0.09</v>
      </c>
      <c r="P310" s="380">
        <v>0.01</v>
      </c>
      <c r="Q310" s="61">
        <v>147818</v>
      </c>
      <c r="R310" s="61">
        <v>147818</v>
      </c>
      <c r="S310" s="61">
        <v>0</v>
      </c>
      <c r="T310" s="61">
        <v>0</v>
      </c>
      <c r="U310" s="61">
        <v>80792</v>
      </c>
      <c r="V310" s="61">
        <v>-80792</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v>0</v>
      </c>
      <c r="AR310" s="61">
        <v>0</v>
      </c>
      <c r="AS310" s="61">
        <v>0</v>
      </c>
      <c r="AT310" s="61">
        <v>0</v>
      </c>
      <c r="AU310" s="61">
        <v>0</v>
      </c>
      <c r="AV310" s="61">
        <v>0</v>
      </c>
      <c r="AW310" s="61">
        <v>0</v>
      </c>
      <c r="AX310" s="61">
        <v>0</v>
      </c>
      <c r="AY310" s="61">
        <v>0</v>
      </c>
      <c r="AZ310" s="61">
        <v>0</v>
      </c>
      <c r="BA310" s="61">
        <v>0</v>
      </c>
      <c r="BB310" s="61">
        <v>0</v>
      </c>
      <c r="BC310" s="61">
        <v>0</v>
      </c>
      <c r="BD310" s="61">
        <v>1654782</v>
      </c>
      <c r="BE310" s="61">
        <v>368154</v>
      </c>
      <c r="BF310" s="61">
        <v>40906</v>
      </c>
      <c r="BG310" s="61">
        <v>62389</v>
      </c>
      <c r="BH310" s="61">
        <v>13607</v>
      </c>
      <c r="BI310" s="61">
        <v>1512</v>
      </c>
      <c r="BJ310" s="61">
        <v>1611638</v>
      </c>
      <c r="BK310" s="61">
        <v>353805</v>
      </c>
      <c r="BL310" s="61">
        <v>39312</v>
      </c>
      <c r="BM310" s="61">
        <v>105533</v>
      </c>
      <c r="BN310" s="61">
        <v>27956</v>
      </c>
      <c r="BO310" s="61">
        <v>3106</v>
      </c>
      <c r="BP310" s="61">
        <v>11137</v>
      </c>
      <c r="BQ310" s="61">
        <v>2287</v>
      </c>
      <c r="BR310" s="61">
        <v>254</v>
      </c>
      <c r="BS310" s="61">
        <v>6982</v>
      </c>
      <c r="BT310" s="61">
        <v>1134</v>
      </c>
      <c r="BU310" s="61">
        <v>126</v>
      </c>
      <c r="BV310" s="61">
        <v>4155</v>
      </c>
      <c r="BW310" s="61">
        <v>1153</v>
      </c>
      <c r="BX310" s="61">
        <v>128</v>
      </c>
      <c r="BY310" s="61">
        <v>24933</v>
      </c>
      <c r="BZ310" s="61">
        <v>5610</v>
      </c>
      <c r="CA310" s="61">
        <v>623</v>
      </c>
      <c r="CB310" s="61">
        <v>0</v>
      </c>
      <c r="CC310" s="61">
        <v>0</v>
      </c>
      <c r="CD310" s="61">
        <v>0</v>
      </c>
      <c r="CE310" s="61">
        <v>0</v>
      </c>
      <c r="CF310" s="61">
        <v>0</v>
      </c>
      <c r="CG310" s="61">
        <v>0</v>
      </c>
      <c r="CH310" s="61">
        <v>0</v>
      </c>
      <c r="CI310" s="61">
        <v>0</v>
      </c>
      <c r="CJ310" s="61">
        <v>0</v>
      </c>
      <c r="CK310" s="61">
        <v>0</v>
      </c>
      <c r="CL310" s="61">
        <v>0</v>
      </c>
      <c r="CM310" s="61">
        <v>0</v>
      </c>
      <c r="CN310" s="61">
        <v>0</v>
      </c>
      <c r="CO310" s="61">
        <v>0</v>
      </c>
      <c r="CP310" s="61">
        <v>0</v>
      </c>
      <c r="CQ310" s="61">
        <v>0</v>
      </c>
      <c r="CR310" s="61">
        <v>0</v>
      </c>
      <c r="CS310" s="61">
        <v>0</v>
      </c>
      <c r="CT310" s="61">
        <v>0</v>
      </c>
      <c r="CU310" s="61">
        <v>0</v>
      </c>
      <c r="CV310" s="61">
        <v>0</v>
      </c>
      <c r="CW310" s="61">
        <v>0</v>
      </c>
      <c r="CX310" s="61">
        <v>0</v>
      </c>
      <c r="CY310" s="61">
        <v>0</v>
      </c>
      <c r="CZ310" s="61">
        <v>0</v>
      </c>
      <c r="DA310" s="61">
        <v>0</v>
      </c>
      <c r="DB310" s="61">
        <v>0</v>
      </c>
      <c r="DC310" s="61">
        <v>0</v>
      </c>
      <c r="DD310" s="61">
        <v>0</v>
      </c>
      <c r="DE310" s="61">
        <v>0</v>
      </c>
      <c r="DF310" s="61">
        <v>0</v>
      </c>
      <c r="DG310" s="61">
        <v>0</v>
      </c>
      <c r="DH310" s="61">
        <v>0</v>
      </c>
      <c r="DI310" s="61">
        <v>0</v>
      </c>
      <c r="DJ310" s="61">
        <v>0</v>
      </c>
      <c r="DK310" s="61">
        <v>0</v>
      </c>
      <c r="DL310" s="61">
        <v>0</v>
      </c>
      <c r="DM310" s="61">
        <v>0</v>
      </c>
      <c r="DN310" s="61">
        <v>0</v>
      </c>
      <c r="DO310" s="61">
        <v>5910</v>
      </c>
      <c r="DP310" s="61">
        <v>1330</v>
      </c>
      <c r="DQ310" s="61">
        <v>148</v>
      </c>
      <c r="DR310" s="61">
        <v>5910</v>
      </c>
      <c r="DS310" s="61">
        <v>1330</v>
      </c>
      <c r="DT310" s="61">
        <v>148</v>
      </c>
      <c r="DU310" s="61">
        <v>0</v>
      </c>
      <c r="DV310" s="61">
        <v>0</v>
      </c>
      <c r="DW310" s="61">
        <v>0</v>
      </c>
      <c r="DX310" s="61">
        <v>0</v>
      </c>
      <c r="DY310" s="61">
        <v>0</v>
      </c>
      <c r="DZ310" s="61">
        <v>0</v>
      </c>
      <c r="EA310" s="61">
        <v>0</v>
      </c>
      <c r="EB310" s="61">
        <v>0</v>
      </c>
      <c r="EC310" s="61">
        <v>0</v>
      </c>
      <c r="ED310" s="61">
        <v>0</v>
      </c>
      <c r="EE310" s="61">
        <v>0</v>
      </c>
      <c r="EF310" s="61">
        <v>0</v>
      </c>
      <c r="EG310" s="61">
        <v>0</v>
      </c>
      <c r="EH310" s="61">
        <v>0</v>
      </c>
      <c r="EI310" s="61">
        <v>0</v>
      </c>
      <c r="EJ310" s="61">
        <v>0</v>
      </c>
      <c r="EK310" s="61">
        <v>0</v>
      </c>
      <c r="EL310" s="61">
        <v>0</v>
      </c>
      <c r="EM310" s="61">
        <v>2758037</v>
      </c>
      <c r="EN310" s="61">
        <v>615684</v>
      </c>
      <c r="EO310" s="61">
        <v>68409</v>
      </c>
      <c r="EP310" s="61">
        <v>25367</v>
      </c>
      <c r="EQ310" s="61">
        <v>5707</v>
      </c>
      <c r="ER310" s="61">
        <v>634</v>
      </c>
      <c r="ES310" s="61">
        <v>8358362</v>
      </c>
      <c r="ET310" s="61">
        <v>0</v>
      </c>
      <c r="EU310" s="61">
        <v>0</v>
      </c>
      <c r="EV310" s="61">
        <v>-5574958</v>
      </c>
      <c r="EW310" s="61">
        <v>621391</v>
      </c>
      <c r="EX310" s="61">
        <v>69043</v>
      </c>
      <c r="EY310" s="61">
        <v>383388</v>
      </c>
      <c r="EZ310" s="61">
        <v>86262</v>
      </c>
      <c r="FA310" s="61">
        <v>9585</v>
      </c>
      <c r="FB310" s="61">
        <v>533682</v>
      </c>
      <c r="FC310" s="61">
        <v>119131</v>
      </c>
      <c r="FD310" s="61">
        <v>13237</v>
      </c>
      <c r="FE310" s="61">
        <v>-150294</v>
      </c>
      <c r="FF310" s="61">
        <v>-32869</v>
      </c>
      <c r="FG310" s="61">
        <v>-3652</v>
      </c>
      <c r="FH310" s="61">
        <v>0</v>
      </c>
      <c r="FI310" s="61">
        <v>0</v>
      </c>
      <c r="FJ310" s="61">
        <v>0</v>
      </c>
      <c r="FK310" s="61">
        <v>0</v>
      </c>
      <c r="FL310" s="61">
        <v>0</v>
      </c>
      <c r="FM310" s="61">
        <v>0</v>
      </c>
      <c r="FN310" s="61">
        <v>0</v>
      </c>
      <c r="FO310" s="61">
        <v>0</v>
      </c>
      <c r="FP310" s="61">
        <v>0</v>
      </c>
      <c r="FQ310" s="61">
        <v>0</v>
      </c>
      <c r="FR310" s="61">
        <v>0</v>
      </c>
      <c r="FS310" s="61">
        <v>0</v>
      </c>
      <c r="FT310" s="61">
        <v>1558689</v>
      </c>
      <c r="FU310" s="61">
        <v>0</v>
      </c>
      <c r="FV310" s="61">
        <v>0</v>
      </c>
      <c r="FW310" s="61">
        <v>-1558689</v>
      </c>
      <c r="FX310" s="61">
        <v>0</v>
      </c>
      <c r="FY310" s="61">
        <v>0</v>
      </c>
      <c r="FZ310" s="61">
        <v>0</v>
      </c>
      <c r="GA310" s="61">
        <v>0</v>
      </c>
      <c r="GB310" s="61">
        <v>0</v>
      </c>
      <c r="GC310" s="61">
        <v>0</v>
      </c>
      <c r="GD310" s="61">
        <v>0</v>
      </c>
      <c r="GE310" s="61">
        <v>0</v>
      </c>
      <c r="GF310" s="61">
        <v>4925943</v>
      </c>
      <c r="GG310" s="61">
        <v>1098641</v>
      </c>
      <c r="GH310" s="61">
        <v>122071</v>
      </c>
      <c r="GI310" s="61">
        <v>-7149320</v>
      </c>
      <c r="GJ310" s="61">
        <v>623241</v>
      </c>
      <c r="GK310" s="61">
        <v>69248</v>
      </c>
      <c r="GL310" s="58" t="s">
        <v>630</v>
      </c>
      <c r="GM310" s="58" t="s">
        <v>558</v>
      </c>
      <c r="GN310" s="58" t="s">
        <v>466</v>
      </c>
      <c r="GO310" s="58" t="s">
        <v>473</v>
      </c>
      <c r="GP310" s="58" t="s">
        <v>1460</v>
      </c>
    </row>
    <row r="311" spans="1:198" s="58" customFormat="1">
      <c r="A311" s="58" t="s">
        <v>461</v>
      </c>
      <c r="B311" s="59" t="s">
        <v>1461</v>
      </c>
      <c r="C311" s="59" t="s">
        <v>1462</v>
      </c>
      <c r="D311" s="61">
        <v>-157828</v>
      </c>
      <c r="E311" s="61">
        <v>0</v>
      </c>
      <c r="F311" s="61">
        <v>-157828</v>
      </c>
      <c r="G311" s="61">
        <v>58789</v>
      </c>
      <c r="H311" s="61">
        <v>0</v>
      </c>
      <c r="I311" s="61">
        <v>58789</v>
      </c>
      <c r="J311" s="61">
        <v>-216617</v>
      </c>
      <c r="K311" s="61">
        <v>0</v>
      </c>
      <c r="L311" s="61">
        <v>-216617</v>
      </c>
      <c r="M311" s="380">
        <v>0.5</v>
      </c>
      <c r="N311" s="380">
        <v>0.4</v>
      </c>
      <c r="O311" s="380">
        <v>0.09</v>
      </c>
      <c r="P311" s="380">
        <v>0.01</v>
      </c>
      <c r="Q311" s="61">
        <v>130417</v>
      </c>
      <c r="R311" s="61">
        <v>130417</v>
      </c>
      <c r="S311" s="61">
        <v>0</v>
      </c>
      <c r="T311" s="61">
        <v>0</v>
      </c>
      <c r="U311" s="61">
        <v>0</v>
      </c>
      <c r="V311" s="61">
        <v>0</v>
      </c>
      <c r="W311" s="61">
        <v>5240</v>
      </c>
      <c r="X311" s="61">
        <v>0</v>
      </c>
      <c r="Y311" s="61">
        <v>5240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v>0</v>
      </c>
      <c r="AR311" s="61">
        <v>0</v>
      </c>
      <c r="AS311" s="61">
        <v>0</v>
      </c>
      <c r="AT311" s="61">
        <v>0</v>
      </c>
      <c r="AU311" s="61">
        <v>0</v>
      </c>
      <c r="AV311" s="61">
        <v>0</v>
      </c>
      <c r="AW311" s="61">
        <v>0</v>
      </c>
      <c r="AX311" s="61">
        <v>0</v>
      </c>
      <c r="AY311" s="61">
        <v>0</v>
      </c>
      <c r="AZ311" s="61">
        <v>0</v>
      </c>
      <c r="BA311" s="61">
        <v>0</v>
      </c>
      <c r="BB311" s="61">
        <v>0</v>
      </c>
      <c r="BC311" s="61">
        <v>0</v>
      </c>
      <c r="BD311" s="61">
        <v>1209743</v>
      </c>
      <c r="BE311" s="61">
        <v>272192</v>
      </c>
      <c r="BF311" s="61">
        <v>30244</v>
      </c>
      <c r="BG311" s="61">
        <v>60791</v>
      </c>
      <c r="BH311" s="61">
        <v>13678</v>
      </c>
      <c r="BI311" s="61">
        <v>1520</v>
      </c>
      <c r="BJ311" s="61">
        <v>1211122</v>
      </c>
      <c r="BK311" s="61">
        <v>272502</v>
      </c>
      <c r="BL311" s="61">
        <v>30278</v>
      </c>
      <c r="BM311" s="61">
        <v>59412</v>
      </c>
      <c r="BN311" s="61">
        <v>13368</v>
      </c>
      <c r="BO311" s="61">
        <v>1486</v>
      </c>
      <c r="BP311" s="61">
        <v>0</v>
      </c>
      <c r="BQ311" s="61">
        <v>0</v>
      </c>
      <c r="BR311" s="61">
        <v>0</v>
      </c>
      <c r="BS311" s="61">
        <v>0</v>
      </c>
      <c r="BT311" s="61">
        <v>0</v>
      </c>
      <c r="BU311" s="61">
        <v>0</v>
      </c>
      <c r="BV311" s="61">
        <v>0</v>
      </c>
      <c r="BW311" s="61">
        <v>0</v>
      </c>
      <c r="BX311" s="61">
        <v>0</v>
      </c>
      <c r="BY311" s="61">
        <v>10268</v>
      </c>
      <c r="BZ311" s="61">
        <v>2310</v>
      </c>
      <c r="CA311" s="61">
        <v>257</v>
      </c>
      <c r="CB311" s="61">
        <v>0</v>
      </c>
      <c r="CC311" s="61">
        <v>0</v>
      </c>
      <c r="CD311" s="61">
        <v>0</v>
      </c>
      <c r="CE311" s="61">
        <v>0</v>
      </c>
      <c r="CF311" s="61">
        <v>0</v>
      </c>
      <c r="CG311" s="61">
        <v>0</v>
      </c>
      <c r="CH311" s="61">
        <v>0</v>
      </c>
      <c r="CI311" s="61">
        <v>0</v>
      </c>
      <c r="CJ311" s="61">
        <v>0</v>
      </c>
      <c r="CK311" s="61">
        <v>0</v>
      </c>
      <c r="CL311" s="61">
        <v>0</v>
      </c>
      <c r="CM311" s="61">
        <v>0</v>
      </c>
      <c r="CN311" s="61">
        <v>0</v>
      </c>
      <c r="CO311" s="61">
        <v>0</v>
      </c>
      <c r="CP311" s="61">
        <v>0</v>
      </c>
      <c r="CQ311" s="61">
        <v>0</v>
      </c>
      <c r="CR311" s="61">
        <v>0</v>
      </c>
      <c r="CS311" s="61">
        <v>0</v>
      </c>
      <c r="CT311" s="61">
        <v>0</v>
      </c>
      <c r="CU311" s="61">
        <v>0</v>
      </c>
      <c r="CV311" s="61">
        <v>0</v>
      </c>
      <c r="CW311" s="61">
        <v>4029</v>
      </c>
      <c r="CX311" s="61">
        <v>907</v>
      </c>
      <c r="CY311" s="61">
        <v>101</v>
      </c>
      <c r="CZ311" s="61">
        <v>4028</v>
      </c>
      <c r="DA311" s="61">
        <v>907</v>
      </c>
      <c r="DB311" s="61">
        <v>101</v>
      </c>
      <c r="DC311" s="61">
        <v>1</v>
      </c>
      <c r="DD311" s="61">
        <v>0</v>
      </c>
      <c r="DE311" s="61">
        <v>0</v>
      </c>
      <c r="DF311" s="61">
        <v>0</v>
      </c>
      <c r="DG311" s="61">
        <v>0</v>
      </c>
      <c r="DH311" s="61">
        <v>0</v>
      </c>
      <c r="DI311" s="61">
        <v>0</v>
      </c>
      <c r="DJ311" s="61">
        <v>0</v>
      </c>
      <c r="DK311" s="61">
        <v>0</v>
      </c>
      <c r="DL311" s="61">
        <v>0</v>
      </c>
      <c r="DM311" s="61">
        <v>0</v>
      </c>
      <c r="DN311" s="61">
        <v>0</v>
      </c>
      <c r="DO311" s="61">
        <v>7796</v>
      </c>
      <c r="DP311" s="61">
        <v>1754</v>
      </c>
      <c r="DQ311" s="61">
        <v>195</v>
      </c>
      <c r="DR311" s="61">
        <v>8259</v>
      </c>
      <c r="DS311" s="61">
        <v>1858</v>
      </c>
      <c r="DT311" s="61">
        <v>206</v>
      </c>
      <c r="DU311" s="61">
        <v>-463</v>
      </c>
      <c r="DV311" s="61">
        <v>-104</v>
      </c>
      <c r="DW311" s="61">
        <v>-11</v>
      </c>
      <c r="DX311" s="61">
        <v>0</v>
      </c>
      <c r="DY311" s="61">
        <v>0</v>
      </c>
      <c r="DZ311" s="61">
        <v>0</v>
      </c>
      <c r="EA311" s="61">
        <v>0</v>
      </c>
      <c r="EB311" s="61">
        <v>0</v>
      </c>
      <c r="EC311" s="61">
        <v>0</v>
      </c>
      <c r="ED311" s="61">
        <v>0</v>
      </c>
      <c r="EE311" s="61">
        <v>0</v>
      </c>
      <c r="EF311" s="61">
        <v>0</v>
      </c>
      <c r="EG311" s="61">
        <v>0</v>
      </c>
      <c r="EH311" s="61">
        <v>0</v>
      </c>
      <c r="EI311" s="61">
        <v>0</v>
      </c>
      <c r="EJ311" s="61">
        <v>0</v>
      </c>
      <c r="EK311" s="61">
        <v>0</v>
      </c>
      <c r="EL311" s="61">
        <v>0</v>
      </c>
      <c r="EM311" s="61">
        <v>2501222</v>
      </c>
      <c r="EN311" s="61">
        <v>562775</v>
      </c>
      <c r="EO311" s="61">
        <v>62531</v>
      </c>
      <c r="EP311" s="61">
        <v>9699</v>
      </c>
      <c r="EQ311" s="61">
        <v>2182</v>
      </c>
      <c r="ER311" s="61">
        <v>242</v>
      </c>
      <c r="ES311" s="61">
        <v>8647056</v>
      </c>
      <c r="ET311" s="61">
        <v>0</v>
      </c>
      <c r="EU311" s="61">
        <v>0</v>
      </c>
      <c r="EV311" s="61">
        <v>-6136135</v>
      </c>
      <c r="EW311" s="61">
        <v>564957</v>
      </c>
      <c r="EX311" s="61">
        <v>62773</v>
      </c>
      <c r="EY311" s="61">
        <v>454765</v>
      </c>
      <c r="EZ311" s="61">
        <v>102261</v>
      </c>
      <c r="FA311" s="61">
        <v>11362</v>
      </c>
      <c r="FB311" s="61">
        <v>595188</v>
      </c>
      <c r="FC311" s="61">
        <v>133856</v>
      </c>
      <c r="FD311" s="61">
        <v>14873</v>
      </c>
      <c r="FE311" s="61">
        <v>-140423</v>
      </c>
      <c r="FF311" s="61">
        <v>-31595</v>
      </c>
      <c r="FG311" s="61">
        <v>-3511</v>
      </c>
      <c r="FH311" s="61">
        <v>0</v>
      </c>
      <c r="FI311" s="61">
        <v>0</v>
      </c>
      <c r="FJ311" s="61">
        <v>0</v>
      </c>
      <c r="FK311" s="61">
        <v>0</v>
      </c>
      <c r="FL311" s="61">
        <v>0</v>
      </c>
      <c r="FM311" s="61">
        <v>0</v>
      </c>
      <c r="FN311" s="61">
        <v>0</v>
      </c>
      <c r="FO311" s="61">
        <v>0</v>
      </c>
      <c r="FP311" s="61">
        <v>0</v>
      </c>
      <c r="FQ311" s="61">
        <v>428073</v>
      </c>
      <c r="FR311" s="61">
        <v>96316</v>
      </c>
      <c r="FS311" s="61">
        <v>10702</v>
      </c>
      <c r="FT311" s="61">
        <v>1800077</v>
      </c>
      <c r="FU311" s="61">
        <v>0</v>
      </c>
      <c r="FV311" s="61">
        <v>0</v>
      </c>
      <c r="FW311" s="61">
        <v>-1372004</v>
      </c>
      <c r="FX311" s="61">
        <v>96316</v>
      </c>
      <c r="FY311" s="61">
        <v>10702</v>
      </c>
      <c r="FZ311" s="61">
        <v>0</v>
      </c>
      <c r="GA311" s="61">
        <v>0</v>
      </c>
      <c r="GB311" s="61">
        <v>0</v>
      </c>
      <c r="GC311" s="61">
        <v>0</v>
      </c>
      <c r="GD311" s="61">
        <v>0</v>
      </c>
      <c r="GE311" s="61">
        <v>0</v>
      </c>
      <c r="GF311" s="61">
        <v>4686386</v>
      </c>
      <c r="GG311" s="61">
        <v>1054375</v>
      </c>
      <c r="GH311" s="61">
        <v>117154</v>
      </c>
      <c r="GI311" s="61">
        <v>-7579344</v>
      </c>
      <c r="GJ311" s="61">
        <v>645252</v>
      </c>
      <c r="GK311" s="61">
        <v>71696</v>
      </c>
      <c r="GL311" s="58" t="s">
        <v>614</v>
      </c>
      <c r="GM311" s="58" t="s">
        <v>615</v>
      </c>
      <c r="GN311" s="58" t="s">
        <v>466</v>
      </c>
      <c r="GO311" s="58" t="s">
        <v>549</v>
      </c>
      <c r="GP311" s="58" t="s">
        <v>1463</v>
      </c>
    </row>
    <row r="312" spans="1:198" s="58" customFormat="1">
      <c r="A312" s="58" t="s">
        <v>469</v>
      </c>
      <c r="B312" s="59" t="s">
        <v>1464</v>
      </c>
      <c r="C312" s="59" t="s">
        <v>1465</v>
      </c>
      <c r="D312" s="61">
        <v>-1516548</v>
      </c>
      <c r="E312" s="61">
        <v>35434</v>
      </c>
      <c r="F312" s="61">
        <v>-1481114</v>
      </c>
      <c r="G312" s="61">
        <v>-415343</v>
      </c>
      <c r="H312" s="61">
        <v>40147</v>
      </c>
      <c r="I312" s="61">
        <v>-375196</v>
      </c>
      <c r="J312" s="61">
        <v>-1101205</v>
      </c>
      <c r="K312" s="61">
        <v>-4713</v>
      </c>
      <c r="L312" s="61">
        <v>-1105918</v>
      </c>
      <c r="M312" s="380">
        <v>0.5</v>
      </c>
      <c r="N312" s="380">
        <v>0.49</v>
      </c>
      <c r="O312" s="380">
        <v>0</v>
      </c>
      <c r="P312" s="380">
        <v>0.01</v>
      </c>
      <c r="Q312" s="61">
        <v>289552</v>
      </c>
      <c r="R312" s="61">
        <v>289552</v>
      </c>
      <c r="S312" s="61">
        <v>0</v>
      </c>
      <c r="T312" s="61">
        <v>0</v>
      </c>
      <c r="U312" s="61">
        <v>221254</v>
      </c>
      <c r="V312" s="61">
        <v>-221254</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v>0</v>
      </c>
      <c r="AR312" s="61">
        <v>0</v>
      </c>
      <c r="AS312" s="61">
        <v>0</v>
      </c>
      <c r="AT312" s="61">
        <v>0</v>
      </c>
      <c r="AU312" s="61">
        <v>0</v>
      </c>
      <c r="AV312" s="61">
        <v>0</v>
      </c>
      <c r="AW312" s="61">
        <v>0</v>
      </c>
      <c r="AX312" s="61">
        <v>0</v>
      </c>
      <c r="AY312" s="61">
        <v>0</v>
      </c>
      <c r="AZ312" s="61">
        <v>0</v>
      </c>
      <c r="BA312" s="61">
        <v>0</v>
      </c>
      <c r="BB312" s="61">
        <v>0</v>
      </c>
      <c r="BC312" s="61">
        <v>0</v>
      </c>
      <c r="BD312" s="61">
        <v>2755623</v>
      </c>
      <c r="BE312" s="61">
        <v>0</v>
      </c>
      <c r="BF312" s="61">
        <v>56194</v>
      </c>
      <c r="BG312" s="61">
        <v>184163</v>
      </c>
      <c r="BH312" s="61">
        <v>0</v>
      </c>
      <c r="BI312" s="61">
        <v>3714</v>
      </c>
      <c r="BJ312" s="61">
        <v>2667758</v>
      </c>
      <c r="BK312" s="61">
        <v>0</v>
      </c>
      <c r="BL312" s="61">
        <v>54352</v>
      </c>
      <c r="BM312" s="61">
        <v>272028</v>
      </c>
      <c r="BN312" s="61">
        <v>0</v>
      </c>
      <c r="BO312" s="61">
        <v>5556</v>
      </c>
      <c r="BP312" s="61">
        <v>16713</v>
      </c>
      <c r="BQ312" s="61">
        <v>0</v>
      </c>
      <c r="BR312" s="61">
        <v>341</v>
      </c>
      <c r="BS312" s="61">
        <v>25777</v>
      </c>
      <c r="BT312" s="61">
        <v>0</v>
      </c>
      <c r="BU312" s="61">
        <v>526</v>
      </c>
      <c r="BV312" s="61">
        <v>-9064</v>
      </c>
      <c r="BW312" s="61">
        <v>0</v>
      </c>
      <c r="BX312" s="61">
        <v>-185</v>
      </c>
      <c r="BY312" s="61">
        <v>32061</v>
      </c>
      <c r="BZ312" s="61">
        <v>0</v>
      </c>
      <c r="CA312" s="61">
        <v>654</v>
      </c>
      <c r="CB312" s="61">
        <v>0</v>
      </c>
      <c r="CC312" s="61">
        <v>0</v>
      </c>
      <c r="CD312" s="61">
        <v>0</v>
      </c>
      <c r="CE312" s="61">
        <v>0</v>
      </c>
      <c r="CF312" s="61">
        <v>0</v>
      </c>
      <c r="CG312" s="61">
        <v>0</v>
      </c>
      <c r="CH312" s="61">
        <v>4757</v>
      </c>
      <c r="CI312" s="61">
        <v>0</v>
      </c>
      <c r="CJ312" s="61">
        <v>97</v>
      </c>
      <c r="CK312" s="61">
        <v>0</v>
      </c>
      <c r="CL312" s="61">
        <v>0</v>
      </c>
      <c r="CM312" s="61">
        <v>0</v>
      </c>
      <c r="CN312" s="61">
        <v>0</v>
      </c>
      <c r="CO312" s="61">
        <v>0</v>
      </c>
      <c r="CP312" s="61">
        <v>0</v>
      </c>
      <c r="CQ312" s="61">
        <v>0</v>
      </c>
      <c r="CR312" s="61">
        <v>0</v>
      </c>
      <c r="CS312" s="61">
        <v>0</v>
      </c>
      <c r="CT312" s="61">
        <v>0</v>
      </c>
      <c r="CU312" s="61">
        <v>0</v>
      </c>
      <c r="CV312" s="61">
        <v>0</v>
      </c>
      <c r="CW312" s="61">
        <v>1482</v>
      </c>
      <c r="CX312" s="61">
        <v>0</v>
      </c>
      <c r="CY312" s="61">
        <v>30</v>
      </c>
      <c r="CZ312" s="61">
        <v>1482</v>
      </c>
      <c r="DA312" s="61">
        <v>0</v>
      </c>
      <c r="DB312" s="61">
        <v>30</v>
      </c>
      <c r="DC312" s="61">
        <v>0</v>
      </c>
      <c r="DD312" s="61">
        <v>0</v>
      </c>
      <c r="DE312" s="61">
        <v>0</v>
      </c>
      <c r="DF312" s="61">
        <v>773</v>
      </c>
      <c r="DG312" s="61">
        <v>0</v>
      </c>
      <c r="DH312" s="61">
        <v>16</v>
      </c>
      <c r="DI312" s="61">
        <v>773</v>
      </c>
      <c r="DJ312" s="61">
        <v>0</v>
      </c>
      <c r="DK312" s="61">
        <v>16</v>
      </c>
      <c r="DL312" s="61">
        <v>0</v>
      </c>
      <c r="DM312" s="61">
        <v>0</v>
      </c>
      <c r="DN312" s="61">
        <v>0</v>
      </c>
      <c r="DO312" s="61">
        <v>-1511</v>
      </c>
      <c r="DP312" s="61">
        <v>0</v>
      </c>
      <c r="DQ312" s="61">
        <v>-31</v>
      </c>
      <c r="DR312" s="61">
        <v>15083</v>
      </c>
      <c r="DS312" s="61">
        <v>0</v>
      </c>
      <c r="DT312" s="61">
        <v>308</v>
      </c>
      <c r="DU312" s="61">
        <v>-16594</v>
      </c>
      <c r="DV312" s="61">
        <v>0</v>
      </c>
      <c r="DW312" s="61">
        <v>-339</v>
      </c>
      <c r="DX312" s="61">
        <v>-1997</v>
      </c>
      <c r="DY312" s="61">
        <v>0</v>
      </c>
      <c r="DZ312" s="61">
        <v>-41</v>
      </c>
      <c r="EA312" s="61">
        <v>0</v>
      </c>
      <c r="EB312" s="61">
        <v>0</v>
      </c>
      <c r="EC312" s="61">
        <v>0</v>
      </c>
      <c r="ED312" s="61">
        <v>608</v>
      </c>
      <c r="EE312" s="61">
        <v>0</v>
      </c>
      <c r="EF312" s="61">
        <v>12</v>
      </c>
      <c r="EG312" s="61">
        <v>0</v>
      </c>
      <c r="EH312" s="61">
        <v>0</v>
      </c>
      <c r="EI312" s="61">
        <v>0</v>
      </c>
      <c r="EJ312" s="61">
        <v>608</v>
      </c>
      <c r="EK312" s="61">
        <v>0</v>
      </c>
      <c r="EL312" s="61">
        <v>12</v>
      </c>
      <c r="EM312" s="61">
        <v>14756440</v>
      </c>
      <c r="EN312" s="61">
        <v>0</v>
      </c>
      <c r="EO312" s="61">
        <v>298437</v>
      </c>
      <c r="EP312" s="61">
        <v>136922</v>
      </c>
      <c r="EQ312" s="61">
        <v>0</v>
      </c>
      <c r="ER312" s="61">
        <v>2794</v>
      </c>
      <c r="ES312" s="61">
        <v>25523506</v>
      </c>
      <c r="ET312" s="61">
        <v>0</v>
      </c>
      <c r="EU312" s="61">
        <v>0</v>
      </c>
      <c r="EV312" s="61">
        <v>-10630144</v>
      </c>
      <c r="EW312" s="61">
        <v>0</v>
      </c>
      <c r="EX312" s="61">
        <v>301231</v>
      </c>
      <c r="EY312" s="61">
        <v>1847459</v>
      </c>
      <c r="EZ312" s="61">
        <v>0</v>
      </c>
      <c r="FA312" s="61">
        <v>37703</v>
      </c>
      <c r="FB312" s="61">
        <v>2709582</v>
      </c>
      <c r="FC312" s="61">
        <v>0</v>
      </c>
      <c r="FD312" s="61">
        <v>55062</v>
      </c>
      <c r="FE312" s="61">
        <v>-862123</v>
      </c>
      <c r="FF312" s="61">
        <v>0</v>
      </c>
      <c r="FG312" s="61">
        <v>-17359</v>
      </c>
      <c r="FH312" s="61">
        <v>0</v>
      </c>
      <c r="FI312" s="61">
        <v>0</v>
      </c>
      <c r="FJ312" s="61">
        <v>0</v>
      </c>
      <c r="FK312" s="61">
        <v>0</v>
      </c>
      <c r="FL312" s="61">
        <v>0</v>
      </c>
      <c r="FM312" s="61">
        <v>0</v>
      </c>
      <c r="FN312" s="61">
        <v>0</v>
      </c>
      <c r="FO312" s="61">
        <v>0</v>
      </c>
      <c r="FP312" s="61">
        <v>0</v>
      </c>
      <c r="FQ312" s="61">
        <v>0</v>
      </c>
      <c r="FR312" s="61">
        <v>0</v>
      </c>
      <c r="FS312" s="61">
        <v>0</v>
      </c>
      <c r="FT312" s="61">
        <v>4859345</v>
      </c>
      <c r="FU312" s="61">
        <v>0</v>
      </c>
      <c r="FV312" s="61">
        <v>0</v>
      </c>
      <c r="FW312" s="61">
        <v>-4859345</v>
      </c>
      <c r="FX312" s="61">
        <v>0</v>
      </c>
      <c r="FY312" s="61">
        <v>0</v>
      </c>
      <c r="FZ312" s="61">
        <v>0</v>
      </c>
      <c r="GA312" s="61">
        <v>0</v>
      </c>
      <c r="GB312" s="61">
        <v>0</v>
      </c>
      <c r="GC312" s="61">
        <v>0</v>
      </c>
      <c r="GD312" s="61">
        <v>0</v>
      </c>
      <c r="GE312" s="61">
        <v>0</v>
      </c>
      <c r="GF312" s="61">
        <v>19733493</v>
      </c>
      <c r="GG312" s="61">
        <v>0</v>
      </c>
      <c r="GH312" s="61">
        <v>399920</v>
      </c>
      <c r="GI312" s="61">
        <v>-16069813</v>
      </c>
      <c r="GJ312" s="61">
        <v>0</v>
      </c>
      <c r="GK312" s="61">
        <v>289626</v>
      </c>
      <c r="GL312" s="58" t="s">
        <v>536</v>
      </c>
      <c r="GM312" s="58" t="s">
        <v>716</v>
      </c>
      <c r="GN312" s="58" t="s">
        <v>536</v>
      </c>
      <c r="GO312" s="58" t="s">
        <v>514</v>
      </c>
      <c r="GP312" s="58" t="s">
        <v>1466</v>
      </c>
    </row>
    <row r="313" spans="1:198" s="58" customFormat="1">
      <c r="A313" s="414"/>
      <c r="B313" s="412" t="s">
        <v>1467</v>
      </c>
      <c r="C313" s="59" t="s">
        <v>1468</v>
      </c>
      <c r="D313" s="61">
        <v>-179582031</v>
      </c>
      <c r="E313" s="61">
        <v>-2610643</v>
      </c>
      <c r="F313" s="61">
        <v>-182192674</v>
      </c>
      <c r="G313" s="61">
        <v>-56123087</v>
      </c>
      <c r="H313" s="61">
        <v>-1643410</v>
      </c>
      <c r="I313" s="61">
        <v>-57766497</v>
      </c>
      <c r="J313" s="61">
        <v>-123458944</v>
      </c>
      <c r="K313" s="61">
        <v>-967233</v>
      </c>
      <c r="L313" s="61">
        <v>-124426177</v>
      </c>
      <c r="M313" s="61"/>
      <c r="N313" s="61"/>
      <c r="O313" s="61"/>
      <c r="P313" s="61"/>
      <c r="Q313" s="61">
        <v>84176624</v>
      </c>
      <c r="R313" s="61">
        <v>84000014</v>
      </c>
      <c r="S313" s="61">
        <v>176610</v>
      </c>
      <c r="T313" s="61">
        <v>106385004</v>
      </c>
      <c r="U313" s="61">
        <v>100108675</v>
      </c>
      <c r="V313" s="61">
        <v>6276329</v>
      </c>
      <c r="W313" s="61">
        <v>85250912</v>
      </c>
      <c r="X313" s="61">
        <v>7257239</v>
      </c>
      <c r="Y313" s="61">
        <v>82280059</v>
      </c>
      <c r="Z313" s="61">
        <v>4562981</v>
      </c>
      <c r="AA313" s="61">
        <v>2970853</v>
      </c>
      <c r="AB313" s="61">
        <v>2694258</v>
      </c>
      <c r="AC313" s="61">
        <v>10547</v>
      </c>
      <c r="AD313" s="61">
        <v>15557</v>
      </c>
      <c r="AE313" s="61">
        <v>264</v>
      </c>
      <c r="AF313" s="61">
        <v>10547</v>
      </c>
      <c r="AG313" s="61">
        <v>15557</v>
      </c>
      <c r="AH313" s="61">
        <v>264</v>
      </c>
      <c r="AI313" s="61">
        <v>0</v>
      </c>
      <c r="AJ313" s="61">
        <v>0</v>
      </c>
      <c r="AK313" s="61">
        <v>0</v>
      </c>
      <c r="AL313" s="61">
        <v>13543607</v>
      </c>
      <c r="AM313" s="61">
        <v>13367164</v>
      </c>
      <c r="AN313" s="61">
        <v>151074</v>
      </c>
      <c r="AO313" s="61">
        <v>25368</v>
      </c>
      <c r="AP313" s="61">
        <v>10013122</v>
      </c>
      <c r="AQ313" s="61">
        <v>9862769</v>
      </c>
      <c r="AR313" s="61">
        <v>134409</v>
      </c>
      <c r="AS313" s="61">
        <v>15944</v>
      </c>
      <c r="AT313" s="61">
        <v>3530485</v>
      </c>
      <c r="AU313" s="61">
        <v>3504395</v>
      </c>
      <c r="AV313" s="61">
        <v>16665</v>
      </c>
      <c r="AW313" s="61">
        <v>9424</v>
      </c>
      <c r="AX313" s="61">
        <v>625465</v>
      </c>
      <c r="AY313" s="61">
        <v>625465</v>
      </c>
      <c r="AZ313" s="61">
        <v>658022</v>
      </c>
      <c r="BA313" s="61">
        <v>658022</v>
      </c>
      <c r="BB313" s="61">
        <v>-32557</v>
      </c>
      <c r="BC313" s="61">
        <v>-32557</v>
      </c>
      <c r="BD313" s="61">
        <v>827505627</v>
      </c>
      <c r="BE313" s="61">
        <v>138630069</v>
      </c>
      <c r="BF313" s="61">
        <v>11145376</v>
      </c>
      <c r="BG313" s="61">
        <v>43993137</v>
      </c>
      <c r="BH313" s="61">
        <v>8620887</v>
      </c>
      <c r="BI313" s="61">
        <v>572431</v>
      </c>
      <c r="BJ313" s="61">
        <v>821877824</v>
      </c>
      <c r="BK313" s="61">
        <v>139132258</v>
      </c>
      <c r="BL313" s="61">
        <v>11090508</v>
      </c>
      <c r="BM313" s="61">
        <v>49620940</v>
      </c>
      <c r="BN313" s="61">
        <v>8118698</v>
      </c>
      <c r="BO313" s="61">
        <v>627299</v>
      </c>
      <c r="BP313" s="61">
        <v>3319584</v>
      </c>
      <c r="BQ313" s="61">
        <v>341282</v>
      </c>
      <c r="BR313" s="61">
        <v>48937</v>
      </c>
      <c r="BS313" s="61">
        <v>1972670</v>
      </c>
      <c r="BT313" s="61">
        <v>169288</v>
      </c>
      <c r="BU313" s="61">
        <v>31083</v>
      </c>
      <c r="BV313" s="61">
        <v>1346914</v>
      </c>
      <c r="BW313" s="61">
        <v>171994</v>
      </c>
      <c r="BX313" s="61">
        <v>17854</v>
      </c>
      <c r="BY313" s="61">
        <v>4447305</v>
      </c>
      <c r="BZ313" s="61">
        <v>627731</v>
      </c>
      <c r="CA313" s="61">
        <v>61586</v>
      </c>
      <c r="CB313" s="61">
        <v>-82381</v>
      </c>
      <c r="CC313" s="61">
        <v>29543</v>
      </c>
      <c r="CD313" s="61">
        <v>-507</v>
      </c>
      <c r="CE313" s="61">
        <v>-2670</v>
      </c>
      <c r="CF313" s="61">
        <v>-210</v>
      </c>
      <c r="CG313" s="61">
        <v>-46</v>
      </c>
      <c r="CH313" s="61">
        <v>3339882</v>
      </c>
      <c r="CI313" s="61">
        <v>385365</v>
      </c>
      <c r="CJ313" s="61">
        <v>13088</v>
      </c>
      <c r="CK313" s="61">
        <v>-18075</v>
      </c>
      <c r="CL313" s="61">
        <v>-5288</v>
      </c>
      <c r="CM313" s="61">
        <v>-449</v>
      </c>
      <c r="CN313" s="61">
        <v>0</v>
      </c>
      <c r="CO313" s="61">
        <v>0</v>
      </c>
      <c r="CP313" s="61">
        <v>0</v>
      </c>
      <c r="CQ313" s="61">
        <v>-18075</v>
      </c>
      <c r="CR313" s="61">
        <v>-5288</v>
      </c>
      <c r="CS313" s="61">
        <v>-449</v>
      </c>
      <c r="CT313" s="61">
        <v>-9912</v>
      </c>
      <c r="CU313" s="61">
        <v>-2300</v>
      </c>
      <c r="CV313" s="61">
        <v>40</v>
      </c>
      <c r="CW313" s="61">
        <v>1859145</v>
      </c>
      <c r="CX313" s="61">
        <v>284226</v>
      </c>
      <c r="CY313" s="61">
        <v>26116</v>
      </c>
      <c r="CZ313" s="61">
        <v>1985246</v>
      </c>
      <c r="DA313" s="61">
        <v>297401</v>
      </c>
      <c r="DB313" s="61">
        <v>27403</v>
      </c>
      <c r="DC313" s="61">
        <v>-126101</v>
      </c>
      <c r="DD313" s="61">
        <v>-13175</v>
      </c>
      <c r="DE313" s="61">
        <v>-1287</v>
      </c>
      <c r="DF313" s="61">
        <v>54919</v>
      </c>
      <c r="DG313" s="61">
        <v>7655</v>
      </c>
      <c r="DH313" s="61">
        <v>748</v>
      </c>
      <c r="DI313" s="61">
        <v>69556</v>
      </c>
      <c r="DJ313" s="61">
        <v>9375</v>
      </c>
      <c r="DK313" s="61">
        <v>928</v>
      </c>
      <c r="DL313" s="61">
        <v>-14637</v>
      </c>
      <c r="DM313" s="61">
        <v>-1720</v>
      </c>
      <c r="DN313" s="61">
        <v>-180</v>
      </c>
      <c r="DO313" s="61">
        <v>5140509</v>
      </c>
      <c r="DP313" s="61">
        <v>1540655</v>
      </c>
      <c r="DQ313" s="61">
        <v>63119</v>
      </c>
      <c r="DR313" s="61">
        <v>6275236</v>
      </c>
      <c r="DS313" s="61">
        <v>1741422</v>
      </c>
      <c r="DT313" s="61">
        <v>77863</v>
      </c>
      <c r="DU313" s="61">
        <v>-1134727</v>
      </c>
      <c r="DV313" s="61">
        <v>-200767</v>
      </c>
      <c r="DW313" s="61">
        <v>-14744</v>
      </c>
      <c r="DX313" s="61">
        <v>-742540</v>
      </c>
      <c r="DY313" s="61">
        <v>-131397</v>
      </c>
      <c r="DZ313" s="61">
        <v>-8572</v>
      </c>
      <c r="EA313" s="61">
        <v>-18593</v>
      </c>
      <c r="EB313" s="61">
        <v>-3912</v>
      </c>
      <c r="EC313" s="61">
        <v>-332</v>
      </c>
      <c r="ED313" s="61">
        <v>2430020</v>
      </c>
      <c r="EE313" s="61">
        <v>246869</v>
      </c>
      <c r="EF313" s="61">
        <v>38524</v>
      </c>
      <c r="EG313" s="61">
        <v>37254</v>
      </c>
      <c r="EH313" s="61">
        <v>1231</v>
      </c>
      <c r="EI313" s="61">
        <v>785</v>
      </c>
      <c r="EJ313" s="61">
        <v>2392766</v>
      </c>
      <c r="EK313" s="61">
        <v>245638</v>
      </c>
      <c r="EL313" s="61">
        <v>37739</v>
      </c>
      <c r="EM313" s="61">
        <v>2381706799</v>
      </c>
      <c r="EN313" s="61">
        <v>803932992</v>
      </c>
      <c r="EO313" s="61">
        <v>26213321</v>
      </c>
      <c r="EP313" s="61">
        <v>32363623</v>
      </c>
      <c r="EQ313" s="61">
        <v>8922355</v>
      </c>
      <c r="ER313" s="61">
        <v>389966</v>
      </c>
      <c r="ES313" s="61">
        <v>5826736184</v>
      </c>
      <c r="ET313" s="61">
        <v>0</v>
      </c>
      <c r="EU313" s="61">
        <v>0</v>
      </c>
      <c r="EV313" s="61">
        <v>-3412665782</v>
      </c>
      <c r="EW313" s="61">
        <v>812855349</v>
      </c>
      <c r="EX313" s="61">
        <v>26603292</v>
      </c>
      <c r="EY313" s="61">
        <v>502039170</v>
      </c>
      <c r="EZ313" s="61">
        <v>160143706</v>
      </c>
      <c r="FA313" s="61">
        <v>5701740</v>
      </c>
      <c r="FB313" s="61">
        <v>613508023</v>
      </c>
      <c r="FC313" s="61">
        <v>199503079</v>
      </c>
      <c r="FD313" s="61">
        <v>6956713</v>
      </c>
      <c r="FE313" s="61">
        <v>-111468853</v>
      </c>
      <c r="FF313" s="61">
        <v>-39359373</v>
      </c>
      <c r="FG313" s="61">
        <v>-1254973</v>
      </c>
      <c r="FH313" s="61">
        <v>2542182</v>
      </c>
      <c r="FI313" s="61">
        <v>0</v>
      </c>
      <c r="FJ313" s="61">
        <v>2218</v>
      </c>
      <c r="FK313" s="61">
        <v>3905757</v>
      </c>
      <c r="FL313" s="61">
        <v>0</v>
      </c>
      <c r="FM313" s="61">
        <v>2029</v>
      </c>
      <c r="FN313" s="61">
        <v>-1363575</v>
      </c>
      <c r="FO313" s="61">
        <v>0</v>
      </c>
      <c r="FP313" s="61">
        <v>189</v>
      </c>
      <c r="FQ313" s="61">
        <v>89958349</v>
      </c>
      <c r="FR313" s="61">
        <v>9450453</v>
      </c>
      <c r="FS313" s="61">
        <v>1567952</v>
      </c>
      <c r="FT313" s="61">
        <v>1500000000</v>
      </c>
      <c r="FU313" s="61">
        <v>0</v>
      </c>
      <c r="FV313" s="61">
        <v>0</v>
      </c>
      <c r="FW313" s="61">
        <v>-1410041651</v>
      </c>
      <c r="FX313" s="61">
        <v>9450453</v>
      </c>
      <c r="FY313" s="61">
        <v>1567952</v>
      </c>
      <c r="FZ313" s="61">
        <v>0</v>
      </c>
      <c r="GA313" s="61">
        <v>0</v>
      </c>
      <c r="GB313" s="61">
        <v>0</v>
      </c>
      <c r="GC313" s="61">
        <v>0</v>
      </c>
      <c r="GD313" s="61">
        <v>0</v>
      </c>
      <c r="GE313" s="61">
        <v>0</v>
      </c>
      <c r="GF313" s="61">
        <v>3899826080</v>
      </c>
      <c r="GG313" s="61">
        <v>1133020681</v>
      </c>
      <c r="GH313" s="61">
        <v>45835256</v>
      </c>
      <c r="GI313" s="61">
        <v>-4876541690</v>
      </c>
      <c r="GJ313" s="61">
        <v>792166629</v>
      </c>
      <c r="GK313" s="61">
        <v>27647949</v>
      </c>
      <c r="GL313" s="61" t="s">
        <v>1469</v>
      </c>
      <c r="GM313" s="61" t="s">
        <v>1469</v>
      </c>
      <c r="GN313" s="61" t="s">
        <v>1469</v>
      </c>
      <c r="GO313" s="61" t="s">
        <v>1469</v>
      </c>
    </row>
    <row r="315" spans="1:198">
      <c r="C315" s="59" t="s">
        <v>1470</v>
      </c>
    </row>
  </sheetData>
  <autoFilter ref="A3:GP3" xr:uid="{F0DE926C-94E1-4B3F-9D21-4DD227C6C3E6}"/>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B315"/>
  <sheetViews>
    <sheetView workbookViewId="0">
      <pane xSplit="3" ySplit="1" topLeftCell="D2" activePane="bottomRight" state="frozen"/>
      <selection pane="bottomRight"/>
      <selection pane="bottomLeft" activeCell="A2" sqref="A2"/>
      <selection pane="topRight" activeCell="D1" sqref="D1"/>
    </sheetView>
  </sheetViews>
  <sheetFormatPr defaultColWidth="9.140625" defaultRowHeight="12.75"/>
  <cols>
    <col min="1" max="1" width="3.7109375" customWidth="1"/>
    <col min="2" max="2" width="10.140625" customWidth="1"/>
    <col min="3" max="3" width="31.5703125" style="58"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2" width="10.42578125" customWidth="1"/>
    <col min="13" max="34" width="11.42578125" customWidth="1"/>
    <col min="35" max="35" width="12.42578125" customWidth="1"/>
    <col min="36" max="39" width="11.42578125" customWidth="1"/>
    <col min="40" max="40" width="12.7109375" bestFit="1" customWidth="1"/>
    <col min="41" max="42" width="11.7109375" bestFit="1" customWidth="1"/>
    <col min="43" max="44" width="11.42578125" customWidth="1"/>
    <col min="45" max="47" width="11.7109375" bestFit="1" customWidth="1"/>
    <col min="48" max="49" width="11.42578125" customWidth="1"/>
    <col min="50" max="50" width="11.7109375" bestFit="1" customWidth="1"/>
    <col min="51" max="59" width="11.42578125" customWidth="1"/>
    <col min="60" max="62" width="11.7109375" bestFit="1" customWidth="1"/>
    <col min="63" max="64" width="11.42578125" customWidth="1"/>
    <col min="65" max="65" width="11.7109375" bestFit="1" customWidth="1"/>
    <col min="66" max="67" width="13.42578125" bestFit="1" customWidth="1"/>
    <col min="68" max="68" width="11.7109375" bestFit="1" customWidth="1"/>
    <col min="69" max="69" width="11.42578125" customWidth="1"/>
    <col min="70" max="80" width="12.85546875" customWidth="1"/>
    <col min="81" max="90" width="11.42578125" customWidth="1"/>
    <col min="91" max="92" width="11.7109375" bestFit="1" customWidth="1"/>
    <col min="93" max="94" width="11.42578125" customWidth="1"/>
    <col min="95" max="95" width="13.42578125" bestFit="1" customWidth="1"/>
    <col min="96" max="100" width="13.42578125" customWidth="1"/>
    <col min="101" max="102" width="13.42578125" bestFit="1" customWidth="1"/>
    <col min="103" max="104" width="12.42578125" customWidth="1"/>
    <col min="105" max="115" width="12.7109375" customWidth="1"/>
    <col min="116" max="119" width="12.42578125" customWidth="1"/>
    <col min="120" max="120" width="13.42578125" bestFit="1" customWidth="1"/>
    <col min="121" max="130" width="12.42578125" customWidth="1"/>
    <col min="131" max="131" width="13.85546875" bestFit="1" customWidth="1"/>
    <col min="132" max="133" width="12.7109375" bestFit="1" customWidth="1"/>
    <col min="134" max="134" width="12.42578125" customWidth="1"/>
    <col min="135" max="136" width="13.85546875" bestFit="1" customWidth="1"/>
    <col min="137" max="138" width="12.7109375" bestFit="1" customWidth="1"/>
    <col min="139" max="139" width="12.42578125" customWidth="1"/>
    <col min="140" max="140" width="13.85546875" bestFit="1" customWidth="1"/>
    <col min="141" max="153" width="12.42578125" customWidth="1"/>
    <col min="154" max="154" width="23.28515625" style="58" bestFit="1" customWidth="1"/>
    <col min="155" max="155" width="37.42578125" style="58" bestFit="1" customWidth="1"/>
    <col min="156" max="156" width="16.85546875" style="58" bestFit="1" customWidth="1"/>
    <col min="157" max="157" width="23.42578125" style="58" bestFit="1" customWidth="1"/>
    <col min="158" max="158" width="9.140625" style="58"/>
  </cols>
  <sheetData>
    <row r="1" spans="1:158" s="291" customFormat="1" ht="63.75" customHeight="1">
      <c r="A1" s="291" t="s">
        <v>2356</v>
      </c>
      <c r="B1" s="440"/>
      <c r="C1" s="374"/>
      <c r="D1" s="429" t="s">
        <v>2357</v>
      </c>
      <c r="E1" s="430"/>
      <c r="F1" s="430"/>
      <c r="G1" s="430"/>
      <c r="H1" s="431"/>
      <c r="I1" s="429" t="s">
        <v>2358</v>
      </c>
      <c r="J1" s="431"/>
      <c r="K1" s="438" t="s">
        <v>2359</v>
      </c>
      <c r="L1" s="429" t="s">
        <v>2360</v>
      </c>
      <c r="M1" s="431"/>
      <c r="N1" s="429" t="s">
        <v>2361</v>
      </c>
      <c r="O1" s="430"/>
      <c r="P1" s="431"/>
      <c r="Q1" s="429" t="s">
        <v>2362</v>
      </c>
      <c r="R1" s="430"/>
      <c r="S1" s="431"/>
      <c r="T1" s="429" t="s">
        <v>2363</v>
      </c>
      <c r="U1" s="430"/>
      <c r="V1" s="430"/>
      <c r="W1" s="431"/>
      <c r="X1" s="429" t="s">
        <v>2358</v>
      </c>
      <c r="Y1" s="430"/>
      <c r="Z1" s="430"/>
      <c r="AA1" s="431"/>
      <c r="AB1" s="429" t="s">
        <v>2364</v>
      </c>
      <c r="AC1" s="431"/>
      <c r="AD1" s="429" t="s">
        <v>2365</v>
      </c>
      <c r="AE1" s="430"/>
      <c r="AF1" s="430"/>
      <c r="AG1" s="431"/>
      <c r="AH1" s="430" t="s">
        <v>2366</v>
      </c>
      <c r="AI1" s="430"/>
      <c r="AJ1" s="430"/>
      <c r="AK1" s="430"/>
      <c r="AL1" s="431"/>
      <c r="AM1" s="429" t="s">
        <v>2367</v>
      </c>
      <c r="AN1" s="430"/>
      <c r="AO1" s="430"/>
      <c r="AP1" s="430"/>
      <c r="AQ1" s="431"/>
      <c r="AR1" s="429" t="s">
        <v>2368</v>
      </c>
      <c r="AS1" s="430"/>
      <c r="AT1" s="430"/>
      <c r="AU1" s="430"/>
      <c r="AV1" s="431"/>
      <c r="AW1" s="429" t="s">
        <v>2369</v>
      </c>
      <c r="AX1" s="430"/>
      <c r="AY1" s="430"/>
      <c r="AZ1" s="430"/>
      <c r="BA1" s="431"/>
      <c r="BB1" s="429" t="s">
        <v>2370</v>
      </c>
      <c r="BC1" s="430"/>
      <c r="BD1" s="430"/>
      <c r="BE1" s="430"/>
      <c r="BF1" s="431"/>
      <c r="BG1" s="429" t="s">
        <v>2371</v>
      </c>
      <c r="BH1" s="430"/>
      <c r="BI1" s="430"/>
      <c r="BJ1" s="430"/>
      <c r="BK1" s="431"/>
      <c r="BL1" s="429" t="s">
        <v>2372</v>
      </c>
      <c r="BM1" s="430"/>
      <c r="BN1" s="430"/>
      <c r="BO1" s="430"/>
      <c r="BP1" s="431"/>
      <c r="BQ1" s="429" t="s">
        <v>2373</v>
      </c>
      <c r="BR1" s="430"/>
      <c r="BS1" s="430"/>
      <c r="BT1" s="430"/>
      <c r="BU1" s="431"/>
      <c r="BV1" s="430" t="s">
        <v>2374</v>
      </c>
      <c r="BW1" s="430"/>
      <c r="BX1" s="430"/>
      <c r="BY1" s="430"/>
      <c r="BZ1" s="431"/>
      <c r="CA1" s="430" t="s">
        <v>2375</v>
      </c>
      <c r="CB1" s="430"/>
      <c r="CC1" s="430"/>
      <c r="CD1" s="430"/>
      <c r="CE1" s="431"/>
      <c r="CF1" s="429" t="s">
        <v>2376</v>
      </c>
      <c r="CG1" s="430"/>
      <c r="CH1" s="430"/>
      <c r="CI1" s="430"/>
      <c r="CJ1" s="430"/>
      <c r="CK1" s="430" t="s">
        <v>2377</v>
      </c>
      <c r="CL1" s="430"/>
      <c r="CM1" s="430"/>
      <c r="CN1" s="430"/>
      <c r="CO1" s="431"/>
      <c r="CP1" s="429" t="s">
        <v>2378</v>
      </c>
      <c r="CQ1" s="430"/>
      <c r="CR1" s="430"/>
      <c r="CS1" s="430"/>
      <c r="CT1" s="430"/>
      <c r="CU1" s="430" t="s">
        <v>2379</v>
      </c>
      <c r="CV1" s="430"/>
      <c r="CW1" s="430"/>
      <c r="CX1" s="430"/>
      <c r="CY1" s="431"/>
      <c r="CZ1" s="429" t="s">
        <v>2380</v>
      </c>
      <c r="DA1" s="430"/>
      <c r="DB1" s="430"/>
      <c r="DC1" s="430"/>
      <c r="DD1" s="431"/>
      <c r="DE1" s="430" t="s">
        <v>2381</v>
      </c>
      <c r="DF1" s="430"/>
      <c r="DG1" s="430"/>
      <c r="DH1" s="430"/>
      <c r="DI1" s="431"/>
      <c r="DJ1" s="430" t="s">
        <v>2382</v>
      </c>
      <c r="DK1" s="430"/>
      <c r="DL1" s="430"/>
      <c r="DM1" s="430"/>
      <c r="DN1" s="431"/>
      <c r="DO1" s="429" t="s">
        <v>2383</v>
      </c>
      <c r="DP1" s="430"/>
      <c r="DQ1" s="430"/>
      <c r="DR1" s="430"/>
      <c r="DS1" s="431"/>
      <c r="DT1" s="429" t="s">
        <v>2384</v>
      </c>
      <c r="DU1" s="430"/>
      <c r="DV1" s="430"/>
      <c r="DW1" s="430"/>
      <c r="DX1" s="431"/>
      <c r="DY1" s="429" t="s">
        <v>2385</v>
      </c>
      <c r="DZ1" s="430"/>
      <c r="EA1" s="430"/>
      <c r="EB1" s="430"/>
      <c r="EC1" s="431"/>
      <c r="ED1" s="429" t="s">
        <v>2386</v>
      </c>
      <c r="EE1" s="430"/>
      <c r="EF1" s="430"/>
      <c r="EG1" s="430"/>
      <c r="EH1" s="431"/>
      <c r="EI1" s="429" t="s">
        <v>2387</v>
      </c>
      <c r="EJ1" s="430"/>
      <c r="EK1" s="430"/>
      <c r="EL1" s="430"/>
      <c r="EM1" s="431"/>
      <c r="EN1" s="429" t="s">
        <v>2388</v>
      </c>
      <c r="EO1" s="430"/>
      <c r="EP1" s="430"/>
      <c r="EQ1" s="430"/>
      <c r="ER1" s="431"/>
      <c r="ES1" s="429" t="s">
        <v>286</v>
      </c>
      <c r="ET1" s="430"/>
      <c r="EU1" s="430"/>
      <c r="EV1" s="430"/>
      <c r="EW1" s="431"/>
      <c r="EX1" s="373"/>
      <c r="EY1" s="373"/>
      <c r="EZ1" s="373"/>
      <c r="FA1" s="373"/>
      <c r="FB1" s="373"/>
    </row>
    <row r="2" spans="1:158" s="58" customFormat="1">
      <c r="C2" s="59" t="s">
        <v>439</v>
      </c>
      <c r="D2" s="88" t="s">
        <v>440</v>
      </c>
      <c r="E2" s="88" t="s">
        <v>1498</v>
      </c>
      <c r="F2" s="88" t="s">
        <v>1499</v>
      </c>
      <c r="G2" s="88" t="s">
        <v>2389</v>
      </c>
      <c r="H2" s="88" t="s">
        <v>2390</v>
      </c>
      <c r="I2" s="88" t="s">
        <v>441</v>
      </c>
      <c r="J2" s="88" t="s">
        <v>2391</v>
      </c>
      <c r="K2" s="88" t="s">
        <v>442</v>
      </c>
      <c r="L2" s="88" t="s">
        <v>1504</v>
      </c>
      <c r="M2" s="88" t="s">
        <v>2392</v>
      </c>
      <c r="N2" s="88" t="s">
        <v>1506</v>
      </c>
      <c r="O2" s="88" t="s">
        <v>1507</v>
      </c>
      <c r="P2" s="88" t="s">
        <v>2393</v>
      </c>
      <c r="Q2" s="88" t="s">
        <v>1508</v>
      </c>
      <c r="R2" s="88" t="s">
        <v>1509</v>
      </c>
      <c r="S2" s="88" t="s">
        <v>2394</v>
      </c>
      <c r="T2" s="88" t="s">
        <v>1510</v>
      </c>
      <c r="U2" s="88" t="s">
        <v>1511</v>
      </c>
      <c r="V2" s="88" t="s">
        <v>2395</v>
      </c>
      <c r="W2" s="88" t="s">
        <v>2396</v>
      </c>
      <c r="X2" s="88" t="s">
        <v>1512</v>
      </c>
      <c r="Y2" s="88" t="s">
        <v>1513</v>
      </c>
      <c r="Z2" s="88" t="s">
        <v>2397</v>
      </c>
      <c r="AA2" s="88" t="s">
        <v>2398</v>
      </c>
      <c r="AB2" s="88" t="s">
        <v>1514</v>
      </c>
      <c r="AC2" s="88" t="s">
        <v>2399</v>
      </c>
      <c r="AD2" s="88" t="s">
        <v>1519</v>
      </c>
      <c r="AE2" s="88" t="s">
        <v>1520</v>
      </c>
      <c r="AF2" s="88" t="s">
        <v>2400</v>
      </c>
      <c r="AG2" s="88" t="s">
        <v>2401</v>
      </c>
      <c r="AH2" s="88" t="s">
        <v>450</v>
      </c>
      <c r="AI2" s="88" t="s">
        <v>1521</v>
      </c>
      <c r="AJ2" s="88" t="s">
        <v>1522</v>
      </c>
      <c r="AK2" s="88" t="s">
        <v>2402</v>
      </c>
      <c r="AL2" s="88" t="s">
        <v>2403</v>
      </c>
      <c r="AM2" s="88" t="s">
        <v>451</v>
      </c>
      <c r="AN2" s="88" t="s">
        <v>1523</v>
      </c>
      <c r="AO2" s="88" t="s">
        <v>1524</v>
      </c>
      <c r="AP2" s="88" t="s">
        <v>2404</v>
      </c>
      <c r="AQ2" s="88" t="s">
        <v>2405</v>
      </c>
      <c r="AR2" s="88" t="s">
        <v>452</v>
      </c>
      <c r="AS2" s="88" t="s">
        <v>1525</v>
      </c>
      <c r="AT2" s="88" t="s">
        <v>1526</v>
      </c>
      <c r="AU2" s="88" t="s">
        <v>2406</v>
      </c>
      <c r="AV2" s="88" t="s">
        <v>2407</v>
      </c>
      <c r="AW2" s="88" t="s">
        <v>2105</v>
      </c>
      <c r="AX2" s="88" t="s">
        <v>1527</v>
      </c>
      <c r="AY2" s="88" t="s">
        <v>1528</v>
      </c>
      <c r="AZ2" s="88" t="s">
        <v>2408</v>
      </c>
      <c r="BA2" s="88" t="s">
        <v>2409</v>
      </c>
      <c r="BB2" s="88" t="s">
        <v>2106</v>
      </c>
      <c r="BC2" s="88" t="s">
        <v>1529</v>
      </c>
      <c r="BD2" s="88" t="s">
        <v>1530</v>
      </c>
      <c r="BE2" s="88" t="s">
        <v>2410</v>
      </c>
      <c r="BF2" s="88" t="s">
        <v>2411</v>
      </c>
      <c r="BG2" s="88" t="s">
        <v>2107</v>
      </c>
      <c r="BH2" s="88" t="s">
        <v>2108</v>
      </c>
      <c r="BI2" s="88" t="s">
        <v>1531</v>
      </c>
      <c r="BJ2" s="88" t="s">
        <v>2412</v>
      </c>
      <c r="BK2" s="88" t="s">
        <v>2413</v>
      </c>
      <c r="BL2" s="88" t="s">
        <v>1532</v>
      </c>
      <c r="BM2" s="88" t="s">
        <v>1533</v>
      </c>
      <c r="BN2" s="88" t="s">
        <v>1534</v>
      </c>
      <c r="BO2" s="88" t="s">
        <v>2414</v>
      </c>
      <c r="BP2" s="88" t="s">
        <v>2415</v>
      </c>
      <c r="BQ2" s="88" t="s">
        <v>2416</v>
      </c>
      <c r="BR2" s="88" t="s">
        <v>2417</v>
      </c>
      <c r="BS2" s="88" t="s">
        <v>2418</v>
      </c>
      <c r="BT2" s="88" t="s">
        <v>2419</v>
      </c>
      <c r="BU2" s="88" t="s">
        <v>2420</v>
      </c>
      <c r="BV2" s="88" t="s">
        <v>2421</v>
      </c>
      <c r="BW2" s="88" t="s">
        <v>2422</v>
      </c>
      <c r="BX2" s="88" t="s">
        <v>2423</v>
      </c>
      <c r="BY2" s="88" t="s">
        <v>2424</v>
      </c>
      <c r="BZ2" s="88" t="s">
        <v>2425</v>
      </c>
      <c r="CA2" s="88" t="s">
        <v>1535</v>
      </c>
      <c r="CB2" s="88" t="s">
        <v>1536</v>
      </c>
      <c r="CC2" s="88" t="s">
        <v>1537</v>
      </c>
      <c r="CD2" s="88" t="s">
        <v>2426</v>
      </c>
      <c r="CE2" s="88" t="s">
        <v>2427</v>
      </c>
      <c r="CF2" s="88" t="s">
        <v>1538</v>
      </c>
      <c r="CG2" s="88" t="s">
        <v>2109</v>
      </c>
      <c r="CH2" s="88" t="s">
        <v>1539</v>
      </c>
      <c r="CI2" s="88" t="s">
        <v>2428</v>
      </c>
      <c r="CJ2" s="88" t="s">
        <v>2429</v>
      </c>
      <c r="CK2" s="88" t="s">
        <v>1540</v>
      </c>
      <c r="CL2" s="88" t="s">
        <v>1541</v>
      </c>
      <c r="CM2" s="88" t="s">
        <v>1542</v>
      </c>
      <c r="CN2" s="88" t="s">
        <v>2430</v>
      </c>
      <c r="CO2" s="88" t="s">
        <v>2431</v>
      </c>
      <c r="CP2" s="88" t="s">
        <v>1543</v>
      </c>
      <c r="CQ2" s="88" t="s">
        <v>2110</v>
      </c>
      <c r="CR2" s="88" t="s">
        <v>1544</v>
      </c>
      <c r="CS2" s="88" t="s">
        <v>2432</v>
      </c>
      <c r="CT2" s="88" t="s">
        <v>2433</v>
      </c>
      <c r="CU2" s="88" t="s">
        <v>1545</v>
      </c>
      <c r="CV2" s="88" t="s">
        <v>2111</v>
      </c>
      <c r="CW2" s="88" t="s">
        <v>1546</v>
      </c>
      <c r="CX2" s="88" t="s">
        <v>2434</v>
      </c>
      <c r="CY2" s="88" t="s">
        <v>2435</v>
      </c>
      <c r="CZ2" s="88" t="s">
        <v>2344</v>
      </c>
      <c r="DA2" s="88" t="s">
        <v>2345</v>
      </c>
      <c r="DB2" s="88" t="s">
        <v>2346</v>
      </c>
      <c r="DC2" s="88" t="s">
        <v>2436</v>
      </c>
      <c r="DD2" s="88" t="s">
        <v>2437</v>
      </c>
      <c r="DE2" s="88" t="s">
        <v>2347</v>
      </c>
      <c r="DF2" s="88" t="s">
        <v>2348</v>
      </c>
      <c r="DG2" s="88" t="s">
        <v>2349</v>
      </c>
      <c r="DH2" s="88" t="s">
        <v>2438</v>
      </c>
      <c r="DI2" s="88" t="s">
        <v>2439</v>
      </c>
      <c r="DJ2" s="88" t="s">
        <v>1547</v>
      </c>
      <c r="DK2" s="88" t="s">
        <v>2112</v>
      </c>
      <c r="DL2" s="88" t="s">
        <v>1548</v>
      </c>
      <c r="DM2" s="88" t="s">
        <v>2440</v>
      </c>
      <c r="DN2" s="88" t="s">
        <v>2441</v>
      </c>
      <c r="DO2" s="88" t="s">
        <v>1549</v>
      </c>
      <c r="DP2" s="88" t="s">
        <v>2113</v>
      </c>
      <c r="DQ2" s="88" t="s">
        <v>1550</v>
      </c>
      <c r="DR2" s="88" t="s">
        <v>2442</v>
      </c>
      <c r="DS2" s="88" t="s">
        <v>2443</v>
      </c>
      <c r="DT2" s="88" t="s">
        <v>1551</v>
      </c>
      <c r="DU2" s="88" t="s">
        <v>2114</v>
      </c>
      <c r="DV2" s="88" t="s">
        <v>1552</v>
      </c>
      <c r="DW2" s="88" t="s">
        <v>2444</v>
      </c>
      <c r="DX2" s="88" t="s">
        <v>2445</v>
      </c>
      <c r="DY2" s="88" t="s">
        <v>2115</v>
      </c>
      <c r="DZ2" s="88" t="s">
        <v>2116</v>
      </c>
      <c r="EA2" s="88" t="s">
        <v>1553</v>
      </c>
      <c r="EB2" s="88" t="s">
        <v>2446</v>
      </c>
      <c r="EC2" s="88" t="s">
        <v>2447</v>
      </c>
      <c r="ED2" s="88" t="s">
        <v>2117</v>
      </c>
      <c r="EE2" s="88" t="s">
        <v>2118</v>
      </c>
      <c r="EF2" s="88" t="s">
        <v>1554</v>
      </c>
      <c r="EG2" s="88" t="s">
        <v>2448</v>
      </c>
      <c r="EH2" s="88" t="s">
        <v>2449</v>
      </c>
      <c r="EI2" s="88" t="s">
        <v>2119</v>
      </c>
      <c r="EJ2" s="88" t="s">
        <v>2120</v>
      </c>
      <c r="EK2" s="88" t="s">
        <v>2121</v>
      </c>
      <c r="EL2" s="88" t="s">
        <v>2450</v>
      </c>
      <c r="EM2" s="88" t="s">
        <v>2451</v>
      </c>
      <c r="EN2" s="88" t="s">
        <v>2122</v>
      </c>
      <c r="EO2" s="88" t="s">
        <v>2123</v>
      </c>
      <c r="EP2" s="88" t="s">
        <v>2124</v>
      </c>
      <c r="EQ2" s="88" t="s">
        <v>2452</v>
      </c>
      <c r="ER2" s="88" t="s">
        <v>2453</v>
      </c>
      <c r="ES2" s="88" t="s">
        <v>2454</v>
      </c>
      <c r="ET2" s="88" t="s">
        <v>2455</v>
      </c>
      <c r="EU2" s="88" t="s">
        <v>2456</v>
      </c>
      <c r="EV2" s="88" t="s">
        <v>2457</v>
      </c>
      <c r="EW2" s="88" t="s">
        <v>2458</v>
      </c>
    </row>
    <row r="3" spans="1:158" s="373" customFormat="1" ht="13.5" thickBot="1">
      <c r="A3" s="373" t="s">
        <v>453</v>
      </c>
      <c r="B3" s="411" t="s">
        <v>454</v>
      </c>
      <c r="C3" s="373" t="s">
        <v>455</v>
      </c>
      <c r="D3" s="442" t="s">
        <v>2459</v>
      </c>
      <c r="E3" s="442" t="s">
        <v>2460</v>
      </c>
      <c r="F3" s="442" t="s">
        <v>2461</v>
      </c>
      <c r="G3" s="442" t="s">
        <v>2462</v>
      </c>
      <c r="H3" s="442" t="s">
        <v>2463</v>
      </c>
      <c r="I3" s="442" t="s">
        <v>2464</v>
      </c>
      <c r="J3" s="442" t="s">
        <v>2465</v>
      </c>
      <c r="K3" s="442" t="s">
        <v>2466</v>
      </c>
      <c r="L3" s="442" t="s">
        <v>2467</v>
      </c>
      <c r="M3" s="442" t="s">
        <v>2468</v>
      </c>
      <c r="N3" s="442" t="s">
        <v>2469</v>
      </c>
      <c r="O3" s="442" t="s">
        <v>2470</v>
      </c>
      <c r="P3" s="442" t="s">
        <v>2471</v>
      </c>
      <c r="Q3" s="442" t="s">
        <v>2472</v>
      </c>
      <c r="R3" s="442" t="s">
        <v>2473</v>
      </c>
      <c r="S3" s="442" t="s">
        <v>2474</v>
      </c>
      <c r="T3" s="442" t="s">
        <v>2475</v>
      </c>
      <c r="U3" s="442" t="s">
        <v>2476</v>
      </c>
      <c r="V3" s="442" t="s">
        <v>2477</v>
      </c>
      <c r="W3" s="442" t="s">
        <v>2478</v>
      </c>
      <c r="X3" s="442" t="s">
        <v>2479</v>
      </c>
      <c r="Y3" s="442" t="s">
        <v>2480</v>
      </c>
      <c r="Z3" s="442" t="s">
        <v>2481</v>
      </c>
      <c r="AA3" s="442" t="s">
        <v>2482</v>
      </c>
      <c r="AB3" s="442" t="s">
        <v>2483</v>
      </c>
      <c r="AC3" s="442" t="s">
        <v>2484</v>
      </c>
      <c r="AD3" s="442" t="s">
        <v>2485</v>
      </c>
      <c r="AE3" s="442" t="s">
        <v>2486</v>
      </c>
      <c r="AF3" s="442" t="s">
        <v>2487</v>
      </c>
      <c r="AG3" s="442" t="s">
        <v>2488</v>
      </c>
      <c r="AH3" s="442" t="s">
        <v>2489</v>
      </c>
      <c r="AI3" s="442" t="s">
        <v>2490</v>
      </c>
      <c r="AJ3" s="442" t="s">
        <v>2491</v>
      </c>
      <c r="AK3" s="442" t="s">
        <v>2492</v>
      </c>
      <c r="AL3" s="442" t="s">
        <v>2493</v>
      </c>
      <c r="AM3" s="442" t="s">
        <v>2494</v>
      </c>
      <c r="AN3" s="442" t="s">
        <v>2495</v>
      </c>
      <c r="AO3" s="442" t="s">
        <v>2496</v>
      </c>
      <c r="AP3" s="442" t="s">
        <v>2497</v>
      </c>
      <c r="AQ3" s="442" t="s">
        <v>2498</v>
      </c>
      <c r="AR3" s="442" t="s">
        <v>2499</v>
      </c>
      <c r="AS3" s="442" t="s">
        <v>2500</v>
      </c>
      <c r="AT3" s="442" t="s">
        <v>2501</v>
      </c>
      <c r="AU3" s="442" t="s">
        <v>2502</v>
      </c>
      <c r="AV3" s="442" t="s">
        <v>2503</v>
      </c>
      <c r="AW3" s="442" t="s">
        <v>2504</v>
      </c>
      <c r="AX3" s="442" t="s">
        <v>2505</v>
      </c>
      <c r="AY3" s="442" t="s">
        <v>2506</v>
      </c>
      <c r="AZ3" s="442" t="s">
        <v>2507</v>
      </c>
      <c r="BA3" s="442" t="s">
        <v>2508</v>
      </c>
      <c r="BB3" s="442" t="s">
        <v>2509</v>
      </c>
      <c r="BC3" s="442" t="s">
        <v>2510</v>
      </c>
      <c r="BD3" s="442" t="s">
        <v>2511</v>
      </c>
      <c r="BE3" s="442" t="s">
        <v>2512</v>
      </c>
      <c r="BF3" s="442" t="s">
        <v>2513</v>
      </c>
      <c r="BG3" s="442" t="s">
        <v>2514</v>
      </c>
      <c r="BH3" s="442" t="s">
        <v>2515</v>
      </c>
      <c r="BI3" s="442" t="s">
        <v>2516</v>
      </c>
      <c r="BJ3" s="442" t="s">
        <v>2517</v>
      </c>
      <c r="BK3" s="442" t="s">
        <v>2518</v>
      </c>
      <c r="BL3" s="442" t="s">
        <v>2519</v>
      </c>
      <c r="BM3" s="442" t="s">
        <v>2520</v>
      </c>
      <c r="BN3" s="442" t="s">
        <v>2521</v>
      </c>
      <c r="BO3" s="442" t="s">
        <v>2522</v>
      </c>
      <c r="BP3" s="442" t="s">
        <v>2523</v>
      </c>
      <c r="BQ3" s="442" t="s">
        <v>2524</v>
      </c>
      <c r="BR3" s="442" t="s">
        <v>2525</v>
      </c>
      <c r="BS3" s="442" t="s">
        <v>2526</v>
      </c>
      <c r="BT3" s="442" t="s">
        <v>2527</v>
      </c>
      <c r="BU3" s="442" t="s">
        <v>2528</v>
      </c>
      <c r="BV3" s="442" t="s">
        <v>2529</v>
      </c>
      <c r="BW3" s="442" t="s">
        <v>2530</v>
      </c>
      <c r="BX3" s="442" t="s">
        <v>2531</v>
      </c>
      <c r="BY3" s="442" t="s">
        <v>2532</v>
      </c>
      <c r="BZ3" s="442" t="s">
        <v>2533</v>
      </c>
      <c r="CA3" s="442" t="s">
        <v>2534</v>
      </c>
      <c r="CB3" s="442" t="s">
        <v>2535</v>
      </c>
      <c r="CC3" s="442" t="s">
        <v>2536</v>
      </c>
      <c r="CD3" s="442" t="s">
        <v>2537</v>
      </c>
      <c r="CE3" s="442" t="s">
        <v>2538</v>
      </c>
      <c r="CF3" s="442" t="s">
        <v>2539</v>
      </c>
      <c r="CG3" s="442" t="s">
        <v>2540</v>
      </c>
      <c r="CH3" s="442" t="s">
        <v>2541</v>
      </c>
      <c r="CI3" s="442" t="s">
        <v>2542</v>
      </c>
      <c r="CJ3" s="442" t="s">
        <v>2543</v>
      </c>
      <c r="CK3" s="442" t="s">
        <v>2544</v>
      </c>
      <c r="CL3" s="442" t="s">
        <v>2545</v>
      </c>
      <c r="CM3" s="442" t="s">
        <v>2546</v>
      </c>
      <c r="CN3" s="442" t="s">
        <v>2547</v>
      </c>
      <c r="CO3" s="442" t="s">
        <v>2548</v>
      </c>
      <c r="CP3" s="442" t="s">
        <v>2549</v>
      </c>
      <c r="CQ3" s="442" t="s">
        <v>2550</v>
      </c>
      <c r="CR3" s="442" t="s">
        <v>2551</v>
      </c>
      <c r="CS3" s="442" t="s">
        <v>2552</v>
      </c>
      <c r="CT3" s="442" t="s">
        <v>2553</v>
      </c>
      <c r="CU3" s="442" t="s">
        <v>2554</v>
      </c>
      <c r="CV3" s="442" t="s">
        <v>2555</v>
      </c>
      <c r="CW3" s="442" t="s">
        <v>2556</v>
      </c>
      <c r="CX3" s="442" t="s">
        <v>2557</v>
      </c>
      <c r="CY3" s="442" t="s">
        <v>2558</v>
      </c>
      <c r="CZ3" s="442" t="s">
        <v>2559</v>
      </c>
      <c r="DA3" s="442" t="s">
        <v>2560</v>
      </c>
      <c r="DB3" s="442" t="s">
        <v>2561</v>
      </c>
      <c r="DC3" s="442" t="s">
        <v>2562</v>
      </c>
      <c r="DD3" s="442" t="s">
        <v>2563</v>
      </c>
      <c r="DE3" s="442" t="s">
        <v>2564</v>
      </c>
      <c r="DF3" s="442" t="s">
        <v>2565</v>
      </c>
      <c r="DG3" s="442" t="s">
        <v>2566</v>
      </c>
      <c r="DH3" s="442" t="s">
        <v>2567</v>
      </c>
      <c r="DI3" s="442" t="s">
        <v>2568</v>
      </c>
      <c r="DJ3" s="442" t="s">
        <v>2569</v>
      </c>
      <c r="DK3" s="442" t="s">
        <v>2570</v>
      </c>
      <c r="DL3" s="442" t="s">
        <v>2571</v>
      </c>
      <c r="DM3" s="442" t="s">
        <v>2572</v>
      </c>
      <c r="DN3" s="442" t="s">
        <v>2573</v>
      </c>
      <c r="DO3" s="442" t="s">
        <v>2574</v>
      </c>
      <c r="DP3" s="442" t="s">
        <v>2575</v>
      </c>
      <c r="DQ3" s="442" t="s">
        <v>2576</v>
      </c>
      <c r="DR3" s="442" t="s">
        <v>2577</v>
      </c>
      <c r="DS3" s="442" t="s">
        <v>2578</v>
      </c>
      <c r="DT3" s="442" t="s">
        <v>2579</v>
      </c>
      <c r="DU3" s="442" t="s">
        <v>2580</v>
      </c>
      <c r="DV3" s="442" t="s">
        <v>2581</v>
      </c>
      <c r="DW3" s="442" t="s">
        <v>2582</v>
      </c>
      <c r="DX3" s="442" t="s">
        <v>2583</v>
      </c>
      <c r="DY3" s="442" t="s">
        <v>2584</v>
      </c>
      <c r="DZ3" s="442" t="s">
        <v>2585</v>
      </c>
      <c r="EA3" s="442" t="s">
        <v>2586</v>
      </c>
      <c r="EB3" s="442" t="s">
        <v>2587</v>
      </c>
      <c r="EC3" s="442" t="s">
        <v>2588</v>
      </c>
      <c r="ED3" s="442" t="s">
        <v>2589</v>
      </c>
      <c r="EE3" s="442" t="s">
        <v>2590</v>
      </c>
      <c r="EF3" s="442" t="s">
        <v>2591</v>
      </c>
      <c r="EG3" s="442" t="s">
        <v>2592</v>
      </c>
      <c r="EH3" s="442" t="s">
        <v>2593</v>
      </c>
      <c r="EI3" s="442" t="s">
        <v>2594</v>
      </c>
      <c r="EJ3" s="442" t="s">
        <v>2595</v>
      </c>
      <c r="EK3" s="442" t="s">
        <v>2596</v>
      </c>
      <c r="EL3" s="442" t="s">
        <v>2597</v>
      </c>
      <c r="EM3" s="442" t="s">
        <v>2598</v>
      </c>
      <c r="EN3" s="442" t="s">
        <v>2599</v>
      </c>
      <c r="EO3" s="442" t="s">
        <v>2600</v>
      </c>
      <c r="EP3" s="442" t="s">
        <v>2601</v>
      </c>
      <c r="EQ3" s="442" t="s">
        <v>2602</v>
      </c>
      <c r="ER3" s="442" t="s">
        <v>2603</v>
      </c>
      <c r="ES3" s="443" t="s">
        <v>2604</v>
      </c>
      <c r="ET3" s="443" t="s">
        <v>2605</v>
      </c>
      <c r="EU3" s="443" t="s">
        <v>2606</v>
      </c>
      <c r="EV3" s="443" t="s">
        <v>2607</v>
      </c>
      <c r="EW3" s="443" t="s">
        <v>2608</v>
      </c>
      <c r="EX3" s="373" t="s">
        <v>456</v>
      </c>
      <c r="EY3" s="373" t="s">
        <v>457</v>
      </c>
      <c r="EZ3" s="373" t="s">
        <v>458</v>
      </c>
      <c r="FA3" s="373" t="s">
        <v>459</v>
      </c>
      <c r="FB3" s="373" t="s">
        <v>460</v>
      </c>
    </row>
    <row r="4" spans="1:158" s="58" customFormat="1" ht="14.25" thickTop="1" thickBot="1">
      <c r="A4" s="58" t="s">
        <v>461</v>
      </c>
      <c r="B4" s="444" t="s">
        <v>462</v>
      </c>
      <c r="C4" s="59" t="s">
        <v>463</v>
      </c>
      <c r="D4" s="445">
        <v>7939355</v>
      </c>
      <c r="E4" s="445">
        <v>6351484</v>
      </c>
      <c r="F4" s="445">
        <v>1587871</v>
      </c>
      <c r="G4" s="445">
        <v>0</v>
      </c>
      <c r="H4" s="445">
        <v>15878710</v>
      </c>
      <c r="I4" s="445">
        <v>0</v>
      </c>
      <c r="J4" s="445">
        <v>0</v>
      </c>
      <c r="K4" s="445">
        <v>7939355</v>
      </c>
      <c r="L4" s="445">
        <v>84023</v>
      </c>
      <c r="M4" s="445">
        <v>84023</v>
      </c>
      <c r="N4" s="445">
        <v>0</v>
      </c>
      <c r="O4" s="445">
        <v>0</v>
      </c>
      <c r="P4" s="445">
        <v>0</v>
      </c>
      <c r="Q4" s="445">
        <v>0</v>
      </c>
      <c r="R4" s="445">
        <v>0</v>
      </c>
      <c r="S4" s="445">
        <v>0</v>
      </c>
      <c r="T4" s="445">
        <v>0</v>
      </c>
      <c r="U4" s="445">
        <v>0</v>
      </c>
      <c r="V4" s="445">
        <v>0</v>
      </c>
      <c r="W4" s="445">
        <v>0</v>
      </c>
      <c r="X4" s="445">
        <v>0</v>
      </c>
      <c r="Y4" s="445">
        <v>0</v>
      </c>
      <c r="Z4" s="445">
        <v>0</v>
      </c>
      <c r="AA4" s="445">
        <v>0</v>
      </c>
      <c r="AB4" s="445">
        <v>0</v>
      </c>
      <c r="AC4" s="445">
        <v>0</v>
      </c>
      <c r="AD4" s="445">
        <v>2422840</v>
      </c>
      <c r="AE4" s="445">
        <v>605710</v>
      </c>
      <c r="AF4" s="445">
        <v>0</v>
      </c>
      <c r="AG4" s="445">
        <v>3028550</v>
      </c>
      <c r="AH4" s="445">
        <v>154540</v>
      </c>
      <c r="AI4" s="445">
        <v>123632</v>
      </c>
      <c r="AJ4" s="445">
        <v>30908</v>
      </c>
      <c r="AK4" s="445">
        <v>0</v>
      </c>
      <c r="AL4" s="445">
        <v>309080</v>
      </c>
      <c r="AM4" s="445">
        <v>-150948</v>
      </c>
      <c r="AN4" s="445">
        <v>-120759</v>
      </c>
      <c r="AO4" s="445">
        <v>-30190</v>
      </c>
      <c r="AP4" s="445">
        <v>0</v>
      </c>
      <c r="AQ4" s="445">
        <v>-301897</v>
      </c>
      <c r="AR4" s="445">
        <v>-155339</v>
      </c>
      <c r="AS4" s="445">
        <v>-124272</v>
      </c>
      <c r="AT4" s="445">
        <v>-31068</v>
      </c>
      <c r="AU4" s="445">
        <v>0</v>
      </c>
      <c r="AV4" s="445">
        <v>-310679</v>
      </c>
      <c r="AW4" s="445">
        <v>5642</v>
      </c>
      <c r="AX4" s="445">
        <v>4514</v>
      </c>
      <c r="AY4" s="445">
        <v>1129</v>
      </c>
      <c r="AZ4" s="445">
        <v>0</v>
      </c>
      <c r="BA4" s="445">
        <v>11285</v>
      </c>
      <c r="BB4" s="445">
        <v>-40942</v>
      </c>
      <c r="BC4" s="445">
        <v>-32753</v>
      </c>
      <c r="BD4" s="445">
        <v>-8188</v>
      </c>
      <c r="BE4" s="445">
        <v>0</v>
      </c>
      <c r="BF4" s="445">
        <v>-81883</v>
      </c>
      <c r="BG4" s="445">
        <v>-190639</v>
      </c>
      <c r="BH4" s="445">
        <v>-152511</v>
      </c>
      <c r="BI4" s="445">
        <v>-38127</v>
      </c>
      <c r="BJ4" s="445">
        <v>0</v>
      </c>
      <c r="BK4" s="445">
        <v>-381277</v>
      </c>
      <c r="BL4" s="445">
        <v>-518457</v>
      </c>
      <c r="BM4" s="445">
        <v>-414766</v>
      </c>
      <c r="BN4" s="445">
        <v>-103691</v>
      </c>
      <c r="BO4" s="445">
        <v>0</v>
      </c>
      <c r="BP4" s="445">
        <v>-1036914</v>
      </c>
      <c r="BQ4" s="445">
        <v>-255345</v>
      </c>
      <c r="BR4" s="445">
        <v>-204276</v>
      </c>
      <c r="BS4" s="445">
        <v>-51069</v>
      </c>
      <c r="BT4" s="445">
        <v>0</v>
      </c>
      <c r="BU4" s="445">
        <v>-510690</v>
      </c>
      <c r="BV4" s="445">
        <v>-263112</v>
      </c>
      <c r="BW4" s="445">
        <v>-210490</v>
      </c>
      <c r="BX4" s="445">
        <v>-52622</v>
      </c>
      <c r="BY4" s="445">
        <v>0</v>
      </c>
      <c r="BZ4" s="445">
        <v>-526224</v>
      </c>
      <c r="CA4" s="445">
        <v>76462</v>
      </c>
      <c r="CB4" s="445">
        <v>61170</v>
      </c>
      <c r="CC4" s="445">
        <v>15293</v>
      </c>
      <c r="CD4" s="445">
        <v>0</v>
      </c>
      <c r="CE4" s="445">
        <v>152925</v>
      </c>
      <c r="CF4" s="445">
        <v>0</v>
      </c>
      <c r="CG4" s="445">
        <v>0</v>
      </c>
      <c r="CH4" s="445">
        <v>0</v>
      </c>
      <c r="CI4" s="445">
        <v>0</v>
      </c>
      <c r="CJ4" s="445">
        <v>0</v>
      </c>
      <c r="CK4" s="445">
        <v>185702</v>
      </c>
      <c r="CL4" s="445">
        <v>148562</v>
      </c>
      <c r="CM4" s="445">
        <v>37141</v>
      </c>
      <c r="CN4" s="445">
        <v>0</v>
      </c>
      <c r="CO4" s="445">
        <v>371405</v>
      </c>
      <c r="CP4" s="445">
        <v>-2015</v>
      </c>
      <c r="CQ4" s="445">
        <v>-1612</v>
      </c>
      <c r="CR4" s="445">
        <v>-403</v>
      </c>
      <c r="CS4" s="445">
        <v>0</v>
      </c>
      <c r="CT4" s="445">
        <v>-4030</v>
      </c>
      <c r="CU4" s="445">
        <v>-258308</v>
      </c>
      <c r="CV4" s="445">
        <v>-206646</v>
      </c>
      <c r="CW4" s="445">
        <v>-51660</v>
      </c>
      <c r="CX4" s="445">
        <v>0</v>
      </c>
      <c r="CY4" s="445">
        <v>-516614</v>
      </c>
      <c r="CZ4" s="445">
        <v>6819</v>
      </c>
      <c r="DA4" s="445">
        <v>5456</v>
      </c>
      <c r="DB4" s="445">
        <v>1365</v>
      </c>
      <c r="DC4" s="445">
        <v>0</v>
      </c>
      <c r="DD4" s="445">
        <v>13640</v>
      </c>
      <c r="DE4" s="445">
        <v>-265127</v>
      </c>
      <c r="DF4" s="445">
        <v>-212102</v>
      </c>
      <c r="DG4" s="445">
        <v>-53025</v>
      </c>
      <c r="DH4" s="445">
        <v>0</v>
      </c>
      <c r="DI4" s="445">
        <v>-530254</v>
      </c>
      <c r="DJ4" s="445">
        <v>-4992321</v>
      </c>
      <c r="DK4" s="445">
        <v>-3993855</v>
      </c>
      <c r="DL4" s="445">
        <v>-1166400</v>
      </c>
      <c r="DM4" s="445">
        <v>0</v>
      </c>
      <c r="DN4" s="445">
        <v>-10152575</v>
      </c>
      <c r="DO4" s="445">
        <v>-4785799</v>
      </c>
      <c r="DP4" s="445">
        <v>-3828639</v>
      </c>
      <c r="DQ4" s="445">
        <v>-1125096</v>
      </c>
      <c r="DR4" s="445">
        <v>0</v>
      </c>
      <c r="DS4" s="445">
        <v>-9739534</v>
      </c>
      <c r="DT4" s="445">
        <v>-206522</v>
      </c>
      <c r="DU4" s="445">
        <v>-165216</v>
      </c>
      <c r="DV4" s="445">
        <v>-41304</v>
      </c>
      <c r="DW4" s="445">
        <v>0</v>
      </c>
      <c r="DX4" s="445">
        <v>-413041</v>
      </c>
      <c r="DY4" s="445">
        <v>9292462</v>
      </c>
      <c r="DZ4" s="445">
        <v>7433970</v>
      </c>
      <c r="EA4" s="445">
        <v>1858492</v>
      </c>
      <c r="EB4" s="445">
        <v>0</v>
      </c>
      <c r="EC4" s="445">
        <v>18584924</v>
      </c>
      <c r="ED4" s="445">
        <v>7939355</v>
      </c>
      <c r="EE4" s="445">
        <v>6351484</v>
      </c>
      <c r="EF4" s="445">
        <v>1587871</v>
      </c>
      <c r="EG4" s="445">
        <v>0</v>
      </c>
      <c r="EH4" s="445">
        <v>15878710</v>
      </c>
      <c r="EI4" s="445">
        <v>-1353107</v>
      </c>
      <c r="EJ4" s="445">
        <v>-1082486</v>
      </c>
      <c r="EK4" s="445">
        <v>-270621</v>
      </c>
      <c r="EL4" s="445">
        <v>0</v>
      </c>
      <c r="EM4" s="445">
        <v>-2706214</v>
      </c>
      <c r="EN4" s="445">
        <v>-1559629</v>
      </c>
      <c r="EO4" s="445">
        <v>-1247702</v>
      </c>
      <c r="EP4" s="445">
        <v>-311925</v>
      </c>
      <c r="EQ4" s="445">
        <v>0</v>
      </c>
      <c r="ER4" s="445">
        <v>-3119255</v>
      </c>
      <c r="ES4" s="446">
        <v>0.5</v>
      </c>
      <c r="ET4" s="446">
        <v>0.4</v>
      </c>
      <c r="EU4" s="446">
        <v>0.1</v>
      </c>
      <c r="EV4" s="446">
        <v>0</v>
      </c>
      <c r="EW4" s="446">
        <v>1</v>
      </c>
      <c r="EX4" s="58" t="s">
        <v>464</v>
      </c>
      <c r="EY4" s="58" t="s">
        <v>465</v>
      </c>
      <c r="EZ4" s="58" t="s">
        <v>466</v>
      </c>
      <c r="FA4" s="58" t="s">
        <v>467</v>
      </c>
      <c r="FB4" s="58" t="s">
        <v>468</v>
      </c>
    </row>
    <row r="5" spans="1:158" s="58" customFormat="1" ht="14.25" thickTop="1" thickBot="1">
      <c r="A5" s="58" t="s">
        <v>469</v>
      </c>
      <c r="B5" s="447" t="s">
        <v>470</v>
      </c>
      <c r="C5" s="59" t="s">
        <v>471</v>
      </c>
      <c r="D5" s="445">
        <v>10513492</v>
      </c>
      <c r="E5" s="445">
        <v>8410794</v>
      </c>
      <c r="F5" s="445">
        <v>2102699</v>
      </c>
      <c r="G5" s="445">
        <v>0</v>
      </c>
      <c r="H5" s="445">
        <v>21026985</v>
      </c>
      <c r="I5" s="445">
        <v>0</v>
      </c>
      <c r="J5" s="445">
        <v>0</v>
      </c>
      <c r="K5" s="445">
        <v>10513492</v>
      </c>
      <c r="L5" s="445">
        <v>182132</v>
      </c>
      <c r="M5" s="445">
        <v>182132</v>
      </c>
      <c r="N5" s="445">
        <v>0</v>
      </c>
      <c r="O5" s="445">
        <v>0</v>
      </c>
      <c r="P5" s="445">
        <v>0</v>
      </c>
      <c r="Q5" s="445">
        <v>504071</v>
      </c>
      <c r="R5" s="445">
        <v>17108</v>
      </c>
      <c r="S5" s="445">
        <v>521179</v>
      </c>
      <c r="T5" s="445">
        <v>0</v>
      </c>
      <c r="U5" s="445">
        <v>0</v>
      </c>
      <c r="V5" s="445">
        <v>0</v>
      </c>
      <c r="W5" s="445">
        <v>0</v>
      </c>
      <c r="X5" s="445">
        <v>0</v>
      </c>
      <c r="Y5" s="445">
        <v>0</v>
      </c>
      <c r="Z5" s="445">
        <v>0</v>
      </c>
      <c r="AA5" s="445">
        <v>0</v>
      </c>
      <c r="AB5" s="445">
        <v>0</v>
      </c>
      <c r="AC5" s="445">
        <v>0</v>
      </c>
      <c r="AD5" s="445">
        <v>5803356</v>
      </c>
      <c r="AE5" s="445">
        <v>1445165</v>
      </c>
      <c r="AF5" s="445">
        <v>0</v>
      </c>
      <c r="AG5" s="445">
        <v>7248521</v>
      </c>
      <c r="AH5" s="445">
        <v>302047</v>
      </c>
      <c r="AI5" s="445">
        <v>241638</v>
      </c>
      <c r="AJ5" s="445">
        <v>60410</v>
      </c>
      <c r="AK5" s="445">
        <v>0</v>
      </c>
      <c r="AL5" s="445">
        <v>604095</v>
      </c>
      <c r="AM5" s="445">
        <v>-200388</v>
      </c>
      <c r="AN5" s="445">
        <v>-160311</v>
      </c>
      <c r="AO5" s="445">
        <v>-40078</v>
      </c>
      <c r="AP5" s="445">
        <v>0</v>
      </c>
      <c r="AQ5" s="445">
        <v>-400777</v>
      </c>
      <c r="AR5" s="445">
        <v>-248681</v>
      </c>
      <c r="AS5" s="445">
        <v>-198945</v>
      </c>
      <c r="AT5" s="445">
        <v>-49736</v>
      </c>
      <c r="AU5" s="445">
        <v>0</v>
      </c>
      <c r="AV5" s="445">
        <v>-497362</v>
      </c>
      <c r="AW5" s="445">
        <v>46175</v>
      </c>
      <c r="AX5" s="445">
        <v>36940</v>
      </c>
      <c r="AY5" s="445">
        <v>9235</v>
      </c>
      <c r="AZ5" s="445">
        <v>0</v>
      </c>
      <c r="BA5" s="445">
        <v>92350</v>
      </c>
      <c r="BB5" s="445">
        <v>69372</v>
      </c>
      <c r="BC5" s="445">
        <v>55498</v>
      </c>
      <c r="BD5" s="445">
        <v>13874</v>
      </c>
      <c r="BE5" s="445">
        <v>0</v>
      </c>
      <c r="BF5" s="445">
        <v>138744</v>
      </c>
      <c r="BG5" s="445">
        <v>-133134</v>
      </c>
      <c r="BH5" s="445">
        <v>-106507</v>
      </c>
      <c r="BI5" s="445">
        <v>-26627</v>
      </c>
      <c r="BJ5" s="445">
        <v>0</v>
      </c>
      <c r="BK5" s="445">
        <v>-266268</v>
      </c>
      <c r="BL5" s="445">
        <v>-1274932</v>
      </c>
      <c r="BM5" s="445">
        <v>-1019945</v>
      </c>
      <c r="BN5" s="445">
        <v>-254986</v>
      </c>
      <c r="BO5" s="445">
        <v>0</v>
      </c>
      <c r="BP5" s="445">
        <v>-2549863</v>
      </c>
      <c r="BQ5" s="445">
        <v>-27989</v>
      </c>
      <c r="BR5" s="445">
        <v>-22392</v>
      </c>
      <c r="BS5" s="445">
        <v>-5598</v>
      </c>
      <c r="BT5" s="445">
        <v>0</v>
      </c>
      <c r="BU5" s="445">
        <v>-55979</v>
      </c>
      <c r="BV5" s="445">
        <v>-1246942</v>
      </c>
      <c r="BW5" s="445">
        <v>-997554</v>
      </c>
      <c r="BX5" s="445">
        <v>-249388</v>
      </c>
      <c r="BY5" s="445">
        <v>0</v>
      </c>
      <c r="BZ5" s="445">
        <v>-2493884</v>
      </c>
      <c r="CA5" s="445">
        <v>22658</v>
      </c>
      <c r="CB5" s="445">
        <v>18127</v>
      </c>
      <c r="CC5" s="445">
        <v>4532</v>
      </c>
      <c r="CD5" s="445">
        <v>0</v>
      </c>
      <c r="CE5" s="445">
        <v>45317</v>
      </c>
      <c r="CF5" s="445">
        <v>250683</v>
      </c>
      <c r="CG5" s="445">
        <v>200546</v>
      </c>
      <c r="CH5" s="445">
        <v>50137</v>
      </c>
      <c r="CI5" s="445">
        <v>0</v>
      </c>
      <c r="CJ5" s="445">
        <v>501366</v>
      </c>
      <c r="CK5" s="445">
        <v>0</v>
      </c>
      <c r="CL5" s="445">
        <v>0</v>
      </c>
      <c r="CM5" s="445">
        <v>0</v>
      </c>
      <c r="CN5" s="445">
        <v>0</v>
      </c>
      <c r="CO5" s="445">
        <v>0</v>
      </c>
      <c r="CP5" s="445">
        <v>-160725</v>
      </c>
      <c r="CQ5" s="445">
        <v>-128580</v>
      </c>
      <c r="CR5" s="445">
        <v>-32145</v>
      </c>
      <c r="CS5" s="445">
        <v>0</v>
      </c>
      <c r="CT5" s="445">
        <v>-321450</v>
      </c>
      <c r="CU5" s="445">
        <v>-1162316</v>
      </c>
      <c r="CV5" s="445">
        <v>-929852</v>
      </c>
      <c r="CW5" s="445">
        <v>-232462</v>
      </c>
      <c r="CX5" s="445">
        <v>0</v>
      </c>
      <c r="CY5" s="445">
        <v>-2324630</v>
      </c>
      <c r="CZ5" s="445">
        <v>-5331</v>
      </c>
      <c r="DA5" s="445">
        <v>-4265</v>
      </c>
      <c r="DB5" s="445">
        <v>-1066</v>
      </c>
      <c r="DC5" s="445">
        <v>0</v>
      </c>
      <c r="DD5" s="445">
        <v>-10662</v>
      </c>
      <c r="DE5" s="445">
        <v>-1156984</v>
      </c>
      <c r="DF5" s="445">
        <v>-925588</v>
      </c>
      <c r="DG5" s="445">
        <v>-231396</v>
      </c>
      <c r="DH5" s="445">
        <v>0</v>
      </c>
      <c r="DI5" s="445">
        <v>-2313968</v>
      </c>
      <c r="DJ5" s="445">
        <v>-7679380</v>
      </c>
      <c r="DK5" s="445">
        <v>-6143505</v>
      </c>
      <c r="DL5" s="445">
        <v>-1535874</v>
      </c>
      <c r="DM5" s="445">
        <v>0</v>
      </c>
      <c r="DN5" s="445">
        <v>-15358759</v>
      </c>
      <c r="DO5" s="445">
        <v>-7674399</v>
      </c>
      <c r="DP5" s="445">
        <v>-6139519</v>
      </c>
      <c r="DQ5" s="445">
        <v>-1534880</v>
      </c>
      <c r="DR5" s="445">
        <v>0</v>
      </c>
      <c r="DS5" s="445">
        <v>-15348798</v>
      </c>
      <c r="DT5" s="445">
        <v>-4981</v>
      </c>
      <c r="DU5" s="445">
        <v>-3986</v>
      </c>
      <c r="DV5" s="445">
        <v>-994</v>
      </c>
      <c r="DW5" s="445">
        <v>0</v>
      </c>
      <c r="DX5" s="445">
        <v>-9961</v>
      </c>
      <c r="DY5" s="445">
        <v>14598774</v>
      </c>
      <c r="DZ5" s="445">
        <v>11679020</v>
      </c>
      <c r="EA5" s="445">
        <v>2919755</v>
      </c>
      <c r="EB5" s="445">
        <v>0</v>
      </c>
      <c r="EC5" s="445">
        <v>29197549</v>
      </c>
      <c r="ED5" s="445">
        <v>10513492</v>
      </c>
      <c r="EE5" s="445">
        <v>8410794</v>
      </c>
      <c r="EF5" s="445">
        <v>2102699</v>
      </c>
      <c r="EG5" s="445">
        <v>0</v>
      </c>
      <c r="EH5" s="445">
        <v>21026985</v>
      </c>
      <c r="EI5" s="445">
        <v>-4085282</v>
      </c>
      <c r="EJ5" s="445">
        <v>-3268226</v>
      </c>
      <c r="EK5" s="445">
        <v>-817056</v>
      </c>
      <c r="EL5" s="445">
        <v>0</v>
      </c>
      <c r="EM5" s="445">
        <v>-8170564</v>
      </c>
      <c r="EN5" s="445">
        <v>-4090263</v>
      </c>
      <c r="EO5" s="445">
        <v>-3272212</v>
      </c>
      <c r="EP5" s="445">
        <v>-818050</v>
      </c>
      <c r="EQ5" s="445">
        <v>0</v>
      </c>
      <c r="ER5" s="445">
        <v>-8180525</v>
      </c>
      <c r="ES5" s="446">
        <v>0.5</v>
      </c>
      <c r="ET5" s="446">
        <v>0.4</v>
      </c>
      <c r="EU5" s="446">
        <v>0.1</v>
      </c>
      <c r="EV5" s="446">
        <v>0</v>
      </c>
      <c r="EW5" s="446">
        <v>1</v>
      </c>
      <c r="EX5" s="58" t="s">
        <v>472</v>
      </c>
      <c r="EY5" s="58" t="s">
        <v>465</v>
      </c>
      <c r="EZ5" s="58" t="s">
        <v>466</v>
      </c>
      <c r="FA5" s="58" t="s">
        <v>473</v>
      </c>
      <c r="FB5" s="58" t="s">
        <v>474</v>
      </c>
    </row>
    <row r="6" spans="1:158" s="58" customFormat="1" ht="14.25" thickTop="1" thickBot="1">
      <c r="A6" s="58" t="s">
        <v>469</v>
      </c>
      <c r="B6" s="447" t="s">
        <v>475</v>
      </c>
      <c r="C6" s="59" t="s">
        <v>476</v>
      </c>
      <c r="D6" s="445">
        <v>14976293</v>
      </c>
      <c r="E6" s="445">
        <v>11981035</v>
      </c>
      <c r="F6" s="445">
        <v>2695733</v>
      </c>
      <c r="G6" s="445">
        <v>299526</v>
      </c>
      <c r="H6" s="445">
        <v>29952587</v>
      </c>
      <c r="I6" s="445">
        <v>0</v>
      </c>
      <c r="J6" s="445">
        <v>0</v>
      </c>
      <c r="K6" s="445">
        <v>14976293</v>
      </c>
      <c r="L6" s="445">
        <v>145188</v>
      </c>
      <c r="M6" s="445">
        <v>145188</v>
      </c>
      <c r="N6" s="445">
        <v>0</v>
      </c>
      <c r="O6" s="445">
        <v>0</v>
      </c>
      <c r="P6" s="445">
        <v>0</v>
      </c>
      <c r="Q6" s="445">
        <v>10954</v>
      </c>
      <c r="R6" s="445">
        <v>0</v>
      </c>
      <c r="S6" s="445">
        <v>10954</v>
      </c>
      <c r="T6" s="445">
        <v>0</v>
      </c>
      <c r="U6" s="445">
        <v>0</v>
      </c>
      <c r="V6" s="445">
        <v>0</v>
      </c>
      <c r="W6" s="445">
        <v>0</v>
      </c>
      <c r="X6" s="445">
        <v>0</v>
      </c>
      <c r="Y6" s="445">
        <v>0</v>
      </c>
      <c r="Z6" s="445">
        <v>0</v>
      </c>
      <c r="AA6" s="445">
        <v>0</v>
      </c>
      <c r="AB6" s="445">
        <v>0</v>
      </c>
      <c r="AC6" s="445">
        <v>0</v>
      </c>
      <c r="AD6" s="445">
        <v>4083011</v>
      </c>
      <c r="AE6" s="445">
        <v>918550</v>
      </c>
      <c r="AF6" s="445">
        <v>102062</v>
      </c>
      <c r="AG6" s="445">
        <v>5103623</v>
      </c>
      <c r="AH6" s="445">
        <v>309816</v>
      </c>
      <c r="AI6" s="445">
        <v>247852</v>
      </c>
      <c r="AJ6" s="445">
        <v>55767</v>
      </c>
      <c r="AK6" s="445">
        <v>6196</v>
      </c>
      <c r="AL6" s="445">
        <v>619631</v>
      </c>
      <c r="AM6" s="445">
        <v>-946359</v>
      </c>
      <c r="AN6" s="445">
        <v>-757088</v>
      </c>
      <c r="AO6" s="445">
        <v>-170345</v>
      </c>
      <c r="AP6" s="445">
        <v>-18927</v>
      </c>
      <c r="AQ6" s="445">
        <v>-1892719</v>
      </c>
      <c r="AR6" s="445">
        <v>-348399</v>
      </c>
      <c r="AS6" s="445">
        <v>-278720</v>
      </c>
      <c r="AT6" s="445">
        <v>-62712</v>
      </c>
      <c r="AU6" s="445">
        <v>-6968</v>
      </c>
      <c r="AV6" s="445">
        <v>-696799</v>
      </c>
      <c r="AW6" s="445">
        <v>42698</v>
      </c>
      <c r="AX6" s="445">
        <v>34158</v>
      </c>
      <c r="AY6" s="445">
        <v>7686</v>
      </c>
      <c r="AZ6" s="445">
        <v>854</v>
      </c>
      <c r="BA6" s="445">
        <v>85396</v>
      </c>
      <c r="BB6" s="445">
        <v>-4098</v>
      </c>
      <c r="BC6" s="445">
        <v>-3278</v>
      </c>
      <c r="BD6" s="445">
        <v>-738</v>
      </c>
      <c r="BE6" s="445">
        <v>-82</v>
      </c>
      <c r="BF6" s="445">
        <v>-8196</v>
      </c>
      <c r="BG6" s="445">
        <v>-309799</v>
      </c>
      <c r="BH6" s="445">
        <v>-247840</v>
      </c>
      <c r="BI6" s="445">
        <v>-55764</v>
      </c>
      <c r="BJ6" s="445">
        <v>-6196</v>
      </c>
      <c r="BK6" s="445">
        <v>-619599</v>
      </c>
      <c r="BL6" s="445">
        <v>-3483400</v>
      </c>
      <c r="BM6" s="445">
        <v>-2786720</v>
      </c>
      <c r="BN6" s="445">
        <v>-627012</v>
      </c>
      <c r="BO6" s="445">
        <v>-69668</v>
      </c>
      <c r="BP6" s="445">
        <v>-6966800</v>
      </c>
      <c r="BQ6" s="445">
        <v>-430300</v>
      </c>
      <c r="BR6" s="445">
        <v>-344240</v>
      </c>
      <c r="BS6" s="445">
        <v>-77454</v>
      </c>
      <c r="BT6" s="445">
        <v>-8606</v>
      </c>
      <c r="BU6" s="445">
        <v>-860600</v>
      </c>
      <c r="BV6" s="445">
        <v>-3053100</v>
      </c>
      <c r="BW6" s="445">
        <v>-2442480</v>
      </c>
      <c r="BX6" s="445">
        <v>-549558</v>
      </c>
      <c r="BY6" s="445">
        <v>-61062</v>
      </c>
      <c r="BZ6" s="445">
        <v>-6106200</v>
      </c>
      <c r="CA6" s="445">
        <v>66314</v>
      </c>
      <c r="CB6" s="445">
        <v>53051</v>
      </c>
      <c r="CC6" s="445">
        <v>11937</v>
      </c>
      <c r="CD6" s="445">
        <v>1326</v>
      </c>
      <c r="CE6" s="445">
        <v>132628</v>
      </c>
      <c r="CF6" s="445">
        <v>65276</v>
      </c>
      <c r="CG6" s="445">
        <v>52222</v>
      </c>
      <c r="CH6" s="445">
        <v>11750</v>
      </c>
      <c r="CI6" s="445">
        <v>1306</v>
      </c>
      <c r="CJ6" s="445">
        <v>130554</v>
      </c>
      <c r="CK6" s="445">
        <v>18936</v>
      </c>
      <c r="CL6" s="445">
        <v>15149</v>
      </c>
      <c r="CM6" s="445">
        <v>3408</v>
      </c>
      <c r="CN6" s="445">
        <v>379</v>
      </c>
      <c r="CO6" s="445">
        <v>37872</v>
      </c>
      <c r="CP6" s="445">
        <v>468924</v>
      </c>
      <c r="CQ6" s="445">
        <v>375138</v>
      </c>
      <c r="CR6" s="445">
        <v>84406</v>
      </c>
      <c r="CS6" s="445">
        <v>9378</v>
      </c>
      <c r="CT6" s="445">
        <v>937846</v>
      </c>
      <c r="CU6" s="445">
        <v>-2863950</v>
      </c>
      <c r="CV6" s="445">
        <v>-2291160</v>
      </c>
      <c r="CW6" s="445">
        <v>-515511</v>
      </c>
      <c r="CX6" s="445">
        <v>-57279</v>
      </c>
      <c r="CY6" s="445">
        <v>-5727900</v>
      </c>
      <c r="CZ6" s="445">
        <v>-345050</v>
      </c>
      <c r="DA6" s="445">
        <v>-276040</v>
      </c>
      <c r="DB6" s="445">
        <v>-62109</v>
      </c>
      <c r="DC6" s="445">
        <v>-6901</v>
      </c>
      <c r="DD6" s="445">
        <v>-690100</v>
      </c>
      <c r="DE6" s="445">
        <v>-2518900</v>
      </c>
      <c r="DF6" s="445">
        <v>-2015120</v>
      </c>
      <c r="DG6" s="445">
        <v>-453402</v>
      </c>
      <c r="DH6" s="445">
        <v>-50378</v>
      </c>
      <c r="DI6" s="445">
        <v>-5037800</v>
      </c>
      <c r="DJ6" s="445">
        <v>-5254156</v>
      </c>
      <c r="DK6" s="445">
        <v>-4203328</v>
      </c>
      <c r="DL6" s="445">
        <v>-945748</v>
      </c>
      <c r="DM6" s="445">
        <v>-105084</v>
      </c>
      <c r="DN6" s="445">
        <v>-10508316</v>
      </c>
      <c r="DO6" s="445">
        <v>-5030427</v>
      </c>
      <c r="DP6" s="445">
        <v>-4024342</v>
      </c>
      <c r="DQ6" s="445">
        <v>-905477</v>
      </c>
      <c r="DR6" s="445">
        <v>-100609</v>
      </c>
      <c r="DS6" s="445">
        <v>-10060854</v>
      </c>
      <c r="DT6" s="445">
        <v>-223729</v>
      </c>
      <c r="DU6" s="445">
        <v>-178986</v>
      </c>
      <c r="DV6" s="445">
        <v>-40271</v>
      </c>
      <c r="DW6" s="445">
        <v>-4475</v>
      </c>
      <c r="DX6" s="445">
        <v>-447462</v>
      </c>
      <c r="DY6" s="445">
        <v>15505312</v>
      </c>
      <c r="DZ6" s="445">
        <v>12404249</v>
      </c>
      <c r="EA6" s="445">
        <v>2790956</v>
      </c>
      <c r="EB6" s="445">
        <v>310106</v>
      </c>
      <c r="EC6" s="445">
        <v>31010623</v>
      </c>
      <c r="ED6" s="445">
        <v>14976293</v>
      </c>
      <c r="EE6" s="445">
        <v>11981035</v>
      </c>
      <c r="EF6" s="445">
        <v>2695733</v>
      </c>
      <c r="EG6" s="445">
        <v>299526</v>
      </c>
      <c r="EH6" s="445">
        <v>29952587</v>
      </c>
      <c r="EI6" s="445">
        <v>-529019</v>
      </c>
      <c r="EJ6" s="445">
        <v>-423214</v>
      </c>
      <c r="EK6" s="445">
        <v>-95223</v>
      </c>
      <c r="EL6" s="445">
        <v>-10580</v>
      </c>
      <c r="EM6" s="445">
        <v>-1058036</v>
      </c>
      <c r="EN6" s="445">
        <v>-752748</v>
      </c>
      <c r="EO6" s="445">
        <v>-602200</v>
      </c>
      <c r="EP6" s="445">
        <v>-135494</v>
      </c>
      <c r="EQ6" s="445">
        <v>-15055</v>
      </c>
      <c r="ER6" s="445">
        <v>-1505498</v>
      </c>
      <c r="ES6" s="446">
        <v>0.5</v>
      </c>
      <c r="ET6" s="446">
        <v>0.4</v>
      </c>
      <c r="EU6" s="446">
        <v>0.09</v>
      </c>
      <c r="EV6" s="446">
        <v>0.01</v>
      </c>
      <c r="EW6" s="446">
        <v>1</v>
      </c>
      <c r="EX6" s="58" t="s">
        <v>477</v>
      </c>
      <c r="EY6" s="58" t="s">
        <v>478</v>
      </c>
      <c r="EZ6" s="58" t="s">
        <v>466</v>
      </c>
      <c r="FA6" s="58" t="s">
        <v>479</v>
      </c>
      <c r="FB6" s="58" t="s">
        <v>480</v>
      </c>
    </row>
    <row r="7" spans="1:158" s="58" customFormat="1" ht="14.25" thickTop="1" thickBot="1">
      <c r="A7" s="58" t="s">
        <v>469</v>
      </c>
      <c r="B7" s="447" t="s">
        <v>481</v>
      </c>
      <c r="C7" s="59" t="s">
        <v>482</v>
      </c>
      <c r="D7" s="445">
        <v>14322470</v>
      </c>
      <c r="E7" s="445">
        <v>11457976</v>
      </c>
      <c r="F7" s="445">
        <v>2864494</v>
      </c>
      <c r="G7" s="445">
        <v>0</v>
      </c>
      <c r="H7" s="445">
        <v>28644940</v>
      </c>
      <c r="I7" s="445">
        <v>0</v>
      </c>
      <c r="J7" s="445">
        <v>0</v>
      </c>
      <c r="K7" s="445">
        <v>14322470</v>
      </c>
      <c r="L7" s="445">
        <v>179960</v>
      </c>
      <c r="M7" s="445">
        <v>179960</v>
      </c>
      <c r="N7" s="445">
        <v>0</v>
      </c>
      <c r="O7" s="445">
        <v>0</v>
      </c>
      <c r="P7" s="445">
        <v>0</v>
      </c>
      <c r="Q7" s="445">
        <v>0</v>
      </c>
      <c r="R7" s="445">
        <v>0</v>
      </c>
      <c r="S7" s="445">
        <v>0</v>
      </c>
      <c r="T7" s="445">
        <v>0</v>
      </c>
      <c r="U7" s="445">
        <v>0</v>
      </c>
      <c r="V7" s="445">
        <v>0</v>
      </c>
      <c r="W7" s="445">
        <v>0</v>
      </c>
      <c r="X7" s="445">
        <v>0</v>
      </c>
      <c r="Y7" s="445">
        <v>0</v>
      </c>
      <c r="Z7" s="445">
        <v>0</v>
      </c>
      <c r="AA7" s="445">
        <v>0</v>
      </c>
      <c r="AB7" s="445">
        <v>0</v>
      </c>
      <c r="AC7" s="445">
        <v>0</v>
      </c>
      <c r="AD7" s="445">
        <v>6130755</v>
      </c>
      <c r="AE7" s="445">
        <v>1532689</v>
      </c>
      <c r="AF7" s="445">
        <v>0</v>
      </c>
      <c r="AG7" s="445">
        <v>7663444</v>
      </c>
      <c r="AH7" s="445">
        <v>754851</v>
      </c>
      <c r="AI7" s="445">
        <v>603880</v>
      </c>
      <c r="AJ7" s="445">
        <v>150970</v>
      </c>
      <c r="AK7" s="445">
        <v>0</v>
      </c>
      <c r="AL7" s="445">
        <v>1509701</v>
      </c>
      <c r="AM7" s="445">
        <v>-317367</v>
      </c>
      <c r="AN7" s="445">
        <v>-253894</v>
      </c>
      <c r="AO7" s="445">
        <v>-63473</v>
      </c>
      <c r="AP7" s="445">
        <v>0</v>
      </c>
      <c r="AQ7" s="445">
        <v>-634734</v>
      </c>
      <c r="AR7" s="445">
        <v>-467000</v>
      </c>
      <c r="AS7" s="445">
        <v>-373600</v>
      </c>
      <c r="AT7" s="445">
        <v>-93400</v>
      </c>
      <c r="AU7" s="445">
        <v>0</v>
      </c>
      <c r="AV7" s="445">
        <v>-934000</v>
      </c>
      <c r="AW7" s="445">
        <v>130368</v>
      </c>
      <c r="AX7" s="445">
        <v>104295</v>
      </c>
      <c r="AY7" s="445">
        <v>26074</v>
      </c>
      <c r="AZ7" s="445">
        <v>0</v>
      </c>
      <c r="BA7" s="445">
        <v>260737</v>
      </c>
      <c r="BB7" s="445">
        <v>-331868</v>
      </c>
      <c r="BC7" s="445">
        <v>-265495</v>
      </c>
      <c r="BD7" s="445">
        <v>-66374</v>
      </c>
      <c r="BE7" s="445">
        <v>0</v>
      </c>
      <c r="BF7" s="445">
        <v>-663737</v>
      </c>
      <c r="BG7" s="445">
        <v>-668500</v>
      </c>
      <c r="BH7" s="445">
        <v>-534800</v>
      </c>
      <c r="BI7" s="445">
        <v>-133700</v>
      </c>
      <c r="BJ7" s="445">
        <v>0</v>
      </c>
      <c r="BK7" s="445">
        <v>-1337000</v>
      </c>
      <c r="BL7" s="445">
        <v>-3750500</v>
      </c>
      <c r="BM7" s="445">
        <v>-3000400</v>
      </c>
      <c r="BN7" s="445">
        <v>-750100</v>
      </c>
      <c r="BO7" s="445">
        <v>0</v>
      </c>
      <c r="BP7" s="445">
        <v>-7501000</v>
      </c>
      <c r="BQ7" s="445">
        <v>-377500</v>
      </c>
      <c r="BR7" s="445">
        <v>-302000</v>
      </c>
      <c r="BS7" s="445">
        <v>-75500</v>
      </c>
      <c r="BT7" s="445">
        <v>0</v>
      </c>
      <c r="BU7" s="445">
        <v>-755000</v>
      </c>
      <c r="BV7" s="445">
        <v>-3373000</v>
      </c>
      <c r="BW7" s="445">
        <v>-2698400</v>
      </c>
      <c r="BX7" s="445">
        <v>-674600</v>
      </c>
      <c r="BY7" s="445">
        <v>0</v>
      </c>
      <c r="BZ7" s="445">
        <v>-6746000</v>
      </c>
      <c r="CA7" s="445">
        <v>1515100</v>
      </c>
      <c r="CB7" s="445">
        <v>1212080</v>
      </c>
      <c r="CC7" s="445">
        <v>303020</v>
      </c>
      <c r="CD7" s="445">
        <v>0</v>
      </c>
      <c r="CE7" s="445">
        <v>3030200</v>
      </c>
      <c r="CF7" s="445">
        <v>0</v>
      </c>
      <c r="CG7" s="445">
        <v>0</v>
      </c>
      <c r="CH7" s="445">
        <v>0</v>
      </c>
      <c r="CI7" s="445">
        <v>0</v>
      </c>
      <c r="CJ7" s="445">
        <v>0</v>
      </c>
      <c r="CK7" s="445">
        <v>-1307600</v>
      </c>
      <c r="CL7" s="445">
        <v>-1046080</v>
      </c>
      <c r="CM7" s="445">
        <v>-261520</v>
      </c>
      <c r="CN7" s="445">
        <v>0</v>
      </c>
      <c r="CO7" s="445">
        <v>-2615200</v>
      </c>
      <c r="CP7" s="445">
        <v>-171000</v>
      </c>
      <c r="CQ7" s="445">
        <v>-136800</v>
      </c>
      <c r="CR7" s="445">
        <v>-34200</v>
      </c>
      <c r="CS7" s="445">
        <v>0</v>
      </c>
      <c r="CT7" s="445">
        <v>-342000</v>
      </c>
      <c r="CU7" s="445">
        <v>-3714000</v>
      </c>
      <c r="CV7" s="445">
        <v>-2971200</v>
      </c>
      <c r="CW7" s="445">
        <v>-742800</v>
      </c>
      <c r="CX7" s="445">
        <v>0</v>
      </c>
      <c r="CY7" s="445">
        <v>-7428000</v>
      </c>
      <c r="CZ7" s="445">
        <v>-170000</v>
      </c>
      <c r="DA7" s="445">
        <v>-136000</v>
      </c>
      <c r="DB7" s="445">
        <v>-34000</v>
      </c>
      <c r="DC7" s="445">
        <v>0</v>
      </c>
      <c r="DD7" s="445">
        <v>-340000</v>
      </c>
      <c r="DE7" s="445">
        <v>-3544000</v>
      </c>
      <c r="DF7" s="445">
        <v>-2835200</v>
      </c>
      <c r="DG7" s="445">
        <v>-708800</v>
      </c>
      <c r="DH7" s="445">
        <v>0</v>
      </c>
      <c r="DI7" s="445">
        <v>-7088000</v>
      </c>
      <c r="DJ7" s="445">
        <v>-11117828</v>
      </c>
      <c r="DK7" s="445">
        <v>-8894260</v>
      </c>
      <c r="DL7" s="445">
        <v>-2660518</v>
      </c>
      <c r="DM7" s="445">
        <v>0</v>
      </c>
      <c r="DN7" s="445">
        <v>-22672607</v>
      </c>
      <c r="DO7" s="445">
        <v>-10558715</v>
      </c>
      <c r="DP7" s="445">
        <v>-8446972</v>
      </c>
      <c r="DQ7" s="445">
        <v>-2548699</v>
      </c>
      <c r="DR7" s="445">
        <v>0</v>
      </c>
      <c r="DS7" s="445">
        <v>-21554386</v>
      </c>
      <c r="DT7" s="445">
        <v>-559113</v>
      </c>
      <c r="DU7" s="445">
        <v>-447288</v>
      </c>
      <c r="DV7" s="445">
        <v>-111819</v>
      </c>
      <c r="DW7" s="445">
        <v>0</v>
      </c>
      <c r="DX7" s="445">
        <v>-1118221</v>
      </c>
      <c r="DY7" s="445">
        <v>18940565</v>
      </c>
      <c r="DZ7" s="445">
        <v>15152452</v>
      </c>
      <c r="EA7" s="445">
        <v>3788113</v>
      </c>
      <c r="EB7" s="445">
        <v>0</v>
      </c>
      <c r="EC7" s="445">
        <v>37881130</v>
      </c>
      <c r="ED7" s="445">
        <v>14322470</v>
      </c>
      <c r="EE7" s="445">
        <v>11457976</v>
      </c>
      <c r="EF7" s="445">
        <v>2864494</v>
      </c>
      <c r="EG7" s="445">
        <v>0</v>
      </c>
      <c r="EH7" s="445">
        <v>28644940</v>
      </c>
      <c r="EI7" s="445">
        <v>-4618095</v>
      </c>
      <c r="EJ7" s="445">
        <v>-3694476</v>
      </c>
      <c r="EK7" s="445">
        <v>-923619</v>
      </c>
      <c r="EL7" s="445">
        <v>0</v>
      </c>
      <c r="EM7" s="445">
        <v>-9236190</v>
      </c>
      <c r="EN7" s="445">
        <v>-5177208</v>
      </c>
      <c r="EO7" s="445">
        <v>-4141764</v>
      </c>
      <c r="EP7" s="445">
        <v>-1035438</v>
      </c>
      <c r="EQ7" s="445">
        <v>0</v>
      </c>
      <c r="ER7" s="445">
        <v>-10354411</v>
      </c>
      <c r="ES7" s="446">
        <v>0.5</v>
      </c>
      <c r="ET7" s="446">
        <v>0.4</v>
      </c>
      <c r="EU7" s="446">
        <v>0.1</v>
      </c>
      <c r="EV7" s="446">
        <v>0</v>
      </c>
      <c r="EW7" s="446">
        <v>1</v>
      </c>
      <c r="EX7" s="58" t="s">
        <v>464</v>
      </c>
      <c r="EY7" s="58" t="s">
        <v>465</v>
      </c>
      <c r="EZ7" s="58" t="s">
        <v>466</v>
      </c>
      <c r="FA7" s="58" t="s">
        <v>467</v>
      </c>
      <c r="FB7" s="58" t="s">
        <v>483</v>
      </c>
    </row>
    <row r="8" spans="1:158" s="58" customFormat="1" ht="14.25" thickTop="1" thickBot="1">
      <c r="A8" s="58" t="s">
        <v>461</v>
      </c>
      <c r="B8" s="447" t="s">
        <v>484</v>
      </c>
      <c r="C8" s="59" t="s">
        <v>485</v>
      </c>
      <c r="D8" s="445">
        <v>18679031</v>
      </c>
      <c r="E8" s="445">
        <v>14943224</v>
      </c>
      <c r="F8" s="445">
        <v>3362225</v>
      </c>
      <c r="G8" s="445">
        <v>373581</v>
      </c>
      <c r="H8" s="445">
        <v>37358061</v>
      </c>
      <c r="I8" s="445">
        <v>0</v>
      </c>
      <c r="J8" s="445">
        <v>0</v>
      </c>
      <c r="K8" s="445">
        <v>18679031</v>
      </c>
      <c r="L8" s="445">
        <v>147313</v>
      </c>
      <c r="M8" s="445">
        <v>147313</v>
      </c>
      <c r="N8" s="445">
        <v>0</v>
      </c>
      <c r="O8" s="445">
        <v>0</v>
      </c>
      <c r="P8" s="445">
        <v>0</v>
      </c>
      <c r="Q8" s="445">
        <v>20751</v>
      </c>
      <c r="R8" s="445">
        <v>0</v>
      </c>
      <c r="S8" s="445">
        <v>20751</v>
      </c>
      <c r="T8" s="445">
        <v>0</v>
      </c>
      <c r="U8" s="445">
        <v>0</v>
      </c>
      <c r="V8" s="445">
        <v>0</v>
      </c>
      <c r="W8" s="445">
        <v>0</v>
      </c>
      <c r="X8" s="445">
        <v>0</v>
      </c>
      <c r="Y8" s="445">
        <v>0</v>
      </c>
      <c r="Z8" s="445">
        <v>0</v>
      </c>
      <c r="AA8" s="445">
        <v>0</v>
      </c>
      <c r="AB8" s="445">
        <v>0</v>
      </c>
      <c r="AC8" s="445">
        <v>0</v>
      </c>
      <c r="AD8" s="445">
        <v>3516406</v>
      </c>
      <c r="AE8" s="445">
        <v>790817</v>
      </c>
      <c r="AF8" s="445">
        <v>87868</v>
      </c>
      <c r="AG8" s="445">
        <v>4395091</v>
      </c>
      <c r="AH8" s="445">
        <v>999072</v>
      </c>
      <c r="AI8" s="445">
        <v>799258</v>
      </c>
      <c r="AJ8" s="445">
        <v>179833</v>
      </c>
      <c r="AK8" s="445">
        <v>19981</v>
      </c>
      <c r="AL8" s="445">
        <v>1998144</v>
      </c>
      <c r="AM8" s="445">
        <v>-121830</v>
      </c>
      <c r="AN8" s="445">
        <v>-97464</v>
      </c>
      <c r="AO8" s="445">
        <v>-21929</v>
      </c>
      <c r="AP8" s="445">
        <v>-2437</v>
      </c>
      <c r="AQ8" s="445">
        <v>-243660</v>
      </c>
      <c r="AR8" s="445">
        <v>-578979</v>
      </c>
      <c r="AS8" s="445">
        <v>-463184</v>
      </c>
      <c r="AT8" s="445">
        <v>-104216</v>
      </c>
      <c r="AU8" s="445">
        <v>-11580</v>
      </c>
      <c r="AV8" s="445">
        <v>-1157959</v>
      </c>
      <c r="AW8" s="445">
        <v>218947</v>
      </c>
      <c r="AX8" s="445">
        <v>175158</v>
      </c>
      <c r="AY8" s="445">
        <v>39411</v>
      </c>
      <c r="AZ8" s="445">
        <v>4379</v>
      </c>
      <c r="BA8" s="445">
        <v>437895</v>
      </c>
      <c r="BB8" s="445">
        <v>-227770</v>
      </c>
      <c r="BC8" s="445">
        <v>-182215</v>
      </c>
      <c r="BD8" s="445">
        <v>-40998</v>
      </c>
      <c r="BE8" s="445">
        <v>-4555</v>
      </c>
      <c r="BF8" s="445">
        <v>-455538</v>
      </c>
      <c r="BG8" s="445">
        <v>-587802</v>
      </c>
      <c r="BH8" s="445">
        <v>-470241</v>
      </c>
      <c r="BI8" s="445">
        <v>-105803</v>
      </c>
      <c r="BJ8" s="445">
        <v>-11756</v>
      </c>
      <c r="BK8" s="445">
        <v>-1175602</v>
      </c>
      <c r="BL8" s="445">
        <v>-2692841</v>
      </c>
      <c r="BM8" s="445">
        <v>-2154272</v>
      </c>
      <c r="BN8" s="445">
        <v>-484711</v>
      </c>
      <c r="BO8" s="445">
        <v>-53857</v>
      </c>
      <c r="BP8" s="445">
        <v>-5385681</v>
      </c>
      <c r="BQ8" s="445">
        <v>-612378</v>
      </c>
      <c r="BR8" s="445">
        <v>-489903</v>
      </c>
      <c r="BS8" s="445">
        <v>-110228</v>
      </c>
      <c r="BT8" s="445">
        <v>-12248</v>
      </c>
      <c r="BU8" s="445">
        <v>-1224757</v>
      </c>
      <c r="BV8" s="445">
        <v>-2080462</v>
      </c>
      <c r="BW8" s="445">
        <v>-1664370</v>
      </c>
      <c r="BX8" s="445">
        <v>-374483</v>
      </c>
      <c r="BY8" s="445">
        <v>-41609</v>
      </c>
      <c r="BZ8" s="445">
        <v>-4160924</v>
      </c>
      <c r="CA8" s="445">
        <v>528214</v>
      </c>
      <c r="CB8" s="445">
        <v>422571</v>
      </c>
      <c r="CC8" s="445">
        <v>95079</v>
      </c>
      <c r="CD8" s="445">
        <v>10564</v>
      </c>
      <c r="CE8" s="445">
        <v>1056428</v>
      </c>
      <c r="CF8" s="445">
        <v>157142</v>
      </c>
      <c r="CG8" s="445">
        <v>125713</v>
      </c>
      <c r="CH8" s="445">
        <v>28285</v>
      </c>
      <c r="CI8" s="445">
        <v>3143</v>
      </c>
      <c r="CJ8" s="445">
        <v>314283</v>
      </c>
      <c r="CK8" s="445">
        <v>-56000</v>
      </c>
      <c r="CL8" s="445">
        <v>-44800</v>
      </c>
      <c r="CM8" s="445">
        <v>-10080</v>
      </c>
      <c r="CN8" s="445">
        <v>-1120</v>
      </c>
      <c r="CO8" s="445">
        <v>-112000</v>
      </c>
      <c r="CP8" s="445">
        <v>-735147</v>
      </c>
      <c r="CQ8" s="445">
        <v>-588117</v>
      </c>
      <c r="CR8" s="445">
        <v>-132326</v>
      </c>
      <c r="CS8" s="445">
        <v>-14703</v>
      </c>
      <c r="CT8" s="445">
        <v>-1470293</v>
      </c>
      <c r="CU8" s="445">
        <v>-2798632</v>
      </c>
      <c r="CV8" s="445">
        <v>-2238905</v>
      </c>
      <c r="CW8" s="445">
        <v>-503753</v>
      </c>
      <c r="CX8" s="445">
        <v>-55973</v>
      </c>
      <c r="CY8" s="445">
        <v>-5597263</v>
      </c>
      <c r="CZ8" s="445">
        <v>-140164</v>
      </c>
      <c r="DA8" s="445">
        <v>-112132</v>
      </c>
      <c r="DB8" s="445">
        <v>-25229</v>
      </c>
      <c r="DC8" s="445">
        <v>-2804</v>
      </c>
      <c r="DD8" s="445">
        <v>-280329</v>
      </c>
      <c r="DE8" s="445">
        <v>-2658467</v>
      </c>
      <c r="DF8" s="445">
        <v>-2126774</v>
      </c>
      <c r="DG8" s="445">
        <v>-478524</v>
      </c>
      <c r="DH8" s="445">
        <v>-53169</v>
      </c>
      <c r="DI8" s="445">
        <v>-5316934</v>
      </c>
      <c r="DJ8" s="445">
        <v>-6671427</v>
      </c>
      <c r="DK8" s="445">
        <v>-5337141</v>
      </c>
      <c r="DL8" s="445">
        <v>-1200856</v>
      </c>
      <c r="DM8" s="445">
        <v>-133428</v>
      </c>
      <c r="DN8" s="445">
        <v>-13342852</v>
      </c>
      <c r="DO8" s="445">
        <v>-5621485</v>
      </c>
      <c r="DP8" s="445">
        <v>-4497188</v>
      </c>
      <c r="DQ8" s="445">
        <v>-1011867</v>
      </c>
      <c r="DR8" s="445">
        <v>-112430</v>
      </c>
      <c r="DS8" s="445">
        <v>-11242970</v>
      </c>
      <c r="DT8" s="445">
        <v>-1049942</v>
      </c>
      <c r="DU8" s="445">
        <v>-839953</v>
      </c>
      <c r="DV8" s="445">
        <v>-188989</v>
      </c>
      <c r="DW8" s="445">
        <v>-20998</v>
      </c>
      <c r="DX8" s="445">
        <v>-2099882</v>
      </c>
      <c r="DY8" s="445">
        <v>18990072</v>
      </c>
      <c r="DZ8" s="445">
        <v>15192057</v>
      </c>
      <c r="EA8" s="445">
        <v>3418213</v>
      </c>
      <c r="EB8" s="445">
        <v>379801</v>
      </c>
      <c r="EC8" s="445">
        <v>37980143</v>
      </c>
      <c r="ED8" s="445">
        <v>18679031</v>
      </c>
      <c r="EE8" s="445">
        <v>14943224</v>
      </c>
      <c r="EF8" s="445">
        <v>3362225</v>
      </c>
      <c r="EG8" s="445">
        <v>373581</v>
      </c>
      <c r="EH8" s="445">
        <v>37358061</v>
      </c>
      <c r="EI8" s="445">
        <v>-311041</v>
      </c>
      <c r="EJ8" s="445">
        <v>-248833</v>
      </c>
      <c r="EK8" s="445">
        <v>-55988</v>
      </c>
      <c r="EL8" s="445">
        <v>-6220</v>
      </c>
      <c r="EM8" s="445">
        <v>-622082</v>
      </c>
      <c r="EN8" s="445">
        <v>-1360983</v>
      </c>
      <c r="EO8" s="445">
        <v>-1088786</v>
      </c>
      <c r="EP8" s="445">
        <v>-244977</v>
      </c>
      <c r="EQ8" s="445">
        <v>-27218</v>
      </c>
      <c r="ER8" s="445">
        <v>-2721964</v>
      </c>
      <c r="ES8" s="446">
        <v>0.5</v>
      </c>
      <c r="ET8" s="446">
        <v>0.4</v>
      </c>
      <c r="EU8" s="446">
        <v>0.09</v>
      </c>
      <c r="EV8" s="446">
        <v>0.01</v>
      </c>
      <c r="EW8" s="446">
        <v>1</v>
      </c>
      <c r="EX8" s="58" t="s">
        <v>486</v>
      </c>
      <c r="EY8" s="58" t="s">
        <v>487</v>
      </c>
      <c r="EZ8" s="58" t="s">
        <v>466</v>
      </c>
      <c r="FA8" s="58" t="s">
        <v>479</v>
      </c>
      <c r="FB8" s="58" t="s">
        <v>488</v>
      </c>
    </row>
    <row r="9" spans="1:158" s="58" customFormat="1" ht="14.25" thickTop="1" thickBot="1">
      <c r="A9" s="58" t="s">
        <v>469</v>
      </c>
      <c r="B9" s="447" t="s">
        <v>489</v>
      </c>
      <c r="C9" s="59" t="s">
        <v>490</v>
      </c>
      <c r="D9" s="445">
        <v>20887105</v>
      </c>
      <c r="E9" s="445">
        <v>16709684</v>
      </c>
      <c r="F9" s="445">
        <v>3759679</v>
      </c>
      <c r="G9" s="445">
        <v>417742</v>
      </c>
      <c r="H9" s="445">
        <v>41774210</v>
      </c>
      <c r="I9" s="445">
        <v>0</v>
      </c>
      <c r="J9" s="445">
        <v>0</v>
      </c>
      <c r="K9" s="445">
        <v>20887105</v>
      </c>
      <c r="L9" s="445">
        <v>195787</v>
      </c>
      <c r="M9" s="445">
        <v>195787</v>
      </c>
      <c r="N9" s="445">
        <v>0</v>
      </c>
      <c r="O9" s="445">
        <v>0</v>
      </c>
      <c r="P9" s="445">
        <v>0</v>
      </c>
      <c r="Q9" s="445">
        <v>89945</v>
      </c>
      <c r="R9" s="445">
        <v>0</v>
      </c>
      <c r="S9" s="445">
        <v>89945</v>
      </c>
      <c r="T9" s="445">
        <v>0</v>
      </c>
      <c r="U9" s="445">
        <v>0</v>
      </c>
      <c r="V9" s="445">
        <v>0</v>
      </c>
      <c r="W9" s="445">
        <v>0</v>
      </c>
      <c r="X9" s="445">
        <v>0</v>
      </c>
      <c r="Y9" s="445">
        <v>0</v>
      </c>
      <c r="Z9" s="445">
        <v>0</v>
      </c>
      <c r="AA9" s="445">
        <v>0</v>
      </c>
      <c r="AB9" s="445">
        <v>0</v>
      </c>
      <c r="AC9" s="445">
        <v>0</v>
      </c>
      <c r="AD9" s="445">
        <v>7760299</v>
      </c>
      <c r="AE9" s="445">
        <v>1745012</v>
      </c>
      <c r="AF9" s="445">
        <v>193891</v>
      </c>
      <c r="AG9" s="445">
        <v>9699202</v>
      </c>
      <c r="AH9" s="445">
        <v>1314843</v>
      </c>
      <c r="AI9" s="445">
        <v>1051874</v>
      </c>
      <c r="AJ9" s="445">
        <v>236672</v>
      </c>
      <c r="AK9" s="445">
        <v>26297</v>
      </c>
      <c r="AL9" s="445">
        <v>2629686</v>
      </c>
      <c r="AM9" s="445">
        <v>-733825</v>
      </c>
      <c r="AN9" s="445">
        <v>-587060</v>
      </c>
      <c r="AO9" s="445">
        <v>-132089</v>
      </c>
      <c r="AP9" s="445">
        <v>-14677</v>
      </c>
      <c r="AQ9" s="445">
        <v>-1467651</v>
      </c>
      <c r="AR9" s="445">
        <v>-810993</v>
      </c>
      <c r="AS9" s="445">
        <v>-648795</v>
      </c>
      <c r="AT9" s="445">
        <v>-145979</v>
      </c>
      <c r="AU9" s="445">
        <v>-16220</v>
      </c>
      <c r="AV9" s="445">
        <v>-1621987</v>
      </c>
      <c r="AW9" s="445">
        <v>97820</v>
      </c>
      <c r="AX9" s="445">
        <v>78255</v>
      </c>
      <c r="AY9" s="445">
        <v>17607</v>
      </c>
      <c r="AZ9" s="445">
        <v>1956</v>
      </c>
      <c r="BA9" s="445">
        <v>195638</v>
      </c>
      <c r="BB9" s="445">
        <v>352952</v>
      </c>
      <c r="BC9" s="445">
        <v>282362</v>
      </c>
      <c r="BD9" s="445">
        <v>63531</v>
      </c>
      <c r="BE9" s="445">
        <v>7059</v>
      </c>
      <c r="BF9" s="445">
        <v>705904</v>
      </c>
      <c r="BG9" s="445">
        <v>-360221</v>
      </c>
      <c r="BH9" s="445">
        <v>-288178</v>
      </c>
      <c r="BI9" s="445">
        <v>-64841</v>
      </c>
      <c r="BJ9" s="445">
        <v>-7205</v>
      </c>
      <c r="BK9" s="445">
        <v>-720445</v>
      </c>
      <c r="BL9" s="445">
        <v>-3060700</v>
      </c>
      <c r="BM9" s="445">
        <v>-2448560</v>
      </c>
      <c r="BN9" s="445">
        <v>-550926</v>
      </c>
      <c r="BO9" s="445">
        <v>-61214</v>
      </c>
      <c r="BP9" s="445">
        <v>-6121400</v>
      </c>
      <c r="BQ9" s="445">
        <v>-455739</v>
      </c>
      <c r="BR9" s="445">
        <v>-364591</v>
      </c>
      <c r="BS9" s="445">
        <v>-82033</v>
      </c>
      <c r="BT9" s="445">
        <v>-9115</v>
      </c>
      <c r="BU9" s="445">
        <v>-911478</v>
      </c>
      <c r="BV9" s="445">
        <v>-2604961</v>
      </c>
      <c r="BW9" s="445">
        <v>-2083969</v>
      </c>
      <c r="BX9" s="445">
        <v>-468893</v>
      </c>
      <c r="BY9" s="445">
        <v>-52099</v>
      </c>
      <c r="BZ9" s="445">
        <v>-5209922</v>
      </c>
      <c r="CA9" s="445">
        <v>2409</v>
      </c>
      <c r="CB9" s="445">
        <v>1928</v>
      </c>
      <c r="CC9" s="445">
        <v>434</v>
      </c>
      <c r="CD9" s="445">
        <v>48</v>
      </c>
      <c r="CE9" s="445">
        <v>4819</v>
      </c>
      <c r="CF9" s="445">
        <v>337205</v>
      </c>
      <c r="CG9" s="445">
        <v>269764</v>
      </c>
      <c r="CH9" s="445">
        <v>60697</v>
      </c>
      <c r="CI9" s="445">
        <v>6744</v>
      </c>
      <c r="CJ9" s="445">
        <v>674410</v>
      </c>
      <c r="CK9" s="445">
        <v>76314</v>
      </c>
      <c r="CL9" s="445">
        <v>61052</v>
      </c>
      <c r="CM9" s="445">
        <v>13737</v>
      </c>
      <c r="CN9" s="445">
        <v>1526</v>
      </c>
      <c r="CO9" s="445">
        <v>152629</v>
      </c>
      <c r="CP9" s="445">
        <v>-672655</v>
      </c>
      <c r="CQ9" s="445">
        <v>-538124</v>
      </c>
      <c r="CR9" s="445">
        <v>-121078</v>
      </c>
      <c r="CS9" s="445">
        <v>-13453</v>
      </c>
      <c r="CT9" s="445">
        <v>-1345310</v>
      </c>
      <c r="CU9" s="445">
        <v>-3317427</v>
      </c>
      <c r="CV9" s="445">
        <v>-2653940</v>
      </c>
      <c r="CW9" s="445">
        <v>-597136</v>
      </c>
      <c r="CX9" s="445">
        <v>-66349</v>
      </c>
      <c r="CY9" s="445">
        <v>-6634852</v>
      </c>
      <c r="CZ9" s="445">
        <v>-377016</v>
      </c>
      <c r="DA9" s="445">
        <v>-301611</v>
      </c>
      <c r="DB9" s="445">
        <v>-67862</v>
      </c>
      <c r="DC9" s="445">
        <v>-7541</v>
      </c>
      <c r="DD9" s="445">
        <v>-754030</v>
      </c>
      <c r="DE9" s="445">
        <v>-2940411</v>
      </c>
      <c r="DF9" s="445">
        <v>-2352329</v>
      </c>
      <c r="DG9" s="445">
        <v>-529274</v>
      </c>
      <c r="DH9" s="445">
        <v>-58808</v>
      </c>
      <c r="DI9" s="445">
        <v>-5880822</v>
      </c>
      <c r="DJ9" s="445">
        <v>-15955203</v>
      </c>
      <c r="DK9" s="445">
        <v>-12764621</v>
      </c>
      <c r="DL9" s="445">
        <v>-2872613</v>
      </c>
      <c r="DM9" s="445">
        <v>-319115</v>
      </c>
      <c r="DN9" s="445">
        <v>-31911552</v>
      </c>
      <c r="DO9" s="445">
        <v>-14655141</v>
      </c>
      <c r="DP9" s="445">
        <v>-11724113</v>
      </c>
      <c r="DQ9" s="445">
        <v>-2637925</v>
      </c>
      <c r="DR9" s="445">
        <v>-293103</v>
      </c>
      <c r="DS9" s="445">
        <v>-29310282</v>
      </c>
      <c r="DT9" s="445">
        <v>-1300062</v>
      </c>
      <c r="DU9" s="445">
        <v>-1040508</v>
      </c>
      <c r="DV9" s="445">
        <v>-234688</v>
      </c>
      <c r="DW9" s="445">
        <v>-26012</v>
      </c>
      <c r="DX9" s="445">
        <v>-2601270</v>
      </c>
      <c r="DY9" s="445">
        <v>26229000</v>
      </c>
      <c r="DZ9" s="445">
        <v>20983200</v>
      </c>
      <c r="EA9" s="445">
        <v>4721220</v>
      </c>
      <c r="EB9" s="445">
        <v>524580</v>
      </c>
      <c r="EC9" s="445">
        <v>52458000</v>
      </c>
      <c r="ED9" s="445">
        <v>20887105</v>
      </c>
      <c r="EE9" s="445">
        <v>16709684</v>
      </c>
      <c r="EF9" s="445">
        <v>3759679</v>
      </c>
      <c r="EG9" s="445">
        <v>417742</v>
      </c>
      <c r="EH9" s="445">
        <v>41774210</v>
      </c>
      <c r="EI9" s="445">
        <v>-5341895</v>
      </c>
      <c r="EJ9" s="445">
        <v>-4273516</v>
      </c>
      <c r="EK9" s="445">
        <v>-961541</v>
      </c>
      <c r="EL9" s="445">
        <v>-106838</v>
      </c>
      <c r="EM9" s="445">
        <v>-10683790</v>
      </c>
      <c r="EN9" s="445">
        <v>-6641957</v>
      </c>
      <c r="EO9" s="445">
        <v>-5314024</v>
      </c>
      <c r="EP9" s="445">
        <v>-1196229</v>
      </c>
      <c r="EQ9" s="445">
        <v>-132850</v>
      </c>
      <c r="ER9" s="445">
        <v>-13285060</v>
      </c>
      <c r="ES9" s="446">
        <v>0.5</v>
      </c>
      <c r="ET9" s="446">
        <v>0.4</v>
      </c>
      <c r="EU9" s="446">
        <v>0.09</v>
      </c>
      <c r="EV9" s="446">
        <v>0.01</v>
      </c>
      <c r="EW9" s="446">
        <v>1</v>
      </c>
      <c r="EX9" s="58" t="s">
        <v>491</v>
      </c>
      <c r="EY9" s="58" t="s">
        <v>492</v>
      </c>
      <c r="EZ9" s="58" t="s">
        <v>466</v>
      </c>
      <c r="FA9" s="58" t="s">
        <v>467</v>
      </c>
      <c r="FB9" s="58" t="s">
        <v>493</v>
      </c>
    </row>
    <row r="10" spans="1:158" s="58" customFormat="1" ht="14.25" thickTop="1" thickBot="1">
      <c r="A10" s="58" t="s">
        <v>469</v>
      </c>
      <c r="B10" s="447" t="s">
        <v>494</v>
      </c>
      <c r="C10" s="59" t="s">
        <v>495</v>
      </c>
      <c r="D10" s="445">
        <v>9723938</v>
      </c>
      <c r="E10" s="445">
        <v>7779150</v>
      </c>
      <c r="F10" s="445">
        <v>1944788</v>
      </c>
      <c r="G10" s="445">
        <v>0</v>
      </c>
      <c r="H10" s="445">
        <v>19447876</v>
      </c>
      <c r="I10" s="445">
        <v>115654</v>
      </c>
      <c r="J10" s="445">
        <v>115654</v>
      </c>
      <c r="K10" s="445">
        <v>9608284</v>
      </c>
      <c r="L10" s="445">
        <v>131379</v>
      </c>
      <c r="M10" s="445">
        <v>131379</v>
      </c>
      <c r="N10" s="445">
        <v>1123800</v>
      </c>
      <c r="O10" s="445">
        <v>0</v>
      </c>
      <c r="P10" s="445">
        <v>1123800</v>
      </c>
      <c r="Q10" s="445">
        <v>104621</v>
      </c>
      <c r="R10" s="445">
        <v>97</v>
      </c>
      <c r="S10" s="445">
        <v>104718</v>
      </c>
      <c r="T10" s="445">
        <v>0</v>
      </c>
      <c r="U10" s="445">
        <v>0</v>
      </c>
      <c r="V10" s="445">
        <v>0</v>
      </c>
      <c r="W10" s="445">
        <v>0</v>
      </c>
      <c r="X10" s="445">
        <v>115654</v>
      </c>
      <c r="Y10" s="445">
        <v>0</v>
      </c>
      <c r="Z10" s="445">
        <v>0</v>
      </c>
      <c r="AA10" s="445">
        <v>115654</v>
      </c>
      <c r="AB10" s="445">
        <v>0</v>
      </c>
      <c r="AC10" s="445">
        <v>0</v>
      </c>
      <c r="AD10" s="445">
        <v>4021412</v>
      </c>
      <c r="AE10" s="445">
        <v>989357</v>
      </c>
      <c r="AF10" s="445">
        <v>0</v>
      </c>
      <c r="AG10" s="445">
        <v>5010769</v>
      </c>
      <c r="AH10" s="445">
        <v>445191</v>
      </c>
      <c r="AI10" s="445">
        <v>356152</v>
      </c>
      <c r="AJ10" s="445">
        <v>89038</v>
      </c>
      <c r="AK10" s="445">
        <v>0</v>
      </c>
      <c r="AL10" s="445">
        <v>890381</v>
      </c>
      <c r="AM10" s="445">
        <v>-417942</v>
      </c>
      <c r="AN10" s="445">
        <v>-334354</v>
      </c>
      <c r="AO10" s="445">
        <v>-83589</v>
      </c>
      <c r="AP10" s="445">
        <v>0</v>
      </c>
      <c r="AQ10" s="445">
        <v>-835885</v>
      </c>
      <c r="AR10" s="445">
        <v>-210220</v>
      </c>
      <c r="AS10" s="445">
        <v>-168176</v>
      </c>
      <c r="AT10" s="445">
        <v>-42044</v>
      </c>
      <c r="AU10" s="445">
        <v>0</v>
      </c>
      <c r="AV10" s="445">
        <v>-420440</v>
      </c>
      <c r="AW10" s="445">
        <v>29466</v>
      </c>
      <c r="AX10" s="445">
        <v>23573</v>
      </c>
      <c r="AY10" s="445">
        <v>5893</v>
      </c>
      <c r="AZ10" s="445">
        <v>0</v>
      </c>
      <c r="BA10" s="445">
        <v>58932</v>
      </c>
      <c r="BB10" s="445">
        <v>-52366</v>
      </c>
      <c r="BC10" s="445">
        <v>-41893</v>
      </c>
      <c r="BD10" s="445">
        <v>-10473</v>
      </c>
      <c r="BE10" s="445">
        <v>0</v>
      </c>
      <c r="BF10" s="445">
        <v>-104732</v>
      </c>
      <c r="BG10" s="445">
        <v>-233120</v>
      </c>
      <c r="BH10" s="445">
        <v>-186496</v>
      </c>
      <c r="BI10" s="445">
        <v>-46624</v>
      </c>
      <c r="BJ10" s="445">
        <v>0</v>
      </c>
      <c r="BK10" s="445">
        <v>-466240</v>
      </c>
      <c r="BL10" s="445">
        <v>-2933513</v>
      </c>
      <c r="BM10" s="445">
        <v>-2346811</v>
      </c>
      <c r="BN10" s="445">
        <v>-586703</v>
      </c>
      <c r="BO10" s="445">
        <v>0</v>
      </c>
      <c r="BP10" s="445">
        <v>-5867027</v>
      </c>
      <c r="BQ10" s="445">
        <v>-676297</v>
      </c>
      <c r="BR10" s="445">
        <v>-541038</v>
      </c>
      <c r="BS10" s="445">
        <v>-135259</v>
      </c>
      <c r="BT10" s="445">
        <v>0</v>
      </c>
      <c r="BU10" s="445">
        <v>-1352594</v>
      </c>
      <c r="BV10" s="445">
        <v>-2257217</v>
      </c>
      <c r="BW10" s="445">
        <v>-1805773</v>
      </c>
      <c r="BX10" s="445">
        <v>-451443</v>
      </c>
      <c r="BY10" s="445">
        <v>0</v>
      </c>
      <c r="BZ10" s="445">
        <v>-4514433</v>
      </c>
      <c r="CA10" s="445">
        <v>213122</v>
      </c>
      <c r="CB10" s="445">
        <v>170498</v>
      </c>
      <c r="CC10" s="445">
        <v>42625</v>
      </c>
      <c r="CD10" s="445">
        <v>0</v>
      </c>
      <c r="CE10" s="445">
        <v>426245</v>
      </c>
      <c r="CF10" s="445">
        <v>0</v>
      </c>
      <c r="CG10" s="445">
        <v>0</v>
      </c>
      <c r="CH10" s="445">
        <v>0</v>
      </c>
      <c r="CI10" s="445">
        <v>0</v>
      </c>
      <c r="CJ10" s="445">
        <v>0</v>
      </c>
      <c r="CK10" s="445">
        <v>462185</v>
      </c>
      <c r="CL10" s="445">
        <v>369748</v>
      </c>
      <c r="CM10" s="445">
        <v>92437</v>
      </c>
      <c r="CN10" s="445">
        <v>0</v>
      </c>
      <c r="CO10" s="445">
        <v>924370</v>
      </c>
      <c r="CP10" s="445">
        <v>-178220</v>
      </c>
      <c r="CQ10" s="445">
        <v>-142576</v>
      </c>
      <c r="CR10" s="445">
        <v>-35644</v>
      </c>
      <c r="CS10" s="445">
        <v>0</v>
      </c>
      <c r="CT10" s="445">
        <v>-356440</v>
      </c>
      <c r="CU10" s="445">
        <v>-2436426</v>
      </c>
      <c r="CV10" s="445">
        <v>-1949141</v>
      </c>
      <c r="CW10" s="445">
        <v>-487285</v>
      </c>
      <c r="CX10" s="445">
        <v>0</v>
      </c>
      <c r="CY10" s="445">
        <v>-4872852</v>
      </c>
      <c r="CZ10" s="445">
        <v>-990</v>
      </c>
      <c r="DA10" s="445">
        <v>-792</v>
      </c>
      <c r="DB10" s="445">
        <v>-197</v>
      </c>
      <c r="DC10" s="445">
        <v>0</v>
      </c>
      <c r="DD10" s="445">
        <v>-1979</v>
      </c>
      <c r="DE10" s="445">
        <v>-2435437</v>
      </c>
      <c r="DF10" s="445">
        <v>-1948349</v>
      </c>
      <c r="DG10" s="445">
        <v>-487087</v>
      </c>
      <c r="DH10" s="445">
        <v>0</v>
      </c>
      <c r="DI10" s="445">
        <v>-4870873</v>
      </c>
      <c r="DJ10" s="445">
        <v>-6607865</v>
      </c>
      <c r="DK10" s="445">
        <v>-5286202</v>
      </c>
      <c r="DL10" s="445">
        <v>-1321549</v>
      </c>
      <c r="DM10" s="445">
        <v>0</v>
      </c>
      <c r="DN10" s="445">
        <v>-13215616</v>
      </c>
      <c r="DO10" s="445">
        <v>-5953855</v>
      </c>
      <c r="DP10" s="445">
        <v>-4763084</v>
      </c>
      <c r="DQ10" s="445">
        <v>-1190771</v>
      </c>
      <c r="DR10" s="445">
        <v>0</v>
      </c>
      <c r="DS10" s="445">
        <v>-11907710</v>
      </c>
      <c r="DT10" s="445">
        <v>-654010</v>
      </c>
      <c r="DU10" s="445">
        <v>-523118</v>
      </c>
      <c r="DV10" s="445">
        <v>-130778</v>
      </c>
      <c r="DW10" s="445">
        <v>0</v>
      </c>
      <c r="DX10" s="445">
        <v>-1307906</v>
      </c>
      <c r="DY10" s="445">
        <v>11619454</v>
      </c>
      <c r="DZ10" s="445">
        <v>9295564</v>
      </c>
      <c r="EA10" s="445">
        <v>2323891</v>
      </c>
      <c r="EB10" s="445">
        <v>0</v>
      </c>
      <c r="EC10" s="445">
        <v>23238909</v>
      </c>
      <c r="ED10" s="445">
        <v>9723938</v>
      </c>
      <c r="EE10" s="445">
        <v>7779150</v>
      </c>
      <c r="EF10" s="445">
        <v>1944788</v>
      </c>
      <c r="EG10" s="445">
        <v>0</v>
      </c>
      <c r="EH10" s="445">
        <v>19447876</v>
      </c>
      <c r="EI10" s="445">
        <v>-1895516</v>
      </c>
      <c r="EJ10" s="445">
        <v>-1516414</v>
      </c>
      <c r="EK10" s="445">
        <v>-379103</v>
      </c>
      <c r="EL10" s="445">
        <v>0</v>
      </c>
      <c r="EM10" s="445">
        <v>-3791033</v>
      </c>
      <c r="EN10" s="445">
        <v>-2549526</v>
      </c>
      <c r="EO10" s="445">
        <v>-2039532</v>
      </c>
      <c r="EP10" s="445">
        <v>-509881</v>
      </c>
      <c r="EQ10" s="445">
        <v>0</v>
      </c>
      <c r="ER10" s="445">
        <v>-5098939</v>
      </c>
      <c r="ES10" s="446">
        <v>0.5</v>
      </c>
      <c r="ET10" s="446">
        <v>0.4</v>
      </c>
      <c r="EU10" s="446">
        <v>0.1</v>
      </c>
      <c r="EV10" s="446">
        <v>0</v>
      </c>
      <c r="EW10" s="446">
        <v>1</v>
      </c>
      <c r="EX10" s="58" t="s">
        <v>496</v>
      </c>
      <c r="EY10" s="58" t="s">
        <v>465</v>
      </c>
      <c r="EZ10" s="58" t="s">
        <v>466</v>
      </c>
      <c r="FA10" s="58" t="s">
        <v>497</v>
      </c>
      <c r="FB10" s="58" t="s">
        <v>498</v>
      </c>
    </row>
    <row r="11" spans="1:158" s="58" customFormat="1" ht="14.25" thickTop="1" thickBot="1">
      <c r="A11" s="58" t="s">
        <v>469</v>
      </c>
      <c r="B11" s="447" t="s">
        <v>499</v>
      </c>
      <c r="C11" s="59" t="s">
        <v>500</v>
      </c>
      <c r="D11" s="445">
        <v>17249433</v>
      </c>
      <c r="E11" s="445">
        <v>15681303</v>
      </c>
      <c r="F11" s="445">
        <v>19340273</v>
      </c>
      <c r="G11" s="445">
        <v>0</v>
      </c>
      <c r="H11" s="445">
        <v>52271009</v>
      </c>
      <c r="I11" s="445">
        <v>0</v>
      </c>
      <c r="J11" s="445">
        <v>0</v>
      </c>
      <c r="K11" s="445">
        <v>17249433</v>
      </c>
      <c r="L11" s="445">
        <v>197739</v>
      </c>
      <c r="M11" s="445">
        <v>197739</v>
      </c>
      <c r="N11" s="445">
        <v>0</v>
      </c>
      <c r="O11" s="445">
        <v>0</v>
      </c>
      <c r="P11" s="445">
        <v>0</v>
      </c>
      <c r="Q11" s="445">
        <v>0</v>
      </c>
      <c r="R11" s="445">
        <v>0</v>
      </c>
      <c r="S11" s="445">
        <v>0</v>
      </c>
      <c r="T11" s="445">
        <v>0</v>
      </c>
      <c r="U11" s="445">
        <v>0</v>
      </c>
      <c r="V11" s="445">
        <v>0</v>
      </c>
      <c r="W11" s="445">
        <v>0</v>
      </c>
      <c r="X11" s="445">
        <v>0</v>
      </c>
      <c r="Y11" s="445">
        <v>0</v>
      </c>
      <c r="Z11" s="445">
        <v>0</v>
      </c>
      <c r="AA11" s="445">
        <v>0</v>
      </c>
      <c r="AB11" s="445">
        <v>0</v>
      </c>
      <c r="AC11" s="445">
        <v>0</v>
      </c>
      <c r="AD11" s="445">
        <v>5252211</v>
      </c>
      <c r="AE11" s="445">
        <v>6477728</v>
      </c>
      <c r="AF11" s="445">
        <v>0</v>
      </c>
      <c r="AG11" s="445">
        <v>11729939</v>
      </c>
      <c r="AH11" s="445">
        <v>4769974</v>
      </c>
      <c r="AI11" s="445">
        <v>4336341</v>
      </c>
      <c r="AJ11" s="445">
        <v>5348154</v>
      </c>
      <c r="AK11" s="445">
        <v>0</v>
      </c>
      <c r="AL11" s="445">
        <v>14454469</v>
      </c>
      <c r="AM11" s="445">
        <v>-982456</v>
      </c>
      <c r="AN11" s="445">
        <v>-893142</v>
      </c>
      <c r="AO11" s="445">
        <v>-1101541</v>
      </c>
      <c r="AP11" s="445">
        <v>0</v>
      </c>
      <c r="AQ11" s="445">
        <v>-2977139</v>
      </c>
      <c r="AR11" s="445">
        <v>-3267990</v>
      </c>
      <c r="AS11" s="445">
        <v>-2970900</v>
      </c>
      <c r="AT11" s="445">
        <v>-3664110</v>
      </c>
      <c r="AU11" s="445">
        <v>0</v>
      </c>
      <c r="AV11" s="445">
        <v>-9903000</v>
      </c>
      <c r="AW11" s="445">
        <v>0</v>
      </c>
      <c r="AX11" s="445">
        <v>0</v>
      </c>
      <c r="AY11" s="445">
        <v>0</v>
      </c>
      <c r="AZ11" s="445">
        <v>0</v>
      </c>
      <c r="BA11" s="445">
        <v>0</v>
      </c>
      <c r="BB11" s="445">
        <v>-339570</v>
      </c>
      <c r="BC11" s="445">
        <v>-308700</v>
      </c>
      <c r="BD11" s="445">
        <v>-380730</v>
      </c>
      <c r="BE11" s="445">
        <v>0</v>
      </c>
      <c r="BF11" s="445">
        <v>-1029000</v>
      </c>
      <c r="BG11" s="445">
        <v>-3607560</v>
      </c>
      <c r="BH11" s="445">
        <v>-3279600</v>
      </c>
      <c r="BI11" s="445">
        <v>-4044840</v>
      </c>
      <c r="BJ11" s="445">
        <v>0</v>
      </c>
      <c r="BK11" s="445">
        <v>-10932000</v>
      </c>
      <c r="BL11" s="445">
        <v>-3615758</v>
      </c>
      <c r="BM11" s="445">
        <v>-3287053</v>
      </c>
      <c r="BN11" s="445">
        <v>-4054032</v>
      </c>
      <c r="BO11" s="445">
        <v>0</v>
      </c>
      <c r="BP11" s="445">
        <v>-10956843</v>
      </c>
      <c r="BQ11" s="445">
        <v>-566543</v>
      </c>
      <c r="BR11" s="445">
        <v>-515040</v>
      </c>
      <c r="BS11" s="445">
        <v>-635216</v>
      </c>
      <c r="BT11" s="445">
        <v>0</v>
      </c>
      <c r="BU11" s="445">
        <v>-1716799</v>
      </c>
      <c r="BV11" s="445">
        <v>-3049215</v>
      </c>
      <c r="BW11" s="445">
        <v>-2772013</v>
      </c>
      <c r="BX11" s="445">
        <v>-3418816</v>
      </c>
      <c r="BY11" s="445">
        <v>0</v>
      </c>
      <c r="BZ11" s="445">
        <v>-9240044</v>
      </c>
      <c r="CA11" s="445">
        <v>0</v>
      </c>
      <c r="CB11" s="445">
        <v>0</v>
      </c>
      <c r="CC11" s="445">
        <v>0</v>
      </c>
      <c r="CD11" s="445">
        <v>0</v>
      </c>
      <c r="CE11" s="445">
        <v>0</v>
      </c>
      <c r="CF11" s="445">
        <v>0</v>
      </c>
      <c r="CG11" s="445">
        <v>0</v>
      </c>
      <c r="CH11" s="445">
        <v>0</v>
      </c>
      <c r="CI11" s="445">
        <v>0</v>
      </c>
      <c r="CJ11" s="445">
        <v>0</v>
      </c>
      <c r="CK11" s="445">
        <v>155569</v>
      </c>
      <c r="CL11" s="445">
        <v>141426</v>
      </c>
      <c r="CM11" s="445">
        <v>174425</v>
      </c>
      <c r="CN11" s="445">
        <v>0</v>
      </c>
      <c r="CO11" s="445">
        <v>471420</v>
      </c>
      <c r="CP11" s="445">
        <v>233031</v>
      </c>
      <c r="CQ11" s="445">
        <v>211847</v>
      </c>
      <c r="CR11" s="445">
        <v>261278</v>
      </c>
      <c r="CS11" s="445">
        <v>0</v>
      </c>
      <c r="CT11" s="445">
        <v>706156</v>
      </c>
      <c r="CU11" s="445">
        <v>-3227158</v>
      </c>
      <c r="CV11" s="445">
        <v>-2933780</v>
      </c>
      <c r="CW11" s="445">
        <v>-3618329</v>
      </c>
      <c r="CX11" s="445">
        <v>0</v>
      </c>
      <c r="CY11" s="445">
        <v>-9779267</v>
      </c>
      <c r="CZ11" s="445">
        <v>-410974</v>
      </c>
      <c r="DA11" s="445">
        <v>-373614</v>
      </c>
      <c r="DB11" s="445">
        <v>-460791</v>
      </c>
      <c r="DC11" s="445">
        <v>0</v>
      </c>
      <c r="DD11" s="445">
        <v>-1245379</v>
      </c>
      <c r="DE11" s="445">
        <v>-2816184</v>
      </c>
      <c r="DF11" s="445">
        <v>-2560166</v>
      </c>
      <c r="DG11" s="445">
        <v>-3157538</v>
      </c>
      <c r="DH11" s="445">
        <v>0</v>
      </c>
      <c r="DI11" s="445">
        <v>-8533888</v>
      </c>
      <c r="DJ11" s="445">
        <v>-9166849</v>
      </c>
      <c r="DK11" s="445">
        <v>-8149015</v>
      </c>
      <c r="DL11" s="445">
        <v>-10294392</v>
      </c>
      <c r="DM11" s="445">
        <v>0</v>
      </c>
      <c r="DN11" s="445">
        <v>-27610256</v>
      </c>
      <c r="DO11" s="445">
        <v>-7586194</v>
      </c>
      <c r="DP11" s="445">
        <v>-6409134</v>
      </c>
      <c r="DQ11" s="445">
        <v>-8525603</v>
      </c>
      <c r="DR11" s="445">
        <v>0</v>
      </c>
      <c r="DS11" s="445">
        <v>-22520932</v>
      </c>
      <c r="DT11" s="445">
        <v>-1580655</v>
      </c>
      <c r="DU11" s="445">
        <v>-1739881</v>
      </c>
      <c r="DV11" s="445">
        <v>-1768789</v>
      </c>
      <c r="DW11" s="445">
        <v>0</v>
      </c>
      <c r="DX11" s="445">
        <v>-5089324</v>
      </c>
      <c r="DY11" s="445">
        <v>21165331</v>
      </c>
      <c r="DZ11" s="445">
        <v>19241211</v>
      </c>
      <c r="EA11" s="445">
        <v>23730827</v>
      </c>
      <c r="EB11" s="445">
        <v>0</v>
      </c>
      <c r="EC11" s="445">
        <v>64137369</v>
      </c>
      <c r="ED11" s="445">
        <v>17249433</v>
      </c>
      <c r="EE11" s="445">
        <v>15681303</v>
      </c>
      <c r="EF11" s="445">
        <v>19340273</v>
      </c>
      <c r="EG11" s="445">
        <v>0</v>
      </c>
      <c r="EH11" s="445">
        <v>52271009</v>
      </c>
      <c r="EI11" s="445">
        <v>-3915898</v>
      </c>
      <c r="EJ11" s="445">
        <v>-3559908</v>
      </c>
      <c r="EK11" s="445">
        <v>-4390554</v>
      </c>
      <c r="EL11" s="445">
        <v>0</v>
      </c>
      <c r="EM11" s="445">
        <v>-11866360</v>
      </c>
      <c r="EN11" s="445">
        <v>-5496553</v>
      </c>
      <c r="EO11" s="445">
        <v>-5299789</v>
      </c>
      <c r="EP11" s="445">
        <v>-6159343</v>
      </c>
      <c r="EQ11" s="445">
        <v>0</v>
      </c>
      <c r="ER11" s="445">
        <v>-16955684</v>
      </c>
      <c r="ES11" s="446">
        <v>0.33</v>
      </c>
      <c r="ET11" s="446">
        <v>0.3</v>
      </c>
      <c r="EU11" s="446">
        <v>0.37</v>
      </c>
      <c r="EV11" s="446">
        <v>0</v>
      </c>
      <c r="EW11" s="446">
        <v>1</v>
      </c>
      <c r="EX11" s="58" t="s">
        <v>501</v>
      </c>
      <c r="EY11" s="58" t="s">
        <v>502</v>
      </c>
      <c r="EZ11" s="58" t="s">
        <v>503</v>
      </c>
      <c r="FA11" s="58" t="s">
        <v>504</v>
      </c>
      <c r="FB11" s="58" t="s">
        <v>505</v>
      </c>
    </row>
    <row r="12" spans="1:158" s="58" customFormat="1" ht="14.25" thickTop="1" thickBot="1">
      <c r="A12" s="58" t="s">
        <v>469</v>
      </c>
      <c r="B12" s="447" t="s">
        <v>506</v>
      </c>
      <c r="C12" s="59" t="s">
        <v>507</v>
      </c>
      <c r="D12" s="445">
        <v>34919234</v>
      </c>
      <c r="E12" s="445">
        <v>31744759</v>
      </c>
      <c r="F12" s="445">
        <v>39151869</v>
      </c>
      <c r="G12" s="445">
        <v>0</v>
      </c>
      <c r="H12" s="445">
        <v>105815862</v>
      </c>
      <c r="I12" s="445">
        <v>0</v>
      </c>
      <c r="J12" s="445">
        <v>0</v>
      </c>
      <c r="K12" s="445">
        <v>34919234</v>
      </c>
      <c r="L12" s="445">
        <v>391107</v>
      </c>
      <c r="M12" s="445">
        <v>391107</v>
      </c>
      <c r="N12" s="445">
        <v>0</v>
      </c>
      <c r="O12" s="445">
        <v>0</v>
      </c>
      <c r="P12" s="445">
        <v>0</v>
      </c>
      <c r="Q12" s="445">
        <v>0</v>
      </c>
      <c r="R12" s="445">
        <v>0</v>
      </c>
      <c r="S12" s="445">
        <v>0</v>
      </c>
      <c r="T12" s="445">
        <v>0</v>
      </c>
      <c r="U12" s="445">
        <v>0</v>
      </c>
      <c r="V12" s="445">
        <v>0</v>
      </c>
      <c r="W12" s="445">
        <v>0</v>
      </c>
      <c r="X12" s="445">
        <v>0</v>
      </c>
      <c r="Y12" s="445">
        <v>0</v>
      </c>
      <c r="Z12" s="445">
        <v>0</v>
      </c>
      <c r="AA12" s="445">
        <v>0</v>
      </c>
      <c r="AB12" s="445">
        <v>0</v>
      </c>
      <c r="AC12" s="445">
        <v>0</v>
      </c>
      <c r="AD12" s="445">
        <v>19542681</v>
      </c>
      <c r="AE12" s="445">
        <v>16386908</v>
      </c>
      <c r="AF12" s="445">
        <v>0</v>
      </c>
      <c r="AG12" s="445">
        <v>35929589</v>
      </c>
      <c r="AH12" s="445">
        <v>8932504</v>
      </c>
      <c r="AI12" s="445">
        <v>8120458</v>
      </c>
      <c r="AJ12" s="445">
        <v>10015232</v>
      </c>
      <c r="AK12" s="445">
        <v>0</v>
      </c>
      <c r="AL12" s="445">
        <v>27068194</v>
      </c>
      <c r="AM12" s="445">
        <v>-3323987</v>
      </c>
      <c r="AN12" s="445">
        <v>-3021807</v>
      </c>
      <c r="AO12" s="445">
        <v>-3726895</v>
      </c>
      <c r="AP12" s="445">
        <v>0</v>
      </c>
      <c r="AQ12" s="445">
        <v>-10072689</v>
      </c>
      <c r="AR12" s="445">
        <v>-6030301</v>
      </c>
      <c r="AS12" s="445">
        <v>-5482093</v>
      </c>
      <c r="AT12" s="445">
        <v>-6761248</v>
      </c>
      <c r="AU12" s="445">
        <v>0</v>
      </c>
      <c r="AV12" s="445">
        <v>-18273642</v>
      </c>
      <c r="AW12" s="445">
        <v>0</v>
      </c>
      <c r="AX12" s="445">
        <v>0</v>
      </c>
      <c r="AY12" s="445">
        <v>0</v>
      </c>
      <c r="AZ12" s="445">
        <v>0</v>
      </c>
      <c r="BA12" s="445">
        <v>0</v>
      </c>
      <c r="BB12" s="445">
        <v>0</v>
      </c>
      <c r="BC12" s="445">
        <v>0</v>
      </c>
      <c r="BD12" s="445">
        <v>0</v>
      </c>
      <c r="BE12" s="445">
        <v>0</v>
      </c>
      <c r="BF12" s="445">
        <v>0</v>
      </c>
      <c r="BG12" s="445">
        <v>-6030301</v>
      </c>
      <c r="BH12" s="445">
        <v>-5482093</v>
      </c>
      <c r="BI12" s="445">
        <v>-6761248</v>
      </c>
      <c r="BJ12" s="445">
        <v>0</v>
      </c>
      <c r="BK12" s="445">
        <v>-18273642</v>
      </c>
      <c r="BL12" s="445">
        <v>-11381385</v>
      </c>
      <c r="BM12" s="445">
        <v>-10346713</v>
      </c>
      <c r="BN12" s="445">
        <v>-12760946</v>
      </c>
      <c r="BO12" s="445">
        <v>0</v>
      </c>
      <c r="BP12" s="445">
        <v>-34489044</v>
      </c>
      <c r="BQ12" s="445">
        <v>-1215552</v>
      </c>
      <c r="BR12" s="445">
        <v>-1105047</v>
      </c>
      <c r="BS12" s="445">
        <v>-1362891</v>
      </c>
      <c r="BT12" s="445">
        <v>0</v>
      </c>
      <c r="BU12" s="445">
        <v>-3683490</v>
      </c>
      <c r="BV12" s="445">
        <v>-10165833</v>
      </c>
      <c r="BW12" s="445">
        <v>-9241666</v>
      </c>
      <c r="BX12" s="445">
        <v>-11398055</v>
      </c>
      <c r="BY12" s="445">
        <v>0</v>
      </c>
      <c r="BZ12" s="445">
        <v>-30805554</v>
      </c>
      <c r="CA12" s="445">
        <v>241899</v>
      </c>
      <c r="CB12" s="445">
        <v>219908</v>
      </c>
      <c r="CC12" s="445">
        <v>271220</v>
      </c>
      <c r="CD12" s="445">
        <v>0</v>
      </c>
      <c r="CE12" s="445">
        <v>733027</v>
      </c>
      <c r="CF12" s="445">
        <v>2401308</v>
      </c>
      <c r="CG12" s="445">
        <v>2183007</v>
      </c>
      <c r="CH12" s="445">
        <v>2692376</v>
      </c>
      <c r="CI12" s="445">
        <v>0</v>
      </c>
      <c r="CJ12" s="445">
        <v>7276691</v>
      </c>
      <c r="CK12" s="445">
        <v>-612057</v>
      </c>
      <c r="CL12" s="445">
        <v>-556415</v>
      </c>
      <c r="CM12" s="445">
        <v>-686245</v>
      </c>
      <c r="CN12" s="445">
        <v>0</v>
      </c>
      <c r="CO12" s="445">
        <v>-1854717</v>
      </c>
      <c r="CP12" s="445">
        <v>5289146</v>
      </c>
      <c r="CQ12" s="445">
        <v>4808315</v>
      </c>
      <c r="CR12" s="445">
        <v>5930255</v>
      </c>
      <c r="CS12" s="445">
        <v>0</v>
      </c>
      <c r="CT12" s="445">
        <v>16027716</v>
      </c>
      <c r="CU12" s="445">
        <v>-4061089</v>
      </c>
      <c r="CV12" s="445">
        <v>-3691898</v>
      </c>
      <c r="CW12" s="445">
        <v>-4553340</v>
      </c>
      <c r="CX12" s="445">
        <v>0</v>
      </c>
      <c r="CY12" s="445">
        <v>-12306327</v>
      </c>
      <c r="CZ12" s="445">
        <v>-1585710</v>
      </c>
      <c r="DA12" s="445">
        <v>-1441554</v>
      </c>
      <c r="DB12" s="445">
        <v>-1777916</v>
      </c>
      <c r="DC12" s="445">
        <v>0</v>
      </c>
      <c r="DD12" s="445">
        <v>-4805180</v>
      </c>
      <c r="DE12" s="445">
        <v>-2475379</v>
      </c>
      <c r="DF12" s="445">
        <v>-2250344</v>
      </c>
      <c r="DG12" s="445">
        <v>-2775424</v>
      </c>
      <c r="DH12" s="445">
        <v>0</v>
      </c>
      <c r="DI12" s="445">
        <v>-7501147</v>
      </c>
      <c r="DJ12" s="445">
        <v>-35275845</v>
      </c>
      <c r="DK12" s="445">
        <v>-31540425</v>
      </c>
      <c r="DL12" s="445">
        <v>-39572933</v>
      </c>
      <c r="DM12" s="445">
        <v>0</v>
      </c>
      <c r="DN12" s="445">
        <v>-106389203</v>
      </c>
      <c r="DO12" s="445">
        <v>-24379216</v>
      </c>
      <c r="DP12" s="445">
        <v>-21634717</v>
      </c>
      <c r="DQ12" s="445">
        <v>-27355806</v>
      </c>
      <c r="DR12" s="445">
        <v>0</v>
      </c>
      <c r="DS12" s="445">
        <v>-73369738</v>
      </c>
      <c r="DT12" s="445">
        <v>-10896629</v>
      </c>
      <c r="DU12" s="445">
        <v>-9905708</v>
      </c>
      <c r="DV12" s="445">
        <v>-12217127</v>
      </c>
      <c r="DW12" s="445">
        <v>0</v>
      </c>
      <c r="DX12" s="445">
        <v>-33019465</v>
      </c>
      <c r="DY12" s="445">
        <v>37636833</v>
      </c>
      <c r="DZ12" s="445">
        <v>34215302</v>
      </c>
      <c r="EA12" s="445">
        <v>42198873</v>
      </c>
      <c r="EB12" s="445">
        <v>0</v>
      </c>
      <c r="EC12" s="445">
        <v>114051008</v>
      </c>
      <c r="ED12" s="445">
        <v>34919234</v>
      </c>
      <c r="EE12" s="445">
        <v>31744759</v>
      </c>
      <c r="EF12" s="445">
        <v>39151869</v>
      </c>
      <c r="EG12" s="445">
        <v>0</v>
      </c>
      <c r="EH12" s="445">
        <v>105815862</v>
      </c>
      <c r="EI12" s="445">
        <v>-2717599</v>
      </c>
      <c r="EJ12" s="445">
        <v>-2470543</v>
      </c>
      <c r="EK12" s="445">
        <v>-3047004</v>
      </c>
      <c r="EL12" s="445">
        <v>0</v>
      </c>
      <c r="EM12" s="445">
        <v>-8235146</v>
      </c>
      <c r="EN12" s="445">
        <v>-13614228</v>
      </c>
      <c r="EO12" s="445">
        <v>-12376251</v>
      </c>
      <c r="EP12" s="445">
        <v>-15264131</v>
      </c>
      <c r="EQ12" s="445">
        <v>0</v>
      </c>
      <c r="ER12" s="445">
        <v>-41254611</v>
      </c>
      <c r="ES12" s="446">
        <v>0.33</v>
      </c>
      <c r="ET12" s="446">
        <v>0.3</v>
      </c>
      <c r="EU12" s="446">
        <v>0.37</v>
      </c>
      <c r="EV12" s="446">
        <v>0</v>
      </c>
      <c r="EW12" s="446">
        <v>1</v>
      </c>
      <c r="EX12" s="58" t="s">
        <v>501</v>
      </c>
      <c r="EY12" s="58" t="s">
        <v>502</v>
      </c>
      <c r="EZ12" s="58" t="s">
        <v>503</v>
      </c>
      <c r="FA12" s="58" t="s">
        <v>504</v>
      </c>
      <c r="FB12" s="58" t="s">
        <v>508</v>
      </c>
    </row>
    <row r="13" spans="1:158" s="58" customFormat="1" ht="14.25" thickTop="1" thickBot="1">
      <c r="A13" s="58" t="s">
        <v>461</v>
      </c>
      <c r="B13" s="447" t="s">
        <v>509</v>
      </c>
      <c r="C13" s="59" t="s">
        <v>510</v>
      </c>
      <c r="D13" s="445">
        <v>22302547</v>
      </c>
      <c r="E13" s="445">
        <v>21856497</v>
      </c>
      <c r="F13" s="445">
        <v>0</v>
      </c>
      <c r="G13" s="445">
        <v>446051</v>
      </c>
      <c r="H13" s="445">
        <v>44605095</v>
      </c>
      <c r="I13" s="445">
        <v>106390</v>
      </c>
      <c r="J13" s="445">
        <v>106390</v>
      </c>
      <c r="K13" s="445">
        <v>22196157</v>
      </c>
      <c r="L13" s="445">
        <v>312520</v>
      </c>
      <c r="M13" s="445">
        <v>312520</v>
      </c>
      <c r="N13" s="445">
        <v>595020</v>
      </c>
      <c r="O13" s="445">
        <v>0</v>
      </c>
      <c r="P13" s="445">
        <v>595020</v>
      </c>
      <c r="Q13" s="445">
        <v>50176</v>
      </c>
      <c r="R13" s="445">
        <v>0</v>
      </c>
      <c r="S13" s="445">
        <v>50176</v>
      </c>
      <c r="T13" s="445">
        <v>0</v>
      </c>
      <c r="U13" s="445">
        <v>0</v>
      </c>
      <c r="V13" s="445">
        <v>0</v>
      </c>
      <c r="W13" s="445">
        <v>0</v>
      </c>
      <c r="X13" s="445">
        <v>106390</v>
      </c>
      <c r="Y13" s="445">
        <v>0</v>
      </c>
      <c r="Z13" s="445">
        <v>0</v>
      </c>
      <c r="AA13" s="445">
        <v>106390</v>
      </c>
      <c r="AB13" s="445">
        <v>0</v>
      </c>
      <c r="AC13" s="445">
        <v>0</v>
      </c>
      <c r="AD13" s="445">
        <v>9303201</v>
      </c>
      <c r="AE13" s="445">
        <v>0</v>
      </c>
      <c r="AF13" s="445">
        <v>187739</v>
      </c>
      <c r="AG13" s="445">
        <v>9490940</v>
      </c>
      <c r="AH13" s="445">
        <v>609990</v>
      </c>
      <c r="AI13" s="445">
        <v>597790</v>
      </c>
      <c r="AJ13" s="445">
        <v>0</v>
      </c>
      <c r="AK13" s="445">
        <v>12200</v>
      </c>
      <c r="AL13" s="445">
        <v>1219980</v>
      </c>
      <c r="AM13" s="445">
        <v>-1000283</v>
      </c>
      <c r="AN13" s="445">
        <v>-980277</v>
      </c>
      <c r="AO13" s="445">
        <v>0</v>
      </c>
      <c r="AP13" s="445">
        <v>-20006</v>
      </c>
      <c r="AQ13" s="445">
        <v>-2000566</v>
      </c>
      <c r="AR13" s="445">
        <v>-729927</v>
      </c>
      <c r="AS13" s="445">
        <v>-715329</v>
      </c>
      <c r="AT13" s="445">
        <v>0</v>
      </c>
      <c r="AU13" s="445">
        <v>-14599</v>
      </c>
      <c r="AV13" s="445">
        <v>-1459855</v>
      </c>
      <c r="AW13" s="445">
        <v>277291</v>
      </c>
      <c r="AX13" s="445">
        <v>271745</v>
      </c>
      <c r="AY13" s="445">
        <v>0</v>
      </c>
      <c r="AZ13" s="445">
        <v>5546</v>
      </c>
      <c r="BA13" s="445">
        <v>554582</v>
      </c>
      <c r="BB13" s="445">
        <v>-157354</v>
      </c>
      <c r="BC13" s="445">
        <v>-154206</v>
      </c>
      <c r="BD13" s="445">
        <v>0</v>
      </c>
      <c r="BE13" s="445">
        <v>-3147</v>
      </c>
      <c r="BF13" s="445">
        <v>-314707</v>
      </c>
      <c r="BG13" s="445">
        <v>-609990</v>
      </c>
      <c r="BH13" s="445">
        <v>-597790</v>
      </c>
      <c r="BI13" s="445">
        <v>0</v>
      </c>
      <c r="BJ13" s="445">
        <v>-12200</v>
      </c>
      <c r="BK13" s="445">
        <v>-1219980</v>
      </c>
      <c r="BL13" s="445">
        <v>-5986532</v>
      </c>
      <c r="BM13" s="445">
        <v>-5866802</v>
      </c>
      <c r="BN13" s="445">
        <v>0</v>
      </c>
      <c r="BO13" s="445">
        <v>-119731</v>
      </c>
      <c r="BP13" s="445">
        <v>-11973065</v>
      </c>
      <c r="BQ13" s="445">
        <v>-1287329</v>
      </c>
      <c r="BR13" s="445">
        <v>-1261583</v>
      </c>
      <c r="BS13" s="445">
        <v>0</v>
      </c>
      <c r="BT13" s="445">
        <v>-25747</v>
      </c>
      <c r="BU13" s="445">
        <v>-2574659</v>
      </c>
      <c r="BV13" s="445">
        <v>-4699203</v>
      </c>
      <c r="BW13" s="445">
        <v>-4605219</v>
      </c>
      <c r="BX13" s="445">
        <v>0</v>
      </c>
      <c r="BY13" s="445">
        <v>-93984</v>
      </c>
      <c r="BZ13" s="445">
        <v>-9398406</v>
      </c>
      <c r="CA13" s="445">
        <v>29975</v>
      </c>
      <c r="CB13" s="445">
        <v>29375</v>
      </c>
      <c r="CC13" s="445">
        <v>0</v>
      </c>
      <c r="CD13" s="445">
        <v>599</v>
      </c>
      <c r="CE13" s="445">
        <v>59949</v>
      </c>
      <c r="CF13" s="445">
        <v>439574</v>
      </c>
      <c r="CG13" s="445">
        <v>430784</v>
      </c>
      <c r="CH13" s="445">
        <v>0</v>
      </c>
      <c r="CI13" s="445">
        <v>8792</v>
      </c>
      <c r="CJ13" s="445">
        <v>879150</v>
      </c>
      <c r="CK13" s="445">
        <v>712962</v>
      </c>
      <c r="CL13" s="445">
        <v>698703</v>
      </c>
      <c r="CM13" s="445">
        <v>0</v>
      </c>
      <c r="CN13" s="445">
        <v>14259</v>
      </c>
      <c r="CO13" s="445">
        <v>1425924</v>
      </c>
      <c r="CP13" s="445">
        <v>464519</v>
      </c>
      <c r="CQ13" s="445">
        <v>455229</v>
      </c>
      <c r="CR13" s="445">
        <v>0</v>
      </c>
      <c r="CS13" s="445">
        <v>9290</v>
      </c>
      <c r="CT13" s="445">
        <v>929038</v>
      </c>
      <c r="CU13" s="445">
        <v>-4339502</v>
      </c>
      <c r="CV13" s="445">
        <v>-4252711</v>
      </c>
      <c r="CW13" s="445">
        <v>0</v>
      </c>
      <c r="CX13" s="445">
        <v>-86791</v>
      </c>
      <c r="CY13" s="445">
        <v>-8679004</v>
      </c>
      <c r="CZ13" s="445">
        <v>-544392</v>
      </c>
      <c r="DA13" s="445">
        <v>-533505</v>
      </c>
      <c r="DB13" s="445">
        <v>0</v>
      </c>
      <c r="DC13" s="445">
        <v>-10889</v>
      </c>
      <c r="DD13" s="445">
        <v>-1088786</v>
      </c>
      <c r="DE13" s="445">
        <v>-3795110</v>
      </c>
      <c r="DF13" s="445">
        <v>-3719206</v>
      </c>
      <c r="DG13" s="445">
        <v>0</v>
      </c>
      <c r="DH13" s="445">
        <v>-75902</v>
      </c>
      <c r="DI13" s="445">
        <v>-7590218</v>
      </c>
      <c r="DJ13" s="445">
        <v>-6772834</v>
      </c>
      <c r="DK13" s="445">
        <v>-6637378</v>
      </c>
      <c r="DL13" s="445">
        <v>0</v>
      </c>
      <c r="DM13" s="445">
        <v>-135457</v>
      </c>
      <c r="DN13" s="445">
        <v>-13545669</v>
      </c>
      <c r="DO13" s="445">
        <v>-7432932</v>
      </c>
      <c r="DP13" s="445">
        <v>-7284273</v>
      </c>
      <c r="DQ13" s="445">
        <v>0</v>
      </c>
      <c r="DR13" s="445">
        <v>-148659</v>
      </c>
      <c r="DS13" s="445">
        <v>-14865864</v>
      </c>
      <c r="DT13" s="445">
        <v>660098</v>
      </c>
      <c r="DU13" s="445">
        <v>646895</v>
      </c>
      <c r="DV13" s="445">
        <v>0</v>
      </c>
      <c r="DW13" s="445">
        <v>13202</v>
      </c>
      <c r="DX13" s="445">
        <v>1320195</v>
      </c>
      <c r="DY13" s="445">
        <v>22769366</v>
      </c>
      <c r="DZ13" s="445">
        <v>22313978</v>
      </c>
      <c r="EA13" s="445">
        <v>0</v>
      </c>
      <c r="EB13" s="445">
        <v>455387</v>
      </c>
      <c r="EC13" s="445">
        <v>45538731</v>
      </c>
      <c r="ED13" s="445">
        <v>22302547</v>
      </c>
      <c r="EE13" s="445">
        <v>21856497</v>
      </c>
      <c r="EF13" s="445">
        <v>0</v>
      </c>
      <c r="EG13" s="445">
        <v>446051</v>
      </c>
      <c r="EH13" s="445">
        <v>44605095</v>
      </c>
      <c r="EI13" s="445">
        <v>-466819</v>
      </c>
      <c r="EJ13" s="445">
        <v>-457481</v>
      </c>
      <c r="EK13" s="445">
        <v>0</v>
      </c>
      <c r="EL13" s="445">
        <v>-9336</v>
      </c>
      <c r="EM13" s="445">
        <v>-933636</v>
      </c>
      <c r="EN13" s="445">
        <v>193279</v>
      </c>
      <c r="EO13" s="445">
        <v>189414</v>
      </c>
      <c r="EP13" s="445">
        <v>0</v>
      </c>
      <c r="EQ13" s="445">
        <v>3866</v>
      </c>
      <c r="ER13" s="445">
        <v>386559</v>
      </c>
      <c r="ES13" s="446">
        <v>0.5</v>
      </c>
      <c r="ET13" s="446">
        <v>0.49</v>
      </c>
      <c r="EU13" s="446">
        <v>0</v>
      </c>
      <c r="EV13" s="446">
        <v>0.01</v>
      </c>
      <c r="EW13" s="446">
        <v>1</v>
      </c>
      <c r="EX13" s="58" t="s">
        <v>511</v>
      </c>
      <c r="EY13" s="58" t="s">
        <v>512</v>
      </c>
      <c r="EZ13" s="58" t="s">
        <v>513</v>
      </c>
      <c r="FA13" s="58" t="s">
        <v>514</v>
      </c>
      <c r="FB13" s="58" t="s">
        <v>515</v>
      </c>
    </row>
    <row r="14" spans="1:158" s="58" customFormat="1" ht="14.25" thickTop="1" thickBot="1">
      <c r="A14" s="58" t="s">
        <v>461</v>
      </c>
      <c r="B14" s="447" t="s">
        <v>516</v>
      </c>
      <c r="C14" s="59" t="s">
        <v>517</v>
      </c>
      <c r="D14" s="445">
        <v>8546276</v>
      </c>
      <c r="E14" s="445">
        <v>6837020</v>
      </c>
      <c r="F14" s="445">
        <v>1709255</v>
      </c>
      <c r="G14" s="445">
        <v>0</v>
      </c>
      <c r="H14" s="445">
        <v>17092551</v>
      </c>
      <c r="I14" s="445">
        <v>0</v>
      </c>
      <c r="J14" s="445">
        <v>0</v>
      </c>
      <c r="K14" s="445">
        <v>8546276</v>
      </c>
      <c r="L14" s="445">
        <v>89737</v>
      </c>
      <c r="M14" s="445">
        <v>89737</v>
      </c>
      <c r="N14" s="445">
        <v>0</v>
      </c>
      <c r="O14" s="445">
        <v>0</v>
      </c>
      <c r="P14" s="445">
        <v>0</v>
      </c>
      <c r="Q14" s="445">
        <v>165030</v>
      </c>
      <c r="R14" s="445">
        <v>0</v>
      </c>
      <c r="S14" s="445">
        <v>165030</v>
      </c>
      <c r="T14" s="445">
        <v>0</v>
      </c>
      <c r="U14" s="445">
        <v>0</v>
      </c>
      <c r="V14" s="445">
        <v>0</v>
      </c>
      <c r="W14" s="445">
        <v>0</v>
      </c>
      <c r="X14" s="445">
        <v>0</v>
      </c>
      <c r="Y14" s="445">
        <v>0</v>
      </c>
      <c r="Z14" s="445">
        <v>0</v>
      </c>
      <c r="AA14" s="445">
        <v>0</v>
      </c>
      <c r="AB14" s="445">
        <v>0</v>
      </c>
      <c r="AC14" s="445">
        <v>0</v>
      </c>
      <c r="AD14" s="445">
        <v>2337615</v>
      </c>
      <c r="AE14" s="445">
        <v>582255</v>
      </c>
      <c r="AF14" s="445">
        <v>0</v>
      </c>
      <c r="AG14" s="445">
        <v>2919870</v>
      </c>
      <c r="AH14" s="445">
        <v>1163042</v>
      </c>
      <c r="AI14" s="445">
        <v>930434</v>
      </c>
      <c r="AJ14" s="445">
        <v>232609</v>
      </c>
      <c r="AK14" s="445">
        <v>0</v>
      </c>
      <c r="AL14" s="445">
        <v>2326085</v>
      </c>
      <c r="AM14" s="445">
        <v>-624330</v>
      </c>
      <c r="AN14" s="445">
        <v>-499464</v>
      </c>
      <c r="AO14" s="445">
        <v>-124866</v>
      </c>
      <c r="AP14" s="445">
        <v>0</v>
      </c>
      <c r="AQ14" s="445">
        <v>-1248660</v>
      </c>
      <c r="AR14" s="445">
        <v>-849601</v>
      </c>
      <c r="AS14" s="445">
        <v>-679681</v>
      </c>
      <c r="AT14" s="445">
        <v>-169920</v>
      </c>
      <c r="AU14" s="445">
        <v>0</v>
      </c>
      <c r="AV14" s="445">
        <v>-1699202</v>
      </c>
      <c r="AW14" s="445">
        <v>0</v>
      </c>
      <c r="AX14" s="445">
        <v>0</v>
      </c>
      <c r="AY14" s="445">
        <v>0</v>
      </c>
      <c r="AZ14" s="445">
        <v>0</v>
      </c>
      <c r="BA14" s="445">
        <v>0</v>
      </c>
      <c r="BB14" s="445">
        <v>-121306</v>
      </c>
      <c r="BC14" s="445">
        <v>-97044</v>
      </c>
      <c r="BD14" s="445">
        <v>-24261</v>
      </c>
      <c r="BE14" s="445">
        <v>0</v>
      </c>
      <c r="BF14" s="445">
        <v>-242611</v>
      </c>
      <c r="BG14" s="445">
        <v>-970907</v>
      </c>
      <c r="BH14" s="445">
        <v>-776725</v>
      </c>
      <c r="BI14" s="445">
        <v>-194181</v>
      </c>
      <c r="BJ14" s="445">
        <v>0</v>
      </c>
      <c r="BK14" s="445">
        <v>-1941813</v>
      </c>
      <c r="BL14" s="445">
        <v>-747587</v>
      </c>
      <c r="BM14" s="445">
        <v>-598069</v>
      </c>
      <c r="BN14" s="445">
        <v>-149517</v>
      </c>
      <c r="BO14" s="445">
        <v>0</v>
      </c>
      <c r="BP14" s="445">
        <v>-1495173</v>
      </c>
      <c r="BQ14" s="445">
        <v>-174213</v>
      </c>
      <c r="BR14" s="445">
        <v>-139371</v>
      </c>
      <c r="BS14" s="445">
        <v>-34843</v>
      </c>
      <c r="BT14" s="445">
        <v>0</v>
      </c>
      <c r="BU14" s="445">
        <v>-348427</v>
      </c>
      <c r="BV14" s="445">
        <v>-573373</v>
      </c>
      <c r="BW14" s="445">
        <v>-458698</v>
      </c>
      <c r="BX14" s="445">
        <v>-114675</v>
      </c>
      <c r="BY14" s="445">
        <v>0</v>
      </c>
      <c r="BZ14" s="445">
        <v>-1146746</v>
      </c>
      <c r="CA14" s="445">
        <v>166117</v>
      </c>
      <c r="CB14" s="445">
        <v>132894</v>
      </c>
      <c r="CC14" s="445">
        <v>33223</v>
      </c>
      <c r="CD14" s="445">
        <v>0</v>
      </c>
      <c r="CE14" s="445">
        <v>332234</v>
      </c>
      <c r="CF14" s="445">
        <v>45592</v>
      </c>
      <c r="CG14" s="445">
        <v>36474</v>
      </c>
      <c r="CH14" s="445">
        <v>9118</v>
      </c>
      <c r="CI14" s="445">
        <v>0</v>
      </c>
      <c r="CJ14" s="445">
        <v>91184</v>
      </c>
      <c r="CK14" s="445">
        <v>7287</v>
      </c>
      <c r="CL14" s="445">
        <v>5830</v>
      </c>
      <c r="CM14" s="445">
        <v>1457</v>
      </c>
      <c r="CN14" s="445">
        <v>0</v>
      </c>
      <c r="CO14" s="445">
        <v>14574</v>
      </c>
      <c r="CP14" s="445">
        <v>-158831</v>
      </c>
      <c r="CQ14" s="445">
        <v>-127064</v>
      </c>
      <c r="CR14" s="445">
        <v>-31766</v>
      </c>
      <c r="CS14" s="445">
        <v>0</v>
      </c>
      <c r="CT14" s="445">
        <v>-317661</v>
      </c>
      <c r="CU14" s="445">
        <v>-687422</v>
      </c>
      <c r="CV14" s="445">
        <v>-549935</v>
      </c>
      <c r="CW14" s="445">
        <v>-137485</v>
      </c>
      <c r="CX14" s="445">
        <v>0</v>
      </c>
      <c r="CY14" s="445">
        <v>-1374842</v>
      </c>
      <c r="CZ14" s="445">
        <v>-809</v>
      </c>
      <c r="DA14" s="445">
        <v>-647</v>
      </c>
      <c r="DB14" s="445">
        <v>-163</v>
      </c>
      <c r="DC14" s="445">
        <v>0</v>
      </c>
      <c r="DD14" s="445">
        <v>-1619</v>
      </c>
      <c r="DE14" s="445">
        <v>-686612</v>
      </c>
      <c r="DF14" s="445">
        <v>-549288</v>
      </c>
      <c r="DG14" s="445">
        <v>-137323</v>
      </c>
      <c r="DH14" s="445">
        <v>0</v>
      </c>
      <c r="DI14" s="445">
        <v>-1373223</v>
      </c>
      <c r="DJ14" s="445">
        <v>-5481699</v>
      </c>
      <c r="DK14" s="445">
        <v>-4385360</v>
      </c>
      <c r="DL14" s="445">
        <v>-1096339</v>
      </c>
      <c r="DM14" s="445">
        <v>0</v>
      </c>
      <c r="DN14" s="445">
        <v>-10963398</v>
      </c>
      <c r="DO14" s="445">
        <v>-4704034</v>
      </c>
      <c r="DP14" s="445">
        <v>-3763227</v>
      </c>
      <c r="DQ14" s="445">
        <v>-940807</v>
      </c>
      <c r="DR14" s="445">
        <v>0</v>
      </c>
      <c r="DS14" s="445">
        <v>-9408067</v>
      </c>
      <c r="DT14" s="445">
        <v>-777665</v>
      </c>
      <c r="DU14" s="445">
        <v>-622133</v>
      </c>
      <c r="DV14" s="445">
        <v>-155532</v>
      </c>
      <c r="DW14" s="445">
        <v>0</v>
      </c>
      <c r="DX14" s="445">
        <v>-1555331</v>
      </c>
      <c r="DY14" s="445">
        <v>10897701</v>
      </c>
      <c r="DZ14" s="445">
        <v>8718160</v>
      </c>
      <c r="EA14" s="445">
        <v>2179540</v>
      </c>
      <c r="EB14" s="445">
        <v>0</v>
      </c>
      <c r="EC14" s="445">
        <v>21795401</v>
      </c>
      <c r="ED14" s="445">
        <v>8546276</v>
      </c>
      <c r="EE14" s="445">
        <v>6837020</v>
      </c>
      <c r="EF14" s="445">
        <v>1709255</v>
      </c>
      <c r="EG14" s="445">
        <v>0</v>
      </c>
      <c r="EH14" s="445">
        <v>17092551</v>
      </c>
      <c r="EI14" s="445">
        <v>-2351425</v>
      </c>
      <c r="EJ14" s="445">
        <v>-1881140</v>
      </c>
      <c r="EK14" s="445">
        <v>-470285</v>
      </c>
      <c r="EL14" s="445">
        <v>0</v>
      </c>
      <c r="EM14" s="445">
        <v>-4702850</v>
      </c>
      <c r="EN14" s="445">
        <v>-3129090</v>
      </c>
      <c r="EO14" s="445">
        <v>-2503273</v>
      </c>
      <c r="EP14" s="445">
        <v>-625817</v>
      </c>
      <c r="EQ14" s="445">
        <v>0</v>
      </c>
      <c r="ER14" s="445">
        <v>-6258181</v>
      </c>
      <c r="ES14" s="446">
        <v>0.5</v>
      </c>
      <c r="ET14" s="446">
        <v>0.4</v>
      </c>
      <c r="EU14" s="446">
        <v>0.1</v>
      </c>
      <c r="EV14" s="446">
        <v>0</v>
      </c>
      <c r="EW14" s="446">
        <v>1</v>
      </c>
      <c r="EX14" s="58" t="s">
        <v>472</v>
      </c>
      <c r="EY14" s="58" t="s">
        <v>465</v>
      </c>
      <c r="EZ14" s="58" t="s">
        <v>466</v>
      </c>
      <c r="FA14" s="58" t="s">
        <v>473</v>
      </c>
      <c r="FB14" s="58" t="s">
        <v>518</v>
      </c>
    </row>
    <row r="15" spans="1:158" s="58" customFormat="1" ht="14.25" thickTop="1" thickBot="1">
      <c r="A15" s="58" t="s">
        <v>469</v>
      </c>
      <c r="B15" s="447" t="s">
        <v>519</v>
      </c>
      <c r="C15" s="59" t="s">
        <v>520</v>
      </c>
      <c r="D15" s="445">
        <v>31593742</v>
      </c>
      <c r="E15" s="445">
        <v>25274994</v>
      </c>
      <c r="F15" s="445">
        <v>5686874</v>
      </c>
      <c r="G15" s="445">
        <v>631875</v>
      </c>
      <c r="H15" s="445">
        <v>63187485</v>
      </c>
      <c r="I15" s="445">
        <v>0</v>
      </c>
      <c r="J15" s="445">
        <v>0</v>
      </c>
      <c r="K15" s="445">
        <v>31593742</v>
      </c>
      <c r="L15" s="445">
        <v>221779</v>
      </c>
      <c r="M15" s="445">
        <v>221779</v>
      </c>
      <c r="N15" s="445">
        <v>0</v>
      </c>
      <c r="O15" s="445">
        <v>0</v>
      </c>
      <c r="P15" s="445">
        <v>0</v>
      </c>
      <c r="Q15" s="445">
        <v>23736</v>
      </c>
      <c r="R15" s="445">
        <v>0</v>
      </c>
      <c r="S15" s="445">
        <v>23736</v>
      </c>
      <c r="T15" s="445">
        <v>0</v>
      </c>
      <c r="U15" s="445">
        <v>0</v>
      </c>
      <c r="V15" s="445">
        <v>0</v>
      </c>
      <c r="W15" s="445">
        <v>0</v>
      </c>
      <c r="X15" s="445">
        <v>0</v>
      </c>
      <c r="Y15" s="445">
        <v>0</v>
      </c>
      <c r="Z15" s="445">
        <v>0</v>
      </c>
      <c r="AA15" s="445">
        <v>0</v>
      </c>
      <c r="AB15" s="445">
        <v>0</v>
      </c>
      <c r="AC15" s="445">
        <v>0</v>
      </c>
      <c r="AD15" s="445">
        <v>11832142</v>
      </c>
      <c r="AE15" s="445">
        <v>2661953</v>
      </c>
      <c r="AF15" s="445">
        <v>295773</v>
      </c>
      <c r="AG15" s="445">
        <v>14789868</v>
      </c>
      <c r="AH15" s="445">
        <v>1726218</v>
      </c>
      <c r="AI15" s="445">
        <v>1380974</v>
      </c>
      <c r="AJ15" s="445">
        <v>310719</v>
      </c>
      <c r="AK15" s="445">
        <v>34524</v>
      </c>
      <c r="AL15" s="445">
        <v>3452435</v>
      </c>
      <c r="AM15" s="445">
        <v>-3966290</v>
      </c>
      <c r="AN15" s="445">
        <v>-3173032</v>
      </c>
      <c r="AO15" s="445">
        <v>-713932</v>
      </c>
      <c r="AP15" s="445">
        <v>-79326</v>
      </c>
      <c r="AQ15" s="445">
        <v>-7932580</v>
      </c>
      <c r="AR15" s="445">
        <v>-966000</v>
      </c>
      <c r="AS15" s="445">
        <v>-772800</v>
      </c>
      <c r="AT15" s="445">
        <v>-173880</v>
      </c>
      <c r="AU15" s="445">
        <v>-19320</v>
      </c>
      <c r="AV15" s="445">
        <v>-1932000</v>
      </c>
      <c r="AW15" s="445">
        <v>0</v>
      </c>
      <c r="AX15" s="445">
        <v>0</v>
      </c>
      <c r="AY15" s="445">
        <v>0</v>
      </c>
      <c r="AZ15" s="445">
        <v>0</v>
      </c>
      <c r="BA15" s="445">
        <v>0</v>
      </c>
      <c r="BB15" s="445">
        <v>-269080</v>
      </c>
      <c r="BC15" s="445">
        <v>-215265</v>
      </c>
      <c r="BD15" s="445">
        <v>-48435</v>
      </c>
      <c r="BE15" s="445">
        <v>-5382</v>
      </c>
      <c r="BF15" s="445">
        <v>-538162</v>
      </c>
      <c r="BG15" s="445">
        <v>-1235080</v>
      </c>
      <c r="BH15" s="445">
        <v>-988065</v>
      </c>
      <c r="BI15" s="445">
        <v>-222315</v>
      </c>
      <c r="BJ15" s="445">
        <v>-24702</v>
      </c>
      <c r="BK15" s="445">
        <v>-2470162</v>
      </c>
      <c r="BL15" s="445">
        <v>-7787500</v>
      </c>
      <c r="BM15" s="445">
        <v>-6230000</v>
      </c>
      <c r="BN15" s="445">
        <v>-1401750</v>
      </c>
      <c r="BO15" s="445">
        <v>-155750</v>
      </c>
      <c r="BP15" s="445">
        <v>-15575000</v>
      </c>
      <c r="BQ15" s="445">
        <v>-450000</v>
      </c>
      <c r="BR15" s="445">
        <v>-360000</v>
      </c>
      <c r="BS15" s="445">
        <v>-81000</v>
      </c>
      <c r="BT15" s="445">
        <v>-9000</v>
      </c>
      <c r="BU15" s="445">
        <v>-900000</v>
      </c>
      <c r="BV15" s="445">
        <v>-7337500</v>
      </c>
      <c r="BW15" s="445">
        <v>-5870000</v>
      </c>
      <c r="BX15" s="445">
        <v>-1320750</v>
      </c>
      <c r="BY15" s="445">
        <v>-146750</v>
      </c>
      <c r="BZ15" s="445">
        <v>-14675000</v>
      </c>
      <c r="CA15" s="445">
        <v>132269</v>
      </c>
      <c r="CB15" s="445">
        <v>105814</v>
      </c>
      <c r="CC15" s="445">
        <v>23808</v>
      </c>
      <c r="CD15" s="445">
        <v>2645</v>
      </c>
      <c r="CE15" s="445">
        <v>264536</v>
      </c>
      <c r="CF15" s="445">
        <v>0</v>
      </c>
      <c r="CG15" s="445">
        <v>0</v>
      </c>
      <c r="CH15" s="445">
        <v>0</v>
      </c>
      <c r="CI15" s="445">
        <v>0</v>
      </c>
      <c r="CJ15" s="445">
        <v>0</v>
      </c>
      <c r="CK15" s="445">
        <v>-357269</v>
      </c>
      <c r="CL15" s="445">
        <v>-285814</v>
      </c>
      <c r="CM15" s="445">
        <v>-64308</v>
      </c>
      <c r="CN15" s="445">
        <v>-7145</v>
      </c>
      <c r="CO15" s="445">
        <v>-714536</v>
      </c>
      <c r="CP15" s="445">
        <v>1462500</v>
      </c>
      <c r="CQ15" s="445">
        <v>1170000</v>
      </c>
      <c r="CR15" s="445">
        <v>263250</v>
      </c>
      <c r="CS15" s="445">
        <v>29250</v>
      </c>
      <c r="CT15" s="445">
        <v>2925000</v>
      </c>
      <c r="CU15" s="445">
        <v>-6550000</v>
      </c>
      <c r="CV15" s="445">
        <v>-5240000</v>
      </c>
      <c r="CW15" s="445">
        <v>-1179000</v>
      </c>
      <c r="CX15" s="445">
        <v>-131000</v>
      </c>
      <c r="CY15" s="445">
        <v>-13100000</v>
      </c>
      <c r="CZ15" s="445">
        <v>-675000</v>
      </c>
      <c r="DA15" s="445">
        <v>-540000</v>
      </c>
      <c r="DB15" s="445">
        <v>-121500</v>
      </c>
      <c r="DC15" s="445">
        <v>-13500</v>
      </c>
      <c r="DD15" s="445">
        <v>-1350000</v>
      </c>
      <c r="DE15" s="445">
        <v>-5875000</v>
      </c>
      <c r="DF15" s="445">
        <v>-4700000</v>
      </c>
      <c r="DG15" s="445">
        <v>-1057500</v>
      </c>
      <c r="DH15" s="445">
        <v>-117500</v>
      </c>
      <c r="DI15" s="445">
        <v>-11750000</v>
      </c>
      <c r="DJ15" s="445">
        <v>-19050887</v>
      </c>
      <c r="DK15" s="445">
        <v>-15240712</v>
      </c>
      <c r="DL15" s="445">
        <v>-3429162</v>
      </c>
      <c r="DM15" s="445">
        <v>-381020</v>
      </c>
      <c r="DN15" s="445">
        <v>-38101782</v>
      </c>
      <c r="DO15" s="445">
        <v>-17848818</v>
      </c>
      <c r="DP15" s="445">
        <v>-14279054</v>
      </c>
      <c r="DQ15" s="445">
        <v>-3212787</v>
      </c>
      <c r="DR15" s="445">
        <v>-356976</v>
      </c>
      <c r="DS15" s="445">
        <v>-35697635</v>
      </c>
      <c r="DT15" s="445">
        <v>-1202069</v>
      </c>
      <c r="DU15" s="445">
        <v>-961658</v>
      </c>
      <c r="DV15" s="445">
        <v>-216375</v>
      </c>
      <c r="DW15" s="445">
        <v>-24044</v>
      </c>
      <c r="DX15" s="445">
        <v>-2404147</v>
      </c>
      <c r="DY15" s="445">
        <v>38392412</v>
      </c>
      <c r="DZ15" s="445">
        <v>30713930</v>
      </c>
      <c r="EA15" s="445">
        <v>6910634</v>
      </c>
      <c r="EB15" s="445">
        <v>767848</v>
      </c>
      <c r="EC15" s="445">
        <v>76784824</v>
      </c>
      <c r="ED15" s="445">
        <v>31593742</v>
      </c>
      <c r="EE15" s="445">
        <v>25274994</v>
      </c>
      <c r="EF15" s="445">
        <v>5686874</v>
      </c>
      <c r="EG15" s="445">
        <v>631875</v>
      </c>
      <c r="EH15" s="445">
        <v>63187485</v>
      </c>
      <c r="EI15" s="445">
        <v>-6798670</v>
      </c>
      <c r="EJ15" s="445">
        <v>-5438936</v>
      </c>
      <c r="EK15" s="445">
        <v>-1223760</v>
      </c>
      <c r="EL15" s="445">
        <v>-135973</v>
      </c>
      <c r="EM15" s="445">
        <v>-13597339</v>
      </c>
      <c r="EN15" s="445">
        <v>-8000739</v>
      </c>
      <c r="EO15" s="445">
        <v>-6400594</v>
      </c>
      <c r="EP15" s="445">
        <v>-1440135</v>
      </c>
      <c r="EQ15" s="445">
        <v>-160017</v>
      </c>
      <c r="ER15" s="445">
        <v>-16001486</v>
      </c>
      <c r="ES15" s="446">
        <v>0.5</v>
      </c>
      <c r="ET15" s="446">
        <v>0.4</v>
      </c>
      <c r="EU15" s="446">
        <v>0.09</v>
      </c>
      <c r="EV15" s="446">
        <v>0.01</v>
      </c>
      <c r="EW15" s="446">
        <v>1</v>
      </c>
      <c r="EX15" s="58" t="s">
        <v>521</v>
      </c>
      <c r="EY15" s="58" t="s">
        <v>522</v>
      </c>
      <c r="EZ15" s="58" t="s">
        <v>466</v>
      </c>
      <c r="FA15" s="58" t="s">
        <v>497</v>
      </c>
      <c r="FB15" s="58" t="s">
        <v>523</v>
      </c>
    </row>
    <row r="16" spans="1:158" s="58" customFormat="1" ht="14.25" thickTop="1" thickBot="1">
      <c r="A16" s="58" t="s">
        <v>469</v>
      </c>
      <c r="B16" s="447" t="s">
        <v>524</v>
      </c>
      <c r="C16" s="59" t="s">
        <v>525</v>
      </c>
      <c r="D16" s="445">
        <v>31579926</v>
      </c>
      <c r="E16" s="445">
        <v>25263942</v>
      </c>
      <c r="F16" s="445">
        <v>5684387</v>
      </c>
      <c r="G16" s="445">
        <v>631599</v>
      </c>
      <c r="H16" s="445">
        <v>63159854</v>
      </c>
      <c r="I16" s="445">
        <v>494398</v>
      </c>
      <c r="J16" s="445">
        <v>494398</v>
      </c>
      <c r="K16" s="445">
        <v>31085528</v>
      </c>
      <c r="L16" s="445">
        <v>200353</v>
      </c>
      <c r="M16" s="445">
        <v>200353</v>
      </c>
      <c r="N16" s="445">
        <v>0</v>
      </c>
      <c r="O16" s="445">
        <v>0</v>
      </c>
      <c r="P16" s="445">
        <v>0</v>
      </c>
      <c r="Q16" s="445">
        <v>71282</v>
      </c>
      <c r="R16" s="445">
        <v>385724</v>
      </c>
      <c r="S16" s="445">
        <v>457006</v>
      </c>
      <c r="T16" s="445">
        <v>0</v>
      </c>
      <c r="U16" s="445">
        <v>0</v>
      </c>
      <c r="V16" s="445">
        <v>0</v>
      </c>
      <c r="W16" s="445">
        <v>0</v>
      </c>
      <c r="X16" s="445">
        <v>494398</v>
      </c>
      <c r="Y16" s="445">
        <v>0</v>
      </c>
      <c r="Z16" s="445">
        <v>0</v>
      </c>
      <c r="AA16" s="445">
        <v>494398</v>
      </c>
      <c r="AB16" s="445">
        <v>0</v>
      </c>
      <c r="AC16" s="445">
        <v>0</v>
      </c>
      <c r="AD16" s="445">
        <v>8003928</v>
      </c>
      <c r="AE16" s="445">
        <v>1809256</v>
      </c>
      <c r="AF16" s="445">
        <v>198795</v>
      </c>
      <c r="AG16" s="445">
        <v>10011979</v>
      </c>
      <c r="AH16" s="445">
        <v>635682</v>
      </c>
      <c r="AI16" s="445">
        <v>508546</v>
      </c>
      <c r="AJ16" s="445">
        <v>114423</v>
      </c>
      <c r="AK16" s="445">
        <v>12714</v>
      </c>
      <c r="AL16" s="445">
        <v>1271365</v>
      </c>
      <c r="AM16" s="445">
        <v>-1414409</v>
      </c>
      <c r="AN16" s="445">
        <v>-1131527</v>
      </c>
      <c r="AO16" s="445">
        <v>-254594</v>
      </c>
      <c r="AP16" s="445">
        <v>-28288</v>
      </c>
      <c r="AQ16" s="445">
        <v>-2828818</v>
      </c>
      <c r="AR16" s="445">
        <v>-500001</v>
      </c>
      <c r="AS16" s="445">
        <v>-400000</v>
      </c>
      <c r="AT16" s="445">
        <v>-90000</v>
      </c>
      <c r="AU16" s="445">
        <v>-10000</v>
      </c>
      <c r="AV16" s="445">
        <v>-1000001</v>
      </c>
      <c r="AW16" s="445">
        <v>15749</v>
      </c>
      <c r="AX16" s="445">
        <v>12599</v>
      </c>
      <c r="AY16" s="445">
        <v>2835</v>
      </c>
      <c r="AZ16" s="445">
        <v>315</v>
      </c>
      <c r="BA16" s="445">
        <v>31498</v>
      </c>
      <c r="BB16" s="445">
        <v>74251</v>
      </c>
      <c r="BC16" s="445">
        <v>59401</v>
      </c>
      <c r="BD16" s="445">
        <v>13365</v>
      </c>
      <c r="BE16" s="445">
        <v>1485</v>
      </c>
      <c r="BF16" s="445">
        <v>148502</v>
      </c>
      <c r="BG16" s="445">
        <v>-410001</v>
      </c>
      <c r="BH16" s="445">
        <v>-328000</v>
      </c>
      <c r="BI16" s="445">
        <v>-73800</v>
      </c>
      <c r="BJ16" s="445">
        <v>-8200</v>
      </c>
      <c r="BK16" s="445">
        <v>-820001</v>
      </c>
      <c r="BL16" s="445">
        <v>-3750000</v>
      </c>
      <c r="BM16" s="445">
        <v>-3000000</v>
      </c>
      <c r="BN16" s="445">
        <v>-675000</v>
      </c>
      <c r="BO16" s="445">
        <v>-75000</v>
      </c>
      <c r="BP16" s="445">
        <v>-7500000</v>
      </c>
      <c r="BQ16" s="445">
        <v>-1050000</v>
      </c>
      <c r="BR16" s="445">
        <v>-840000</v>
      </c>
      <c r="BS16" s="445">
        <v>-189000</v>
      </c>
      <c r="BT16" s="445">
        <v>-21000</v>
      </c>
      <c r="BU16" s="445">
        <v>-2100000</v>
      </c>
      <c r="BV16" s="445">
        <v>-2700000</v>
      </c>
      <c r="BW16" s="445">
        <v>-2160000</v>
      </c>
      <c r="BX16" s="445">
        <v>-486000</v>
      </c>
      <c r="BY16" s="445">
        <v>-54000</v>
      </c>
      <c r="BZ16" s="445">
        <v>-5400000</v>
      </c>
      <c r="CA16" s="445">
        <v>27000</v>
      </c>
      <c r="CB16" s="445">
        <v>21600</v>
      </c>
      <c r="CC16" s="445">
        <v>4860</v>
      </c>
      <c r="CD16" s="445">
        <v>540</v>
      </c>
      <c r="CE16" s="445">
        <v>54000</v>
      </c>
      <c r="CF16" s="445">
        <v>1393000</v>
      </c>
      <c r="CG16" s="445">
        <v>1114400</v>
      </c>
      <c r="CH16" s="445">
        <v>250740</v>
      </c>
      <c r="CI16" s="445">
        <v>27860</v>
      </c>
      <c r="CJ16" s="445">
        <v>2786000</v>
      </c>
      <c r="CK16" s="445">
        <v>248000</v>
      </c>
      <c r="CL16" s="445">
        <v>198400</v>
      </c>
      <c r="CM16" s="445">
        <v>44640</v>
      </c>
      <c r="CN16" s="445">
        <v>4960</v>
      </c>
      <c r="CO16" s="445">
        <v>496000</v>
      </c>
      <c r="CP16" s="445">
        <v>-743000</v>
      </c>
      <c r="CQ16" s="445">
        <v>-594400</v>
      </c>
      <c r="CR16" s="445">
        <v>-133740</v>
      </c>
      <c r="CS16" s="445">
        <v>-14860</v>
      </c>
      <c r="CT16" s="445">
        <v>-1486000</v>
      </c>
      <c r="CU16" s="445">
        <v>-2825000</v>
      </c>
      <c r="CV16" s="445">
        <v>-2260000</v>
      </c>
      <c r="CW16" s="445">
        <v>-508500</v>
      </c>
      <c r="CX16" s="445">
        <v>-56500</v>
      </c>
      <c r="CY16" s="445">
        <v>-5650000</v>
      </c>
      <c r="CZ16" s="445">
        <v>-775000</v>
      </c>
      <c r="DA16" s="445">
        <v>-620000</v>
      </c>
      <c r="DB16" s="445">
        <v>-139500</v>
      </c>
      <c r="DC16" s="445">
        <v>-15500</v>
      </c>
      <c r="DD16" s="445">
        <v>-1550000</v>
      </c>
      <c r="DE16" s="445">
        <v>-2050000</v>
      </c>
      <c r="DF16" s="445">
        <v>-1640000</v>
      </c>
      <c r="DG16" s="445">
        <v>-369000</v>
      </c>
      <c r="DH16" s="445">
        <v>-41000</v>
      </c>
      <c r="DI16" s="445">
        <v>-4100000</v>
      </c>
      <c r="DJ16" s="445">
        <v>-12720040</v>
      </c>
      <c r="DK16" s="445">
        <v>-10176034</v>
      </c>
      <c r="DL16" s="445">
        <v>-2289607</v>
      </c>
      <c r="DM16" s="445">
        <v>-254401</v>
      </c>
      <c r="DN16" s="445">
        <v>-25440082</v>
      </c>
      <c r="DO16" s="445">
        <v>-13187737</v>
      </c>
      <c r="DP16" s="445">
        <v>-10550190</v>
      </c>
      <c r="DQ16" s="445">
        <v>-2373793</v>
      </c>
      <c r="DR16" s="445">
        <v>-263755</v>
      </c>
      <c r="DS16" s="445">
        <v>-26375474</v>
      </c>
      <c r="DT16" s="445">
        <v>467697</v>
      </c>
      <c r="DU16" s="445">
        <v>374156</v>
      </c>
      <c r="DV16" s="445">
        <v>84186</v>
      </c>
      <c r="DW16" s="445">
        <v>9354</v>
      </c>
      <c r="DX16" s="445">
        <v>935392</v>
      </c>
      <c r="DY16" s="445">
        <v>36255051</v>
      </c>
      <c r="DZ16" s="445">
        <v>29004040</v>
      </c>
      <c r="EA16" s="445">
        <v>6525909</v>
      </c>
      <c r="EB16" s="445">
        <v>725101</v>
      </c>
      <c r="EC16" s="445">
        <v>72510101</v>
      </c>
      <c r="ED16" s="445">
        <v>31579926</v>
      </c>
      <c r="EE16" s="445">
        <v>25263942</v>
      </c>
      <c r="EF16" s="445">
        <v>5684387</v>
      </c>
      <c r="EG16" s="445">
        <v>631599</v>
      </c>
      <c r="EH16" s="445">
        <v>63159854</v>
      </c>
      <c r="EI16" s="445">
        <v>-4675125</v>
      </c>
      <c r="EJ16" s="445">
        <v>-3740098</v>
      </c>
      <c r="EK16" s="445">
        <v>-841522</v>
      </c>
      <c r="EL16" s="445">
        <v>-93502</v>
      </c>
      <c r="EM16" s="445">
        <v>-9350247</v>
      </c>
      <c r="EN16" s="445">
        <v>-4207428</v>
      </c>
      <c r="EO16" s="445">
        <v>-3365942</v>
      </c>
      <c r="EP16" s="445">
        <v>-757336</v>
      </c>
      <c r="EQ16" s="445">
        <v>-84148</v>
      </c>
      <c r="ER16" s="445">
        <v>-8414855</v>
      </c>
      <c r="ES16" s="446">
        <v>0.5</v>
      </c>
      <c r="ET16" s="446">
        <v>0.4</v>
      </c>
      <c r="EU16" s="446">
        <v>0.09</v>
      </c>
      <c r="EV16" s="446">
        <v>0.01</v>
      </c>
      <c r="EW16" s="446">
        <v>1</v>
      </c>
      <c r="EX16" s="58" t="s">
        <v>526</v>
      </c>
      <c r="EY16" s="58" t="s">
        <v>527</v>
      </c>
      <c r="EZ16" s="58" t="s">
        <v>466</v>
      </c>
      <c r="FA16" s="58" t="s">
        <v>467</v>
      </c>
      <c r="FB16" s="58" t="s">
        <v>528</v>
      </c>
    </row>
    <row r="17" spans="1:158" s="58" customFormat="1" ht="14.25" thickTop="1" thickBot="1">
      <c r="A17" s="58" t="s">
        <v>469</v>
      </c>
      <c r="B17" s="447" t="s">
        <v>529</v>
      </c>
      <c r="C17" s="59" t="s">
        <v>530</v>
      </c>
      <c r="D17" s="445">
        <v>20361672</v>
      </c>
      <c r="E17" s="445">
        <v>16289337</v>
      </c>
      <c r="F17" s="445">
        <v>3665101</v>
      </c>
      <c r="G17" s="445">
        <v>407233</v>
      </c>
      <c r="H17" s="445">
        <v>40723343</v>
      </c>
      <c r="I17" s="445">
        <v>0</v>
      </c>
      <c r="J17" s="445">
        <v>0</v>
      </c>
      <c r="K17" s="445">
        <v>20361672</v>
      </c>
      <c r="L17" s="445">
        <v>166956</v>
      </c>
      <c r="M17" s="445">
        <v>166956</v>
      </c>
      <c r="N17" s="445">
        <v>0</v>
      </c>
      <c r="O17" s="445">
        <v>0</v>
      </c>
      <c r="P17" s="445">
        <v>0</v>
      </c>
      <c r="Q17" s="445">
        <v>859136</v>
      </c>
      <c r="R17" s="445">
        <v>0</v>
      </c>
      <c r="S17" s="445">
        <v>859136</v>
      </c>
      <c r="T17" s="445">
        <v>0</v>
      </c>
      <c r="U17" s="445">
        <v>0</v>
      </c>
      <c r="V17" s="445">
        <v>0</v>
      </c>
      <c r="W17" s="445">
        <v>0</v>
      </c>
      <c r="X17" s="445">
        <v>0</v>
      </c>
      <c r="Y17" s="445">
        <v>0</v>
      </c>
      <c r="Z17" s="445">
        <v>0</v>
      </c>
      <c r="AA17" s="445">
        <v>0</v>
      </c>
      <c r="AB17" s="445">
        <v>0</v>
      </c>
      <c r="AC17" s="445">
        <v>0</v>
      </c>
      <c r="AD17" s="445">
        <v>4578505</v>
      </c>
      <c r="AE17" s="445">
        <v>1020091</v>
      </c>
      <c r="AF17" s="445">
        <v>113345</v>
      </c>
      <c r="AG17" s="445">
        <v>5711941</v>
      </c>
      <c r="AH17" s="445">
        <v>579891</v>
      </c>
      <c r="AI17" s="445">
        <v>463912</v>
      </c>
      <c r="AJ17" s="445">
        <v>104380</v>
      </c>
      <c r="AK17" s="445">
        <v>11598</v>
      </c>
      <c r="AL17" s="445">
        <v>1159781</v>
      </c>
      <c r="AM17" s="445">
        <v>-629079</v>
      </c>
      <c r="AN17" s="445">
        <v>-503264</v>
      </c>
      <c r="AO17" s="445">
        <v>-113234</v>
      </c>
      <c r="AP17" s="445">
        <v>-12582</v>
      </c>
      <c r="AQ17" s="445">
        <v>-1258159</v>
      </c>
      <c r="AR17" s="445">
        <v>-424419</v>
      </c>
      <c r="AS17" s="445">
        <v>-339534</v>
      </c>
      <c r="AT17" s="445">
        <v>-76395</v>
      </c>
      <c r="AU17" s="445">
        <v>-8488</v>
      </c>
      <c r="AV17" s="445">
        <v>-848836</v>
      </c>
      <c r="AW17" s="445">
        <v>310419</v>
      </c>
      <c r="AX17" s="445">
        <v>248335</v>
      </c>
      <c r="AY17" s="445">
        <v>55875</v>
      </c>
      <c r="AZ17" s="445">
        <v>6208</v>
      </c>
      <c r="BA17" s="445">
        <v>620837</v>
      </c>
      <c r="BB17" s="445">
        <v>-23199</v>
      </c>
      <c r="BC17" s="445">
        <v>-18559</v>
      </c>
      <c r="BD17" s="445">
        <v>-4176</v>
      </c>
      <c r="BE17" s="445">
        <v>-464</v>
      </c>
      <c r="BF17" s="445">
        <v>-46398</v>
      </c>
      <c r="BG17" s="445">
        <v>-137199</v>
      </c>
      <c r="BH17" s="445">
        <v>-109758</v>
      </c>
      <c r="BI17" s="445">
        <v>-24696</v>
      </c>
      <c r="BJ17" s="445">
        <v>-2744</v>
      </c>
      <c r="BK17" s="445">
        <v>-274397</v>
      </c>
      <c r="BL17" s="445">
        <v>-3290036</v>
      </c>
      <c r="BM17" s="445">
        <v>-2632029</v>
      </c>
      <c r="BN17" s="445">
        <v>-592207</v>
      </c>
      <c r="BO17" s="445">
        <v>-65801</v>
      </c>
      <c r="BP17" s="445">
        <v>-6580073</v>
      </c>
      <c r="BQ17" s="445">
        <v>-563766</v>
      </c>
      <c r="BR17" s="445">
        <v>-451012</v>
      </c>
      <c r="BS17" s="445">
        <v>-101478</v>
      </c>
      <c r="BT17" s="445">
        <v>-11275</v>
      </c>
      <c r="BU17" s="445">
        <v>-1127531</v>
      </c>
      <c r="BV17" s="445">
        <v>-2726271</v>
      </c>
      <c r="BW17" s="445">
        <v>-2181017</v>
      </c>
      <c r="BX17" s="445">
        <v>-490729</v>
      </c>
      <c r="BY17" s="445">
        <v>-54525</v>
      </c>
      <c r="BZ17" s="445">
        <v>-5452542</v>
      </c>
      <c r="CA17" s="445">
        <v>90410</v>
      </c>
      <c r="CB17" s="445">
        <v>72328</v>
      </c>
      <c r="CC17" s="445">
        <v>16274</v>
      </c>
      <c r="CD17" s="445">
        <v>1808</v>
      </c>
      <c r="CE17" s="445">
        <v>180820</v>
      </c>
      <c r="CF17" s="445">
        <v>0</v>
      </c>
      <c r="CG17" s="445">
        <v>0</v>
      </c>
      <c r="CH17" s="445">
        <v>0</v>
      </c>
      <c r="CI17" s="445">
        <v>0</v>
      </c>
      <c r="CJ17" s="445">
        <v>0</v>
      </c>
      <c r="CK17" s="445">
        <v>379553</v>
      </c>
      <c r="CL17" s="445">
        <v>303643</v>
      </c>
      <c r="CM17" s="445">
        <v>68320</v>
      </c>
      <c r="CN17" s="445">
        <v>7591</v>
      </c>
      <c r="CO17" s="445">
        <v>759107</v>
      </c>
      <c r="CP17" s="445">
        <v>514178</v>
      </c>
      <c r="CQ17" s="445">
        <v>411342</v>
      </c>
      <c r="CR17" s="445">
        <v>92552</v>
      </c>
      <c r="CS17" s="445">
        <v>10284</v>
      </c>
      <c r="CT17" s="445">
        <v>1028356</v>
      </c>
      <c r="CU17" s="445">
        <v>-2305895</v>
      </c>
      <c r="CV17" s="445">
        <v>-1844716</v>
      </c>
      <c r="CW17" s="445">
        <v>-415061</v>
      </c>
      <c r="CX17" s="445">
        <v>-46118</v>
      </c>
      <c r="CY17" s="445">
        <v>-4611790</v>
      </c>
      <c r="CZ17" s="445">
        <v>-93803</v>
      </c>
      <c r="DA17" s="445">
        <v>-75041</v>
      </c>
      <c r="DB17" s="445">
        <v>-16884</v>
      </c>
      <c r="DC17" s="445">
        <v>-1876</v>
      </c>
      <c r="DD17" s="445">
        <v>-187604</v>
      </c>
      <c r="DE17" s="445">
        <v>-2212093</v>
      </c>
      <c r="DF17" s="445">
        <v>-1769675</v>
      </c>
      <c r="DG17" s="445">
        <v>-398177</v>
      </c>
      <c r="DH17" s="445">
        <v>-44241</v>
      </c>
      <c r="DI17" s="445">
        <v>-4424186</v>
      </c>
      <c r="DJ17" s="445">
        <v>-10416940</v>
      </c>
      <c r="DK17" s="445">
        <v>-8333552</v>
      </c>
      <c r="DL17" s="445">
        <v>-1875048</v>
      </c>
      <c r="DM17" s="445">
        <v>-208339</v>
      </c>
      <c r="DN17" s="445">
        <v>-20833879</v>
      </c>
      <c r="DO17" s="445">
        <v>-8950972</v>
      </c>
      <c r="DP17" s="445">
        <v>-7160777</v>
      </c>
      <c r="DQ17" s="445">
        <v>-1611175</v>
      </c>
      <c r="DR17" s="445">
        <v>-179019</v>
      </c>
      <c r="DS17" s="445">
        <v>-17901943</v>
      </c>
      <c r="DT17" s="445">
        <v>-1465968</v>
      </c>
      <c r="DU17" s="445">
        <v>-1172775</v>
      </c>
      <c r="DV17" s="445">
        <v>-263873</v>
      </c>
      <c r="DW17" s="445">
        <v>-29320</v>
      </c>
      <c r="DX17" s="445">
        <v>-2931936</v>
      </c>
      <c r="DY17" s="445">
        <v>21562397</v>
      </c>
      <c r="DZ17" s="445">
        <v>17249918</v>
      </c>
      <c r="EA17" s="445">
        <v>3881232</v>
      </c>
      <c r="EB17" s="445">
        <v>431248</v>
      </c>
      <c r="EC17" s="445">
        <v>43124795</v>
      </c>
      <c r="ED17" s="445">
        <v>20361672</v>
      </c>
      <c r="EE17" s="445">
        <v>16289337</v>
      </c>
      <c r="EF17" s="445">
        <v>3665101</v>
      </c>
      <c r="EG17" s="445">
        <v>407233</v>
      </c>
      <c r="EH17" s="445">
        <v>40723343</v>
      </c>
      <c r="EI17" s="445">
        <v>-1200725</v>
      </c>
      <c r="EJ17" s="445">
        <v>-960581</v>
      </c>
      <c r="EK17" s="445">
        <v>-216131</v>
      </c>
      <c r="EL17" s="445">
        <v>-24015</v>
      </c>
      <c r="EM17" s="445">
        <v>-2401452</v>
      </c>
      <c r="EN17" s="445">
        <v>-2666693</v>
      </c>
      <c r="EO17" s="445">
        <v>-2133356</v>
      </c>
      <c r="EP17" s="445">
        <v>-480004</v>
      </c>
      <c r="EQ17" s="445">
        <v>-53335</v>
      </c>
      <c r="ER17" s="445">
        <v>-5333388</v>
      </c>
      <c r="ES17" s="446">
        <v>0.5</v>
      </c>
      <c r="ET17" s="446">
        <v>0.4</v>
      </c>
      <c r="EU17" s="446">
        <v>0.09</v>
      </c>
      <c r="EV17" s="446">
        <v>0.01</v>
      </c>
      <c r="EW17" s="446">
        <v>1</v>
      </c>
      <c r="EX17" s="58" t="s">
        <v>486</v>
      </c>
      <c r="EY17" s="58" t="s">
        <v>487</v>
      </c>
      <c r="EZ17" s="58" t="s">
        <v>466</v>
      </c>
      <c r="FA17" s="58" t="s">
        <v>479</v>
      </c>
      <c r="FB17" s="58" t="s">
        <v>531</v>
      </c>
    </row>
    <row r="18" spans="1:158" s="58" customFormat="1" ht="14.25" thickTop="1" thickBot="1">
      <c r="A18" s="58" t="s">
        <v>461</v>
      </c>
      <c r="B18" s="447" t="s">
        <v>532</v>
      </c>
      <c r="C18" s="59" t="s">
        <v>533</v>
      </c>
      <c r="D18" s="445">
        <v>0</v>
      </c>
      <c r="E18" s="445">
        <v>43660134</v>
      </c>
      <c r="F18" s="445">
        <v>2322347</v>
      </c>
      <c r="G18" s="445">
        <v>464469</v>
      </c>
      <c r="H18" s="445">
        <v>46446950</v>
      </c>
      <c r="I18" s="445">
        <v>0</v>
      </c>
      <c r="J18" s="445">
        <v>0</v>
      </c>
      <c r="K18" s="445">
        <v>0</v>
      </c>
      <c r="L18" s="445">
        <v>268511</v>
      </c>
      <c r="M18" s="445">
        <v>268511</v>
      </c>
      <c r="N18" s="445">
        <v>0</v>
      </c>
      <c r="O18" s="445">
        <v>0</v>
      </c>
      <c r="P18" s="445">
        <v>0</v>
      </c>
      <c r="Q18" s="445">
        <v>16998</v>
      </c>
      <c r="R18" s="445">
        <v>0</v>
      </c>
      <c r="S18" s="445">
        <v>16998</v>
      </c>
      <c r="T18" s="445">
        <v>0</v>
      </c>
      <c r="U18" s="445">
        <v>0</v>
      </c>
      <c r="V18" s="445">
        <v>0</v>
      </c>
      <c r="W18" s="445">
        <v>0</v>
      </c>
      <c r="X18" s="445">
        <v>0</v>
      </c>
      <c r="Y18" s="445">
        <v>0</v>
      </c>
      <c r="Z18" s="445">
        <v>0</v>
      </c>
      <c r="AA18" s="445">
        <v>0</v>
      </c>
      <c r="AB18" s="445">
        <v>0</v>
      </c>
      <c r="AC18" s="445">
        <v>0</v>
      </c>
      <c r="AD18" s="445">
        <v>28149763</v>
      </c>
      <c r="AE18" s="445">
        <v>1382209</v>
      </c>
      <c r="AF18" s="445">
        <v>276444</v>
      </c>
      <c r="AG18" s="445">
        <v>29808416</v>
      </c>
      <c r="AH18" s="445">
        <v>0</v>
      </c>
      <c r="AI18" s="445">
        <v>3061268</v>
      </c>
      <c r="AJ18" s="445">
        <v>162833</v>
      </c>
      <c r="AK18" s="445">
        <v>32567</v>
      </c>
      <c r="AL18" s="445">
        <v>3256668</v>
      </c>
      <c r="AM18" s="445">
        <v>0</v>
      </c>
      <c r="AN18" s="445">
        <v>-3250409</v>
      </c>
      <c r="AO18" s="445">
        <v>-172894</v>
      </c>
      <c r="AP18" s="445">
        <v>-34579</v>
      </c>
      <c r="AQ18" s="445">
        <v>-3457882</v>
      </c>
      <c r="AR18" s="445">
        <v>1</v>
      </c>
      <c r="AS18" s="445">
        <v>-1095075</v>
      </c>
      <c r="AT18" s="445">
        <v>-58249</v>
      </c>
      <c r="AU18" s="445">
        <v>-11650</v>
      </c>
      <c r="AV18" s="445">
        <v>-1164973</v>
      </c>
      <c r="AW18" s="445">
        <v>0</v>
      </c>
      <c r="AX18" s="445">
        <v>175014</v>
      </c>
      <c r="AY18" s="445">
        <v>9309</v>
      </c>
      <c r="AZ18" s="445">
        <v>1862</v>
      </c>
      <c r="BA18" s="445">
        <v>186185</v>
      </c>
      <c r="BB18" s="445">
        <v>0</v>
      </c>
      <c r="BC18" s="445">
        <v>-60928</v>
      </c>
      <c r="BD18" s="445">
        <v>-3241</v>
      </c>
      <c r="BE18" s="445">
        <v>-648</v>
      </c>
      <c r="BF18" s="445">
        <v>-64817</v>
      </c>
      <c r="BG18" s="445">
        <v>0</v>
      </c>
      <c r="BH18" s="445">
        <v>-980989</v>
      </c>
      <c r="BI18" s="445">
        <v>-52181</v>
      </c>
      <c r="BJ18" s="445">
        <v>-10436</v>
      </c>
      <c r="BK18" s="445">
        <v>-1043606</v>
      </c>
      <c r="BL18" s="445">
        <v>0</v>
      </c>
      <c r="BM18" s="445">
        <v>-12832437</v>
      </c>
      <c r="BN18" s="445">
        <v>-682576</v>
      </c>
      <c r="BO18" s="445">
        <v>-136515</v>
      </c>
      <c r="BP18" s="445">
        <v>-13651528</v>
      </c>
      <c r="BQ18" s="445">
        <v>0</v>
      </c>
      <c r="BR18" s="445">
        <v>-1665795</v>
      </c>
      <c r="BS18" s="445">
        <v>-88606</v>
      </c>
      <c r="BT18" s="445">
        <v>-17721</v>
      </c>
      <c r="BU18" s="445">
        <v>-1772122</v>
      </c>
      <c r="BV18" s="445">
        <v>0</v>
      </c>
      <c r="BW18" s="445">
        <v>-11166642</v>
      </c>
      <c r="BX18" s="445">
        <v>-593970</v>
      </c>
      <c r="BY18" s="445">
        <v>-118794</v>
      </c>
      <c r="BZ18" s="445">
        <v>-11879406</v>
      </c>
      <c r="CA18" s="445">
        <v>0</v>
      </c>
      <c r="CB18" s="445">
        <v>47892</v>
      </c>
      <c r="CC18" s="445">
        <v>2547</v>
      </c>
      <c r="CD18" s="445">
        <v>509</v>
      </c>
      <c r="CE18" s="445">
        <v>50948</v>
      </c>
      <c r="CF18" s="445">
        <v>0</v>
      </c>
      <c r="CG18" s="445">
        <v>1564281</v>
      </c>
      <c r="CH18" s="445">
        <v>83206</v>
      </c>
      <c r="CI18" s="445">
        <v>16641</v>
      </c>
      <c r="CJ18" s="445">
        <v>1664128</v>
      </c>
      <c r="CK18" s="445">
        <v>0</v>
      </c>
      <c r="CL18" s="445">
        <v>776374</v>
      </c>
      <c r="CM18" s="445">
        <v>41297</v>
      </c>
      <c r="CN18" s="445">
        <v>8259</v>
      </c>
      <c r="CO18" s="445">
        <v>825930</v>
      </c>
      <c r="CP18" s="445">
        <v>0</v>
      </c>
      <c r="CQ18" s="445">
        <v>-3161273</v>
      </c>
      <c r="CR18" s="445">
        <v>-168153</v>
      </c>
      <c r="CS18" s="445">
        <v>-33631</v>
      </c>
      <c r="CT18" s="445">
        <v>-3363057</v>
      </c>
      <c r="CU18" s="445">
        <v>0</v>
      </c>
      <c r="CV18" s="445">
        <v>-13605163</v>
      </c>
      <c r="CW18" s="445">
        <v>-723679</v>
      </c>
      <c r="CX18" s="445">
        <v>-144737</v>
      </c>
      <c r="CY18" s="445">
        <v>-14473579</v>
      </c>
      <c r="CZ18" s="445">
        <v>0</v>
      </c>
      <c r="DA18" s="445">
        <v>-841529</v>
      </c>
      <c r="DB18" s="445">
        <v>-44762</v>
      </c>
      <c r="DC18" s="445">
        <v>-8953</v>
      </c>
      <c r="DD18" s="445">
        <v>-895244</v>
      </c>
      <c r="DE18" s="445">
        <v>0</v>
      </c>
      <c r="DF18" s="445">
        <v>-12763634</v>
      </c>
      <c r="DG18" s="445">
        <v>-678917</v>
      </c>
      <c r="DH18" s="445">
        <v>-135784</v>
      </c>
      <c r="DI18" s="445">
        <v>-13578335</v>
      </c>
      <c r="DJ18" s="445">
        <v>382</v>
      </c>
      <c r="DK18" s="445">
        <v>-39524424</v>
      </c>
      <c r="DL18" s="445">
        <v>-2102384</v>
      </c>
      <c r="DM18" s="445">
        <v>-420470</v>
      </c>
      <c r="DN18" s="445">
        <v>-42046897</v>
      </c>
      <c r="DO18" s="445">
        <v>0</v>
      </c>
      <c r="DP18" s="445">
        <v>-40394296</v>
      </c>
      <c r="DQ18" s="445">
        <v>-2148633</v>
      </c>
      <c r="DR18" s="445">
        <v>-429727</v>
      </c>
      <c r="DS18" s="445">
        <v>-42972655</v>
      </c>
      <c r="DT18" s="445">
        <v>382</v>
      </c>
      <c r="DU18" s="445">
        <v>869872</v>
      </c>
      <c r="DV18" s="445">
        <v>46249</v>
      </c>
      <c r="DW18" s="445">
        <v>9257</v>
      </c>
      <c r="DX18" s="445">
        <v>925758</v>
      </c>
      <c r="DY18" s="445">
        <v>0</v>
      </c>
      <c r="DZ18" s="445">
        <v>61726650</v>
      </c>
      <c r="EA18" s="445">
        <v>3283333</v>
      </c>
      <c r="EB18" s="445">
        <v>656667</v>
      </c>
      <c r="EC18" s="445">
        <v>65666650</v>
      </c>
      <c r="ED18" s="445">
        <v>0</v>
      </c>
      <c r="EE18" s="445">
        <v>43660134</v>
      </c>
      <c r="EF18" s="445">
        <v>2322347</v>
      </c>
      <c r="EG18" s="445">
        <v>464469</v>
      </c>
      <c r="EH18" s="445">
        <v>46446950</v>
      </c>
      <c r="EI18" s="445">
        <v>0</v>
      </c>
      <c r="EJ18" s="445">
        <v>-18066516</v>
      </c>
      <c r="EK18" s="445">
        <v>-960986</v>
      </c>
      <c r="EL18" s="445">
        <v>-192198</v>
      </c>
      <c r="EM18" s="445">
        <v>-19219700</v>
      </c>
      <c r="EN18" s="445">
        <v>382</v>
      </c>
      <c r="EO18" s="445">
        <v>-17196644</v>
      </c>
      <c r="EP18" s="445">
        <v>-914737</v>
      </c>
      <c r="EQ18" s="445">
        <v>-182941</v>
      </c>
      <c r="ER18" s="445">
        <v>-18293942</v>
      </c>
      <c r="ES18" s="446">
        <v>0</v>
      </c>
      <c r="ET18" s="446">
        <v>0.94</v>
      </c>
      <c r="EU18" s="446">
        <v>0.05</v>
      </c>
      <c r="EV18" s="446">
        <v>0.01</v>
      </c>
      <c r="EW18" s="446">
        <v>1</v>
      </c>
      <c r="EX18" s="58" t="s">
        <v>534</v>
      </c>
      <c r="EY18" s="58" t="s">
        <v>535</v>
      </c>
      <c r="EZ18" s="58" t="s">
        <v>536</v>
      </c>
      <c r="FA18" s="58" t="s">
        <v>537</v>
      </c>
      <c r="FB18" s="58" t="s">
        <v>538</v>
      </c>
    </row>
    <row r="19" spans="1:158" s="58" customFormat="1" ht="14.25" thickTop="1" thickBot="1">
      <c r="A19" s="58" t="s">
        <v>469</v>
      </c>
      <c r="B19" s="447" t="s">
        <v>539</v>
      </c>
      <c r="C19" s="59" t="s">
        <v>540</v>
      </c>
      <c r="D19" s="445">
        <v>28645268</v>
      </c>
      <c r="E19" s="445">
        <v>28072362</v>
      </c>
      <c r="F19" s="445">
        <v>0</v>
      </c>
      <c r="G19" s="445">
        <v>572905</v>
      </c>
      <c r="H19" s="445">
        <v>57290535</v>
      </c>
      <c r="I19" s="445">
        <v>0</v>
      </c>
      <c r="J19" s="445">
        <v>0</v>
      </c>
      <c r="K19" s="445">
        <v>28645268</v>
      </c>
      <c r="L19" s="445">
        <v>228278</v>
      </c>
      <c r="M19" s="445">
        <v>228278</v>
      </c>
      <c r="N19" s="445">
        <v>0</v>
      </c>
      <c r="O19" s="445">
        <v>0</v>
      </c>
      <c r="P19" s="445">
        <v>0</v>
      </c>
      <c r="Q19" s="445">
        <v>639713</v>
      </c>
      <c r="R19" s="445">
        <v>0</v>
      </c>
      <c r="S19" s="445">
        <v>639713</v>
      </c>
      <c r="T19" s="445">
        <v>0</v>
      </c>
      <c r="U19" s="445">
        <v>0</v>
      </c>
      <c r="V19" s="445">
        <v>0</v>
      </c>
      <c r="W19" s="445">
        <v>0</v>
      </c>
      <c r="X19" s="445">
        <v>0</v>
      </c>
      <c r="Y19" s="445">
        <v>0</v>
      </c>
      <c r="Z19" s="445">
        <v>0</v>
      </c>
      <c r="AA19" s="445">
        <v>0</v>
      </c>
      <c r="AB19" s="445">
        <v>0</v>
      </c>
      <c r="AC19" s="445">
        <v>0</v>
      </c>
      <c r="AD19" s="445">
        <v>10395098</v>
      </c>
      <c r="AE19" s="445">
        <v>0</v>
      </c>
      <c r="AF19" s="445">
        <v>211467</v>
      </c>
      <c r="AG19" s="445">
        <v>10606565</v>
      </c>
      <c r="AH19" s="445">
        <v>2000109</v>
      </c>
      <c r="AI19" s="445">
        <v>1960107</v>
      </c>
      <c r="AJ19" s="445">
        <v>0</v>
      </c>
      <c r="AK19" s="445">
        <v>40002</v>
      </c>
      <c r="AL19" s="445">
        <v>4000218</v>
      </c>
      <c r="AM19" s="445">
        <v>-820649</v>
      </c>
      <c r="AN19" s="445">
        <v>-804236</v>
      </c>
      <c r="AO19" s="445">
        <v>0</v>
      </c>
      <c r="AP19" s="445">
        <v>-16413</v>
      </c>
      <c r="AQ19" s="445">
        <v>-1641298</v>
      </c>
      <c r="AR19" s="445">
        <v>-1435000</v>
      </c>
      <c r="AS19" s="445">
        <v>-1406300</v>
      </c>
      <c r="AT19" s="445">
        <v>0</v>
      </c>
      <c r="AU19" s="445">
        <v>-28700</v>
      </c>
      <c r="AV19" s="445">
        <v>-2870000</v>
      </c>
      <c r="AW19" s="445">
        <v>176510</v>
      </c>
      <c r="AX19" s="445">
        <v>172981</v>
      </c>
      <c r="AY19" s="445">
        <v>0</v>
      </c>
      <c r="AZ19" s="445">
        <v>3530</v>
      </c>
      <c r="BA19" s="445">
        <v>353021</v>
      </c>
      <c r="BB19" s="445">
        <v>-245011</v>
      </c>
      <c r="BC19" s="445">
        <v>-240110</v>
      </c>
      <c r="BD19" s="445">
        <v>0</v>
      </c>
      <c r="BE19" s="445">
        <v>-4900</v>
      </c>
      <c r="BF19" s="445">
        <v>-490021</v>
      </c>
      <c r="BG19" s="445">
        <v>-1503501</v>
      </c>
      <c r="BH19" s="445">
        <v>-1473429</v>
      </c>
      <c r="BI19" s="445">
        <v>0</v>
      </c>
      <c r="BJ19" s="445">
        <v>-30070</v>
      </c>
      <c r="BK19" s="445">
        <v>-3007000</v>
      </c>
      <c r="BL19" s="445">
        <v>-5831836</v>
      </c>
      <c r="BM19" s="445">
        <v>-5715200</v>
      </c>
      <c r="BN19" s="445">
        <v>0</v>
      </c>
      <c r="BO19" s="445">
        <v>-116637</v>
      </c>
      <c r="BP19" s="445">
        <v>-11663673</v>
      </c>
      <c r="BQ19" s="445">
        <v>-1099856</v>
      </c>
      <c r="BR19" s="445">
        <v>-1077859</v>
      </c>
      <c r="BS19" s="445">
        <v>0</v>
      </c>
      <c r="BT19" s="445">
        <v>-21997</v>
      </c>
      <c r="BU19" s="445">
        <v>-2199712</v>
      </c>
      <c r="BV19" s="445">
        <v>-4731980</v>
      </c>
      <c r="BW19" s="445">
        <v>-4637341</v>
      </c>
      <c r="BX19" s="445">
        <v>0</v>
      </c>
      <c r="BY19" s="445">
        <v>-94640</v>
      </c>
      <c r="BZ19" s="445">
        <v>-9463961</v>
      </c>
      <c r="CA19" s="445">
        <v>357983</v>
      </c>
      <c r="CB19" s="445">
        <v>350824</v>
      </c>
      <c r="CC19" s="445">
        <v>0</v>
      </c>
      <c r="CD19" s="445">
        <v>7160</v>
      </c>
      <c r="CE19" s="445">
        <v>715967</v>
      </c>
      <c r="CF19" s="445">
        <v>663852</v>
      </c>
      <c r="CG19" s="445">
        <v>650574</v>
      </c>
      <c r="CH19" s="445">
        <v>0</v>
      </c>
      <c r="CI19" s="445">
        <v>13277</v>
      </c>
      <c r="CJ19" s="445">
        <v>1327703</v>
      </c>
      <c r="CK19" s="445">
        <v>453852</v>
      </c>
      <c r="CL19" s="445">
        <v>444774</v>
      </c>
      <c r="CM19" s="445">
        <v>0</v>
      </c>
      <c r="CN19" s="445">
        <v>9077</v>
      </c>
      <c r="CO19" s="445">
        <v>907703</v>
      </c>
      <c r="CP19" s="445">
        <v>-1662063</v>
      </c>
      <c r="CQ19" s="445">
        <v>-1628821</v>
      </c>
      <c r="CR19" s="445">
        <v>0</v>
      </c>
      <c r="CS19" s="445">
        <v>-33241</v>
      </c>
      <c r="CT19" s="445">
        <v>-3324125</v>
      </c>
      <c r="CU19" s="445">
        <v>-6018212</v>
      </c>
      <c r="CV19" s="445">
        <v>-5897849</v>
      </c>
      <c r="CW19" s="445">
        <v>0</v>
      </c>
      <c r="CX19" s="445">
        <v>-120364</v>
      </c>
      <c r="CY19" s="445">
        <v>-12036425</v>
      </c>
      <c r="CZ19" s="445">
        <v>-288021</v>
      </c>
      <c r="DA19" s="445">
        <v>-282261</v>
      </c>
      <c r="DB19" s="445">
        <v>0</v>
      </c>
      <c r="DC19" s="445">
        <v>-5760</v>
      </c>
      <c r="DD19" s="445">
        <v>-576042</v>
      </c>
      <c r="DE19" s="445">
        <v>-5730191</v>
      </c>
      <c r="DF19" s="445">
        <v>-5615588</v>
      </c>
      <c r="DG19" s="445">
        <v>0</v>
      </c>
      <c r="DH19" s="445">
        <v>-114604</v>
      </c>
      <c r="DI19" s="445">
        <v>-11460383</v>
      </c>
      <c r="DJ19" s="445">
        <v>-13441142</v>
      </c>
      <c r="DK19" s="445">
        <v>-13172317</v>
      </c>
      <c r="DL19" s="445">
        <v>0</v>
      </c>
      <c r="DM19" s="445">
        <v>-268821</v>
      </c>
      <c r="DN19" s="445">
        <v>-26882280</v>
      </c>
      <c r="DO19" s="445">
        <v>-12879410</v>
      </c>
      <c r="DP19" s="445">
        <v>-12621821</v>
      </c>
      <c r="DQ19" s="445">
        <v>0</v>
      </c>
      <c r="DR19" s="445">
        <v>-257588</v>
      </c>
      <c r="DS19" s="445">
        <v>-25758819</v>
      </c>
      <c r="DT19" s="445">
        <v>-561732</v>
      </c>
      <c r="DU19" s="445">
        <v>-550496</v>
      </c>
      <c r="DV19" s="445">
        <v>0</v>
      </c>
      <c r="DW19" s="445">
        <v>-11233</v>
      </c>
      <c r="DX19" s="445">
        <v>-1123461</v>
      </c>
      <c r="DY19" s="445">
        <v>33741786</v>
      </c>
      <c r="DZ19" s="445">
        <v>33066951</v>
      </c>
      <c r="EA19" s="445">
        <v>0</v>
      </c>
      <c r="EB19" s="445">
        <v>674836</v>
      </c>
      <c r="EC19" s="445">
        <v>67483573</v>
      </c>
      <c r="ED19" s="445">
        <v>28645268</v>
      </c>
      <c r="EE19" s="445">
        <v>28072362</v>
      </c>
      <c r="EF19" s="445">
        <v>0</v>
      </c>
      <c r="EG19" s="445">
        <v>572905</v>
      </c>
      <c r="EH19" s="445">
        <v>57290535</v>
      </c>
      <c r="EI19" s="445">
        <v>-5096518</v>
      </c>
      <c r="EJ19" s="445">
        <v>-4994589</v>
      </c>
      <c r="EK19" s="445">
        <v>0</v>
      </c>
      <c r="EL19" s="445">
        <v>-101931</v>
      </c>
      <c r="EM19" s="445">
        <v>-10193038</v>
      </c>
      <c r="EN19" s="445">
        <v>-5658250</v>
      </c>
      <c r="EO19" s="445">
        <v>-5545085</v>
      </c>
      <c r="EP19" s="445">
        <v>0</v>
      </c>
      <c r="EQ19" s="445">
        <v>-113164</v>
      </c>
      <c r="ER19" s="445">
        <v>-11316499</v>
      </c>
      <c r="ES19" s="446">
        <v>0.5</v>
      </c>
      <c r="ET19" s="446">
        <v>0.49</v>
      </c>
      <c r="EU19" s="446">
        <v>0</v>
      </c>
      <c r="EV19" s="446">
        <v>0.01</v>
      </c>
      <c r="EW19" s="446">
        <v>1</v>
      </c>
      <c r="EX19" s="58" t="s">
        <v>536</v>
      </c>
      <c r="EY19" s="58" t="s">
        <v>541</v>
      </c>
      <c r="EZ19" s="58" t="s">
        <v>536</v>
      </c>
      <c r="FA19" s="58" t="s">
        <v>497</v>
      </c>
      <c r="FB19" s="58" t="s">
        <v>542</v>
      </c>
    </row>
    <row r="20" spans="1:158" s="58" customFormat="1" ht="14.25" thickTop="1" thickBot="1">
      <c r="A20" s="58" t="s">
        <v>469</v>
      </c>
      <c r="B20" s="447" t="s">
        <v>543</v>
      </c>
      <c r="C20" s="59" t="s">
        <v>544</v>
      </c>
      <c r="D20" s="445">
        <v>21893530</v>
      </c>
      <c r="E20" s="445">
        <v>19903208</v>
      </c>
      <c r="F20" s="445">
        <v>24547290</v>
      </c>
      <c r="G20" s="445">
        <v>0</v>
      </c>
      <c r="H20" s="445">
        <v>66344028</v>
      </c>
      <c r="I20" s="445">
        <v>0</v>
      </c>
      <c r="J20" s="445">
        <v>0</v>
      </c>
      <c r="K20" s="445">
        <v>21893530</v>
      </c>
      <c r="L20" s="445">
        <v>241197</v>
      </c>
      <c r="M20" s="445">
        <v>241197</v>
      </c>
      <c r="N20" s="445">
        <v>0</v>
      </c>
      <c r="O20" s="445">
        <v>0</v>
      </c>
      <c r="P20" s="445">
        <v>0</v>
      </c>
      <c r="Q20" s="445">
        <v>0</v>
      </c>
      <c r="R20" s="445">
        <v>0</v>
      </c>
      <c r="S20" s="445">
        <v>0</v>
      </c>
      <c r="T20" s="445">
        <v>0</v>
      </c>
      <c r="U20" s="445">
        <v>0</v>
      </c>
      <c r="V20" s="445">
        <v>0</v>
      </c>
      <c r="W20" s="445">
        <v>0</v>
      </c>
      <c r="X20" s="445">
        <v>0</v>
      </c>
      <c r="Y20" s="445">
        <v>0</v>
      </c>
      <c r="Z20" s="445">
        <v>0</v>
      </c>
      <c r="AA20" s="445">
        <v>0</v>
      </c>
      <c r="AB20" s="445">
        <v>0</v>
      </c>
      <c r="AC20" s="445">
        <v>0</v>
      </c>
      <c r="AD20" s="445">
        <v>6051447</v>
      </c>
      <c r="AE20" s="445">
        <v>7463451</v>
      </c>
      <c r="AF20" s="445">
        <v>0</v>
      </c>
      <c r="AG20" s="445">
        <v>13514898</v>
      </c>
      <c r="AH20" s="445">
        <v>2428307</v>
      </c>
      <c r="AI20" s="445">
        <v>2207552</v>
      </c>
      <c r="AJ20" s="445">
        <v>2722648</v>
      </c>
      <c r="AK20" s="445">
        <v>0</v>
      </c>
      <c r="AL20" s="445">
        <v>7358507</v>
      </c>
      <c r="AM20" s="445">
        <v>-962865</v>
      </c>
      <c r="AN20" s="445">
        <v>-875331</v>
      </c>
      <c r="AO20" s="445">
        <v>-1079575</v>
      </c>
      <c r="AP20" s="445">
        <v>0</v>
      </c>
      <c r="AQ20" s="445">
        <v>-2917771</v>
      </c>
      <c r="AR20" s="445">
        <v>-1778556</v>
      </c>
      <c r="AS20" s="445">
        <v>-1616870</v>
      </c>
      <c r="AT20" s="445">
        <v>-1994139</v>
      </c>
      <c r="AU20" s="445">
        <v>0</v>
      </c>
      <c r="AV20" s="445">
        <v>-5389565</v>
      </c>
      <c r="AW20" s="445">
        <v>0</v>
      </c>
      <c r="AX20" s="445">
        <v>0</v>
      </c>
      <c r="AY20" s="445">
        <v>0</v>
      </c>
      <c r="AZ20" s="445">
        <v>0</v>
      </c>
      <c r="BA20" s="445">
        <v>0</v>
      </c>
      <c r="BB20" s="445">
        <v>477390</v>
      </c>
      <c r="BC20" s="445">
        <v>433991</v>
      </c>
      <c r="BD20" s="445">
        <v>535256</v>
      </c>
      <c r="BE20" s="445">
        <v>0</v>
      </c>
      <c r="BF20" s="445">
        <v>1446637</v>
      </c>
      <c r="BG20" s="445">
        <v>-1301166</v>
      </c>
      <c r="BH20" s="445">
        <v>-1182879</v>
      </c>
      <c r="BI20" s="445">
        <v>-1458883</v>
      </c>
      <c r="BJ20" s="445">
        <v>0</v>
      </c>
      <c r="BK20" s="445">
        <v>-3942928</v>
      </c>
      <c r="BL20" s="445">
        <v>-2763672</v>
      </c>
      <c r="BM20" s="445">
        <v>-2512430</v>
      </c>
      <c r="BN20" s="445">
        <v>-3098663</v>
      </c>
      <c r="BO20" s="445">
        <v>0</v>
      </c>
      <c r="BP20" s="445">
        <v>-8374765</v>
      </c>
      <c r="BQ20" s="445">
        <v>-187147</v>
      </c>
      <c r="BR20" s="445">
        <v>-170134</v>
      </c>
      <c r="BS20" s="445">
        <v>-209832</v>
      </c>
      <c r="BT20" s="445">
        <v>0</v>
      </c>
      <c r="BU20" s="445">
        <v>-567113</v>
      </c>
      <c r="BV20" s="445">
        <v>-2576525</v>
      </c>
      <c r="BW20" s="445">
        <v>-2342296</v>
      </c>
      <c r="BX20" s="445">
        <v>-2888831</v>
      </c>
      <c r="BY20" s="445">
        <v>0</v>
      </c>
      <c r="BZ20" s="445">
        <v>-7807652</v>
      </c>
      <c r="CA20" s="445">
        <v>0</v>
      </c>
      <c r="CB20" s="445">
        <v>0</v>
      </c>
      <c r="CC20" s="445">
        <v>0</v>
      </c>
      <c r="CD20" s="445">
        <v>0</v>
      </c>
      <c r="CE20" s="445">
        <v>0</v>
      </c>
      <c r="CF20" s="445">
        <v>0</v>
      </c>
      <c r="CG20" s="445">
        <v>0</v>
      </c>
      <c r="CH20" s="445">
        <v>0</v>
      </c>
      <c r="CI20" s="445">
        <v>0</v>
      </c>
      <c r="CJ20" s="445">
        <v>0</v>
      </c>
      <c r="CK20" s="445">
        <v>-75699</v>
      </c>
      <c r="CL20" s="445">
        <v>-68817</v>
      </c>
      <c r="CM20" s="445">
        <v>-84875</v>
      </c>
      <c r="CN20" s="445">
        <v>0</v>
      </c>
      <c r="CO20" s="445">
        <v>-229391</v>
      </c>
      <c r="CP20" s="445">
        <v>-52842</v>
      </c>
      <c r="CQ20" s="445">
        <v>-48038</v>
      </c>
      <c r="CR20" s="445">
        <v>-59247</v>
      </c>
      <c r="CS20" s="445">
        <v>0</v>
      </c>
      <c r="CT20" s="445">
        <v>-160127</v>
      </c>
      <c r="CU20" s="445">
        <v>-2892213</v>
      </c>
      <c r="CV20" s="445">
        <v>-2629285</v>
      </c>
      <c r="CW20" s="445">
        <v>-3242785</v>
      </c>
      <c r="CX20" s="445">
        <v>0</v>
      </c>
      <c r="CY20" s="445">
        <v>-8764283</v>
      </c>
      <c r="CZ20" s="445">
        <v>-262846</v>
      </c>
      <c r="DA20" s="445">
        <v>-238951</v>
      </c>
      <c r="DB20" s="445">
        <v>-294707</v>
      </c>
      <c r="DC20" s="445">
        <v>0</v>
      </c>
      <c r="DD20" s="445">
        <v>-796504</v>
      </c>
      <c r="DE20" s="445">
        <v>-2629367</v>
      </c>
      <c r="DF20" s="445">
        <v>-2390334</v>
      </c>
      <c r="DG20" s="445">
        <v>-2948078</v>
      </c>
      <c r="DH20" s="445">
        <v>0</v>
      </c>
      <c r="DI20" s="445">
        <v>-7967779</v>
      </c>
      <c r="DJ20" s="445">
        <v>-12244013</v>
      </c>
      <c r="DK20" s="445">
        <v>-10748934</v>
      </c>
      <c r="DL20" s="445">
        <v>-13743711</v>
      </c>
      <c r="DM20" s="445">
        <v>0</v>
      </c>
      <c r="DN20" s="445">
        <v>-36736658</v>
      </c>
      <c r="DO20" s="445">
        <v>-9913802</v>
      </c>
      <c r="DP20" s="445">
        <v>-8630557</v>
      </c>
      <c r="DQ20" s="445">
        <v>-11131048</v>
      </c>
      <c r="DR20" s="445">
        <v>0</v>
      </c>
      <c r="DS20" s="445">
        <v>-29675406</v>
      </c>
      <c r="DT20" s="445">
        <v>-2330211</v>
      </c>
      <c r="DU20" s="445">
        <v>-2118377</v>
      </c>
      <c r="DV20" s="445">
        <v>-2612663</v>
      </c>
      <c r="DW20" s="445">
        <v>0</v>
      </c>
      <c r="DX20" s="445">
        <v>-7061252</v>
      </c>
      <c r="DY20" s="445">
        <v>25823035</v>
      </c>
      <c r="DZ20" s="445">
        <v>23475487</v>
      </c>
      <c r="EA20" s="445">
        <v>28953100</v>
      </c>
      <c r="EB20" s="445">
        <v>0</v>
      </c>
      <c r="EC20" s="445">
        <v>78251622</v>
      </c>
      <c r="ED20" s="445">
        <v>21893530</v>
      </c>
      <c r="EE20" s="445">
        <v>19903208</v>
      </c>
      <c r="EF20" s="445">
        <v>24547290</v>
      </c>
      <c r="EG20" s="445">
        <v>0</v>
      </c>
      <c r="EH20" s="445">
        <v>66344028</v>
      </c>
      <c r="EI20" s="445">
        <v>-3929505</v>
      </c>
      <c r="EJ20" s="445">
        <v>-3572279</v>
      </c>
      <c r="EK20" s="445">
        <v>-4405810</v>
      </c>
      <c r="EL20" s="445">
        <v>0</v>
      </c>
      <c r="EM20" s="445">
        <v>-11907594</v>
      </c>
      <c r="EN20" s="445">
        <v>-6259716</v>
      </c>
      <c r="EO20" s="445">
        <v>-5690656</v>
      </c>
      <c r="EP20" s="445">
        <v>-7018473</v>
      </c>
      <c r="EQ20" s="445">
        <v>0</v>
      </c>
      <c r="ER20" s="445">
        <v>-18968846</v>
      </c>
      <c r="ES20" s="446">
        <v>0.33</v>
      </c>
      <c r="ET20" s="446">
        <v>0.3</v>
      </c>
      <c r="EU20" s="446">
        <v>0.37</v>
      </c>
      <c r="EV20" s="446">
        <v>0</v>
      </c>
      <c r="EW20" s="446">
        <v>1</v>
      </c>
      <c r="EX20" s="58" t="s">
        <v>501</v>
      </c>
      <c r="EY20" s="58" t="s">
        <v>502</v>
      </c>
      <c r="EZ20" s="58" t="s">
        <v>503</v>
      </c>
      <c r="FA20" s="58" t="s">
        <v>504</v>
      </c>
      <c r="FB20" s="58" t="s">
        <v>545</v>
      </c>
    </row>
    <row r="21" spans="1:158" s="58" customFormat="1" ht="14.25" thickTop="1" thickBot="1">
      <c r="A21" s="58" t="s">
        <v>469</v>
      </c>
      <c r="B21" s="447" t="s">
        <v>546</v>
      </c>
      <c r="C21" s="59" t="s">
        <v>547</v>
      </c>
      <c r="D21" s="445">
        <v>0</v>
      </c>
      <c r="E21" s="445">
        <v>328804724</v>
      </c>
      <c r="F21" s="445">
        <v>0</v>
      </c>
      <c r="G21" s="445">
        <v>3321260</v>
      </c>
      <c r="H21" s="445">
        <v>332125984</v>
      </c>
      <c r="I21" s="445">
        <v>0</v>
      </c>
      <c r="J21" s="445">
        <v>0</v>
      </c>
      <c r="K21" s="445">
        <v>0</v>
      </c>
      <c r="L21" s="445">
        <v>1821482</v>
      </c>
      <c r="M21" s="445">
        <v>1821482</v>
      </c>
      <c r="N21" s="445">
        <v>3223519</v>
      </c>
      <c r="O21" s="445">
        <v>0</v>
      </c>
      <c r="P21" s="445">
        <v>3223519</v>
      </c>
      <c r="Q21" s="445">
        <v>0</v>
      </c>
      <c r="R21" s="445">
        <v>0</v>
      </c>
      <c r="S21" s="445">
        <v>0</v>
      </c>
      <c r="T21" s="445">
        <v>0</v>
      </c>
      <c r="U21" s="445">
        <v>0</v>
      </c>
      <c r="V21" s="445">
        <v>0</v>
      </c>
      <c r="W21" s="445">
        <v>0</v>
      </c>
      <c r="X21" s="445">
        <v>0</v>
      </c>
      <c r="Y21" s="445">
        <v>0</v>
      </c>
      <c r="Z21" s="445">
        <v>0</v>
      </c>
      <c r="AA21" s="445">
        <v>0</v>
      </c>
      <c r="AB21" s="445">
        <v>0</v>
      </c>
      <c r="AC21" s="445">
        <v>0</v>
      </c>
      <c r="AD21" s="445">
        <v>152771198</v>
      </c>
      <c r="AE21" s="445">
        <v>0</v>
      </c>
      <c r="AF21" s="445">
        <v>1498867</v>
      </c>
      <c r="AG21" s="445">
        <v>154270065</v>
      </c>
      <c r="AH21" s="445">
        <v>0</v>
      </c>
      <c r="AI21" s="445">
        <v>119879867</v>
      </c>
      <c r="AJ21" s="445">
        <v>0</v>
      </c>
      <c r="AK21" s="445">
        <v>1210908</v>
      </c>
      <c r="AL21" s="445">
        <v>121090775</v>
      </c>
      <c r="AM21" s="445">
        <v>0</v>
      </c>
      <c r="AN21" s="445">
        <v>-34878558</v>
      </c>
      <c r="AO21" s="445">
        <v>0</v>
      </c>
      <c r="AP21" s="445">
        <v>-352309</v>
      </c>
      <c r="AQ21" s="445">
        <v>-35230867</v>
      </c>
      <c r="AR21" s="445">
        <v>0</v>
      </c>
      <c r="AS21" s="445">
        <v>-71938178</v>
      </c>
      <c r="AT21" s="445">
        <v>0</v>
      </c>
      <c r="AU21" s="445">
        <v>-726648</v>
      </c>
      <c r="AV21" s="445">
        <v>-72664826</v>
      </c>
      <c r="AW21" s="445">
        <v>0</v>
      </c>
      <c r="AX21" s="445">
        <v>0</v>
      </c>
      <c r="AY21" s="445">
        <v>0</v>
      </c>
      <c r="AZ21" s="445">
        <v>0</v>
      </c>
      <c r="BA21" s="445">
        <v>0</v>
      </c>
      <c r="BB21" s="445">
        <v>0</v>
      </c>
      <c r="BC21" s="445">
        <v>-8670187</v>
      </c>
      <c r="BD21" s="445">
        <v>0</v>
      </c>
      <c r="BE21" s="445">
        <v>-87578</v>
      </c>
      <c r="BF21" s="445">
        <v>-8757765</v>
      </c>
      <c r="BG21" s="445">
        <v>0</v>
      </c>
      <c r="BH21" s="445">
        <v>-80608365</v>
      </c>
      <c r="BI21" s="445">
        <v>0</v>
      </c>
      <c r="BJ21" s="445">
        <v>-814226</v>
      </c>
      <c r="BK21" s="445">
        <v>-81422591</v>
      </c>
      <c r="BL21" s="445">
        <v>0</v>
      </c>
      <c r="BM21" s="445">
        <v>-21752938</v>
      </c>
      <c r="BN21" s="445">
        <v>0</v>
      </c>
      <c r="BO21" s="445">
        <v>-219727</v>
      </c>
      <c r="BP21" s="445">
        <v>-21972665</v>
      </c>
      <c r="BQ21" s="445">
        <v>0</v>
      </c>
      <c r="BR21" s="445">
        <v>-7157701</v>
      </c>
      <c r="BS21" s="445">
        <v>0</v>
      </c>
      <c r="BT21" s="445">
        <v>-72300</v>
      </c>
      <c r="BU21" s="445">
        <v>-7230001</v>
      </c>
      <c r="BV21" s="445">
        <v>0</v>
      </c>
      <c r="BW21" s="445">
        <v>-14595237</v>
      </c>
      <c r="BX21" s="445">
        <v>0</v>
      </c>
      <c r="BY21" s="445">
        <v>-147427</v>
      </c>
      <c r="BZ21" s="445">
        <v>-14742664</v>
      </c>
      <c r="CA21" s="445">
        <v>0</v>
      </c>
      <c r="CB21" s="445">
        <v>5756472</v>
      </c>
      <c r="CC21" s="445">
        <v>0</v>
      </c>
      <c r="CD21" s="445">
        <v>58146</v>
      </c>
      <c r="CE21" s="445">
        <v>5814618</v>
      </c>
      <c r="CF21" s="445">
        <v>0</v>
      </c>
      <c r="CG21" s="445">
        <v>26749841</v>
      </c>
      <c r="CH21" s="445">
        <v>0</v>
      </c>
      <c r="CI21" s="445">
        <v>270200</v>
      </c>
      <c r="CJ21" s="445">
        <v>27020041</v>
      </c>
      <c r="CK21" s="445">
        <v>0</v>
      </c>
      <c r="CL21" s="445">
        <v>-1740673</v>
      </c>
      <c r="CM21" s="445">
        <v>0</v>
      </c>
      <c r="CN21" s="445">
        <v>-17583</v>
      </c>
      <c r="CO21" s="445">
        <v>-1758256</v>
      </c>
      <c r="CP21" s="445">
        <v>0</v>
      </c>
      <c r="CQ21" s="445">
        <v>-24140331</v>
      </c>
      <c r="CR21" s="445">
        <v>0</v>
      </c>
      <c r="CS21" s="445">
        <v>-243842</v>
      </c>
      <c r="CT21" s="445">
        <v>-24384173</v>
      </c>
      <c r="CU21" s="445">
        <v>0</v>
      </c>
      <c r="CV21" s="445">
        <v>-15127629</v>
      </c>
      <c r="CW21" s="445">
        <v>0</v>
      </c>
      <c r="CX21" s="445">
        <v>-152806</v>
      </c>
      <c r="CY21" s="445">
        <v>-15280435</v>
      </c>
      <c r="CZ21" s="445">
        <v>0</v>
      </c>
      <c r="DA21" s="445">
        <v>-3141902</v>
      </c>
      <c r="DB21" s="445">
        <v>0</v>
      </c>
      <c r="DC21" s="445">
        <v>-31737</v>
      </c>
      <c r="DD21" s="445">
        <v>-3173639</v>
      </c>
      <c r="DE21" s="445">
        <v>0</v>
      </c>
      <c r="DF21" s="445">
        <v>-11985727</v>
      </c>
      <c r="DG21" s="445">
        <v>0</v>
      </c>
      <c r="DH21" s="445">
        <v>-121069</v>
      </c>
      <c r="DI21" s="445">
        <v>-12106796</v>
      </c>
      <c r="DJ21" s="445">
        <v>15905</v>
      </c>
      <c r="DK21" s="445">
        <v>-231225331</v>
      </c>
      <c r="DL21" s="445">
        <v>0</v>
      </c>
      <c r="DM21" s="445">
        <v>-2335447</v>
      </c>
      <c r="DN21" s="445">
        <v>-233544873</v>
      </c>
      <c r="DO21" s="445">
        <v>0</v>
      </c>
      <c r="DP21" s="445">
        <v>-194430205</v>
      </c>
      <c r="DQ21" s="445">
        <v>0</v>
      </c>
      <c r="DR21" s="445">
        <v>-1963941</v>
      </c>
      <c r="DS21" s="445">
        <v>-196394147</v>
      </c>
      <c r="DT21" s="445">
        <v>15905</v>
      </c>
      <c r="DU21" s="445">
        <v>-36795126</v>
      </c>
      <c r="DV21" s="445">
        <v>0</v>
      </c>
      <c r="DW21" s="445">
        <v>-371506</v>
      </c>
      <c r="DX21" s="445">
        <v>-37150726</v>
      </c>
      <c r="DY21" s="445">
        <v>0</v>
      </c>
      <c r="DZ21" s="445">
        <v>418155807</v>
      </c>
      <c r="EA21" s="445">
        <v>0</v>
      </c>
      <c r="EB21" s="445">
        <v>4223796</v>
      </c>
      <c r="EC21" s="445">
        <v>422379603</v>
      </c>
      <c r="ED21" s="445">
        <v>0</v>
      </c>
      <c r="EE21" s="445">
        <v>328804724</v>
      </c>
      <c r="EF21" s="445">
        <v>0</v>
      </c>
      <c r="EG21" s="445">
        <v>3321260</v>
      </c>
      <c r="EH21" s="445">
        <v>332125984</v>
      </c>
      <c r="EI21" s="445">
        <v>0</v>
      </c>
      <c r="EJ21" s="445">
        <v>-89351083</v>
      </c>
      <c r="EK21" s="445">
        <v>0</v>
      </c>
      <c r="EL21" s="445">
        <v>-902536</v>
      </c>
      <c r="EM21" s="445">
        <v>-90253619</v>
      </c>
      <c r="EN21" s="445">
        <v>15905</v>
      </c>
      <c r="EO21" s="445">
        <v>-126146209</v>
      </c>
      <c r="EP21" s="445">
        <v>0</v>
      </c>
      <c r="EQ21" s="445">
        <v>-1274042</v>
      </c>
      <c r="ER21" s="445">
        <v>-127404345</v>
      </c>
      <c r="ES21" s="446">
        <v>0</v>
      </c>
      <c r="ET21" s="446">
        <v>0.99</v>
      </c>
      <c r="EU21" s="446">
        <v>0</v>
      </c>
      <c r="EV21" s="446">
        <v>0.01</v>
      </c>
      <c r="EW21" s="446">
        <v>1</v>
      </c>
      <c r="EX21" s="58" t="s">
        <v>511</v>
      </c>
      <c r="EY21" s="58" t="s">
        <v>548</v>
      </c>
      <c r="EZ21" s="58" t="s">
        <v>513</v>
      </c>
      <c r="FA21" s="58" t="s">
        <v>549</v>
      </c>
      <c r="FB21" s="58" t="s">
        <v>550</v>
      </c>
    </row>
    <row r="22" spans="1:158" s="58" customFormat="1" ht="14.25" thickTop="1" thickBot="1">
      <c r="A22" s="58" t="s">
        <v>469</v>
      </c>
      <c r="B22" s="447" t="s">
        <v>551</v>
      </c>
      <c r="C22" s="59" t="s">
        <v>552</v>
      </c>
      <c r="D22" s="445">
        <v>21983714</v>
      </c>
      <c r="E22" s="445">
        <v>17586971</v>
      </c>
      <c r="F22" s="445">
        <v>3957068</v>
      </c>
      <c r="G22" s="445">
        <v>439674</v>
      </c>
      <c r="H22" s="445">
        <v>43967427</v>
      </c>
      <c r="I22" s="445">
        <v>0</v>
      </c>
      <c r="J22" s="445">
        <v>0</v>
      </c>
      <c r="K22" s="445">
        <v>21983714</v>
      </c>
      <c r="L22" s="445">
        <v>101284</v>
      </c>
      <c r="M22" s="445">
        <v>101284</v>
      </c>
      <c r="N22" s="445">
        <v>0</v>
      </c>
      <c r="O22" s="445">
        <v>0</v>
      </c>
      <c r="P22" s="445">
        <v>0</v>
      </c>
      <c r="Q22" s="445">
        <v>0</v>
      </c>
      <c r="R22" s="445">
        <v>0</v>
      </c>
      <c r="S22" s="445">
        <v>0</v>
      </c>
      <c r="T22" s="445">
        <v>0</v>
      </c>
      <c r="U22" s="445">
        <v>0</v>
      </c>
      <c r="V22" s="445">
        <v>0</v>
      </c>
      <c r="W22" s="445">
        <v>0</v>
      </c>
      <c r="X22" s="445">
        <v>0</v>
      </c>
      <c r="Y22" s="445">
        <v>0</v>
      </c>
      <c r="Z22" s="445">
        <v>0</v>
      </c>
      <c r="AA22" s="445">
        <v>0</v>
      </c>
      <c r="AB22" s="445">
        <v>0</v>
      </c>
      <c r="AC22" s="445">
        <v>0</v>
      </c>
      <c r="AD22" s="445">
        <v>4087099</v>
      </c>
      <c r="AE22" s="445">
        <v>919596</v>
      </c>
      <c r="AF22" s="445">
        <v>102178</v>
      </c>
      <c r="AG22" s="445">
        <v>5108873</v>
      </c>
      <c r="AH22" s="445">
        <v>994775</v>
      </c>
      <c r="AI22" s="445">
        <v>795820</v>
      </c>
      <c r="AJ22" s="445">
        <v>179060</v>
      </c>
      <c r="AK22" s="445">
        <v>19896</v>
      </c>
      <c r="AL22" s="445">
        <v>1989551</v>
      </c>
      <c r="AM22" s="445">
        <v>-1993683</v>
      </c>
      <c r="AN22" s="445">
        <v>-1594947</v>
      </c>
      <c r="AO22" s="445">
        <v>-358863</v>
      </c>
      <c r="AP22" s="445">
        <v>-39874</v>
      </c>
      <c r="AQ22" s="445">
        <v>-3987367</v>
      </c>
      <c r="AR22" s="445">
        <v>-138719</v>
      </c>
      <c r="AS22" s="445">
        <v>-110974</v>
      </c>
      <c r="AT22" s="445">
        <v>-24969</v>
      </c>
      <c r="AU22" s="445">
        <v>-2774</v>
      </c>
      <c r="AV22" s="445">
        <v>-277436</v>
      </c>
      <c r="AW22" s="445">
        <v>0</v>
      </c>
      <c r="AX22" s="445">
        <v>0</v>
      </c>
      <c r="AY22" s="445">
        <v>0</v>
      </c>
      <c r="AZ22" s="445">
        <v>0</v>
      </c>
      <c r="BA22" s="445">
        <v>0</v>
      </c>
      <c r="BB22" s="445">
        <v>-120386</v>
      </c>
      <c r="BC22" s="445">
        <v>-96308</v>
      </c>
      <c r="BD22" s="445">
        <v>-21669</v>
      </c>
      <c r="BE22" s="445">
        <v>-2408</v>
      </c>
      <c r="BF22" s="445">
        <v>-240771</v>
      </c>
      <c r="BG22" s="445">
        <v>-259105</v>
      </c>
      <c r="BH22" s="445">
        <v>-207282</v>
      </c>
      <c r="BI22" s="445">
        <v>-46638</v>
      </c>
      <c r="BJ22" s="445">
        <v>-5182</v>
      </c>
      <c r="BK22" s="445">
        <v>-518207</v>
      </c>
      <c r="BL22" s="445">
        <v>-3865000</v>
      </c>
      <c r="BM22" s="445">
        <v>-3092000</v>
      </c>
      <c r="BN22" s="445">
        <v>-695700</v>
      </c>
      <c r="BO22" s="445">
        <v>-77300</v>
      </c>
      <c r="BP22" s="445">
        <v>-7730000</v>
      </c>
      <c r="BQ22" s="445">
        <v>-895000</v>
      </c>
      <c r="BR22" s="445">
        <v>-716000</v>
      </c>
      <c r="BS22" s="445">
        <v>-161100</v>
      </c>
      <c r="BT22" s="445">
        <v>-17900</v>
      </c>
      <c r="BU22" s="445">
        <v>-1790000</v>
      </c>
      <c r="BV22" s="445">
        <v>-2970000</v>
      </c>
      <c r="BW22" s="445">
        <v>-2376000</v>
      </c>
      <c r="BX22" s="445">
        <v>-534600</v>
      </c>
      <c r="BY22" s="445">
        <v>-59400</v>
      </c>
      <c r="BZ22" s="445">
        <v>-5940000</v>
      </c>
      <c r="CA22" s="445">
        <v>325000</v>
      </c>
      <c r="CB22" s="445">
        <v>260000</v>
      </c>
      <c r="CC22" s="445">
        <v>58500</v>
      </c>
      <c r="CD22" s="445">
        <v>6500</v>
      </c>
      <c r="CE22" s="445">
        <v>650000</v>
      </c>
      <c r="CF22" s="445">
        <v>520000</v>
      </c>
      <c r="CG22" s="445">
        <v>416000</v>
      </c>
      <c r="CH22" s="445">
        <v>93600</v>
      </c>
      <c r="CI22" s="445">
        <v>10400</v>
      </c>
      <c r="CJ22" s="445">
        <v>1040000</v>
      </c>
      <c r="CK22" s="445">
        <v>435000</v>
      </c>
      <c r="CL22" s="445">
        <v>348000</v>
      </c>
      <c r="CM22" s="445">
        <v>78300</v>
      </c>
      <c r="CN22" s="445">
        <v>8700</v>
      </c>
      <c r="CO22" s="445">
        <v>870000</v>
      </c>
      <c r="CP22" s="445">
        <v>245000</v>
      </c>
      <c r="CQ22" s="445">
        <v>196000</v>
      </c>
      <c r="CR22" s="445">
        <v>44100</v>
      </c>
      <c r="CS22" s="445">
        <v>4900</v>
      </c>
      <c r="CT22" s="445">
        <v>490000</v>
      </c>
      <c r="CU22" s="445">
        <v>-2340000</v>
      </c>
      <c r="CV22" s="445">
        <v>-1872000</v>
      </c>
      <c r="CW22" s="445">
        <v>-421200</v>
      </c>
      <c r="CX22" s="445">
        <v>-46800</v>
      </c>
      <c r="CY22" s="445">
        <v>-4680000</v>
      </c>
      <c r="CZ22" s="445">
        <v>-135000</v>
      </c>
      <c r="DA22" s="445">
        <v>-108000</v>
      </c>
      <c r="DB22" s="445">
        <v>-24300</v>
      </c>
      <c r="DC22" s="445">
        <v>-2700</v>
      </c>
      <c r="DD22" s="445">
        <v>-270000</v>
      </c>
      <c r="DE22" s="445">
        <v>-2205000</v>
      </c>
      <c r="DF22" s="445">
        <v>-1764000</v>
      </c>
      <c r="DG22" s="445">
        <v>-396900</v>
      </c>
      <c r="DH22" s="445">
        <v>-44100</v>
      </c>
      <c r="DI22" s="445">
        <v>-4410000</v>
      </c>
      <c r="DJ22" s="445">
        <v>-13957441</v>
      </c>
      <c r="DK22" s="445">
        <v>-10908022</v>
      </c>
      <c r="DL22" s="445">
        <v>-2040701</v>
      </c>
      <c r="DM22" s="445">
        <v>-271778</v>
      </c>
      <c r="DN22" s="445">
        <v>-27177940</v>
      </c>
      <c r="DO22" s="445">
        <v>-11299099</v>
      </c>
      <c r="DP22" s="445">
        <v>-8781353</v>
      </c>
      <c r="DQ22" s="445">
        <v>-1562201</v>
      </c>
      <c r="DR22" s="445">
        <v>-218613</v>
      </c>
      <c r="DS22" s="445">
        <v>-21861265</v>
      </c>
      <c r="DT22" s="445">
        <v>-2658342</v>
      </c>
      <c r="DU22" s="445">
        <v>-2126669</v>
      </c>
      <c r="DV22" s="445">
        <v>-478500</v>
      </c>
      <c r="DW22" s="445">
        <v>-53165</v>
      </c>
      <c r="DX22" s="445">
        <v>-5316675</v>
      </c>
      <c r="DY22" s="445">
        <v>24843195</v>
      </c>
      <c r="DZ22" s="445">
        <v>19874556</v>
      </c>
      <c r="EA22" s="445">
        <v>4471775</v>
      </c>
      <c r="EB22" s="445">
        <v>496864</v>
      </c>
      <c r="EC22" s="445">
        <v>49686390</v>
      </c>
      <c r="ED22" s="445">
        <v>21983714</v>
      </c>
      <c r="EE22" s="445">
        <v>17586971</v>
      </c>
      <c r="EF22" s="445">
        <v>3957068</v>
      </c>
      <c r="EG22" s="445">
        <v>439674</v>
      </c>
      <c r="EH22" s="445">
        <v>43967427</v>
      </c>
      <c r="EI22" s="445">
        <v>-2859481</v>
      </c>
      <c r="EJ22" s="445">
        <v>-2287585</v>
      </c>
      <c r="EK22" s="445">
        <v>-514707</v>
      </c>
      <c r="EL22" s="445">
        <v>-57190</v>
      </c>
      <c r="EM22" s="445">
        <v>-5718963</v>
      </c>
      <c r="EN22" s="445">
        <v>-5517823</v>
      </c>
      <c r="EO22" s="445">
        <v>-4414254</v>
      </c>
      <c r="EP22" s="445">
        <v>-993207</v>
      </c>
      <c r="EQ22" s="445">
        <v>-110355</v>
      </c>
      <c r="ER22" s="445">
        <v>-11035638</v>
      </c>
      <c r="ES22" s="446">
        <v>0.5</v>
      </c>
      <c r="ET22" s="446">
        <v>0.4</v>
      </c>
      <c r="EU22" s="446">
        <v>0.09</v>
      </c>
      <c r="EV22" s="446">
        <v>0.01</v>
      </c>
      <c r="EW22" s="446">
        <v>1</v>
      </c>
      <c r="EX22" s="58" t="s">
        <v>553</v>
      </c>
      <c r="EY22" s="58" t="s">
        <v>554</v>
      </c>
      <c r="EZ22" s="58" t="s">
        <v>466</v>
      </c>
      <c r="FA22" s="58" t="s">
        <v>479</v>
      </c>
      <c r="FB22" s="58" t="s">
        <v>555</v>
      </c>
    </row>
    <row r="23" spans="1:158" s="58" customFormat="1" ht="14.25" thickTop="1" thickBot="1">
      <c r="A23" s="58" t="s">
        <v>469</v>
      </c>
      <c r="B23" s="447" t="s">
        <v>556</v>
      </c>
      <c r="C23" s="59" t="s">
        <v>557</v>
      </c>
      <c r="D23" s="445">
        <v>16850307</v>
      </c>
      <c r="E23" s="445">
        <v>16513301</v>
      </c>
      <c r="F23" s="445">
        <v>0</v>
      </c>
      <c r="G23" s="445">
        <v>337006</v>
      </c>
      <c r="H23" s="445">
        <v>33700614</v>
      </c>
      <c r="I23" s="445">
        <v>0</v>
      </c>
      <c r="J23" s="445">
        <v>0</v>
      </c>
      <c r="K23" s="445">
        <v>16850307</v>
      </c>
      <c r="L23" s="445">
        <v>246311</v>
      </c>
      <c r="M23" s="445">
        <v>246311</v>
      </c>
      <c r="N23" s="445">
        <v>0</v>
      </c>
      <c r="O23" s="445">
        <v>0</v>
      </c>
      <c r="P23" s="445">
        <v>0</v>
      </c>
      <c r="Q23" s="445">
        <v>0</v>
      </c>
      <c r="R23" s="445">
        <v>0</v>
      </c>
      <c r="S23" s="445">
        <v>0</v>
      </c>
      <c r="T23" s="445">
        <v>0</v>
      </c>
      <c r="U23" s="445">
        <v>0</v>
      </c>
      <c r="V23" s="445">
        <v>0</v>
      </c>
      <c r="W23" s="445">
        <v>0</v>
      </c>
      <c r="X23" s="445">
        <v>0</v>
      </c>
      <c r="Y23" s="445">
        <v>0</v>
      </c>
      <c r="Z23" s="445">
        <v>0</v>
      </c>
      <c r="AA23" s="445">
        <v>0</v>
      </c>
      <c r="AB23" s="445">
        <v>0</v>
      </c>
      <c r="AC23" s="445">
        <v>0</v>
      </c>
      <c r="AD23" s="445">
        <v>7763564</v>
      </c>
      <c r="AE23" s="445">
        <v>0</v>
      </c>
      <c r="AF23" s="445">
        <v>158440</v>
      </c>
      <c r="AG23" s="445">
        <v>7922004</v>
      </c>
      <c r="AH23" s="445">
        <v>1800165</v>
      </c>
      <c r="AI23" s="445">
        <v>1764161</v>
      </c>
      <c r="AJ23" s="445">
        <v>0</v>
      </c>
      <c r="AK23" s="445">
        <v>36003</v>
      </c>
      <c r="AL23" s="445">
        <v>3600329</v>
      </c>
      <c r="AM23" s="445">
        <v>-215456</v>
      </c>
      <c r="AN23" s="445">
        <v>-211146</v>
      </c>
      <c r="AO23" s="445">
        <v>0</v>
      </c>
      <c r="AP23" s="445">
        <v>-4309</v>
      </c>
      <c r="AQ23" s="445">
        <v>-430911</v>
      </c>
      <c r="AR23" s="445">
        <v>-1236000</v>
      </c>
      <c r="AS23" s="445">
        <v>-1211280</v>
      </c>
      <c r="AT23" s="445">
        <v>0</v>
      </c>
      <c r="AU23" s="445">
        <v>-24720</v>
      </c>
      <c r="AV23" s="445">
        <v>-2472000</v>
      </c>
      <c r="AW23" s="445">
        <v>5937</v>
      </c>
      <c r="AX23" s="445">
        <v>5819</v>
      </c>
      <c r="AY23" s="445">
        <v>0</v>
      </c>
      <c r="AZ23" s="445">
        <v>119</v>
      </c>
      <c r="BA23" s="445">
        <v>11875</v>
      </c>
      <c r="BB23" s="445">
        <v>-355937</v>
      </c>
      <c r="BC23" s="445">
        <v>-348819</v>
      </c>
      <c r="BD23" s="445">
        <v>0</v>
      </c>
      <c r="BE23" s="445">
        <v>-7119</v>
      </c>
      <c r="BF23" s="445">
        <v>-711875</v>
      </c>
      <c r="BG23" s="445">
        <v>-1586000</v>
      </c>
      <c r="BH23" s="445">
        <v>-1554280</v>
      </c>
      <c r="BI23" s="445">
        <v>0</v>
      </c>
      <c r="BJ23" s="445">
        <v>-31720</v>
      </c>
      <c r="BK23" s="445">
        <v>-3172000</v>
      </c>
      <c r="BL23" s="445">
        <v>-1670237</v>
      </c>
      <c r="BM23" s="445">
        <v>-1636832</v>
      </c>
      <c r="BN23" s="445">
        <v>0</v>
      </c>
      <c r="BO23" s="445">
        <v>-33405</v>
      </c>
      <c r="BP23" s="445">
        <v>-3340474</v>
      </c>
      <c r="BQ23" s="445">
        <v>-956343</v>
      </c>
      <c r="BR23" s="445">
        <v>-937217</v>
      </c>
      <c r="BS23" s="445">
        <v>0</v>
      </c>
      <c r="BT23" s="445">
        <v>-19127</v>
      </c>
      <c r="BU23" s="445">
        <v>-1912687</v>
      </c>
      <c r="BV23" s="445">
        <v>-713893</v>
      </c>
      <c r="BW23" s="445">
        <v>-699616</v>
      </c>
      <c r="BX23" s="445">
        <v>0</v>
      </c>
      <c r="BY23" s="445">
        <v>-14278</v>
      </c>
      <c r="BZ23" s="445">
        <v>-1427787</v>
      </c>
      <c r="CA23" s="445">
        <v>722813</v>
      </c>
      <c r="CB23" s="445">
        <v>708356</v>
      </c>
      <c r="CC23" s="445">
        <v>0</v>
      </c>
      <c r="CD23" s="445">
        <v>14456</v>
      </c>
      <c r="CE23" s="445">
        <v>1445625</v>
      </c>
      <c r="CF23" s="445">
        <v>21483</v>
      </c>
      <c r="CG23" s="445">
        <v>21054</v>
      </c>
      <c r="CH23" s="445">
        <v>0</v>
      </c>
      <c r="CI23" s="445">
        <v>430</v>
      </c>
      <c r="CJ23" s="445">
        <v>42967</v>
      </c>
      <c r="CK23" s="445">
        <v>16450</v>
      </c>
      <c r="CL23" s="445">
        <v>16121</v>
      </c>
      <c r="CM23" s="445">
        <v>0</v>
      </c>
      <c r="CN23" s="445">
        <v>329</v>
      </c>
      <c r="CO23" s="445">
        <v>32900</v>
      </c>
      <c r="CP23" s="445">
        <v>-1421720</v>
      </c>
      <c r="CQ23" s="445">
        <v>-1393286</v>
      </c>
      <c r="CR23" s="445">
        <v>0</v>
      </c>
      <c r="CS23" s="445">
        <v>-28434</v>
      </c>
      <c r="CT23" s="445">
        <v>-2843440</v>
      </c>
      <c r="CU23" s="445">
        <v>-2331211</v>
      </c>
      <c r="CV23" s="445">
        <v>-2284587</v>
      </c>
      <c r="CW23" s="445">
        <v>0</v>
      </c>
      <c r="CX23" s="445">
        <v>-46624</v>
      </c>
      <c r="CY23" s="445">
        <v>-4662422</v>
      </c>
      <c r="CZ23" s="445">
        <v>-217080</v>
      </c>
      <c r="DA23" s="445">
        <v>-212740</v>
      </c>
      <c r="DB23" s="445">
        <v>0</v>
      </c>
      <c r="DC23" s="445">
        <v>-4342</v>
      </c>
      <c r="DD23" s="445">
        <v>-434162</v>
      </c>
      <c r="DE23" s="445">
        <v>-2114130</v>
      </c>
      <c r="DF23" s="445">
        <v>-2071848</v>
      </c>
      <c r="DG23" s="445">
        <v>0</v>
      </c>
      <c r="DH23" s="445">
        <v>-42282</v>
      </c>
      <c r="DI23" s="445">
        <v>-4228260</v>
      </c>
      <c r="DJ23" s="445">
        <v>-9722960</v>
      </c>
      <c r="DK23" s="445">
        <v>-8586842</v>
      </c>
      <c r="DL23" s="445">
        <v>0</v>
      </c>
      <c r="DM23" s="445">
        <v>-175242</v>
      </c>
      <c r="DN23" s="445">
        <v>-18485045</v>
      </c>
      <c r="DO23" s="445">
        <v>-8456006</v>
      </c>
      <c r="DP23" s="445">
        <v>-7345227</v>
      </c>
      <c r="DQ23" s="445">
        <v>0</v>
      </c>
      <c r="DR23" s="445">
        <v>-149903</v>
      </c>
      <c r="DS23" s="445">
        <v>-15951136</v>
      </c>
      <c r="DT23" s="445">
        <v>-1266954</v>
      </c>
      <c r="DU23" s="445">
        <v>-1241615</v>
      </c>
      <c r="DV23" s="445">
        <v>0</v>
      </c>
      <c r="DW23" s="445">
        <v>-25339</v>
      </c>
      <c r="DX23" s="445">
        <v>-2533909</v>
      </c>
      <c r="DY23" s="445">
        <v>20964458</v>
      </c>
      <c r="DZ23" s="445">
        <v>20545168</v>
      </c>
      <c r="EA23" s="445">
        <v>0</v>
      </c>
      <c r="EB23" s="445">
        <v>419289</v>
      </c>
      <c r="EC23" s="445">
        <v>41928915</v>
      </c>
      <c r="ED23" s="445">
        <v>16850307</v>
      </c>
      <c r="EE23" s="445">
        <v>16513301</v>
      </c>
      <c r="EF23" s="445">
        <v>0</v>
      </c>
      <c r="EG23" s="445">
        <v>337006</v>
      </c>
      <c r="EH23" s="445">
        <v>33700614</v>
      </c>
      <c r="EI23" s="445">
        <v>-4114151</v>
      </c>
      <c r="EJ23" s="445">
        <v>-4031867</v>
      </c>
      <c r="EK23" s="445">
        <v>0</v>
      </c>
      <c r="EL23" s="445">
        <v>-82283</v>
      </c>
      <c r="EM23" s="445">
        <v>-8228301</v>
      </c>
      <c r="EN23" s="445">
        <v>-5381105</v>
      </c>
      <c r="EO23" s="445">
        <v>-5273482</v>
      </c>
      <c r="EP23" s="445">
        <v>0</v>
      </c>
      <c r="EQ23" s="445">
        <v>-107622</v>
      </c>
      <c r="ER23" s="445">
        <v>-10762210</v>
      </c>
      <c r="ES23" s="446">
        <v>0.5</v>
      </c>
      <c r="ET23" s="446">
        <v>0.49</v>
      </c>
      <c r="EU23" s="446">
        <v>0</v>
      </c>
      <c r="EV23" s="446">
        <v>0.01</v>
      </c>
      <c r="EW23" s="446">
        <v>1</v>
      </c>
      <c r="EX23" s="58" t="s">
        <v>536</v>
      </c>
      <c r="EY23" s="58" t="s">
        <v>558</v>
      </c>
      <c r="EZ23" s="58" t="s">
        <v>536</v>
      </c>
      <c r="FA23" s="58" t="s">
        <v>473</v>
      </c>
      <c r="FB23" s="58" t="s">
        <v>559</v>
      </c>
    </row>
    <row r="24" spans="1:158" s="58" customFormat="1" ht="14.25" thickTop="1" thickBot="1">
      <c r="A24" s="58" t="s">
        <v>469</v>
      </c>
      <c r="B24" s="447" t="s">
        <v>560</v>
      </c>
      <c r="C24" s="59" t="s">
        <v>561</v>
      </c>
      <c r="D24" s="445">
        <v>13837636</v>
      </c>
      <c r="E24" s="445">
        <v>13560883</v>
      </c>
      <c r="F24" s="445">
        <v>0</v>
      </c>
      <c r="G24" s="445">
        <v>276753</v>
      </c>
      <c r="H24" s="445">
        <v>27675272</v>
      </c>
      <c r="I24" s="445">
        <v>351001</v>
      </c>
      <c r="J24" s="445">
        <v>351001</v>
      </c>
      <c r="K24" s="445">
        <v>13486635</v>
      </c>
      <c r="L24" s="445">
        <v>243934</v>
      </c>
      <c r="M24" s="445">
        <v>243934</v>
      </c>
      <c r="N24" s="445">
        <v>0</v>
      </c>
      <c r="O24" s="445">
        <v>0</v>
      </c>
      <c r="P24" s="445">
        <v>0</v>
      </c>
      <c r="Q24" s="445">
        <v>2592</v>
      </c>
      <c r="R24" s="445">
        <v>0</v>
      </c>
      <c r="S24" s="445">
        <v>2592</v>
      </c>
      <c r="T24" s="445">
        <v>0</v>
      </c>
      <c r="U24" s="445">
        <v>0</v>
      </c>
      <c r="V24" s="445">
        <v>0</v>
      </c>
      <c r="W24" s="445">
        <v>0</v>
      </c>
      <c r="X24" s="445">
        <v>351001</v>
      </c>
      <c r="Y24" s="445">
        <v>0</v>
      </c>
      <c r="Z24" s="445">
        <v>0</v>
      </c>
      <c r="AA24" s="445">
        <v>351001</v>
      </c>
      <c r="AB24" s="445">
        <v>0</v>
      </c>
      <c r="AC24" s="445">
        <v>0</v>
      </c>
      <c r="AD24" s="445">
        <v>12779266</v>
      </c>
      <c r="AE24" s="445">
        <v>0</v>
      </c>
      <c r="AF24" s="445">
        <v>250549</v>
      </c>
      <c r="AG24" s="445">
        <v>13029815</v>
      </c>
      <c r="AH24" s="445">
        <v>4794205</v>
      </c>
      <c r="AI24" s="445">
        <v>4698321</v>
      </c>
      <c r="AJ24" s="445">
        <v>0</v>
      </c>
      <c r="AK24" s="445">
        <v>95884</v>
      </c>
      <c r="AL24" s="445">
        <v>9588410</v>
      </c>
      <c r="AM24" s="445">
        <v>-1026966</v>
      </c>
      <c r="AN24" s="445">
        <v>-1006427</v>
      </c>
      <c r="AO24" s="445">
        <v>0</v>
      </c>
      <c r="AP24" s="445">
        <v>-20539</v>
      </c>
      <c r="AQ24" s="445">
        <v>-2053932</v>
      </c>
      <c r="AR24" s="445">
        <v>-2318350</v>
      </c>
      <c r="AS24" s="445">
        <v>-2271983</v>
      </c>
      <c r="AT24" s="445">
        <v>0</v>
      </c>
      <c r="AU24" s="445">
        <v>-46367</v>
      </c>
      <c r="AV24" s="445">
        <v>-4636700</v>
      </c>
      <c r="AW24" s="445">
        <v>403114</v>
      </c>
      <c r="AX24" s="445">
        <v>395051</v>
      </c>
      <c r="AY24" s="445">
        <v>0</v>
      </c>
      <c r="AZ24" s="445">
        <v>8062</v>
      </c>
      <c r="BA24" s="445">
        <v>806227</v>
      </c>
      <c r="BB24" s="445">
        <v>-532000</v>
      </c>
      <c r="BC24" s="445">
        <v>-521360</v>
      </c>
      <c r="BD24" s="445">
        <v>0</v>
      </c>
      <c r="BE24" s="445">
        <v>-10640</v>
      </c>
      <c r="BF24" s="445">
        <v>-1064000</v>
      </c>
      <c r="BG24" s="445">
        <v>-2447236</v>
      </c>
      <c r="BH24" s="445">
        <v>-2398292</v>
      </c>
      <c r="BI24" s="445">
        <v>0</v>
      </c>
      <c r="BJ24" s="445">
        <v>-48945</v>
      </c>
      <c r="BK24" s="445">
        <v>-4894473</v>
      </c>
      <c r="BL24" s="445">
        <v>-7950897</v>
      </c>
      <c r="BM24" s="445">
        <v>-7791880</v>
      </c>
      <c r="BN24" s="445">
        <v>0</v>
      </c>
      <c r="BO24" s="445">
        <v>-159018</v>
      </c>
      <c r="BP24" s="445">
        <v>-15901795</v>
      </c>
      <c r="BQ24" s="445">
        <v>-1976134</v>
      </c>
      <c r="BR24" s="445">
        <v>-1936611</v>
      </c>
      <c r="BS24" s="445">
        <v>0</v>
      </c>
      <c r="BT24" s="445">
        <v>-39523</v>
      </c>
      <c r="BU24" s="445">
        <v>-3952268</v>
      </c>
      <c r="BV24" s="445">
        <v>-5974764</v>
      </c>
      <c r="BW24" s="445">
        <v>-5855268</v>
      </c>
      <c r="BX24" s="445">
        <v>0</v>
      </c>
      <c r="BY24" s="445">
        <v>-119495</v>
      </c>
      <c r="BZ24" s="445">
        <v>-11949527</v>
      </c>
      <c r="CA24" s="445">
        <v>249346</v>
      </c>
      <c r="CB24" s="445">
        <v>244359</v>
      </c>
      <c r="CC24" s="445">
        <v>0</v>
      </c>
      <c r="CD24" s="445">
        <v>4987</v>
      </c>
      <c r="CE24" s="445">
        <v>498692</v>
      </c>
      <c r="CF24" s="445">
        <v>758465</v>
      </c>
      <c r="CG24" s="445">
        <v>743295</v>
      </c>
      <c r="CH24" s="445">
        <v>0</v>
      </c>
      <c r="CI24" s="445">
        <v>15169</v>
      </c>
      <c r="CJ24" s="445">
        <v>1516929</v>
      </c>
      <c r="CK24" s="445">
        <v>378945</v>
      </c>
      <c r="CL24" s="445">
        <v>371366</v>
      </c>
      <c r="CM24" s="445">
        <v>0</v>
      </c>
      <c r="CN24" s="445">
        <v>7579</v>
      </c>
      <c r="CO24" s="445">
        <v>757890</v>
      </c>
      <c r="CP24" s="445">
        <v>-1593308</v>
      </c>
      <c r="CQ24" s="445">
        <v>-1561441</v>
      </c>
      <c r="CR24" s="445">
        <v>0</v>
      </c>
      <c r="CS24" s="445">
        <v>-31866</v>
      </c>
      <c r="CT24" s="445">
        <v>-3186615</v>
      </c>
      <c r="CU24" s="445">
        <v>-8157449</v>
      </c>
      <c r="CV24" s="445">
        <v>-7994301</v>
      </c>
      <c r="CW24" s="445">
        <v>0</v>
      </c>
      <c r="CX24" s="445">
        <v>-163149</v>
      </c>
      <c r="CY24" s="445">
        <v>-16314899</v>
      </c>
      <c r="CZ24" s="445">
        <v>-1347843</v>
      </c>
      <c r="DA24" s="445">
        <v>-1320886</v>
      </c>
      <c r="DB24" s="445">
        <v>0</v>
      </c>
      <c r="DC24" s="445">
        <v>-26957</v>
      </c>
      <c r="DD24" s="445">
        <v>-2695686</v>
      </c>
      <c r="DE24" s="445">
        <v>-6809607</v>
      </c>
      <c r="DF24" s="445">
        <v>-6673414</v>
      </c>
      <c r="DG24" s="445">
        <v>0</v>
      </c>
      <c r="DH24" s="445">
        <v>-136192</v>
      </c>
      <c r="DI24" s="445">
        <v>-13619213</v>
      </c>
      <c r="DJ24" s="445">
        <v>-14612460</v>
      </c>
      <c r="DK24" s="445">
        <v>-13686656</v>
      </c>
      <c r="DL24" s="445">
        <v>0</v>
      </c>
      <c r="DM24" s="445">
        <v>-279321</v>
      </c>
      <c r="DN24" s="445">
        <v>-28578437</v>
      </c>
      <c r="DO24" s="445">
        <v>-14404122</v>
      </c>
      <c r="DP24" s="445">
        <v>-13482483</v>
      </c>
      <c r="DQ24" s="445">
        <v>0</v>
      </c>
      <c r="DR24" s="445">
        <v>-275153</v>
      </c>
      <c r="DS24" s="445">
        <v>-28161758</v>
      </c>
      <c r="DT24" s="445">
        <v>-208338</v>
      </c>
      <c r="DU24" s="445">
        <v>-204173</v>
      </c>
      <c r="DV24" s="445">
        <v>0</v>
      </c>
      <c r="DW24" s="445">
        <v>-4168</v>
      </c>
      <c r="DX24" s="445">
        <v>-416679</v>
      </c>
      <c r="DY24" s="445">
        <v>20653563</v>
      </c>
      <c r="DZ24" s="445">
        <v>20240492</v>
      </c>
      <c r="EA24" s="445">
        <v>0</v>
      </c>
      <c r="EB24" s="445">
        <v>413071</v>
      </c>
      <c r="EC24" s="445">
        <v>41307126</v>
      </c>
      <c r="ED24" s="445">
        <v>13837636</v>
      </c>
      <c r="EE24" s="445">
        <v>13560883</v>
      </c>
      <c r="EF24" s="445">
        <v>0</v>
      </c>
      <c r="EG24" s="445">
        <v>276753</v>
      </c>
      <c r="EH24" s="445">
        <v>27675272</v>
      </c>
      <c r="EI24" s="445">
        <v>-6815927</v>
      </c>
      <c r="EJ24" s="445">
        <v>-6679609</v>
      </c>
      <c r="EK24" s="445">
        <v>0</v>
      </c>
      <c r="EL24" s="445">
        <v>-136318</v>
      </c>
      <c r="EM24" s="445">
        <v>-13631854</v>
      </c>
      <c r="EN24" s="445">
        <v>-7024265</v>
      </c>
      <c r="EO24" s="445">
        <v>-6883782</v>
      </c>
      <c r="EP24" s="445">
        <v>0</v>
      </c>
      <c r="EQ24" s="445">
        <v>-140486</v>
      </c>
      <c r="ER24" s="445">
        <v>-14048533</v>
      </c>
      <c r="ES24" s="446">
        <v>0.5</v>
      </c>
      <c r="ET24" s="446">
        <v>0.49</v>
      </c>
      <c r="EU24" s="446">
        <v>0</v>
      </c>
      <c r="EV24" s="446">
        <v>0.01</v>
      </c>
      <c r="EW24" s="446">
        <v>1</v>
      </c>
      <c r="EX24" s="58" t="s">
        <v>536</v>
      </c>
      <c r="EY24" s="58" t="s">
        <v>558</v>
      </c>
      <c r="EZ24" s="58" t="s">
        <v>536</v>
      </c>
      <c r="FA24" s="58" t="s">
        <v>473</v>
      </c>
      <c r="FB24" s="58" t="s">
        <v>562</v>
      </c>
    </row>
    <row r="25" spans="1:158" s="58" customFormat="1" ht="14.25" thickTop="1" thickBot="1">
      <c r="A25" s="58" t="s">
        <v>461</v>
      </c>
      <c r="B25" s="447" t="s">
        <v>563</v>
      </c>
      <c r="C25" s="59" t="s">
        <v>564</v>
      </c>
      <c r="D25" s="445">
        <v>11155491</v>
      </c>
      <c r="E25" s="445">
        <v>8924392</v>
      </c>
      <c r="F25" s="445">
        <v>2007988</v>
      </c>
      <c r="G25" s="445">
        <v>223110</v>
      </c>
      <c r="H25" s="445">
        <v>22310981</v>
      </c>
      <c r="I25" s="445">
        <v>0</v>
      </c>
      <c r="J25" s="445">
        <v>0</v>
      </c>
      <c r="K25" s="445">
        <v>11155491</v>
      </c>
      <c r="L25" s="445">
        <v>93224</v>
      </c>
      <c r="M25" s="445">
        <v>93224</v>
      </c>
      <c r="N25" s="445">
        <v>0</v>
      </c>
      <c r="O25" s="445">
        <v>0</v>
      </c>
      <c r="P25" s="445">
        <v>0</v>
      </c>
      <c r="Q25" s="445">
        <v>60529</v>
      </c>
      <c r="R25" s="445">
        <v>0</v>
      </c>
      <c r="S25" s="445">
        <v>60529</v>
      </c>
      <c r="T25" s="445">
        <v>0</v>
      </c>
      <c r="U25" s="445">
        <v>0</v>
      </c>
      <c r="V25" s="445">
        <v>0</v>
      </c>
      <c r="W25" s="445">
        <v>0</v>
      </c>
      <c r="X25" s="445">
        <v>0</v>
      </c>
      <c r="Y25" s="445">
        <v>0</v>
      </c>
      <c r="Z25" s="445">
        <v>0</v>
      </c>
      <c r="AA25" s="445">
        <v>0</v>
      </c>
      <c r="AB25" s="445">
        <v>0</v>
      </c>
      <c r="AC25" s="445">
        <v>0</v>
      </c>
      <c r="AD25" s="445">
        <v>3268365</v>
      </c>
      <c r="AE25" s="445">
        <v>734672</v>
      </c>
      <c r="AF25" s="445">
        <v>81630</v>
      </c>
      <c r="AG25" s="445">
        <v>4084667</v>
      </c>
      <c r="AH25" s="445">
        <v>313259</v>
      </c>
      <c r="AI25" s="445">
        <v>250606</v>
      </c>
      <c r="AJ25" s="445">
        <v>56386</v>
      </c>
      <c r="AK25" s="445">
        <v>6265</v>
      </c>
      <c r="AL25" s="445">
        <v>626516</v>
      </c>
      <c r="AM25" s="445">
        <v>-797328</v>
      </c>
      <c r="AN25" s="445">
        <v>-637862</v>
      </c>
      <c r="AO25" s="445">
        <v>-143519</v>
      </c>
      <c r="AP25" s="445">
        <v>-15947</v>
      </c>
      <c r="AQ25" s="445">
        <v>-1594656</v>
      </c>
      <c r="AR25" s="445">
        <v>-277851</v>
      </c>
      <c r="AS25" s="445">
        <v>-222280</v>
      </c>
      <c r="AT25" s="445">
        <v>-50013</v>
      </c>
      <c r="AU25" s="445">
        <v>-5557</v>
      </c>
      <c r="AV25" s="445">
        <v>-555701</v>
      </c>
      <c r="AW25" s="445">
        <v>0</v>
      </c>
      <c r="AX25" s="445">
        <v>0</v>
      </c>
      <c r="AY25" s="445">
        <v>0</v>
      </c>
      <c r="AZ25" s="445">
        <v>0</v>
      </c>
      <c r="BA25" s="445">
        <v>0</v>
      </c>
      <c r="BB25" s="445">
        <v>-4419</v>
      </c>
      <c r="BC25" s="445">
        <v>-3535</v>
      </c>
      <c r="BD25" s="445">
        <v>-795</v>
      </c>
      <c r="BE25" s="445">
        <v>-88</v>
      </c>
      <c r="BF25" s="445">
        <v>-8837</v>
      </c>
      <c r="BG25" s="445">
        <v>-282270</v>
      </c>
      <c r="BH25" s="445">
        <v>-225815</v>
      </c>
      <c r="BI25" s="445">
        <v>-50808</v>
      </c>
      <c r="BJ25" s="445">
        <v>-5645</v>
      </c>
      <c r="BK25" s="445">
        <v>-564538</v>
      </c>
      <c r="BL25" s="445">
        <v>-2139094</v>
      </c>
      <c r="BM25" s="445">
        <v>-1711276</v>
      </c>
      <c r="BN25" s="445">
        <v>-385037</v>
      </c>
      <c r="BO25" s="445">
        <v>-42782</v>
      </c>
      <c r="BP25" s="445">
        <v>-4278189</v>
      </c>
      <c r="BQ25" s="445">
        <v>106391</v>
      </c>
      <c r="BR25" s="445">
        <v>85114</v>
      </c>
      <c r="BS25" s="445">
        <v>19151</v>
      </c>
      <c r="BT25" s="445">
        <v>2128</v>
      </c>
      <c r="BU25" s="445">
        <v>212784</v>
      </c>
      <c r="BV25" s="445">
        <v>-2245486</v>
      </c>
      <c r="BW25" s="445">
        <v>-1796389</v>
      </c>
      <c r="BX25" s="445">
        <v>-404188</v>
      </c>
      <c r="BY25" s="445">
        <v>-44910</v>
      </c>
      <c r="BZ25" s="445">
        <v>-4490973</v>
      </c>
      <c r="CA25" s="445">
        <v>0</v>
      </c>
      <c r="CB25" s="445">
        <v>0</v>
      </c>
      <c r="CC25" s="445">
        <v>0</v>
      </c>
      <c r="CD25" s="445">
        <v>0</v>
      </c>
      <c r="CE25" s="445">
        <v>0</v>
      </c>
      <c r="CF25" s="445">
        <v>244259</v>
      </c>
      <c r="CG25" s="445">
        <v>195408</v>
      </c>
      <c r="CH25" s="445">
        <v>43967</v>
      </c>
      <c r="CI25" s="445">
        <v>4885</v>
      </c>
      <c r="CJ25" s="445">
        <v>488519</v>
      </c>
      <c r="CK25" s="445">
        <v>-106391</v>
      </c>
      <c r="CL25" s="445">
        <v>-85114</v>
      </c>
      <c r="CM25" s="445">
        <v>-19151</v>
      </c>
      <c r="CN25" s="445">
        <v>-2128</v>
      </c>
      <c r="CO25" s="445">
        <v>-212784</v>
      </c>
      <c r="CP25" s="445">
        <v>-669309</v>
      </c>
      <c r="CQ25" s="445">
        <v>-535447</v>
      </c>
      <c r="CR25" s="445">
        <v>-120476</v>
      </c>
      <c r="CS25" s="445">
        <v>-13386</v>
      </c>
      <c r="CT25" s="445">
        <v>-1338618</v>
      </c>
      <c r="CU25" s="445">
        <v>-2670535</v>
      </c>
      <c r="CV25" s="445">
        <v>-2136429</v>
      </c>
      <c r="CW25" s="445">
        <v>-480697</v>
      </c>
      <c r="CX25" s="445">
        <v>-53411</v>
      </c>
      <c r="CY25" s="445">
        <v>-5341072</v>
      </c>
      <c r="CZ25" s="445">
        <v>0</v>
      </c>
      <c r="DA25" s="445">
        <v>0</v>
      </c>
      <c r="DB25" s="445">
        <v>0</v>
      </c>
      <c r="DC25" s="445">
        <v>0</v>
      </c>
      <c r="DD25" s="445">
        <v>0</v>
      </c>
      <c r="DE25" s="445">
        <v>-2670536</v>
      </c>
      <c r="DF25" s="445">
        <v>-2136428</v>
      </c>
      <c r="DG25" s="445">
        <v>-480697</v>
      </c>
      <c r="DH25" s="445">
        <v>-53411</v>
      </c>
      <c r="DI25" s="445">
        <v>-5341072</v>
      </c>
      <c r="DJ25" s="445">
        <v>-4597634</v>
      </c>
      <c r="DK25" s="445">
        <v>-3678113</v>
      </c>
      <c r="DL25" s="445">
        <v>-827576</v>
      </c>
      <c r="DM25" s="445">
        <v>-91953</v>
      </c>
      <c r="DN25" s="445">
        <v>-9195276</v>
      </c>
      <c r="DO25" s="445">
        <v>-3996171</v>
      </c>
      <c r="DP25" s="445">
        <v>-3196936</v>
      </c>
      <c r="DQ25" s="445">
        <v>-719311</v>
      </c>
      <c r="DR25" s="445">
        <v>-79923</v>
      </c>
      <c r="DS25" s="445">
        <v>-7992341</v>
      </c>
      <c r="DT25" s="445">
        <v>-601463</v>
      </c>
      <c r="DU25" s="445">
        <v>-481177</v>
      </c>
      <c r="DV25" s="445">
        <v>-108265</v>
      </c>
      <c r="DW25" s="445">
        <v>-12030</v>
      </c>
      <c r="DX25" s="445">
        <v>-1202935</v>
      </c>
      <c r="DY25" s="445">
        <v>14083781</v>
      </c>
      <c r="DZ25" s="445">
        <v>11267026</v>
      </c>
      <c r="EA25" s="445">
        <v>2535081</v>
      </c>
      <c r="EB25" s="445">
        <v>281676</v>
      </c>
      <c r="EC25" s="445">
        <v>28167564</v>
      </c>
      <c r="ED25" s="445">
        <v>11155491</v>
      </c>
      <c r="EE25" s="445">
        <v>8924392</v>
      </c>
      <c r="EF25" s="445">
        <v>2007988</v>
      </c>
      <c r="EG25" s="445">
        <v>223110</v>
      </c>
      <c r="EH25" s="445">
        <v>22310981</v>
      </c>
      <c r="EI25" s="445">
        <v>-2928290</v>
      </c>
      <c r="EJ25" s="445">
        <v>-2342634</v>
      </c>
      <c r="EK25" s="445">
        <v>-527093</v>
      </c>
      <c r="EL25" s="445">
        <v>-58566</v>
      </c>
      <c r="EM25" s="445">
        <v>-5856583</v>
      </c>
      <c r="EN25" s="445">
        <v>-3529753</v>
      </c>
      <c r="EO25" s="445">
        <v>-2823811</v>
      </c>
      <c r="EP25" s="445">
        <v>-635358</v>
      </c>
      <c r="EQ25" s="445">
        <v>-70596</v>
      </c>
      <c r="ER25" s="445">
        <v>-7059518</v>
      </c>
      <c r="ES25" s="446">
        <v>0.5</v>
      </c>
      <c r="ET25" s="446">
        <v>0.4</v>
      </c>
      <c r="EU25" s="446">
        <v>0.09</v>
      </c>
      <c r="EV25" s="446">
        <v>0.01</v>
      </c>
      <c r="EW25" s="446">
        <v>1</v>
      </c>
      <c r="EX25" s="58" t="s">
        <v>477</v>
      </c>
      <c r="EY25" s="58" t="s">
        <v>478</v>
      </c>
      <c r="EZ25" s="58" t="s">
        <v>466</v>
      </c>
      <c r="FA25" s="58" t="s">
        <v>479</v>
      </c>
      <c r="FB25" s="58" t="s">
        <v>565</v>
      </c>
    </row>
    <row r="26" spans="1:158" s="58" customFormat="1" ht="14.25" thickTop="1" thickBot="1">
      <c r="A26" s="58" t="s">
        <v>469</v>
      </c>
      <c r="B26" s="447" t="s">
        <v>566</v>
      </c>
      <c r="C26" s="59" t="s">
        <v>567</v>
      </c>
      <c r="D26" s="445">
        <v>0</v>
      </c>
      <c r="E26" s="445">
        <v>69833476</v>
      </c>
      <c r="F26" s="445">
        <v>0</v>
      </c>
      <c r="G26" s="445">
        <v>705389</v>
      </c>
      <c r="H26" s="445">
        <v>70538865</v>
      </c>
      <c r="I26" s="445">
        <v>0</v>
      </c>
      <c r="J26" s="445">
        <v>0</v>
      </c>
      <c r="K26" s="445">
        <v>0</v>
      </c>
      <c r="L26" s="445">
        <v>398607</v>
      </c>
      <c r="M26" s="445">
        <v>398607</v>
      </c>
      <c r="N26" s="445">
        <v>0</v>
      </c>
      <c r="O26" s="445">
        <v>0</v>
      </c>
      <c r="P26" s="445">
        <v>0</v>
      </c>
      <c r="Q26" s="445">
        <v>0</v>
      </c>
      <c r="R26" s="445">
        <v>0</v>
      </c>
      <c r="S26" s="445">
        <v>0</v>
      </c>
      <c r="T26" s="445">
        <v>0</v>
      </c>
      <c r="U26" s="445">
        <v>0</v>
      </c>
      <c r="V26" s="445">
        <v>0</v>
      </c>
      <c r="W26" s="445">
        <v>0</v>
      </c>
      <c r="X26" s="445">
        <v>0</v>
      </c>
      <c r="Y26" s="445">
        <v>0</v>
      </c>
      <c r="Z26" s="445">
        <v>0</v>
      </c>
      <c r="AA26" s="445">
        <v>0</v>
      </c>
      <c r="AB26" s="445">
        <v>0</v>
      </c>
      <c r="AC26" s="445">
        <v>0</v>
      </c>
      <c r="AD26" s="445">
        <v>29500927</v>
      </c>
      <c r="AE26" s="445">
        <v>0</v>
      </c>
      <c r="AF26" s="445">
        <v>297990</v>
      </c>
      <c r="AG26" s="445">
        <v>29798917</v>
      </c>
      <c r="AH26" s="445">
        <v>0</v>
      </c>
      <c r="AI26" s="445">
        <v>14783446</v>
      </c>
      <c r="AJ26" s="445">
        <v>0</v>
      </c>
      <c r="AK26" s="445">
        <v>149328</v>
      </c>
      <c r="AL26" s="445">
        <v>14932774</v>
      </c>
      <c r="AM26" s="445">
        <v>0</v>
      </c>
      <c r="AN26" s="445">
        <v>-3334787</v>
      </c>
      <c r="AO26" s="445">
        <v>0</v>
      </c>
      <c r="AP26" s="445">
        <v>-33685</v>
      </c>
      <c r="AQ26" s="445">
        <v>-3368472</v>
      </c>
      <c r="AR26" s="445">
        <v>0</v>
      </c>
      <c r="AS26" s="445">
        <v>-8051725</v>
      </c>
      <c r="AT26" s="445">
        <v>0</v>
      </c>
      <c r="AU26" s="445">
        <v>-81331</v>
      </c>
      <c r="AV26" s="445">
        <v>-8133056</v>
      </c>
      <c r="AW26" s="445">
        <v>0</v>
      </c>
      <c r="AX26" s="445">
        <v>568895</v>
      </c>
      <c r="AY26" s="445">
        <v>0</v>
      </c>
      <c r="AZ26" s="445">
        <v>5746</v>
      </c>
      <c r="BA26" s="445">
        <v>574641</v>
      </c>
      <c r="BB26" s="445">
        <v>0</v>
      </c>
      <c r="BC26" s="445">
        <v>-1195469</v>
      </c>
      <c r="BD26" s="445">
        <v>0</v>
      </c>
      <c r="BE26" s="445">
        <v>-12075</v>
      </c>
      <c r="BF26" s="445">
        <v>-1207544</v>
      </c>
      <c r="BG26" s="445">
        <v>0</v>
      </c>
      <c r="BH26" s="445">
        <v>-8678299</v>
      </c>
      <c r="BI26" s="445">
        <v>0</v>
      </c>
      <c r="BJ26" s="445">
        <v>-87660</v>
      </c>
      <c r="BK26" s="445">
        <v>-8765959</v>
      </c>
      <c r="BL26" s="445">
        <v>0</v>
      </c>
      <c r="BM26" s="445">
        <v>-17840241</v>
      </c>
      <c r="BN26" s="445">
        <v>0</v>
      </c>
      <c r="BO26" s="445">
        <v>-180204</v>
      </c>
      <c r="BP26" s="445">
        <v>-18020445</v>
      </c>
      <c r="BQ26" s="445">
        <v>0</v>
      </c>
      <c r="BR26" s="445">
        <v>-3760989</v>
      </c>
      <c r="BS26" s="445">
        <v>0</v>
      </c>
      <c r="BT26" s="445">
        <v>-37990</v>
      </c>
      <c r="BU26" s="445">
        <v>-3798979</v>
      </c>
      <c r="BV26" s="445">
        <v>0</v>
      </c>
      <c r="BW26" s="445">
        <v>-14079251</v>
      </c>
      <c r="BX26" s="445">
        <v>0</v>
      </c>
      <c r="BY26" s="445">
        <v>-142215</v>
      </c>
      <c r="BZ26" s="445">
        <v>-14221466</v>
      </c>
      <c r="CA26" s="445">
        <v>0</v>
      </c>
      <c r="CB26" s="445">
        <v>2390252</v>
      </c>
      <c r="CC26" s="445">
        <v>0</v>
      </c>
      <c r="CD26" s="445">
        <v>24144</v>
      </c>
      <c r="CE26" s="445">
        <v>2414396</v>
      </c>
      <c r="CF26" s="445">
        <v>0</v>
      </c>
      <c r="CG26" s="445">
        <v>1309715</v>
      </c>
      <c r="CH26" s="445">
        <v>0</v>
      </c>
      <c r="CI26" s="445">
        <v>13229</v>
      </c>
      <c r="CJ26" s="445">
        <v>1322944</v>
      </c>
      <c r="CK26" s="445">
        <v>0</v>
      </c>
      <c r="CL26" s="445">
        <v>0</v>
      </c>
      <c r="CM26" s="445">
        <v>0</v>
      </c>
      <c r="CN26" s="445">
        <v>0</v>
      </c>
      <c r="CO26" s="445">
        <v>0</v>
      </c>
      <c r="CP26" s="445">
        <v>0</v>
      </c>
      <c r="CQ26" s="445">
        <v>-3571345</v>
      </c>
      <c r="CR26" s="445">
        <v>0</v>
      </c>
      <c r="CS26" s="445">
        <v>-36074</v>
      </c>
      <c r="CT26" s="445">
        <v>-3607419</v>
      </c>
      <c r="CU26" s="445">
        <v>0</v>
      </c>
      <c r="CV26" s="445">
        <v>-17711619</v>
      </c>
      <c r="CW26" s="445">
        <v>0</v>
      </c>
      <c r="CX26" s="445">
        <v>-178905</v>
      </c>
      <c r="CY26" s="445">
        <v>-17890524</v>
      </c>
      <c r="CZ26" s="445">
        <v>0</v>
      </c>
      <c r="DA26" s="445">
        <v>-1370737</v>
      </c>
      <c r="DB26" s="445">
        <v>0</v>
      </c>
      <c r="DC26" s="445">
        <v>-13846</v>
      </c>
      <c r="DD26" s="445">
        <v>-1384583</v>
      </c>
      <c r="DE26" s="445">
        <v>0</v>
      </c>
      <c r="DF26" s="445">
        <v>-16340881</v>
      </c>
      <c r="DG26" s="445">
        <v>0</v>
      </c>
      <c r="DH26" s="445">
        <v>-165060</v>
      </c>
      <c r="DI26" s="445">
        <v>-16505941</v>
      </c>
      <c r="DJ26" s="445">
        <v>-105586</v>
      </c>
      <c r="DK26" s="445">
        <v>-42273165</v>
      </c>
      <c r="DL26" s="445">
        <v>0</v>
      </c>
      <c r="DM26" s="445">
        <v>-428068</v>
      </c>
      <c r="DN26" s="445">
        <v>-42806818</v>
      </c>
      <c r="DO26" s="445">
        <v>0</v>
      </c>
      <c r="DP26" s="445">
        <v>-41388419</v>
      </c>
      <c r="DQ26" s="445">
        <v>0</v>
      </c>
      <c r="DR26" s="445">
        <v>-418065</v>
      </c>
      <c r="DS26" s="445">
        <v>-41806484</v>
      </c>
      <c r="DT26" s="445">
        <v>-105586</v>
      </c>
      <c r="DU26" s="445">
        <v>-884746</v>
      </c>
      <c r="DV26" s="445">
        <v>0</v>
      </c>
      <c r="DW26" s="445">
        <v>-10003</v>
      </c>
      <c r="DX26" s="445">
        <v>-1000334</v>
      </c>
      <c r="DY26" s="445">
        <v>0</v>
      </c>
      <c r="DZ26" s="445">
        <v>79858397</v>
      </c>
      <c r="EA26" s="445">
        <v>0</v>
      </c>
      <c r="EB26" s="445">
        <v>806650</v>
      </c>
      <c r="EC26" s="445">
        <v>80665047</v>
      </c>
      <c r="ED26" s="445">
        <v>0</v>
      </c>
      <c r="EE26" s="445">
        <v>69833476</v>
      </c>
      <c r="EF26" s="445">
        <v>0</v>
      </c>
      <c r="EG26" s="445">
        <v>705389</v>
      </c>
      <c r="EH26" s="445">
        <v>70538865</v>
      </c>
      <c r="EI26" s="445">
        <v>0</v>
      </c>
      <c r="EJ26" s="445">
        <v>-10024921</v>
      </c>
      <c r="EK26" s="445">
        <v>0</v>
      </c>
      <c r="EL26" s="445">
        <v>-101261</v>
      </c>
      <c r="EM26" s="445">
        <v>-10126182</v>
      </c>
      <c r="EN26" s="445">
        <v>-105586</v>
      </c>
      <c r="EO26" s="445">
        <v>-10909667</v>
      </c>
      <c r="EP26" s="445">
        <v>0</v>
      </c>
      <c r="EQ26" s="445">
        <v>-111264</v>
      </c>
      <c r="ER26" s="445">
        <v>-11126516</v>
      </c>
      <c r="ES26" s="446">
        <v>0</v>
      </c>
      <c r="ET26" s="446">
        <v>0.99</v>
      </c>
      <c r="EU26" s="446">
        <v>0</v>
      </c>
      <c r="EV26" s="446">
        <v>0.01</v>
      </c>
      <c r="EW26" s="446">
        <v>1</v>
      </c>
      <c r="EX26" s="58" t="s">
        <v>511</v>
      </c>
      <c r="EY26" s="58" t="s">
        <v>568</v>
      </c>
      <c r="EZ26" s="58" t="s">
        <v>513</v>
      </c>
      <c r="FA26" s="58" t="s">
        <v>473</v>
      </c>
      <c r="FB26" s="58" t="s">
        <v>569</v>
      </c>
    </row>
    <row r="27" spans="1:158" s="58" customFormat="1" ht="14.25" thickTop="1" thickBot="1">
      <c r="A27" s="58" t="s">
        <v>469</v>
      </c>
      <c r="B27" s="447" t="s">
        <v>570</v>
      </c>
      <c r="C27" s="59" t="s">
        <v>571</v>
      </c>
      <c r="D27" s="445">
        <v>8040240</v>
      </c>
      <c r="E27" s="445">
        <v>6432192</v>
      </c>
      <c r="F27" s="445">
        <v>1608048</v>
      </c>
      <c r="G27" s="445">
        <v>0</v>
      </c>
      <c r="H27" s="445">
        <v>16080480</v>
      </c>
      <c r="I27" s="445">
        <v>0</v>
      </c>
      <c r="J27" s="445">
        <v>0</v>
      </c>
      <c r="K27" s="445">
        <v>8040240</v>
      </c>
      <c r="L27" s="445">
        <v>92205</v>
      </c>
      <c r="M27" s="445">
        <v>92205</v>
      </c>
      <c r="N27" s="445">
        <v>0</v>
      </c>
      <c r="O27" s="445">
        <v>0</v>
      </c>
      <c r="P27" s="445">
        <v>0</v>
      </c>
      <c r="Q27" s="445">
        <v>208285</v>
      </c>
      <c r="R27" s="445">
        <v>0</v>
      </c>
      <c r="S27" s="445">
        <v>208285</v>
      </c>
      <c r="T27" s="445">
        <v>0</v>
      </c>
      <c r="U27" s="445">
        <v>0</v>
      </c>
      <c r="V27" s="445">
        <v>0</v>
      </c>
      <c r="W27" s="445">
        <v>0</v>
      </c>
      <c r="X27" s="445">
        <v>0</v>
      </c>
      <c r="Y27" s="445">
        <v>0</v>
      </c>
      <c r="Z27" s="445">
        <v>0</v>
      </c>
      <c r="AA27" s="445">
        <v>0</v>
      </c>
      <c r="AB27" s="445">
        <v>0</v>
      </c>
      <c r="AC27" s="445">
        <v>0</v>
      </c>
      <c r="AD27" s="445">
        <v>2833510</v>
      </c>
      <c r="AE27" s="445">
        <v>705665</v>
      </c>
      <c r="AF27" s="445">
        <v>0</v>
      </c>
      <c r="AG27" s="445">
        <v>3539175</v>
      </c>
      <c r="AH27" s="445">
        <v>951870</v>
      </c>
      <c r="AI27" s="445">
        <v>761496</v>
      </c>
      <c r="AJ27" s="445">
        <v>190374</v>
      </c>
      <c r="AK27" s="445">
        <v>0</v>
      </c>
      <c r="AL27" s="445">
        <v>1903740</v>
      </c>
      <c r="AM27" s="445">
        <v>-849237</v>
      </c>
      <c r="AN27" s="445">
        <v>-679390</v>
      </c>
      <c r="AO27" s="445">
        <v>-169848</v>
      </c>
      <c r="AP27" s="445">
        <v>0</v>
      </c>
      <c r="AQ27" s="445">
        <v>-1698475</v>
      </c>
      <c r="AR27" s="445">
        <v>-407007</v>
      </c>
      <c r="AS27" s="445">
        <v>-325606</v>
      </c>
      <c r="AT27" s="445">
        <v>-81401</v>
      </c>
      <c r="AU27" s="445">
        <v>0</v>
      </c>
      <c r="AV27" s="445">
        <v>-814014</v>
      </c>
      <c r="AW27" s="445">
        <v>127</v>
      </c>
      <c r="AX27" s="445">
        <v>102</v>
      </c>
      <c r="AY27" s="445">
        <v>25</v>
      </c>
      <c r="AZ27" s="445">
        <v>0</v>
      </c>
      <c r="BA27" s="445">
        <v>254</v>
      </c>
      <c r="BB27" s="445">
        <v>-129138</v>
      </c>
      <c r="BC27" s="445">
        <v>-103311</v>
      </c>
      <c r="BD27" s="445">
        <v>-25828</v>
      </c>
      <c r="BE27" s="445">
        <v>0</v>
      </c>
      <c r="BF27" s="445">
        <v>-258277</v>
      </c>
      <c r="BG27" s="445">
        <v>-536018</v>
      </c>
      <c r="BH27" s="445">
        <v>-428815</v>
      </c>
      <c r="BI27" s="445">
        <v>-107204</v>
      </c>
      <c r="BJ27" s="445">
        <v>0</v>
      </c>
      <c r="BK27" s="445">
        <v>-1072037</v>
      </c>
      <c r="BL27" s="445">
        <v>-871726</v>
      </c>
      <c r="BM27" s="445">
        <v>-697381</v>
      </c>
      <c r="BN27" s="445">
        <v>-174345</v>
      </c>
      <c r="BO27" s="445">
        <v>0</v>
      </c>
      <c r="BP27" s="445">
        <v>-1743452</v>
      </c>
      <c r="BQ27" s="445">
        <v>-182102</v>
      </c>
      <c r="BR27" s="445">
        <v>-145682</v>
      </c>
      <c r="BS27" s="445">
        <v>-36421</v>
      </c>
      <c r="BT27" s="445">
        <v>0</v>
      </c>
      <c r="BU27" s="445">
        <v>-364205</v>
      </c>
      <c r="BV27" s="445">
        <v>-689623</v>
      </c>
      <c r="BW27" s="445">
        <v>-551699</v>
      </c>
      <c r="BX27" s="445">
        <v>-137925</v>
      </c>
      <c r="BY27" s="445">
        <v>0</v>
      </c>
      <c r="BZ27" s="445">
        <v>-1379247</v>
      </c>
      <c r="CA27" s="445">
        <v>73874</v>
      </c>
      <c r="CB27" s="445">
        <v>59099</v>
      </c>
      <c r="CC27" s="445">
        <v>14775</v>
      </c>
      <c r="CD27" s="445">
        <v>0</v>
      </c>
      <c r="CE27" s="445">
        <v>147748</v>
      </c>
      <c r="CF27" s="445">
        <v>0</v>
      </c>
      <c r="CG27" s="445">
        <v>0</v>
      </c>
      <c r="CH27" s="445">
        <v>0</v>
      </c>
      <c r="CI27" s="445">
        <v>0</v>
      </c>
      <c r="CJ27" s="445">
        <v>0</v>
      </c>
      <c r="CK27" s="445">
        <v>87857</v>
      </c>
      <c r="CL27" s="445">
        <v>70286</v>
      </c>
      <c r="CM27" s="445">
        <v>17571</v>
      </c>
      <c r="CN27" s="445">
        <v>0</v>
      </c>
      <c r="CO27" s="445">
        <v>175714</v>
      </c>
      <c r="CP27" s="445">
        <v>-119832</v>
      </c>
      <c r="CQ27" s="445">
        <v>-95866</v>
      </c>
      <c r="CR27" s="445">
        <v>-23966</v>
      </c>
      <c r="CS27" s="445">
        <v>0</v>
      </c>
      <c r="CT27" s="445">
        <v>-239664</v>
      </c>
      <c r="CU27" s="445">
        <v>-829827</v>
      </c>
      <c r="CV27" s="445">
        <v>-663862</v>
      </c>
      <c r="CW27" s="445">
        <v>-165965</v>
      </c>
      <c r="CX27" s="445">
        <v>0</v>
      </c>
      <c r="CY27" s="445">
        <v>-1659654</v>
      </c>
      <c r="CZ27" s="445">
        <v>-20371</v>
      </c>
      <c r="DA27" s="445">
        <v>-16297</v>
      </c>
      <c r="DB27" s="445">
        <v>-4075</v>
      </c>
      <c r="DC27" s="445">
        <v>0</v>
      </c>
      <c r="DD27" s="445">
        <v>-40743</v>
      </c>
      <c r="DE27" s="445">
        <v>-809455</v>
      </c>
      <c r="DF27" s="445">
        <v>-647565</v>
      </c>
      <c r="DG27" s="445">
        <v>-161891</v>
      </c>
      <c r="DH27" s="445">
        <v>0</v>
      </c>
      <c r="DI27" s="445">
        <v>-1618911</v>
      </c>
      <c r="DJ27" s="445">
        <v>-6158452</v>
      </c>
      <c r="DK27" s="445">
        <v>-4926761</v>
      </c>
      <c r="DL27" s="445">
        <v>-1231688</v>
      </c>
      <c r="DM27" s="445">
        <v>0</v>
      </c>
      <c r="DN27" s="445">
        <v>-12316901</v>
      </c>
      <c r="DO27" s="445">
        <v>-4604836</v>
      </c>
      <c r="DP27" s="445">
        <v>-3683869</v>
      </c>
      <c r="DQ27" s="445">
        <v>-920967</v>
      </c>
      <c r="DR27" s="445">
        <v>0</v>
      </c>
      <c r="DS27" s="445">
        <v>-9209672</v>
      </c>
      <c r="DT27" s="445">
        <v>-1553616</v>
      </c>
      <c r="DU27" s="445">
        <v>-1242892</v>
      </c>
      <c r="DV27" s="445">
        <v>-310721</v>
      </c>
      <c r="DW27" s="445">
        <v>0</v>
      </c>
      <c r="DX27" s="445">
        <v>-3107229</v>
      </c>
      <c r="DY27" s="445">
        <v>10253607</v>
      </c>
      <c r="DZ27" s="445">
        <v>8202885</v>
      </c>
      <c r="EA27" s="445">
        <v>2050721</v>
      </c>
      <c r="EB27" s="445">
        <v>0</v>
      </c>
      <c r="EC27" s="445">
        <v>20507213</v>
      </c>
      <c r="ED27" s="445">
        <v>8040240</v>
      </c>
      <c r="EE27" s="445">
        <v>6432192</v>
      </c>
      <c r="EF27" s="445">
        <v>1608048</v>
      </c>
      <c r="EG27" s="445">
        <v>0</v>
      </c>
      <c r="EH27" s="445">
        <v>16080480</v>
      </c>
      <c r="EI27" s="445">
        <v>-2213367</v>
      </c>
      <c r="EJ27" s="445">
        <v>-1770693</v>
      </c>
      <c r="EK27" s="445">
        <v>-442673</v>
      </c>
      <c r="EL27" s="445">
        <v>0</v>
      </c>
      <c r="EM27" s="445">
        <v>-4426733</v>
      </c>
      <c r="EN27" s="445">
        <v>-3766983</v>
      </c>
      <c r="EO27" s="445">
        <v>-3013585</v>
      </c>
      <c r="EP27" s="445">
        <v>-753394</v>
      </c>
      <c r="EQ27" s="445">
        <v>0</v>
      </c>
      <c r="ER27" s="445">
        <v>-7533962</v>
      </c>
      <c r="ES27" s="446">
        <v>0.5</v>
      </c>
      <c r="ET27" s="446">
        <v>0.4</v>
      </c>
      <c r="EU27" s="446">
        <v>0.1</v>
      </c>
      <c r="EV27" s="446">
        <v>0</v>
      </c>
      <c r="EW27" s="446">
        <v>1</v>
      </c>
      <c r="EX27" s="58" t="s">
        <v>572</v>
      </c>
      <c r="EY27" s="58" t="s">
        <v>465</v>
      </c>
      <c r="EZ27" s="58" t="s">
        <v>466</v>
      </c>
      <c r="FA27" s="58" t="s">
        <v>479</v>
      </c>
      <c r="FB27" s="58" t="s">
        <v>573</v>
      </c>
    </row>
    <row r="28" spans="1:158" s="58" customFormat="1" ht="14.25" thickTop="1" thickBot="1">
      <c r="A28" s="58" t="s">
        <v>469</v>
      </c>
      <c r="B28" s="447" t="s">
        <v>574</v>
      </c>
      <c r="C28" s="59" t="s">
        <v>575</v>
      </c>
      <c r="D28" s="445">
        <v>52994544</v>
      </c>
      <c r="E28" s="445">
        <v>51934654</v>
      </c>
      <c r="F28" s="445">
        <v>0</v>
      </c>
      <c r="G28" s="445">
        <v>1059891</v>
      </c>
      <c r="H28" s="445">
        <v>105989089</v>
      </c>
      <c r="I28" s="445">
        <v>0</v>
      </c>
      <c r="J28" s="445">
        <v>0</v>
      </c>
      <c r="K28" s="445">
        <v>52994544</v>
      </c>
      <c r="L28" s="445">
        <v>594913</v>
      </c>
      <c r="M28" s="445">
        <v>594913</v>
      </c>
      <c r="N28" s="445">
        <v>0</v>
      </c>
      <c r="O28" s="445">
        <v>0</v>
      </c>
      <c r="P28" s="445">
        <v>0</v>
      </c>
      <c r="Q28" s="445">
        <v>309620</v>
      </c>
      <c r="R28" s="445">
        <v>0</v>
      </c>
      <c r="S28" s="445">
        <v>309620</v>
      </c>
      <c r="T28" s="445">
        <v>0</v>
      </c>
      <c r="U28" s="445">
        <v>0</v>
      </c>
      <c r="V28" s="445">
        <v>0</v>
      </c>
      <c r="W28" s="445">
        <v>0</v>
      </c>
      <c r="X28" s="445">
        <v>0</v>
      </c>
      <c r="Y28" s="445">
        <v>0</v>
      </c>
      <c r="Z28" s="445">
        <v>0</v>
      </c>
      <c r="AA28" s="445">
        <v>0</v>
      </c>
      <c r="AB28" s="445">
        <v>0</v>
      </c>
      <c r="AC28" s="445">
        <v>0</v>
      </c>
      <c r="AD28" s="445">
        <v>29176807</v>
      </c>
      <c r="AE28" s="445">
        <v>0</v>
      </c>
      <c r="AF28" s="445">
        <v>595116</v>
      </c>
      <c r="AG28" s="445">
        <v>29771923</v>
      </c>
      <c r="AH28" s="445">
        <v>5214769</v>
      </c>
      <c r="AI28" s="445">
        <v>5110474</v>
      </c>
      <c r="AJ28" s="445">
        <v>0</v>
      </c>
      <c r="AK28" s="445">
        <v>104295</v>
      </c>
      <c r="AL28" s="445">
        <v>10429538</v>
      </c>
      <c r="AM28" s="445">
        <v>-742823</v>
      </c>
      <c r="AN28" s="445">
        <v>-727966</v>
      </c>
      <c r="AO28" s="445">
        <v>0</v>
      </c>
      <c r="AP28" s="445">
        <v>-14856</v>
      </c>
      <c r="AQ28" s="445">
        <v>-1485645</v>
      </c>
      <c r="AR28" s="445">
        <v>-4453303</v>
      </c>
      <c r="AS28" s="445">
        <v>-4364237</v>
      </c>
      <c r="AT28" s="445">
        <v>0</v>
      </c>
      <c r="AU28" s="445">
        <v>-89066</v>
      </c>
      <c r="AV28" s="445">
        <v>-8906606</v>
      </c>
      <c r="AW28" s="445">
        <v>16602</v>
      </c>
      <c r="AX28" s="445">
        <v>16270</v>
      </c>
      <c r="AY28" s="445">
        <v>0</v>
      </c>
      <c r="AZ28" s="445">
        <v>332</v>
      </c>
      <c r="BA28" s="445">
        <v>33204</v>
      </c>
      <c r="BB28" s="445">
        <v>-16602</v>
      </c>
      <c r="BC28" s="445">
        <v>-16270</v>
      </c>
      <c r="BD28" s="445">
        <v>0</v>
      </c>
      <c r="BE28" s="445">
        <v>-332</v>
      </c>
      <c r="BF28" s="445">
        <v>-33204</v>
      </c>
      <c r="BG28" s="445">
        <v>-4453303</v>
      </c>
      <c r="BH28" s="445">
        <v>-4364237</v>
      </c>
      <c r="BI28" s="445">
        <v>0</v>
      </c>
      <c r="BJ28" s="445">
        <v>-89066</v>
      </c>
      <c r="BK28" s="445">
        <v>-8906606</v>
      </c>
      <c r="BL28" s="445">
        <v>-15361033</v>
      </c>
      <c r="BM28" s="445">
        <v>-15053812</v>
      </c>
      <c r="BN28" s="445">
        <v>0</v>
      </c>
      <c r="BO28" s="445">
        <v>-307221</v>
      </c>
      <c r="BP28" s="445">
        <v>-30722066</v>
      </c>
      <c r="BQ28" s="445">
        <v>-5714406</v>
      </c>
      <c r="BR28" s="445">
        <v>-5600118</v>
      </c>
      <c r="BS28" s="445">
        <v>0</v>
      </c>
      <c r="BT28" s="445">
        <v>-114288</v>
      </c>
      <c r="BU28" s="445">
        <v>-11428812</v>
      </c>
      <c r="BV28" s="445">
        <v>-9646627</v>
      </c>
      <c r="BW28" s="445">
        <v>-9453694</v>
      </c>
      <c r="BX28" s="445">
        <v>0</v>
      </c>
      <c r="BY28" s="445">
        <v>-192933</v>
      </c>
      <c r="BZ28" s="445">
        <v>-19293254</v>
      </c>
      <c r="CA28" s="445">
        <v>1435028</v>
      </c>
      <c r="CB28" s="445">
        <v>1406327</v>
      </c>
      <c r="CC28" s="445">
        <v>0</v>
      </c>
      <c r="CD28" s="445">
        <v>28701</v>
      </c>
      <c r="CE28" s="445">
        <v>2870056</v>
      </c>
      <c r="CF28" s="445">
        <v>0</v>
      </c>
      <c r="CG28" s="445">
        <v>0</v>
      </c>
      <c r="CH28" s="445">
        <v>0</v>
      </c>
      <c r="CI28" s="445">
        <v>0</v>
      </c>
      <c r="CJ28" s="445">
        <v>0</v>
      </c>
      <c r="CK28" s="445">
        <v>2170830</v>
      </c>
      <c r="CL28" s="445">
        <v>2127413</v>
      </c>
      <c r="CM28" s="445">
        <v>0</v>
      </c>
      <c r="CN28" s="445">
        <v>43417</v>
      </c>
      <c r="CO28" s="445">
        <v>4341660</v>
      </c>
      <c r="CP28" s="445">
        <v>-2702419</v>
      </c>
      <c r="CQ28" s="445">
        <v>-2648371</v>
      </c>
      <c r="CR28" s="445">
        <v>0</v>
      </c>
      <c r="CS28" s="445">
        <v>-54048</v>
      </c>
      <c r="CT28" s="445">
        <v>-5404838</v>
      </c>
      <c r="CU28" s="445">
        <v>-14457594</v>
      </c>
      <c r="CV28" s="445">
        <v>-14168443</v>
      </c>
      <c r="CW28" s="445">
        <v>0</v>
      </c>
      <c r="CX28" s="445">
        <v>-289151</v>
      </c>
      <c r="CY28" s="445">
        <v>-28915188</v>
      </c>
      <c r="CZ28" s="445">
        <v>-2108548</v>
      </c>
      <c r="DA28" s="445">
        <v>-2066378</v>
      </c>
      <c r="DB28" s="445">
        <v>0</v>
      </c>
      <c r="DC28" s="445">
        <v>-42170</v>
      </c>
      <c r="DD28" s="445">
        <v>-4217096</v>
      </c>
      <c r="DE28" s="445">
        <v>-12349046</v>
      </c>
      <c r="DF28" s="445">
        <v>-12102065</v>
      </c>
      <c r="DG28" s="445">
        <v>0</v>
      </c>
      <c r="DH28" s="445">
        <v>-246981</v>
      </c>
      <c r="DI28" s="445">
        <v>-24698092</v>
      </c>
      <c r="DJ28" s="445">
        <v>-41153253</v>
      </c>
      <c r="DK28" s="445">
        <v>-40330188</v>
      </c>
      <c r="DL28" s="445">
        <v>0</v>
      </c>
      <c r="DM28" s="445">
        <v>-823066</v>
      </c>
      <c r="DN28" s="445">
        <v>-82306506</v>
      </c>
      <c r="DO28" s="445">
        <v>-41144754</v>
      </c>
      <c r="DP28" s="445">
        <v>-40321859</v>
      </c>
      <c r="DQ28" s="445">
        <v>0</v>
      </c>
      <c r="DR28" s="445">
        <v>-822895</v>
      </c>
      <c r="DS28" s="445">
        <v>-82289508</v>
      </c>
      <c r="DT28" s="445">
        <v>-8499</v>
      </c>
      <c r="DU28" s="445">
        <v>-8329</v>
      </c>
      <c r="DV28" s="445">
        <v>0</v>
      </c>
      <c r="DW28" s="445">
        <v>-171</v>
      </c>
      <c r="DX28" s="445">
        <v>-16998</v>
      </c>
      <c r="DY28" s="445">
        <v>66805170</v>
      </c>
      <c r="DZ28" s="445">
        <v>65469066</v>
      </c>
      <c r="EA28" s="445">
        <v>0</v>
      </c>
      <c r="EB28" s="445">
        <v>1336103</v>
      </c>
      <c r="EC28" s="445">
        <v>133610339</v>
      </c>
      <c r="ED28" s="445">
        <v>52994544</v>
      </c>
      <c r="EE28" s="445">
        <v>51934654</v>
      </c>
      <c r="EF28" s="445">
        <v>0</v>
      </c>
      <c r="EG28" s="445">
        <v>1059891</v>
      </c>
      <c r="EH28" s="445">
        <v>105989089</v>
      </c>
      <c r="EI28" s="445">
        <v>-13810626</v>
      </c>
      <c r="EJ28" s="445">
        <v>-13534412</v>
      </c>
      <c r="EK28" s="445">
        <v>0</v>
      </c>
      <c r="EL28" s="445">
        <v>-276212</v>
      </c>
      <c r="EM28" s="445">
        <v>-27621250</v>
      </c>
      <c r="EN28" s="445">
        <v>-13819125</v>
      </c>
      <c r="EO28" s="445">
        <v>-13542741</v>
      </c>
      <c r="EP28" s="445">
        <v>0</v>
      </c>
      <c r="EQ28" s="445">
        <v>-276383</v>
      </c>
      <c r="ER28" s="445">
        <v>-27638248</v>
      </c>
      <c r="ES28" s="446">
        <v>0.5</v>
      </c>
      <c r="ET28" s="446">
        <v>0.49</v>
      </c>
      <c r="EU28" s="446">
        <v>0</v>
      </c>
      <c r="EV28" s="446">
        <v>0.01</v>
      </c>
      <c r="EW28" s="446">
        <v>1</v>
      </c>
      <c r="EX28" s="58" t="s">
        <v>536</v>
      </c>
      <c r="EY28" s="58" t="s">
        <v>576</v>
      </c>
      <c r="EZ28" s="58" t="s">
        <v>536</v>
      </c>
      <c r="FA28" s="58" t="s">
        <v>537</v>
      </c>
      <c r="FB28" s="58" t="s">
        <v>577</v>
      </c>
    </row>
    <row r="29" spans="1:158" s="58" customFormat="1" ht="14.25" thickTop="1" thickBot="1">
      <c r="A29" s="58" t="s">
        <v>469</v>
      </c>
      <c r="B29" s="447" t="s">
        <v>578</v>
      </c>
      <c r="C29" s="59" t="s">
        <v>579</v>
      </c>
      <c r="D29" s="445">
        <v>27689901</v>
      </c>
      <c r="E29" s="445">
        <v>27136102</v>
      </c>
      <c r="F29" s="445">
        <v>0</v>
      </c>
      <c r="G29" s="445">
        <v>553798</v>
      </c>
      <c r="H29" s="445">
        <v>55379801</v>
      </c>
      <c r="I29" s="445">
        <v>0</v>
      </c>
      <c r="J29" s="445">
        <v>0</v>
      </c>
      <c r="K29" s="445">
        <v>27689901</v>
      </c>
      <c r="L29" s="445">
        <v>148660</v>
      </c>
      <c r="M29" s="445">
        <v>148660</v>
      </c>
      <c r="N29" s="445">
        <v>0</v>
      </c>
      <c r="O29" s="445">
        <v>0</v>
      </c>
      <c r="P29" s="445">
        <v>0</v>
      </c>
      <c r="Q29" s="445">
        <v>0</v>
      </c>
      <c r="R29" s="445">
        <v>0</v>
      </c>
      <c r="S29" s="445">
        <v>0</v>
      </c>
      <c r="T29" s="445">
        <v>0</v>
      </c>
      <c r="U29" s="445">
        <v>0</v>
      </c>
      <c r="V29" s="445">
        <v>0</v>
      </c>
      <c r="W29" s="445">
        <v>0</v>
      </c>
      <c r="X29" s="445">
        <v>0</v>
      </c>
      <c r="Y29" s="445">
        <v>0</v>
      </c>
      <c r="Z29" s="445">
        <v>0</v>
      </c>
      <c r="AA29" s="445">
        <v>0</v>
      </c>
      <c r="AB29" s="445">
        <v>0</v>
      </c>
      <c r="AC29" s="445">
        <v>0</v>
      </c>
      <c r="AD29" s="445">
        <v>7567967</v>
      </c>
      <c r="AE29" s="445">
        <v>0</v>
      </c>
      <c r="AF29" s="445">
        <v>154447</v>
      </c>
      <c r="AG29" s="445">
        <v>7722414</v>
      </c>
      <c r="AH29" s="445">
        <v>5381752</v>
      </c>
      <c r="AI29" s="445">
        <v>5274116</v>
      </c>
      <c r="AJ29" s="445">
        <v>0</v>
      </c>
      <c r="AK29" s="445">
        <v>107635</v>
      </c>
      <c r="AL29" s="445">
        <v>10763503</v>
      </c>
      <c r="AM29" s="445">
        <v>-5224793</v>
      </c>
      <c r="AN29" s="445">
        <v>-5120297</v>
      </c>
      <c r="AO29" s="445">
        <v>0</v>
      </c>
      <c r="AP29" s="445">
        <v>-104496</v>
      </c>
      <c r="AQ29" s="445">
        <v>-10449586</v>
      </c>
      <c r="AR29" s="445">
        <v>-1053401</v>
      </c>
      <c r="AS29" s="445">
        <v>-1032332</v>
      </c>
      <c r="AT29" s="445">
        <v>0</v>
      </c>
      <c r="AU29" s="445">
        <v>-21068</v>
      </c>
      <c r="AV29" s="445">
        <v>-2106801</v>
      </c>
      <c r="AW29" s="445">
        <v>0</v>
      </c>
      <c r="AX29" s="445">
        <v>0</v>
      </c>
      <c r="AY29" s="445">
        <v>0</v>
      </c>
      <c r="AZ29" s="445">
        <v>0</v>
      </c>
      <c r="BA29" s="445">
        <v>0</v>
      </c>
      <c r="BB29" s="445">
        <v>-801850</v>
      </c>
      <c r="BC29" s="445">
        <v>-785813</v>
      </c>
      <c r="BD29" s="445">
        <v>0</v>
      </c>
      <c r="BE29" s="445">
        <v>-16037</v>
      </c>
      <c r="BF29" s="445">
        <v>-1603700</v>
      </c>
      <c r="BG29" s="445">
        <v>-1855251</v>
      </c>
      <c r="BH29" s="445">
        <v>-1818145</v>
      </c>
      <c r="BI29" s="445">
        <v>0</v>
      </c>
      <c r="BJ29" s="445">
        <v>-37105</v>
      </c>
      <c r="BK29" s="445">
        <v>-3710501</v>
      </c>
      <c r="BL29" s="445">
        <v>-6961385</v>
      </c>
      <c r="BM29" s="445">
        <v>-6822158</v>
      </c>
      <c r="BN29" s="445">
        <v>0</v>
      </c>
      <c r="BO29" s="445">
        <v>-139228</v>
      </c>
      <c r="BP29" s="445">
        <v>-13922771</v>
      </c>
      <c r="BQ29" s="445">
        <v>-385574</v>
      </c>
      <c r="BR29" s="445">
        <v>-377862</v>
      </c>
      <c r="BS29" s="445">
        <v>0</v>
      </c>
      <c r="BT29" s="445">
        <v>-7711</v>
      </c>
      <c r="BU29" s="445">
        <v>-771147</v>
      </c>
      <c r="BV29" s="445">
        <v>-6575812</v>
      </c>
      <c r="BW29" s="445">
        <v>-6444296</v>
      </c>
      <c r="BX29" s="445">
        <v>0</v>
      </c>
      <c r="BY29" s="445">
        <v>-131516</v>
      </c>
      <c r="BZ29" s="445">
        <v>-13151624</v>
      </c>
      <c r="CA29" s="445">
        <v>2475</v>
      </c>
      <c r="CB29" s="445">
        <v>2425</v>
      </c>
      <c r="CC29" s="445">
        <v>0</v>
      </c>
      <c r="CD29" s="445">
        <v>49</v>
      </c>
      <c r="CE29" s="445">
        <v>4949</v>
      </c>
      <c r="CF29" s="445">
        <v>890481</v>
      </c>
      <c r="CG29" s="445">
        <v>872672</v>
      </c>
      <c r="CH29" s="445">
        <v>0</v>
      </c>
      <c r="CI29" s="445">
        <v>17810</v>
      </c>
      <c r="CJ29" s="445">
        <v>1780963</v>
      </c>
      <c r="CK29" s="445">
        <v>-2475</v>
      </c>
      <c r="CL29" s="445">
        <v>-2425</v>
      </c>
      <c r="CM29" s="445">
        <v>0</v>
      </c>
      <c r="CN29" s="445">
        <v>-49</v>
      </c>
      <c r="CO29" s="445">
        <v>-4949</v>
      </c>
      <c r="CP29" s="445">
        <v>-5425499</v>
      </c>
      <c r="CQ29" s="445">
        <v>-5316989</v>
      </c>
      <c r="CR29" s="445">
        <v>0</v>
      </c>
      <c r="CS29" s="445">
        <v>-108510</v>
      </c>
      <c r="CT29" s="445">
        <v>-10850998</v>
      </c>
      <c r="CU29" s="445">
        <v>-11496403</v>
      </c>
      <c r="CV29" s="445">
        <v>-11266475</v>
      </c>
      <c r="CW29" s="445">
        <v>0</v>
      </c>
      <c r="CX29" s="445">
        <v>-229928</v>
      </c>
      <c r="CY29" s="445">
        <v>-22992806</v>
      </c>
      <c r="CZ29" s="445">
        <v>-385574</v>
      </c>
      <c r="DA29" s="445">
        <v>-377862</v>
      </c>
      <c r="DB29" s="445">
        <v>0</v>
      </c>
      <c r="DC29" s="445">
        <v>-7711</v>
      </c>
      <c r="DD29" s="445">
        <v>-771147</v>
      </c>
      <c r="DE29" s="445">
        <v>-11110830</v>
      </c>
      <c r="DF29" s="445">
        <v>-10888613</v>
      </c>
      <c r="DG29" s="445">
        <v>0</v>
      </c>
      <c r="DH29" s="445">
        <v>-222216</v>
      </c>
      <c r="DI29" s="445">
        <v>-22221659</v>
      </c>
      <c r="DJ29" s="445">
        <v>-11257698</v>
      </c>
      <c r="DK29" s="445">
        <v>-11323147</v>
      </c>
      <c r="DL29" s="445">
        <v>0</v>
      </c>
      <c r="DM29" s="445">
        <v>-228089</v>
      </c>
      <c r="DN29" s="445">
        <v>-22808934</v>
      </c>
      <c r="DO29" s="445">
        <v>-11582447</v>
      </c>
      <c r="DP29" s="445">
        <v>-11641406</v>
      </c>
      <c r="DQ29" s="445">
        <v>0</v>
      </c>
      <c r="DR29" s="445">
        <v>-234584</v>
      </c>
      <c r="DS29" s="445">
        <v>-23458437</v>
      </c>
      <c r="DT29" s="445">
        <v>324749</v>
      </c>
      <c r="DU29" s="445">
        <v>318259</v>
      </c>
      <c r="DV29" s="445">
        <v>0</v>
      </c>
      <c r="DW29" s="445">
        <v>6495</v>
      </c>
      <c r="DX29" s="445">
        <v>649503</v>
      </c>
      <c r="DY29" s="445">
        <v>34316099</v>
      </c>
      <c r="DZ29" s="445">
        <v>33629777</v>
      </c>
      <c r="EA29" s="445">
        <v>0</v>
      </c>
      <c r="EB29" s="445">
        <v>686322</v>
      </c>
      <c r="EC29" s="445">
        <v>68632198</v>
      </c>
      <c r="ED29" s="445">
        <v>27689901</v>
      </c>
      <c r="EE29" s="445">
        <v>27136102</v>
      </c>
      <c r="EF29" s="445">
        <v>0</v>
      </c>
      <c r="EG29" s="445">
        <v>553798</v>
      </c>
      <c r="EH29" s="445">
        <v>55379801</v>
      </c>
      <c r="EI29" s="445">
        <v>-6626198</v>
      </c>
      <c r="EJ29" s="445">
        <v>-6493675</v>
      </c>
      <c r="EK29" s="445">
        <v>0</v>
      </c>
      <c r="EL29" s="445">
        <v>-132524</v>
      </c>
      <c r="EM29" s="445">
        <v>-13252397</v>
      </c>
      <c r="EN29" s="445">
        <v>-6301449</v>
      </c>
      <c r="EO29" s="445">
        <v>-6175416</v>
      </c>
      <c r="EP29" s="445">
        <v>0</v>
      </c>
      <c r="EQ29" s="445">
        <v>-126029</v>
      </c>
      <c r="ER29" s="445">
        <v>-12602894</v>
      </c>
      <c r="ES29" s="446">
        <v>0.5</v>
      </c>
      <c r="ET29" s="446">
        <v>0.49</v>
      </c>
      <c r="EU29" s="446">
        <v>0</v>
      </c>
      <c r="EV29" s="446">
        <v>0.01</v>
      </c>
      <c r="EW29" s="446">
        <v>1</v>
      </c>
      <c r="EX29" s="58" t="s">
        <v>536</v>
      </c>
      <c r="EY29" s="58" t="s">
        <v>580</v>
      </c>
      <c r="EZ29" s="58" t="s">
        <v>536</v>
      </c>
      <c r="FA29" s="58" t="s">
        <v>467</v>
      </c>
      <c r="FB29" s="58" t="s">
        <v>581</v>
      </c>
    </row>
    <row r="30" spans="1:158" s="58" customFormat="1" ht="14.25" thickTop="1" thickBot="1">
      <c r="A30" s="58" t="s">
        <v>469</v>
      </c>
      <c r="B30" s="447" t="s">
        <v>582</v>
      </c>
      <c r="C30" s="59" t="s">
        <v>583</v>
      </c>
      <c r="D30" s="445">
        <v>53427848</v>
      </c>
      <c r="E30" s="445">
        <v>52359291</v>
      </c>
      <c r="F30" s="445">
        <v>0</v>
      </c>
      <c r="G30" s="445">
        <v>1068557</v>
      </c>
      <c r="H30" s="445">
        <v>106855696</v>
      </c>
      <c r="I30" s="445">
        <v>0</v>
      </c>
      <c r="J30" s="445">
        <v>0</v>
      </c>
      <c r="K30" s="445">
        <v>53427848</v>
      </c>
      <c r="L30" s="445">
        <v>716887</v>
      </c>
      <c r="M30" s="445">
        <v>716887</v>
      </c>
      <c r="N30" s="445">
        <v>152097</v>
      </c>
      <c r="O30" s="445">
        <v>0</v>
      </c>
      <c r="P30" s="445">
        <v>152097</v>
      </c>
      <c r="Q30" s="445">
        <v>0</v>
      </c>
      <c r="R30" s="445">
        <v>0</v>
      </c>
      <c r="S30" s="445">
        <v>0</v>
      </c>
      <c r="T30" s="445">
        <v>0</v>
      </c>
      <c r="U30" s="445">
        <v>0</v>
      </c>
      <c r="V30" s="445">
        <v>0</v>
      </c>
      <c r="W30" s="445">
        <v>0</v>
      </c>
      <c r="X30" s="445">
        <v>0</v>
      </c>
      <c r="Y30" s="445">
        <v>0</v>
      </c>
      <c r="Z30" s="445">
        <v>0</v>
      </c>
      <c r="AA30" s="445">
        <v>0</v>
      </c>
      <c r="AB30" s="445">
        <v>0</v>
      </c>
      <c r="AC30" s="445">
        <v>0</v>
      </c>
      <c r="AD30" s="445">
        <v>25455295</v>
      </c>
      <c r="AE30" s="445">
        <v>0</v>
      </c>
      <c r="AF30" s="445">
        <v>519335</v>
      </c>
      <c r="AG30" s="445">
        <v>25974630</v>
      </c>
      <c r="AH30" s="445">
        <v>6886814</v>
      </c>
      <c r="AI30" s="445">
        <v>6749077</v>
      </c>
      <c r="AJ30" s="445">
        <v>0</v>
      </c>
      <c r="AK30" s="445">
        <v>137736</v>
      </c>
      <c r="AL30" s="445">
        <v>13773627</v>
      </c>
      <c r="AM30" s="445">
        <v>-1184227</v>
      </c>
      <c r="AN30" s="445">
        <v>-1160542</v>
      </c>
      <c r="AO30" s="445">
        <v>0</v>
      </c>
      <c r="AP30" s="445">
        <v>-23685</v>
      </c>
      <c r="AQ30" s="445">
        <v>-2368454</v>
      </c>
      <c r="AR30" s="445">
        <v>-3586675</v>
      </c>
      <c r="AS30" s="445">
        <v>-3514941</v>
      </c>
      <c r="AT30" s="445">
        <v>0</v>
      </c>
      <c r="AU30" s="445">
        <v>-71733</v>
      </c>
      <c r="AV30" s="445">
        <v>-7173349</v>
      </c>
      <c r="AW30" s="445">
        <v>358882</v>
      </c>
      <c r="AX30" s="445">
        <v>351704</v>
      </c>
      <c r="AY30" s="445">
        <v>0</v>
      </c>
      <c r="AZ30" s="445">
        <v>7178</v>
      </c>
      <c r="BA30" s="445">
        <v>717764</v>
      </c>
      <c r="BB30" s="445">
        <v>-691175</v>
      </c>
      <c r="BC30" s="445">
        <v>-677352</v>
      </c>
      <c r="BD30" s="445">
        <v>0</v>
      </c>
      <c r="BE30" s="445">
        <v>-13824</v>
      </c>
      <c r="BF30" s="445">
        <v>-1382351</v>
      </c>
      <c r="BG30" s="445">
        <v>-3918968</v>
      </c>
      <c r="BH30" s="445">
        <v>-3840589</v>
      </c>
      <c r="BI30" s="445">
        <v>0</v>
      </c>
      <c r="BJ30" s="445">
        <v>-78379</v>
      </c>
      <c r="BK30" s="445">
        <v>-7837936</v>
      </c>
      <c r="BL30" s="445">
        <v>-8276774</v>
      </c>
      <c r="BM30" s="445">
        <v>-8111240</v>
      </c>
      <c r="BN30" s="445">
        <v>0</v>
      </c>
      <c r="BO30" s="445">
        <v>-165536</v>
      </c>
      <c r="BP30" s="445">
        <v>-16553550</v>
      </c>
      <c r="BQ30" s="445">
        <v>-2166050</v>
      </c>
      <c r="BR30" s="445">
        <v>-2122729</v>
      </c>
      <c r="BS30" s="445">
        <v>0</v>
      </c>
      <c r="BT30" s="445">
        <v>-43321</v>
      </c>
      <c r="BU30" s="445">
        <v>-4332100</v>
      </c>
      <c r="BV30" s="445">
        <v>-6110724</v>
      </c>
      <c r="BW30" s="445">
        <v>-5988511</v>
      </c>
      <c r="BX30" s="445">
        <v>0</v>
      </c>
      <c r="BY30" s="445">
        <v>-122215</v>
      </c>
      <c r="BZ30" s="445">
        <v>-12221450</v>
      </c>
      <c r="CA30" s="445">
        <v>1850616</v>
      </c>
      <c r="CB30" s="445">
        <v>1813604</v>
      </c>
      <c r="CC30" s="445">
        <v>0</v>
      </c>
      <c r="CD30" s="445">
        <v>37012</v>
      </c>
      <c r="CE30" s="445">
        <v>3701232</v>
      </c>
      <c r="CF30" s="445">
        <v>1746812</v>
      </c>
      <c r="CG30" s="445">
        <v>1711875</v>
      </c>
      <c r="CH30" s="445">
        <v>0</v>
      </c>
      <c r="CI30" s="445">
        <v>34936</v>
      </c>
      <c r="CJ30" s="445">
        <v>3493623</v>
      </c>
      <c r="CK30" s="445">
        <v>-46763</v>
      </c>
      <c r="CL30" s="445">
        <v>-45827</v>
      </c>
      <c r="CM30" s="445">
        <v>0</v>
      </c>
      <c r="CN30" s="445">
        <v>-935</v>
      </c>
      <c r="CO30" s="445">
        <v>-93525</v>
      </c>
      <c r="CP30" s="445">
        <v>-3004029</v>
      </c>
      <c r="CQ30" s="445">
        <v>-2943949</v>
      </c>
      <c r="CR30" s="445">
        <v>0</v>
      </c>
      <c r="CS30" s="445">
        <v>-60081</v>
      </c>
      <c r="CT30" s="445">
        <v>-6008059</v>
      </c>
      <c r="CU30" s="445">
        <v>-7730138</v>
      </c>
      <c r="CV30" s="445">
        <v>-7575537</v>
      </c>
      <c r="CW30" s="445">
        <v>0</v>
      </c>
      <c r="CX30" s="445">
        <v>-154604</v>
      </c>
      <c r="CY30" s="445">
        <v>-15460279</v>
      </c>
      <c r="CZ30" s="445">
        <v>-362197</v>
      </c>
      <c r="DA30" s="445">
        <v>-354952</v>
      </c>
      <c r="DB30" s="445">
        <v>0</v>
      </c>
      <c r="DC30" s="445">
        <v>-7244</v>
      </c>
      <c r="DD30" s="445">
        <v>-724393</v>
      </c>
      <c r="DE30" s="445">
        <v>-7367941</v>
      </c>
      <c r="DF30" s="445">
        <v>-7220585</v>
      </c>
      <c r="DG30" s="445">
        <v>0</v>
      </c>
      <c r="DH30" s="445">
        <v>-147360</v>
      </c>
      <c r="DI30" s="445">
        <v>-14735886</v>
      </c>
      <c r="DJ30" s="445">
        <v>-29729102</v>
      </c>
      <c r="DK30" s="445">
        <v>-28744538</v>
      </c>
      <c r="DL30" s="445">
        <v>0</v>
      </c>
      <c r="DM30" s="445">
        <v>-590642</v>
      </c>
      <c r="DN30" s="445">
        <v>-59064282</v>
      </c>
      <c r="DO30" s="445">
        <v>-24543880</v>
      </c>
      <c r="DP30" s="445">
        <v>-23663020</v>
      </c>
      <c r="DQ30" s="445">
        <v>0</v>
      </c>
      <c r="DR30" s="445">
        <v>-486938</v>
      </c>
      <c r="DS30" s="445">
        <v>-48693838</v>
      </c>
      <c r="DT30" s="445">
        <v>-5185222</v>
      </c>
      <c r="DU30" s="445">
        <v>-5081518</v>
      </c>
      <c r="DV30" s="445">
        <v>0</v>
      </c>
      <c r="DW30" s="445">
        <v>-103704</v>
      </c>
      <c r="DX30" s="445">
        <v>-10370444</v>
      </c>
      <c r="DY30" s="445">
        <v>66621757</v>
      </c>
      <c r="DZ30" s="445">
        <v>65289321</v>
      </c>
      <c r="EA30" s="445">
        <v>0</v>
      </c>
      <c r="EB30" s="445">
        <v>1332435</v>
      </c>
      <c r="EC30" s="445">
        <v>133243513</v>
      </c>
      <c r="ED30" s="445">
        <v>53427848</v>
      </c>
      <c r="EE30" s="445">
        <v>52359291</v>
      </c>
      <c r="EF30" s="445">
        <v>0</v>
      </c>
      <c r="EG30" s="445">
        <v>1068557</v>
      </c>
      <c r="EH30" s="445">
        <v>106855696</v>
      </c>
      <c r="EI30" s="445">
        <v>-13193909</v>
      </c>
      <c r="EJ30" s="445">
        <v>-12930030</v>
      </c>
      <c r="EK30" s="445">
        <v>0</v>
      </c>
      <c r="EL30" s="445">
        <v>-263878</v>
      </c>
      <c r="EM30" s="445">
        <v>-26387817</v>
      </c>
      <c r="EN30" s="445">
        <v>-18379131</v>
      </c>
      <c r="EO30" s="445">
        <v>-18011548</v>
      </c>
      <c r="EP30" s="445">
        <v>0</v>
      </c>
      <c r="EQ30" s="445">
        <v>-367582</v>
      </c>
      <c r="ER30" s="445">
        <v>-36758261</v>
      </c>
      <c r="ES30" s="446">
        <v>0.5</v>
      </c>
      <c r="ET30" s="446">
        <v>0.49</v>
      </c>
      <c r="EU30" s="446">
        <v>0</v>
      </c>
      <c r="EV30" s="446">
        <v>0.01</v>
      </c>
      <c r="EW30" s="446">
        <v>1</v>
      </c>
      <c r="EX30" s="58" t="s">
        <v>511</v>
      </c>
      <c r="EY30" s="58" t="s">
        <v>584</v>
      </c>
      <c r="EZ30" s="58" t="s">
        <v>513</v>
      </c>
      <c r="FA30" s="58" t="s">
        <v>514</v>
      </c>
      <c r="FB30" s="58" t="s">
        <v>585</v>
      </c>
    </row>
    <row r="31" spans="1:158" s="58" customFormat="1" ht="14.25" thickTop="1" thickBot="1">
      <c r="A31" s="58" t="s">
        <v>469</v>
      </c>
      <c r="B31" s="447" t="s">
        <v>586</v>
      </c>
      <c r="C31" s="59" t="s">
        <v>587</v>
      </c>
      <c r="D31" s="445">
        <v>18066100</v>
      </c>
      <c r="E31" s="445">
        <v>14452880</v>
      </c>
      <c r="F31" s="445">
        <v>3251898</v>
      </c>
      <c r="G31" s="445">
        <v>361322</v>
      </c>
      <c r="H31" s="445">
        <v>36132200</v>
      </c>
      <c r="I31" s="445">
        <v>0</v>
      </c>
      <c r="J31" s="445">
        <v>0</v>
      </c>
      <c r="K31" s="445">
        <v>18066100</v>
      </c>
      <c r="L31" s="445">
        <v>188574</v>
      </c>
      <c r="M31" s="445">
        <v>188574</v>
      </c>
      <c r="N31" s="445">
        <v>0</v>
      </c>
      <c r="O31" s="445">
        <v>0</v>
      </c>
      <c r="P31" s="445">
        <v>0</v>
      </c>
      <c r="Q31" s="445">
        <v>93399</v>
      </c>
      <c r="R31" s="445">
        <v>96806</v>
      </c>
      <c r="S31" s="445">
        <v>190205</v>
      </c>
      <c r="T31" s="445">
        <v>0</v>
      </c>
      <c r="U31" s="445">
        <v>0</v>
      </c>
      <c r="V31" s="445">
        <v>0</v>
      </c>
      <c r="W31" s="445">
        <v>0</v>
      </c>
      <c r="X31" s="445">
        <v>0</v>
      </c>
      <c r="Y31" s="445">
        <v>0</v>
      </c>
      <c r="Z31" s="445">
        <v>0</v>
      </c>
      <c r="AA31" s="445">
        <v>0</v>
      </c>
      <c r="AB31" s="445">
        <v>0</v>
      </c>
      <c r="AC31" s="445">
        <v>0</v>
      </c>
      <c r="AD31" s="445">
        <v>6251463</v>
      </c>
      <c r="AE31" s="445">
        <v>1410530</v>
      </c>
      <c r="AF31" s="445">
        <v>156165</v>
      </c>
      <c r="AG31" s="445">
        <v>7818158</v>
      </c>
      <c r="AH31" s="445">
        <v>408596</v>
      </c>
      <c r="AI31" s="445">
        <v>326876</v>
      </c>
      <c r="AJ31" s="445">
        <v>73547</v>
      </c>
      <c r="AK31" s="445">
        <v>8172</v>
      </c>
      <c r="AL31" s="445">
        <v>817191</v>
      </c>
      <c r="AM31" s="445">
        <v>-313179</v>
      </c>
      <c r="AN31" s="445">
        <v>-250543</v>
      </c>
      <c r="AO31" s="445">
        <v>-56372</v>
      </c>
      <c r="AP31" s="445">
        <v>-6264</v>
      </c>
      <c r="AQ31" s="445">
        <v>-626358</v>
      </c>
      <c r="AR31" s="445">
        <v>-224087</v>
      </c>
      <c r="AS31" s="445">
        <v>-179270</v>
      </c>
      <c r="AT31" s="445">
        <v>-40336</v>
      </c>
      <c r="AU31" s="445">
        <v>-4482</v>
      </c>
      <c r="AV31" s="445">
        <v>-448175</v>
      </c>
      <c r="AW31" s="445">
        <v>8378</v>
      </c>
      <c r="AX31" s="445">
        <v>6702</v>
      </c>
      <c r="AY31" s="445">
        <v>1508</v>
      </c>
      <c r="AZ31" s="445">
        <v>168</v>
      </c>
      <c r="BA31" s="445">
        <v>16756</v>
      </c>
      <c r="BB31" s="445">
        <v>105122</v>
      </c>
      <c r="BC31" s="445">
        <v>84098</v>
      </c>
      <c r="BD31" s="445">
        <v>18922</v>
      </c>
      <c r="BE31" s="445">
        <v>2102</v>
      </c>
      <c r="BF31" s="445">
        <v>210244</v>
      </c>
      <c r="BG31" s="445">
        <v>-110587</v>
      </c>
      <c r="BH31" s="445">
        <v>-88470</v>
      </c>
      <c r="BI31" s="445">
        <v>-19906</v>
      </c>
      <c r="BJ31" s="445">
        <v>-2212</v>
      </c>
      <c r="BK31" s="445">
        <v>-221175</v>
      </c>
      <c r="BL31" s="445">
        <v>-2346563</v>
      </c>
      <c r="BM31" s="445">
        <v>-1877250</v>
      </c>
      <c r="BN31" s="445">
        <v>-422381</v>
      </c>
      <c r="BO31" s="445">
        <v>-46931</v>
      </c>
      <c r="BP31" s="445">
        <v>-4693125</v>
      </c>
      <c r="BQ31" s="445">
        <v>-140000</v>
      </c>
      <c r="BR31" s="445">
        <v>-112000</v>
      </c>
      <c r="BS31" s="445">
        <v>-25200</v>
      </c>
      <c r="BT31" s="445">
        <v>-2800</v>
      </c>
      <c r="BU31" s="445">
        <v>-280000</v>
      </c>
      <c r="BV31" s="445">
        <v>-2206563</v>
      </c>
      <c r="BW31" s="445">
        <v>-1765250</v>
      </c>
      <c r="BX31" s="445">
        <v>-397181</v>
      </c>
      <c r="BY31" s="445">
        <v>-44131</v>
      </c>
      <c r="BZ31" s="445">
        <v>-4413125</v>
      </c>
      <c r="CA31" s="445">
        <v>100215</v>
      </c>
      <c r="CB31" s="445">
        <v>80172</v>
      </c>
      <c r="CC31" s="445">
        <v>18039</v>
      </c>
      <c r="CD31" s="445">
        <v>2004</v>
      </c>
      <c r="CE31" s="445">
        <v>200430</v>
      </c>
      <c r="CF31" s="445">
        <v>122550</v>
      </c>
      <c r="CG31" s="445">
        <v>98040</v>
      </c>
      <c r="CH31" s="445">
        <v>22059</v>
      </c>
      <c r="CI31" s="445">
        <v>2451</v>
      </c>
      <c r="CJ31" s="445">
        <v>245100</v>
      </c>
      <c r="CK31" s="445">
        <v>38305</v>
      </c>
      <c r="CL31" s="445">
        <v>30644</v>
      </c>
      <c r="CM31" s="445">
        <v>6895</v>
      </c>
      <c r="CN31" s="445">
        <v>766</v>
      </c>
      <c r="CO31" s="445">
        <v>76610</v>
      </c>
      <c r="CP31" s="445">
        <v>-631840</v>
      </c>
      <c r="CQ31" s="445">
        <v>-505472</v>
      </c>
      <c r="CR31" s="445">
        <v>-113731</v>
      </c>
      <c r="CS31" s="445">
        <v>-12637</v>
      </c>
      <c r="CT31" s="445">
        <v>-1263680</v>
      </c>
      <c r="CU31" s="445">
        <v>-2717333</v>
      </c>
      <c r="CV31" s="445">
        <v>-2173866</v>
      </c>
      <c r="CW31" s="445">
        <v>-489119</v>
      </c>
      <c r="CX31" s="445">
        <v>-54347</v>
      </c>
      <c r="CY31" s="445">
        <v>-5434665</v>
      </c>
      <c r="CZ31" s="445">
        <v>-1480</v>
      </c>
      <c r="DA31" s="445">
        <v>-1184</v>
      </c>
      <c r="DB31" s="445">
        <v>-266</v>
      </c>
      <c r="DC31" s="445">
        <v>-30</v>
      </c>
      <c r="DD31" s="445">
        <v>-2960</v>
      </c>
      <c r="DE31" s="445">
        <v>-2715853</v>
      </c>
      <c r="DF31" s="445">
        <v>-2172682</v>
      </c>
      <c r="DG31" s="445">
        <v>-488853</v>
      </c>
      <c r="DH31" s="445">
        <v>-54317</v>
      </c>
      <c r="DI31" s="445">
        <v>-5431705</v>
      </c>
      <c r="DJ31" s="445">
        <v>-9329009</v>
      </c>
      <c r="DK31" s="445">
        <v>-7463212</v>
      </c>
      <c r="DL31" s="445">
        <v>-1679224</v>
      </c>
      <c r="DM31" s="445">
        <v>-186582</v>
      </c>
      <c r="DN31" s="445">
        <v>-18658027</v>
      </c>
      <c r="DO31" s="445">
        <v>-9210832</v>
      </c>
      <c r="DP31" s="445">
        <v>-7368666</v>
      </c>
      <c r="DQ31" s="445">
        <v>-1657950</v>
      </c>
      <c r="DR31" s="445">
        <v>-184217</v>
      </c>
      <c r="DS31" s="445">
        <v>-18421664</v>
      </c>
      <c r="DT31" s="445">
        <v>-118177</v>
      </c>
      <c r="DU31" s="445">
        <v>-94546</v>
      </c>
      <c r="DV31" s="445">
        <v>-21274</v>
      </c>
      <c r="DW31" s="445">
        <v>-2365</v>
      </c>
      <c r="DX31" s="445">
        <v>-236363</v>
      </c>
      <c r="DY31" s="445">
        <v>21515684</v>
      </c>
      <c r="DZ31" s="445">
        <v>17212547</v>
      </c>
      <c r="EA31" s="445">
        <v>3872823</v>
      </c>
      <c r="EB31" s="445">
        <v>430314</v>
      </c>
      <c r="EC31" s="445">
        <v>43031368</v>
      </c>
      <c r="ED31" s="445">
        <v>18066100</v>
      </c>
      <c r="EE31" s="445">
        <v>14452880</v>
      </c>
      <c r="EF31" s="445">
        <v>3251898</v>
      </c>
      <c r="EG31" s="445">
        <v>361322</v>
      </c>
      <c r="EH31" s="445">
        <v>36132200</v>
      </c>
      <c r="EI31" s="445">
        <v>-3449584</v>
      </c>
      <c r="EJ31" s="445">
        <v>-2759667</v>
      </c>
      <c r="EK31" s="445">
        <v>-620925</v>
      </c>
      <c r="EL31" s="445">
        <v>-68992</v>
      </c>
      <c r="EM31" s="445">
        <v>-6899168</v>
      </c>
      <c r="EN31" s="445">
        <v>-3567761</v>
      </c>
      <c r="EO31" s="445">
        <v>-2854213</v>
      </c>
      <c r="EP31" s="445">
        <v>-642199</v>
      </c>
      <c r="EQ31" s="445">
        <v>-71357</v>
      </c>
      <c r="ER31" s="445">
        <v>-7135531</v>
      </c>
      <c r="ES31" s="446">
        <v>0.5</v>
      </c>
      <c r="ET31" s="446">
        <v>0.4</v>
      </c>
      <c r="EU31" s="446">
        <v>0.09</v>
      </c>
      <c r="EV31" s="446">
        <v>0.01</v>
      </c>
      <c r="EW31" s="446">
        <v>1</v>
      </c>
      <c r="EX31" s="58" t="s">
        <v>521</v>
      </c>
      <c r="EY31" s="58" t="s">
        <v>522</v>
      </c>
      <c r="EZ31" s="58" t="s">
        <v>466</v>
      </c>
      <c r="FA31" s="58" t="s">
        <v>497</v>
      </c>
      <c r="FB31" s="58" t="s">
        <v>588</v>
      </c>
    </row>
    <row r="32" spans="1:158" s="58" customFormat="1" ht="14.25" thickTop="1" thickBot="1">
      <c r="A32" s="58" t="s">
        <v>461</v>
      </c>
      <c r="B32" s="447" t="s">
        <v>589</v>
      </c>
      <c r="C32" s="59" t="s">
        <v>590</v>
      </c>
      <c r="D32" s="445">
        <v>13396662</v>
      </c>
      <c r="E32" s="445">
        <v>10717329</v>
      </c>
      <c r="F32" s="445">
        <v>2679332</v>
      </c>
      <c r="G32" s="445">
        <v>0</v>
      </c>
      <c r="H32" s="445">
        <v>26793323</v>
      </c>
      <c r="I32" s="445">
        <v>0</v>
      </c>
      <c r="J32" s="445">
        <v>0</v>
      </c>
      <c r="K32" s="445">
        <v>13396662</v>
      </c>
      <c r="L32" s="445">
        <v>167283</v>
      </c>
      <c r="M32" s="445">
        <v>167283</v>
      </c>
      <c r="N32" s="445">
        <v>0</v>
      </c>
      <c r="O32" s="445">
        <v>0</v>
      </c>
      <c r="P32" s="445">
        <v>0</v>
      </c>
      <c r="Q32" s="445">
        <v>2522211</v>
      </c>
      <c r="R32" s="445">
        <v>0</v>
      </c>
      <c r="S32" s="445">
        <v>2522211</v>
      </c>
      <c r="T32" s="445">
        <v>0</v>
      </c>
      <c r="U32" s="445">
        <v>0</v>
      </c>
      <c r="V32" s="445">
        <v>0</v>
      </c>
      <c r="W32" s="445">
        <v>0</v>
      </c>
      <c r="X32" s="445">
        <v>0</v>
      </c>
      <c r="Y32" s="445">
        <v>0</v>
      </c>
      <c r="Z32" s="445">
        <v>0</v>
      </c>
      <c r="AA32" s="445">
        <v>0</v>
      </c>
      <c r="AB32" s="445">
        <v>0</v>
      </c>
      <c r="AC32" s="445">
        <v>0</v>
      </c>
      <c r="AD32" s="445">
        <v>5056833</v>
      </c>
      <c r="AE32" s="445">
        <v>1231353</v>
      </c>
      <c r="AF32" s="445">
        <v>0</v>
      </c>
      <c r="AG32" s="445">
        <v>6288186</v>
      </c>
      <c r="AH32" s="445">
        <v>780804</v>
      </c>
      <c r="AI32" s="445">
        <v>624643</v>
      </c>
      <c r="AJ32" s="445">
        <v>156161</v>
      </c>
      <c r="AK32" s="445">
        <v>0</v>
      </c>
      <c r="AL32" s="445">
        <v>1561608</v>
      </c>
      <c r="AM32" s="445">
        <v>-884656</v>
      </c>
      <c r="AN32" s="445">
        <v>-707724</v>
      </c>
      <c r="AO32" s="445">
        <v>-176931</v>
      </c>
      <c r="AP32" s="445">
        <v>0</v>
      </c>
      <c r="AQ32" s="445">
        <v>-1769311</v>
      </c>
      <c r="AR32" s="445">
        <v>-291332</v>
      </c>
      <c r="AS32" s="445">
        <v>-233066</v>
      </c>
      <c r="AT32" s="445">
        <v>-58267</v>
      </c>
      <c r="AU32" s="445">
        <v>0</v>
      </c>
      <c r="AV32" s="445">
        <v>-582665</v>
      </c>
      <c r="AW32" s="445">
        <v>85296</v>
      </c>
      <c r="AX32" s="445">
        <v>68237</v>
      </c>
      <c r="AY32" s="445">
        <v>17059</v>
      </c>
      <c r="AZ32" s="445">
        <v>0</v>
      </c>
      <c r="BA32" s="445">
        <v>170592</v>
      </c>
      <c r="BB32" s="445">
        <v>-47940</v>
      </c>
      <c r="BC32" s="445">
        <v>-38352</v>
      </c>
      <c r="BD32" s="445">
        <v>-9588</v>
      </c>
      <c r="BE32" s="445">
        <v>0</v>
      </c>
      <c r="BF32" s="445">
        <v>-95880</v>
      </c>
      <c r="BG32" s="445">
        <v>-253976</v>
      </c>
      <c r="BH32" s="445">
        <v>-203181</v>
      </c>
      <c r="BI32" s="445">
        <v>-50796</v>
      </c>
      <c r="BJ32" s="445">
        <v>0</v>
      </c>
      <c r="BK32" s="445">
        <v>-507953</v>
      </c>
      <c r="BL32" s="445">
        <v>-2928383</v>
      </c>
      <c r="BM32" s="445">
        <v>-2342707</v>
      </c>
      <c r="BN32" s="445">
        <v>-585677</v>
      </c>
      <c r="BO32" s="445">
        <v>0</v>
      </c>
      <c r="BP32" s="445">
        <v>-5856767</v>
      </c>
      <c r="BQ32" s="445">
        <v>-642238</v>
      </c>
      <c r="BR32" s="445">
        <v>-513790</v>
      </c>
      <c r="BS32" s="445">
        <v>-128448</v>
      </c>
      <c r="BT32" s="445">
        <v>0</v>
      </c>
      <c r="BU32" s="445">
        <v>-1284476</v>
      </c>
      <c r="BV32" s="445">
        <v>-2286146</v>
      </c>
      <c r="BW32" s="445">
        <v>-1828916</v>
      </c>
      <c r="BX32" s="445">
        <v>-457229</v>
      </c>
      <c r="BY32" s="445">
        <v>0</v>
      </c>
      <c r="BZ32" s="445">
        <v>-4572291</v>
      </c>
      <c r="CA32" s="445">
        <v>489698</v>
      </c>
      <c r="CB32" s="445">
        <v>391759</v>
      </c>
      <c r="CC32" s="445">
        <v>97940</v>
      </c>
      <c r="CD32" s="445">
        <v>0</v>
      </c>
      <c r="CE32" s="445">
        <v>979397</v>
      </c>
      <c r="CF32" s="445">
        <v>325109</v>
      </c>
      <c r="CG32" s="445">
        <v>260088</v>
      </c>
      <c r="CH32" s="445">
        <v>65022</v>
      </c>
      <c r="CI32" s="445">
        <v>0</v>
      </c>
      <c r="CJ32" s="445">
        <v>650219</v>
      </c>
      <c r="CK32" s="445">
        <v>136817</v>
      </c>
      <c r="CL32" s="445">
        <v>109453</v>
      </c>
      <c r="CM32" s="445">
        <v>27363</v>
      </c>
      <c r="CN32" s="445">
        <v>0</v>
      </c>
      <c r="CO32" s="445">
        <v>273633</v>
      </c>
      <c r="CP32" s="445">
        <v>-738568</v>
      </c>
      <c r="CQ32" s="445">
        <v>-590854</v>
      </c>
      <c r="CR32" s="445">
        <v>-147714</v>
      </c>
      <c r="CS32" s="445">
        <v>0</v>
      </c>
      <c r="CT32" s="445">
        <v>-1477136</v>
      </c>
      <c r="CU32" s="445">
        <v>-2715327</v>
      </c>
      <c r="CV32" s="445">
        <v>-2172261</v>
      </c>
      <c r="CW32" s="445">
        <v>-543066</v>
      </c>
      <c r="CX32" s="445">
        <v>0</v>
      </c>
      <c r="CY32" s="445">
        <v>-5430654</v>
      </c>
      <c r="CZ32" s="445">
        <v>-15723</v>
      </c>
      <c r="DA32" s="445">
        <v>-12578</v>
      </c>
      <c r="DB32" s="445">
        <v>-3145</v>
      </c>
      <c r="DC32" s="445">
        <v>0</v>
      </c>
      <c r="DD32" s="445">
        <v>-31446</v>
      </c>
      <c r="DE32" s="445">
        <v>-2699605</v>
      </c>
      <c r="DF32" s="445">
        <v>-2159682</v>
      </c>
      <c r="DG32" s="445">
        <v>-539921</v>
      </c>
      <c r="DH32" s="445">
        <v>0</v>
      </c>
      <c r="DI32" s="445">
        <v>-5399208</v>
      </c>
      <c r="DJ32" s="445">
        <v>-8021424</v>
      </c>
      <c r="DK32" s="445">
        <v>-6430672</v>
      </c>
      <c r="DL32" s="445">
        <v>-1620823</v>
      </c>
      <c r="DM32" s="445">
        <v>0</v>
      </c>
      <c r="DN32" s="445">
        <v>-16072919</v>
      </c>
      <c r="DO32" s="445">
        <v>-7444485</v>
      </c>
      <c r="DP32" s="445">
        <v>-5969120</v>
      </c>
      <c r="DQ32" s="445">
        <v>-1505436</v>
      </c>
      <c r="DR32" s="445">
        <v>0</v>
      </c>
      <c r="DS32" s="445">
        <v>-14919040</v>
      </c>
      <c r="DT32" s="445">
        <v>-576939</v>
      </c>
      <c r="DU32" s="445">
        <v>-461552</v>
      </c>
      <c r="DV32" s="445">
        <v>-115387</v>
      </c>
      <c r="DW32" s="445">
        <v>0</v>
      </c>
      <c r="DX32" s="445">
        <v>-1153879</v>
      </c>
      <c r="DY32" s="445">
        <v>15097476</v>
      </c>
      <c r="DZ32" s="445">
        <v>12077981</v>
      </c>
      <c r="EA32" s="445">
        <v>3019495</v>
      </c>
      <c r="EB32" s="445">
        <v>0</v>
      </c>
      <c r="EC32" s="445">
        <v>30194952</v>
      </c>
      <c r="ED32" s="445">
        <v>13396662</v>
      </c>
      <c r="EE32" s="445">
        <v>10717329</v>
      </c>
      <c r="EF32" s="445">
        <v>2679332</v>
      </c>
      <c r="EG32" s="445">
        <v>0</v>
      </c>
      <c r="EH32" s="445">
        <v>26793323</v>
      </c>
      <c r="EI32" s="445">
        <v>-1700814</v>
      </c>
      <c r="EJ32" s="445">
        <v>-1360652</v>
      </c>
      <c r="EK32" s="445">
        <v>-340163</v>
      </c>
      <c r="EL32" s="445">
        <v>0</v>
      </c>
      <c r="EM32" s="445">
        <v>-3401629</v>
      </c>
      <c r="EN32" s="445">
        <v>-2277753</v>
      </c>
      <c r="EO32" s="445">
        <v>-1822204</v>
      </c>
      <c r="EP32" s="445">
        <v>-455550</v>
      </c>
      <c r="EQ32" s="445">
        <v>0</v>
      </c>
      <c r="ER32" s="445">
        <v>-4555508</v>
      </c>
      <c r="ES32" s="446">
        <v>0.5</v>
      </c>
      <c r="ET32" s="446">
        <v>0.4</v>
      </c>
      <c r="EU32" s="446">
        <v>0.1</v>
      </c>
      <c r="EV32" s="446">
        <v>0</v>
      </c>
      <c r="EW32" s="446">
        <v>1</v>
      </c>
      <c r="EX32" s="58" t="s">
        <v>591</v>
      </c>
      <c r="EY32" s="58" t="s">
        <v>465</v>
      </c>
      <c r="EZ32" s="58" t="s">
        <v>466</v>
      </c>
      <c r="FA32" s="58" t="s">
        <v>497</v>
      </c>
      <c r="FB32" s="58" t="s">
        <v>592</v>
      </c>
    </row>
    <row r="33" spans="1:158" s="58" customFormat="1" ht="14.25" thickTop="1" thickBot="1">
      <c r="A33" s="58" t="s">
        <v>461</v>
      </c>
      <c r="B33" s="447" t="s">
        <v>593</v>
      </c>
      <c r="C33" s="59" t="s">
        <v>594</v>
      </c>
      <c r="D33" s="445">
        <v>34797573</v>
      </c>
      <c r="E33" s="445">
        <v>31634158</v>
      </c>
      <c r="F33" s="445">
        <v>39015461</v>
      </c>
      <c r="G33" s="445">
        <v>0</v>
      </c>
      <c r="H33" s="445">
        <v>105447192</v>
      </c>
      <c r="I33" s="445">
        <v>0</v>
      </c>
      <c r="J33" s="445">
        <v>0</v>
      </c>
      <c r="K33" s="445">
        <v>34797573</v>
      </c>
      <c r="L33" s="445">
        <v>417120</v>
      </c>
      <c r="M33" s="445">
        <v>417120</v>
      </c>
      <c r="N33" s="445">
        <v>0</v>
      </c>
      <c r="O33" s="445">
        <v>0</v>
      </c>
      <c r="P33" s="445">
        <v>0</v>
      </c>
      <c r="Q33" s="445">
        <v>0</v>
      </c>
      <c r="R33" s="445">
        <v>0</v>
      </c>
      <c r="S33" s="445">
        <v>0</v>
      </c>
      <c r="T33" s="445">
        <v>0</v>
      </c>
      <c r="U33" s="445">
        <v>0</v>
      </c>
      <c r="V33" s="445">
        <v>0</v>
      </c>
      <c r="W33" s="445">
        <v>0</v>
      </c>
      <c r="X33" s="445">
        <v>0</v>
      </c>
      <c r="Y33" s="445">
        <v>0</v>
      </c>
      <c r="Z33" s="445">
        <v>0</v>
      </c>
      <c r="AA33" s="445">
        <v>0</v>
      </c>
      <c r="AB33" s="445">
        <v>0</v>
      </c>
      <c r="AC33" s="445">
        <v>0</v>
      </c>
      <c r="AD33" s="445">
        <v>14085552</v>
      </c>
      <c r="AE33" s="445">
        <v>17372181</v>
      </c>
      <c r="AF33" s="445">
        <v>0</v>
      </c>
      <c r="AG33" s="445">
        <v>31457733</v>
      </c>
      <c r="AH33" s="445">
        <v>8898810</v>
      </c>
      <c r="AI33" s="445">
        <v>8089827</v>
      </c>
      <c r="AJ33" s="445">
        <v>9977453</v>
      </c>
      <c r="AK33" s="445">
        <v>0</v>
      </c>
      <c r="AL33" s="445">
        <v>26966090</v>
      </c>
      <c r="AM33" s="445">
        <v>-3903680</v>
      </c>
      <c r="AN33" s="445">
        <v>-3548799</v>
      </c>
      <c r="AO33" s="445">
        <v>-4376852</v>
      </c>
      <c r="AP33" s="445">
        <v>0</v>
      </c>
      <c r="AQ33" s="445">
        <v>-11829331</v>
      </c>
      <c r="AR33" s="445">
        <v>-6617432</v>
      </c>
      <c r="AS33" s="445">
        <v>-6015848</v>
      </c>
      <c r="AT33" s="445">
        <v>-7419546</v>
      </c>
      <c r="AU33" s="445">
        <v>0</v>
      </c>
      <c r="AV33" s="445">
        <v>-20052826</v>
      </c>
      <c r="AW33" s="445">
        <v>237804</v>
      </c>
      <c r="AX33" s="445">
        <v>216185</v>
      </c>
      <c r="AY33" s="445">
        <v>266629</v>
      </c>
      <c r="AZ33" s="445">
        <v>0</v>
      </c>
      <c r="BA33" s="445">
        <v>720618</v>
      </c>
      <c r="BB33" s="445">
        <v>-2187829</v>
      </c>
      <c r="BC33" s="445">
        <v>-1988936</v>
      </c>
      <c r="BD33" s="445">
        <v>-2453021</v>
      </c>
      <c r="BE33" s="445">
        <v>0</v>
      </c>
      <c r="BF33" s="445">
        <v>-6629786</v>
      </c>
      <c r="BG33" s="445">
        <v>-8567457</v>
      </c>
      <c r="BH33" s="445">
        <v>-7788599</v>
      </c>
      <c r="BI33" s="445">
        <v>-9605938</v>
      </c>
      <c r="BJ33" s="445">
        <v>0</v>
      </c>
      <c r="BK33" s="445">
        <v>-25961994</v>
      </c>
      <c r="BL33" s="445">
        <v>-6277221</v>
      </c>
      <c r="BM33" s="445">
        <v>-5706565</v>
      </c>
      <c r="BN33" s="445">
        <v>-7038096</v>
      </c>
      <c r="BO33" s="445">
        <v>0</v>
      </c>
      <c r="BP33" s="445">
        <v>-19021882</v>
      </c>
      <c r="BQ33" s="445">
        <v>-866910</v>
      </c>
      <c r="BR33" s="445">
        <v>-788100</v>
      </c>
      <c r="BS33" s="445">
        <v>-971990</v>
      </c>
      <c r="BT33" s="445">
        <v>0</v>
      </c>
      <c r="BU33" s="445">
        <v>-2627000</v>
      </c>
      <c r="BV33" s="445">
        <v>-5410311</v>
      </c>
      <c r="BW33" s="445">
        <v>-4918465</v>
      </c>
      <c r="BX33" s="445">
        <v>-6066106</v>
      </c>
      <c r="BY33" s="445">
        <v>0</v>
      </c>
      <c r="BZ33" s="445">
        <v>-16394882</v>
      </c>
      <c r="CA33" s="445">
        <v>866910</v>
      </c>
      <c r="CB33" s="445">
        <v>788100</v>
      </c>
      <c r="CC33" s="445">
        <v>971990</v>
      </c>
      <c r="CD33" s="445">
        <v>0</v>
      </c>
      <c r="CE33" s="445">
        <v>2627000</v>
      </c>
      <c r="CF33" s="445">
        <v>75422</v>
      </c>
      <c r="CG33" s="445">
        <v>68566</v>
      </c>
      <c r="CH33" s="445">
        <v>84565</v>
      </c>
      <c r="CI33" s="445">
        <v>0</v>
      </c>
      <c r="CJ33" s="445">
        <v>228553</v>
      </c>
      <c r="CK33" s="445">
        <v>-1535160</v>
      </c>
      <c r="CL33" s="445">
        <v>-1395600</v>
      </c>
      <c r="CM33" s="445">
        <v>-1721240</v>
      </c>
      <c r="CN33" s="445">
        <v>0</v>
      </c>
      <c r="CO33" s="445">
        <v>-4652000</v>
      </c>
      <c r="CP33" s="445">
        <v>5258988</v>
      </c>
      <c r="CQ33" s="445">
        <v>4780899</v>
      </c>
      <c r="CR33" s="445">
        <v>5896442</v>
      </c>
      <c r="CS33" s="445">
        <v>0</v>
      </c>
      <c r="CT33" s="445">
        <v>15936329</v>
      </c>
      <c r="CU33" s="445">
        <v>-1611061</v>
      </c>
      <c r="CV33" s="445">
        <v>-1464600</v>
      </c>
      <c r="CW33" s="445">
        <v>-1806339</v>
      </c>
      <c r="CX33" s="445">
        <v>0</v>
      </c>
      <c r="CY33" s="445">
        <v>-4882000</v>
      </c>
      <c r="CZ33" s="445">
        <v>-1535160</v>
      </c>
      <c r="DA33" s="445">
        <v>-1395600</v>
      </c>
      <c r="DB33" s="445">
        <v>-1721240</v>
      </c>
      <c r="DC33" s="445">
        <v>0</v>
      </c>
      <c r="DD33" s="445">
        <v>-4652000</v>
      </c>
      <c r="DE33" s="445">
        <v>-75901</v>
      </c>
      <c r="DF33" s="445">
        <v>-69000</v>
      </c>
      <c r="DG33" s="445">
        <v>-85099</v>
      </c>
      <c r="DH33" s="445">
        <v>0</v>
      </c>
      <c r="DI33" s="445">
        <v>-230000</v>
      </c>
      <c r="DJ33" s="445">
        <v>-31099045</v>
      </c>
      <c r="DK33" s="445">
        <v>-28544420</v>
      </c>
      <c r="DL33" s="445">
        <v>-34674522</v>
      </c>
      <c r="DM33" s="445">
        <v>0</v>
      </c>
      <c r="DN33" s="445">
        <v>-94317986</v>
      </c>
      <c r="DO33" s="445">
        <v>-19664149</v>
      </c>
      <c r="DP33" s="445">
        <v>-18226137</v>
      </c>
      <c r="DQ33" s="445">
        <v>-22033429</v>
      </c>
      <c r="DR33" s="445">
        <v>0</v>
      </c>
      <c r="DS33" s="445">
        <v>-59923715</v>
      </c>
      <c r="DT33" s="445">
        <v>-11434896</v>
      </c>
      <c r="DU33" s="445">
        <v>-10318283</v>
      </c>
      <c r="DV33" s="445">
        <v>-12641093</v>
      </c>
      <c r="DW33" s="445">
        <v>0</v>
      </c>
      <c r="DX33" s="445">
        <v>-34394271</v>
      </c>
      <c r="DY33" s="445">
        <v>43658008</v>
      </c>
      <c r="DZ33" s="445">
        <v>39689099</v>
      </c>
      <c r="EA33" s="445">
        <v>48949888</v>
      </c>
      <c r="EB33" s="445">
        <v>0</v>
      </c>
      <c r="EC33" s="445">
        <v>132296995</v>
      </c>
      <c r="ED33" s="445">
        <v>34797573</v>
      </c>
      <c r="EE33" s="445">
        <v>31634158</v>
      </c>
      <c r="EF33" s="445">
        <v>39015461</v>
      </c>
      <c r="EG33" s="445">
        <v>0</v>
      </c>
      <c r="EH33" s="445">
        <v>105447192</v>
      </c>
      <c r="EI33" s="445">
        <v>-8860435</v>
      </c>
      <c r="EJ33" s="445">
        <v>-8054941</v>
      </c>
      <c r="EK33" s="445">
        <v>-9934427</v>
      </c>
      <c r="EL33" s="445">
        <v>0</v>
      </c>
      <c r="EM33" s="445">
        <v>-26849803</v>
      </c>
      <c r="EN33" s="445">
        <v>-20295331</v>
      </c>
      <c r="EO33" s="445">
        <v>-18373224</v>
      </c>
      <c r="EP33" s="445">
        <v>-22575520</v>
      </c>
      <c r="EQ33" s="445">
        <v>0</v>
      </c>
      <c r="ER33" s="445">
        <v>-61244074</v>
      </c>
      <c r="ES33" s="446">
        <v>0.33</v>
      </c>
      <c r="ET33" s="446">
        <v>0.3</v>
      </c>
      <c r="EU33" s="446">
        <v>0.37</v>
      </c>
      <c r="EV33" s="446">
        <v>0</v>
      </c>
      <c r="EW33" s="446">
        <v>1</v>
      </c>
      <c r="EX33" s="58" t="s">
        <v>501</v>
      </c>
      <c r="EY33" s="58" t="s">
        <v>502</v>
      </c>
      <c r="EZ33" s="58" t="s">
        <v>503</v>
      </c>
      <c r="FA33" s="58" t="s">
        <v>504</v>
      </c>
      <c r="FB33" s="58" t="s">
        <v>595</v>
      </c>
    </row>
    <row r="34" spans="1:158" s="58" customFormat="1" ht="14.25" thickTop="1" thickBot="1">
      <c r="A34" s="58" t="s">
        <v>469</v>
      </c>
      <c r="B34" s="447" t="s">
        <v>596</v>
      </c>
      <c r="C34" s="59" t="s">
        <v>597</v>
      </c>
      <c r="D34" s="445">
        <v>8351008</v>
      </c>
      <c r="E34" s="445">
        <v>6680807</v>
      </c>
      <c r="F34" s="445">
        <v>1503182</v>
      </c>
      <c r="G34" s="445">
        <v>167020</v>
      </c>
      <c r="H34" s="445">
        <v>16702017</v>
      </c>
      <c r="I34" s="445">
        <v>0</v>
      </c>
      <c r="J34" s="445">
        <v>0</v>
      </c>
      <c r="K34" s="445">
        <v>8351008</v>
      </c>
      <c r="L34" s="445">
        <v>101784</v>
      </c>
      <c r="M34" s="445">
        <v>101784</v>
      </c>
      <c r="N34" s="445">
        <v>0</v>
      </c>
      <c r="O34" s="445">
        <v>0</v>
      </c>
      <c r="P34" s="445">
        <v>0</v>
      </c>
      <c r="Q34" s="445">
        <v>0</v>
      </c>
      <c r="R34" s="445">
        <v>0</v>
      </c>
      <c r="S34" s="445">
        <v>0</v>
      </c>
      <c r="T34" s="445">
        <v>0</v>
      </c>
      <c r="U34" s="445">
        <v>0</v>
      </c>
      <c r="V34" s="445">
        <v>0</v>
      </c>
      <c r="W34" s="445">
        <v>0</v>
      </c>
      <c r="X34" s="445">
        <v>0</v>
      </c>
      <c r="Y34" s="445">
        <v>0</v>
      </c>
      <c r="Z34" s="445">
        <v>0</v>
      </c>
      <c r="AA34" s="445">
        <v>0</v>
      </c>
      <c r="AB34" s="445">
        <v>0</v>
      </c>
      <c r="AC34" s="445">
        <v>0</v>
      </c>
      <c r="AD34" s="445">
        <v>4737555</v>
      </c>
      <c r="AE34" s="445">
        <v>1065949</v>
      </c>
      <c r="AF34" s="445">
        <v>118438</v>
      </c>
      <c r="AG34" s="445">
        <v>5921942</v>
      </c>
      <c r="AH34" s="445">
        <v>1369948</v>
      </c>
      <c r="AI34" s="445">
        <v>1095958</v>
      </c>
      <c r="AJ34" s="445">
        <v>246591</v>
      </c>
      <c r="AK34" s="445">
        <v>27399</v>
      </c>
      <c r="AL34" s="445">
        <v>2739896</v>
      </c>
      <c r="AM34" s="445">
        <v>-1391064</v>
      </c>
      <c r="AN34" s="445">
        <v>-1112850</v>
      </c>
      <c r="AO34" s="445">
        <v>-250391</v>
      </c>
      <c r="AP34" s="445">
        <v>-27821</v>
      </c>
      <c r="AQ34" s="445">
        <v>-2782126</v>
      </c>
      <c r="AR34" s="445">
        <v>-689107</v>
      </c>
      <c r="AS34" s="445">
        <v>-551286</v>
      </c>
      <c r="AT34" s="445">
        <v>-124039</v>
      </c>
      <c r="AU34" s="445">
        <v>-13782</v>
      </c>
      <c r="AV34" s="445">
        <v>-1378214</v>
      </c>
      <c r="AW34" s="445">
        <v>0</v>
      </c>
      <c r="AX34" s="445">
        <v>0</v>
      </c>
      <c r="AY34" s="445">
        <v>0</v>
      </c>
      <c r="AZ34" s="445">
        <v>0</v>
      </c>
      <c r="BA34" s="445">
        <v>0</v>
      </c>
      <c r="BB34" s="445">
        <v>0</v>
      </c>
      <c r="BC34" s="445">
        <v>0</v>
      </c>
      <c r="BD34" s="445">
        <v>0</v>
      </c>
      <c r="BE34" s="445">
        <v>0</v>
      </c>
      <c r="BF34" s="445">
        <v>0</v>
      </c>
      <c r="BG34" s="445">
        <v>-689107</v>
      </c>
      <c r="BH34" s="445">
        <v>-551286</v>
      </c>
      <c r="BI34" s="445">
        <v>-124039</v>
      </c>
      <c r="BJ34" s="445">
        <v>-13782</v>
      </c>
      <c r="BK34" s="445">
        <v>-1378214</v>
      </c>
      <c r="BL34" s="445">
        <v>-1503294</v>
      </c>
      <c r="BM34" s="445">
        <v>-1202635</v>
      </c>
      <c r="BN34" s="445">
        <v>-270593</v>
      </c>
      <c r="BO34" s="445">
        <v>-30066</v>
      </c>
      <c r="BP34" s="445">
        <v>-3006588</v>
      </c>
      <c r="BQ34" s="445">
        <v>-532349</v>
      </c>
      <c r="BR34" s="445">
        <v>-425879</v>
      </c>
      <c r="BS34" s="445">
        <v>-95823</v>
      </c>
      <c r="BT34" s="445">
        <v>-10647</v>
      </c>
      <c r="BU34" s="445">
        <v>-1064698</v>
      </c>
      <c r="BV34" s="445">
        <v>-970945</v>
      </c>
      <c r="BW34" s="445">
        <v>-776756</v>
      </c>
      <c r="BX34" s="445">
        <v>-174770</v>
      </c>
      <c r="BY34" s="445">
        <v>-19419</v>
      </c>
      <c r="BZ34" s="445">
        <v>-1941890</v>
      </c>
      <c r="CA34" s="445">
        <v>0</v>
      </c>
      <c r="CB34" s="445">
        <v>0</v>
      </c>
      <c r="CC34" s="445">
        <v>0</v>
      </c>
      <c r="CD34" s="445">
        <v>0</v>
      </c>
      <c r="CE34" s="445">
        <v>0</v>
      </c>
      <c r="CF34" s="445">
        <v>428676</v>
      </c>
      <c r="CG34" s="445">
        <v>342941</v>
      </c>
      <c r="CH34" s="445">
        <v>77162</v>
      </c>
      <c r="CI34" s="445">
        <v>8574</v>
      </c>
      <c r="CJ34" s="445">
        <v>857353</v>
      </c>
      <c r="CK34" s="445">
        <v>531891</v>
      </c>
      <c r="CL34" s="445">
        <v>425513</v>
      </c>
      <c r="CM34" s="445">
        <v>95740</v>
      </c>
      <c r="CN34" s="445">
        <v>10638</v>
      </c>
      <c r="CO34" s="445">
        <v>1063782</v>
      </c>
      <c r="CP34" s="445">
        <v>-531891</v>
      </c>
      <c r="CQ34" s="445">
        <v>-425513</v>
      </c>
      <c r="CR34" s="445">
        <v>-95740</v>
      </c>
      <c r="CS34" s="445">
        <v>-10638</v>
      </c>
      <c r="CT34" s="445">
        <v>-1063782</v>
      </c>
      <c r="CU34" s="445">
        <v>-1074618</v>
      </c>
      <c r="CV34" s="445">
        <v>-859694</v>
      </c>
      <c r="CW34" s="445">
        <v>-193431</v>
      </c>
      <c r="CX34" s="445">
        <v>-21492</v>
      </c>
      <c r="CY34" s="445">
        <v>-2149235</v>
      </c>
      <c r="CZ34" s="445">
        <v>-458</v>
      </c>
      <c r="DA34" s="445">
        <v>-366</v>
      </c>
      <c r="DB34" s="445">
        <v>-83</v>
      </c>
      <c r="DC34" s="445">
        <v>-9</v>
      </c>
      <c r="DD34" s="445">
        <v>-916</v>
      </c>
      <c r="DE34" s="445">
        <v>-1074160</v>
      </c>
      <c r="DF34" s="445">
        <v>-859328</v>
      </c>
      <c r="DG34" s="445">
        <v>-193348</v>
      </c>
      <c r="DH34" s="445">
        <v>-21483</v>
      </c>
      <c r="DI34" s="445">
        <v>-2148319</v>
      </c>
      <c r="DJ34" s="445">
        <v>-7197947</v>
      </c>
      <c r="DK34" s="445">
        <v>-5758357</v>
      </c>
      <c r="DL34" s="445">
        <v>-1295629</v>
      </c>
      <c r="DM34" s="445">
        <v>-143959</v>
      </c>
      <c r="DN34" s="445">
        <v>-14395892</v>
      </c>
      <c r="DO34" s="445">
        <v>-6428174</v>
      </c>
      <c r="DP34" s="445">
        <v>-5142539</v>
      </c>
      <c r="DQ34" s="445">
        <v>-1157071</v>
      </c>
      <c r="DR34" s="445">
        <v>-128563</v>
      </c>
      <c r="DS34" s="445">
        <v>-12856347</v>
      </c>
      <c r="DT34" s="445">
        <v>-769773</v>
      </c>
      <c r="DU34" s="445">
        <v>-615818</v>
      </c>
      <c r="DV34" s="445">
        <v>-138558</v>
      </c>
      <c r="DW34" s="445">
        <v>-15396</v>
      </c>
      <c r="DX34" s="445">
        <v>-1539545</v>
      </c>
      <c r="DY34" s="445">
        <v>13459872</v>
      </c>
      <c r="DZ34" s="445">
        <v>10767898</v>
      </c>
      <c r="EA34" s="445">
        <v>2422777</v>
      </c>
      <c r="EB34" s="445">
        <v>269197</v>
      </c>
      <c r="EC34" s="445">
        <v>26919744</v>
      </c>
      <c r="ED34" s="445">
        <v>8351008</v>
      </c>
      <c r="EE34" s="445">
        <v>6680807</v>
      </c>
      <c r="EF34" s="445">
        <v>1503182</v>
      </c>
      <c r="EG34" s="445">
        <v>167020</v>
      </c>
      <c r="EH34" s="445">
        <v>16702017</v>
      </c>
      <c r="EI34" s="445">
        <v>-5108864</v>
      </c>
      <c r="EJ34" s="445">
        <v>-4087091</v>
      </c>
      <c r="EK34" s="445">
        <v>-919595</v>
      </c>
      <c r="EL34" s="445">
        <v>-102177</v>
      </c>
      <c r="EM34" s="445">
        <v>-10217727</v>
      </c>
      <c r="EN34" s="445">
        <v>-5878637</v>
      </c>
      <c r="EO34" s="445">
        <v>-4702909</v>
      </c>
      <c r="EP34" s="445">
        <v>-1058153</v>
      </c>
      <c r="EQ34" s="445">
        <v>-117573</v>
      </c>
      <c r="ER34" s="445">
        <v>-11757272</v>
      </c>
      <c r="ES34" s="446">
        <v>0.5</v>
      </c>
      <c r="ET34" s="446">
        <v>0.4</v>
      </c>
      <c r="EU34" s="446">
        <v>0.09</v>
      </c>
      <c r="EV34" s="446">
        <v>0.01</v>
      </c>
      <c r="EW34" s="446">
        <v>1</v>
      </c>
      <c r="EX34" s="58" t="s">
        <v>521</v>
      </c>
      <c r="EY34" s="58" t="s">
        <v>522</v>
      </c>
      <c r="EZ34" s="58" t="s">
        <v>466</v>
      </c>
      <c r="FA34" s="58" t="s">
        <v>497</v>
      </c>
      <c r="FB34" s="58" t="s">
        <v>598</v>
      </c>
    </row>
    <row r="35" spans="1:158" s="58" customFormat="1" ht="14.25" thickTop="1" thickBot="1">
      <c r="A35" s="58" t="s">
        <v>461</v>
      </c>
      <c r="B35" s="447" t="s">
        <v>599</v>
      </c>
      <c r="C35" s="59" t="s">
        <v>600</v>
      </c>
      <c r="D35" s="445">
        <v>43562942</v>
      </c>
      <c r="E35" s="445">
        <v>42691684</v>
      </c>
      <c r="F35" s="445">
        <v>0</v>
      </c>
      <c r="G35" s="445">
        <v>871259</v>
      </c>
      <c r="H35" s="445">
        <v>87125885</v>
      </c>
      <c r="I35" s="445">
        <v>0</v>
      </c>
      <c r="J35" s="445">
        <v>0</v>
      </c>
      <c r="K35" s="445">
        <v>43562942</v>
      </c>
      <c r="L35" s="445">
        <v>441307</v>
      </c>
      <c r="M35" s="445">
        <v>441307</v>
      </c>
      <c r="N35" s="445">
        <v>0</v>
      </c>
      <c r="O35" s="445">
        <v>0</v>
      </c>
      <c r="P35" s="445">
        <v>0</v>
      </c>
      <c r="Q35" s="445">
        <v>0</v>
      </c>
      <c r="R35" s="445">
        <v>0</v>
      </c>
      <c r="S35" s="445">
        <v>0</v>
      </c>
      <c r="T35" s="445">
        <v>0</v>
      </c>
      <c r="U35" s="445">
        <v>0</v>
      </c>
      <c r="V35" s="445">
        <v>0</v>
      </c>
      <c r="W35" s="445">
        <v>0</v>
      </c>
      <c r="X35" s="445">
        <v>0</v>
      </c>
      <c r="Y35" s="445">
        <v>0</v>
      </c>
      <c r="Z35" s="445">
        <v>0</v>
      </c>
      <c r="AA35" s="445">
        <v>0</v>
      </c>
      <c r="AB35" s="445">
        <v>0</v>
      </c>
      <c r="AC35" s="445">
        <v>0</v>
      </c>
      <c r="AD35" s="445">
        <v>27741023</v>
      </c>
      <c r="AE35" s="445">
        <v>0</v>
      </c>
      <c r="AF35" s="445">
        <v>566142</v>
      </c>
      <c r="AG35" s="445">
        <v>28307165</v>
      </c>
      <c r="AH35" s="445">
        <v>5710544</v>
      </c>
      <c r="AI35" s="445">
        <v>5596334</v>
      </c>
      <c r="AJ35" s="445">
        <v>0</v>
      </c>
      <c r="AK35" s="445">
        <v>114211</v>
      </c>
      <c r="AL35" s="445">
        <v>11421089</v>
      </c>
      <c r="AM35" s="445">
        <v>-2577143</v>
      </c>
      <c r="AN35" s="445">
        <v>-2525600</v>
      </c>
      <c r="AO35" s="445">
        <v>0</v>
      </c>
      <c r="AP35" s="445">
        <v>-51543</v>
      </c>
      <c r="AQ35" s="445">
        <v>-5154286</v>
      </c>
      <c r="AR35" s="445">
        <v>-3630751</v>
      </c>
      <c r="AS35" s="445">
        <v>-3558136</v>
      </c>
      <c r="AT35" s="445">
        <v>0</v>
      </c>
      <c r="AU35" s="445">
        <v>-72615</v>
      </c>
      <c r="AV35" s="445">
        <v>-7261502</v>
      </c>
      <c r="AW35" s="445">
        <v>291916</v>
      </c>
      <c r="AX35" s="445">
        <v>286078</v>
      </c>
      <c r="AY35" s="445">
        <v>0</v>
      </c>
      <c r="AZ35" s="445">
        <v>5838</v>
      </c>
      <c r="BA35" s="445">
        <v>583832</v>
      </c>
      <c r="BB35" s="445">
        <v>31345</v>
      </c>
      <c r="BC35" s="445">
        <v>30719</v>
      </c>
      <c r="BD35" s="445">
        <v>0</v>
      </c>
      <c r="BE35" s="445">
        <v>627</v>
      </c>
      <c r="BF35" s="445">
        <v>62691</v>
      </c>
      <c r="BG35" s="445">
        <v>-3307490</v>
      </c>
      <c r="BH35" s="445">
        <v>-3241339</v>
      </c>
      <c r="BI35" s="445">
        <v>0</v>
      </c>
      <c r="BJ35" s="445">
        <v>-66150</v>
      </c>
      <c r="BK35" s="445">
        <v>-6614979</v>
      </c>
      <c r="BL35" s="445">
        <v>-5807326</v>
      </c>
      <c r="BM35" s="445">
        <v>-5691179</v>
      </c>
      <c r="BN35" s="445">
        <v>0</v>
      </c>
      <c r="BO35" s="445">
        <v>-116147</v>
      </c>
      <c r="BP35" s="445">
        <v>-11614652</v>
      </c>
      <c r="BQ35" s="445">
        <v>-1011729</v>
      </c>
      <c r="BR35" s="445">
        <v>-991495</v>
      </c>
      <c r="BS35" s="445">
        <v>0</v>
      </c>
      <c r="BT35" s="445">
        <v>-20235</v>
      </c>
      <c r="BU35" s="445">
        <v>-2023459</v>
      </c>
      <c r="BV35" s="445">
        <v>-4795596</v>
      </c>
      <c r="BW35" s="445">
        <v>-4699685</v>
      </c>
      <c r="BX35" s="445">
        <v>0</v>
      </c>
      <c r="BY35" s="445">
        <v>-95912</v>
      </c>
      <c r="BZ35" s="445">
        <v>-9591193</v>
      </c>
      <c r="CA35" s="445">
        <v>123565</v>
      </c>
      <c r="CB35" s="445">
        <v>121093</v>
      </c>
      <c r="CC35" s="445">
        <v>0</v>
      </c>
      <c r="CD35" s="445">
        <v>2471</v>
      </c>
      <c r="CE35" s="445">
        <v>247129</v>
      </c>
      <c r="CF35" s="445">
        <v>1660103</v>
      </c>
      <c r="CG35" s="445">
        <v>1626901</v>
      </c>
      <c r="CH35" s="445">
        <v>0</v>
      </c>
      <c r="CI35" s="445">
        <v>33202</v>
      </c>
      <c r="CJ35" s="445">
        <v>3320206</v>
      </c>
      <c r="CK35" s="445">
        <v>189413</v>
      </c>
      <c r="CL35" s="445">
        <v>185625</v>
      </c>
      <c r="CM35" s="445">
        <v>0</v>
      </c>
      <c r="CN35" s="445">
        <v>3788</v>
      </c>
      <c r="CO35" s="445">
        <v>378826</v>
      </c>
      <c r="CP35" s="445">
        <v>-354993</v>
      </c>
      <c r="CQ35" s="445">
        <v>-347894</v>
      </c>
      <c r="CR35" s="445">
        <v>0</v>
      </c>
      <c r="CS35" s="445">
        <v>-7100</v>
      </c>
      <c r="CT35" s="445">
        <v>-709987</v>
      </c>
      <c r="CU35" s="445">
        <v>-4189238</v>
      </c>
      <c r="CV35" s="445">
        <v>-4105454</v>
      </c>
      <c r="CW35" s="445">
        <v>0</v>
      </c>
      <c r="CX35" s="445">
        <v>-83786</v>
      </c>
      <c r="CY35" s="445">
        <v>-8378478</v>
      </c>
      <c r="CZ35" s="445">
        <v>-698751</v>
      </c>
      <c r="DA35" s="445">
        <v>-684777</v>
      </c>
      <c r="DB35" s="445">
        <v>0</v>
      </c>
      <c r="DC35" s="445">
        <v>-13976</v>
      </c>
      <c r="DD35" s="445">
        <v>-1397504</v>
      </c>
      <c r="DE35" s="445">
        <v>-3490486</v>
      </c>
      <c r="DF35" s="445">
        <v>-3420678</v>
      </c>
      <c r="DG35" s="445">
        <v>0</v>
      </c>
      <c r="DH35" s="445">
        <v>-69810</v>
      </c>
      <c r="DI35" s="445">
        <v>-6980974</v>
      </c>
      <c r="DJ35" s="445">
        <v>-37410072</v>
      </c>
      <c r="DK35" s="445">
        <v>-36661869</v>
      </c>
      <c r="DL35" s="445">
        <v>0</v>
      </c>
      <c r="DM35" s="445">
        <v>-748200</v>
      </c>
      <c r="DN35" s="445">
        <v>-74820141</v>
      </c>
      <c r="DO35" s="445">
        <v>-35796339</v>
      </c>
      <c r="DP35" s="445">
        <v>-35080412</v>
      </c>
      <c r="DQ35" s="445">
        <v>0</v>
      </c>
      <c r="DR35" s="445">
        <v>-715927</v>
      </c>
      <c r="DS35" s="445">
        <v>-71592677</v>
      </c>
      <c r="DT35" s="445">
        <v>-1613733</v>
      </c>
      <c r="DU35" s="445">
        <v>-1581457</v>
      </c>
      <c r="DV35" s="445">
        <v>0</v>
      </c>
      <c r="DW35" s="445">
        <v>-32273</v>
      </c>
      <c r="DX35" s="445">
        <v>-3227464</v>
      </c>
      <c r="DY35" s="445">
        <v>61795166</v>
      </c>
      <c r="DZ35" s="445">
        <v>60559263</v>
      </c>
      <c r="EA35" s="445">
        <v>0</v>
      </c>
      <c r="EB35" s="445">
        <v>1235903</v>
      </c>
      <c r="EC35" s="445">
        <v>123590332</v>
      </c>
      <c r="ED35" s="445">
        <v>43562942</v>
      </c>
      <c r="EE35" s="445">
        <v>42691684</v>
      </c>
      <c r="EF35" s="445">
        <v>0</v>
      </c>
      <c r="EG35" s="445">
        <v>871259</v>
      </c>
      <c r="EH35" s="445">
        <v>87125885</v>
      </c>
      <c r="EI35" s="445">
        <v>-18232224</v>
      </c>
      <c r="EJ35" s="445">
        <v>-17867579</v>
      </c>
      <c r="EK35" s="445">
        <v>0</v>
      </c>
      <c r="EL35" s="445">
        <v>-364644</v>
      </c>
      <c r="EM35" s="445">
        <v>-36464447</v>
      </c>
      <c r="EN35" s="445">
        <v>-19845957</v>
      </c>
      <c r="EO35" s="445">
        <v>-19449036</v>
      </c>
      <c r="EP35" s="445">
        <v>0</v>
      </c>
      <c r="EQ35" s="445">
        <v>-396917</v>
      </c>
      <c r="ER35" s="445">
        <v>-39691911</v>
      </c>
      <c r="ES35" s="446">
        <v>0.5</v>
      </c>
      <c r="ET35" s="446">
        <v>0.49</v>
      </c>
      <c r="EU35" s="446">
        <v>0</v>
      </c>
      <c r="EV35" s="446">
        <v>0.01</v>
      </c>
      <c r="EW35" s="446">
        <v>1</v>
      </c>
      <c r="EX35" s="58" t="s">
        <v>536</v>
      </c>
      <c r="EY35" s="58" t="s">
        <v>601</v>
      </c>
      <c r="EZ35" s="58" t="s">
        <v>536</v>
      </c>
      <c r="FA35" s="58" t="s">
        <v>467</v>
      </c>
      <c r="FB35" s="58" t="s">
        <v>602</v>
      </c>
    </row>
    <row r="36" spans="1:158" s="58" customFormat="1" ht="14.25" thickTop="1" thickBot="1">
      <c r="A36" s="58" t="s">
        <v>469</v>
      </c>
      <c r="B36" s="447" t="s">
        <v>603</v>
      </c>
      <c r="C36" s="59" t="s">
        <v>604</v>
      </c>
      <c r="D36" s="445">
        <v>0</v>
      </c>
      <c r="E36" s="445">
        <v>153660538</v>
      </c>
      <c r="F36" s="445">
        <v>8173433</v>
      </c>
      <c r="G36" s="445">
        <v>1634687</v>
      </c>
      <c r="H36" s="445">
        <v>163468658</v>
      </c>
      <c r="I36" s="445">
        <v>0</v>
      </c>
      <c r="J36" s="445">
        <v>0</v>
      </c>
      <c r="K36" s="445">
        <v>0</v>
      </c>
      <c r="L36" s="445">
        <v>697900</v>
      </c>
      <c r="M36" s="445">
        <v>697900</v>
      </c>
      <c r="N36" s="445">
        <v>5397161</v>
      </c>
      <c r="O36" s="445">
        <v>0</v>
      </c>
      <c r="P36" s="445">
        <v>5397161</v>
      </c>
      <c r="Q36" s="445">
        <v>260125</v>
      </c>
      <c r="R36" s="445">
        <v>0</v>
      </c>
      <c r="S36" s="445">
        <v>260125</v>
      </c>
      <c r="T36" s="445">
        <v>0</v>
      </c>
      <c r="U36" s="445">
        <v>0</v>
      </c>
      <c r="V36" s="445">
        <v>0</v>
      </c>
      <c r="W36" s="445">
        <v>0</v>
      </c>
      <c r="X36" s="445">
        <v>0</v>
      </c>
      <c r="Y36" s="445">
        <v>0</v>
      </c>
      <c r="Z36" s="445">
        <v>0</v>
      </c>
      <c r="AA36" s="445">
        <v>0</v>
      </c>
      <c r="AB36" s="445">
        <v>0</v>
      </c>
      <c r="AC36" s="445">
        <v>0</v>
      </c>
      <c r="AD36" s="445">
        <v>50746557</v>
      </c>
      <c r="AE36" s="445">
        <v>2599285</v>
      </c>
      <c r="AF36" s="445">
        <v>519857</v>
      </c>
      <c r="AG36" s="445">
        <v>53865699</v>
      </c>
      <c r="AH36" s="445">
        <v>0</v>
      </c>
      <c r="AI36" s="445">
        <v>26084085</v>
      </c>
      <c r="AJ36" s="445">
        <v>1387451</v>
      </c>
      <c r="AK36" s="445">
        <v>277490</v>
      </c>
      <c r="AL36" s="445">
        <v>27749026</v>
      </c>
      <c r="AM36" s="445">
        <v>0</v>
      </c>
      <c r="AN36" s="445">
        <v>-8225319</v>
      </c>
      <c r="AO36" s="445">
        <v>-437517</v>
      </c>
      <c r="AP36" s="445">
        <v>-87503</v>
      </c>
      <c r="AQ36" s="445">
        <v>-8750339</v>
      </c>
      <c r="AR36" s="445">
        <v>0</v>
      </c>
      <c r="AS36" s="445">
        <v>-8200658</v>
      </c>
      <c r="AT36" s="445">
        <v>-436205</v>
      </c>
      <c r="AU36" s="445">
        <v>-87241</v>
      </c>
      <c r="AV36" s="445">
        <v>-8724104</v>
      </c>
      <c r="AW36" s="445">
        <v>0</v>
      </c>
      <c r="AX36" s="445">
        <v>97526</v>
      </c>
      <c r="AY36" s="445">
        <v>5188</v>
      </c>
      <c r="AZ36" s="445">
        <v>1038</v>
      </c>
      <c r="BA36" s="445">
        <v>103752</v>
      </c>
      <c r="BB36" s="445">
        <v>0</v>
      </c>
      <c r="BC36" s="445">
        <v>-8176220</v>
      </c>
      <c r="BD36" s="445">
        <v>-434905</v>
      </c>
      <c r="BE36" s="445">
        <v>-86981</v>
      </c>
      <c r="BF36" s="445">
        <v>-8698106</v>
      </c>
      <c r="BG36" s="445">
        <v>0</v>
      </c>
      <c r="BH36" s="445">
        <v>-16279352</v>
      </c>
      <c r="BI36" s="445">
        <v>-865922</v>
      </c>
      <c r="BJ36" s="445">
        <v>-173184</v>
      </c>
      <c r="BK36" s="445">
        <v>-17318458</v>
      </c>
      <c r="BL36" s="445">
        <v>0</v>
      </c>
      <c r="BM36" s="445">
        <v>-25520678</v>
      </c>
      <c r="BN36" s="445">
        <v>-1357483</v>
      </c>
      <c r="BO36" s="445">
        <v>-271497</v>
      </c>
      <c r="BP36" s="445">
        <v>-27149658</v>
      </c>
      <c r="BQ36" s="445">
        <v>0</v>
      </c>
      <c r="BR36" s="445">
        <v>-3368524</v>
      </c>
      <c r="BS36" s="445">
        <v>-179177</v>
      </c>
      <c r="BT36" s="445">
        <v>-35835</v>
      </c>
      <c r="BU36" s="445">
        <v>-3583536</v>
      </c>
      <c r="BV36" s="445">
        <v>0</v>
      </c>
      <c r="BW36" s="445">
        <v>-22152155</v>
      </c>
      <c r="BX36" s="445">
        <v>-1178306</v>
      </c>
      <c r="BY36" s="445">
        <v>-235661</v>
      </c>
      <c r="BZ36" s="445">
        <v>-23566122</v>
      </c>
      <c r="CA36" s="445">
        <v>0</v>
      </c>
      <c r="CB36" s="445">
        <v>1554645</v>
      </c>
      <c r="CC36" s="445">
        <v>82694</v>
      </c>
      <c r="CD36" s="445">
        <v>16539</v>
      </c>
      <c r="CE36" s="445">
        <v>1653878</v>
      </c>
      <c r="CF36" s="445">
        <v>0</v>
      </c>
      <c r="CG36" s="445">
        <v>16909324</v>
      </c>
      <c r="CH36" s="445">
        <v>899432</v>
      </c>
      <c r="CI36" s="445">
        <v>179886</v>
      </c>
      <c r="CJ36" s="445">
        <v>17988642</v>
      </c>
      <c r="CK36" s="445">
        <v>0</v>
      </c>
      <c r="CL36" s="445">
        <v>0</v>
      </c>
      <c r="CM36" s="445">
        <v>0</v>
      </c>
      <c r="CN36" s="445">
        <v>0</v>
      </c>
      <c r="CO36" s="445">
        <v>0</v>
      </c>
      <c r="CP36" s="445">
        <v>0</v>
      </c>
      <c r="CQ36" s="445">
        <v>-18143290</v>
      </c>
      <c r="CR36" s="445">
        <v>-965069</v>
      </c>
      <c r="CS36" s="445">
        <v>-193014</v>
      </c>
      <c r="CT36" s="445">
        <v>-19301373</v>
      </c>
      <c r="CU36" s="445">
        <v>0</v>
      </c>
      <c r="CV36" s="445">
        <v>-25199999</v>
      </c>
      <c r="CW36" s="445">
        <v>-1340426</v>
      </c>
      <c r="CX36" s="445">
        <v>-268086</v>
      </c>
      <c r="CY36" s="445">
        <v>-26808511</v>
      </c>
      <c r="CZ36" s="445">
        <v>0</v>
      </c>
      <c r="DA36" s="445">
        <v>-1813879</v>
      </c>
      <c r="DB36" s="445">
        <v>-96483</v>
      </c>
      <c r="DC36" s="445">
        <v>-19296</v>
      </c>
      <c r="DD36" s="445">
        <v>-1929658</v>
      </c>
      <c r="DE36" s="445">
        <v>0</v>
      </c>
      <c r="DF36" s="445">
        <v>-23386121</v>
      </c>
      <c r="DG36" s="445">
        <v>-1243943</v>
      </c>
      <c r="DH36" s="445">
        <v>-248789</v>
      </c>
      <c r="DI36" s="445">
        <v>-24878853</v>
      </c>
      <c r="DJ36" s="445">
        <v>1030343</v>
      </c>
      <c r="DK36" s="445">
        <v>-80159632</v>
      </c>
      <c r="DL36" s="445">
        <v>-4287092</v>
      </c>
      <c r="DM36" s="445">
        <v>-836810</v>
      </c>
      <c r="DN36" s="445">
        <v>-84253191</v>
      </c>
      <c r="DO36" s="445">
        <v>0</v>
      </c>
      <c r="DP36" s="445">
        <v>-84946087</v>
      </c>
      <c r="DQ36" s="445">
        <v>-4518409</v>
      </c>
      <c r="DR36" s="445">
        <v>-903682</v>
      </c>
      <c r="DS36" s="445">
        <v>-90368178</v>
      </c>
      <c r="DT36" s="445">
        <v>1030343</v>
      </c>
      <c r="DU36" s="445">
        <v>4786455</v>
      </c>
      <c r="DV36" s="445">
        <v>231317</v>
      </c>
      <c r="DW36" s="445">
        <v>66872</v>
      </c>
      <c r="DX36" s="445">
        <v>6114987</v>
      </c>
      <c r="DY36" s="445">
        <v>0</v>
      </c>
      <c r="DZ36" s="445">
        <v>197435472</v>
      </c>
      <c r="EA36" s="445">
        <v>10501887</v>
      </c>
      <c r="EB36" s="445">
        <v>2100377</v>
      </c>
      <c r="EC36" s="445">
        <v>210037736</v>
      </c>
      <c r="ED36" s="445">
        <v>0</v>
      </c>
      <c r="EE36" s="445">
        <v>153660538</v>
      </c>
      <c r="EF36" s="445">
        <v>8173433</v>
      </c>
      <c r="EG36" s="445">
        <v>1634687</v>
      </c>
      <c r="EH36" s="445">
        <v>163468658</v>
      </c>
      <c r="EI36" s="445">
        <v>0</v>
      </c>
      <c r="EJ36" s="445">
        <v>-43774934</v>
      </c>
      <c r="EK36" s="445">
        <v>-2328454</v>
      </c>
      <c r="EL36" s="445">
        <v>-465690</v>
      </c>
      <c r="EM36" s="445">
        <v>-46569078</v>
      </c>
      <c r="EN36" s="445">
        <v>1030343</v>
      </c>
      <c r="EO36" s="445">
        <v>-38988479</v>
      </c>
      <c r="EP36" s="445">
        <v>-2097137</v>
      </c>
      <c r="EQ36" s="445">
        <v>-398818</v>
      </c>
      <c r="ER36" s="445">
        <v>-40454091</v>
      </c>
      <c r="ES36" s="446">
        <v>0</v>
      </c>
      <c r="ET36" s="446">
        <v>0.94</v>
      </c>
      <c r="EU36" s="446">
        <v>0.05</v>
      </c>
      <c r="EV36" s="446">
        <v>0.01</v>
      </c>
      <c r="EW36" s="446">
        <v>1</v>
      </c>
      <c r="EX36" s="58" t="s">
        <v>534</v>
      </c>
      <c r="EY36" s="58" t="s">
        <v>535</v>
      </c>
      <c r="EZ36" s="58" t="s">
        <v>536</v>
      </c>
      <c r="FA36" s="58" t="s">
        <v>537</v>
      </c>
      <c r="FB36" s="58" t="s">
        <v>605</v>
      </c>
    </row>
    <row r="37" spans="1:158" s="58" customFormat="1" ht="14.25" thickTop="1" thickBot="1">
      <c r="A37" s="58" t="s">
        <v>469</v>
      </c>
      <c r="B37" s="447" t="s">
        <v>606</v>
      </c>
      <c r="C37" s="59" t="s">
        <v>607</v>
      </c>
      <c r="D37" s="445">
        <v>11415381</v>
      </c>
      <c r="E37" s="445">
        <v>9132305</v>
      </c>
      <c r="F37" s="445">
        <v>2283076</v>
      </c>
      <c r="G37" s="445">
        <v>0</v>
      </c>
      <c r="H37" s="445">
        <v>22830762</v>
      </c>
      <c r="I37" s="445">
        <v>0</v>
      </c>
      <c r="J37" s="445">
        <v>0</v>
      </c>
      <c r="K37" s="445">
        <v>11415381</v>
      </c>
      <c r="L37" s="445">
        <v>137422</v>
      </c>
      <c r="M37" s="445">
        <v>137422</v>
      </c>
      <c r="N37" s="445">
        <v>0</v>
      </c>
      <c r="O37" s="445">
        <v>0</v>
      </c>
      <c r="P37" s="445">
        <v>0</v>
      </c>
      <c r="Q37" s="445">
        <v>155299</v>
      </c>
      <c r="R37" s="445">
        <v>0</v>
      </c>
      <c r="S37" s="445">
        <v>155299</v>
      </c>
      <c r="T37" s="445">
        <v>0</v>
      </c>
      <c r="U37" s="445">
        <v>0</v>
      </c>
      <c r="V37" s="445">
        <v>0</v>
      </c>
      <c r="W37" s="445">
        <v>0</v>
      </c>
      <c r="X37" s="445">
        <v>0</v>
      </c>
      <c r="Y37" s="445">
        <v>0</v>
      </c>
      <c r="Z37" s="445">
        <v>0</v>
      </c>
      <c r="AA37" s="445">
        <v>0</v>
      </c>
      <c r="AB37" s="445">
        <v>0</v>
      </c>
      <c r="AC37" s="445">
        <v>0</v>
      </c>
      <c r="AD37" s="445">
        <v>5100007</v>
      </c>
      <c r="AE37" s="445">
        <v>1272979</v>
      </c>
      <c r="AF37" s="445">
        <v>0</v>
      </c>
      <c r="AG37" s="445">
        <v>6372986</v>
      </c>
      <c r="AH37" s="445">
        <v>343087</v>
      </c>
      <c r="AI37" s="445">
        <v>274470</v>
      </c>
      <c r="AJ37" s="445">
        <v>68618</v>
      </c>
      <c r="AK37" s="445">
        <v>0</v>
      </c>
      <c r="AL37" s="445">
        <v>686175</v>
      </c>
      <c r="AM37" s="445">
        <v>-1253463</v>
      </c>
      <c r="AN37" s="445">
        <v>-1002771</v>
      </c>
      <c r="AO37" s="445">
        <v>-250693</v>
      </c>
      <c r="AP37" s="445">
        <v>0</v>
      </c>
      <c r="AQ37" s="445">
        <v>-2506927</v>
      </c>
      <c r="AR37" s="445">
        <v>-243257</v>
      </c>
      <c r="AS37" s="445">
        <v>-194606</v>
      </c>
      <c r="AT37" s="445">
        <v>-48651</v>
      </c>
      <c r="AU37" s="445">
        <v>0</v>
      </c>
      <c r="AV37" s="445">
        <v>-486514</v>
      </c>
      <c r="AW37" s="445">
        <v>131081</v>
      </c>
      <c r="AX37" s="445">
        <v>104864</v>
      </c>
      <c r="AY37" s="445">
        <v>26216</v>
      </c>
      <c r="AZ37" s="445">
        <v>0</v>
      </c>
      <c r="BA37" s="445">
        <v>262161</v>
      </c>
      <c r="BB37" s="445">
        <v>-73172</v>
      </c>
      <c r="BC37" s="445">
        <v>-58537</v>
      </c>
      <c r="BD37" s="445">
        <v>-14634</v>
      </c>
      <c r="BE37" s="445">
        <v>0</v>
      </c>
      <c r="BF37" s="445">
        <v>-146343</v>
      </c>
      <c r="BG37" s="445">
        <v>-185348</v>
      </c>
      <c r="BH37" s="445">
        <v>-148279</v>
      </c>
      <c r="BI37" s="445">
        <v>-37069</v>
      </c>
      <c r="BJ37" s="445">
        <v>0</v>
      </c>
      <c r="BK37" s="445">
        <v>-370696</v>
      </c>
      <c r="BL37" s="445">
        <v>-2051643</v>
      </c>
      <c r="BM37" s="445">
        <v>-1641315</v>
      </c>
      <c r="BN37" s="445">
        <v>-410329</v>
      </c>
      <c r="BO37" s="445">
        <v>0</v>
      </c>
      <c r="BP37" s="445">
        <v>-4103287</v>
      </c>
      <c r="BQ37" s="445">
        <v>-707782</v>
      </c>
      <c r="BR37" s="445">
        <v>-566226</v>
      </c>
      <c r="BS37" s="445">
        <v>-141557</v>
      </c>
      <c r="BT37" s="445">
        <v>0</v>
      </c>
      <c r="BU37" s="445">
        <v>-1415565</v>
      </c>
      <c r="BV37" s="445">
        <v>-1343861</v>
      </c>
      <c r="BW37" s="445">
        <v>-1075089</v>
      </c>
      <c r="BX37" s="445">
        <v>-268772</v>
      </c>
      <c r="BY37" s="445">
        <v>0</v>
      </c>
      <c r="BZ37" s="445">
        <v>-2687722</v>
      </c>
      <c r="CA37" s="445">
        <v>474077</v>
      </c>
      <c r="CB37" s="445">
        <v>379261</v>
      </c>
      <c r="CC37" s="445">
        <v>94815</v>
      </c>
      <c r="CD37" s="445">
        <v>0</v>
      </c>
      <c r="CE37" s="445">
        <v>948153</v>
      </c>
      <c r="CF37" s="445">
        <v>126822</v>
      </c>
      <c r="CG37" s="445">
        <v>101458</v>
      </c>
      <c r="CH37" s="445">
        <v>25365</v>
      </c>
      <c r="CI37" s="445">
        <v>0</v>
      </c>
      <c r="CJ37" s="445">
        <v>253645</v>
      </c>
      <c r="CK37" s="445">
        <v>148197</v>
      </c>
      <c r="CL37" s="445">
        <v>118557</v>
      </c>
      <c r="CM37" s="445">
        <v>29639</v>
      </c>
      <c r="CN37" s="445">
        <v>0</v>
      </c>
      <c r="CO37" s="445">
        <v>296393</v>
      </c>
      <c r="CP37" s="445">
        <v>-636762</v>
      </c>
      <c r="CQ37" s="445">
        <v>-509410</v>
      </c>
      <c r="CR37" s="445">
        <v>-127353</v>
      </c>
      <c r="CS37" s="445">
        <v>0</v>
      </c>
      <c r="CT37" s="445">
        <v>-1273525</v>
      </c>
      <c r="CU37" s="445">
        <v>-1939309</v>
      </c>
      <c r="CV37" s="445">
        <v>-1551449</v>
      </c>
      <c r="CW37" s="445">
        <v>-387863</v>
      </c>
      <c r="CX37" s="445">
        <v>0</v>
      </c>
      <c r="CY37" s="445">
        <v>-3878621</v>
      </c>
      <c r="CZ37" s="445">
        <v>-85508</v>
      </c>
      <c r="DA37" s="445">
        <v>-68408</v>
      </c>
      <c r="DB37" s="445">
        <v>-17103</v>
      </c>
      <c r="DC37" s="445">
        <v>0</v>
      </c>
      <c r="DD37" s="445">
        <v>-171019</v>
      </c>
      <c r="DE37" s="445">
        <v>-1853801</v>
      </c>
      <c r="DF37" s="445">
        <v>-1483041</v>
      </c>
      <c r="DG37" s="445">
        <v>-370760</v>
      </c>
      <c r="DH37" s="445">
        <v>0</v>
      </c>
      <c r="DI37" s="445">
        <v>-3707602</v>
      </c>
      <c r="DJ37" s="445">
        <v>-6964707</v>
      </c>
      <c r="DK37" s="445">
        <v>-5808854</v>
      </c>
      <c r="DL37" s="445">
        <v>-1682716</v>
      </c>
      <c r="DM37" s="445">
        <v>0</v>
      </c>
      <c r="DN37" s="445">
        <v>-14456278</v>
      </c>
      <c r="DO37" s="445">
        <v>-6146814</v>
      </c>
      <c r="DP37" s="445">
        <v>-5154541</v>
      </c>
      <c r="DQ37" s="445">
        <v>-1519139</v>
      </c>
      <c r="DR37" s="445">
        <v>0</v>
      </c>
      <c r="DS37" s="445">
        <v>-12820494</v>
      </c>
      <c r="DT37" s="445">
        <v>-817893</v>
      </c>
      <c r="DU37" s="445">
        <v>-654313</v>
      </c>
      <c r="DV37" s="445">
        <v>-163577</v>
      </c>
      <c r="DW37" s="445">
        <v>0</v>
      </c>
      <c r="DX37" s="445">
        <v>-1635784</v>
      </c>
      <c r="DY37" s="445">
        <v>15439032</v>
      </c>
      <c r="DZ37" s="445">
        <v>12351226</v>
      </c>
      <c r="EA37" s="445">
        <v>3087806</v>
      </c>
      <c r="EB37" s="445">
        <v>0</v>
      </c>
      <c r="EC37" s="445">
        <v>30878064</v>
      </c>
      <c r="ED37" s="445">
        <v>11415381</v>
      </c>
      <c r="EE37" s="445">
        <v>9132305</v>
      </c>
      <c r="EF37" s="445">
        <v>2283076</v>
      </c>
      <c r="EG37" s="445">
        <v>0</v>
      </c>
      <c r="EH37" s="445">
        <v>22830762</v>
      </c>
      <c r="EI37" s="445">
        <v>-4023651</v>
      </c>
      <c r="EJ37" s="445">
        <v>-3218921</v>
      </c>
      <c r="EK37" s="445">
        <v>-804730</v>
      </c>
      <c r="EL37" s="445">
        <v>0</v>
      </c>
      <c r="EM37" s="445">
        <v>-8047302</v>
      </c>
      <c r="EN37" s="445">
        <v>-4841544</v>
      </c>
      <c r="EO37" s="445">
        <v>-3873234</v>
      </c>
      <c r="EP37" s="445">
        <v>-968307</v>
      </c>
      <c r="EQ37" s="445">
        <v>0</v>
      </c>
      <c r="ER37" s="445">
        <v>-9683086</v>
      </c>
      <c r="ES37" s="446">
        <v>0.5</v>
      </c>
      <c r="ET37" s="446">
        <v>0.4</v>
      </c>
      <c r="EU37" s="446">
        <v>0.1</v>
      </c>
      <c r="EV37" s="446">
        <v>0</v>
      </c>
      <c r="EW37" s="446">
        <v>1</v>
      </c>
      <c r="EX37" s="58" t="s">
        <v>591</v>
      </c>
      <c r="EY37" s="58" t="s">
        <v>465</v>
      </c>
      <c r="EZ37" s="58" t="s">
        <v>466</v>
      </c>
      <c r="FA37" s="58" t="s">
        <v>497</v>
      </c>
      <c r="FB37" s="58" t="s">
        <v>608</v>
      </c>
    </row>
    <row r="38" spans="1:158" s="58" customFormat="1" ht="14.25" thickTop="1" thickBot="1">
      <c r="A38" s="58" t="s">
        <v>469</v>
      </c>
      <c r="B38" s="447" t="s">
        <v>609</v>
      </c>
      <c r="C38" s="59" t="s">
        <v>610</v>
      </c>
      <c r="D38" s="445">
        <v>21739781</v>
      </c>
      <c r="E38" s="445">
        <v>19763438</v>
      </c>
      <c r="F38" s="445">
        <v>24374906</v>
      </c>
      <c r="G38" s="445">
        <v>0</v>
      </c>
      <c r="H38" s="445">
        <v>65878125</v>
      </c>
      <c r="I38" s="445">
        <v>0</v>
      </c>
      <c r="J38" s="445">
        <v>0</v>
      </c>
      <c r="K38" s="445">
        <v>21739781</v>
      </c>
      <c r="L38" s="445">
        <v>324201</v>
      </c>
      <c r="M38" s="445">
        <v>324201</v>
      </c>
      <c r="N38" s="445">
        <v>0</v>
      </c>
      <c r="O38" s="445">
        <v>0</v>
      </c>
      <c r="P38" s="445">
        <v>0</v>
      </c>
      <c r="Q38" s="445">
        <v>0</v>
      </c>
      <c r="R38" s="445">
        <v>0</v>
      </c>
      <c r="S38" s="445">
        <v>0</v>
      </c>
      <c r="T38" s="445">
        <v>0</v>
      </c>
      <c r="U38" s="445">
        <v>0</v>
      </c>
      <c r="V38" s="445">
        <v>0</v>
      </c>
      <c r="W38" s="445">
        <v>0</v>
      </c>
      <c r="X38" s="445">
        <v>0</v>
      </c>
      <c r="Y38" s="445">
        <v>0</v>
      </c>
      <c r="Z38" s="445">
        <v>0</v>
      </c>
      <c r="AA38" s="445">
        <v>0</v>
      </c>
      <c r="AB38" s="445">
        <v>0</v>
      </c>
      <c r="AC38" s="445">
        <v>0</v>
      </c>
      <c r="AD38" s="445">
        <v>12136011</v>
      </c>
      <c r="AE38" s="445">
        <v>14967747</v>
      </c>
      <c r="AF38" s="445">
        <v>0</v>
      </c>
      <c r="AG38" s="445">
        <v>27103758</v>
      </c>
      <c r="AH38" s="445">
        <v>2287024</v>
      </c>
      <c r="AI38" s="445">
        <v>2079113</v>
      </c>
      <c r="AJ38" s="445">
        <v>2564239</v>
      </c>
      <c r="AK38" s="445">
        <v>0</v>
      </c>
      <c r="AL38" s="445">
        <v>6930376</v>
      </c>
      <c r="AM38" s="445">
        <v>-1607520</v>
      </c>
      <c r="AN38" s="445">
        <v>-1461382</v>
      </c>
      <c r="AO38" s="445">
        <v>-1802371</v>
      </c>
      <c r="AP38" s="445">
        <v>0</v>
      </c>
      <c r="AQ38" s="445">
        <v>-4871273</v>
      </c>
      <c r="AR38" s="445">
        <v>-698029</v>
      </c>
      <c r="AS38" s="445">
        <v>-634572</v>
      </c>
      <c r="AT38" s="445">
        <v>-782639</v>
      </c>
      <c r="AU38" s="445">
        <v>0</v>
      </c>
      <c r="AV38" s="445">
        <v>-2115240</v>
      </c>
      <c r="AW38" s="445">
        <v>202412</v>
      </c>
      <c r="AX38" s="445">
        <v>184010</v>
      </c>
      <c r="AY38" s="445">
        <v>226946</v>
      </c>
      <c r="AZ38" s="445">
        <v>0</v>
      </c>
      <c r="BA38" s="445">
        <v>613368</v>
      </c>
      <c r="BB38" s="445">
        <v>-239365</v>
      </c>
      <c r="BC38" s="445">
        <v>-217605</v>
      </c>
      <c r="BD38" s="445">
        <v>-268380</v>
      </c>
      <c r="BE38" s="445">
        <v>0</v>
      </c>
      <c r="BF38" s="445">
        <v>-725350</v>
      </c>
      <c r="BG38" s="445">
        <v>-734982</v>
      </c>
      <c r="BH38" s="445">
        <v>-668167</v>
      </c>
      <c r="BI38" s="445">
        <v>-824073</v>
      </c>
      <c r="BJ38" s="445">
        <v>0</v>
      </c>
      <c r="BK38" s="445">
        <v>-2227222</v>
      </c>
      <c r="BL38" s="445">
        <v>-3939324</v>
      </c>
      <c r="BM38" s="445">
        <v>-3581204</v>
      </c>
      <c r="BN38" s="445">
        <v>-4416818</v>
      </c>
      <c r="BO38" s="445">
        <v>0</v>
      </c>
      <c r="BP38" s="445">
        <v>-11937346</v>
      </c>
      <c r="BQ38" s="445">
        <v>-36367</v>
      </c>
      <c r="BR38" s="445">
        <v>-33061</v>
      </c>
      <c r="BS38" s="445">
        <v>-40775</v>
      </c>
      <c r="BT38" s="445">
        <v>0</v>
      </c>
      <c r="BU38" s="445">
        <v>-110203</v>
      </c>
      <c r="BV38" s="445">
        <v>-3902957</v>
      </c>
      <c r="BW38" s="445">
        <v>-3548143</v>
      </c>
      <c r="BX38" s="445">
        <v>-4376043</v>
      </c>
      <c r="BY38" s="445">
        <v>0</v>
      </c>
      <c r="BZ38" s="445">
        <v>-11827143</v>
      </c>
      <c r="CA38" s="445">
        <v>16474</v>
      </c>
      <c r="CB38" s="445">
        <v>14977</v>
      </c>
      <c r="CC38" s="445">
        <v>18472</v>
      </c>
      <c r="CD38" s="445">
        <v>0</v>
      </c>
      <c r="CE38" s="445">
        <v>49923</v>
      </c>
      <c r="CF38" s="445">
        <v>10767</v>
      </c>
      <c r="CG38" s="445">
        <v>9789</v>
      </c>
      <c r="CH38" s="445">
        <v>12073</v>
      </c>
      <c r="CI38" s="445">
        <v>0</v>
      </c>
      <c r="CJ38" s="445">
        <v>32629</v>
      </c>
      <c r="CK38" s="445">
        <v>0</v>
      </c>
      <c r="CL38" s="445">
        <v>0</v>
      </c>
      <c r="CM38" s="445">
        <v>0</v>
      </c>
      <c r="CN38" s="445">
        <v>0</v>
      </c>
      <c r="CO38" s="445">
        <v>0</v>
      </c>
      <c r="CP38" s="445">
        <v>0</v>
      </c>
      <c r="CQ38" s="445">
        <v>0</v>
      </c>
      <c r="CR38" s="445">
        <v>0</v>
      </c>
      <c r="CS38" s="445">
        <v>0</v>
      </c>
      <c r="CT38" s="445">
        <v>0</v>
      </c>
      <c r="CU38" s="445">
        <v>-3912083</v>
      </c>
      <c r="CV38" s="445">
        <v>-3556438</v>
      </c>
      <c r="CW38" s="445">
        <v>-4386273</v>
      </c>
      <c r="CX38" s="445">
        <v>0</v>
      </c>
      <c r="CY38" s="445">
        <v>-11854794</v>
      </c>
      <c r="CZ38" s="445">
        <v>-19893</v>
      </c>
      <c r="DA38" s="445">
        <v>-18084</v>
      </c>
      <c r="DB38" s="445">
        <v>-22303</v>
      </c>
      <c r="DC38" s="445">
        <v>0</v>
      </c>
      <c r="DD38" s="445">
        <v>-60280</v>
      </c>
      <c r="DE38" s="445">
        <v>-3892190</v>
      </c>
      <c r="DF38" s="445">
        <v>-3538354</v>
      </c>
      <c r="DG38" s="445">
        <v>-4363970</v>
      </c>
      <c r="DH38" s="445">
        <v>0</v>
      </c>
      <c r="DI38" s="445">
        <v>-11794514</v>
      </c>
      <c r="DJ38" s="445">
        <v>-19136688</v>
      </c>
      <c r="DK38" s="445">
        <v>-17606666</v>
      </c>
      <c r="DL38" s="445">
        <v>-21447743</v>
      </c>
      <c r="DM38" s="445">
        <v>0</v>
      </c>
      <c r="DN38" s="445">
        <v>-58191096</v>
      </c>
      <c r="DO38" s="445">
        <v>-18943134</v>
      </c>
      <c r="DP38" s="445">
        <v>-17430709</v>
      </c>
      <c r="DQ38" s="445">
        <v>-21230724</v>
      </c>
      <c r="DR38" s="445">
        <v>0</v>
      </c>
      <c r="DS38" s="445">
        <v>-57604567</v>
      </c>
      <c r="DT38" s="445">
        <v>-193554</v>
      </c>
      <c r="DU38" s="445">
        <v>-175957</v>
      </c>
      <c r="DV38" s="445">
        <v>-217019</v>
      </c>
      <c r="DW38" s="445">
        <v>0</v>
      </c>
      <c r="DX38" s="445">
        <v>-586529</v>
      </c>
      <c r="DY38" s="445">
        <v>31936464</v>
      </c>
      <c r="DZ38" s="445">
        <v>29033149</v>
      </c>
      <c r="EA38" s="445">
        <v>35807551</v>
      </c>
      <c r="EB38" s="445">
        <v>0</v>
      </c>
      <c r="EC38" s="445">
        <v>96777164</v>
      </c>
      <c r="ED38" s="445">
        <v>21739781</v>
      </c>
      <c r="EE38" s="445">
        <v>19763438</v>
      </c>
      <c r="EF38" s="445">
        <v>24374906</v>
      </c>
      <c r="EG38" s="445">
        <v>0</v>
      </c>
      <c r="EH38" s="445">
        <v>65878125</v>
      </c>
      <c r="EI38" s="445">
        <v>-10196683</v>
      </c>
      <c r="EJ38" s="445">
        <v>-9269711</v>
      </c>
      <c r="EK38" s="445">
        <v>-11432645</v>
      </c>
      <c r="EL38" s="445">
        <v>0</v>
      </c>
      <c r="EM38" s="445">
        <v>-30899039</v>
      </c>
      <c r="EN38" s="445">
        <v>-10390237</v>
      </c>
      <c r="EO38" s="445">
        <v>-9445668</v>
      </c>
      <c r="EP38" s="445">
        <v>-11649664</v>
      </c>
      <c r="EQ38" s="445">
        <v>0</v>
      </c>
      <c r="ER38" s="445">
        <v>-31485568</v>
      </c>
      <c r="ES38" s="446">
        <v>0.33</v>
      </c>
      <c r="ET38" s="446">
        <v>0.3</v>
      </c>
      <c r="EU38" s="446">
        <v>0.37</v>
      </c>
      <c r="EV38" s="446">
        <v>0</v>
      </c>
      <c r="EW38" s="446">
        <v>1</v>
      </c>
      <c r="EX38" s="58" t="s">
        <v>501</v>
      </c>
      <c r="EY38" s="58" t="s">
        <v>502</v>
      </c>
      <c r="EZ38" s="58" t="s">
        <v>503</v>
      </c>
      <c r="FA38" s="58" t="s">
        <v>504</v>
      </c>
      <c r="FB38" s="58" t="s">
        <v>611</v>
      </c>
    </row>
    <row r="39" spans="1:158" s="58" customFormat="1" ht="14.25" thickTop="1" thickBot="1">
      <c r="A39" s="58" t="s">
        <v>469</v>
      </c>
      <c r="B39" s="447" t="s">
        <v>612</v>
      </c>
      <c r="C39" s="59" t="s">
        <v>613</v>
      </c>
      <c r="D39" s="445">
        <v>11477037</v>
      </c>
      <c r="E39" s="445">
        <v>9181630</v>
      </c>
      <c r="F39" s="445">
        <v>2065867</v>
      </c>
      <c r="G39" s="445">
        <v>229541</v>
      </c>
      <c r="H39" s="445">
        <v>22954075</v>
      </c>
      <c r="I39" s="445">
        <v>0</v>
      </c>
      <c r="J39" s="445">
        <v>0</v>
      </c>
      <c r="K39" s="445">
        <v>11477037</v>
      </c>
      <c r="L39" s="445">
        <v>127106</v>
      </c>
      <c r="M39" s="445">
        <v>127106</v>
      </c>
      <c r="N39" s="445">
        <v>0</v>
      </c>
      <c r="O39" s="445">
        <v>0</v>
      </c>
      <c r="P39" s="445">
        <v>0</v>
      </c>
      <c r="Q39" s="445">
        <v>59931</v>
      </c>
      <c r="R39" s="445">
        <v>0</v>
      </c>
      <c r="S39" s="445">
        <v>59931</v>
      </c>
      <c r="T39" s="445">
        <v>0</v>
      </c>
      <c r="U39" s="445">
        <v>0</v>
      </c>
      <c r="V39" s="445">
        <v>0</v>
      </c>
      <c r="W39" s="445">
        <v>0</v>
      </c>
      <c r="X39" s="445">
        <v>0</v>
      </c>
      <c r="Y39" s="445">
        <v>0</v>
      </c>
      <c r="Z39" s="445">
        <v>0</v>
      </c>
      <c r="AA39" s="445">
        <v>0</v>
      </c>
      <c r="AB39" s="445">
        <v>0</v>
      </c>
      <c r="AC39" s="445">
        <v>0</v>
      </c>
      <c r="AD39" s="445">
        <v>3744803</v>
      </c>
      <c r="AE39" s="445">
        <v>841877</v>
      </c>
      <c r="AF39" s="445">
        <v>93542</v>
      </c>
      <c r="AG39" s="445">
        <v>4680222</v>
      </c>
      <c r="AH39" s="445">
        <v>1196081</v>
      </c>
      <c r="AI39" s="445">
        <v>956866</v>
      </c>
      <c r="AJ39" s="445">
        <v>215295</v>
      </c>
      <c r="AK39" s="445">
        <v>23922</v>
      </c>
      <c r="AL39" s="445">
        <v>2392164</v>
      </c>
      <c r="AM39" s="445">
        <v>-321547</v>
      </c>
      <c r="AN39" s="445">
        <v>-257238</v>
      </c>
      <c r="AO39" s="445">
        <v>-57878</v>
      </c>
      <c r="AP39" s="445">
        <v>-6431</v>
      </c>
      <c r="AQ39" s="445">
        <v>-643094</v>
      </c>
      <c r="AR39" s="445">
        <v>-519006</v>
      </c>
      <c r="AS39" s="445">
        <v>-415204</v>
      </c>
      <c r="AT39" s="445">
        <v>-93421</v>
      </c>
      <c r="AU39" s="445">
        <v>-10380</v>
      </c>
      <c r="AV39" s="445">
        <v>-1038011</v>
      </c>
      <c r="AW39" s="445">
        <v>28924</v>
      </c>
      <c r="AX39" s="445">
        <v>23140</v>
      </c>
      <c r="AY39" s="445">
        <v>5207</v>
      </c>
      <c r="AZ39" s="445">
        <v>579</v>
      </c>
      <c r="BA39" s="445">
        <v>57850</v>
      </c>
      <c r="BB39" s="445">
        <v>-80000</v>
      </c>
      <c r="BC39" s="445">
        <v>-64000</v>
      </c>
      <c r="BD39" s="445">
        <v>-14400</v>
      </c>
      <c r="BE39" s="445">
        <v>-1600</v>
      </c>
      <c r="BF39" s="445">
        <v>-160000</v>
      </c>
      <c r="BG39" s="445">
        <v>-570082</v>
      </c>
      <c r="BH39" s="445">
        <v>-456064</v>
      </c>
      <c r="BI39" s="445">
        <v>-102614</v>
      </c>
      <c r="BJ39" s="445">
        <v>-11401</v>
      </c>
      <c r="BK39" s="445">
        <v>-1140161</v>
      </c>
      <c r="BL39" s="445">
        <v>-1576983</v>
      </c>
      <c r="BM39" s="445">
        <v>-1261587</v>
      </c>
      <c r="BN39" s="445">
        <v>-283857</v>
      </c>
      <c r="BO39" s="445">
        <v>-31540</v>
      </c>
      <c r="BP39" s="445">
        <v>-3153967</v>
      </c>
      <c r="BQ39" s="445">
        <v>-180881</v>
      </c>
      <c r="BR39" s="445">
        <v>-144704</v>
      </c>
      <c r="BS39" s="445">
        <v>-32558</v>
      </c>
      <c r="BT39" s="445">
        <v>-3618</v>
      </c>
      <c r="BU39" s="445">
        <v>-361761</v>
      </c>
      <c r="BV39" s="445">
        <v>-1396103</v>
      </c>
      <c r="BW39" s="445">
        <v>-1116882</v>
      </c>
      <c r="BX39" s="445">
        <v>-251299</v>
      </c>
      <c r="BY39" s="445">
        <v>-27922</v>
      </c>
      <c r="BZ39" s="445">
        <v>-2792206</v>
      </c>
      <c r="CA39" s="445">
        <v>158574</v>
      </c>
      <c r="CB39" s="445">
        <v>126859</v>
      </c>
      <c r="CC39" s="445">
        <v>28543</v>
      </c>
      <c r="CD39" s="445">
        <v>3171</v>
      </c>
      <c r="CE39" s="445">
        <v>317147</v>
      </c>
      <c r="CF39" s="445">
        <v>0</v>
      </c>
      <c r="CG39" s="445">
        <v>0</v>
      </c>
      <c r="CH39" s="445">
        <v>0</v>
      </c>
      <c r="CI39" s="445">
        <v>0</v>
      </c>
      <c r="CJ39" s="445">
        <v>0</v>
      </c>
      <c r="CK39" s="445">
        <v>0</v>
      </c>
      <c r="CL39" s="445">
        <v>0</v>
      </c>
      <c r="CM39" s="445">
        <v>0</v>
      </c>
      <c r="CN39" s="445">
        <v>0</v>
      </c>
      <c r="CO39" s="445">
        <v>0</v>
      </c>
      <c r="CP39" s="445">
        <v>986296</v>
      </c>
      <c r="CQ39" s="445">
        <v>789037</v>
      </c>
      <c r="CR39" s="445">
        <v>177533</v>
      </c>
      <c r="CS39" s="445">
        <v>19726</v>
      </c>
      <c r="CT39" s="445">
        <v>1972592</v>
      </c>
      <c r="CU39" s="445">
        <v>-432113</v>
      </c>
      <c r="CV39" s="445">
        <v>-345691</v>
      </c>
      <c r="CW39" s="445">
        <v>-77781</v>
      </c>
      <c r="CX39" s="445">
        <v>-8643</v>
      </c>
      <c r="CY39" s="445">
        <v>-864228</v>
      </c>
      <c r="CZ39" s="445">
        <v>-22307</v>
      </c>
      <c r="DA39" s="445">
        <v>-17845</v>
      </c>
      <c r="DB39" s="445">
        <v>-4015</v>
      </c>
      <c r="DC39" s="445">
        <v>-447</v>
      </c>
      <c r="DD39" s="445">
        <v>-44614</v>
      </c>
      <c r="DE39" s="445">
        <v>-409807</v>
      </c>
      <c r="DF39" s="445">
        <v>-327845</v>
      </c>
      <c r="DG39" s="445">
        <v>-73766</v>
      </c>
      <c r="DH39" s="445">
        <v>-8196</v>
      </c>
      <c r="DI39" s="445">
        <v>-819614</v>
      </c>
      <c r="DJ39" s="445">
        <v>-5692866</v>
      </c>
      <c r="DK39" s="445">
        <v>-5015477</v>
      </c>
      <c r="DL39" s="445">
        <v>577907</v>
      </c>
      <c r="DM39" s="445">
        <v>-102326</v>
      </c>
      <c r="DN39" s="445">
        <v>-10232762</v>
      </c>
      <c r="DO39" s="445">
        <v>-4896354</v>
      </c>
      <c r="DP39" s="445">
        <v>-4378270</v>
      </c>
      <c r="DQ39" s="445">
        <v>721278</v>
      </c>
      <c r="DR39" s="445">
        <v>-86397</v>
      </c>
      <c r="DS39" s="445">
        <v>-8639744</v>
      </c>
      <c r="DT39" s="445">
        <v>-796512</v>
      </c>
      <c r="DU39" s="445">
        <v>-637207</v>
      </c>
      <c r="DV39" s="445">
        <v>-143371</v>
      </c>
      <c r="DW39" s="445">
        <v>-15929</v>
      </c>
      <c r="DX39" s="445">
        <v>-1593018</v>
      </c>
      <c r="DY39" s="445">
        <v>12858182</v>
      </c>
      <c r="DZ39" s="445">
        <v>10286546</v>
      </c>
      <c r="EA39" s="445">
        <v>2314473</v>
      </c>
      <c r="EB39" s="445">
        <v>257164</v>
      </c>
      <c r="EC39" s="445">
        <v>25716365</v>
      </c>
      <c r="ED39" s="445">
        <v>11477037</v>
      </c>
      <c r="EE39" s="445">
        <v>9181630</v>
      </c>
      <c r="EF39" s="445">
        <v>2065867</v>
      </c>
      <c r="EG39" s="445">
        <v>229541</v>
      </c>
      <c r="EH39" s="445">
        <v>22954075</v>
      </c>
      <c r="EI39" s="445">
        <v>-1381145</v>
      </c>
      <c r="EJ39" s="445">
        <v>-1104916</v>
      </c>
      <c r="EK39" s="445">
        <v>-248606</v>
      </c>
      <c r="EL39" s="445">
        <v>-27623</v>
      </c>
      <c r="EM39" s="445">
        <v>-2762290</v>
      </c>
      <c r="EN39" s="445">
        <v>-2177657</v>
      </c>
      <c r="EO39" s="445">
        <v>-1742123</v>
      </c>
      <c r="EP39" s="445">
        <v>-391977</v>
      </c>
      <c r="EQ39" s="445">
        <v>-43552</v>
      </c>
      <c r="ER39" s="445">
        <v>-4355308</v>
      </c>
      <c r="ES39" s="446">
        <v>0.5</v>
      </c>
      <c r="ET39" s="446">
        <v>0.4</v>
      </c>
      <c r="EU39" s="446">
        <v>0.09</v>
      </c>
      <c r="EV39" s="446">
        <v>0.01</v>
      </c>
      <c r="EW39" s="446">
        <v>1</v>
      </c>
      <c r="EX39" s="58" t="s">
        <v>614</v>
      </c>
      <c r="EY39" s="58" t="s">
        <v>615</v>
      </c>
      <c r="EZ39" s="58" t="s">
        <v>466</v>
      </c>
      <c r="FA39" s="58" t="s">
        <v>549</v>
      </c>
      <c r="FB39" s="58" t="s">
        <v>616</v>
      </c>
    </row>
    <row r="40" spans="1:158" s="58" customFormat="1" ht="14.25" thickTop="1" thickBot="1">
      <c r="A40" s="58" t="s">
        <v>469</v>
      </c>
      <c r="B40" s="447" t="s">
        <v>617</v>
      </c>
      <c r="C40" s="59" t="s">
        <v>618</v>
      </c>
      <c r="D40" s="445">
        <v>15199792</v>
      </c>
      <c r="E40" s="445">
        <v>12159833</v>
      </c>
      <c r="F40" s="445">
        <v>3039958</v>
      </c>
      <c r="G40" s="445">
        <v>0</v>
      </c>
      <c r="H40" s="445">
        <v>30399583</v>
      </c>
      <c r="I40" s="445">
        <v>0</v>
      </c>
      <c r="J40" s="445">
        <v>0</v>
      </c>
      <c r="K40" s="445">
        <v>15199792</v>
      </c>
      <c r="L40" s="445">
        <v>106699</v>
      </c>
      <c r="M40" s="445">
        <v>106699</v>
      </c>
      <c r="N40" s="445">
        <v>0</v>
      </c>
      <c r="O40" s="445">
        <v>0</v>
      </c>
      <c r="P40" s="445">
        <v>0</v>
      </c>
      <c r="Q40" s="445">
        <v>0</v>
      </c>
      <c r="R40" s="445">
        <v>0</v>
      </c>
      <c r="S40" s="445">
        <v>0</v>
      </c>
      <c r="T40" s="445">
        <v>0</v>
      </c>
      <c r="U40" s="445">
        <v>0</v>
      </c>
      <c r="V40" s="445">
        <v>0</v>
      </c>
      <c r="W40" s="445">
        <v>0</v>
      </c>
      <c r="X40" s="445">
        <v>0</v>
      </c>
      <c r="Y40" s="445">
        <v>0</v>
      </c>
      <c r="Z40" s="445">
        <v>0</v>
      </c>
      <c r="AA40" s="445">
        <v>0</v>
      </c>
      <c r="AB40" s="445">
        <v>0</v>
      </c>
      <c r="AC40" s="445">
        <v>0</v>
      </c>
      <c r="AD40" s="445">
        <v>4478374</v>
      </c>
      <c r="AE40" s="445">
        <v>1119593</v>
      </c>
      <c r="AF40" s="445">
        <v>0</v>
      </c>
      <c r="AG40" s="445">
        <v>5597967</v>
      </c>
      <c r="AH40" s="445">
        <v>1422135</v>
      </c>
      <c r="AI40" s="445">
        <v>1137708</v>
      </c>
      <c r="AJ40" s="445">
        <v>284427</v>
      </c>
      <c r="AK40" s="445">
        <v>0</v>
      </c>
      <c r="AL40" s="445">
        <v>2844270</v>
      </c>
      <c r="AM40" s="445">
        <v>-468742</v>
      </c>
      <c r="AN40" s="445">
        <v>-374994</v>
      </c>
      <c r="AO40" s="445">
        <v>-93748</v>
      </c>
      <c r="AP40" s="445">
        <v>0</v>
      </c>
      <c r="AQ40" s="445">
        <v>-937484</v>
      </c>
      <c r="AR40" s="445">
        <v>-999316</v>
      </c>
      <c r="AS40" s="445">
        <v>-799452</v>
      </c>
      <c r="AT40" s="445">
        <v>-199863</v>
      </c>
      <c r="AU40" s="445">
        <v>0</v>
      </c>
      <c r="AV40" s="445">
        <v>-1998631</v>
      </c>
      <c r="AW40" s="445">
        <v>-667</v>
      </c>
      <c r="AX40" s="445">
        <v>-534</v>
      </c>
      <c r="AY40" s="445">
        <v>-133</v>
      </c>
      <c r="AZ40" s="445">
        <v>0</v>
      </c>
      <c r="BA40" s="445">
        <v>-1334</v>
      </c>
      <c r="BB40" s="445">
        <v>-158019</v>
      </c>
      <c r="BC40" s="445">
        <v>-126415</v>
      </c>
      <c r="BD40" s="445">
        <v>-31604</v>
      </c>
      <c r="BE40" s="445">
        <v>0</v>
      </c>
      <c r="BF40" s="445">
        <v>-316038</v>
      </c>
      <c r="BG40" s="445">
        <v>-1158002</v>
      </c>
      <c r="BH40" s="445">
        <v>-926401</v>
      </c>
      <c r="BI40" s="445">
        <v>-231600</v>
      </c>
      <c r="BJ40" s="445">
        <v>0</v>
      </c>
      <c r="BK40" s="445">
        <v>-2316003</v>
      </c>
      <c r="BL40" s="445">
        <v>-1565834</v>
      </c>
      <c r="BM40" s="445">
        <v>-1252668</v>
      </c>
      <c r="BN40" s="445">
        <v>-313167</v>
      </c>
      <c r="BO40" s="445">
        <v>0</v>
      </c>
      <c r="BP40" s="445">
        <v>-3131669</v>
      </c>
      <c r="BQ40" s="445">
        <v>-414856</v>
      </c>
      <c r="BR40" s="445">
        <v>-331885</v>
      </c>
      <c r="BS40" s="445">
        <v>-82971</v>
      </c>
      <c r="BT40" s="445">
        <v>0</v>
      </c>
      <c r="BU40" s="445">
        <v>-829712</v>
      </c>
      <c r="BV40" s="445">
        <v>-1150978</v>
      </c>
      <c r="BW40" s="445">
        <v>-920783</v>
      </c>
      <c r="BX40" s="445">
        <v>-230196</v>
      </c>
      <c r="BY40" s="445">
        <v>0</v>
      </c>
      <c r="BZ40" s="445">
        <v>-2301957</v>
      </c>
      <c r="CA40" s="445">
        <v>0</v>
      </c>
      <c r="CB40" s="445">
        <v>0</v>
      </c>
      <c r="CC40" s="445">
        <v>0</v>
      </c>
      <c r="CD40" s="445">
        <v>0</v>
      </c>
      <c r="CE40" s="445">
        <v>0</v>
      </c>
      <c r="CF40" s="445">
        <v>1413118</v>
      </c>
      <c r="CG40" s="445">
        <v>1130495</v>
      </c>
      <c r="CH40" s="445">
        <v>282624</v>
      </c>
      <c r="CI40" s="445">
        <v>0</v>
      </c>
      <c r="CJ40" s="445">
        <v>2826237</v>
      </c>
      <c r="CK40" s="445">
        <v>0</v>
      </c>
      <c r="CL40" s="445">
        <v>0</v>
      </c>
      <c r="CM40" s="445">
        <v>0</v>
      </c>
      <c r="CN40" s="445">
        <v>0</v>
      </c>
      <c r="CO40" s="445">
        <v>0</v>
      </c>
      <c r="CP40" s="445">
        <v>-1325211</v>
      </c>
      <c r="CQ40" s="445">
        <v>-1060168</v>
      </c>
      <c r="CR40" s="445">
        <v>-265042</v>
      </c>
      <c r="CS40" s="445">
        <v>0</v>
      </c>
      <c r="CT40" s="445">
        <v>-2650421</v>
      </c>
      <c r="CU40" s="445">
        <v>-1477927</v>
      </c>
      <c r="CV40" s="445">
        <v>-1182341</v>
      </c>
      <c r="CW40" s="445">
        <v>-295585</v>
      </c>
      <c r="CX40" s="445">
        <v>0</v>
      </c>
      <c r="CY40" s="445">
        <v>-2955853</v>
      </c>
      <c r="CZ40" s="445">
        <v>-414856</v>
      </c>
      <c r="DA40" s="445">
        <v>-331885</v>
      </c>
      <c r="DB40" s="445">
        <v>-82971</v>
      </c>
      <c r="DC40" s="445">
        <v>0</v>
      </c>
      <c r="DD40" s="445">
        <v>-829712</v>
      </c>
      <c r="DE40" s="445">
        <v>-1063071</v>
      </c>
      <c r="DF40" s="445">
        <v>-850456</v>
      </c>
      <c r="DG40" s="445">
        <v>-212614</v>
      </c>
      <c r="DH40" s="445">
        <v>0</v>
      </c>
      <c r="DI40" s="445">
        <v>-2126141</v>
      </c>
      <c r="DJ40" s="445">
        <v>-10427028</v>
      </c>
      <c r="DK40" s="445">
        <v>-8347307</v>
      </c>
      <c r="DL40" s="445">
        <v>-2098671</v>
      </c>
      <c r="DM40" s="445">
        <v>0</v>
      </c>
      <c r="DN40" s="445">
        <v>-20873006</v>
      </c>
      <c r="DO40" s="445">
        <v>-8459582</v>
      </c>
      <c r="DP40" s="445">
        <v>-6773352</v>
      </c>
      <c r="DQ40" s="445">
        <v>-1705184</v>
      </c>
      <c r="DR40" s="445">
        <v>0</v>
      </c>
      <c r="DS40" s="445">
        <v>-16938117</v>
      </c>
      <c r="DT40" s="445">
        <v>-1967446</v>
      </c>
      <c r="DU40" s="445">
        <v>-1573955</v>
      </c>
      <c r="DV40" s="445">
        <v>-393487</v>
      </c>
      <c r="DW40" s="445">
        <v>0</v>
      </c>
      <c r="DX40" s="445">
        <v>-3934889</v>
      </c>
      <c r="DY40" s="445">
        <v>19306163</v>
      </c>
      <c r="DZ40" s="445">
        <v>15444930</v>
      </c>
      <c r="EA40" s="445">
        <v>3861233</v>
      </c>
      <c r="EB40" s="445">
        <v>0</v>
      </c>
      <c r="EC40" s="445">
        <v>38612326</v>
      </c>
      <c r="ED40" s="445">
        <v>15199792</v>
      </c>
      <c r="EE40" s="445">
        <v>12159833</v>
      </c>
      <c r="EF40" s="445">
        <v>3039958</v>
      </c>
      <c r="EG40" s="445">
        <v>0</v>
      </c>
      <c r="EH40" s="445">
        <v>30399583</v>
      </c>
      <c r="EI40" s="445">
        <v>-4106371</v>
      </c>
      <c r="EJ40" s="445">
        <v>-3285097</v>
      </c>
      <c r="EK40" s="445">
        <v>-821275</v>
      </c>
      <c r="EL40" s="445">
        <v>0</v>
      </c>
      <c r="EM40" s="445">
        <v>-8212743</v>
      </c>
      <c r="EN40" s="445">
        <v>-6073817</v>
      </c>
      <c r="EO40" s="445">
        <v>-4859052</v>
      </c>
      <c r="EP40" s="445">
        <v>-1214762</v>
      </c>
      <c r="EQ40" s="445">
        <v>0</v>
      </c>
      <c r="ER40" s="445">
        <v>-12147632</v>
      </c>
      <c r="ES40" s="446">
        <v>0.5</v>
      </c>
      <c r="ET40" s="446">
        <v>0.4</v>
      </c>
      <c r="EU40" s="446">
        <v>0.1</v>
      </c>
      <c r="EV40" s="446">
        <v>0</v>
      </c>
      <c r="EW40" s="446">
        <v>1</v>
      </c>
      <c r="EX40" s="58" t="s">
        <v>619</v>
      </c>
      <c r="EY40" s="58" t="s">
        <v>465</v>
      </c>
      <c r="EZ40" s="58" t="s">
        <v>466</v>
      </c>
      <c r="FA40" s="58" t="s">
        <v>497</v>
      </c>
      <c r="FB40" s="58" t="s">
        <v>620</v>
      </c>
    </row>
    <row r="41" spans="1:158" s="58" customFormat="1" ht="14.25" thickTop="1" thickBot="1">
      <c r="A41" s="58" t="s">
        <v>469</v>
      </c>
      <c r="B41" s="447" t="s">
        <v>621</v>
      </c>
      <c r="C41" s="59" t="s">
        <v>622</v>
      </c>
      <c r="D41" s="445">
        <v>11863356</v>
      </c>
      <c r="E41" s="445">
        <v>9490685</v>
      </c>
      <c r="F41" s="445">
        <v>2135404</v>
      </c>
      <c r="G41" s="445">
        <v>237267</v>
      </c>
      <c r="H41" s="445">
        <v>23726712</v>
      </c>
      <c r="I41" s="445">
        <v>197458</v>
      </c>
      <c r="J41" s="445">
        <v>197458</v>
      </c>
      <c r="K41" s="445">
        <v>11665898</v>
      </c>
      <c r="L41" s="445">
        <v>101530</v>
      </c>
      <c r="M41" s="445">
        <v>101530</v>
      </c>
      <c r="N41" s="445">
        <v>0</v>
      </c>
      <c r="O41" s="445">
        <v>0</v>
      </c>
      <c r="P41" s="445">
        <v>0</v>
      </c>
      <c r="Q41" s="445">
        <v>0</v>
      </c>
      <c r="R41" s="445">
        <v>0</v>
      </c>
      <c r="S41" s="445">
        <v>0</v>
      </c>
      <c r="T41" s="445">
        <v>0</v>
      </c>
      <c r="U41" s="445">
        <v>0</v>
      </c>
      <c r="V41" s="445">
        <v>0</v>
      </c>
      <c r="W41" s="445">
        <v>0</v>
      </c>
      <c r="X41" s="445">
        <v>197458</v>
      </c>
      <c r="Y41" s="445">
        <v>0</v>
      </c>
      <c r="Z41" s="445">
        <v>0</v>
      </c>
      <c r="AA41" s="445">
        <v>197458</v>
      </c>
      <c r="AB41" s="445">
        <v>0</v>
      </c>
      <c r="AC41" s="445">
        <v>0</v>
      </c>
      <c r="AD41" s="445">
        <v>4051533</v>
      </c>
      <c r="AE41" s="445">
        <v>911597</v>
      </c>
      <c r="AF41" s="445">
        <v>101289</v>
      </c>
      <c r="AG41" s="445">
        <v>5064419</v>
      </c>
      <c r="AH41" s="445">
        <v>860986</v>
      </c>
      <c r="AI41" s="445">
        <v>688789</v>
      </c>
      <c r="AJ41" s="445">
        <v>154977</v>
      </c>
      <c r="AK41" s="445">
        <v>17220</v>
      </c>
      <c r="AL41" s="445">
        <v>1721972</v>
      </c>
      <c r="AM41" s="445">
        <v>-635443</v>
      </c>
      <c r="AN41" s="445">
        <v>-508354</v>
      </c>
      <c r="AO41" s="445">
        <v>-114380</v>
      </c>
      <c r="AP41" s="445">
        <v>-12709</v>
      </c>
      <c r="AQ41" s="445">
        <v>-1270886</v>
      </c>
      <c r="AR41" s="445">
        <v>-235000</v>
      </c>
      <c r="AS41" s="445">
        <v>-188000</v>
      </c>
      <c r="AT41" s="445">
        <v>-42300</v>
      </c>
      <c r="AU41" s="445">
        <v>-4700</v>
      </c>
      <c r="AV41" s="445">
        <v>-470000</v>
      </c>
      <c r="AW41" s="445">
        <v>25253</v>
      </c>
      <c r="AX41" s="445">
        <v>20203</v>
      </c>
      <c r="AY41" s="445">
        <v>4546</v>
      </c>
      <c r="AZ41" s="445">
        <v>505</v>
      </c>
      <c r="BA41" s="445">
        <v>50507</v>
      </c>
      <c r="BB41" s="445">
        <v>-30253</v>
      </c>
      <c r="BC41" s="445">
        <v>-24203</v>
      </c>
      <c r="BD41" s="445">
        <v>-5446</v>
      </c>
      <c r="BE41" s="445">
        <v>-605</v>
      </c>
      <c r="BF41" s="445">
        <v>-60507</v>
      </c>
      <c r="BG41" s="445">
        <v>-240000</v>
      </c>
      <c r="BH41" s="445">
        <v>-192000</v>
      </c>
      <c r="BI41" s="445">
        <v>-43200</v>
      </c>
      <c r="BJ41" s="445">
        <v>-4800</v>
      </c>
      <c r="BK41" s="445">
        <v>-480000</v>
      </c>
      <c r="BL41" s="445">
        <v>-801196</v>
      </c>
      <c r="BM41" s="445">
        <v>-640957</v>
      </c>
      <c r="BN41" s="445">
        <v>-144215</v>
      </c>
      <c r="BO41" s="445">
        <v>-16024</v>
      </c>
      <c r="BP41" s="445">
        <v>-1602392</v>
      </c>
      <c r="BQ41" s="445">
        <v>-240359</v>
      </c>
      <c r="BR41" s="445">
        <v>-192287</v>
      </c>
      <c r="BS41" s="445">
        <v>-43265</v>
      </c>
      <c r="BT41" s="445">
        <v>-4807</v>
      </c>
      <c r="BU41" s="445">
        <v>-480718</v>
      </c>
      <c r="BV41" s="445">
        <v>-560836</v>
      </c>
      <c r="BW41" s="445">
        <v>-448670</v>
      </c>
      <c r="BX41" s="445">
        <v>-100951</v>
      </c>
      <c r="BY41" s="445">
        <v>-11217</v>
      </c>
      <c r="BZ41" s="445">
        <v>-1121674</v>
      </c>
      <c r="CA41" s="445">
        <v>156621</v>
      </c>
      <c r="CB41" s="445">
        <v>125296</v>
      </c>
      <c r="CC41" s="445">
        <v>28192</v>
      </c>
      <c r="CD41" s="445">
        <v>3132</v>
      </c>
      <c r="CE41" s="445">
        <v>313241</v>
      </c>
      <c r="CF41" s="445">
        <v>166546</v>
      </c>
      <c r="CG41" s="445">
        <v>133236</v>
      </c>
      <c r="CH41" s="445">
        <v>29978</v>
      </c>
      <c r="CI41" s="445">
        <v>3331</v>
      </c>
      <c r="CJ41" s="445">
        <v>333091</v>
      </c>
      <c r="CK41" s="445">
        <v>-20000</v>
      </c>
      <c r="CL41" s="445">
        <v>-16000</v>
      </c>
      <c r="CM41" s="445">
        <v>-3600</v>
      </c>
      <c r="CN41" s="445">
        <v>-400</v>
      </c>
      <c r="CO41" s="445">
        <v>-40000</v>
      </c>
      <c r="CP41" s="445">
        <v>-330000</v>
      </c>
      <c r="CQ41" s="445">
        <v>-264000</v>
      </c>
      <c r="CR41" s="445">
        <v>-59400</v>
      </c>
      <c r="CS41" s="445">
        <v>-6600</v>
      </c>
      <c r="CT41" s="445">
        <v>-660000</v>
      </c>
      <c r="CU41" s="445">
        <v>-828029</v>
      </c>
      <c r="CV41" s="445">
        <v>-662425</v>
      </c>
      <c r="CW41" s="445">
        <v>-149045</v>
      </c>
      <c r="CX41" s="445">
        <v>-16561</v>
      </c>
      <c r="CY41" s="445">
        <v>-1656060</v>
      </c>
      <c r="CZ41" s="445">
        <v>-103738</v>
      </c>
      <c r="DA41" s="445">
        <v>-82991</v>
      </c>
      <c r="DB41" s="445">
        <v>-18673</v>
      </c>
      <c r="DC41" s="445">
        <v>-2075</v>
      </c>
      <c r="DD41" s="445">
        <v>-207477</v>
      </c>
      <c r="DE41" s="445">
        <v>-724290</v>
      </c>
      <c r="DF41" s="445">
        <v>-579434</v>
      </c>
      <c r="DG41" s="445">
        <v>-130373</v>
      </c>
      <c r="DH41" s="445">
        <v>-14486</v>
      </c>
      <c r="DI41" s="445">
        <v>-1448583</v>
      </c>
      <c r="DJ41" s="445">
        <v>-9443067</v>
      </c>
      <c r="DK41" s="445">
        <v>-7554455</v>
      </c>
      <c r="DL41" s="445">
        <v>-1699753</v>
      </c>
      <c r="DM41" s="445">
        <v>-188861</v>
      </c>
      <c r="DN41" s="445">
        <v>-18886136</v>
      </c>
      <c r="DO41" s="445">
        <v>-8509853</v>
      </c>
      <c r="DP41" s="445">
        <v>-6807882</v>
      </c>
      <c r="DQ41" s="445">
        <v>-1531773</v>
      </c>
      <c r="DR41" s="445">
        <v>-170197</v>
      </c>
      <c r="DS41" s="445">
        <v>-17019705</v>
      </c>
      <c r="DT41" s="445">
        <v>-933214</v>
      </c>
      <c r="DU41" s="445">
        <v>-746573</v>
      </c>
      <c r="DV41" s="445">
        <v>-167980</v>
      </c>
      <c r="DW41" s="445">
        <v>-18664</v>
      </c>
      <c r="DX41" s="445">
        <v>-1866431</v>
      </c>
      <c r="DY41" s="445">
        <v>14579927</v>
      </c>
      <c r="DZ41" s="445">
        <v>11663942</v>
      </c>
      <c r="EA41" s="445">
        <v>2624387</v>
      </c>
      <c r="EB41" s="445">
        <v>291599</v>
      </c>
      <c r="EC41" s="445">
        <v>29159855</v>
      </c>
      <c r="ED41" s="445">
        <v>11863356</v>
      </c>
      <c r="EE41" s="445">
        <v>9490685</v>
      </c>
      <c r="EF41" s="445">
        <v>2135404</v>
      </c>
      <c r="EG41" s="445">
        <v>237267</v>
      </c>
      <c r="EH41" s="445">
        <v>23726712</v>
      </c>
      <c r="EI41" s="445">
        <v>-2716571</v>
      </c>
      <c r="EJ41" s="445">
        <v>-2173257</v>
      </c>
      <c r="EK41" s="445">
        <v>-488983</v>
      </c>
      <c r="EL41" s="445">
        <v>-54332</v>
      </c>
      <c r="EM41" s="445">
        <v>-5433143</v>
      </c>
      <c r="EN41" s="445">
        <v>-3649785</v>
      </c>
      <c r="EO41" s="445">
        <v>-2919830</v>
      </c>
      <c r="EP41" s="445">
        <v>-656963</v>
      </c>
      <c r="EQ41" s="445">
        <v>-72996</v>
      </c>
      <c r="ER41" s="445">
        <v>-7299574</v>
      </c>
      <c r="ES41" s="446">
        <v>0.5</v>
      </c>
      <c r="ET41" s="446">
        <v>0.4</v>
      </c>
      <c r="EU41" s="446">
        <v>0.09</v>
      </c>
      <c r="EV41" s="446">
        <v>0.01</v>
      </c>
      <c r="EW41" s="446">
        <v>1</v>
      </c>
      <c r="EX41" s="58" t="s">
        <v>486</v>
      </c>
      <c r="EY41" s="58" t="s">
        <v>487</v>
      </c>
      <c r="EZ41" s="58" t="s">
        <v>466</v>
      </c>
      <c r="FA41" s="58" t="s">
        <v>479</v>
      </c>
      <c r="FB41" s="58" t="s">
        <v>623</v>
      </c>
    </row>
    <row r="42" spans="1:158" s="58" customFormat="1" ht="14.25" thickTop="1" thickBot="1">
      <c r="A42" s="58" t="s">
        <v>469</v>
      </c>
      <c r="B42" s="447" t="s">
        <v>624</v>
      </c>
      <c r="C42" s="59" t="s">
        <v>625</v>
      </c>
      <c r="D42" s="445">
        <v>71035933</v>
      </c>
      <c r="E42" s="445">
        <v>69615215</v>
      </c>
      <c r="F42" s="445">
        <v>0</v>
      </c>
      <c r="G42" s="445">
        <v>1420719</v>
      </c>
      <c r="H42" s="445">
        <v>142071867</v>
      </c>
      <c r="I42" s="445">
        <v>953377</v>
      </c>
      <c r="J42" s="445">
        <v>953377</v>
      </c>
      <c r="K42" s="445">
        <v>70082556</v>
      </c>
      <c r="L42" s="445">
        <v>650486</v>
      </c>
      <c r="M42" s="445">
        <v>650486</v>
      </c>
      <c r="N42" s="445">
        <v>1705799</v>
      </c>
      <c r="O42" s="445">
        <v>0</v>
      </c>
      <c r="P42" s="445">
        <v>1705799</v>
      </c>
      <c r="Q42" s="445">
        <v>231840</v>
      </c>
      <c r="R42" s="445">
        <v>0</v>
      </c>
      <c r="S42" s="445">
        <v>231840</v>
      </c>
      <c r="T42" s="445">
        <v>0</v>
      </c>
      <c r="U42" s="445">
        <v>0</v>
      </c>
      <c r="V42" s="445">
        <v>0</v>
      </c>
      <c r="W42" s="445">
        <v>0</v>
      </c>
      <c r="X42" s="445">
        <v>953377</v>
      </c>
      <c r="Y42" s="445">
        <v>0</v>
      </c>
      <c r="Z42" s="445">
        <v>0</v>
      </c>
      <c r="AA42" s="445">
        <v>953377</v>
      </c>
      <c r="AB42" s="445">
        <v>0</v>
      </c>
      <c r="AC42" s="445">
        <v>0</v>
      </c>
      <c r="AD42" s="445">
        <v>26698773</v>
      </c>
      <c r="AE42" s="445">
        <v>0</v>
      </c>
      <c r="AF42" s="445">
        <v>542513</v>
      </c>
      <c r="AG42" s="445">
        <v>27241286</v>
      </c>
      <c r="AH42" s="445">
        <v>6559535</v>
      </c>
      <c r="AI42" s="445">
        <v>6428344</v>
      </c>
      <c r="AJ42" s="445">
        <v>0</v>
      </c>
      <c r="AK42" s="445">
        <v>131191</v>
      </c>
      <c r="AL42" s="445">
        <v>13119070</v>
      </c>
      <c r="AM42" s="445">
        <v>-4485290</v>
      </c>
      <c r="AN42" s="445">
        <v>-4395584</v>
      </c>
      <c r="AO42" s="445">
        <v>0</v>
      </c>
      <c r="AP42" s="445">
        <v>-89706</v>
      </c>
      <c r="AQ42" s="445">
        <v>-8970580</v>
      </c>
      <c r="AR42" s="445">
        <v>-3131712</v>
      </c>
      <c r="AS42" s="445">
        <v>-3069078</v>
      </c>
      <c r="AT42" s="445">
        <v>0</v>
      </c>
      <c r="AU42" s="445">
        <v>-62634</v>
      </c>
      <c r="AV42" s="445">
        <v>-6263424</v>
      </c>
      <c r="AW42" s="445">
        <v>99714</v>
      </c>
      <c r="AX42" s="445">
        <v>97720</v>
      </c>
      <c r="AY42" s="445">
        <v>0</v>
      </c>
      <c r="AZ42" s="445">
        <v>1994</v>
      </c>
      <c r="BA42" s="445">
        <v>199428</v>
      </c>
      <c r="BB42" s="445">
        <v>-1200210</v>
      </c>
      <c r="BC42" s="445">
        <v>-1176206</v>
      </c>
      <c r="BD42" s="445">
        <v>0</v>
      </c>
      <c r="BE42" s="445">
        <v>-24004</v>
      </c>
      <c r="BF42" s="445">
        <v>-2400420</v>
      </c>
      <c r="BG42" s="445">
        <v>-4232208</v>
      </c>
      <c r="BH42" s="445">
        <v>-4147564</v>
      </c>
      <c r="BI42" s="445">
        <v>0</v>
      </c>
      <c r="BJ42" s="445">
        <v>-84644</v>
      </c>
      <c r="BK42" s="445">
        <v>-8464416</v>
      </c>
      <c r="BL42" s="445">
        <v>-5493039</v>
      </c>
      <c r="BM42" s="445">
        <v>-5383179</v>
      </c>
      <c r="BN42" s="445">
        <v>0</v>
      </c>
      <c r="BO42" s="445">
        <v>-109861</v>
      </c>
      <c r="BP42" s="445">
        <v>-10986079</v>
      </c>
      <c r="BQ42" s="445">
        <v>-2890322</v>
      </c>
      <c r="BR42" s="445">
        <v>-2832516</v>
      </c>
      <c r="BS42" s="445">
        <v>0</v>
      </c>
      <c r="BT42" s="445">
        <v>-57806</v>
      </c>
      <c r="BU42" s="445">
        <v>-5780644</v>
      </c>
      <c r="BV42" s="445">
        <v>-2602718</v>
      </c>
      <c r="BW42" s="445">
        <v>-2550663</v>
      </c>
      <c r="BX42" s="445">
        <v>0</v>
      </c>
      <c r="BY42" s="445">
        <v>-52054</v>
      </c>
      <c r="BZ42" s="445">
        <v>-5205435</v>
      </c>
      <c r="CA42" s="445">
        <v>0</v>
      </c>
      <c r="CB42" s="445">
        <v>0</v>
      </c>
      <c r="CC42" s="445">
        <v>0</v>
      </c>
      <c r="CD42" s="445">
        <v>0</v>
      </c>
      <c r="CE42" s="445">
        <v>0</v>
      </c>
      <c r="CF42" s="445">
        <v>0</v>
      </c>
      <c r="CG42" s="445">
        <v>0</v>
      </c>
      <c r="CH42" s="445">
        <v>0</v>
      </c>
      <c r="CI42" s="445">
        <v>0</v>
      </c>
      <c r="CJ42" s="445">
        <v>0</v>
      </c>
      <c r="CK42" s="445">
        <v>2073266</v>
      </c>
      <c r="CL42" s="445">
        <v>2031801</v>
      </c>
      <c r="CM42" s="445">
        <v>0</v>
      </c>
      <c r="CN42" s="445">
        <v>41465</v>
      </c>
      <c r="CO42" s="445">
        <v>4146532</v>
      </c>
      <c r="CP42" s="445">
        <v>-4602771</v>
      </c>
      <c r="CQ42" s="445">
        <v>-4510716</v>
      </c>
      <c r="CR42" s="445">
        <v>0</v>
      </c>
      <c r="CS42" s="445">
        <v>-92055</v>
      </c>
      <c r="CT42" s="445">
        <v>-9205542</v>
      </c>
      <c r="CU42" s="445">
        <v>-8022544</v>
      </c>
      <c r="CV42" s="445">
        <v>-7862094</v>
      </c>
      <c r="CW42" s="445">
        <v>0</v>
      </c>
      <c r="CX42" s="445">
        <v>-160451</v>
      </c>
      <c r="CY42" s="445">
        <v>-16045089</v>
      </c>
      <c r="CZ42" s="445">
        <v>-817056</v>
      </c>
      <c r="DA42" s="445">
        <v>-800715</v>
      </c>
      <c r="DB42" s="445">
        <v>0</v>
      </c>
      <c r="DC42" s="445">
        <v>-16341</v>
      </c>
      <c r="DD42" s="445">
        <v>-1634112</v>
      </c>
      <c r="DE42" s="445">
        <v>-7205489</v>
      </c>
      <c r="DF42" s="445">
        <v>-7061379</v>
      </c>
      <c r="DG42" s="445">
        <v>0</v>
      </c>
      <c r="DH42" s="445">
        <v>-144109</v>
      </c>
      <c r="DI42" s="445">
        <v>-14410977</v>
      </c>
      <c r="DJ42" s="445">
        <v>-44139273</v>
      </c>
      <c r="DK42" s="445">
        <v>-46370583</v>
      </c>
      <c r="DL42" s="445">
        <v>1866569</v>
      </c>
      <c r="DM42" s="445">
        <v>-895385</v>
      </c>
      <c r="DN42" s="445">
        <v>-89538672</v>
      </c>
      <c r="DO42" s="445">
        <v>-42149625</v>
      </c>
      <c r="DP42" s="445">
        <v>-42581800</v>
      </c>
      <c r="DQ42" s="445">
        <v>0</v>
      </c>
      <c r="DR42" s="445">
        <v>-855873</v>
      </c>
      <c r="DS42" s="445">
        <v>-85587298</v>
      </c>
      <c r="DT42" s="445">
        <v>-1989648</v>
      </c>
      <c r="DU42" s="445">
        <v>-3788783</v>
      </c>
      <c r="DV42" s="445">
        <v>1866569</v>
      </c>
      <c r="DW42" s="445">
        <v>-39512</v>
      </c>
      <c r="DX42" s="445">
        <v>-3951374</v>
      </c>
      <c r="DY42" s="445">
        <v>80405728</v>
      </c>
      <c r="DZ42" s="445">
        <v>78797613</v>
      </c>
      <c r="EA42" s="445">
        <v>0</v>
      </c>
      <c r="EB42" s="445">
        <v>1608115</v>
      </c>
      <c r="EC42" s="445">
        <v>160811456</v>
      </c>
      <c r="ED42" s="445">
        <v>71035933</v>
      </c>
      <c r="EE42" s="445">
        <v>69615215</v>
      </c>
      <c r="EF42" s="445">
        <v>0</v>
      </c>
      <c r="EG42" s="445">
        <v>1420719</v>
      </c>
      <c r="EH42" s="445">
        <v>142071867</v>
      </c>
      <c r="EI42" s="445">
        <v>-9369795</v>
      </c>
      <c r="EJ42" s="445">
        <v>-9182398</v>
      </c>
      <c r="EK42" s="445">
        <v>0</v>
      </c>
      <c r="EL42" s="445">
        <v>-187396</v>
      </c>
      <c r="EM42" s="445">
        <v>-18739589</v>
      </c>
      <c r="EN42" s="445">
        <v>-11359443</v>
      </c>
      <c r="EO42" s="445">
        <v>-12971181</v>
      </c>
      <c r="EP42" s="445">
        <v>1866569</v>
      </c>
      <c r="EQ42" s="445">
        <v>-226908</v>
      </c>
      <c r="ER42" s="445">
        <v>-22690963</v>
      </c>
      <c r="ES42" s="446">
        <v>0.5</v>
      </c>
      <c r="ET42" s="446">
        <v>0.49</v>
      </c>
      <c r="EU42" s="446">
        <v>0</v>
      </c>
      <c r="EV42" s="446">
        <v>0.01</v>
      </c>
      <c r="EW42" s="446">
        <v>1</v>
      </c>
      <c r="EX42" s="58" t="s">
        <v>536</v>
      </c>
      <c r="EY42" s="58" t="s">
        <v>626</v>
      </c>
      <c r="EZ42" s="59" t="s">
        <v>536</v>
      </c>
      <c r="FA42" s="58" t="s">
        <v>467</v>
      </c>
      <c r="FB42" s="59" t="s">
        <v>627</v>
      </c>
    </row>
    <row r="43" spans="1:158" s="58" customFormat="1" ht="14.25" thickTop="1" thickBot="1">
      <c r="A43" s="58" t="s">
        <v>469</v>
      </c>
      <c r="B43" s="447" t="s">
        <v>628</v>
      </c>
      <c r="C43" s="59" t="s">
        <v>629</v>
      </c>
      <c r="D43" s="445">
        <v>12021276</v>
      </c>
      <c r="E43" s="445">
        <v>9617022</v>
      </c>
      <c r="F43" s="445">
        <v>2163830</v>
      </c>
      <c r="G43" s="445">
        <v>240426</v>
      </c>
      <c r="H43" s="445">
        <v>24042554</v>
      </c>
      <c r="I43" s="445">
        <v>0</v>
      </c>
      <c r="J43" s="445">
        <v>0</v>
      </c>
      <c r="K43" s="445">
        <v>12021276</v>
      </c>
      <c r="L43" s="445">
        <v>188180</v>
      </c>
      <c r="M43" s="445">
        <v>188180</v>
      </c>
      <c r="N43" s="445">
        <v>0</v>
      </c>
      <c r="O43" s="445">
        <v>0</v>
      </c>
      <c r="P43" s="445">
        <v>0</v>
      </c>
      <c r="Q43" s="445">
        <v>255346</v>
      </c>
      <c r="R43" s="445">
        <v>0</v>
      </c>
      <c r="S43" s="445">
        <v>255346</v>
      </c>
      <c r="T43" s="445">
        <v>0</v>
      </c>
      <c r="U43" s="445">
        <v>0</v>
      </c>
      <c r="V43" s="445">
        <v>0</v>
      </c>
      <c r="W43" s="445">
        <v>0</v>
      </c>
      <c r="X43" s="445">
        <v>0</v>
      </c>
      <c r="Y43" s="445">
        <v>0</v>
      </c>
      <c r="Z43" s="445">
        <v>0</v>
      </c>
      <c r="AA43" s="445">
        <v>0</v>
      </c>
      <c r="AB43" s="445">
        <v>0</v>
      </c>
      <c r="AC43" s="445">
        <v>0</v>
      </c>
      <c r="AD43" s="445">
        <v>3836496</v>
      </c>
      <c r="AE43" s="445">
        <v>860220</v>
      </c>
      <c r="AF43" s="445">
        <v>95579</v>
      </c>
      <c r="AG43" s="445">
        <v>4792295</v>
      </c>
      <c r="AH43" s="445">
        <v>1516434</v>
      </c>
      <c r="AI43" s="445">
        <v>1213148</v>
      </c>
      <c r="AJ43" s="445">
        <v>272958</v>
      </c>
      <c r="AK43" s="445">
        <v>30329</v>
      </c>
      <c r="AL43" s="445">
        <v>3032869</v>
      </c>
      <c r="AM43" s="445">
        <v>-892325</v>
      </c>
      <c r="AN43" s="445">
        <v>-713860</v>
      </c>
      <c r="AO43" s="445">
        <v>-160619</v>
      </c>
      <c r="AP43" s="445">
        <v>-17847</v>
      </c>
      <c r="AQ43" s="445">
        <v>-1784651</v>
      </c>
      <c r="AR43" s="445">
        <v>-1240374</v>
      </c>
      <c r="AS43" s="445">
        <v>-992300</v>
      </c>
      <c r="AT43" s="445">
        <v>-223268</v>
      </c>
      <c r="AU43" s="445">
        <v>-24808</v>
      </c>
      <c r="AV43" s="445">
        <v>-2480750</v>
      </c>
      <c r="AW43" s="445">
        <v>203681</v>
      </c>
      <c r="AX43" s="445">
        <v>162945</v>
      </c>
      <c r="AY43" s="445">
        <v>36663</v>
      </c>
      <c r="AZ43" s="445">
        <v>4074</v>
      </c>
      <c r="BA43" s="445">
        <v>407363</v>
      </c>
      <c r="BB43" s="445">
        <v>96221</v>
      </c>
      <c r="BC43" s="445">
        <v>76976</v>
      </c>
      <c r="BD43" s="445">
        <v>17320</v>
      </c>
      <c r="BE43" s="445">
        <v>1924</v>
      </c>
      <c r="BF43" s="445">
        <v>192441</v>
      </c>
      <c r="BG43" s="445">
        <v>-940472</v>
      </c>
      <c r="BH43" s="445">
        <v>-752379</v>
      </c>
      <c r="BI43" s="445">
        <v>-169285</v>
      </c>
      <c r="BJ43" s="445">
        <v>-18810</v>
      </c>
      <c r="BK43" s="445">
        <v>-1880946</v>
      </c>
      <c r="BL43" s="445">
        <v>-1676155</v>
      </c>
      <c r="BM43" s="445">
        <v>-1340924</v>
      </c>
      <c r="BN43" s="445">
        <v>-301708</v>
      </c>
      <c r="BO43" s="445">
        <v>-33523</v>
      </c>
      <c r="BP43" s="445">
        <v>-3352310</v>
      </c>
      <c r="BQ43" s="445">
        <v>-968704</v>
      </c>
      <c r="BR43" s="445">
        <v>-774964</v>
      </c>
      <c r="BS43" s="445">
        <v>-174367</v>
      </c>
      <c r="BT43" s="445">
        <v>-19374</v>
      </c>
      <c r="BU43" s="445">
        <v>-1937409</v>
      </c>
      <c r="BV43" s="445">
        <v>-707451</v>
      </c>
      <c r="BW43" s="445">
        <v>-565960</v>
      </c>
      <c r="BX43" s="445">
        <v>-127341</v>
      </c>
      <c r="BY43" s="445">
        <v>-14149</v>
      </c>
      <c r="BZ43" s="445">
        <v>-1414901</v>
      </c>
      <c r="CA43" s="445">
        <v>0</v>
      </c>
      <c r="CB43" s="445">
        <v>0</v>
      </c>
      <c r="CC43" s="445">
        <v>0</v>
      </c>
      <c r="CD43" s="445">
        <v>0</v>
      </c>
      <c r="CE43" s="445">
        <v>0</v>
      </c>
      <c r="CF43" s="445">
        <v>705920</v>
      </c>
      <c r="CG43" s="445">
        <v>564736</v>
      </c>
      <c r="CH43" s="445">
        <v>127066</v>
      </c>
      <c r="CI43" s="445">
        <v>14118</v>
      </c>
      <c r="CJ43" s="445">
        <v>1411840</v>
      </c>
      <c r="CK43" s="445">
        <v>241925</v>
      </c>
      <c r="CL43" s="445">
        <v>193541</v>
      </c>
      <c r="CM43" s="445">
        <v>43547</v>
      </c>
      <c r="CN43" s="445">
        <v>4839</v>
      </c>
      <c r="CO43" s="445">
        <v>483852</v>
      </c>
      <c r="CP43" s="445">
        <v>-435234</v>
      </c>
      <c r="CQ43" s="445">
        <v>-348188</v>
      </c>
      <c r="CR43" s="445">
        <v>-78342</v>
      </c>
      <c r="CS43" s="445">
        <v>-8705</v>
      </c>
      <c r="CT43" s="445">
        <v>-870469</v>
      </c>
      <c r="CU43" s="445">
        <v>-1163544</v>
      </c>
      <c r="CV43" s="445">
        <v>-930835</v>
      </c>
      <c r="CW43" s="445">
        <v>-209437</v>
      </c>
      <c r="CX43" s="445">
        <v>-23271</v>
      </c>
      <c r="CY43" s="445">
        <v>-2327087</v>
      </c>
      <c r="CZ43" s="445">
        <v>-726779</v>
      </c>
      <c r="DA43" s="445">
        <v>-581423</v>
      </c>
      <c r="DB43" s="445">
        <v>-130820</v>
      </c>
      <c r="DC43" s="445">
        <v>-14535</v>
      </c>
      <c r="DD43" s="445">
        <v>-1453557</v>
      </c>
      <c r="DE43" s="445">
        <v>-436765</v>
      </c>
      <c r="DF43" s="445">
        <v>-349412</v>
      </c>
      <c r="DG43" s="445">
        <v>-78617</v>
      </c>
      <c r="DH43" s="445">
        <v>-8736</v>
      </c>
      <c r="DI43" s="445">
        <v>-873530</v>
      </c>
      <c r="DJ43" s="445">
        <v>-6549504</v>
      </c>
      <c r="DK43" s="445">
        <v>-5537155</v>
      </c>
      <c r="DL43" s="445">
        <v>-1286358</v>
      </c>
      <c r="DM43" s="445">
        <v>-139256</v>
      </c>
      <c r="DN43" s="445">
        <v>-13512273</v>
      </c>
      <c r="DO43" s="445">
        <v>-6132220</v>
      </c>
      <c r="DP43" s="445">
        <v>-5203331</v>
      </c>
      <c r="DQ43" s="445">
        <v>-1211250</v>
      </c>
      <c r="DR43" s="445">
        <v>-130910</v>
      </c>
      <c r="DS43" s="445">
        <v>-12677710</v>
      </c>
      <c r="DT43" s="445">
        <v>-417284</v>
      </c>
      <c r="DU43" s="445">
        <v>-333824</v>
      </c>
      <c r="DV43" s="445">
        <v>-75108</v>
      </c>
      <c r="DW43" s="445">
        <v>-8346</v>
      </c>
      <c r="DX43" s="445">
        <v>-834563</v>
      </c>
      <c r="DY43" s="445">
        <v>13902059</v>
      </c>
      <c r="DZ43" s="445">
        <v>11121648</v>
      </c>
      <c r="EA43" s="445">
        <v>2502371</v>
      </c>
      <c r="EB43" s="445">
        <v>278041</v>
      </c>
      <c r="EC43" s="445">
        <v>27804119</v>
      </c>
      <c r="ED43" s="445">
        <v>12021276</v>
      </c>
      <c r="EE43" s="445">
        <v>9617022</v>
      </c>
      <c r="EF43" s="445">
        <v>2163830</v>
      </c>
      <c r="EG43" s="445">
        <v>240426</v>
      </c>
      <c r="EH43" s="445">
        <v>24042554</v>
      </c>
      <c r="EI43" s="445">
        <v>-1880783</v>
      </c>
      <c r="EJ43" s="445">
        <v>-1504626</v>
      </c>
      <c r="EK43" s="445">
        <v>-338541</v>
      </c>
      <c r="EL43" s="445">
        <v>-37615</v>
      </c>
      <c r="EM43" s="445">
        <v>-3761565</v>
      </c>
      <c r="EN43" s="445">
        <v>-2298067</v>
      </c>
      <c r="EO43" s="445">
        <v>-1838450</v>
      </c>
      <c r="EP43" s="445">
        <v>-413649</v>
      </c>
      <c r="EQ43" s="445">
        <v>-45961</v>
      </c>
      <c r="ER43" s="445">
        <v>-4596128</v>
      </c>
      <c r="ES43" s="446">
        <v>0.5</v>
      </c>
      <c r="ET43" s="446">
        <v>0.4</v>
      </c>
      <c r="EU43" s="446">
        <v>0.09</v>
      </c>
      <c r="EV43" s="446">
        <v>0.01</v>
      </c>
      <c r="EW43" s="446">
        <v>1</v>
      </c>
      <c r="EX43" s="58" t="s">
        <v>630</v>
      </c>
      <c r="EY43" s="58" t="s">
        <v>558</v>
      </c>
      <c r="EZ43" s="58" t="s">
        <v>466</v>
      </c>
      <c r="FA43" s="58" t="s">
        <v>473</v>
      </c>
      <c r="FB43" s="58" t="s">
        <v>631</v>
      </c>
    </row>
    <row r="44" spans="1:158" s="58" customFormat="1" ht="14.25" thickTop="1" thickBot="1">
      <c r="A44" s="58" t="s">
        <v>469</v>
      </c>
      <c r="B44" s="447" t="s">
        <v>632</v>
      </c>
      <c r="C44" s="59" t="s">
        <v>633</v>
      </c>
      <c r="D44" s="445">
        <v>0</v>
      </c>
      <c r="E44" s="445">
        <v>38621438</v>
      </c>
      <c r="F44" s="445">
        <v>0</v>
      </c>
      <c r="G44" s="445">
        <v>390116</v>
      </c>
      <c r="H44" s="445">
        <v>39011554</v>
      </c>
      <c r="I44" s="445">
        <v>0</v>
      </c>
      <c r="J44" s="445">
        <v>0</v>
      </c>
      <c r="K44" s="445">
        <v>0</v>
      </c>
      <c r="L44" s="445">
        <v>236737</v>
      </c>
      <c r="M44" s="445">
        <v>236737</v>
      </c>
      <c r="N44" s="445">
        <v>0</v>
      </c>
      <c r="O44" s="445">
        <v>0</v>
      </c>
      <c r="P44" s="445">
        <v>0</v>
      </c>
      <c r="Q44" s="445">
        <v>0</v>
      </c>
      <c r="R44" s="445">
        <v>0</v>
      </c>
      <c r="S44" s="445">
        <v>0</v>
      </c>
      <c r="T44" s="445">
        <v>0</v>
      </c>
      <c r="U44" s="445">
        <v>0</v>
      </c>
      <c r="V44" s="445">
        <v>0</v>
      </c>
      <c r="W44" s="445">
        <v>0</v>
      </c>
      <c r="X44" s="445">
        <v>0</v>
      </c>
      <c r="Y44" s="445">
        <v>0</v>
      </c>
      <c r="Z44" s="445">
        <v>0</v>
      </c>
      <c r="AA44" s="445">
        <v>0</v>
      </c>
      <c r="AB44" s="445">
        <v>0</v>
      </c>
      <c r="AC44" s="445">
        <v>0</v>
      </c>
      <c r="AD44" s="445">
        <v>17704849</v>
      </c>
      <c r="AE44" s="445">
        <v>0</v>
      </c>
      <c r="AF44" s="445">
        <v>178838</v>
      </c>
      <c r="AG44" s="445">
        <v>17883687</v>
      </c>
      <c r="AH44" s="445">
        <v>0</v>
      </c>
      <c r="AI44" s="445">
        <v>10876376</v>
      </c>
      <c r="AJ44" s="445">
        <v>0</v>
      </c>
      <c r="AK44" s="445">
        <v>109862</v>
      </c>
      <c r="AL44" s="445">
        <v>10986238</v>
      </c>
      <c r="AM44" s="445">
        <v>0</v>
      </c>
      <c r="AN44" s="445">
        <v>-2800118</v>
      </c>
      <c r="AO44" s="445">
        <v>0</v>
      </c>
      <c r="AP44" s="445">
        <v>-28284</v>
      </c>
      <c r="AQ44" s="445">
        <v>-2828402</v>
      </c>
      <c r="AR44" s="445">
        <v>0</v>
      </c>
      <c r="AS44" s="445">
        <v>-6428246</v>
      </c>
      <c r="AT44" s="445">
        <v>0</v>
      </c>
      <c r="AU44" s="445">
        <v>-64932</v>
      </c>
      <c r="AV44" s="445">
        <v>-6493178</v>
      </c>
      <c r="AW44" s="445">
        <v>0</v>
      </c>
      <c r="AX44" s="445">
        <v>178197</v>
      </c>
      <c r="AY44" s="445">
        <v>0</v>
      </c>
      <c r="AZ44" s="445">
        <v>1800</v>
      </c>
      <c r="BA44" s="445">
        <v>179997</v>
      </c>
      <c r="BB44" s="445">
        <v>0</v>
      </c>
      <c r="BC44" s="445">
        <v>-673136</v>
      </c>
      <c r="BD44" s="445">
        <v>0</v>
      </c>
      <c r="BE44" s="445">
        <v>-6799</v>
      </c>
      <c r="BF44" s="445">
        <v>-679935</v>
      </c>
      <c r="BG44" s="445">
        <v>0</v>
      </c>
      <c r="BH44" s="445">
        <v>-6923185</v>
      </c>
      <c r="BI44" s="445">
        <v>0</v>
      </c>
      <c r="BJ44" s="445">
        <v>-69931</v>
      </c>
      <c r="BK44" s="445">
        <v>-6993116</v>
      </c>
      <c r="BL44" s="445">
        <v>0</v>
      </c>
      <c r="BM44" s="445">
        <v>-3925568</v>
      </c>
      <c r="BN44" s="445">
        <v>0</v>
      </c>
      <c r="BO44" s="445">
        <v>-39652</v>
      </c>
      <c r="BP44" s="445">
        <v>-3965220</v>
      </c>
      <c r="BQ44" s="445">
        <v>0</v>
      </c>
      <c r="BR44" s="445">
        <v>-1383918</v>
      </c>
      <c r="BS44" s="445">
        <v>0</v>
      </c>
      <c r="BT44" s="445">
        <v>-13979</v>
      </c>
      <c r="BU44" s="445">
        <v>-1397897</v>
      </c>
      <c r="BV44" s="445">
        <v>0</v>
      </c>
      <c r="BW44" s="445">
        <v>-2541650</v>
      </c>
      <c r="BX44" s="445">
        <v>0</v>
      </c>
      <c r="BY44" s="445">
        <v>-25673</v>
      </c>
      <c r="BZ44" s="445">
        <v>-2567323</v>
      </c>
      <c r="CA44" s="445">
        <v>0</v>
      </c>
      <c r="CB44" s="445">
        <v>0</v>
      </c>
      <c r="CC44" s="445">
        <v>0</v>
      </c>
      <c r="CD44" s="445">
        <v>0</v>
      </c>
      <c r="CE44" s="445">
        <v>0</v>
      </c>
      <c r="CF44" s="445">
        <v>0</v>
      </c>
      <c r="CG44" s="445">
        <v>1556613</v>
      </c>
      <c r="CH44" s="445">
        <v>0</v>
      </c>
      <c r="CI44" s="445">
        <v>15723</v>
      </c>
      <c r="CJ44" s="445">
        <v>1572336</v>
      </c>
      <c r="CK44" s="445">
        <v>0</v>
      </c>
      <c r="CL44" s="445">
        <v>853575</v>
      </c>
      <c r="CM44" s="445">
        <v>0</v>
      </c>
      <c r="CN44" s="445">
        <v>8622</v>
      </c>
      <c r="CO44" s="445">
        <v>862197</v>
      </c>
      <c r="CP44" s="445">
        <v>0</v>
      </c>
      <c r="CQ44" s="445">
        <v>31572</v>
      </c>
      <c r="CR44" s="445">
        <v>0</v>
      </c>
      <c r="CS44" s="445">
        <v>319</v>
      </c>
      <c r="CT44" s="445">
        <v>31891</v>
      </c>
      <c r="CU44" s="445">
        <v>0</v>
      </c>
      <c r="CV44" s="445">
        <v>-1483808</v>
      </c>
      <c r="CW44" s="445">
        <v>0</v>
      </c>
      <c r="CX44" s="445">
        <v>-14988</v>
      </c>
      <c r="CY44" s="445">
        <v>-1498796</v>
      </c>
      <c r="CZ44" s="445">
        <v>0</v>
      </c>
      <c r="DA44" s="445">
        <v>-530343</v>
      </c>
      <c r="DB44" s="445">
        <v>0</v>
      </c>
      <c r="DC44" s="445">
        <v>-5357</v>
      </c>
      <c r="DD44" s="445">
        <v>-535700</v>
      </c>
      <c r="DE44" s="445">
        <v>0</v>
      </c>
      <c r="DF44" s="445">
        <v>-953465</v>
      </c>
      <c r="DG44" s="445">
        <v>0</v>
      </c>
      <c r="DH44" s="445">
        <v>-9631</v>
      </c>
      <c r="DI44" s="445">
        <v>-963096</v>
      </c>
      <c r="DJ44" s="445">
        <v>-351471</v>
      </c>
      <c r="DK44" s="445">
        <v>-27507536</v>
      </c>
      <c r="DL44" s="445">
        <v>0</v>
      </c>
      <c r="DM44" s="445">
        <v>-281405</v>
      </c>
      <c r="DN44" s="445">
        <v>-28140412</v>
      </c>
      <c r="DO44" s="445">
        <v>0</v>
      </c>
      <c r="DP44" s="445">
        <v>-24892432</v>
      </c>
      <c r="DQ44" s="445">
        <v>0</v>
      </c>
      <c r="DR44" s="445">
        <v>-251439</v>
      </c>
      <c r="DS44" s="445">
        <v>-25143871</v>
      </c>
      <c r="DT44" s="445">
        <v>-351471</v>
      </c>
      <c r="DU44" s="445">
        <v>-2615104</v>
      </c>
      <c r="DV44" s="445">
        <v>0</v>
      </c>
      <c r="DW44" s="445">
        <v>-29966</v>
      </c>
      <c r="DX44" s="445">
        <v>-2996541</v>
      </c>
      <c r="DY44" s="445">
        <v>0</v>
      </c>
      <c r="DZ44" s="445">
        <v>49859512</v>
      </c>
      <c r="EA44" s="445">
        <v>0</v>
      </c>
      <c r="EB44" s="445">
        <v>503631</v>
      </c>
      <c r="EC44" s="445">
        <v>50363143</v>
      </c>
      <c r="ED44" s="445">
        <v>0</v>
      </c>
      <c r="EE44" s="445">
        <v>38621438</v>
      </c>
      <c r="EF44" s="445">
        <v>0</v>
      </c>
      <c r="EG44" s="445">
        <v>390116</v>
      </c>
      <c r="EH44" s="445">
        <v>39011554</v>
      </c>
      <c r="EI44" s="445">
        <v>0</v>
      </c>
      <c r="EJ44" s="445">
        <v>-11238074</v>
      </c>
      <c r="EK44" s="445">
        <v>0</v>
      </c>
      <c r="EL44" s="445">
        <v>-113515</v>
      </c>
      <c r="EM44" s="445">
        <v>-11351589</v>
      </c>
      <c r="EN44" s="445">
        <v>-351471</v>
      </c>
      <c r="EO44" s="445">
        <v>-13853178</v>
      </c>
      <c r="EP44" s="445">
        <v>0</v>
      </c>
      <c r="EQ44" s="445">
        <v>-143481</v>
      </c>
      <c r="ER44" s="445">
        <v>-14348130</v>
      </c>
      <c r="ES44" s="446">
        <v>0</v>
      </c>
      <c r="ET44" s="446">
        <v>0.99</v>
      </c>
      <c r="EU44" s="446">
        <v>0</v>
      </c>
      <c r="EV44" s="446">
        <v>0.01</v>
      </c>
      <c r="EW44" s="446">
        <v>1</v>
      </c>
      <c r="EX44" s="58" t="s">
        <v>511</v>
      </c>
      <c r="EY44" s="58" t="s">
        <v>568</v>
      </c>
      <c r="EZ44" s="58" t="s">
        <v>513</v>
      </c>
      <c r="FA44" s="58" t="s">
        <v>473</v>
      </c>
      <c r="FB44" s="58" t="s">
        <v>634</v>
      </c>
    </row>
    <row r="45" spans="1:158" s="58" customFormat="1" ht="14.25" thickTop="1" thickBot="1">
      <c r="A45" s="58" t="s">
        <v>469</v>
      </c>
      <c r="B45" s="447" t="s">
        <v>635</v>
      </c>
      <c r="C45" s="59" t="s">
        <v>636</v>
      </c>
      <c r="D45" s="445">
        <v>23528757</v>
      </c>
      <c r="E45" s="445">
        <v>23058182</v>
      </c>
      <c r="F45" s="445">
        <v>0</v>
      </c>
      <c r="G45" s="445">
        <v>470575</v>
      </c>
      <c r="H45" s="445">
        <v>47057514</v>
      </c>
      <c r="I45" s="445">
        <v>0</v>
      </c>
      <c r="J45" s="445">
        <v>0</v>
      </c>
      <c r="K45" s="445">
        <v>23528757</v>
      </c>
      <c r="L45" s="445">
        <v>348021</v>
      </c>
      <c r="M45" s="445">
        <v>348021</v>
      </c>
      <c r="N45" s="445">
        <v>0</v>
      </c>
      <c r="O45" s="445">
        <v>0</v>
      </c>
      <c r="P45" s="445">
        <v>0</v>
      </c>
      <c r="Q45" s="445">
        <v>479770</v>
      </c>
      <c r="R45" s="445">
        <v>0</v>
      </c>
      <c r="S45" s="445">
        <v>479770</v>
      </c>
      <c r="T45" s="445">
        <v>0</v>
      </c>
      <c r="U45" s="445">
        <v>0</v>
      </c>
      <c r="V45" s="445">
        <v>0</v>
      </c>
      <c r="W45" s="445">
        <v>0</v>
      </c>
      <c r="X45" s="445">
        <v>0</v>
      </c>
      <c r="Y45" s="445">
        <v>0</v>
      </c>
      <c r="Z45" s="445">
        <v>0</v>
      </c>
      <c r="AA45" s="445">
        <v>0</v>
      </c>
      <c r="AB45" s="445">
        <v>0</v>
      </c>
      <c r="AC45" s="445">
        <v>0</v>
      </c>
      <c r="AD45" s="445">
        <v>10349265</v>
      </c>
      <c r="AE45" s="445">
        <v>0</v>
      </c>
      <c r="AF45" s="445">
        <v>210700</v>
      </c>
      <c r="AG45" s="445">
        <v>10559965</v>
      </c>
      <c r="AH45" s="445">
        <v>4188872</v>
      </c>
      <c r="AI45" s="445">
        <v>4105095</v>
      </c>
      <c r="AJ45" s="445">
        <v>0</v>
      </c>
      <c r="AK45" s="445">
        <v>83777</v>
      </c>
      <c r="AL45" s="445">
        <v>8377744</v>
      </c>
      <c r="AM45" s="445">
        <v>-1399546</v>
      </c>
      <c r="AN45" s="445">
        <v>-1371556</v>
      </c>
      <c r="AO45" s="445">
        <v>0</v>
      </c>
      <c r="AP45" s="445">
        <v>-27991</v>
      </c>
      <c r="AQ45" s="445">
        <v>-2799093</v>
      </c>
      <c r="AR45" s="445">
        <v>-3511425</v>
      </c>
      <c r="AS45" s="445">
        <v>-3441196</v>
      </c>
      <c r="AT45" s="445">
        <v>0</v>
      </c>
      <c r="AU45" s="445">
        <v>-70228</v>
      </c>
      <c r="AV45" s="445">
        <v>-7022849</v>
      </c>
      <c r="AW45" s="445">
        <v>-502</v>
      </c>
      <c r="AX45" s="445">
        <v>-492</v>
      </c>
      <c r="AY45" s="445">
        <v>0</v>
      </c>
      <c r="AZ45" s="445">
        <v>-10</v>
      </c>
      <c r="BA45" s="445">
        <v>-1004</v>
      </c>
      <c r="BB45" s="445">
        <v>197408</v>
      </c>
      <c r="BC45" s="445">
        <v>193459</v>
      </c>
      <c r="BD45" s="445">
        <v>0</v>
      </c>
      <c r="BE45" s="445">
        <v>3948</v>
      </c>
      <c r="BF45" s="445">
        <v>394815</v>
      </c>
      <c r="BG45" s="445">
        <v>-3314519</v>
      </c>
      <c r="BH45" s="445">
        <v>-3248229</v>
      </c>
      <c r="BI45" s="445">
        <v>0</v>
      </c>
      <c r="BJ45" s="445">
        <v>-66290</v>
      </c>
      <c r="BK45" s="445">
        <v>-6629038</v>
      </c>
      <c r="BL45" s="445">
        <v>-3234888</v>
      </c>
      <c r="BM45" s="445">
        <v>-3170190</v>
      </c>
      <c r="BN45" s="445">
        <v>0</v>
      </c>
      <c r="BO45" s="445">
        <v>-64698</v>
      </c>
      <c r="BP45" s="445">
        <v>-6469776</v>
      </c>
      <c r="BQ45" s="445">
        <v>-1134110</v>
      </c>
      <c r="BR45" s="445">
        <v>-1111428</v>
      </c>
      <c r="BS45" s="445">
        <v>0</v>
      </c>
      <c r="BT45" s="445">
        <v>-22682</v>
      </c>
      <c r="BU45" s="445">
        <v>-2268220</v>
      </c>
      <c r="BV45" s="445">
        <v>-2100778</v>
      </c>
      <c r="BW45" s="445">
        <v>-2058762</v>
      </c>
      <c r="BX45" s="445">
        <v>0</v>
      </c>
      <c r="BY45" s="445">
        <v>-42016</v>
      </c>
      <c r="BZ45" s="445">
        <v>-4201556</v>
      </c>
      <c r="CA45" s="445">
        <v>355867</v>
      </c>
      <c r="CB45" s="445">
        <v>348750</v>
      </c>
      <c r="CC45" s="445">
        <v>0</v>
      </c>
      <c r="CD45" s="445">
        <v>7117</v>
      </c>
      <c r="CE45" s="445">
        <v>711734</v>
      </c>
      <c r="CF45" s="445">
        <v>727009</v>
      </c>
      <c r="CG45" s="445">
        <v>712468</v>
      </c>
      <c r="CH45" s="445">
        <v>0</v>
      </c>
      <c r="CI45" s="445">
        <v>14540</v>
      </c>
      <c r="CJ45" s="445">
        <v>1454017</v>
      </c>
      <c r="CK45" s="445">
        <v>0</v>
      </c>
      <c r="CL45" s="445">
        <v>0</v>
      </c>
      <c r="CM45" s="445">
        <v>0</v>
      </c>
      <c r="CN45" s="445">
        <v>0</v>
      </c>
      <c r="CO45" s="445">
        <v>0</v>
      </c>
      <c r="CP45" s="445">
        <v>-844446</v>
      </c>
      <c r="CQ45" s="445">
        <v>-827557</v>
      </c>
      <c r="CR45" s="445">
        <v>0</v>
      </c>
      <c r="CS45" s="445">
        <v>-16889</v>
      </c>
      <c r="CT45" s="445">
        <v>-1688892</v>
      </c>
      <c r="CU45" s="445">
        <v>-2996458</v>
      </c>
      <c r="CV45" s="445">
        <v>-2936529</v>
      </c>
      <c r="CW45" s="445">
        <v>0</v>
      </c>
      <c r="CX45" s="445">
        <v>-59930</v>
      </c>
      <c r="CY45" s="445">
        <v>-5992917</v>
      </c>
      <c r="CZ45" s="445">
        <v>-778243</v>
      </c>
      <c r="DA45" s="445">
        <v>-762678</v>
      </c>
      <c r="DB45" s="445">
        <v>0</v>
      </c>
      <c r="DC45" s="445">
        <v>-15565</v>
      </c>
      <c r="DD45" s="445">
        <v>-1556486</v>
      </c>
      <c r="DE45" s="445">
        <v>-2218215</v>
      </c>
      <c r="DF45" s="445">
        <v>-2173851</v>
      </c>
      <c r="DG45" s="445">
        <v>0</v>
      </c>
      <c r="DH45" s="445">
        <v>-44365</v>
      </c>
      <c r="DI45" s="445">
        <v>-4436431</v>
      </c>
      <c r="DJ45" s="445">
        <v>-9173736</v>
      </c>
      <c r="DK45" s="445">
        <v>-6928732</v>
      </c>
      <c r="DL45" s="445">
        <v>0</v>
      </c>
      <c r="DM45" s="445">
        <v>-162650</v>
      </c>
      <c r="DN45" s="445">
        <v>-16265118</v>
      </c>
      <c r="DO45" s="445">
        <v>-10623137</v>
      </c>
      <c r="DP45" s="445">
        <v>-8349146</v>
      </c>
      <c r="DQ45" s="445">
        <v>0</v>
      </c>
      <c r="DR45" s="445">
        <v>-191639</v>
      </c>
      <c r="DS45" s="445">
        <v>-19163922</v>
      </c>
      <c r="DT45" s="445">
        <v>1449401</v>
      </c>
      <c r="DU45" s="445">
        <v>1420414</v>
      </c>
      <c r="DV45" s="445">
        <v>0</v>
      </c>
      <c r="DW45" s="445">
        <v>28989</v>
      </c>
      <c r="DX45" s="445">
        <v>2898804</v>
      </c>
      <c r="DY45" s="445">
        <v>26557146</v>
      </c>
      <c r="DZ45" s="445">
        <v>26026004</v>
      </c>
      <c r="EA45" s="445">
        <v>0</v>
      </c>
      <c r="EB45" s="445">
        <v>531143</v>
      </c>
      <c r="EC45" s="445">
        <v>53114293</v>
      </c>
      <c r="ED45" s="445">
        <v>23528757</v>
      </c>
      <c r="EE45" s="445">
        <v>23058182</v>
      </c>
      <c r="EF45" s="445">
        <v>0</v>
      </c>
      <c r="EG45" s="445">
        <v>470575</v>
      </c>
      <c r="EH45" s="445">
        <v>47057514</v>
      </c>
      <c r="EI45" s="445">
        <v>-3028389</v>
      </c>
      <c r="EJ45" s="445">
        <v>-2967822</v>
      </c>
      <c r="EK45" s="445">
        <v>0</v>
      </c>
      <c r="EL45" s="445">
        <v>-60568</v>
      </c>
      <c r="EM45" s="445">
        <v>-6056779</v>
      </c>
      <c r="EN45" s="445">
        <v>-1578988</v>
      </c>
      <c r="EO45" s="445">
        <v>-1547408</v>
      </c>
      <c r="EP45" s="445">
        <v>0</v>
      </c>
      <c r="EQ45" s="445">
        <v>-31579</v>
      </c>
      <c r="ER45" s="445">
        <v>-3157975</v>
      </c>
      <c r="ES45" s="446">
        <v>0.5</v>
      </c>
      <c r="ET45" s="446">
        <v>0.49</v>
      </c>
      <c r="EU45" s="446">
        <v>0</v>
      </c>
      <c r="EV45" s="446">
        <v>0.01</v>
      </c>
      <c r="EW45" s="446">
        <v>1</v>
      </c>
      <c r="EX45" s="58" t="s">
        <v>511</v>
      </c>
      <c r="EY45" s="58" t="s">
        <v>584</v>
      </c>
      <c r="EZ45" s="58" t="s">
        <v>513</v>
      </c>
      <c r="FA45" s="58" t="s">
        <v>514</v>
      </c>
      <c r="FB45" s="58" t="s">
        <v>637</v>
      </c>
    </row>
    <row r="46" spans="1:158" s="58" customFormat="1" ht="14.25" thickTop="1" thickBot="1">
      <c r="A46" s="58" t="s">
        <v>469</v>
      </c>
      <c r="B46" s="447" t="s">
        <v>638</v>
      </c>
      <c r="C46" s="59" t="s">
        <v>639</v>
      </c>
      <c r="D46" s="445">
        <v>43564626</v>
      </c>
      <c r="E46" s="445">
        <v>34851701</v>
      </c>
      <c r="F46" s="445">
        <v>7841633</v>
      </c>
      <c r="G46" s="445">
        <v>871293</v>
      </c>
      <c r="H46" s="445">
        <v>87129253</v>
      </c>
      <c r="I46" s="445">
        <v>0</v>
      </c>
      <c r="J46" s="445">
        <v>0</v>
      </c>
      <c r="K46" s="445">
        <v>43564626</v>
      </c>
      <c r="L46" s="445">
        <v>238545</v>
      </c>
      <c r="M46" s="445">
        <v>238545</v>
      </c>
      <c r="N46" s="445">
        <v>0</v>
      </c>
      <c r="O46" s="445">
        <v>0</v>
      </c>
      <c r="P46" s="445">
        <v>0</v>
      </c>
      <c r="Q46" s="445">
        <v>0</v>
      </c>
      <c r="R46" s="445">
        <v>0</v>
      </c>
      <c r="S46" s="445">
        <v>0</v>
      </c>
      <c r="T46" s="445">
        <v>0</v>
      </c>
      <c r="U46" s="445">
        <v>0</v>
      </c>
      <c r="V46" s="445">
        <v>0</v>
      </c>
      <c r="W46" s="445">
        <v>0</v>
      </c>
      <c r="X46" s="445">
        <v>0</v>
      </c>
      <c r="Y46" s="445">
        <v>0</v>
      </c>
      <c r="Z46" s="445">
        <v>0</v>
      </c>
      <c r="AA46" s="445">
        <v>0</v>
      </c>
      <c r="AB46" s="445">
        <v>0</v>
      </c>
      <c r="AC46" s="445">
        <v>0</v>
      </c>
      <c r="AD46" s="445">
        <v>12967234</v>
      </c>
      <c r="AE46" s="445">
        <v>2917627</v>
      </c>
      <c r="AF46" s="445">
        <v>324181</v>
      </c>
      <c r="AG46" s="445">
        <v>16209042</v>
      </c>
      <c r="AH46" s="445">
        <v>2775868</v>
      </c>
      <c r="AI46" s="445">
        <v>2220694</v>
      </c>
      <c r="AJ46" s="445">
        <v>499656</v>
      </c>
      <c r="AK46" s="445">
        <v>55517</v>
      </c>
      <c r="AL46" s="445">
        <v>5551735</v>
      </c>
      <c r="AM46" s="445">
        <v>-2290758</v>
      </c>
      <c r="AN46" s="445">
        <v>-1832607</v>
      </c>
      <c r="AO46" s="445">
        <v>-412337</v>
      </c>
      <c r="AP46" s="445">
        <v>-45815</v>
      </c>
      <c r="AQ46" s="445">
        <v>-4581517</v>
      </c>
      <c r="AR46" s="445">
        <v>-1444614</v>
      </c>
      <c r="AS46" s="445">
        <v>-1155690</v>
      </c>
      <c r="AT46" s="445">
        <v>-260030</v>
      </c>
      <c r="AU46" s="445">
        <v>-28892</v>
      </c>
      <c r="AV46" s="445">
        <v>-2889226</v>
      </c>
      <c r="AW46" s="445">
        <v>174397</v>
      </c>
      <c r="AX46" s="445">
        <v>139518</v>
      </c>
      <c r="AY46" s="445">
        <v>31391</v>
      </c>
      <c r="AZ46" s="445">
        <v>3488</v>
      </c>
      <c r="BA46" s="445">
        <v>348794</v>
      </c>
      <c r="BB46" s="445">
        <v>-431581</v>
      </c>
      <c r="BC46" s="445">
        <v>-345266</v>
      </c>
      <c r="BD46" s="445">
        <v>-77685</v>
      </c>
      <c r="BE46" s="445">
        <v>-8632</v>
      </c>
      <c r="BF46" s="445">
        <v>-863164</v>
      </c>
      <c r="BG46" s="445">
        <v>-1701798</v>
      </c>
      <c r="BH46" s="445">
        <v>-1361438</v>
      </c>
      <c r="BI46" s="445">
        <v>-306324</v>
      </c>
      <c r="BJ46" s="445">
        <v>-34036</v>
      </c>
      <c r="BK46" s="445">
        <v>-3403596</v>
      </c>
      <c r="BL46" s="445">
        <v>-5073288</v>
      </c>
      <c r="BM46" s="445">
        <v>-4058630</v>
      </c>
      <c r="BN46" s="445">
        <v>-913192</v>
      </c>
      <c r="BO46" s="445">
        <v>-101466</v>
      </c>
      <c r="BP46" s="445">
        <v>-10146576</v>
      </c>
      <c r="BQ46" s="445">
        <v>-533155</v>
      </c>
      <c r="BR46" s="445">
        <v>-426524</v>
      </c>
      <c r="BS46" s="445">
        <v>-95968</v>
      </c>
      <c r="BT46" s="445">
        <v>-10663</v>
      </c>
      <c r="BU46" s="445">
        <v>-1066310</v>
      </c>
      <c r="BV46" s="445">
        <v>-4540133</v>
      </c>
      <c r="BW46" s="445">
        <v>-3632106</v>
      </c>
      <c r="BX46" s="445">
        <v>-817224</v>
      </c>
      <c r="BY46" s="445">
        <v>-90803</v>
      </c>
      <c r="BZ46" s="445">
        <v>-9080266</v>
      </c>
      <c r="CA46" s="445">
        <v>396550</v>
      </c>
      <c r="CB46" s="445">
        <v>317240</v>
      </c>
      <c r="CC46" s="445">
        <v>71379</v>
      </c>
      <c r="CD46" s="445">
        <v>7931</v>
      </c>
      <c r="CE46" s="445">
        <v>793100</v>
      </c>
      <c r="CF46" s="445">
        <v>445332</v>
      </c>
      <c r="CG46" s="445">
        <v>356266</v>
      </c>
      <c r="CH46" s="445">
        <v>80160</v>
      </c>
      <c r="CI46" s="445">
        <v>8907</v>
      </c>
      <c r="CJ46" s="445">
        <v>890665</v>
      </c>
      <c r="CK46" s="445">
        <v>0</v>
      </c>
      <c r="CL46" s="445">
        <v>0</v>
      </c>
      <c r="CM46" s="445">
        <v>0</v>
      </c>
      <c r="CN46" s="445">
        <v>0</v>
      </c>
      <c r="CO46" s="445">
        <v>0</v>
      </c>
      <c r="CP46" s="445">
        <v>-596491</v>
      </c>
      <c r="CQ46" s="445">
        <v>-477192</v>
      </c>
      <c r="CR46" s="445">
        <v>-107368</v>
      </c>
      <c r="CS46" s="445">
        <v>-11930</v>
      </c>
      <c r="CT46" s="445">
        <v>-1192981</v>
      </c>
      <c r="CU46" s="445">
        <v>-4827897</v>
      </c>
      <c r="CV46" s="445">
        <v>-3862316</v>
      </c>
      <c r="CW46" s="445">
        <v>-869021</v>
      </c>
      <c r="CX46" s="445">
        <v>-96558</v>
      </c>
      <c r="CY46" s="445">
        <v>-9655792</v>
      </c>
      <c r="CZ46" s="445">
        <v>-136605</v>
      </c>
      <c r="DA46" s="445">
        <v>-109284</v>
      </c>
      <c r="DB46" s="445">
        <v>-24589</v>
      </c>
      <c r="DC46" s="445">
        <v>-2732</v>
      </c>
      <c r="DD46" s="445">
        <v>-273210</v>
      </c>
      <c r="DE46" s="445">
        <v>-4691292</v>
      </c>
      <c r="DF46" s="445">
        <v>-3753032</v>
      </c>
      <c r="DG46" s="445">
        <v>-844432</v>
      </c>
      <c r="DH46" s="445">
        <v>-93826</v>
      </c>
      <c r="DI46" s="445">
        <v>-9382582</v>
      </c>
      <c r="DJ46" s="445">
        <v>-29516038</v>
      </c>
      <c r="DK46" s="445">
        <v>-23612830</v>
      </c>
      <c r="DL46" s="445">
        <v>-5312887</v>
      </c>
      <c r="DM46" s="445">
        <v>-590320</v>
      </c>
      <c r="DN46" s="445">
        <v>-59032075</v>
      </c>
      <c r="DO46" s="445">
        <v>-31446253</v>
      </c>
      <c r="DP46" s="445">
        <v>-25157002</v>
      </c>
      <c r="DQ46" s="445">
        <v>-5660325</v>
      </c>
      <c r="DR46" s="445">
        <v>-628925</v>
      </c>
      <c r="DS46" s="445">
        <v>-62892505</v>
      </c>
      <c r="DT46" s="445">
        <v>1930215</v>
      </c>
      <c r="DU46" s="445">
        <v>1544172</v>
      </c>
      <c r="DV46" s="445">
        <v>347438</v>
      </c>
      <c r="DW46" s="445">
        <v>38605</v>
      </c>
      <c r="DX46" s="445">
        <v>3860430</v>
      </c>
      <c r="DY46" s="445">
        <v>53888503</v>
      </c>
      <c r="DZ46" s="445">
        <v>43110803</v>
      </c>
      <c r="EA46" s="445">
        <v>9699931</v>
      </c>
      <c r="EB46" s="445">
        <v>1077770</v>
      </c>
      <c r="EC46" s="445">
        <v>107777007</v>
      </c>
      <c r="ED46" s="445">
        <v>43564626</v>
      </c>
      <c r="EE46" s="445">
        <v>34851701</v>
      </c>
      <c r="EF46" s="445">
        <v>7841633</v>
      </c>
      <c r="EG46" s="445">
        <v>871293</v>
      </c>
      <c r="EH46" s="445">
        <v>87129253</v>
      </c>
      <c r="EI46" s="445">
        <v>-10323877</v>
      </c>
      <c r="EJ46" s="445">
        <v>-8259102</v>
      </c>
      <c r="EK46" s="445">
        <v>-1858298</v>
      </c>
      <c r="EL46" s="445">
        <v>-206477</v>
      </c>
      <c r="EM46" s="445">
        <v>-20647754</v>
      </c>
      <c r="EN46" s="445">
        <v>-8393662</v>
      </c>
      <c r="EO46" s="445">
        <v>-6714930</v>
      </c>
      <c r="EP46" s="445">
        <v>-1510860</v>
      </c>
      <c r="EQ46" s="445">
        <v>-167872</v>
      </c>
      <c r="ER46" s="445">
        <v>-16787324</v>
      </c>
      <c r="ES46" s="446">
        <v>0.5</v>
      </c>
      <c r="ET46" s="446">
        <v>0.4</v>
      </c>
      <c r="EU46" s="446">
        <v>0.09</v>
      </c>
      <c r="EV46" s="446">
        <v>0.01</v>
      </c>
      <c r="EW46" s="446">
        <v>1</v>
      </c>
      <c r="EX46" s="58" t="s">
        <v>640</v>
      </c>
      <c r="EY46" s="58" t="s">
        <v>641</v>
      </c>
      <c r="EZ46" s="58" t="s">
        <v>466</v>
      </c>
      <c r="FA46" s="58" t="s">
        <v>497</v>
      </c>
      <c r="FB46" s="58" t="s">
        <v>642</v>
      </c>
    </row>
    <row r="47" spans="1:158" s="58" customFormat="1" ht="14.25" thickTop="1" thickBot="1">
      <c r="A47" s="58" t="s">
        <v>469</v>
      </c>
      <c r="B47" s="447" t="s">
        <v>643</v>
      </c>
      <c r="C47" s="59" t="s">
        <v>644</v>
      </c>
      <c r="D47" s="445">
        <v>177258490</v>
      </c>
      <c r="E47" s="445">
        <v>161144083</v>
      </c>
      <c r="F47" s="445">
        <v>198744369</v>
      </c>
      <c r="G47" s="445">
        <v>0</v>
      </c>
      <c r="H47" s="445">
        <v>537146942</v>
      </c>
      <c r="I47" s="445">
        <v>0</v>
      </c>
      <c r="J47" s="445">
        <v>0</v>
      </c>
      <c r="K47" s="445">
        <v>177258490</v>
      </c>
      <c r="L47" s="445">
        <v>1288622</v>
      </c>
      <c r="M47" s="445">
        <v>1288622</v>
      </c>
      <c r="N47" s="445">
        <v>0</v>
      </c>
      <c r="O47" s="445">
        <v>0</v>
      </c>
      <c r="P47" s="445">
        <v>0</v>
      </c>
      <c r="Q47" s="445">
        <v>0</v>
      </c>
      <c r="R47" s="445">
        <v>0</v>
      </c>
      <c r="S47" s="445">
        <v>0</v>
      </c>
      <c r="T47" s="445">
        <v>0</v>
      </c>
      <c r="U47" s="445">
        <v>0</v>
      </c>
      <c r="V47" s="445">
        <v>0</v>
      </c>
      <c r="W47" s="445">
        <v>0</v>
      </c>
      <c r="X47" s="445">
        <v>0</v>
      </c>
      <c r="Y47" s="445">
        <v>0</v>
      </c>
      <c r="Z47" s="445">
        <v>0</v>
      </c>
      <c r="AA47" s="445">
        <v>0</v>
      </c>
      <c r="AB47" s="445">
        <v>0</v>
      </c>
      <c r="AC47" s="445">
        <v>0</v>
      </c>
      <c r="AD47" s="445">
        <v>44059981</v>
      </c>
      <c r="AE47" s="445">
        <v>54340645</v>
      </c>
      <c r="AF47" s="445">
        <v>0</v>
      </c>
      <c r="AG47" s="445">
        <v>98400626</v>
      </c>
      <c r="AH47" s="445">
        <v>17050090</v>
      </c>
      <c r="AI47" s="445">
        <v>15500082</v>
      </c>
      <c r="AJ47" s="445">
        <v>19116768</v>
      </c>
      <c r="AK47" s="445">
        <v>0</v>
      </c>
      <c r="AL47" s="445">
        <v>51666940</v>
      </c>
      <c r="AM47" s="445">
        <v>-16270045</v>
      </c>
      <c r="AN47" s="445">
        <v>-14790950</v>
      </c>
      <c r="AO47" s="445">
        <v>-18242171</v>
      </c>
      <c r="AP47" s="445">
        <v>0</v>
      </c>
      <c r="AQ47" s="445">
        <v>-49303166</v>
      </c>
      <c r="AR47" s="445">
        <v>-6898049</v>
      </c>
      <c r="AS47" s="445">
        <v>-6270954</v>
      </c>
      <c r="AT47" s="445">
        <v>-7734177</v>
      </c>
      <c r="AU47" s="445">
        <v>0</v>
      </c>
      <c r="AV47" s="445">
        <v>-20903180</v>
      </c>
      <c r="AW47" s="445">
        <v>784296</v>
      </c>
      <c r="AX47" s="445">
        <v>712997</v>
      </c>
      <c r="AY47" s="445">
        <v>879363</v>
      </c>
      <c r="AZ47" s="445">
        <v>0</v>
      </c>
      <c r="BA47" s="445">
        <v>2376656</v>
      </c>
      <c r="BB47" s="445">
        <v>-297571</v>
      </c>
      <c r="BC47" s="445">
        <v>-270519</v>
      </c>
      <c r="BD47" s="445">
        <v>-333640</v>
      </c>
      <c r="BE47" s="445">
        <v>0</v>
      </c>
      <c r="BF47" s="445">
        <v>-901730</v>
      </c>
      <c r="BG47" s="445">
        <v>-6411324</v>
      </c>
      <c r="BH47" s="445">
        <v>-5828476</v>
      </c>
      <c r="BI47" s="445">
        <v>-7188454</v>
      </c>
      <c r="BJ47" s="445">
        <v>0</v>
      </c>
      <c r="BK47" s="445">
        <v>-19428254</v>
      </c>
      <c r="BL47" s="445">
        <v>-10953116</v>
      </c>
      <c r="BM47" s="445">
        <v>-9957378</v>
      </c>
      <c r="BN47" s="445">
        <v>-12280766</v>
      </c>
      <c r="BO47" s="445">
        <v>0</v>
      </c>
      <c r="BP47" s="445">
        <v>-33191260</v>
      </c>
      <c r="BQ47" s="445">
        <v>-203475</v>
      </c>
      <c r="BR47" s="445">
        <v>-184977</v>
      </c>
      <c r="BS47" s="445">
        <v>-228139</v>
      </c>
      <c r="BT47" s="445">
        <v>0</v>
      </c>
      <c r="BU47" s="445">
        <v>-616591</v>
      </c>
      <c r="BV47" s="445">
        <v>-10749640</v>
      </c>
      <c r="BW47" s="445">
        <v>-9772401</v>
      </c>
      <c r="BX47" s="445">
        <v>-12052628</v>
      </c>
      <c r="BY47" s="445">
        <v>0</v>
      </c>
      <c r="BZ47" s="445">
        <v>-32574669</v>
      </c>
      <c r="CA47" s="445">
        <v>75922</v>
      </c>
      <c r="CB47" s="445">
        <v>69020</v>
      </c>
      <c r="CC47" s="445">
        <v>85125</v>
      </c>
      <c r="CD47" s="445">
        <v>0</v>
      </c>
      <c r="CE47" s="445">
        <v>230067</v>
      </c>
      <c r="CF47" s="445">
        <v>17446123</v>
      </c>
      <c r="CG47" s="445">
        <v>15860111</v>
      </c>
      <c r="CH47" s="445">
        <v>19560804</v>
      </c>
      <c r="CI47" s="445">
        <v>0</v>
      </c>
      <c r="CJ47" s="445">
        <v>52867038</v>
      </c>
      <c r="CK47" s="445">
        <v>0</v>
      </c>
      <c r="CL47" s="445">
        <v>0</v>
      </c>
      <c r="CM47" s="445">
        <v>0</v>
      </c>
      <c r="CN47" s="445">
        <v>0</v>
      </c>
      <c r="CO47" s="445">
        <v>0</v>
      </c>
      <c r="CP47" s="445">
        <v>-11061680</v>
      </c>
      <c r="CQ47" s="445">
        <v>-10056074</v>
      </c>
      <c r="CR47" s="445">
        <v>-12402491</v>
      </c>
      <c r="CS47" s="445">
        <v>0</v>
      </c>
      <c r="CT47" s="445">
        <v>-33520245</v>
      </c>
      <c r="CU47" s="445">
        <v>-4492751</v>
      </c>
      <c r="CV47" s="445">
        <v>-4084321</v>
      </c>
      <c r="CW47" s="445">
        <v>-5037328</v>
      </c>
      <c r="CX47" s="445">
        <v>0</v>
      </c>
      <c r="CY47" s="445">
        <v>-13614400</v>
      </c>
      <c r="CZ47" s="445">
        <v>-127553</v>
      </c>
      <c r="DA47" s="445">
        <v>-115957</v>
      </c>
      <c r="DB47" s="445">
        <v>-143014</v>
      </c>
      <c r="DC47" s="445">
        <v>0</v>
      </c>
      <c r="DD47" s="445">
        <v>-386524</v>
      </c>
      <c r="DE47" s="445">
        <v>-4365197</v>
      </c>
      <c r="DF47" s="445">
        <v>-3968364</v>
      </c>
      <c r="DG47" s="445">
        <v>-4894315</v>
      </c>
      <c r="DH47" s="445">
        <v>0</v>
      </c>
      <c r="DI47" s="445">
        <v>-13227876</v>
      </c>
      <c r="DJ47" s="445">
        <v>-65440224</v>
      </c>
      <c r="DK47" s="445">
        <v>-59993657</v>
      </c>
      <c r="DL47" s="445">
        <v>-74223753</v>
      </c>
      <c r="DM47" s="445">
        <v>0</v>
      </c>
      <c r="DN47" s="445">
        <v>-199657634</v>
      </c>
      <c r="DO47" s="445">
        <v>-70670249</v>
      </c>
      <c r="DP47" s="445">
        <v>-63808854</v>
      </c>
      <c r="DQ47" s="445">
        <v>-79254148</v>
      </c>
      <c r="DR47" s="445">
        <v>0</v>
      </c>
      <c r="DS47" s="445">
        <v>-213733251</v>
      </c>
      <c r="DT47" s="445">
        <v>5230025</v>
      </c>
      <c r="DU47" s="445">
        <v>3815197</v>
      </c>
      <c r="DV47" s="445">
        <v>5030395</v>
      </c>
      <c r="DW47" s="445">
        <v>0</v>
      </c>
      <c r="DX47" s="445">
        <v>14075617</v>
      </c>
      <c r="DY47" s="445">
        <v>212935833</v>
      </c>
      <c r="DZ47" s="445">
        <v>193578030</v>
      </c>
      <c r="EA47" s="445">
        <v>238746237</v>
      </c>
      <c r="EB47" s="445">
        <v>0</v>
      </c>
      <c r="EC47" s="445">
        <v>645260100</v>
      </c>
      <c r="ED47" s="445">
        <v>177258490</v>
      </c>
      <c r="EE47" s="445">
        <v>161144083</v>
      </c>
      <c r="EF47" s="445">
        <v>198744369</v>
      </c>
      <c r="EG47" s="445">
        <v>0</v>
      </c>
      <c r="EH47" s="445">
        <v>537146942</v>
      </c>
      <c r="EI47" s="445">
        <v>-35677343</v>
      </c>
      <c r="EJ47" s="445">
        <v>-32433947</v>
      </c>
      <c r="EK47" s="445">
        <v>-40001868</v>
      </c>
      <c r="EL47" s="445">
        <v>0</v>
      </c>
      <c r="EM47" s="445">
        <v>-108113158</v>
      </c>
      <c r="EN47" s="445">
        <v>-30447318</v>
      </c>
      <c r="EO47" s="445">
        <v>-28618750</v>
      </c>
      <c r="EP47" s="445">
        <v>-34971473</v>
      </c>
      <c r="EQ47" s="445">
        <v>0</v>
      </c>
      <c r="ER47" s="445">
        <v>-94037541</v>
      </c>
      <c r="ES47" s="446">
        <v>0.33</v>
      </c>
      <c r="ET47" s="446">
        <v>0.3</v>
      </c>
      <c r="EU47" s="446">
        <v>0.37</v>
      </c>
      <c r="EV47" s="446">
        <v>0</v>
      </c>
      <c r="EW47" s="446">
        <v>1</v>
      </c>
      <c r="EX47" s="58" t="s">
        <v>501</v>
      </c>
      <c r="EY47" s="58" t="s">
        <v>502</v>
      </c>
      <c r="EZ47" s="58" t="s">
        <v>645</v>
      </c>
      <c r="FA47" s="58" t="s">
        <v>504</v>
      </c>
      <c r="FB47" s="58" t="s">
        <v>646</v>
      </c>
    </row>
    <row r="48" spans="1:158" s="58" customFormat="1" ht="14.25" thickTop="1" thickBot="1">
      <c r="A48" s="58" t="s">
        <v>469</v>
      </c>
      <c r="B48" s="447" t="s">
        <v>647</v>
      </c>
      <c r="C48" s="59" t="s">
        <v>648</v>
      </c>
      <c r="D48" s="445">
        <v>14073288</v>
      </c>
      <c r="E48" s="445">
        <v>11258630</v>
      </c>
      <c r="F48" s="445">
        <v>2533192</v>
      </c>
      <c r="G48" s="445">
        <v>281466</v>
      </c>
      <c r="H48" s="445">
        <v>28146576</v>
      </c>
      <c r="I48" s="445">
        <v>0</v>
      </c>
      <c r="J48" s="445">
        <v>0</v>
      </c>
      <c r="K48" s="445">
        <v>14073288</v>
      </c>
      <c r="L48" s="445">
        <v>134196</v>
      </c>
      <c r="M48" s="445">
        <v>134196</v>
      </c>
      <c r="N48" s="445">
        <v>0</v>
      </c>
      <c r="O48" s="445">
        <v>0</v>
      </c>
      <c r="P48" s="445">
        <v>0</v>
      </c>
      <c r="Q48" s="445">
        <v>0</v>
      </c>
      <c r="R48" s="445">
        <v>0</v>
      </c>
      <c r="S48" s="445">
        <v>0</v>
      </c>
      <c r="T48" s="445">
        <v>0</v>
      </c>
      <c r="U48" s="445">
        <v>0</v>
      </c>
      <c r="V48" s="445">
        <v>0</v>
      </c>
      <c r="W48" s="445">
        <v>0</v>
      </c>
      <c r="X48" s="445">
        <v>0</v>
      </c>
      <c r="Y48" s="445">
        <v>0</v>
      </c>
      <c r="Z48" s="445">
        <v>0</v>
      </c>
      <c r="AA48" s="445">
        <v>0</v>
      </c>
      <c r="AB48" s="445">
        <v>0</v>
      </c>
      <c r="AC48" s="445">
        <v>0</v>
      </c>
      <c r="AD48" s="445">
        <v>4431004</v>
      </c>
      <c r="AE48" s="445">
        <v>996976</v>
      </c>
      <c r="AF48" s="445">
        <v>110776</v>
      </c>
      <c r="AG48" s="445">
        <v>5538756</v>
      </c>
      <c r="AH48" s="445">
        <v>1302236</v>
      </c>
      <c r="AI48" s="445">
        <v>1041789</v>
      </c>
      <c r="AJ48" s="445">
        <v>234403</v>
      </c>
      <c r="AK48" s="445">
        <v>26045</v>
      </c>
      <c r="AL48" s="445">
        <v>2604473</v>
      </c>
      <c r="AM48" s="445">
        <v>-694358</v>
      </c>
      <c r="AN48" s="445">
        <v>-555486</v>
      </c>
      <c r="AO48" s="445">
        <v>-124984</v>
      </c>
      <c r="AP48" s="445">
        <v>-13887</v>
      </c>
      <c r="AQ48" s="445">
        <v>-1388715</v>
      </c>
      <c r="AR48" s="445">
        <v>-756099</v>
      </c>
      <c r="AS48" s="445">
        <v>-604879</v>
      </c>
      <c r="AT48" s="445">
        <v>-136098</v>
      </c>
      <c r="AU48" s="445">
        <v>-15122</v>
      </c>
      <c r="AV48" s="445">
        <v>-1512198</v>
      </c>
      <c r="AW48" s="445">
        <v>30681</v>
      </c>
      <c r="AX48" s="445">
        <v>24545</v>
      </c>
      <c r="AY48" s="445">
        <v>5523</v>
      </c>
      <c r="AZ48" s="445">
        <v>614</v>
      </c>
      <c r="BA48" s="445">
        <v>61363</v>
      </c>
      <c r="BB48" s="445">
        <v>-15877</v>
      </c>
      <c r="BC48" s="445">
        <v>-12702</v>
      </c>
      <c r="BD48" s="445">
        <v>-2858</v>
      </c>
      <c r="BE48" s="445">
        <v>-318</v>
      </c>
      <c r="BF48" s="445">
        <v>-31755</v>
      </c>
      <c r="BG48" s="445">
        <v>-741295</v>
      </c>
      <c r="BH48" s="445">
        <v>-593036</v>
      </c>
      <c r="BI48" s="445">
        <v>-133433</v>
      </c>
      <c r="BJ48" s="445">
        <v>-14826</v>
      </c>
      <c r="BK48" s="445">
        <v>-1482590</v>
      </c>
      <c r="BL48" s="445">
        <v>-2526319</v>
      </c>
      <c r="BM48" s="445">
        <v>-2021055</v>
      </c>
      <c r="BN48" s="445">
        <v>-454737</v>
      </c>
      <c r="BO48" s="445">
        <v>-50526</v>
      </c>
      <c r="BP48" s="445">
        <v>-5052637</v>
      </c>
      <c r="BQ48" s="445">
        <v>-782475</v>
      </c>
      <c r="BR48" s="445">
        <v>-625980</v>
      </c>
      <c r="BS48" s="445">
        <v>-140846</v>
      </c>
      <c r="BT48" s="445">
        <v>-15650</v>
      </c>
      <c r="BU48" s="445">
        <v>-1564951</v>
      </c>
      <c r="BV48" s="445">
        <v>-1743843</v>
      </c>
      <c r="BW48" s="445">
        <v>-1395074</v>
      </c>
      <c r="BX48" s="445">
        <v>-313892</v>
      </c>
      <c r="BY48" s="445">
        <v>-34877</v>
      </c>
      <c r="BZ48" s="445">
        <v>-3487686</v>
      </c>
      <c r="CA48" s="445">
        <v>452011</v>
      </c>
      <c r="CB48" s="445">
        <v>361609</v>
      </c>
      <c r="CC48" s="445">
        <v>81362</v>
      </c>
      <c r="CD48" s="445">
        <v>9040</v>
      </c>
      <c r="CE48" s="445">
        <v>904022</v>
      </c>
      <c r="CF48" s="445">
        <v>178486</v>
      </c>
      <c r="CG48" s="445">
        <v>142788</v>
      </c>
      <c r="CH48" s="445">
        <v>32127</v>
      </c>
      <c r="CI48" s="445">
        <v>3570</v>
      </c>
      <c r="CJ48" s="445">
        <v>356971</v>
      </c>
      <c r="CK48" s="445">
        <v>-122262</v>
      </c>
      <c r="CL48" s="445">
        <v>-97809</v>
      </c>
      <c r="CM48" s="445">
        <v>-22007</v>
      </c>
      <c r="CN48" s="445">
        <v>-2445</v>
      </c>
      <c r="CO48" s="445">
        <v>-244523</v>
      </c>
      <c r="CP48" s="445">
        <v>-1089042</v>
      </c>
      <c r="CQ48" s="445">
        <v>-871234</v>
      </c>
      <c r="CR48" s="445">
        <v>-196028</v>
      </c>
      <c r="CS48" s="445">
        <v>-21781</v>
      </c>
      <c r="CT48" s="445">
        <v>-2178085</v>
      </c>
      <c r="CU48" s="445">
        <v>-3107126</v>
      </c>
      <c r="CV48" s="445">
        <v>-2485701</v>
      </c>
      <c r="CW48" s="445">
        <v>-559283</v>
      </c>
      <c r="CX48" s="445">
        <v>-62142</v>
      </c>
      <c r="CY48" s="445">
        <v>-6214252</v>
      </c>
      <c r="CZ48" s="445">
        <v>-452726</v>
      </c>
      <c r="DA48" s="445">
        <v>-362180</v>
      </c>
      <c r="DB48" s="445">
        <v>-81491</v>
      </c>
      <c r="DC48" s="445">
        <v>-9055</v>
      </c>
      <c r="DD48" s="445">
        <v>-905452</v>
      </c>
      <c r="DE48" s="445">
        <v>-2654399</v>
      </c>
      <c r="DF48" s="445">
        <v>-2123520</v>
      </c>
      <c r="DG48" s="445">
        <v>-477793</v>
      </c>
      <c r="DH48" s="445">
        <v>-53088</v>
      </c>
      <c r="DI48" s="445">
        <v>-5308800</v>
      </c>
      <c r="DJ48" s="445">
        <v>-8254518</v>
      </c>
      <c r="DK48" s="445">
        <v>-6446615</v>
      </c>
      <c r="DL48" s="445">
        <v>-1254241</v>
      </c>
      <c r="DM48" s="445">
        <v>-161166</v>
      </c>
      <c r="DN48" s="445">
        <v>-16116540</v>
      </c>
      <c r="DO48" s="445">
        <v>-7452475</v>
      </c>
      <c r="DP48" s="445">
        <v>-5804347</v>
      </c>
      <c r="DQ48" s="445">
        <v>-1108936</v>
      </c>
      <c r="DR48" s="445">
        <v>-145109</v>
      </c>
      <c r="DS48" s="445">
        <v>-14510866</v>
      </c>
      <c r="DT48" s="445">
        <v>-802043</v>
      </c>
      <c r="DU48" s="445">
        <v>-642268</v>
      </c>
      <c r="DV48" s="445">
        <v>-145305</v>
      </c>
      <c r="DW48" s="445">
        <v>-16057</v>
      </c>
      <c r="DX48" s="445">
        <v>-1605674</v>
      </c>
      <c r="DY48" s="445">
        <v>17808775</v>
      </c>
      <c r="DZ48" s="445">
        <v>14247020</v>
      </c>
      <c r="EA48" s="445">
        <v>3205580</v>
      </c>
      <c r="EB48" s="445">
        <v>356176</v>
      </c>
      <c r="EC48" s="445">
        <v>35617551</v>
      </c>
      <c r="ED48" s="445">
        <v>14073288</v>
      </c>
      <c r="EE48" s="445">
        <v>11258630</v>
      </c>
      <c r="EF48" s="445">
        <v>2533192</v>
      </c>
      <c r="EG48" s="445">
        <v>281466</v>
      </c>
      <c r="EH48" s="445">
        <v>28146576</v>
      </c>
      <c r="EI48" s="445">
        <v>-3735487</v>
      </c>
      <c r="EJ48" s="445">
        <v>-2988390</v>
      </c>
      <c r="EK48" s="445">
        <v>-672388</v>
      </c>
      <c r="EL48" s="445">
        <v>-74710</v>
      </c>
      <c r="EM48" s="445">
        <v>-7470975</v>
      </c>
      <c r="EN48" s="445">
        <v>-4537530</v>
      </c>
      <c r="EO48" s="445">
        <v>-3630658</v>
      </c>
      <c r="EP48" s="445">
        <v>-817693</v>
      </c>
      <c r="EQ48" s="445">
        <v>-90767</v>
      </c>
      <c r="ER48" s="445">
        <v>-9076649</v>
      </c>
      <c r="ES48" s="446">
        <v>0.5</v>
      </c>
      <c r="ET48" s="446">
        <v>0.4</v>
      </c>
      <c r="EU48" s="446">
        <v>0.09</v>
      </c>
      <c r="EV48" s="446">
        <v>0.01</v>
      </c>
      <c r="EW48" s="446">
        <v>1</v>
      </c>
      <c r="EX48" s="58" t="s">
        <v>649</v>
      </c>
      <c r="EY48" s="58" t="s">
        <v>650</v>
      </c>
      <c r="EZ48" s="58" t="s">
        <v>466</v>
      </c>
      <c r="FA48" s="58" t="s">
        <v>549</v>
      </c>
      <c r="FB48" s="58" t="s">
        <v>651</v>
      </c>
    </row>
    <row r="49" spans="1:158" s="58" customFormat="1" ht="14.25" thickTop="1" thickBot="1">
      <c r="A49" s="58" t="s">
        <v>461</v>
      </c>
      <c r="B49" s="447" t="s">
        <v>652</v>
      </c>
      <c r="C49" s="59" t="s">
        <v>653</v>
      </c>
      <c r="D49" s="445">
        <v>18654997</v>
      </c>
      <c r="E49" s="445">
        <v>14923998</v>
      </c>
      <c r="F49" s="445">
        <v>3357900</v>
      </c>
      <c r="G49" s="445">
        <v>373100</v>
      </c>
      <c r="H49" s="445">
        <v>37309995</v>
      </c>
      <c r="I49" s="445">
        <v>0</v>
      </c>
      <c r="J49" s="445">
        <v>0</v>
      </c>
      <c r="K49" s="445">
        <v>18654997</v>
      </c>
      <c r="L49" s="445">
        <v>233413</v>
      </c>
      <c r="M49" s="445">
        <v>233413</v>
      </c>
      <c r="N49" s="445">
        <v>0</v>
      </c>
      <c r="O49" s="445">
        <v>0</v>
      </c>
      <c r="P49" s="445">
        <v>0</v>
      </c>
      <c r="Q49" s="445">
        <v>288888</v>
      </c>
      <c r="R49" s="445">
        <v>0</v>
      </c>
      <c r="S49" s="445">
        <v>288888</v>
      </c>
      <c r="T49" s="445">
        <v>0</v>
      </c>
      <c r="U49" s="445">
        <v>0</v>
      </c>
      <c r="V49" s="445">
        <v>0</v>
      </c>
      <c r="W49" s="445">
        <v>0</v>
      </c>
      <c r="X49" s="445">
        <v>0</v>
      </c>
      <c r="Y49" s="445">
        <v>0</v>
      </c>
      <c r="Z49" s="445">
        <v>0</v>
      </c>
      <c r="AA49" s="445">
        <v>0</v>
      </c>
      <c r="AB49" s="445">
        <v>0</v>
      </c>
      <c r="AC49" s="445">
        <v>0</v>
      </c>
      <c r="AD49" s="445">
        <v>8906553</v>
      </c>
      <c r="AE49" s="445">
        <v>2000588</v>
      </c>
      <c r="AF49" s="445">
        <v>222288</v>
      </c>
      <c r="AG49" s="445">
        <v>11129429</v>
      </c>
      <c r="AH49" s="445">
        <v>2264427</v>
      </c>
      <c r="AI49" s="445">
        <v>1811542</v>
      </c>
      <c r="AJ49" s="445">
        <v>407597</v>
      </c>
      <c r="AK49" s="445">
        <v>45289</v>
      </c>
      <c r="AL49" s="445">
        <v>4528855</v>
      </c>
      <c r="AM49" s="445">
        <v>-960566</v>
      </c>
      <c r="AN49" s="445">
        <v>-768452</v>
      </c>
      <c r="AO49" s="445">
        <v>-172902</v>
      </c>
      <c r="AP49" s="445">
        <v>-19211</v>
      </c>
      <c r="AQ49" s="445">
        <v>-1921131</v>
      </c>
      <c r="AR49" s="445">
        <v>-750854</v>
      </c>
      <c r="AS49" s="445">
        <v>-600684</v>
      </c>
      <c r="AT49" s="445">
        <v>-135154</v>
      </c>
      <c r="AU49" s="445">
        <v>-15017</v>
      </c>
      <c r="AV49" s="445">
        <v>-1501709</v>
      </c>
      <c r="AW49" s="445">
        <v>-58</v>
      </c>
      <c r="AX49" s="445">
        <v>-47</v>
      </c>
      <c r="AY49" s="445">
        <v>-11</v>
      </c>
      <c r="AZ49" s="445">
        <v>-1</v>
      </c>
      <c r="BA49" s="445">
        <v>-117</v>
      </c>
      <c r="BB49" s="445">
        <v>-237576</v>
      </c>
      <c r="BC49" s="445">
        <v>-190062</v>
      </c>
      <c r="BD49" s="445">
        <v>-42764</v>
      </c>
      <c r="BE49" s="445">
        <v>-4752</v>
      </c>
      <c r="BF49" s="445">
        <v>-475154</v>
      </c>
      <c r="BG49" s="445">
        <v>-988488</v>
      </c>
      <c r="BH49" s="445">
        <v>-790793</v>
      </c>
      <c r="BI49" s="445">
        <v>-177929</v>
      </c>
      <c r="BJ49" s="445">
        <v>-19770</v>
      </c>
      <c r="BK49" s="445">
        <v>-1976980</v>
      </c>
      <c r="BL49" s="445">
        <v>-4894819</v>
      </c>
      <c r="BM49" s="445">
        <v>-3915854</v>
      </c>
      <c r="BN49" s="445">
        <v>-881067</v>
      </c>
      <c r="BO49" s="445">
        <v>-97896</v>
      </c>
      <c r="BP49" s="445">
        <v>-9789636</v>
      </c>
      <c r="BQ49" s="445">
        <v>-519210</v>
      </c>
      <c r="BR49" s="445">
        <v>-415368</v>
      </c>
      <c r="BS49" s="445">
        <v>-93458</v>
      </c>
      <c r="BT49" s="445">
        <v>-10384</v>
      </c>
      <c r="BU49" s="445">
        <v>-1038420</v>
      </c>
      <c r="BV49" s="445">
        <v>-4375609</v>
      </c>
      <c r="BW49" s="445">
        <v>-3500486</v>
      </c>
      <c r="BX49" s="445">
        <v>-787609</v>
      </c>
      <c r="BY49" s="445">
        <v>-87512</v>
      </c>
      <c r="BZ49" s="445">
        <v>-8751216</v>
      </c>
      <c r="CA49" s="445">
        <v>2576</v>
      </c>
      <c r="CB49" s="445">
        <v>2061</v>
      </c>
      <c r="CC49" s="445">
        <v>464</v>
      </c>
      <c r="CD49" s="445">
        <v>52</v>
      </c>
      <c r="CE49" s="445">
        <v>5153</v>
      </c>
      <c r="CF49" s="445">
        <v>290925</v>
      </c>
      <c r="CG49" s="445">
        <v>232740</v>
      </c>
      <c r="CH49" s="445">
        <v>52367</v>
      </c>
      <c r="CI49" s="445">
        <v>5819</v>
      </c>
      <c r="CJ49" s="445">
        <v>581851</v>
      </c>
      <c r="CK49" s="445">
        <v>24548</v>
      </c>
      <c r="CL49" s="445">
        <v>19639</v>
      </c>
      <c r="CM49" s="445">
        <v>4419</v>
      </c>
      <c r="CN49" s="445">
        <v>491</v>
      </c>
      <c r="CO49" s="445">
        <v>49097</v>
      </c>
      <c r="CP49" s="445">
        <v>-1348963</v>
      </c>
      <c r="CQ49" s="445">
        <v>-1079170</v>
      </c>
      <c r="CR49" s="445">
        <v>-242813</v>
      </c>
      <c r="CS49" s="445">
        <v>-26979</v>
      </c>
      <c r="CT49" s="445">
        <v>-2697925</v>
      </c>
      <c r="CU49" s="445">
        <v>-5925733</v>
      </c>
      <c r="CV49" s="445">
        <v>-4740584</v>
      </c>
      <c r="CW49" s="445">
        <v>-1066630</v>
      </c>
      <c r="CX49" s="445">
        <v>-118513</v>
      </c>
      <c r="CY49" s="445">
        <v>-11851460</v>
      </c>
      <c r="CZ49" s="445">
        <v>-492086</v>
      </c>
      <c r="DA49" s="445">
        <v>-393668</v>
      </c>
      <c r="DB49" s="445">
        <v>-88575</v>
      </c>
      <c r="DC49" s="445">
        <v>-9841</v>
      </c>
      <c r="DD49" s="445">
        <v>-984170</v>
      </c>
      <c r="DE49" s="445">
        <v>-5433647</v>
      </c>
      <c r="DF49" s="445">
        <v>-4346916</v>
      </c>
      <c r="DG49" s="445">
        <v>-978055</v>
      </c>
      <c r="DH49" s="445">
        <v>-108672</v>
      </c>
      <c r="DI49" s="445">
        <v>-10867290</v>
      </c>
      <c r="DJ49" s="445">
        <v>-17598296</v>
      </c>
      <c r="DK49" s="445">
        <v>-14078640</v>
      </c>
      <c r="DL49" s="445">
        <v>-3167694</v>
      </c>
      <c r="DM49" s="445">
        <v>-351965</v>
      </c>
      <c r="DN49" s="445">
        <v>-35196595</v>
      </c>
      <c r="DO49" s="445">
        <v>-17511638</v>
      </c>
      <c r="DP49" s="445">
        <v>-14009311</v>
      </c>
      <c r="DQ49" s="445">
        <v>-3152095</v>
      </c>
      <c r="DR49" s="445">
        <v>-350233</v>
      </c>
      <c r="DS49" s="445">
        <v>-35023277</v>
      </c>
      <c r="DT49" s="445">
        <v>-86658</v>
      </c>
      <c r="DU49" s="445">
        <v>-69329</v>
      </c>
      <c r="DV49" s="445">
        <v>-15599</v>
      </c>
      <c r="DW49" s="445">
        <v>-1732</v>
      </c>
      <c r="DX49" s="445">
        <v>-173318</v>
      </c>
      <c r="DY49" s="445">
        <v>23846676</v>
      </c>
      <c r="DZ49" s="445">
        <v>19077342</v>
      </c>
      <c r="EA49" s="445">
        <v>4292402</v>
      </c>
      <c r="EB49" s="445">
        <v>476934</v>
      </c>
      <c r="EC49" s="445">
        <v>47693354</v>
      </c>
      <c r="ED49" s="445">
        <v>18654997</v>
      </c>
      <c r="EE49" s="445">
        <v>14923998</v>
      </c>
      <c r="EF49" s="445">
        <v>3357900</v>
      </c>
      <c r="EG49" s="445">
        <v>373100</v>
      </c>
      <c r="EH49" s="445">
        <v>37309995</v>
      </c>
      <c r="EI49" s="445">
        <v>-5191679</v>
      </c>
      <c r="EJ49" s="445">
        <v>-4153344</v>
      </c>
      <c r="EK49" s="445">
        <v>-934502</v>
      </c>
      <c r="EL49" s="445">
        <v>-103834</v>
      </c>
      <c r="EM49" s="445">
        <v>-10383359</v>
      </c>
      <c r="EN49" s="445">
        <v>-5278337</v>
      </c>
      <c r="EO49" s="445">
        <v>-4222673</v>
      </c>
      <c r="EP49" s="445">
        <v>-950101</v>
      </c>
      <c r="EQ49" s="445">
        <v>-105566</v>
      </c>
      <c r="ER49" s="445">
        <v>-10556677</v>
      </c>
      <c r="ES49" s="446">
        <v>0.5</v>
      </c>
      <c r="ET49" s="446">
        <v>0.4</v>
      </c>
      <c r="EU49" s="446">
        <v>0.09</v>
      </c>
      <c r="EV49" s="446">
        <v>0.01</v>
      </c>
      <c r="EW49" s="446">
        <v>1</v>
      </c>
      <c r="EX49" s="58" t="s">
        <v>491</v>
      </c>
      <c r="EY49" s="58" t="s">
        <v>492</v>
      </c>
      <c r="EZ49" s="58" t="s">
        <v>466</v>
      </c>
      <c r="FA49" s="58" t="s">
        <v>467</v>
      </c>
      <c r="FB49" s="58" t="s">
        <v>654</v>
      </c>
    </row>
    <row r="50" spans="1:158" s="58" customFormat="1" ht="14.25" thickTop="1" thickBot="1">
      <c r="A50" s="58" t="s">
        <v>461</v>
      </c>
      <c r="B50" s="447" t="s">
        <v>655</v>
      </c>
      <c r="C50" s="59" t="s">
        <v>656</v>
      </c>
      <c r="D50" s="445">
        <v>17568488</v>
      </c>
      <c r="E50" s="445">
        <v>14054790</v>
      </c>
      <c r="F50" s="445">
        <v>3513698</v>
      </c>
      <c r="G50" s="445">
        <v>0</v>
      </c>
      <c r="H50" s="445">
        <v>35136976</v>
      </c>
      <c r="I50" s="445">
        <v>296593</v>
      </c>
      <c r="J50" s="445">
        <v>296593</v>
      </c>
      <c r="K50" s="445">
        <v>17271895</v>
      </c>
      <c r="L50" s="445">
        <v>177333</v>
      </c>
      <c r="M50" s="445">
        <v>177333</v>
      </c>
      <c r="N50" s="445">
        <v>0</v>
      </c>
      <c r="O50" s="445">
        <v>0</v>
      </c>
      <c r="P50" s="445">
        <v>0</v>
      </c>
      <c r="Q50" s="445">
        <v>376672</v>
      </c>
      <c r="R50" s="445">
        <v>0</v>
      </c>
      <c r="S50" s="445">
        <v>376672</v>
      </c>
      <c r="T50" s="445">
        <v>0</v>
      </c>
      <c r="U50" s="445">
        <v>0</v>
      </c>
      <c r="V50" s="445">
        <v>0</v>
      </c>
      <c r="W50" s="445">
        <v>0</v>
      </c>
      <c r="X50" s="445">
        <v>296593</v>
      </c>
      <c r="Y50" s="445">
        <v>0</v>
      </c>
      <c r="Z50" s="445">
        <v>0</v>
      </c>
      <c r="AA50" s="445">
        <v>296593</v>
      </c>
      <c r="AB50" s="445">
        <v>0</v>
      </c>
      <c r="AC50" s="445">
        <v>0</v>
      </c>
      <c r="AD50" s="445">
        <v>5746972</v>
      </c>
      <c r="AE50" s="445">
        <v>1379378</v>
      </c>
      <c r="AF50" s="445">
        <v>0</v>
      </c>
      <c r="AG50" s="445">
        <v>7126350</v>
      </c>
      <c r="AH50" s="445">
        <v>771259</v>
      </c>
      <c r="AI50" s="445">
        <v>617007</v>
      </c>
      <c r="AJ50" s="445">
        <v>154252</v>
      </c>
      <c r="AK50" s="445">
        <v>0</v>
      </c>
      <c r="AL50" s="445">
        <v>1542518</v>
      </c>
      <c r="AM50" s="445">
        <v>-257033</v>
      </c>
      <c r="AN50" s="445">
        <v>-205627</v>
      </c>
      <c r="AO50" s="445">
        <v>-51407</v>
      </c>
      <c r="AP50" s="445">
        <v>0</v>
      </c>
      <c r="AQ50" s="445">
        <v>-514067</v>
      </c>
      <c r="AR50" s="445">
        <v>-307475</v>
      </c>
      <c r="AS50" s="445">
        <v>-245980</v>
      </c>
      <c r="AT50" s="445">
        <v>-61495</v>
      </c>
      <c r="AU50" s="445">
        <v>0</v>
      </c>
      <c r="AV50" s="445">
        <v>-614950</v>
      </c>
      <c r="AW50" s="445">
        <v>211431</v>
      </c>
      <c r="AX50" s="445">
        <v>169145</v>
      </c>
      <c r="AY50" s="445">
        <v>42286</v>
      </c>
      <c r="AZ50" s="445">
        <v>0</v>
      </c>
      <c r="BA50" s="445">
        <v>422862</v>
      </c>
      <c r="BB50" s="445">
        <v>-116788</v>
      </c>
      <c r="BC50" s="445">
        <v>-93431</v>
      </c>
      <c r="BD50" s="445">
        <v>-23358</v>
      </c>
      <c r="BE50" s="445">
        <v>0</v>
      </c>
      <c r="BF50" s="445">
        <v>-233577</v>
      </c>
      <c r="BG50" s="445">
        <v>-212832</v>
      </c>
      <c r="BH50" s="445">
        <v>-170266</v>
      </c>
      <c r="BI50" s="445">
        <v>-42567</v>
      </c>
      <c r="BJ50" s="445">
        <v>0</v>
      </c>
      <c r="BK50" s="445">
        <v>-425665</v>
      </c>
      <c r="BL50" s="445">
        <v>-1676718</v>
      </c>
      <c r="BM50" s="445">
        <v>-1341374</v>
      </c>
      <c r="BN50" s="445">
        <v>-335344</v>
      </c>
      <c r="BO50" s="445">
        <v>0</v>
      </c>
      <c r="BP50" s="445">
        <v>-3353436</v>
      </c>
      <c r="BQ50" s="445">
        <v>-77719</v>
      </c>
      <c r="BR50" s="445">
        <v>-62176</v>
      </c>
      <c r="BS50" s="445">
        <v>-15544</v>
      </c>
      <c r="BT50" s="445">
        <v>0</v>
      </c>
      <c r="BU50" s="445">
        <v>-155439</v>
      </c>
      <c r="BV50" s="445">
        <v>-1598998</v>
      </c>
      <c r="BW50" s="445">
        <v>-1279199</v>
      </c>
      <c r="BX50" s="445">
        <v>-319800</v>
      </c>
      <c r="BY50" s="445">
        <v>0</v>
      </c>
      <c r="BZ50" s="445">
        <v>-3197997</v>
      </c>
      <c r="CA50" s="445">
        <v>77719</v>
      </c>
      <c r="CB50" s="445">
        <v>62176</v>
      </c>
      <c r="CC50" s="445">
        <v>15544</v>
      </c>
      <c r="CD50" s="445">
        <v>0</v>
      </c>
      <c r="CE50" s="445">
        <v>155439</v>
      </c>
      <c r="CF50" s="445">
        <v>542621</v>
      </c>
      <c r="CG50" s="445">
        <v>434097</v>
      </c>
      <c r="CH50" s="445">
        <v>108524</v>
      </c>
      <c r="CI50" s="445">
        <v>0</v>
      </c>
      <c r="CJ50" s="445">
        <v>1085242</v>
      </c>
      <c r="CK50" s="445">
        <v>-164035</v>
      </c>
      <c r="CL50" s="445">
        <v>-131228</v>
      </c>
      <c r="CM50" s="445">
        <v>-32807</v>
      </c>
      <c r="CN50" s="445">
        <v>0</v>
      </c>
      <c r="CO50" s="445">
        <v>-328070</v>
      </c>
      <c r="CP50" s="445">
        <v>261440</v>
      </c>
      <c r="CQ50" s="445">
        <v>209152</v>
      </c>
      <c r="CR50" s="445">
        <v>52288</v>
      </c>
      <c r="CS50" s="445">
        <v>0</v>
      </c>
      <c r="CT50" s="445">
        <v>522880</v>
      </c>
      <c r="CU50" s="445">
        <v>-958973</v>
      </c>
      <c r="CV50" s="445">
        <v>-767177</v>
      </c>
      <c r="CW50" s="445">
        <v>-191795</v>
      </c>
      <c r="CX50" s="445">
        <v>0</v>
      </c>
      <c r="CY50" s="445">
        <v>-1917945</v>
      </c>
      <c r="CZ50" s="445">
        <v>-164035</v>
      </c>
      <c r="DA50" s="445">
        <v>-131228</v>
      </c>
      <c r="DB50" s="445">
        <v>-32807</v>
      </c>
      <c r="DC50" s="445">
        <v>0</v>
      </c>
      <c r="DD50" s="445">
        <v>-328070</v>
      </c>
      <c r="DE50" s="445">
        <v>-794937</v>
      </c>
      <c r="DF50" s="445">
        <v>-635950</v>
      </c>
      <c r="DG50" s="445">
        <v>-158988</v>
      </c>
      <c r="DH50" s="445">
        <v>0</v>
      </c>
      <c r="DI50" s="445">
        <v>-1589875</v>
      </c>
      <c r="DJ50" s="445">
        <v>-11913634</v>
      </c>
      <c r="DK50" s="445">
        <v>-9530909</v>
      </c>
      <c r="DL50" s="445">
        <v>-2382726</v>
      </c>
      <c r="DM50" s="445">
        <v>0</v>
      </c>
      <c r="DN50" s="445">
        <v>-23827269</v>
      </c>
      <c r="DO50" s="445">
        <v>-11828272</v>
      </c>
      <c r="DP50" s="445">
        <v>-9462618</v>
      </c>
      <c r="DQ50" s="445">
        <v>-2365654</v>
      </c>
      <c r="DR50" s="445">
        <v>0</v>
      </c>
      <c r="DS50" s="445">
        <v>-23656544</v>
      </c>
      <c r="DT50" s="445">
        <v>-85362</v>
      </c>
      <c r="DU50" s="445">
        <v>-68291</v>
      </c>
      <c r="DV50" s="445">
        <v>-17072</v>
      </c>
      <c r="DW50" s="445">
        <v>0</v>
      </c>
      <c r="DX50" s="445">
        <v>-170725</v>
      </c>
      <c r="DY50" s="445">
        <v>21769952</v>
      </c>
      <c r="DZ50" s="445">
        <v>17415961</v>
      </c>
      <c r="EA50" s="445">
        <v>4353990</v>
      </c>
      <c r="EB50" s="445">
        <v>0</v>
      </c>
      <c r="EC50" s="445">
        <v>43539903</v>
      </c>
      <c r="ED50" s="445">
        <v>17568488</v>
      </c>
      <c r="EE50" s="445">
        <v>14054790</v>
      </c>
      <c r="EF50" s="445">
        <v>3513698</v>
      </c>
      <c r="EG50" s="445">
        <v>0</v>
      </c>
      <c r="EH50" s="445">
        <v>35136976</v>
      </c>
      <c r="EI50" s="445">
        <v>-4201464</v>
      </c>
      <c r="EJ50" s="445">
        <v>-3361171</v>
      </c>
      <c r="EK50" s="445">
        <v>-840292</v>
      </c>
      <c r="EL50" s="445">
        <v>0</v>
      </c>
      <c r="EM50" s="445">
        <v>-8402927</v>
      </c>
      <c r="EN50" s="445">
        <v>-4286826</v>
      </c>
      <c r="EO50" s="445">
        <v>-3429462</v>
      </c>
      <c r="EP50" s="445">
        <v>-857364</v>
      </c>
      <c r="EQ50" s="445">
        <v>0</v>
      </c>
      <c r="ER50" s="445">
        <v>-8573652</v>
      </c>
      <c r="ES50" s="446">
        <v>0.5</v>
      </c>
      <c r="ET50" s="446">
        <v>0.4</v>
      </c>
      <c r="EU50" s="446">
        <v>0.1</v>
      </c>
      <c r="EV50" s="446">
        <v>0</v>
      </c>
      <c r="EW50" s="446">
        <v>1</v>
      </c>
      <c r="EX50" s="58" t="s">
        <v>472</v>
      </c>
      <c r="EY50" s="58" t="s">
        <v>465</v>
      </c>
      <c r="EZ50" s="58" t="s">
        <v>466</v>
      </c>
      <c r="FA50" s="58" t="s">
        <v>473</v>
      </c>
      <c r="FB50" s="58" t="s">
        <v>657</v>
      </c>
    </row>
    <row r="51" spans="1:158" s="58" customFormat="1" ht="14.25" thickTop="1" thickBot="1">
      <c r="A51" s="58" t="s">
        <v>469</v>
      </c>
      <c r="B51" s="447" t="s">
        <v>658</v>
      </c>
      <c r="C51" s="59" t="s">
        <v>659</v>
      </c>
      <c r="D51" s="445">
        <v>5959061</v>
      </c>
      <c r="E51" s="445">
        <v>4767249</v>
      </c>
      <c r="F51" s="445">
        <v>1072631</v>
      </c>
      <c r="G51" s="445">
        <v>119181</v>
      </c>
      <c r="H51" s="445">
        <v>11918122</v>
      </c>
      <c r="I51" s="445">
        <v>0</v>
      </c>
      <c r="J51" s="445">
        <v>0</v>
      </c>
      <c r="K51" s="445">
        <v>5959061</v>
      </c>
      <c r="L51" s="445">
        <v>75184</v>
      </c>
      <c r="M51" s="445">
        <v>75184</v>
      </c>
      <c r="N51" s="445">
        <v>0</v>
      </c>
      <c r="O51" s="445">
        <v>0</v>
      </c>
      <c r="P51" s="445">
        <v>0</v>
      </c>
      <c r="Q51" s="445">
        <v>0</v>
      </c>
      <c r="R51" s="445">
        <v>0</v>
      </c>
      <c r="S51" s="445">
        <v>0</v>
      </c>
      <c r="T51" s="445">
        <v>0</v>
      </c>
      <c r="U51" s="445">
        <v>0</v>
      </c>
      <c r="V51" s="445">
        <v>0</v>
      </c>
      <c r="W51" s="445">
        <v>0</v>
      </c>
      <c r="X51" s="445">
        <v>0</v>
      </c>
      <c r="Y51" s="445">
        <v>0</v>
      </c>
      <c r="Z51" s="445">
        <v>0</v>
      </c>
      <c r="AA51" s="445">
        <v>0</v>
      </c>
      <c r="AB51" s="445">
        <v>0</v>
      </c>
      <c r="AC51" s="445">
        <v>0</v>
      </c>
      <c r="AD51" s="445">
        <v>2657257</v>
      </c>
      <c r="AE51" s="445">
        <v>597884</v>
      </c>
      <c r="AF51" s="445">
        <v>66431</v>
      </c>
      <c r="AG51" s="445">
        <v>3321572</v>
      </c>
      <c r="AH51" s="445">
        <v>741061</v>
      </c>
      <c r="AI51" s="445">
        <v>592849</v>
      </c>
      <c r="AJ51" s="445">
        <v>133391</v>
      </c>
      <c r="AK51" s="445">
        <v>14821</v>
      </c>
      <c r="AL51" s="445">
        <v>1482122</v>
      </c>
      <c r="AM51" s="445">
        <v>-420121</v>
      </c>
      <c r="AN51" s="445">
        <v>-336097</v>
      </c>
      <c r="AO51" s="445">
        <v>-75622</v>
      </c>
      <c r="AP51" s="445">
        <v>-8402</v>
      </c>
      <c r="AQ51" s="445">
        <v>-840242</v>
      </c>
      <c r="AR51" s="445">
        <v>-221422</v>
      </c>
      <c r="AS51" s="445">
        <v>-177138</v>
      </c>
      <c r="AT51" s="445">
        <v>-39856</v>
      </c>
      <c r="AU51" s="445">
        <v>-4428</v>
      </c>
      <c r="AV51" s="445">
        <v>-442844</v>
      </c>
      <c r="AW51" s="445">
        <v>1969</v>
      </c>
      <c r="AX51" s="445">
        <v>1575</v>
      </c>
      <c r="AY51" s="445">
        <v>354</v>
      </c>
      <c r="AZ51" s="445">
        <v>39</v>
      </c>
      <c r="BA51" s="445">
        <v>3937</v>
      </c>
      <c r="BB51" s="445">
        <v>-246361</v>
      </c>
      <c r="BC51" s="445">
        <v>-197088</v>
      </c>
      <c r="BD51" s="445">
        <v>-44345</v>
      </c>
      <c r="BE51" s="445">
        <v>-4927</v>
      </c>
      <c r="BF51" s="445">
        <v>-492721</v>
      </c>
      <c r="BG51" s="445">
        <v>-465814</v>
      </c>
      <c r="BH51" s="445">
        <v>-372651</v>
      </c>
      <c r="BI51" s="445">
        <v>-83847</v>
      </c>
      <c r="BJ51" s="445">
        <v>-9316</v>
      </c>
      <c r="BK51" s="445">
        <v>-931628</v>
      </c>
      <c r="BL51" s="445">
        <v>-1375000</v>
      </c>
      <c r="BM51" s="445">
        <v>-1100000</v>
      </c>
      <c r="BN51" s="445">
        <v>-247500</v>
      </c>
      <c r="BO51" s="445">
        <v>-27500</v>
      </c>
      <c r="BP51" s="445">
        <v>-2750000</v>
      </c>
      <c r="BQ51" s="445">
        <v>-334500</v>
      </c>
      <c r="BR51" s="445">
        <v>-267600</v>
      </c>
      <c r="BS51" s="445">
        <v>-60210</v>
      </c>
      <c r="BT51" s="445">
        <v>-6690</v>
      </c>
      <c r="BU51" s="445">
        <v>-669000</v>
      </c>
      <c r="BV51" s="445">
        <v>-1040500</v>
      </c>
      <c r="BW51" s="445">
        <v>-832400</v>
      </c>
      <c r="BX51" s="445">
        <v>-187290</v>
      </c>
      <c r="BY51" s="445">
        <v>-20810</v>
      </c>
      <c r="BZ51" s="445">
        <v>-2081000</v>
      </c>
      <c r="CA51" s="445">
        <v>39587</v>
      </c>
      <c r="CB51" s="445">
        <v>31670</v>
      </c>
      <c r="CC51" s="445">
        <v>7126</v>
      </c>
      <c r="CD51" s="445">
        <v>792</v>
      </c>
      <c r="CE51" s="445">
        <v>79175</v>
      </c>
      <c r="CF51" s="445">
        <v>89986</v>
      </c>
      <c r="CG51" s="445">
        <v>71989</v>
      </c>
      <c r="CH51" s="445">
        <v>16197</v>
      </c>
      <c r="CI51" s="445">
        <v>1800</v>
      </c>
      <c r="CJ51" s="445">
        <v>179972</v>
      </c>
      <c r="CK51" s="445">
        <v>132357</v>
      </c>
      <c r="CL51" s="445">
        <v>105886</v>
      </c>
      <c r="CM51" s="445">
        <v>23824</v>
      </c>
      <c r="CN51" s="445">
        <v>2647</v>
      </c>
      <c r="CO51" s="445">
        <v>264714</v>
      </c>
      <c r="CP51" s="445">
        <v>-231486</v>
      </c>
      <c r="CQ51" s="445">
        <v>-185189</v>
      </c>
      <c r="CR51" s="445">
        <v>-41667</v>
      </c>
      <c r="CS51" s="445">
        <v>-4630</v>
      </c>
      <c r="CT51" s="445">
        <v>-462972</v>
      </c>
      <c r="CU51" s="445">
        <v>-1344556</v>
      </c>
      <c r="CV51" s="445">
        <v>-1075644</v>
      </c>
      <c r="CW51" s="445">
        <v>-242020</v>
      </c>
      <c r="CX51" s="445">
        <v>-26891</v>
      </c>
      <c r="CY51" s="445">
        <v>-2689111</v>
      </c>
      <c r="CZ51" s="445">
        <v>-162556</v>
      </c>
      <c r="DA51" s="445">
        <v>-130044</v>
      </c>
      <c r="DB51" s="445">
        <v>-29260</v>
      </c>
      <c r="DC51" s="445">
        <v>-3251</v>
      </c>
      <c r="DD51" s="445">
        <v>-325111</v>
      </c>
      <c r="DE51" s="445">
        <v>-1182000</v>
      </c>
      <c r="DF51" s="445">
        <v>-945600</v>
      </c>
      <c r="DG51" s="445">
        <v>-212760</v>
      </c>
      <c r="DH51" s="445">
        <v>-23640</v>
      </c>
      <c r="DI51" s="445">
        <v>-2364000</v>
      </c>
      <c r="DJ51" s="445">
        <v>-4461367</v>
      </c>
      <c r="DK51" s="445">
        <v>-3569096</v>
      </c>
      <c r="DL51" s="445">
        <v>-803047</v>
      </c>
      <c r="DM51" s="445">
        <v>-89228</v>
      </c>
      <c r="DN51" s="445">
        <v>-8922738</v>
      </c>
      <c r="DO51" s="445">
        <v>-4316347</v>
      </c>
      <c r="DP51" s="445">
        <v>-3453078</v>
      </c>
      <c r="DQ51" s="445">
        <v>-776943</v>
      </c>
      <c r="DR51" s="445">
        <v>-86327</v>
      </c>
      <c r="DS51" s="445">
        <v>-8632695</v>
      </c>
      <c r="DT51" s="445">
        <v>-145020</v>
      </c>
      <c r="DU51" s="445">
        <v>-116018</v>
      </c>
      <c r="DV51" s="445">
        <v>-26104</v>
      </c>
      <c r="DW51" s="445">
        <v>-2901</v>
      </c>
      <c r="DX51" s="445">
        <v>-290043</v>
      </c>
      <c r="DY51" s="445">
        <v>7293415</v>
      </c>
      <c r="DZ51" s="445">
        <v>5834732</v>
      </c>
      <c r="EA51" s="445">
        <v>1312815</v>
      </c>
      <c r="EB51" s="445">
        <v>145868</v>
      </c>
      <c r="EC51" s="445">
        <v>14586830</v>
      </c>
      <c r="ED51" s="445">
        <v>5959061</v>
      </c>
      <c r="EE51" s="445">
        <v>4767249</v>
      </c>
      <c r="EF51" s="445">
        <v>1072631</v>
      </c>
      <c r="EG51" s="445">
        <v>119181</v>
      </c>
      <c r="EH51" s="445">
        <v>11918122</v>
      </c>
      <c r="EI51" s="445">
        <v>-1334354</v>
      </c>
      <c r="EJ51" s="445">
        <v>-1067483</v>
      </c>
      <c r="EK51" s="445">
        <v>-240184</v>
      </c>
      <c r="EL51" s="445">
        <v>-26687</v>
      </c>
      <c r="EM51" s="445">
        <v>-2668708</v>
      </c>
      <c r="EN51" s="445">
        <v>-1479374</v>
      </c>
      <c r="EO51" s="445">
        <v>-1183501</v>
      </c>
      <c r="EP51" s="445">
        <v>-266288</v>
      </c>
      <c r="EQ51" s="445">
        <v>-29588</v>
      </c>
      <c r="ER51" s="445">
        <v>-2958751</v>
      </c>
      <c r="ES51" s="446">
        <v>0.5</v>
      </c>
      <c r="ET51" s="446">
        <v>0.4</v>
      </c>
      <c r="EU51" s="446">
        <v>0.09</v>
      </c>
      <c r="EV51" s="446">
        <v>0.01</v>
      </c>
      <c r="EW51" s="446">
        <v>1</v>
      </c>
      <c r="EX51" s="58" t="s">
        <v>521</v>
      </c>
      <c r="EY51" s="58" t="s">
        <v>522</v>
      </c>
      <c r="EZ51" s="58" t="s">
        <v>466</v>
      </c>
      <c r="FA51" s="58" t="s">
        <v>497</v>
      </c>
      <c r="FB51" s="58" t="s">
        <v>660</v>
      </c>
    </row>
    <row r="52" spans="1:158" s="58" customFormat="1" ht="14.25" thickTop="1" thickBot="1">
      <c r="A52" s="58" t="s">
        <v>461</v>
      </c>
      <c r="B52" s="447" t="s">
        <v>661</v>
      </c>
      <c r="C52" s="59" t="s">
        <v>662</v>
      </c>
      <c r="D52" s="445">
        <v>38135105</v>
      </c>
      <c r="E52" s="445">
        <v>37372402</v>
      </c>
      <c r="F52" s="445">
        <v>0</v>
      </c>
      <c r="G52" s="445">
        <v>762702</v>
      </c>
      <c r="H52" s="445">
        <v>76270209</v>
      </c>
      <c r="I52" s="445">
        <v>0</v>
      </c>
      <c r="J52" s="445">
        <v>0</v>
      </c>
      <c r="K52" s="445">
        <v>38135105</v>
      </c>
      <c r="L52" s="445">
        <v>298922</v>
      </c>
      <c r="M52" s="445">
        <v>298922</v>
      </c>
      <c r="N52" s="445">
        <v>0</v>
      </c>
      <c r="O52" s="445">
        <v>0</v>
      </c>
      <c r="P52" s="445">
        <v>0</v>
      </c>
      <c r="Q52" s="445">
        <v>375751</v>
      </c>
      <c r="R52" s="445">
        <v>0</v>
      </c>
      <c r="S52" s="445">
        <v>375751</v>
      </c>
      <c r="T52" s="445">
        <v>0</v>
      </c>
      <c r="U52" s="445">
        <v>0</v>
      </c>
      <c r="V52" s="445">
        <v>0</v>
      </c>
      <c r="W52" s="445">
        <v>0</v>
      </c>
      <c r="X52" s="445">
        <v>0</v>
      </c>
      <c r="Y52" s="445">
        <v>0</v>
      </c>
      <c r="Z52" s="445">
        <v>0</v>
      </c>
      <c r="AA52" s="445">
        <v>0</v>
      </c>
      <c r="AB52" s="445">
        <v>0</v>
      </c>
      <c r="AC52" s="445">
        <v>0</v>
      </c>
      <c r="AD52" s="445">
        <v>12857539</v>
      </c>
      <c r="AE52" s="445">
        <v>0</v>
      </c>
      <c r="AF52" s="445">
        <v>261890</v>
      </c>
      <c r="AG52" s="445">
        <v>13119429</v>
      </c>
      <c r="AH52" s="445">
        <v>2210010</v>
      </c>
      <c r="AI52" s="445">
        <v>2165809</v>
      </c>
      <c r="AJ52" s="445">
        <v>0</v>
      </c>
      <c r="AK52" s="445">
        <v>44200</v>
      </c>
      <c r="AL52" s="445">
        <v>4420019</v>
      </c>
      <c r="AM52" s="445">
        <v>-655523</v>
      </c>
      <c r="AN52" s="445">
        <v>-642413</v>
      </c>
      <c r="AO52" s="445">
        <v>0</v>
      </c>
      <c r="AP52" s="445">
        <v>-13110</v>
      </c>
      <c r="AQ52" s="445">
        <v>-1311046</v>
      </c>
      <c r="AR52" s="445">
        <v>-421274</v>
      </c>
      <c r="AS52" s="445">
        <v>-412848</v>
      </c>
      <c r="AT52" s="445">
        <v>0</v>
      </c>
      <c r="AU52" s="445">
        <v>-8425</v>
      </c>
      <c r="AV52" s="445">
        <v>-842547</v>
      </c>
      <c r="AW52" s="445">
        <v>183558</v>
      </c>
      <c r="AX52" s="445">
        <v>179887</v>
      </c>
      <c r="AY52" s="445">
        <v>0</v>
      </c>
      <c r="AZ52" s="445">
        <v>3671</v>
      </c>
      <c r="BA52" s="445">
        <v>367116</v>
      </c>
      <c r="BB52" s="445">
        <v>-85228</v>
      </c>
      <c r="BC52" s="445">
        <v>-83524</v>
      </c>
      <c r="BD52" s="445">
        <v>0</v>
      </c>
      <c r="BE52" s="445">
        <v>-1705</v>
      </c>
      <c r="BF52" s="445">
        <v>-170457</v>
      </c>
      <c r="BG52" s="445">
        <v>-322944</v>
      </c>
      <c r="BH52" s="445">
        <v>-316485</v>
      </c>
      <c r="BI52" s="445">
        <v>0</v>
      </c>
      <c r="BJ52" s="445">
        <v>-6459</v>
      </c>
      <c r="BK52" s="445">
        <v>-645888</v>
      </c>
      <c r="BL52" s="445">
        <v>-3001384</v>
      </c>
      <c r="BM52" s="445">
        <v>-2941356</v>
      </c>
      <c r="BN52" s="445">
        <v>0</v>
      </c>
      <c r="BO52" s="445">
        <v>-60028</v>
      </c>
      <c r="BP52" s="445">
        <v>-6002768</v>
      </c>
      <c r="BQ52" s="445">
        <v>-586869</v>
      </c>
      <c r="BR52" s="445">
        <v>-575131</v>
      </c>
      <c r="BS52" s="445">
        <v>0</v>
      </c>
      <c r="BT52" s="445">
        <v>-11737</v>
      </c>
      <c r="BU52" s="445">
        <v>-1173737</v>
      </c>
      <c r="BV52" s="445">
        <v>-2414516</v>
      </c>
      <c r="BW52" s="445">
        <v>-2366225</v>
      </c>
      <c r="BX52" s="445">
        <v>0</v>
      </c>
      <c r="BY52" s="445">
        <v>-48290</v>
      </c>
      <c r="BZ52" s="445">
        <v>-4829031</v>
      </c>
      <c r="CA52" s="445">
        <v>0</v>
      </c>
      <c r="CB52" s="445">
        <v>0</v>
      </c>
      <c r="CC52" s="445">
        <v>0</v>
      </c>
      <c r="CD52" s="445">
        <v>0</v>
      </c>
      <c r="CE52" s="445">
        <v>0</v>
      </c>
      <c r="CF52" s="445">
        <v>1960476</v>
      </c>
      <c r="CG52" s="445">
        <v>1921267</v>
      </c>
      <c r="CH52" s="445">
        <v>0</v>
      </c>
      <c r="CI52" s="445">
        <v>39210</v>
      </c>
      <c r="CJ52" s="445">
        <v>3920953</v>
      </c>
      <c r="CK52" s="445">
        <v>0</v>
      </c>
      <c r="CL52" s="445">
        <v>0</v>
      </c>
      <c r="CM52" s="445">
        <v>0</v>
      </c>
      <c r="CN52" s="445">
        <v>0</v>
      </c>
      <c r="CO52" s="445">
        <v>0</v>
      </c>
      <c r="CP52" s="445">
        <v>-2687644</v>
      </c>
      <c r="CQ52" s="445">
        <v>-2633891</v>
      </c>
      <c r="CR52" s="445">
        <v>0</v>
      </c>
      <c r="CS52" s="445">
        <v>-53753</v>
      </c>
      <c r="CT52" s="445">
        <v>-5375288</v>
      </c>
      <c r="CU52" s="445">
        <v>-3728552</v>
      </c>
      <c r="CV52" s="445">
        <v>-3653980</v>
      </c>
      <c r="CW52" s="445">
        <v>0</v>
      </c>
      <c r="CX52" s="445">
        <v>-74571</v>
      </c>
      <c r="CY52" s="445">
        <v>-7457103</v>
      </c>
      <c r="CZ52" s="445">
        <v>-586869</v>
      </c>
      <c r="DA52" s="445">
        <v>-575131</v>
      </c>
      <c r="DB52" s="445">
        <v>0</v>
      </c>
      <c r="DC52" s="445">
        <v>-11737</v>
      </c>
      <c r="DD52" s="445">
        <v>-1173737</v>
      </c>
      <c r="DE52" s="445">
        <v>-3141684</v>
      </c>
      <c r="DF52" s="445">
        <v>-3078849</v>
      </c>
      <c r="DG52" s="445">
        <v>0</v>
      </c>
      <c r="DH52" s="445">
        <v>-62833</v>
      </c>
      <c r="DI52" s="445">
        <v>-6283366</v>
      </c>
      <c r="DJ52" s="445">
        <v>-25039439</v>
      </c>
      <c r="DK52" s="445">
        <v>-24538649</v>
      </c>
      <c r="DL52" s="445">
        <v>0</v>
      </c>
      <c r="DM52" s="445">
        <v>-500790</v>
      </c>
      <c r="DN52" s="445">
        <v>-50078878</v>
      </c>
      <c r="DO52" s="445">
        <v>-20904931</v>
      </c>
      <c r="DP52" s="445">
        <v>-20486832</v>
      </c>
      <c r="DQ52" s="445">
        <v>0</v>
      </c>
      <c r="DR52" s="445">
        <v>-418099</v>
      </c>
      <c r="DS52" s="445">
        <v>-41809861</v>
      </c>
      <c r="DT52" s="445">
        <v>-4134508</v>
      </c>
      <c r="DU52" s="445">
        <v>-4051817</v>
      </c>
      <c r="DV52" s="445">
        <v>0</v>
      </c>
      <c r="DW52" s="445">
        <v>-82691</v>
      </c>
      <c r="DX52" s="445">
        <v>-8269017</v>
      </c>
      <c r="DY52" s="445">
        <v>53890936</v>
      </c>
      <c r="DZ52" s="445">
        <v>52813118</v>
      </c>
      <c r="EA52" s="445">
        <v>0</v>
      </c>
      <c r="EB52" s="445">
        <v>1077819</v>
      </c>
      <c r="EC52" s="445">
        <v>107781873</v>
      </c>
      <c r="ED52" s="445">
        <v>38135105</v>
      </c>
      <c r="EE52" s="445">
        <v>37372402</v>
      </c>
      <c r="EF52" s="445">
        <v>0</v>
      </c>
      <c r="EG52" s="445">
        <v>762702</v>
      </c>
      <c r="EH52" s="445">
        <v>76270209</v>
      </c>
      <c r="EI52" s="445">
        <v>-15755831</v>
      </c>
      <c r="EJ52" s="445">
        <v>-15440716</v>
      </c>
      <c r="EK52" s="445">
        <v>0</v>
      </c>
      <c r="EL52" s="445">
        <v>-315117</v>
      </c>
      <c r="EM52" s="445">
        <v>-31511664</v>
      </c>
      <c r="EN52" s="445">
        <v>-19890339</v>
      </c>
      <c r="EO52" s="445">
        <v>-19492533</v>
      </c>
      <c r="EP52" s="445">
        <v>0</v>
      </c>
      <c r="EQ52" s="445">
        <v>-397808</v>
      </c>
      <c r="ER52" s="445">
        <v>-39780681</v>
      </c>
      <c r="ES52" s="446">
        <v>0.5</v>
      </c>
      <c r="ET52" s="446">
        <v>0.49</v>
      </c>
      <c r="EU52" s="446">
        <v>0</v>
      </c>
      <c r="EV52" s="446">
        <v>0.01</v>
      </c>
      <c r="EW52" s="446">
        <v>1</v>
      </c>
      <c r="EX52" s="58" t="s">
        <v>536</v>
      </c>
      <c r="EY52" s="58" t="s">
        <v>541</v>
      </c>
      <c r="EZ52" s="58" t="s">
        <v>536</v>
      </c>
      <c r="FA52" s="58" t="s">
        <v>497</v>
      </c>
      <c r="FB52" s="58" t="s">
        <v>663</v>
      </c>
    </row>
    <row r="53" spans="1:158" s="58" customFormat="1" ht="14.25" thickTop="1" thickBot="1">
      <c r="A53" s="58" t="s">
        <v>461</v>
      </c>
      <c r="B53" s="447" t="s">
        <v>664</v>
      </c>
      <c r="C53" s="59" t="s">
        <v>665</v>
      </c>
      <c r="D53" s="445">
        <v>20536151</v>
      </c>
      <c r="E53" s="445">
        <v>16428920</v>
      </c>
      <c r="F53" s="445">
        <v>3696507</v>
      </c>
      <c r="G53" s="445">
        <v>410723</v>
      </c>
      <c r="H53" s="445">
        <v>41072301</v>
      </c>
      <c r="I53" s="445">
        <v>56814</v>
      </c>
      <c r="J53" s="445">
        <v>56814</v>
      </c>
      <c r="K53" s="445">
        <v>20479337</v>
      </c>
      <c r="L53" s="445">
        <v>186647</v>
      </c>
      <c r="M53" s="445">
        <v>186647</v>
      </c>
      <c r="N53" s="445">
        <v>940340</v>
      </c>
      <c r="O53" s="445">
        <v>0</v>
      </c>
      <c r="P53" s="445">
        <v>940340</v>
      </c>
      <c r="Q53" s="445">
        <v>222341</v>
      </c>
      <c r="R53" s="445">
        <v>4391</v>
      </c>
      <c r="S53" s="445">
        <v>226732</v>
      </c>
      <c r="T53" s="445">
        <v>0</v>
      </c>
      <c r="U53" s="445">
        <v>0</v>
      </c>
      <c r="V53" s="445">
        <v>0</v>
      </c>
      <c r="W53" s="445">
        <v>0</v>
      </c>
      <c r="X53" s="445">
        <v>56814</v>
      </c>
      <c r="Y53" s="445">
        <v>0</v>
      </c>
      <c r="Z53" s="445">
        <v>0</v>
      </c>
      <c r="AA53" s="445">
        <v>56814</v>
      </c>
      <c r="AB53" s="445">
        <v>0</v>
      </c>
      <c r="AC53" s="445">
        <v>0</v>
      </c>
      <c r="AD53" s="445">
        <v>5935904</v>
      </c>
      <c r="AE53" s="445">
        <v>1322176</v>
      </c>
      <c r="AF53" s="445">
        <v>146882</v>
      </c>
      <c r="AG53" s="445">
        <v>7404962</v>
      </c>
      <c r="AH53" s="445">
        <v>1118020</v>
      </c>
      <c r="AI53" s="445">
        <v>894416</v>
      </c>
      <c r="AJ53" s="445">
        <v>201244</v>
      </c>
      <c r="AK53" s="445">
        <v>22360</v>
      </c>
      <c r="AL53" s="445">
        <v>2236040</v>
      </c>
      <c r="AM53" s="445">
        <v>-441225</v>
      </c>
      <c r="AN53" s="445">
        <v>-352980</v>
      </c>
      <c r="AO53" s="445">
        <v>-79420</v>
      </c>
      <c r="AP53" s="445">
        <v>-8824</v>
      </c>
      <c r="AQ53" s="445">
        <v>-882449</v>
      </c>
      <c r="AR53" s="445">
        <v>-493010</v>
      </c>
      <c r="AS53" s="445">
        <v>-394408</v>
      </c>
      <c r="AT53" s="445">
        <v>-88742</v>
      </c>
      <c r="AU53" s="445">
        <v>-9860</v>
      </c>
      <c r="AV53" s="445">
        <v>-986020</v>
      </c>
      <c r="AW53" s="445">
        <v>115361</v>
      </c>
      <c r="AX53" s="445">
        <v>92289</v>
      </c>
      <c r="AY53" s="445">
        <v>20765</v>
      </c>
      <c r="AZ53" s="445">
        <v>2307</v>
      </c>
      <c r="BA53" s="445">
        <v>230722</v>
      </c>
      <c r="BB53" s="445">
        <v>-185619</v>
      </c>
      <c r="BC53" s="445">
        <v>-148495</v>
      </c>
      <c r="BD53" s="445">
        <v>-33411</v>
      </c>
      <c r="BE53" s="445">
        <v>-3712</v>
      </c>
      <c r="BF53" s="445">
        <v>-371237</v>
      </c>
      <c r="BG53" s="445">
        <v>-563268</v>
      </c>
      <c r="BH53" s="445">
        <v>-450614</v>
      </c>
      <c r="BI53" s="445">
        <v>-101388</v>
      </c>
      <c r="BJ53" s="445">
        <v>-11265</v>
      </c>
      <c r="BK53" s="445">
        <v>-1126535</v>
      </c>
      <c r="BL53" s="445">
        <v>-1698597</v>
      </c>
      <c r="BM53" s="445">
        <v>-1358877</v>
      </c>
      <c r="BN53" s="445">
        <v>-305747</v>
      </c>
      <c r="BO53" s="445">
        <v>-33972</v>
      </c>
      <c r="BP53" s="445">
        <v>-3397193</v>
      </c>
      <c r="BQ53" s="445">
        <v>-581102</v>
      </c>
      <c r="BR53" s="445">
        <v>-464881</v>
      </c>
      <c r="BS53" s="445">
        <v>-104598</v>
      </c>
      <c r="BT53" s="445">
        <v>-11622</v>
      </c>
      <c r="BU53" s="445">
        <v>-1162203</v>
      </c>
      <c r="BV53" s="445">
        <v>-1117495</v>
      </c>
      <c r="BW53" s="445">
        <v>-893996</v>
      </c>
      <c r="BX53" s="445">
        <v>-201149</v>
      </c>
      <c r="BY53" s="445">
        <v>-22350</v>
      </c>
      <c r="BZ53" s="445">
        <v>-2234990</v>
      </c>
      <c r="CA53" s="445">
        <v>222909</v>
      </c>
      <c r="CB53" s="445">
        <v>178327</v>
      </c>
      <c r="CC53" s="445">
        <v>40124</v>
      </c>
      <c r="CD53" s="445">
        <v>4458</v>
      </c>
      <c r="CE53" s="445">
        <v>445818</v>
      </c>
      <c r="CF53" s="445">
        <v>963062</v>
      </c>
      <c r="CG53" s="445">
        <v>770450</v>
      </c>
      <c r="CH53" s="445">
        <v>173351</v>
      </c>
      <c r="CI53" s="445">
        <v>19261</v>
      </c>
      <c r="CJ53" s="445">
        <v>1926124</v>
      </c>
      <c r="CK53" s="445">
        <v>358192</v>
      </c>
      <c r="CL53" s="445">
        <v>286554</v>
      </c>
      <c r="CM53" s="445">
        <v>64475</v>
      </c>
      <c r="CN53" s="445">
        <v>7164</v>
      </c>
      <c r="CO53" s="445">
        <v>716385</v>
      </c>
      <c r="CP53" s="445">
        <v>-1138995</v>
      </c>
      <c r="CQ53" s="445">
        <v>-911196</v>
      </c>
      <c r="CR53" s="445">
        <v>-205019</v>
      </c>
      <c r="CS53" s="445">
        <v>-22780</v>
      </c>
      <c r="CT53" s="445">
        <v>-2277990</v>
      </c>
      <c r="CU53" s="445">
        <v>-1293429</v>
      </c>
      <c r="CV53" s="445">
        <v>-1034742</v>
      </c>
      <c r="CW53" s="445">
        <v>-232816</v>
      </c>
      <c r="CX53" s="445">
        <v>-25869</v>
      </c>
      <c r="CY53" s="445">
        <v>-2586856</v>
      </c>
      <c r="CZ53" s="445">
        <v>-1</v>
      </c>
      <c r="DA53" s="445">
        <v>0</v>
      </c>
      <c r="DB53" s="445">
        <v>1</v>
      </c>
      <c r="DC53" s="445">
        <v>0</v>
      </c>
      <c r="DD53" s="445">
        <v>0</v>
      </c>
      <c r="DE53" s="445">
        <v>-1293428</v>
      </c>
      <c r="DF53" s="445">
        <v>-1034742</v>
      </c>
      <c r="DG53" s="445">
        <v>-232817</v>
      </c>
      <c r="DH53" s="445">
        <v>-25869</v>
      </c>
      <c r="DI53" s="445">
        <v>-2586856</v>
      </c>
      <c r="DJ53" s="445">
        <v>-9063798</v>
      </c>
      <c r="DK53" s="445">
        <v>-6797869</v>
      </c>
      <c r="DL53" s="445">
        <v>-802824</v>
      </c>
      <c r="DM53" s="445">
        <v>-168328</v>
      </c>
      <c r="DN53" s="445">
        <v>-16832819</v>
      </c>
      <c r="DO53" s="445">
        <v>-8686335</v>
      </c>
      <c r="DP53" s="445">
        <v>-6495958</v>
      </c>
      <c r="DQ53" s="445">
        <v>-734997</v>
      </c>
      <c r="DR53" s="445">
        <v>-160781</v>
      </c>
      <c r="DS53" s="445">
        <v>-16078070</v>
      </c>
      <c r="DT53" s="445">
        <v>-377463</v>
      </c>
      <c r="DU53" s="445">
        <v>-301911</v>
      </c>
      <c r="DV53" s="445">
        <v>-67827</v>
      </c>
      <c r="DW53" s="445">
        <v>-7547</v>
      </c>
      <c r="DX53" s="445">
        <v>-754749</v>
      </c>
      <c r="DY53" s="445">
        <v>22456212</v>
      </c>
      <c r="DZ53" s="445">
        <v>17964970</v>
      </c>
      <c r="EA53" s="445">
        <v>4042118</v>
      </c>
      <c r="EB53" s="445">
        <v>449124</v>
      </c>
      <c r="EC53" s="445">
        <v>44912424</v>
      </c>
      <c r="ED53" s="445">
        <v>20536151</v>
      </c>
      <c r="EE53" s="445">
        <v>16428920</v>
      </c>
      <c r="EF53" s="445">
        <v>3696507</v>
      </c>
      <c r="EG53" s="445">
        <v>410723</v>
      </c>
      <c r="EH53" s="445">
        <v>41072301</v>
      </c>
      <c r="EI53" s="445">
        <v>-1920061</v>
      </c>
      <c r="EJ53" s="445">
        <v>-1536050</v>
      </c>
      <c r="EK53" s="445">
        <v>-345611</v>
      </c>
      <c r="EL53" s="445">
        <v>-38401</v>
      </c>
      <c r="EM53" s="445">
        <v>-3840123</v>
      </c>
      <c r="EN53" s="445">
        <v>-2297524</v>
      </c>
      <c r="EO53" s="445">
        <v>-1837961</v>
      </c>
      <c r="EP53" s="445">
        <v>-413438</v>
      </c>
      <c r="EQ53" s="445">
        <v>-45948</v>
      </c>
      <c r="ER53" s="445">
        <v>-4594872</v>
      </c>
      <c r="ES53" s="446">
        <v>0.5</v>
      </c>
      <c r="ET53" s="446">
        <v>0.4</v>
      </c>
      <c r="EU53" s="446">
        <v>0.09</v>
      </c>
      <c r="EV53" s="446">
        <v>0.01</v>
      </c>
      <c r="EW53" s="446">
        <v>1</v>
      </c>
      <c r="EX53" s="58" t="s">
        <v>553</v>
      </c>
      <c r="EY53" s="58" t="s">
        <v>554</v>
      </c>
      <c r="EZ53" s="58" t="s">
        <v>466</v>
      </c>
      <c r="FA53" s="58" t="s">
        <v>479</v>
      </c>
      <c r="FB53" s="58" t="s">
        <v>666</v>
      </c>
    </row>
    <row r="54" spans="1:158" s="58" customFormat="1" ht="14.25" thickTop="1" thickBot="1">
      <c r="A54" s="58" t="s">
        <v>469</v>
      </c>
      <c r="B54" s="447" t="s">
        <v>667</v>
      </c>
      <c r="C54" s="59" t="s">
        <v>668</v>
      </c>
      <c r="D54" s="445">
        <v>34309422</v>
      </c>
      <c r="E54" s="445">
        <v>27447537</v>
      </c>
      <c r="F54" s="445">
        <v>6175696</v>
      </c>
      <c r="G54" s="445">
        <v>686188</v>
      </c>
      <c r="H54" s="445">
        <v>68618843</v>
      </c>
      <c r="I54" s="445">
        <v>0</v>
      </c>
      <c r="J54" s="445">
        <v>0</v>
      </c>
      <c r="K54" s="445">
        <v>34309422</v>
      </c>
      <c r="L54" s="445">
        <v>220629</v>
      </c>
      <c r="M54" s="445">
        <v>220629</v>
      </c>
      <c r="N54" s="445">
        <v>0</v>
      </c>
      <c r="O54" s="445">
        <v>0</v>
      </c>
      <c r="P54" s="445">
        <v>0</v>
      </c>
      <c r="Q54" s="445">
        <v>0</v>
      </c>
      <c r="R54" s="445">
        <v>0</v>
      </c>
      <c r="S54" s="445">
        <v>0</v>
      </c>
      <c r="T54" s="445">
        <v>0</v>
      </c>
      <c r="U54" s="445">
        <v>0</v>
      </c>
      <c r="V54" s="445">
        <v>0</v>
      </c>
      <c r="W54" s="445">
        <v>0</v>
      </c>
      <c r="X54" s="445">
        <v>0</v>
      </c>
      <c r="Y54" s="445">
        <v>0</v>
      </c>
      <c r="Z54" s="445">
        <v>0</v>
      </c>
      <c r="AA54" s="445">
        <v>0</v>
      </c>
      <c r="AB54" s="445">
        <v>0</v>
      </c>
      <c r="AC54" s="445">
        <v>0</v>
      </c>
      <c r="AD54" s="445">
        <v>10078803</v>
      </c>
      <c r="AE54" s="445">
        <v>2267732</v>
      </c>
      <c r="AF54" s="445">
        <v>251969</v>
      </c>
      <c r="AG54" s="445">
        <v>12598504</v>
      </c>
      <c r="AH54" s="445">
        <v>2811498</v>
      </c>
      <c r="AI54" s="445">
        <v>2249199</v>
      </c>
      <c r="AJ54" s="445">
        <v>506070</v>
      </c>
      <c r="AK54" s="445">
        <v>56230</v>
      </c>
      <c r="AL54" s="445">
        <v>5622997</v>
      </c>
      <c r="AM54" s="445">
        <v>-1530594</v>
      </c>
      <c r="AN54" s="445">
        <v>-1224476</v>
      </c>
      <c r="AO54" s="445">
        <v>-275507</v>
      </c>
      <c r="AP54" s="445">
        <v>-30612</v>
      </c>
      <c r="AQ54" s="445">
        <v>-3061189</v>
      </c>
      <c r="AR54" s="445">
        <v>-1600544</v>
      </c>
      <c r="AS54" s="445">
        <v>-1280436</v>
      </c>
      <c r="AT54" s="445">
        <v>-288098</v>
      </c>
      <c r="AU54" s="445">
        <v>-32011</v>
      </c>
      <c r="AV54" s="445">
        <v>-3201089</v>
      </c>
      <c r="AW54" s="445">
        <v>429162</v>
      </c>
      <c r="AX54" s="445">
        <v>343330</v>
      </c>
      <c r="AY54" s="445">
        <v>77249</v>
      </c>
      <c r="AZ54" s="445">
        <v>8583</v>
      </c>
      <c r="BA54" s="445">
        <v>858324</v>
      </c>
      <c r="BB54" s="445">
        <v>-545756</v>
      </c>
      <c r="BC54" s="445">
        <v>-436605</v>
      </c>
      <c r="BD54" s="445">
        <v>-98236</v>
      </c>
      <c r="BE54" s="445">
        <v>-10915</v>
      </c>
      <c r="BF54" s="445">
        <v>-1091512</v>
      </c>
      <c r="BG54" s="445">
        <v>-1717138</v>
      </c>
      <c r="BH54" s="445">
        <v>-1373711</v>
      </c>
      <c r="BI54" s="445">
        <v>-309085</v>
      </c>
      <c r="BJ54" s="445">
        <v>-34343</v>
      </c>
      <c r="BK54" s="445">
        <v>-3434277</v>
      </c>
      <c r="BL54" s="445">
        <v>-6600564</v>
      </c>
      <c r="BM54" s="445">
        <v>-5280451</v>
      </c>
      <c r="BN54" s="445">
        <v>-1188101</v>
      </c>
      <c r="BO54" s="445">
        <v>-132011</v>
      </c>
      <c r="BP54" s="445">
        <v>-13201127</v>
      </c>
      <c r="BQ54" s="445">
        <v>-1121652</v>
      </c>
      <c r="BR54" s="445">
        <v>-897322</v>
      </c>
      <c r="BS54" s="445">
        <v>-201897</v>
      </c>
      <c r="BT54" s="445">
        <v>-22433</v>
      </c>
      <c r="BU54" s="445">
        <v>-2243304</v>
      </c>
      <c r="BV54" s="445">
        <v>-5478912</v>
      </c>
      <c r="BW54" s="445">
        <v>-4383129</v>
      </c>
      <c r="BX54" s="445">
        <v>-986204</v>
      </c>
      <c r="BY54" s="445">
        <v>-109578</v>
      </c>
      <c r="BZ54" s="445">
        <v>-10957823</v>
      </c>
      <c r="CA54" s="445">
        <v>186403</v>
      </c>
      <c r="CB54" s="445">
        <v>149122</v>
      </c>
      <c r="CC54" s="445">
        <v>33552</v>
      </c>
      <c r="CD54" s="445">
        <v>3728</v>
      </c>
      <c r="CE54" s="445">
        <v>372805</v>
      </c>
      <c r="CF54" s="445">
        <v>1081599</v>
      </c>
      <c r="CG54" s="445">
        <v>865280</v>
      </c>
      <c r="CH54" s="445">
        <v>194688</v>
      </c>
      <c r="CI54" s="445">
        <v>21632</v>
      </c>
      <c r="CJ54" s="445">
        <v>2163199</v>
      </c>
      <c r="CK54" s="445">
        <v>728031</v>
      </c>
      <c r="CL54" s="445">
        <v>582424</v>
      </c>
      <c r="CM54" s="445">
        <v>131045</v>
      </c>
      <c r="CN54" s="445">
        <v>14561</v>
      </c>
      <c r="CO54" s="445">
        <v>1456061</v>
      </c>
      <c r="CP54" s="445">
        <v>595027</v>
      </c>
      <c r="CQ54" s="445">
        <v>476022</v>
      </c>
      <c r="CR54" s="445">
        <v>107105</v>
      </c>
      <c r="CS54" s="445">
        <v>11901</v>
      </c>
      <c r="CT54" s="445">
        <v>1190055</v>
      </c>
      <c r="CU54" s="445">
        <v>-4009504</v>
      </c>
      <c r="CV54" s="445">
        <v>-3207603</v>
      </c>
      <c r="CW54" s="445">
        <v>-721711</v>
      </c>
      <c r="CX54" s="445">
        <v>-80189</v>
      </c>
      <c r="CY54" s="445">
        <v>-8019007</v>
      </c>
      <c r="CZ54" s="445">
        <v>-207218</v>
      </c>
      <c r="DA54" s="445">
        <v>-165776</v>
      </c>
      <c r="DB54" s="445">
        <v>-37300</v>
      </c>
      <c r="DC54" s="445">
        <v>-4144</v>
      </c>
      <c r="DD54" s="445">
        <v>-414438</v>
      </c>
      <c r="DE54" s="445">
        <v>-3802286</v>
      </c>
      <c r="DF54" s="445">
        <v>-3041827</v>
      </c>
      <c r="DG54" s="445">
        <v>-684411</v>
      </c>
      <c r="DH54" s="445">
        <v>-76045</v>
      </c>
      <c r="DI54" s="445">
        <v>-7604569</v>
      </c>
      <c r="DJ54" s="445">
        <v>-22321084</v>
      </c>
      <c r="DK54" s="445">
        <v>-17856869</v>
      </c>
      <c r="DL54" s="445">
        <v>-4017795</v>
      </c>
      <c r="DM54" s="445">
        <v>-446422</v>
      </c>
      <c r="DN54" s="445">
        <v>-44642170</v>
      </c>
      <c r="DO54" s="445">
        <v>-22520633</v>
      </c>
      <c r="DP54" s="445">
        <v>-18016506</v>
      </c>
      <c r="DQ54" s="445">
        <v>-4053714</v>
      </c>
      <c r="DR54" s="445">
        <v>-450413</v>
      </c>
      <c r="DS54" s="445">
        <v>-45041266</v>
      </c>
      <c r="DT54" s="445">
        <v>199549</v>
      </c>
      <c r="DU54" s="445">
        <v>159637</v>
      </c>
      <c r="DV54" s="445">
        <v>35919</v>
      </c>
      <c r="DW54" s="445">
        <v>3991</v>
      </c>
      <c r="DX54" s="445">
        <v>399096</v>
      </c>
      <c r="DY54" s="445">
        <v>38858538</v>
      </c>
      <c r="DZ54" s="445">
        <v>31086831</v>
      </c>
      <c r="EA54" s="445">
        <v>6994537</v>
      </c>
      <c r="EB54" s="445">
        <v>777171</v>
      </c>
      <c r="EC54" s="445">
        <v>77717077</v>
      </c>
      <c r="ED54" s="445">
        <v>34309422</v>
      </c>
      <c r="EE54" s="445">
        <v>27447537</v>
      </c>
      <c r="EF54" s="445">
        <v>6175696</v>
      </c>
      <c r="EG54" s="445">
        <v>686188</v>
      </c>
      <c r="EH54" s="445">
        <v>68618843</v>
      </c>
      <c r="EI54" s="445">
        <v>-4549116</v>
      </c>
      <c r="EJ54" s="445">
        <v>-3639294</v>
      </c>
      <c r="EK54" s="445">
        <v>-818841</v>
      </c>
      <c r="EL54" s="445">
        <v>-90983</v>
      </c>
      <c r="EM54" s="445">
        <v>-9098234</v>
      </c>
      <c r="EN54" s="445">
        <v>-4349567</v>
      </c>
      <c r="EO54" s="445">
        <v>-3479657</v>
      </c>
      <c r="EP54" s="445">
        <v>-782922</v>
      </c>
      <c r="EQ54" s="445">
        <v>-86992</v>
      </c>
      <c r="ER54" s="445">
        <v>-8699138</v>
      </c>
      <c r="ES54" s="446">
        <v>0.5</v>
      </c>
      <c r="ET54" s="446">
        <v>0.4</v>
      </c>
      <c r="EU54" s="446">
        <v>0.09</v>
      </c>
      <c r="EV54" s="446">
        <v>0.01</v>
      </c>
      <c r="EW54" s="446">
        <v>1</v>
      </c>
      <c r="EX54" s="58" t="s">
        <v>521</v>
      </c>
      <c r="EY54" s="58" t="s">
        <v>522</v>
      </c>
      <c r="EZ54" s="58" t="s">
        <v>466</v>
      </c>
      <c r="FA54" s="58" t="s">
        <v>497</v>
      </c>
      <c r="FB54" s="58" t="s">
        <v>669</v>
      </c>
    </row>
    <row r="55" spans="1:158" s="58" customFormat="1" ht="14.25" thickTop="1" thickBot="1">
      <c r="A55" s="58" t="s">
        <v>469</v>
      </c>
      <c r="B55" s="447" t="s">
        <v>670</v>
      </c>
      <c r="C55" s="59" t="s">
        <v>671</v>
      </c>
      <c r="D55" s="445">
        <v>21218673</v>
      </c>
      <c r="E55" s="445">
        <v>16974939</v>
      </c>
      <c r="F55" s="445">
        <v>4243735</v>
      </c>
      <c r="G55" s="445">
        <v>0</v>
      </c>
      <c r="H55" s="445">
        <v>42437347</v>
      </c>
      <c r="I55" s="445">
        <v>0</v>
      </c>
      <c r="J55" s="445">
        <v>0</v>
      </c>
      <c r="K55" s="445">
        <v>21218673</v>
      </c>
      <c r="L55" s="445">
        <v>164488</v>
      </c>
      <c r="M55" s="445">
        <v>164488</v>
      </c>
      <c r="N55" s="445">
        <v>0</v>
      </c>
      <c r="O55" s="445">
        <v>0</v>
      </c>
      <c r="P55" s="445">
        <v>0</v>
      </c>
      <c r="Q55" s="445">
        <v>0</v>
      </c>
      <c r="R55" s="445">
        <v>0</v>
      </c>
      <c r="S55" s="445">
        <v>0</v>
      </c>
      <c r="T55" s="445">
        <v>0</v>
      </c>
      <c r="U55" s="445">
        <v>0</v>
      </c>
      <c r="V55" s="445">
        <v>0</v>
      </c>
      <c r="W55" s="445">
        <v>0</v>
      </c>
      <c r="X55" s="445">
        <v>0</v>
      </c>
      <c r="Y55" s="445">
        <v>0</v>
      </c>
      <c r="Z55" s="445">
        <v>0</v>
      </c>
      <c r="AA55" s="445">
        <v>0</v>
      </c>
      <c r="AB55" s="445">
        <v>0</v>
      </c>
      <c r="AC55" s="445">
        <v>0</v>
      </c>
      <c r="AD55" s="445">
        <v>7787425</v>
      </c>
      <c r="AE55" s="445">
        <v>1946855</v>
      </c>
      <c r="AF55" s="445">
        <v>0</v>
      </c>
      <c r="AG55" s="445">
        <v>9734280</v>
      </c>
      <c r="AH55" s="445">
        <v>1044356</v>
      </c>
      <c r="AI55" s="445">
        <v>835484</v>
      </c>
      <c r="AJ55" s="445">
        <v>208871</v>
      </c>
      <c r="AK55" s="445">
        <v>0</v>
      </c>
      <c r="AL55" s="445">
        <v>2088711</v>
      </c>
      <c r="AM55" s="445">
        <v>-362383</v>
      </c>
      <c r="AN55" s="445">
        <v>-289906</v>
      </c>
      <c r="AO55" s="445">
        <v>-72477</v>
      </c>
      <c r="AP55" s="445">
        <v>0</v>
      </c>
      <c r="AQ55" s="445">
        <v>-724766</v>
      </c>
      <c r="AR55" s="445">
        <v>-448711</v>
      </c>
      <c r="AS55" s="445">
        <v>-358968</v>
      </c>
      <c r="AT55" s="445">
        <v>-89742</v>
      </c>
      <c r="AU55" s="445">
        <v>0</v>
      </c>
      <c r="AV55" s="445">
        <v>-897421</v>
      </c>
      <c r="AW55" s="445">
        <v>72153</v>
      </c>
      <c r="AX55" s="445">
        <v>57722</v>
      </c>
      <c r="AY55" s="445">
        <v>14431</v>
      </c>
      <c r="AZ55" s="445">
        <v>0</v>
      </c>
      <c r="BA55" s="445">
        <v>144306</v>
      </c>
      <c r="BB55" s="445">
        <v>0</v>
      </c>
      <c r="BC55" s="445">
        <v>0</v>
      </c>
      <c r="BD55" s="445">
        <v>0</v>
      </c>
      <c r="BE55" s="445">
        <v>0</v>
      </c>
      <c r="BF55" s="445">
        <v>0</v>
      </c>
      <c r="BG55" s="445">
        <v>-376558</v>
      </c>
      <c r="BH55" s="445">
        <v>-301246</v>
      </c>
      <c r="BI55" s="445">
        <v>-75311</v>
      </c>
      <c r="BJ55" s="445">
        <v>0</v>
      </c>
      <c r="BK55" s="445">
        <v>-753115</v>
      </c>
      <c r="BL55" s="445">
        <v>-1800000</v>
      </c>
      <c r="BM55" s="445">
        <v>-1440000</v>
      </c>
      <c r="BN55" s="445">
        <v>-360000</v>
      </c>
      <c r="BO55" s="445">
        <v>0</v>
      </c>
      <c r="BP55" s="445">
        <v>-3600000</v>
      </c>
      <c r="BQ55" s="445">
        <v>-900000</v>
      </c>
      <c r="BR55" s="445">
        <v>-720000</v>
      </c>
      <c r="BS55" s="445">
        <v>-180000</v>
      </c>
      <c r="BT55" s="445">
        <v>0</v>
      </c>
      <c r="BU55" s="445">
        <v>-1800000</v>
      </c>
      <c r="BV55" s="445">
        <v>-900000</v>
      </c>
      <c r="BW55" s="445">
        <v>-720000</v>
      </c>
      <c r="BX55" s="445">
        <v>-180000</v>
      </c>
      <c r="BY55" s="445">
        <v>0</v>
      </c>
      <c r="BZ55" s="445">
        <v>-1800000</v>
      </c>
      <c r="CA55" s="445">
        <v>5663</v>
      </c>
      <c r="CB55" s="445">
        <v>4531</v>
      </c>
      <c r="CC55" s="445">
        <v>1133</v>
      </c>
      <c r="CD55" s="445">
        <v>0</v>
      </c>
      <c r="CE55" s="445">
        <v>11327</v>
      </c>
      <c r="CF55" s="445">
        <v>379737</v>
      </c>
      <c r="CG55" s="445">
        <v>303789</v>
      </c>
      <c r="CH55" s="445">
        <v>75947</v>
      </c>
      <c r="CI55" s="445">
        <v>0</v>
      </c>
      <c r="CJ55" s="445">
        <v>759473</v>
      </c>
      <c r="CK55" s="445">
        <v>-28163</v>
      </c>
      <c r="CL55" s="445">
        <v>-22531</v>
      </c>
      <c r="CM55" s="445">
        <v>-5633</v>
      </c>
      <c r="CN55" s="445">
        <v>0</v>
      </c>
      <c r="CO55" s="445">
        <v>-56327</v>
      </c>
      <c r="CP55" s="445">
        <v>-550000</v>
      </c>
      <c r="CQ55" s="445">
        <v>-440000</v>
      </c>
      <c r="CR55" s="445">
        <v>-110000</v>
      </c>
      <c r="CS55" s="445">
        <v>0</v>
      </c>
      <c r="CT55" s="445">
        <v>-1100000</v>
      </c>
      <c r="CU55" s="445">
        <v>-1992763</v>
      </c>
      <c r="CV55" s="445">
        <v>-1594211</v>
      </c>
      <c r="CW55" s="445">
        <v>-398553</v>
      </c>
      <c r="CX55" s="445">
        <v>0</v>
      </c>
      <c r="CY55" s="445">
        <v>-3985527</v>
      </c>
      <c r="CZ55" s="445">
        <v>-922500</v>
      </c>
      <c r="DA55" s="445">
        <v>-738000</v>
      </c>
      <c r="DB55" s="445">
        <v>-184500</v>
      </c>
      <c r="DC55" s="445">
        <v>0</v>
      </c>
      <c r="DD55" s="445">
        <v>-1845000</v>
      </c>
      <c r="DE55" s="445">
        <v>-1070263</v>
      </c>
      <c r="DF55" s="445">
        <v>-856211</v>
      </c>
      <c r="DG55" s="445">
        <v>-214053</v>
      </c>
      <c r="DH55" s="445">
        <v>0</v>
      </c>
      <c r="DI55" s="445">
        <v>-2140527</v>
      </c>
      <c r="DJ55" s="445">
        <v>-18748141</v>
      </c>
      <c r="DK55" s="445">
        <v>-14998508</v>
      </c>
      <c r="DL55" s="445">
        <v>-3749626</v>
      </c>
      <c r="DM55" s="445">
        <v>0</v>
      </c>
      <c r="DN55" s="445">
        <v>-37496275</v>
      </c>
      <c r="DO55" s="445">
        <v>-17618246</v>
      </c>
      <c r="DP55" s="445">
        <v>-14094597</v>
      </c>
      <c r="DQ55" s="445">
        <v>-3523649</v>
      </c>
      <c r="DR55" s="445">
        <v>0</v>
      </c>
      <c r="DS55" s="445">
        <v>-35236492</v>
      </c>
      <c r="DT55" s="445">
        <v>-1129895</v>
      </c>
      <c r="DU55" s="445">
        <v>-903911</v>
      </c>
      <c r="DV55" s="445">
        <v>-225977</v>
      </c>
      <c r="DW55" s="445">
        <v>0</v>
      </c>
      <c r="DX55" s="445">
        <v>-2259783</v>
      </c>
      <c r="DY55" s="445">
        <v>27431216</v>
      </c>
      <c r="DZ55" s="445">
        <v>21944973</v>
      </c>
      <c r="EA55" s="445">
        <v>5486243</v>
      </c>
      <c r="EB55" s="445">
        <v>0</v>
      </c>
      <c r="EC55" s="445">
        <v>54862432</v>
      </c>
      <c r="ED55" s="445">
        <v>21218673</v>
      </c>
      <c r="EE55" s="445">
        <v>16974939</v>
      </c>
      <c r="EF55" s="445">
        <v>4243735</v>
      </c>
      <c r="EG55" s="445">
        <v>0</v>
      </c>
      <c r="EH55" s="445">
        <v>42437347</v>
      </c>
      <c r="EI55" s="445">
        <v>-6212543</v>
      </c>
      <c r="EJ55" s="445">
        <v>-4970034</v>
      </c>
      <c r="EK55" s="445">
        <v>-1242508</v>
      </c>
      <c r="EL55" s="445">
        <v>0</v>
      </c>
      <c r="EM55" s="445">
        <v>-12425085</v>
      </c>
      <c r="EN55" s="445">
        <v>-7342438</v>
      </c>
      <c r="EO55" s="445">
        <v>-5873945</v>
      </c>
      <c r="EP55" s="445">
        <v>-1468485</v>
      </c>
      <c r="EQ55" s="445">
        <v>0</v>
      </c>
      <c r="ER55" s="445">
        <v>-14684868</v>
      </c>
      <c r="ES55" s="446">
        <v>0.5</v>
      </c>
      <c r="ET55" s="446">
        <v>0.4</v>
      </c>
      <c r="EU55" s="446">
        <v>0.1</v>
      </c>
      <c r="EV55" s="446">
        <v>0</v>
      </c>
      <c r="EW55" s="446">
        <v>1</v>
      </c>
      <c r="EX55" s="58" t="s">
        <v>672</v>
      </c>
      <c r="EY55" s="58" t="s">
        <v>465</v>
      </c>
      <c r="EZ55" s="58" t="s">
        <v>466</v>
      </c>
      <c r="FA55" s="58" t="s">
        <v>537</v>
      </c>
      <c r="FB55" s="58" t="s">
        <v>673</v>
      </c>
    </row>
    <row r="56" spans="1:158" s="58" customFormat="1" ht="14.25" thickTop="1" thickBot="1">
      <c r="A56" s="58" t="s">
        <v>469</v>
      </c>
      <c r="B56" s="447" t="s">
        <v>674</v>
      </c>
      <c r="C56" s="59" t="s">
        <v>675</v>
      </c>
      <c r="D56" s="445">
        <v>37123592</v>
      </c>
      <c r="E56" s="445">
        <v>29698875</v>
      </c>
      <c r="F56" s="445">
        <v>7424719</v>
      </c>
      <c r="G56" s="445">
        <v>0</v>
      </c>
      <c r="H56" s="445">
        <v>74247186</v>
      </c>
      <c r="I56" s="445">
        <v>0</v>
      </c>
      <c r="J56" s="445">
        <v>0</v>
      </c>
      <c r="K56" s="445">
        <v>37123592</v>
      </c>
      <c r="L56" s="445">
        <v>235179</v>
      </c>
      <c r="M56" s="445">
        <v>235179</v>
      </c>
      <c r="N56" s="445">
        <v>0</v>
      </c>
      <c r="O56" s="445">
        <v>0</v>
      </c>
      <c r="P56" s="445">
        <v>0</v>
      </c>
      <c r="Q56" s="445">
        <v>247476</v>
      </c>
      <c r="R56" s="445">
        <v>247040</v>
      </c>
      <c r="S56" s="445">
        <v>494516</v>
      </c>
      <c r="T56" s="445">
        <v>0</v>
      </c>
      <c r="U56" s="445">
        <v>0</v>
      </c>
      <c r="V56" s="445">
        <v>0</v>
      </c>
      <c r="W56" s="445">
        <v>0</v>
      </c>
      <c r="X56" s="445">
        <v>0</v>
      </c>
      <c r="Y56" s="445">
        <v>0</v>
      </c>
      <c r="Z56" s="445">
        <v>0</v>
      </c>
      <c r="AA56" s="445">
        <v>0</v>
      </c>
      <c r="AB56" s="445">
        <v>0</v>
      </c>
      <c r="AC56" s="445">
        <v>0</v>
      </c>
      <c r="AD56" s="445">
        <v>14597703</v>
      </c>
      <c r="AE56" s="445">
        <v>3659075</v>
      </c>
      <c r="AF56" s="445">
        <v>0</v>
      </c>
      <c r="AG56" s="445">
        <v>18256778</v>
      </c>
      <c r="AH56" s="445">
        <v>1473399</v>
      </c>
      <c r="AI56" s="445">
        <v>1178720</v>
      </c>
      <c r="AJ56" s="445">
        <v>294680</v>
      </c>
      <c r="AK56" s="445">
        <v>0</v>
      </c>
      <c r="AL56" s="445">
        <v>2946799</v>
      </c>
      <c r="AM56" s="445">
        <v>-2477097</v>
      </c>
      <c r="AN56" s="445">
        <v>-1981677</v>
      </c>
      <c r="AO56" s="445">
        <v>-495419</v>
      </c>
      <c r="AP56" s="445">
        <v>0</v>
      </c>
      <c r="AQ56" s="445">
        <v>-4954193</v>
      </c>
      <c r="AR56" s="445">
        <v>-491922</v>
      </c>
      <c r="AS56" s="445">
        <v>-393537</v>
      </c>
      <c r="AT56" s="445">
        <v>-98384</v>
      </c>
      <c r="AU56" s="445">
        <v>0</v>
      </c>
      <c r="AV56" s="445">
        <v>-983843</v>
      </c>
      <c r="AW56" s="445">
        <v>0</v>
      </c>
      <c r="AX56" s="445">
        <v>0</v>
      </c>
      <c r="AY56" s="445">
        <v>0</v>
      </c>
      <c r="AZ56" s="445">
        <v>0</v>
      </c>
      <c r="BA56" s="445">
        <v>0</v>
      </c>
      <c r="BB56" s="445">
        <v>-398603</v>
      </c>
      <c r="BC56" s="445">
        <v>-318881</v>
      </c>
      <c r="BD56" s="445">
        <v>-79720</v>
      </c>
      <c r="BE56" s="445">
        <v>0</v>
      </c>
      <c r="BF56" s="445">
        <v>-797204</v>
      </c>
      <c r="BG56" s="445">
        <v>-890525</v>
      </c>
      <c r="BH56" s="445">
        <v>-712418</v>
      </c>
      <c r="BI56" s="445">
        <v>-178104</v>
      </c>
      <c r="BJ56" s="445">
        <v>0</v>
      </c>
      <c r="BK56" s="445">
        <v>-1781047</v>
      </c>
      <c r="BL56" s="445">
        <v>-10528152</v>
      </c>
      <c r="BM56" s="445">
        <v>-8422522</v>
      </c>
      <c r="BN56" s="445">
        <v>-2105630</v>
      </c>
      <c r="BO56" s="445">
        <v>0</v>
      </c>
      <c r="BP56" s="445">
        <v>-21056304</v>
      </c>
      <c r="BQ56" s="445">
        <v>-1784162</v>
      </c>
      <c r="BR56" s="445">
        <v>-1427329</v>
      </c>
      <c r="BS56" s="445">
        <v>-356832</v>
      </c>
      <c r="BT56" s="445">
        <v>0</v>
      </c>
      <c r="BU56" s="445">
        <v>-3568323</v>
      </c>
      <c r="BV56" s="445">
        <v>-8743991</v>
      </c>
      <c r="BW56" s="445">
        <v>-6995192</v>
      </c>
      <c r="BX56" s="445">
        <v>-1748798</v>
      </c>
      <c r="BY56" s="445">
        <v>0</v>
      </c>
      <c r="BZ56" s="445">
        <v>-17487981</v>
      </c>
      <c r="CA56" s="445">
        <v>1443276</v>
      </c>
      <c r="CB56" s="445">
        <v>1154621</v>
      </c>
      <c r="CC56" s="445">
        <v>288655</v>
      </c>
      <c r="CD56" s="445">
        <v>0</v>
      </c>
      <c r="CE56" s="445">
        <v>2886552</v>
      </c>
      <c r="CF56" s="445">
        <v>1053817</v>
      </c>
      <c r="CG56" s="445">
        <v>843053</v>
      </c>
      <c r="CH56" s="445">
        <v>210763</v>
      </c>
      <c r="CI56" s="445">
        <v>0</v>
      </c>
      <c r="CJ56" s="445">
        <v>2107633</v>
      </c>
      <c r="CK56" s="445">
        <v>0</v>
      </c>
      <c r="CL56" s="445">
        <v>0</v>
      </c>
      <c r="CM56" s="445">
        <v>0</v>
      </c>
      <c r="CN56" s="445">
        <v>0</v>
      </c>
      <c r="CO56" s="445">
        <v>0</v>
      </c>
      <c r="CP56" s="445">
        <v>-2499129</v>
      </c>
      <c r="CQ56" s="445">
        <v>-1999303</v>
      </c>
      <c r="CR56" s="445">
        <v>-499826</v>
      </c>
      <c r="CS56" s="445">
        <v>0</v>
      </c>
      <c r="CT56" s="445">
        <v>-4998258</v>
      </c>
      <c r="CU56" s="445">
        <v>-10530188</v>
      </c>
      <c r="CV56" s="445">
        <v>-8424151</v>
      </c>
      <c r="CW56" s="445">
        <v>-2106038</v>
      </c>
      <c r="CX56" s="445">
        <v>0</v>
      </c>
      <c r="CY56" s="445">
        <v>-21060377</v>
      </c>
      <c r="CZ56" s="445">
        <v>-340886</v>
      </c>
      <c r="DA56" s="445">
        <v>-272708</v>
      </c>
      <c r="DB56" s="445">
        <v>-68177</v>
      </c>
      <c r="DC56" s="445">
        <v>0</v>
      </c>
      <c r="DD56" s="445">
        <v>-681771</v>
      </c>
      <c r="DE56" s="445">
        <v>-10189303</v>
      </c>
      <c r="DF56" s="445">
        <v>-8151442</v>
      </c>
      <c r="DG56" s="445">
        <v>-2037861</v>
      </c>
      <c r="DH56" s="445">
        <v>0</v>
      </c>
      <c r="DI56" s="445">
        <v>-20378606</v>
      </c>
      <c r="DJ56" s="445">
        <v>-29453307</v>
      </c>
      <c r="DK56" s="445">
        <v>-23562646</v>
      </c>
      <c r="DL56" s="445">
        <v>-5890662</v>
      </c>
      <c r="DM56" s="445">
        <v>0</v>
      </c>
      <c r="DN56" s="445">
        <v>-58906615</v>
      </c>
      <c r="DO56" s="445">
        <v>-29009140</v>
      </c>
      <c r="DP56" s="445">
        <v>-23207312</v>
      </c>
      <c r="DQ56" s="445">
        <v>-5801828</v>
      </c>
      <c r="DR56" s="445">
        <v>0</v>
      </c>
      <c r="DS56" s="445">
        <v>-58018279</v>
      </c>
      <c r="DT56" s="445">
        <v>-444167</v>
      </c>
      <c r="DU56" s="445">
        <v>-355334</v>
      </c>
      <c r="DV56" s="445">
        <v>-88834</v>
      </c>
      <c r="DW56" s="445">
        <v>0</v>
      </c>
      <c r="DX56" s="445">
        <v>-888336</v>
      </c>
      <c r="DY56" s="445">
        <v>47371285</v>
      </c>
      <c r="DZ56" s="445">
        <v>37897028</v>
      </c>
      <c r="EA56" s="445">
        <v>9474257</v>
      </c>
      <c r="EB56" s="445">
        <v>0</v>
      </c>
      <c r="EC56" s="445">
        <v>94742570</v>
      </c>
      <c r="ED56" s="445">
        <v>37123592</v>
      </c>
      <c r="EE56" s="445">
        <v>29698875</v>
      </c>
      <c r="EF56" s="445">
        <v>7424719</v>
      </c>
      <c r="EG56" s="445">
        <v>0</v>
      </c>
      <c r="EH56" s="445">
        <v>74247186</v>
      </c>
      <c r="EI56" s="445">
        <v>-10247693</v>
      </c>
      <c r="EJ56" s="445">
        <v>-8198153</v>
      </c>
      <c r="EK56" s="445">
        <v>-2049538</v>
      </c>
      <c r="EL56" s="445">
        <v>0</v>
      </c>
      <c r="EM56" s="445">
        <v>-20495384</v>
      </c>
      <c r="EN56" s="445">
        <v>-10691860</v>
      </c>
      <c r="EO56" s="445">
        <v>-8553487</v>
      </c>
      <c r="EP56" s="445">
        <v>-2138372</v>
      </c>
      <c r="EQ56" s="445">
        <v>0</v>
      </c>
      <c r="ER56" s="445">
        <v>-21383720</v>
      </c>
      <c r="ES56" s="446">
        <v>0.5</v>
      </c>
      <c r="ET56" s="446">
        <v>0.4</v>
      </c>
      <c r="EU56" s="446">
        <v>0.1</v>
      </c>
      <c r="EV56" s="446">
        <v>0</v>
      </c>
      <c r="EW56" s="446">
        <v>1</v>
      </c>
      <c r="EX56" s="58" t="s">
        <v>676</v>
      </c>
      <c r="EY56" s="58" t="s">
        <v>465</v>
      </c>
      <c r="EZ56" s="58" t="s">
        <v>466</v>
      </c>
      <c r="FA56" s="58" t="s">
        <v>467</v>
      </c>
      <c r="FB56" s="58" t="s">
        <v>677</v>
      </c>
    </row>
    <row r="57" spans="1:158" s="58" customFormat="1" ht="14.25" thickTop="1" thickBot="1">
      <c r="A57" s="58" t="s">
        <v>469</v>
      </c>
      <c r="B57" s="447" t="s">
        <v>678</v>
      </c>
      <c r="C57" s="59" t="s">
        <v>679</v>
      </c>
      <c r="D57" s="445">
        <v>59132464</v>
      </c>
      <c r="E57" s="445">
        <v>57949815</v>
      </c>
      <c r="F57" s="445">
        <v>0</v>
      </c>
      <c r="G57" s="445">
        <v>1182649</v>
      </c>
      <c r="H57" s="445">
        <v>118264928</v>
      </c>
      <c r="I57" s="445">
        <v>656854</v>
      </c>
      <c r="J57" s="445">
        <v>656854</v>
      </c>
      <c r="K57" s="445">
        <v>58475610</v>
      </c>
      <c r="L57" s="445">
        <v>568663</v>
      </c>
      <c r="M57" s="445">
        <v>568663</v>
      </c>
      <c r="N57" s="445">
        <v>1251539</v>
      </c>
      <c r="O57" s="445">
        <v>0</v>
      </c>
      <c r="P57" s="445">
        <v>1251539</v>
      </c>
      <c r="Q57" s="445">
        <v>113637</v>
      </c>
      <c r="R57" s="445">
        <v>0</v>
      </c>
      <c r="S57" s="445">
        <v>113637</v>
      </c>
      <c r="T57" s="445">
        <v>0</v>
      </c>
      <c r="U57" s="445">
        <v>0</v>
      </c>
      <c r="V57" s="445">
        <v>0</v>
      </c>
      <c r="W57" s="445">
        <v>0</v>
      </c>
      <c r="X57" s="445">
        <v>656854</v>
      </c>
      <c r="Y57" s="445">
        <v>0</v>
      </c>
      <c r="Z57" s="445">
        <v>0</v>
      </c>
      <c r="AA57" s="445">
        <v>656854</v>
      </c>
      <c r="AB57" s="445">
        <v>0</v>
      </c>
      <c r="AC57" s="445">
        <v>0</v>
      </c>
      <c r="AD57" s="445">
        <v>22298487</v>
      </c>
      <c r="AE57" s="445">
        <v>0</v>
      </c>
      <c r="AF57" s="445">
        <v>450593</v>
      </c>
      <c r="AG57" s="445">
        <v>22749080</v>
      </c>
      <c r="AH57" s="445">
        <v>5825478</v>
      </c>
      <c r="AI57" s="445">
        <v>5708969</v>
      </c>
      <c r="AJ57" s="445">
        <v>0</v>
      </c>
      <c r="AK57" s="445">
        <v>116510</v>
      </c>
      <c r="AL57" s="445">
        <v>11650957</v>
      </c>
      <c r="AM57" s="445">
        <v>-1205462</v>
      </c>
      <c r="AN57" s="445">
        <v>-1181353</v>
      </c>
      <c r="AO57" s="445">
        <v>0</v>
      </c>
      <c r="AP57" s="445">
        <v>-24109</v>
      </c>
      <c r="AQ57" s="445">
        <v>-2410924</v>
      </c>
      <c r="AR57" s="445">
        <v>-1585644</v>
      </c>
      <c r="AS57" s="445">
        <v>-1553931</v>
      </c>
      <c r="AT57" s="445">
        <v>0</v>
      </c>
      <c r="AU57" s="445">
        <v>-31713</v>
      </c>
      <c r="AV57" s="445">
        <v>-3171288</v>
      </c>
      <c r="AW57" s="445">
        <v>265553</v>
      </c>
      <c r="AX57" s="445">
        <v>260242</v>
      </c>
      <c r="AY57" s="445">
        <v>0</v>
      </c>
      <c r="AZ57" s="445">
        <v>5311</v>
      </c>
      <c r="BA57" s="445">
        <v>531106</v>
      </c>
      <c r="BB57" s="445">
        <v>-408527</v>
      </c>
      <c r="BC57" s="445">
        <v>-400357</v>
      </c>
      <c r="BD57" s="445">
        <v>0</v>
      </c>
      <c r="BE57" s="445">
        <v>-8171</v>
      </c>
      <c r="BF57" s="445">
        <v>-817055</v>
      </c>
      <c r="BG57" s="445">
        <v>-1728618</v>
      </c>
      <c r="BH57" s="445">
        <v>-1694046</v>
      </c>
      <c r="BI57" s="445">
        <v>0</v>
      </c>
      <c r="BJ57" s="445">
        <v>-34573</v>
      </c>
      <c r="BK57" s="445">
        <v>-3457237</v>
      </c>
      <c r="BL57" s="445">
        <v>-10098954</v>
      </c>
      <c r="BM57" s="445">
        <v>-9896975</v>
      </c>
      <c r="BN57" s="445">
        <v>0</v>
      </c>
      <c r="BO57" s="445">
        <v>-201979</v>
      </c>
      <c r="BP57" s="445">
        <v>-20197908</v>
      </c>
      <c r="BQ57" s="445">
        <v>-2021167</v>
      </c>
      <c r="BR57" s="445">
        <v>-1980744</v>
      </c>
      <c r="BS57" s="445">
        <v>0</v>
      </c>
      <c r="BT57" s="445">
        <v>-40423</v>
      </c>
      <c r="BU57" s="445">
        <v>-4042334</v>
      </c>
      <c r="BV57" s="445">
        <v>-8077787</v>
      </c>
      <c r="BW57" s="445">
        <v>-7916231</v>
      </c>
      <c r="BX57" s="445">
        <v>0</v>
      </c>
      <c r="BY57" s="445">
        <v>-161556</v>
      </c>
      <c r="BZ57" s="445">
        <v>-16155574</v>
      </c>
      <c r="CA57" s="445">
        <v>294326</v>
      </c>
      <c r="CB57" s="445">
        <v>288439</v>
      </c>
      <c r="CC57" s="445">
        <v>0</v>
      </c>
      <c r="CD57" s="445">
        <v>5887</v>
      </c>
      <c r="CE57" s="445">
        <v>588652</v>
      </c>
      <c r="CF57" s="445">
        <v>1579297</v>
      </c>
      <c r="CG57" s="445">
        <v>1547711</v>
      </c>
      <c r="CH57" s="445">
        <v>0</v>
      </c>
      <c r="CI57" s="445">
        <v>31586</v>
      </c>
      <c r="CJ57" s="445">
        <v>3158594</v>
      </c>
      <c r="CK57" s="445">
        <v>615011</v>
      </c>
      <c r="CL57" s="445">
        <v>602710</v>
      </c>
      <c r="CM57" s="445">
        <v>0</v>
      </c>
      <c r="CN57" s="445">
        <v>12300</v>
      </c>
      <c r="CO57" s="445">
        <v>1230021</v>
      </c>
      <c r="CP57" s="445">
        <v>-1686678</v>
      </c>
      <c r="CQ57" s="445">
        <v>-1652945</v>
      </c>
      <c r="CR57" s="445">
        <v>0</v>
      </c>
      <c r="CS57" s="445">
        <v>-33734</v>
      </c>
      <c r="CT57" s="445">
        <v>-3373357</v>
      </c>
      <c r="CU57" s="445">
        <v>-9296998</v>
      </c>
      <c r="CV57" s="445">
        <v>-9111060</v>
      </c>
      <c r="CW57" s="445">
        <v>0</v>
      </c>
      <c r="CX57" s="445">
        <v>-185940</v>
      </c>
      <c r="CY57" s="445">
        <v>-18593998</v>
      </c>
      <c r="CZ57" s="445">
        <v>-1111830</v>
      </c>
      <c r="DA57" s="445">
        <v>-1089595</v>
      </c>
      <c r="DB57" s="445">
        <v>0</v>
      </c>
      <c r="DC57" s="445">
        <v>-22236</v>
      </c>
      <c r="DD57" s="445">
        <v>-2223661</v>
      </c>
      <c r="DE57" s="445">
        <v>-8185168</v>
      </c>
      <c r="DF57" s="445">
        <v>-8021465</v>
      </c>
      <c r="DG57" s="445">
        <v>0</v>
      </c>
      <c r="DH57" s="445">
        <v>-163704</v>
      </c>
      <c r="DI57" s="445">
        <v>-16370337</v>
      </c>
      <c r="DJ57" s="445">
        <v>-36001349</v>
      </c>
      <c r="DK57" s="445">
        <v>-35281325</v>
      </c>
      <c r="DL57" s="445">
        <v>0</v>
      </c>
      <c r="DM57" s="445">
        <v>-720030</v>
      </c>
      <c r="DN57" s="445">
        <v>-72002704</v>
      </c>
      <c r="DO57" s="445">
        <v>-32529432</v>
      </c>
      <c r="DP57" s="445">
        <v>-31878843</v>
      </c>
      <c r="DQ57" s="445">
        <v>0</v>
      </c>
      <c r="DR57" s="445">
        <v>-650589</v>
      </c>
      <c r="DS57" s="445">
        <v>-65058863</v>
      </c>
      <c r="DT57" s="445">
        <v>-3471917</v>
      </c>
      <c r="DU57" s="445">
        <v>-3402482</v>
      </c>
      <c r="DV57" s="445">
        <v>0</v>
      </c>
      <c r="DW57" s="445">
        <v>-69441</v>
      </c>
      <c r="DX57" s="445">
        <v>-6943841</v>
      </c>
      <c r="DY57" s="445">
        <v>71006908</v>
      </c>
      <c r="DZ57" s="445">
        <v>69586770</v>
      </c>
      <c r="EA57" s="445">
        <v>0</v>
      </c>
      <c r="EB57" s="445">
        <v>1420138</v>
      </c>
      <c r="EC57" s="445">
        <v>142013816</v>
      </c>
      <c r="ED57" s="445">
        <v>59132464</v>
      </c>
      <c r="EE57" s="445">
        <v>57949815</v>
      </c>
      <c r="EF57" s="445">
        <v>0</v>
      </c>
      <c r="EG57" s="445">
        <v>1182649</v>
      </c>
      <c r="EH57" s="445">
        <v>118264928</v>
      </c>
      <c r="EI57" s="445">
        <v>-11874444</v>
      </c>
      <c r="EJ57" s="445">
        <v>-11636955</v>
      </c>
      <c r="EK57" s="445">
        <v>0</v>
      </c>
      <c r="EL57" s="445">
        <v>-237489</v>
      </c>
      <c r="EM57" s="445">
        <v>-23748888</v>
      </c>
      <c r="EN57" s="445">
        <v>-15346361</v>
      </c>
      <c r="EO57" s="445">
        <v>-15039437</v>
      </c>
      <c r="EP57" s="445">
        <v>0</v>
      </c>
      <c r="EQ57" s="445">
        <v>-306930</v>
      </c>
      <c r="ER57" s="445">
        <v>-30692729</v>
      </c>
      <c r="ES57" s="446">
        <v>0.5</v>
      </c>
      <c r="ET57" s="446">
        <v>0.49</v>
      </c>
      <c r="EU57" s="446">
        <v>0</v>
      </c>
      <c r="EV57" s="446">
        <v>0.01</v>
      </c>
      <c r="EW57" s="446">
        <v>1</v>
      </c>
      <c r="EX57" s="58" t="s">
        <v>536</v>
      </c>
      <c r="EY57" s="58" t="s">
        <v>680</v>
      </c>
      <c r="EZ57" s="58" t="s">
        <v>536</v>
      </c>
      <c r="FA57" s="58" t="s">
        <v>473</v>
      </c>
      <c r="FB57" s="58" t="s">
        <v>681</v>
      </c>
    </row>
    <row r="58" spans="1:158" s="58" customFormat="1" ht="14.25" thickTop="1" thickBot="1">
      <c r="A58" s="58" t="s">
        <v>469</v>
      </c>
      <c r="B58" s="447" t="s">
        <v>682</v>
      </c>
      <c r="C58" s="59" t="s">
        <v>683</v>
      </c>
      <c r="D58" s="445">
        <v>63188808</v>
      </c>
      <c r="E58" s="445">
        <v>61925032</v>
      </c>
      <c r="F58" s="445">
        <v>0</v>
      </c>
      <c r="G58" s="445">
        <v>1263776</v>
      </c>
      <c r="H58" s="445">
        <v>126377616</v>
      </c>
      <c r="I58" s="445">
        <v>382253</v>
      </c>
      <c r="J58" s="445">
        <v>382253</v>
      </c>
      <c r="K58" s="445">
        <v>62806555</v>
      </c>
      <c r="L58" s="445">
        <v>492736</v>
      </c>
      <c r="M58" s="445">
        <v>492736</v>
      </c>
      <c r="N58" s="445">
        <v>161964</v>
      </c>
      <c r="O58" s="445">
        <v>0</v>
      </c>
      <c r="P58" s="445">
        <v>161964</v>
      </c>
      <c r="Q58" s="445">
        <v>740682</v>
      </c>
      <c r="R58" s="445">
        <v>0</v>
      </c>
      <c r="S58" s="445">
        <v>740682</v>
      </c>
      <c r="T58" s="445">
        <v>0</v>
      </c>
      <c r="U58" s="445">
        <v>0</v>
      </c>
      <c r="V58" s="445">
        <v>0</v>
      </c>
      <c r="W58" s="445">
        <v>0</v>
      </c>
      <c r="X58" s="445">
        <v>382253</v>
      </c>
      <c r="Y58" s="445">
        <v>0</v>
      </c>
      <c r="Z58" s="445">
        <v>0</v>
      </c>
      <c r="AA58" s="445">
        <v>382253</v>
      </c>
      <c r="AB58" s="445">
        <v>0</v>
      </c>
      <c r="AC58" s="445">
        <v>0</v>
      </c>
      <c r="AD58" s="445">
        <v>25710068</v>
      </c>
      <c r="AE58" s="445">
        <v>0</v>
      </c>
      <c r="AF58" s="445">
        <v>523723</v>
      </c>
      <c r="AG58" s="445">
        <v>26233791</v>
      </c>
      <c r="AH58" s="445">
        <v>2993718</v>
      </c>
      <c r="AI58" s="445">
        <v>2933843</v>
      </c>
      <c r="AJ58" s="445">
        <v>0</v>
      </c>
      <c r="AK58" s="445">
        <v>59874</v>
      </c>
      <c r="AL58" s="445">
        <v>5987435</v>
      </c>
      <c r="AM58" s="445">
        <v>-2445279</v>
      </c>
      <c r="AN58" s="445">
        <v>-2396374</v>
      </c>
      <c r="AO58" s="445">
        <v>0</v>
      </c>
      <c r="AP58" s="445">
        <v>-48906</v>
      </c>
      <c r="AQ58" s="445">
        <v>-4890559</v>
      </c>
      <c r="AR58" s="445">
        <v>-3255222</v>
      </c>
      <c r="AS58" s="445">
        <v>-3190118</v>
      </c>
      <c r="AT58" s="445">
        <v>0</v>
      </c>
      <c r="AU58" s="445">
        <v>-65104</v>
      </c>
      <c r="AV58" s="445">
        <v>-6510444</v>
      </c>
      <c r="AW58" s="445">
        <v>144526</v>
      </c>
      <c r="AX58" s="445">
        <v>141636</v>
      </c>
      <c r="AY58" s="445">
        <v>0</v>
      </c>
      <c r="AZ58" s="445">
        <v>2891</v>
      </c>
      <c r="BA58" s="445">
        <v>289053</v>
      </c>
      <c r="BB58" s="445">
        <v>570893</v>
      </c>
      <c r="BC58" s="445">
        <v>559476</v>
      </c>
      <c r="BD58" s="445">
        <v>0</v>
      </c>
      <c r="BE58" s="445">
        <v>11418</v>
      </c>
      <c r="BF58" s="445">
        <v>1141787</v>
      </c>
      <c r="BG58" s="445">
        <v>-2539803</v>
      </c>
      <c r="BH58" s="445">
        <v>-2489006</v>
      </c>
      <c r="BI58" s="445">
        <v>0</v>
      </c>
      <c r="BJ58" s="445">
        <v>-50795</v>
      </c>
      <c r="BK58" s="445">
        <v>-5079604</v>
      </c>
      <c r="BL58" s="445">
        <v>-21884520</v>
      </c>
      <c r="BM58" s="445">
        <v>-21446829</v>
      </c>
      <c r="BN58" s="445">
        <v>0</v>
      </c>
      <c r="BO58" s="445">
        <v>-437690</v>
      </c>
      <c r="BP58" s="445">
        <v>-43769039</v>
      </c>
      <c r="BQ58" s="445">
        <v>-1293675</v>
      </c>
      <c r="BR58" s="445">
        <v>-1267802</v>
      </c>
      <c r="BS58" s="445">
        <v>0</v>
      </c>
      <c r="BT58" s="445">
        <v>-25874</v>
      </c>
      <c r="BU58" s="445">
        <v>-2587351</v>
      </c>
      <c r="BV58" s="445">
        <v>-20590844</v>
      </c>
      <c r="BW58" s="445">
        <v>-20179027</v>
      </c>
      <c r="BX58" s="445">
        <v>0</v>
      </c>
      <c r="BY58" s="445">
        <v>-411817</v>
      </c>
      <c r="BZ58" s="445">
        <v>-41181688</v>
      </c>
      <c r="CA58" s="445">
        <v>376736</v>
      </c>
      <c r="CB58" s="445">
        <v>369202</v>
      </c>
      <c r="CC58" s="445">
        <v>0</v>
      </c>
      <c r="CD58" s="445">
        <v>7535</v>
      </c>
      <c r="CE58" s="445">
        <v>753473</v>
      </c>
      <c r="CF58" s="445">
        <v>1245228</v>
      </c>
      <c r="CG58" s="445">
        <v>1220323</v>
      </c>
      <c r="CH58" s="445">
        <v>0</v>
      </c>
      <c r="CI58" s="445">
        <v>24905</v>
      </c>
      <c r="CJ58" s="445">
        <v>2490456</v>
      </c>
      <c r="CK58" s="445">
        <v>-46480</v>
      </c>
      <c r="CL58" s="445">
        <v>-45550</v>
      </c>
      <c r="CM58" s="445">
        <v>0</v>
      </c>
      <c r="CN58" s="445">
        <v>-930</v>
      </c>
      <c r="CO58" s="445">
        <v>-92960</v>
      </c>
      <c r="CP58" s="445">
        <v>1291324</v>
      </c>
      <c r="CQ58" s="445">
        <v>1265498</v>
      </c>
      <c r="CR58" s="445">
        <v>0</v>
      </c>
      <c r="CS58" s="445">
        <v>25826</v>
      </c>
      <c r="CT58" s="445">
        <v>2582648</v>
      </c>
      <c r="CU58" s="445">
        <v>-19017712</v>
      </c>
      <c r="CV58" s="445">
        <v>-18637356</v>
      </c>
      <c r="CW58" s="445">
        <v>0</v>
      </c>
      <c r="CX58" s="445">
        <v>-380354</v>
      </c>
      <c r="CY58" s="445">
        <v>-38035422</v>
      </c>
      <c r="CZ58" s="445">
        <v>-963419</v>
      </c>
      <c r="DA58" s="445">
        <v>-944150</v>
      </c>
      <c r="DB58" s="445">
        <v>0</v>
      </c>
      <c r="DC58" s="445">
        <v>-19269</v>
      </c>
      <c r="DD58" s="445">
        <v>-1926838</v>
      </c>
      <c r="DE58" s="445">
        <v>-18054292</v>
      </c>
      <c r="DF58" s="445">
        <v>-17693206</v>
      </c>
      <c r="DG58" s="445">
        <v>0</v>
      </c>
      <c r="DH58" s="445">
        <v>-361086</v>
      </c>
      <c r="DI58" s="445">
        <v>-36108584</v>
      </c>
      <c r="DJ58" s="445">
        <v>-39277700</v>
      </c>
      <c r="DK58" s="445">
        <v>-38492148</v>
      </c>
      <c r="DL58" s="445">
        <v>0</v>
      </c>
      <c r="DM58" s="445">
        <v>-785554</v>
      </c>
      <c r="DN58" s="445">
        <v>-78555402</v>
      </c>
      <c r="DO58" s="445">
        <v>-37732739</v>
      </c>
      <c r="DP58" s="445">
        <v>-36978084</v>
      </c>
      <c r="DQ58" s="445">
        <v>0</v>
      </c>
      <c r="DR58" s="445">
        <v>-754655</v>
      </c>
      <c r="DS58" s="445">
        <v>-75465478</v>
      </c>
      <c r="DT58" s="445">
        <v>-1544961</v>
      </c>
      <c r="DU58" s="445">
        <v>-1514064</v>
      </c>
      <c r="DV58" s="445">
        <v>0</v>
      </c>
      <c r="DW58" s="445">
        <v>-30899</v>
      </c>
      <c r="DX58" s="445">
        <v>-3089924</v>
      </c>
      <c r="DY58" s="445">
        <v>72485569</v>
      </c>
      <c r="DZ58" s="445">
        <v>71035857</v>
      </c>
      <c r="EA58" s="445">
        <v>0</v>
      </c>
      <c r="EB58" s="445">
        <v>1449711</v>
      </c>
      <c r="EC58" s="445">
        <v>144971137</v>
      </c>
      <c r="ED58" s="445">
        <v>63188808</v>
      </c>
      <c r="EE58" s="445">
        <v>61925032</v>
      </c>
      <c r="EF58" s="445">
        <v>0</v>
      </c>
      <c r="EG58" s="445">
        <v>1263776</v>
      </c>
      <c r="EH58" s="445">
        <v>126377616</v>
      </c>
      <c r="EI58" s="445">
        <v>-9296761</v>
      </c>
      <c r="EJ58" s="445">
        <v>-9110825</v>
      </c>
      <c r="EK58" s="445">
        <v>0</v>
      </c>
      <c r="EL58" s="445">
        <v>-185935</v>
      </c>
      <c r="EM58" s="445">
        <v>-18593521</v>
      </c>
      <c r="EN58" s="445">
        <v>-10841722</v>
      </c>
      <c r="EO58" s="445">
        <v>-10624889</v>
      </c>
      <c r="EP58" s="445">
        <v>0</v>
      </c>
      <c r="EQ58" s="445">
        <v>-216834</v>
      </c>
      <c r="ER58" s="445">
        <v>-21683445</v>
      </c>
      <c r="ES58" s="446">
        <v>0.5</v>
      </c>
      <c r="ET58" s="446">
        <v>0.49</v>
      </c>
      <c r="EU58" s="446">
        <v>0</v>
      </c>
      <c r="EV58" s="446">
        <v>0.01</v>
      </c>
      <c r="EW58" s="446">
        <v>1</v>
      </c>
      <c r="EX58" s="58" t="s">
        <v>536</v>
      </c>
      <c r="EY58" s="58" t="s">
        <v>680</v>
      </c>
      <c r="EZ58" s="58" t="s">
        <v>536</v>
      </c>
      <c r="FA58" s="58" t="s">
        <v>473</v>
      </c>
      <c r="FB58" s="58" t="s">
        <v>684</v>
      </c>
    </row>
    <row r="59" spans="1:158" s="58" customFormat="1" ht="14.25" thickTop="1" thickBot="1">
      <c r="A59" s="58" t="s">
        <v>469</v>
      </c>
      <c r="B59" s="447" t="s">
        <v>685</v>
      </c>
      <c r="C59" s="59" t="s">
        <v>686</v>
      </c>
      <c r="D59" s="445">
        <v>14661665</v>
      </c>
      <c r="E59" s="445">
        <v>11729332</v>
      </c>
      <c r="F59" s="445">
        <v>2639100</v>
      </c>
      <c r="G59" s="445">
        <v>293233</v>
      </c>
      <c r="H59" s="445">
        <v>29323330</v>
      </c>
      <c r="I59" s="445">
        <v>0</v>
      </c>
      <c r="J59" s="445">
        <v>0</v>
      </c>
      <c r="K59" s="445">
        <v>14661665</v>
      </c>
      <c r="L59" s="445">
        <v>161292</v>
      </c>
      <c r="M59" s="445">
        <v>161292</v>
      </c>
      <c r="N59" s="445">
        <v>1893812</v>
      </c>
      <c r="O59" s="445">
        <v>0</v>
      </c>
      <c r="P59" s="445">
        <v>1893812</v>
      </c>
      <c r="Q59" s="445">
        <v>37536</v>
      </c>
      <c r="R59" s="445">
        <v>0</v>
      </c>
      <c r="S59" s="445">
        <v>37536</v>
      </c>
      <c r="T59" s="445">
        <v>0</v>
      </c>
      <c r="U59" s="445">
        <v>0</v>
      </c>
      <c r="V59" s="445">
        <v>0</v>
      </c>
      <c r="W59" s="445">
        <v>0</v>
      </c>
      <c r="X59" s="445">
        <v>0</v>
      </c>
      <c r="Y59" s="445">
        <v>0</v>
      </c>
      <c r="Z59" s="445">
        <v>0</v>
      </c>
      <c r="AA59" s="445">
        <v>0</v>
      </c>
      <c r="AB59" s="445">
        <v>0</v>
      </c>
      <c r="AC59" s="445">
        <v>0</v>
      </c>
      <c r="AD59" s="445">
        <v>5791447</v>
      </c>
      <c r="AE59" s="445">
        <v>1280434</v>
      </c>
      <c r="AF59" s="445">
        <v>142271</v>
      </c>
      <c r="AG59" s="445">
        <v>7214152</v>
      </c>
      <c r="AH59" s="445">
        <v>1038580</v>
      </c>
      <c r="AI59" s="445">
        <v>830864</v>
      </c>
      <c r="AJ59" s="445">
        <v>186944</v>
      </c>
      <c r="AK59" s="445">
        <v>20772</v>
      </c>
      <c r="AL59" s="445">
        <v>2077160</v>
      </c>
      <c r="AM59" s="445">
        <v>-805470</v>
      </c>
      <c r="AN59" s="445">
        <v>-644376</v>
      </c>
      <c r="AO59" s="445">
        <v>-144985</v>
      </c>
      <c r="AP59" s="445">
        <v>-16109</v>
      </c>
      <c r="AQ59" s="445">
        <v>-1610940</v>
      </c>
      <c r="AR59" s="445">
        <v>-323500</v>
      </c>
      <c r="AS59" s="445">
        <v>-258800</v>
      </c>
      <c r="AT59" s="445">
        <v>-58230</v>
      </c>
      <c r="AU59" s="445">
        <v>-6470</v>
      </c>
      <c r="AV59" s="445">
        <v>-647000</v>
      </c>
      <c r="AW59" s="445">
        <v>31636</v>
      </c>
      <c r="AX59" s="445">
        <v>25310</v>
      </c>
      <c r="AY59" s="445">
        <v>5695</v>
      </c>
      <c r="AZ59" s="445">
        <v>633</v>
      </c>
      <c r="BA59" s="445">
        <v>63274</v>
      </c>
      <c r="BB59" s="445">
        <v>-33636</v>
      </c>
      <c r="BC59" s="445">
        <v>-26910</v>
      </c>
      <c r="BD59" s="445">
        <v>-6055</v>
      </c>
      <c r="BE59" s="445">
        <v>-673</v>
      </c>
      <c r="BF59" s="445">
        <v>-67274</v>
      </c>
      <c r="BG59" s="445">
        <v>-325500</v>
      </c>
      <c r="BH59" s="445">
        <v>-260400</v>
      </c>
      <c r="BI59" s="445">
        <v>-58590</v>
      </c>
      <c r="BJ59" s="445">
        <v>-6510</v>
      </c>
      <c r="BK59" s="445">
        <v>-651000</v>
      </c>
      <c r="BL59" s="445">
        <v>-3228969</v>
      </c>
      <c r="BM59" s="445">
        <v>-2583174</v>
      </c>
      <c r="BN59" s="445">
        <v>-581214</v>
      </c>
      <c r="BO59" s="445">
        <v>-64579</v>
      </c>
      <c r="BP59" s="445">
        <v>-6457936</v>
      </c>
      <c r="BQ59" s="445">
        <v>-327651</v>
      </c>
      <c r="BR59" s="445">
        <v>-262121</v>
      </c>
      <c r="BS59" s="445">
        <v>-58977</v>
      </c>
      <c r="BT59" s="445">
        <v>-6553</v>
      </c>
      <c r="BU59" s="445">
        <v>-655302</v>
      </c>
      <c r="BV59" s="445">
        <v>-2901317</v>
      </c>
      <c r="BW59" s="445">
        <v>-2321054</v>
      </c>
      <c r="BX59" s="445">
        <v>-522237</v>
      </c>
      <c r="BY59" s="445">
        <v>-58026</v>
      </c>
      <c r="BZ59" s="445">
        <v>-5802634</v>
      </c>
      <c r="CA59" s="445">
        <v>158769</v>
      </c>
      <c r="CB59" s="445">
        <v>127016</v>
      </c>
      <c r="CC59" s="445">
        <v>28579</v>
      </c>
      <c r="CD59" s="445">
        <v>3175</v>
      </c>
      <c r="CE59" s="445">
        <v>317539</v>
      </c>
      <c r="CF59" s="445">
        <v>192025</v>
      </c>
      <c r="CG59" s="445">
        <v>153620</v>
      </c>
      <c r="CH59" s="445">
        <v>34564</v>
      </c>
      <c r="CI59" s="445">
        <v>3840</v>
      </c>
      <c r="CJ59" s="445">
        <v>384049</v>
      </c>
      <c r="CK59" s="445">
        <v>27924</v>
      </c>
      <c r="CL59" s="445">
        <v>22339</v>
      </c>
      <c r="CM59" s="445">
        <v>5026</v>
      </c>
      <c r="CN59" s="445">
        <v>558</v>
      </c>
      <c r="CO59" s="445">
        <v>55847</v>
      </c>
      <c r="CP59" s="445">
        <v>-826228</v>
      </c>
      <c r="CQ59" s="445">
        <v>-660982</v>
      </c>
      <c r="CR59" s="445">
        <v>-148721</v>
      </c>
      <c r="CS59" s="445">
        <v>-16525</v>
      </c>
      <c r="CT59" s="445">
        <v>-1652456</v>
      </c>
      <c r="CU59" s="445">
        <v>-3676479</v>
      </c>
      <c r="CV59" s="445">
        <v>-2941181</v>
      </c>
      <c r="CW59" s="445">
        <v>-661766</v>
      </c>
      <c r="CX59" s="445">
        <v>-73531</v>
      </c>
      <c r="CY59" s="445">
        <v>-7352957</v>
      </c>
      <c r="CZ59" s="445">
        <v>-140958</v>
      </c>
      <c r="DA59" s="445">
        <v>-112766</v>
      </c>
      <c r="DB59" s="445">
        <v>-25372</v>
      </c>
      <c r="DC59" s="445">
        <v>-2820</v>
      </c>
      <c r="DD59" s="445">
        <v>-281916</v>
      </c>
      <c r="DE59" s="445">
        <v>-3535520</v>
      </c>
      <c r="DF59" s="445">
        <v>-2828416</v>
      </c>
      <c r="DG59" s="445">
        <v>-636394</v>
      </c>
      <c r="DH59" s="445">
        <v>-70711</v>
      </c>
      <c r="DI59" s="445">
        <v>-7071041</v>
      </c>
      <c r="DJ59" s="445">
        <v>-9736840</v>
      </c>
      <c r="DK59" s="445">
        <v>-7789474</v>
      </c>
      <c r="DL59" s="445">
        <v>-1752632</v>
      </c>
      <c r="DM59" s="445">
        <v>-194737</v>
      </c>
      <c r="DN59" s="445">
        <v>-19473683</v>
      </c>
      <c r="DO59" s="445">
        <v>-8953163</v>
      </c>
      <c r="DP59" s="445">
        <v>-7162530</v>
      </c>
      <c r="DQ59" s="445">
        <v>-1611569</v>
      </c>
      <c r="DR59" s="445">
        <v>-179063</v>
      </c>
      <c r="DS59" s="445">
        <v>-17906326</v>
      </c>
      <c r="DT59" s="445">
        <v>-783677</v>
      </c>
      <c r="DU59" s="445">
        <v>-626944</v>
      </c>
      <c r="DV59" s="445">
        <v>-141063</v>
      </c>
      <c r="DW59" s="445">
        <v>-15674</v>
      </c>
      <c r="DX59" s="445">
        <v>-1567357</v>
      </c>
      <c r="DY59" s="445">
        <v>19197606</v>
      </c>
      <c r="DZ59" s="445">
        <v>15358084</v>
      </c>
      <c r="EA59" s="445">
        <v>3455569</v>
      </c>
      <c r="EB59" s="445">
        <v>383952</v>
      </c>
      <c r="EC59" s="445">
        <v>38395211</v>
      </c>
      <c r="ED59" s="445">
        <v>14661665</v>
      </c>
      <c r="EE59" s="445">
        <v>11729332</v>
      </c>
      <c r="EF59" s="445">
        <v>2639100</v>
      </c>
      <c r="EG59" s="445">
        <v>293233</v>
      </c>
      <c r="EH59" s="445">
        <v>29323330</v>
      </c>
      <c r="EI59" s="445">
        <v>-4535941</v>
      </c>
      <c r="EJ59" s="445">
        <v>-3628752</v>
      </c>
      <c r="EK59" s="445">
        <v>-816469</v>
      </c>
      <c r="EL59" s="445">
        <v>-90719</v>
      </c>
      <c r="EM59" s="445">
        <v>-9071881</v>
      </c>
      <c r="EN59" s="445">
        <v>-5319618</v>
      </c>
      <c r="EO59" s="445">
        <v>-4255696</v>
      </c>
      <c r="EP59" s="445">
        <v>-957532</v>
      </c>
      <c r="EQ59" s="445">
        <v>-106393</v>
      </c>
      <c r="ER59" s="445">
        <v>-10639238</v>
      </c>
      <c r="ES59" s="446">
        <v>0.5</v>
      </c>
      <c r="ET59" s="446">
        <v>0.4</v>
      </c>
      <c r="EU59" s="446">
        <v>0.09</v>
      </c>
      <c r="EV59" s="446">
        <v>0.01</v>
      </c>
      <c r="EW59" s="446">
        <v>1</v>
      </c>
      <c r="EX59" s="58" t="s">
        <v>477</v>
      </c>
      <c r="EY59" s="58" t="s">
        <v>478</v>
      </c>
      <c r="EZ59" s="58" t="s">
        <v>466</v>
      </c>
      <c r="FA59" s="58" t="s">
        <v>479</v>
      </c>
      <c r="FB59" s="58" t="s">
        <v>687</v>
      </c>
    </row>
    <row r="60" spans="1:158" s="58" customFormat="1" ht="14.25" thickTop="1" thickBot="1">
      <c r="A60" s="58" t="s">
        <v>469</v>
      </c>
      <c r="B60" s="447" t="s">
        <v>688</v>
      </c>
      <c r="C60" s="59" t="s">
        <v>689</v>
      </c>
      <c r="D60" s="445">
        <v>16664372</v>
      </c>
      <c r="E60" s="445">
        <v>13331498</v>
      </c>
      <c r="F60" s="445">
        <v>3332875</v>
      </c>
      <c r="G60" s="445">
        <v>0</v>
      </c>
      <c r="H60" s="445">
        <v>33328745</v>
      </c>
      <c r="I60" s="445">
        <v>0</v>
      </c>
      <c r="J60" s="445">
        <v>0</v>
      </c>
      <c r="K60" s="445">
        <v>16664372</v>
      </c>
      <c r="L60" s="445">
        <v>202321</v>
      </c>
      <c r="M60" s="445">
        <v>202321</v>
      </c>
      <c r="N60" s="445">
        <v>0</v>
      </c>
      <c r="O60" s="445">
        <v>0</v>
      </c>
      <c r="P60" s="445">
        <v>0</v>
      </c>
      <c r="Q60" s="445">
        <v>107781</v>
      </c>
      <c r="R60" s="445">
        <v>29566</v>
      </c>
      <c r="S60" s="445">
        <v>137347</v>
      </c>
      <c r="T60" s="445">
        <v>0</v>
      </c>
      <c r="U60" s="445">
        <v>0</v>
      </c>
      <c r="V60" s="445">
        <v>0</v>
      </c>
      <c r="W60" s="445">
        <v>0</v>
      </c>
      <c r="X60" s="445">
        <v>0</v>
      </c>
      <c r="Y60" s="445">
        <v>0</v>
      </c>
      <c r="Z60" s="445">
        <v>0</v>
      </c>
      <c r="AA60" s="445">
        <v>0</v>
      </c>
      <c r="AB60" s="445">
        <v>0</v>
      </c>
      <c r="AC60" s="445">
        <v>0</v>
      </c>
      <c r="AD60" s="445">
        <v>9072065</v>
      </c>
      <c r="AE60" s="445">
        <v>2268153</v>
      </c>
      <c r="AF60" s="445">
        <v>0</v>
      </c>
      <c r="AG60" s="445">
        <v>11340218</v>
      </c>
      <c r="AH60" s="445">
        <v>953579</v>
      </c>
      <c r="AI60" s="445">
        <v>762863</v>
      </c>
      <c r="AJ60" s="445">
        <v>190716</v>
      </c>
      <c r="AK60" s="445">
        <v>0</v>
      </c>
      <c r="AL60" s="445">
        <v>1907158</v>
      </c>
      <c r="AM60" s="445">
        <v>-793189</v>
      </c>
      <c r="AN60" s="445">
        <v>-634551</v>
      </c>
      <c r="AO60" s="445">
        <v>-158638</v>
      </c>
      <c r="AP60" s="445">
        <v>0</v>
      </c>
      <c r="AQ60" s="445">
        <v>-1586378</v>
      </c>
      <c r="AR60" s="445">
        <v>-434108</v>
      </c>
      <c r="AS60" s="445">
        <v>-347287</v>
      </c>
      <c r="AT60" s="445">
        <v>-86822</v>
      </c>
      <c r="AU60" s="445">
        <v>0</v>
      </c>
      <c r="AV60" s="445">
        <v>-868217</v>
      </c>
      <c r="AW60" s="445">
        <v>82994</v>
      </c>
      <c r="AX60" s="445">
        <v>66396</v>
      </c>
      <c r="AY60" s="445">
        <v>16599</v>
      </c>
      <c r="AZ60" s="445">
        <v>0</v>
      </c>
      <c r="BA60" s="445">
        <v>165989</v>
      </c>
      <c r="BB60" s="445">
        <v>-28500</v>
      </c>
      <c r="BC60" s="445">
        <v>-22800</v>
      </c>
      <c r="BD60" s="445">
        <v>-5700</v>
      </c>
      <c r="BE60" s="445">
        <v>0</v>
      </c>
      <c r="BF60" s="445">
        <v>-57000</v>
      </c>
      <c r="BG60" s="445">
        <v>-379614</v>
      </c>
      <c r="BH60" s="445">
        <v>-303691</v>
      </c>
      <c r="BI60" s="445">
        <v>-75923</v>
      </c>
      <c r="BJ60" s="445">
        <v>0</v>
      </c>
      <c r="BK60" s="445">
        <v>-759228</v>
      </c>
      <c r="BL60" s="445">
        <v>-3541513</v>
      </c>
      <c r="BM60" s="445">
        <v>-2833210</v>
      </c>
      <c r="BN60" s="445">
        <v>-708303</v>
      </c>
      <c r="BO60" s="445">
        <v>0</v>
      </c>
      <c r="BP60" s="445">
        <v>-7083026</v>
      </c>
      <c r="BQ60" s="445">
        <v>-639123</v>
      </c>
      <c r="BR60" s="445">
        <v>-511299</v>
      </c>
      <c r="BS60" s="445">
        <v>-127825</v>
      </c>
      <c r="BT60" s="445">
        <v>0</v>
      </c>
      <c r="BU60" s="445">
        <v>-1278247</v>
      </c>
      <c r="BV60" s="445">
        <v>-2902389</v>
      </c>
      <c r="BW60" s="445">
        <v>-2321912</v>
      </c>
      <c r="BX60" s="445">
        <v>-580478</v>
      </c>
      <c r="BY60" s="445">
        <v>0</v>
      </c>
      <c r="BZ60" s="445">
        <v>-5804779</v>
      </c>
      <c r="CA60" s="445">
        <v>0</v>
      </c>
      <c r="CB60" s="445">
        <v>0</v>
      </c>
      <c r="CC60" s="445">
        <v>0</v>
      </c>
      <c r="CD60" s="445">
        <v>0</v>
      </c>
      <c r="CE60" s="445">
        <v>0</v>
      </c>
      <c r="CF60" s="445">
        <v>577276</v>
      </c>
      <c r="CG60" s="445">
        <v>461820</v>
      </c>
      <c r="CH60" s="445">
        <v>115455</v>
      </c>
      <c r="CI60" s="445">
        <v>0</v>
      </c>
      <c r="CJ60" s="445">
        <v>1154551</v>
      </c>
      <c r="CK60" s="445">
        <v>0</v>
      </c>
      <c r="CL60" s="445">
        <v>0</v>
      </c>
      <c r="CM60" s="445">
        <v>0</v>
      </c>
      <c r="CN60" s="445">
        <v>0</v>
      </c>
      <c r="CO60" s="445">
        <v>0</v>
      </c>
      <c r="CP60" s="445">
        <v>-1079279</v>
      </c>
      <c r="CQ60" s="445">
        <v>-863424</v>
      </c>
      <c r="CR60" s="445">
        <v>-215856</v>
      </c>
      <c r="CS60" s="445">
        <v>0</v>
      </c>
      <c r="CT60" s="445">
        <v>-2158559</v>
      </c>
      <c r="CU60" s="445">
        <v>-4043516</v>
      </c>
      <c r="CV60" s="445">
        <v>-3234814</v>
      </c>
      <c r="CW60" s="445">
        <v>-808704</v>
      </c>
      <c r="CX60" s="445">
        <v>0</v>
      </c>
      <c r="CY60" s="445">
        <v>-8087034</v>
      </c>
      <c r="CZ60" s="445">
        <v>-639123</v>
      </c>
      <c r="DA60" s="445">
        <v>-511299</v>
      </c>
      <c r="DB60" s="445">
        <v>-127825</v>
      </c>
      <c r="DC60" s="445">
        <v>0</v>
      </c>
      <c r="DD60" s="445">
        <v>-1278247</v>
      </c>
      <c r="DE60" s="445">
        <v>-3404392</v>
      </c>
      <c r="DF60" s="445">
        <v>-2723516</v>
      </c>
      <c r="DG60" s="445">
        <v>-680879</v>
      </c>
      <c r="DH60" s="445">
        <v>0</v>
      </c>
      <c r="DI60" s="445">
        <v>-6808787</v>
      </c>
      <c r="DJ60" s="445">
        <v>-15107264</v>
      </c>
      <c r="DK60" s="445">
        <v>-12085809</v>
      </c>
      <c r="DL60" s="445">
        <v>-3564613</v>
      </c>
      <c r="DM60" s="445">
        <v>0</v>
      </c>
      <c r="DN60" s="445">
        <v>-30757686</v>
      </c>
      <c r="DO60" s="445">
        <v>-15336159</v>
      </c>
      <c r="DP60" s="445">
        <v>-12268927</v>
      </c>
      <c r="DQ60" s="445">
        <v>-3610393</v>
      </c>
      <c r="DR60" s="445">
        <v>0</v>
      </c>
      <c r="DS60" s="445">
        <v>-31215479</v>
      </c>
      <c r="DT60" s="445">
        <v>228895</v>
      </c>
      <c r="DU60" s="445">
        <v>183118</v>
      </c>
      <c r="DV60" s="445">
        <v>45780</v>
      </c>
      <c r="DW60" s="445">
        <v>0</v>
      </c>
      <c r="DX60" s="445">
        <v>457793</v>
      </c>
      <c r="DY60" s="445">
        <v>23769163</v>
      </c>
      <c r="DZ60" s="445">
        <v>19015330</v>
      </c>
      <c r="EA60" s="445">
        <v>4753833</v>
      </c>
      <c r="EB60" s="445">
        <v>0</v>
      </c>
      <c r="EC60" s="445">
        <v>47538326</v>
      </c>
      <c r="ED60" s="445">
        <v>16664372</v>
      </c>
      <c r="EE60" s="445">
        <v>13331498</v>
      </c>
      <c r="EF60" s="445">
        <v>3332875</v>
      </c>
      <c r="EG60" s="445">
        <v>0</v>
      </c>
      <c r="EH60" s="445">
        <v>33328745</v>
      </c>
      <c r="EI60" s="445">
        <v>-7104791</v>
      </c>
      <c r="EJ60" s="445">
        <v>-5683832</v>
      </c>
      <c r="EK60" s="445">
        <v>-1420958</v>
      </c>
      <c r="EL60" s="445">
        <v>0</v>
      </c>
      <c r="EM60" s="445">
        <v>-14209581</v>
      </c>
      <c r="EN60" s="445">
        <v>-6875896</v>
      </c>
      <c r="EO60" s="445">
        <v>-5500714</v>
      </c>
      <c r="EP60" s="445">
        <v>-1375178</v>
      </c>
      <c r="EQ60" s="445">
        <v>0</v>
      </c>
      <c r="ER60" s="445">
        <v>-13751788</v>
      </c>
      <c r="ES60" s="446">
        <v>0.5</v>
      </c>
      <c r="ET60" s="446">
        <v>0.4</v>
      </c>
      <c r="EU60" s="446">
        <v>0.1</v>
      </c>
      <c r="EV60" s="446">
        <v>0</v>
      </c>
      <c r="EW60" s="446">
        <v>1</v>
      </c>
      <c r="EX60" s="58" t="s">
        <v>464</v>
      </c>
      <c r="EY60" s="58" t="s">
        <v>465</v>
      </c>
      <c r="EZ60" s="58" t="s">
        <v>466</v>
      </c>
      <c r="FA60" s="58" t="s">
        <v>467</v>
      </c>
      <c r="FB60" s="58" t="s">
        <v>690</v>
      </c>
    </row>
    <row r="61" spans="1:158" s="58" customFormat="1" ht="14.25" thickTop="1" thickBot="1">
      <c r="A61" s="58" t="s">
        <v>461</v>
      </c>
      <c r="B61" s="447" t="s">
        <v>691</v>
      </c>
      <c r="C61" s="59" t="s">
        <v>692</v>
      </c>
      <c r="D61" s="445">
        <v>9564978</v>
      </c>
      <c r="E61" s="445">
        <v>7651982</v>
      </c>
      <c r="F61" s="445">
        <v>1721696</v>
      </c>
      <c r="G61" s="445">
        <v>191300</v>
      </c>
      <c r="H61" s="445">
        <v>19129956</v>
      </c>
      <c r="I61" s="445">
        <v>0</v>
      </c>
      <c r="J61" s="445">
        <v>0</v>
      </c>
      <c r="K61" s="445">
        <v>9564978</v>
      </c>
      <c r="L61" s="445">
        <v>131356</v>
      </c>
      <c r="M61" s="445">
        <v>131356</v>
      </c>
      <c r="N61" s="445">
        <v>0</v>
      </c>
      <c r="O61" s="445">
        <v>0</v>
      </c>
      <c r="P61" s="445">
        <v>0</v>
      </c>
      <c r="Q61" s="445">
        <v>0</v>
      </c>
      <c r="R61" s="445">
        <v>0</v>
      </c>
      <c r="S61" s="445">
        <v>0</v>
      </c>
      <c r="T61" s="445">
        <v>0</v>
      </c>
      <c r="U61" s="445">
        <v>0</v>
      </c>
      <c r="V61" s="445">
        <v>0</v>
      </c>
      <c r="W61" s="445">
        <v>0</v>
      </c>
      <c r="X61" s="445">
        <v>0</v>
      </c>
      <c r="Y61" s="445">
        <v>0</v>
      </c>
      <c r="Z61" s="445">
        <v>0</v>
      </c>
      <c r="AA61" s="445">
        <v>0</v>
      </c>
      <c r="AB61" s="445">
        <v>0</v>
      </c>
      <c r="AC61" s="445">
        <v>0</v>
      </c>
      <c r="AD61" s="445">
        <v>4298112</v>
      </c>
      <c r="AE61" s="445">
        <v>967075</v>
      </c>
      <c r="AF61" s="445">
        <v>107454</v>
      </c>
      <c r="AG61" s="445">
        <v>5372641</v>
      </c>
      <c r="AH61" s="445">
        <v>611932</v>
      </c>
      <c r="AI61" s="445">
        <v>489546</v>
      </c>
      <c r="AJ61" s="445">
        <v>110148</v>
      </c>
      <c r="AK61" s="445">
        <v>12239</v>
      </c>
      <c r="AL61" s="445">
        <v>1223865</v>
      </c>
      <c r="AM61" s="445">
        <v>-1153971</v>
      </c>
      <c r="AN61" s="445">
        <v>-923176</v>
      </c>
      <c r="AO61" s="445">
        <v>-207715</v>
      </c>
      <c r="AP61" s="445">
        <v>-23079</v>
      </c>
      <c r="AQ61" s="445">
        <v>-2307941</v>
      </c>
      <c r="AR61" s="445">
        <v>-594653</v>
      </c>
      <c r="AS61" s="445">
        <v>-475722</v>
      </c>
      <c r="AT61" s="445">
        <v>-107037</v>
      </c>
      <c r="AU61" s="445">
        <v>-11893</v>
      </c>
      <c r="AV61" s="445">
        <v>-1189305</v>
      </c>
      <c r="AW61" s="445">
        <v>59761</v>
      </c>
      <c r="AX61" s="445">
        <v>47809</v>
      </c>
      <c r="AY61" s="445">
        <v>10757</v>
      </c>
      <c r="AZ61" s="445">
        <v>1195</v>
      </c>
      <c r="BA61" s="445">
        <v>119522</v>
      </c>
      <c r="BB61" s="445">
        <v>-9301</v>
      </c>
      <c r="BC61" s="445">
        <v>-7440</v>
      </c>
      <c r="BD61" s="445">
        <v>-1674</v>
      </c>
      <c r="BE61" s="445">
        <v>-186</v>
      </c>
      <c r="BF61" s="445">
        <v>-18601</v>
      </c>
      <c r="BG61" s="445">
        <v>-544193</v>
      </c>
      <c r="BH61" s="445">
        <v>-435353</v>
      </c>
      <c r="BI61" s="445">
        <v>-97954</v>
      </c>
      <c r="BJ61" s="445">
        <v>-10884</v>
      </c>
      <c r="BK61" s="445">
        <v>-1088384</v>
      </c>
      <c r="BL61" s="445">
        <v>-1509500</v>
      </c>
      <c r="BM61" s="445">
        <v>-1207600</v>
      </c>
      <c r="BN61" s="445">
        <v>-271710</v>
      </c>
      <c r="BO61" s="445">
        <v>-30190</v>
      </c>
      <c r="BP61" s="445">
        <v>-3019000</v>
      </c>
      <c r="BQ61" s="445">
        <v>-45501</v>
      </c>
      <c r="BR61" s="445">
        <v>-36400</v>
      </c>
      <c r="BS61" s="445">
        <v>-8190</v>
      </c>
      <c r="BT61" s="445">
        <v>-910</v>
      </c>
      <c r="BU61" s="445">
        <v>-91001</v>
      </c>
      <c r="BV61" s="445">
        <v>-1463999</v>
      </c>
      <c r="BW61" s="445">
        <v>-1171200</v>
      </c>
      <c r="BX61" s="445">
        <v>-263520</v>
      </c>
      <c r="BY61" s="445">
        <v>-29280</v>
      </c>
      <c r="BZ61" s="445">
        <v>-2927999</v>
      </c>
      <c r="CA61" s="445">
        <v>345964</v>
      </c>
      <c r="CB61" s="445">
        <v>276771</v>
      </c>
      <c r="CC61" s="445">
        <v>62273</v>
      </c>
      <c r="CD61" s="445">
        <v>6919</v>
      </c>
      <c r="CE61" s="445">
        <v>691927</v>
      </c>
      <c r="CF61" s="445">
        <v>205821</v>
      </c>
      <c r="CG61" s="445">
        <v>164656</v>
      </c>
      <c r="CH61" s="445">
        <v>37048</v>
      </c>
      <c r="CI61" s="445">
        <v>4116</v>
      </c>
      <c r="CJ61" s="445">
        <v>411641</v>
      </c>
      <c r="CK61" s="445">
        <v>-349464</v>
      </c>
      <c r="CL61" s="445">
        <v>-279571</v>
      </c>
      <c r="CM61" s="445">
        <v>-62903</v>
      </c>
      <c r="CN61" s="445">
        <v>-6989</v>
      </c>
      <c r="CO61" s="445">
        <v>-698927</v>
      </c>
      <c r="CP61" s="445">
        <v>-320821</v>
      </c>
      <c r="CQ61" s="445">
        <v>-256656</v>
      </c>
      <c r="CR61" s="445">
        <v>-57748</v>
      </c>
      <c r="CS61" s="445">
        <v>-6416</v>
      </c>
      <c r="CT61" s="445">
        <v>-641641</v>
      </c>
      <c r="CU61" s="445">
        <v>-1628000</v>
      </c>
      <c r="CV61" s="445">
        <v>-1302400</v>
      </c>
      <c r="CW61" s="445">
        <v>-293040</v>
      </c>
      <c r="CX61" s="445">
        <v>-32560</v>
      </c>
      <c r="CY61" s="445">
        <v>-3256000</v>
      </c>
      <c r="CZ61" s="445">
        <v>-49001</v>
      </c>
      <c r="DA61" s="445">
        <v>-39200</v>
      </c>
      <c r="DB61" s="445">
        <v>-8820</v>
      </c>
      <c r="DC61" s="445">
        <v>-980</v>
      </c>
      <c r="DD61" s="445">
        <v>-98001</v>
      </c>
      <c r="DE61" s="445">
        <v>-1578999</v>
      </c>
      <c r="DF61" s="445">
        <v>-1263200</v>
      </c>
      <c r="DG61" s="445">
        <v>-284220</v>
      </c>
      <c r="DH61" s="445">
        <v>-31580</v>
      </c>
      <c r="DI61" s="445">
        <v>-3157999</v>
      </c>
      <c r="DJ61" s="445">
        <v>-5918856</v>
      </c>
      <c r="DK61" s="445">
        <v>-4433093</v>
      </c>
      <c r="DL61" s="445">
        <v>-956341</v>
      </c>
      <c r="DM61" s="445">
        <v>-109988</v>
      </c>
      <c r="DN61" s="445">
        <v>-11418278</v>
      </c>
      <c r="DO61" s="445">
        <v>-5856397</v>
      </c>
      <c r="DP61" s="445">
        <v>-4383126</v>
      </c>
      <c r="DQ61" s="445">
        <v>-945099</v>
      </c>
      <c r="DR61" s="445">
        <v>-108739</v>
      </c>
      <c r="DS61" s="445">
        <v>-11293361</v>
      </c>
      <c r="DT61" s="445">
        <v>-62459</v>
      </c>
      <c r="DU61" s="445">
        <v>-49967</v>
      </c>
      <c r="DV61" s="445">
        <v>-11242</v>
      </c>
      <c r="DW61" s="445">
        <v>-1249</v>
      </c>
      <c r="DX61" s="445">
        <v>-124917</v>
      </c>
      <c r="DY61" s="445">
        <v>12862643</v>
      </c>
      <c r="DZ61" s="445">
        <v>10290114</v>
      </c>
      <c r="EA61" s="445">
        <v>2315276</v>
      </c>
      <c r="EB61" s="445">
        <v>257253</v>
      </c>
      <c r="EC61" s="445">
        <v>25725286</v>
      </c>
      <c r="ED61" s="445">
        <v>9564978</v>
      </c>
      <c r="EE61" s="445">
        <v>7651982</v>
      </c>
      <c r="EF61" s="445">
        <v>1721696</v>
      </c>
      <c r="EG61" s="445">
        <v>191300</v>
      </c>
      <c r="EH61" s="445">
        <v>19129956</v>
      </c>
      <c r="EI61" s="445">
        <v>-3297665</v>
      </c>
      <c r="EJ61" s="445">
        <v>-2638132</v>
      </c>
      <c r="EK61" s="445">
        <v>-593580</v>
      </c>
      <c r="EL61" s="445">
        <v>-65953</v>
      </c>
      <c r="EM61" s="445">
        <v>-6595330</v>
      </c>
      <c r="EN61" s="445">
        <v>-3360124</v>
      </c>
      <c r="EO61" s="445">
        <v>-2688099</v>
      </c>
      <c r="EP61" s="445">
        <v>-604822</v>
      </c>
      <c r="EQ61" s="445">
        <v>-67202</v>
      </c>
      <c r="ER61" s="445">
        <v>-6720247</v>
      </c>
      <c r="ES61" s="446">
        <v>0.5</v>
      </c>
      <c r="ET61" s="446">
        <v>0.4</v>
      </c>
      <c r="EU61" s="446">
        <v>0.09</v>
      </c>
      <c r="EV61" s="446">
        <v>0.01</v>
      </c>
      <c r="EW61" s="446">
        <v>1</v>
      </c>
      <c r="EX61" s="58" t="s">
        <v>630</v>
      </c>
      <c r="EY61" s="58" t="s">
        <v>558</v>
      </c>
      <c r="EZ61" s="58" t="s">
        <v>466</v>
      </c>
      <c r="FA61" s="58" t="s">
        <v>473</v>
      </c>
      <c r="FB61" s="58" t="s">
        <v>693</v>
      </c>
    </row>
    <row r="62" spans="1:158" s="58" customFormat="1" ht="14.25" thickTop="1" thickBot="1">
      <c r="A62" s="58" t="s">
        <v>469</v>
      </c>
      <c r="B62" s="447" t="s">
        <v>694</v>
      </c>
      <c r="C62" s="59" t="s">
        <v>695</v>
      </c>
      <c r="D62" s="445">
        <v>359948227</v>
      </c>
      <c r="E62" s="445">
        <v>327225661</v>
      </c>
      <c r="F62" s="445">
        <v>403578315</v>
      </c>
      <c r="G62" s="445">
        <v>0</v>
      </c>
      <c r="H62" s="445">
        <v>1090752203</v>
      </c>
      <c r="I62" s="445">
        <v>0</v>
      </c>
      <c r="J62" s="445">
        <v>0</v>
      </c>
      <c r="K62" s="445">
        <v>359948227</v>
      </c>
      <c r="L62" s="445">
        <v>2029101</v>
      </c>
      <c r="M62" s="445">
        <v>2029101</v>
      </c>
      <c r="N62" s="445">
        <v>0</v>
      </c>
      <c r="O62" s="445">
        <v>0</v>
      </c>
      <c r="P62" s="445">
        <v>0</v>
      </c>
      <c r="Q62" s="445">
        <v>0</v>
      </c>
      <c r="R62" s="445">
        <v>0</v>
      </c>
      <c r="S62" s="445">
        <v>0</v>
      </c>
      <c r="T62" s="445">
        <v>0</v>
      </c>
      <c r="U62" s="445">
        <v>0</v>
      </c>
      <c r="V62" s="445">
        <v>0</v>
      </c>
      <c r="W62" s="445">
        <v>0</v>
      </c>
      <c r="X62" s="445">
        <v>0</v>
      </c>
      <c r="Y62" s="445">
        <v>0</v>
      </c>
      <c r="Z62" s="445">
        <v>0</v>
      </c>
      <c r="AA62" s="445">
        <v>0</v>
      </c>
      <c r="AB62" s="445">
        <v>0</v>
      </c>
      <c r="AC62" s="445">
        <v>0</v>
      </c>
      <c r="AD62" s="445">
        <v>42461938</v>
      </c>
      <c r="AE62" s="445">
        <v>52369724</v>
      </c>
      <c r="AF62" s="445">
        <v>0</v>
      </c>
      <c r="AG62" s="445">
        <v>94831662</v>
      </c>
      <c r="AH62" s="445">
        <v>21597636</v>
      </c>
      <c r="AI62" s="445">
        <v>19634214</v>
      </c>
      <c r="AJ62" s="445">
        <v>24215531</v>
      </c>
      <c r="AK62" s="445">
        <v>0</v>
      </c>
      <c r="AL62" s="445">
        <v>65447381</v>
      </c>
      <c r="AM62" s="445">
        <v>-40633033</v>
      </c>
      <c r="AN62" s="445">
        <v>-36939120</v>
      </c>
      <c r="AO62" s="445">
        <v>-45558248</v>
      </c>
      <c r="AP62" s="445">
        <v>0</v>
      </c>
      <c r="AQ62" s="445">
        <v>-123130401</v>
      </c>
      <c r="AR62" s="445">
        <v>-13314784</v>
      </c>
      <c r="AS62" s="445">
        <v>-12104350</v>
      </c>
      <c r="AT62" s="445">
        <v>-14928698</v>
      </c>
      <c r="AU62" s="445">
        <v>0</v>
      </c>
      <c r="AV62" s="445">
        <v>-40347832</v>
      </c>
      <c r="AW62" s="445">
        <v>629918</v>
      </c>
      <c r="AX62" s="445">
        <v>572653</v>
      </c>
      <c r="AY62" s="445">
        <v>706272</v>
      </c>
      <c r="AZ62" s="445">
        <v>0</v>
      </c>
      <c r="BA62" s="445">
        <v>1908843</v>
      </c>
      <c r="BB62" s="445">
        <v>2784901</v>
      </c>
      <c r="BC62" s="445">
        <v>2531728</v>
      </c>
      <c r="BD62" s="445">
        <v>3122464</v>
      </c>
      <c r="BE62" s="445">
        <v>0</v>
      </c>
      <c r="BF62" s="445">
        <v>8439093</v>
      </c>
      <c r="BG62" s="445">
        <v>-9899965</v>
      </c>
      <c r="BH62" s="445">
        <v>-8999969</v>
      </c>
      <c r="BI62" s="445">
        <v>-11099962</v>
      </c>
      <c r="BJ62" s="445">
        <v>0</v>
      </c>
      <c r="BK62" s="445">
        <v>-29999896</v>
      </c>
      <c r="BL62" s="445">
        <v>-48225121</v>
      </c>
      <c r="BM62" s="445">
        <v>-43841018</v>
      </c>
      <c r="BN62" s="445">
        <v>-54070589</v>
      </c>
      <c r="BO62" s="445">
        <v>0</v>
      </c>
      <c r="BP62" s="445">
        <v>-146136728</v>
      </c>
      <c r="BQ62" s="445">
        <v>-1358395</v>
      </c>
      <c r="BR62" s="445">
        <v>-1234905</v>
      </c>
      <c r="BS62" s="445">
        <v>-1523050</v>
      </c>
      <c r="BT62" s="445">
        <v>0</v>
      </c>
      <c r="BU62" s="445">
        <v>-4116350</v>
      </c>
      <c r="BV62" s="445">
        <v>-46866725</v>
      </c>
      <c r="BW62" s="445">
        <v>-42606113</v>
      </c>
      <c r="BX62" s="445">
        <v>-52547540</v>
      </c>
      <c r="BY62" s="445">
        <v>0</v>
      </c>
      <c r="BZ62" s="445">
        <v>-142020378</v>
      </c>
      <c r="CA62" s="445">
        <v>1044</v>
      </c>
      <c r="CB62" s="445">
        <v>949</v>
      </c>
      <c r="CC62" s="445">
        <v>1170</v>
      </c>
      <c r="CD62" s="445">
        <v>0</v>
      </c>
      <c r="CE62" s="445">
        <v>3163</v>
      </c>
      <c r="CF62" s="445">
        <v>18947736</v>
      </c>
      <c r="CG62" s="445">
        <v>17225215</v>
      </c>
      <c r="CH62" s="445">
        <v>21244432</v>
      </c>
      <c r="CI62" s="445">
        <v>0</v>
      </c>
      <c r="CJ62" s="445">
        <v>57417383</v>
      </c>
      <c r="CK62" s="445">
        <v>1078751</v>
      </c>
      <c r="CL62" s="445">
        <v>980682</v>
      </c>
      <c r="CM62" s="445">
        <v>1209508</v>
      </c>
      <c r="CN62" s="445">
        <v>0</v>
      </c>
      <c r="CO62" s="445">
        <v>3268941</v>
      </c>
      <c r="CP62" s="445">
        <v>-14224897</v>
      </c>
      <c r="CQ62" s="445">
        <v>-12931725</v>
      </c>
      <c r="CR62" s="445">
        <v>-15949128</v>
      </c>
      <c r="CS62" s="445">
        <v>0</v>
      </c>
      <c r="CT62" s="445">
        <v>-43105750</v>
      </c>
      <c r="CU62" s="445">
        <v>-42422487</v>
      </c>
      <c r="CV62" s="445">
        <v>-38565897</v>
      </c>
      <c r="CW62" s="445">
        <v>-47564607</v>
      </c>
      <c r="CX62" s="445">
        <v>0</v>
      </c>
      <c r="CY62" s="445">
        <v>-128552991</v>
      </c>
      <c r="CZ62" s="445">
        <v>-278600</v>
      </c>
      <c r="DA62" s="445">
        <v>-253274</v>
      </c>
      <c r="DB62" s="445">
        <v>-312372</v>
      </c>
      <c r="DC62" s="445">
        <v>0</v>
      </c>
      <c r="DD62" s="445">
        <v>-844246</v>
      </c>
      <c r="DE62" s="445">
        <v>-42143886</v>
      </c>
      <c r="DF62" s="445">
        <v>-38312623</v>
      </c>
      <c r="DG62" s="445">
        <v>-47252236</v>
      </c>
      <c r="DH62" s="445">
        <v>0</v>
      </c>
      <c r="DI62" s="445">
        <v>-127708745</v>
      </c>
      <c r="DJ62" s="445">
        <v>-73451184</v>
      </c>
      <c r="DK62" s="445">
        <v>-54595225</v>
      </c>
      <c r="DL62" s="445">
        <v>-63275007</v>
      </c>
      <c r="DM62" s="445">
        <v>0</v>
      </c>
      <c r="DN62" s="445">
        <v>-191321416</v>
      </c>
      <c r="DO62" s="445">
        <v>-45844213</v>
      </c>
      <c r="DP62" s="445">
        <v>-37743558</v>
      </c>
      <c r="DQ62" s="445">
        <v>-51561425</v>
      </c>
      <c r="DR62" s="445">
        <v>0</v>
      </c>
      <c r="DS62" s="445">
        <v>-135149196</v>
      </c>
      <c r="DT62" s="445">
        <v>-27606971</v>
      </c>
      <c r="DU62" s="445">
        <v>-16851667</v>
      </c>
      <c r="DV62" s="445">
        <v>-11713582</v>
      </c>
      <c r="DW62" s="445">
        <v>0</v>
      </c>
      <c r="DX62" s="445">
        <v>-56172220</v>
      </c>
      <c r="DY62" s="445">
        <v>387982383</v>
      </c>
      <c r="DZ62" s="445">
        <v>352711258</v>
      </c>
      <c r="EA62" s="445">
        <v>435010551</v>
      </c>
      <c r="EB62" s="445">
        <v>0</v>
      </c>
      <c r="EC62" s="445">
        <v>1175704192</v>
      </c>
      <c r="ED62" s="445">
        <v>359948227</v>
      </c>
      <c r="EE62" s="445">
        <v>327225661</v>
      </c>
      <c r="EF62" s="445">
        <v>403578315</v>
      </c>
      <c r="EG62" s="445">
        <v>0</v>
      </c>
      <c r="EH62" s="445">
        <v>1090752203</v>
      </c>
      <c r="EI62" s="445">
        <v>-28034156</v>
      </c>
      <c r="EJ62" s="445">
        <v>-25485597</v>
      </c>
      <c r="EK62" s="445">
        <v>-31432236</v>
      </c>
      <c r="EL62" s="445">
        <v>0</v>
      </c>
      <c r="EM62" s="445">
        <v>-84951989</v>
      </c>
      <c r="EN62" s="445">
        <v>-55641127</v>
      </c>
      <c r="EO62" s="445">
        <v>-42337264</v>
      </c>
      <c r="EP62" s="445">
        <v>-43145818</v>
      </c>
      <c r="EQ62" s="445">
        <v>0</v>
      </c>
      <c r="ER62" s="445">
        <v>-141124209</v>
      </c>
      <c r="ES62" s="446">
        <v>0.33</v>
      </c>
      <c r="ET62" s="446">
        <v>0.3</v>
      </c>
      <c r="EU62" s="446">
        <v>0.37</v>
      </c>
      <c r="EV62" s="446">
        <v>0</v>
      </c>
      <c r="EW62" s="446">
        <v>1</v>
      </c>
      <c r="EX62" s="58" t="s">
        <v>696</v>
      </c>
      <c r="EY62" s="58" t="s">
        <v>502</v>
      </c>
      <c r="EZ62" s="58" t="s">
        <v>645</v>
      </c>
      <c r="FA62" s="58" t="s">
        <v>504</v>
      </c>
      <c r="FB62" s="58" t="s">
        <v>697</v>
      </c>
    </row>
    <row r="63" spans="1:158" s="58" customFormat="1" ht="14.25" thickTop="1" thickBot="1">
      <c r="A63" s="58" t="s">
        <v>469</v>
      </c>
      <c r="B63" s="447" t="s">
        <v>698</v>
      </c>
      <c r="C63" s="59" t="s">
        <v>699</v>
      </c>
      <c r="D63" s="445">
        <v>25560601</v>
      </c>
      <c r="E63" s="445">
        <v>20448481</v>
      </c>
      <c r="F63" s="445">
        <v>4600908</v>
      </c>
      <c r="G63" s="445">
        <v>511212</v>
      </c>
      <c r="H63" s="445">
        <v>51121202</v>
      </c>
      <c r="I63" s="445">
        <v>0</v>
      </c>
      <c r="J63" s="445">
        <v>0</v>
      </c>
      <c r="K63" s="445">
        <v>25560601</v>
      </c>
      <c r="L63" s="445">
        <v>237887</v>
      </c>
      <c r="M63" s="445">
        <v>237887</v>
      </c>
      <c r="N63" s="445">
        <v>0</v>
      </c>
      <c r="O63" s="445">
        <v>0</v>
      </c>
      <c r="P63" s="445">
        <v>0</v>
      </c>
      <c r="Q63" s="445">
        <v>0</v>
      </c>
      <c r="R63" s="445">
        <v>0</v>
      </c>
      <c r="S63" s="445">
        <v>0</v>
      </c>
      <c r="T63" s="445">
        <v>0</v>
      </c>
      <c r="U63" s="445">
        <v>0</v>
      </c>
      <c r="V63" s="445">
        <v>0</v>
      </c>
      <c r="W63" s="445">
        <v>0</v>
      </c>
      <c r="X63" s="445">
        <v>0</v>
      </c>
      <c r="Y63" s="445">
        <v>0</v>
      </c>
      <c r="Z63" s="445">
        <v>0</v>
      </c>
      <c r="AA63" s="445">
        <v>0</v>
      </c>
      <c r="AB63" s="445">
        <v>0</v>
      </c>
      <c r="AC63" s="445">
        <v>0</v>
      </c>
      <c r="AD63" s="445">
        <v>9855668</v>
      </c>
      <c r="AE63" s="445">
        <v>2217526</v>
      </c>
      <c r="AF63" s="445">
        <v>246391</v>
      </c>
      <c r="AG63" s="445">
        <v>12319585</v>
      </c>
      <c r="AH63" s="445">
        <v>2444820</v>
      </c>
      <c r="AI63" s="445">
        <v>1955855</v>
      </c>
      <c r="AJ63" s="445">
        <v>440067</v>
      </c>
      <c r="AK63" s="445">
        <v>48896</v>
      </c>
      <c r="AL63" s="445">
        <v>4889638</v>
      </c>
      <c r="AM63" s="445">
        <v>-1952149</v>
      </c>
      <c r="AN63" s="445">
        <v>-1561720</v>
      </c>
      <c r="AO63" s="445">
        <v>-351387</v>
      </c>
      <c r="AP63" s="445">
        <v>-39043</v>
      </c>
      <c r="AQ63" s="445">
        <v>-3904299</v>
      </c>
      <c r="AR63" s="445">
        <v>-857440</v>
      </c>
      <c r="AS63" s="445">
        <v>-685952</v>
      </c>
      <c r="AT63" s="445">
        <v>-154339</v>
      </c>
      <c r="AU63" s="445">
        <v>-17149</v>
      </c>
      <c r="AV63" s="445">
        <v>-1714880</v>
      </c>
      <c r="AW63" s="445">
        <v>28</v>
      </c>
      <c r="AX63" s="445">
        <v>22</v>
      </c>
      <c r="AY63" s="445">
        <v>5</v>
      </c>
      <c r="AZ63" s="445">
        <v>1</v>
      </c>
      <c r="BA63" s="445">
        <v>56</v>
      </c>
      <c r="BB63" s="445">
        <v>-659077</v>
      </c>
      <c r="BC63" s="445">
        <v>-527262</v>
      </c>
      <c r="BD63" s="445">
        <v>-118634</v>
      </c>
      <c r="BE63" s="445">
        <v>-13182</v>
      </c>
      <c r="BF63" s="445">
        <v>-1318155</v>
      </c>
      <c r="BG63" s="445">
        <v>-1516489</v>
      </c>
      <c r="BH63" s="445">
        <v>-1213192</v>
      </c>
      <c r="BI63" s="445">
        <v>-272968</v>
      </c>
      <c r="BJ63" s="445">
        <v>-30330</v>
      </c>
      <c r="BK63" s="445">
        <v>-3032979</v>
      </c>
      <c r="BL63" s="445">
        <v>-4249570</v>
      </c>
      <c r="BM63" s="445">
        <v>-3399655</v>
      </c>
      <c r="BN63" s="445">
        <v>-764922</v>
      </c>
      <c r="BO63" s="445">
        <v>-84991</v>
      </c>
      <c r="BP63" s="445">
        <v>-8499138</v>
      </c>
      <c r="BQ63" s="445">
        <v>-1502560</v>
      </c>
      <c r="BR63" s="445">
        <v>-1202048</v>
      </c>
      <c r="BS63" s="445">
        <v>-270461</v>
      </c>
      <c r="BT63" s="445">
        <v>-30051</v>
      </c>
      <c r="BU63" s="445">
        <v>-3005120</v>
      </c>
      <c r="BV63" s="445">
        <v>-2747009</v>
      </c>
      <c r="BW63" s="445">
        <v>-2197607</v>
      </c>
      <c r="BX63" s="445">
        <v>-494462</v>
      </c>
      <c r="BY63" s="445">
        <v>-54940</v>
      </c>
      <c r="BZ63" s="445">
        <v>-5494018</v>
      </c>
      <c r="CA63" s="445">
        <v>47366</v>
      </c>
      <c r="CB63" s="445">
        <v>37893</v>
      </c>
      <c r="CC63" s="445">
        <v>8526</v>
      </c>
      <c r="CD63" s="445">
        <v>947</v>
      </c>
      <c r="CE63" s="445">
        <v>94732</v>
      </c>
      <c r="CF63" s="445">
        <v>940293</v>
      </c>
      <c r="CG63" s="445">
        <v>752234</v>
      </c>
      <c r="CH63" s="445">
        <v>169253</v>
      </c>
      <c r="CI63" s="445">
        <v>18806</v>
      </c>
      <c r="CJ63" s="445">
        <v>1880586</v>
      </c>
      <c r="CK63" s="445">
        <v>780899</v>
      </c>
      <c r="CL63" s="445">
        <v>624719</v>
      </c>
      <c r="CM63" s="445">
        <v>140562</v>
      </c>
      <c r="CN63" s="445">
        <v>15618</v>
      </c>
      <c r="CO63" s="445">
        <v>1561798</v>
      </c>
      <c r="CP63" s="445">
        <v>-176034</v>
      </c>
      <c r="CQ63" s="445">
        <v>-140828</v>
      </c>
      <c r="CR63" s="445">
        <v>-31686</v>
      </c>
      <c r="CS63" s="445">
        <v>-3521</v>
      </c>
      <c r="CT63" s="445">
        <v>-352069</v>
      </c>
      <c r="CU63" s="445">
        <v>-2657046</v>
      </c>
      <c r="CV63" s="445">
        <v>-2125637</v>
      </c>
      <c r="CW63" s="445">
        <v>-478267</v>
      </c>
      <c r="CX63" s="445">
        <v>-53141</v>
      </c>
      <c r="CY63" s="445">
        <v>-5314091</v>
      </c>
      <c r="CZ63" s="445">
        <v>-674295</v>
      </c>
      <c r="DA63" s="445">
        <v>-539436</v>
      </c>
      <c r="DB63" s="445">
        <v>-121373</v>
      </c>
      <c r="DC63" s="445">
        <v>-13486</v>
      </c>
      <c r="DD63" s="445">
        <v>-1348590</v>
      </c>
      <c r="DE63" s="445">
        <v>-1982750</v>
      </c>
      <c r="DF63" s="445">
        <v>-1586201</v>
      </c>
      <c r="DG63" s="445">
        <v>-356895</v>
      </c>
      <c r="DH63" s="445">
        <v>-39655</v>
      </c>
      <c r="DI63" s="445">
        <v>-3965501</v>
      </c>
      <c r="DJ63" s="445">
        <v>-16096826</v>
      </c>
      <c r="DK63" s="445">
        <v>-12877461</v>
      </c>
      <c r="DL63" s="445">
        <v>-2897427</v>
      </c>
      <c r="DM63" s="445">
        <v>-321938</v>
      </c>
      <c r="DN63" s="445">
        <v>-32193652</v>
      </c>
      <c r="DO63" s="445">
        <v>-15983379</v>
      </c>
      <c r="DP63" s="445">
        <v>-12786703</v>
      </c>
      <c r="DQ63" s="445">
        <v>-2877008</v>
      </c>
      <c r="DR63" s="445">
        <v>-319668</v>
      </c>
      <c r="DS63" s="445">
        <v>-31966758</v>
      </c>
      <c r="DT63" s="445">
        <v>-113447</v>
      </c>
      <c r="DU63" s="445">
        <v>-90758</v>
      </c>
      <c r="DV63" s="445">
        <v>-20419</v>
      </c>
      <c r="DW63" s="445">
        <v>-2270</v>
      </c>
      <c r="DX63" s="445">
        <v>-226894</v>
      </c>
      <c r="DY63" s="445">
        <v>31535748</v>
      </c>
      <c r="DZ63" s="445">
        <v>25228599</v>
      </c>
      <c r="EA63" s="445">
        <v>5676435</v>
      </c>
      <c r="EB63" s="445">
        <v>630715</v>
      </c>
      <c r="EC63" s="445">
        <v>63071497</v>
      </c>
      <c r="ED63" s="445">
        <v>25560601</v>
      </c>
      <c r="EE63" s="445">
        <v>20448481</v>
      </c>
      <c r="EF63" s="445">
        <v>4600908</v>
      </c>
      <c r="EG63" s="445">
        <v>511212</v>
      </c>
      <c r="EH63" s="445">
        <v>51121202</v>
      </c>
      <c r="EI63" s="445">
        <v>-5975147</v>
      </c>
      <c r="EJ63" s="445">
        <v>-4780118</v>
      </c>
      <c r="EK63" s="445">
        <v>-1075527</v>
      </c>
      <c r="EL63" s="445">
        <v>-119503</v>
      </c>
      <c r="EM63" s="445">
        <v>-11950295</v>
      </c>
      <c r="EN63" s="445">
        <v>-6088594</v>
      </c>
      <c r="EO63" s="445">
        <v>-4870876</v>
      </c>
      <c r="EP63" s="445">
        <v>-1095946</v>
      </c>
      <c r="EQ63" s="445">
        <v>-121773</v>
      </c>
      <c r="ER63" s="445">
        <v>-12177189</v>
      </c>
      <c r="ES63" s="446">
        <v>0.5</v>
      </c>
      <c r="ET63" s="446">
        <v>0.4</v>
      </c>
      <c r="EU63" s="446">
        <v>0.09</v>
      </c>
      <c r="EV63" s="446">
        <v>0.01</v>
      </c>
      <c r="EW63" s="446">
        <v>1</v>
      </c>
      <c r="EX63" s="58" t="s">
        <v>521</v>
      </c>
      <c r="EY63" s="58" t="s">
        <v>522</v>
      </c>
      <c r="EZ63" s="58" t="s">
        <v>466</v>
      </c>
      <c r="FA63" s="58" t="s">
        <v>497</v>
      </c>
      <c r="FB63" s="58" t="s">
        <v>700</v>
      </c>
    </row>
    <row r="64" spans="1:158" s="58" customFormat="1" ht="14.25" thickTop="1" thickBot="1">
      <c r="A64" s="58" t="s">
        <v>469</v>
      </c>
      <c r="B64" s="447" t="s">
        <v>701</v>
      </c>
      <c r="C64" s="59" t="s">
        <v>702</v>
      </c>
      <c r="D64" s="445">
        <v>19725902</v>
      </c>
      <c r="E64" s="445">
        <v>15780722</v>
      </c>
      <c r="F64" s="445">
        <v>3945181</v>
      </c>
      <c r="G64" s="445">
        <v>0</v>
      </c>
      <c r="H64" s="445">
        <v>39451805</v>
      </c>
      <c r="I64" s="445">
        <v>0</v>
      </c>
      <c r="J64" s="445">
        <v>0</v>
      </c>
      <c r="K64" s="445">
        <v>19725902</v>
      </c>
      <c r="L64" s="445">
        <v>102811</v>
      </c>
      <c r="M64" s="445">
        <v>102811</v>
      </c>
      <c r="N64" s="445">
        <v>0</v>
      </c>
      <c r="O64" s="445">
        <v>0</v>
      </c>
      <c r="P64" s="445">
        <v>0</v>
      </c>
      <c r="Q64" s="445">
        <v>79269</v>
      </c>
      <c r="R64" s="445">
        <v>0</v>
      </c>
      <c r="S64" s="445">
        <v>79269</v>
      </c>
      <c r="T64" s="445">
        <v>0</v>
      </c>
      <c r="U64" s="445">
        <v>0</v>
      </c>
      <c r="V64" s="445">
        <v>0</v>
      </c>
      <c r="W64" s="445">
        <v>0</v>
      </c>
      <c r="X64" s="445">
        <v>0</v>
      </c>
      <c r="Y64" s="445">
        <v>0</v>
      </c>
      <c r="Z64" s="445">
        <v>0</v>
      </c>
      <c r="AA64" s="445">
        <v>0</v>
      </c>
      <c r="AB64" s="445">
        <v>0</v>
      </c>
      <c r="AC64" s="445">
        <v>0</v>
      </c>
      <c r="AD64" s="445">
        <v>2654228</v>
      </c>
      <c r="AE64" s="445">
        <v>662526</v>
      </c>
      <c r="AF64" s="445">
        <v>0</v>
      </c>
      <c r="AG64" s="445">
        <v>3316754</v>
      </c>
      <c r="AH64" s="445">
        <v>758026</v>
      </c>
      <c r="AI64" s="445">
        <v>606420</v>
      </c>
      <c r="AJ64" s="445">
        <v>151605</v>
      </c>
      <c r="AK64" s="445">
        <v>0</v>
      </c>
      <c r="AL64" s="445">
        <v>1516051</v>
      </c>
      <c r="AM64" s="445">
        <v>-226945</v>
      </c>
      <c r="AN64" s="445">
        <v>-181556</v>
      </c>
      <c r="AO64" s="445">
        <v>-45389</v>
      </c>
      <c r="AP64" s="445">
        <v>0</v>
      </c>
      <c r="AQ64" s="445">
        <v>-453890</v>
      </c>
      <c r="AR64" s="445">
        <v>-128337</v>
      </c>
      <c r="AS64" s="445">
        <v>-102669</v>
      </c>
      <c r="AT64" s="445">
        <v>-25667</v>
      </c>
      <c r="AU64" s="445">
        <v>0</v>
      </c>
      <c r="AV64" s="445">
        <v>-256673</v>
      </c>
      <c r="AW64" s="445">
        <v>27817</v>
      </c>
      <c r="AX64" s="445">
        <v>22254</v>
      </c>
      <c r="AY64" s="445">
        <v>5564</v>
      </c>
      <c r="AZ64" s="445">
        <v>0</v>
      </c>
      <c r="BA64" s="445">
        <v>55635</v>
      </c>
      <c r="BB64" s="445">
        <v>-58125</v>
      </c>
      <c r="BC64" s="445">
        <v>-46500</v>
      </c>
      <c r="BD64" s="445">
        <v>-11625</v>
      </c>
      <c r="BE64" s="445">
        <v>0</v>
      </c>
      <c r="BF64" s="445">
        <v>-116250</v>
      </c>
      <c r="BG64" s="445">
        <v>-158645</v>
      </c>
      <c r="BH64" s="445">
        <v>-126915</v>
      </c>
      <c r="BI64" s="445">
        <v>-31728</v>
      </c>
      <c r="BJ64" s="445">
        <v>0</v>
      </c>
      <c r="BK64" s="445">
        <v>-317288</v>
      </c>
      <c r="BL64" s="445">
        <v>-3126466</v>
      </c>
      <c r="BM64" s="445">
        <v>-2501172</v>
      </c>
      <c r="BN64" s="445">
        <v>-625293</v>
      </c>
      <c r="BO64" s="445">
        <v>0</v>
      </c>
      <c r="BP64" s="445">
        <v>-6252931</v>
      </c>
      <c r="BQ64" s="445">
        <v>-39441</v>
      </c>
      <c r="BR64" s="445">
        <v>-31553</v>
      </c>
      <c r="BS64" s="445">
        <v>-7888</v>
      </c>
      <c r="BT64" s="445">
        <v>0</v>
      </c>
      <c r="BU64" s="445">
        <v>-78882</v>
      </c>
      <c r="BV64" s="445">
        <v>-3087024</v>
      </c>
      <c r="BW64" s="445">
        <v>-2469620</v>
      </c>
      <c r="BX64" s="445">
        <v>-617405</v>
      </c>
      <c r="BY64" s="445">
        <v>0</v>
      </c>
      <c r="BZ64" s="445">
        <v>-6174049</v>
      </c>
      <c r="CA64" s="445">
        <v>36148</v>
      </c>
      <c r="CB64" s="445">
        <v>28918</v>
      </c>
      <c r="CC64" s="445">
        <v>7230</v>
      </c>
      <c r="CD64" s="445">
        <v>0</v>
      </c>
      <c r="CE64" s="445">
        <v>72296</v>
      </c>
      <c r="CF64" s="445">
        <v>217112</v>
      </c>
      <c r="CG64" s="445">
        <v>173689</v>
      </c>
      <c r="CH64" s="445">
        <v>43422</v>
      </c>
      <c r="CI64" s="445">
        <v>0</v>
      </c>
      <c r="CJ64" s="445">
        <v>434223</v>
      </c>
      <c r="CK64" s="445">
        <v>3293</v>
      </c>
      <c r="CL64" s="445">
        <v>2634</v>
      </c>
      <c r="CM64" s="445">
        <v>659</v>
      </c>
      <c r="CN64" s="445">
        <v>0</v>
      </c>
      <c r="CO64" s="445">
        <v>6586</v>
      </c>
      <c r="CP64" s="445">
        <v>1927187</v>
      </c>
      <c r="CQ64" s="445">
        <v>1541750</v>
      </c>
      <c r="CR64" s="445">
        <v>385437</v>
      </c>
      <c r="CS64" s="445">
        <v>0</v>
      </c>
      <c r="CT64" s="445">
        <v>3854374</v>
      </c>
      <c r="CU64" s="445">
        <v>-942726</v>
      </c>
      <c r="CV64" s="445">
        <v>-754181</v>
      </c>
      <c r="CW64" s="445">
        <v>-188545</v>
      </c>
      <c r="CX64" s="445">
        <v>0</v>
      </c>
      <c r="CY64" s="445">
        <v>-1885452</v>
      </c>
      <c r="CZ64" s="445">
        <v>0</v>
      </c>
      <c r="DA64" s="445">
        <v>-1</v>
      </c>
      <c r="DB64" s="445">
        <v>1</v>
      </c>
      <c r="DC64" s="445">
        <v>0</v>
      </c>
      <c r="DD64" s="445">
        <v>0</v>
      </c>
      <c r="DE64" s="445">
        <v>-942725</v>
      </c>
      <c r="DF64" s="445">
        <v>-754181</v>
      </c>
      <c r="DG64" s="445">
        <v>-188546</v>
      </c>
      <c r="DH64" s="445">
        <v>0</v>
      </c>
      <c r="DI64" s="445">
        <v>-1885452</v>
      </c>
      <c r="DJ64" s="445">
        <v>-2910871</v>
      </c>
      <c r="DK64" s="445">
        <v>-2328697</v>
      </c>
      <c r="DL64" s="445">
        <v>-582175</v>
      </c>
      <c r="DM64" s="445">
        <v>0</v>
      </c>
      <c r="DN64" s="445">
        <v>-5821743</v>
      </c>
      <c r="DO64" s="445">
        <v>-2509099</v>
      </c>
      <c r="DP64" s="445">
        <v>-2007279</v>
      </c>
      <c r="DQ64" s="445">
        <v>-501820</v>
      </c>
      <c r="DR64" s="445">
        <v>0</v>
      </c>
      <c r="DS64" s="445">
        <v>-5018197</v>
      </c>
      <c r="DT64" s="445">
        <v>-401772</v>
      </c>
      <c r="DU64" s="445">
        <v>-321418</v>
      </c>
      <c r="DV64" s="445">
        <v>-80355</v>
      </c>
      <c r="DW64" s="445">
        <v>0</v>
      </c>
      <c r="DX64" s="445">
        <v>-803546</v>
      </c>
      <c r="DY64" s="445">
        <v>18103426</v>
      </c>
      <c r="DZ64" s="445">
        <v>14482741</v>
      </c>
      <c r="EA64" s="445">
        <v>3620685</v>
      </c>
      <c r="EB64" s="445">
        <v>0</v>
      </c>
      <c r="EC64" s="445">
        <v>36206852</v>
      </c>
      <c r="ED64" s="445">
        <v>19725902</v>
      </c>
      <c r="EE64" s="445">
        <v>15780722</v>
      </c>
      <c r="EF64" s="445">
        <v>3945181</v>
      </c>
      <c r="EG64" s="445">
        <v>0</v>
      </c>
      <c r="EH64" s="445">
        <v>39451805</v>
      </c>
      <c r="EI64" s="445">
        <v>1622476</v>
      </c>
      <c r="EJ64" s="445">
        <v>1297981</v>
      </c>
      <c r="EK64" s="445">
        <v>324496</v>
      </c>
      <c r="EL64" s="445">
        <v>0</v>
      </c>
      <c r="EM64" s="445">
        <v>3244953</v>
      </c>
      <c r="EN64" s="445">
        <v>1220704</v>
      </c>
      <c r="EO64" s="445">
        <v>976563</v>
      </c>
      <c r="EP64" s="445">
        <v>244141</v>
      </c>
      <c r="EQ64" s="445">
        <v>0</v>
      </c>
      <c r="ER64" s="445">
        <v>2441407</v>
      </c>
      <c r="ES64" s="446">
        <v>0.5</v>
      </c>
      <c r="ET64" s="446">
        <v>0.4</v>
      </c>
      <c r="EU64" s="446">
        <v>0.1</v>
      </c>
      <c r="EV64" s="446">
        <v>0</v>
      </c>
      <c r="EW64" s="446">
        <v>1</v>
      </c>
      <c r="EX64" s="58" t="s">
        <v>472</v>
      </c>
      <c r="EY64" s="58" t="s">
        <v>465</v>
      </c>
      <c r="EZ64" s="58" t="s">
        <v>466</v>
      </c>
      <c r="FA64" s="58" t="s">
        <v>473</v>
      </c>
      <c r="FB64" s="58" t="s">
        <v>703</v>
      </c>
    </row>
    <row r="65" spans="1:158" s="58" customFormat="1" ht="14.25" thickTop="1" thickBot="1">
      <c r="A65" s="58" t="s">
        <v>461</v>
      </c>
      <c r="B65" s="447" t="s">
        <v>704</v>
      </c>
      <c r="C65" s="59" t="s">
        <v>705</v>
      </c>
      <c r="D65" s="445">
        <v>0</v>
      </c>
      <c r="E65" s="445">
        <v>125047887</v>
      </c>
      <c r="F65" s="445">
        <v>0</v>
      </c>
      <c r="G65" s="445">
        <v>0</v>
      </c>
      <c r="H65" s="445">
        <v>125047887</v>
      </c>
      <c r="I65" s="445">
        <v>0</v>
      </c>
      <c r="J65" s="445">
        <v>0</v>
      </c>
      <c r="K65" s="445">
        <v>0</v>
      </c>
      <c r="L65" s="445">
        <v>1193563</v>
      </c>
      <c r="M65" s="445">
        <v>1193563</v>
      </c>
      <c r="N65" s="445">
        <v>0</v>
      </c>
      <c r="O65" s="445">
        <v>0</v>
      </c>
      <c r="P65" s="445">
        <v>0</v>
      </c>
      <c r="Q65" s="445">
        <v>2079227</v>
      </c>
      <c r="R65" s="445">
        <v>0</v>
      </c>
      <c r="S65" s="445">
        <v>2079227</v>
      </c>
      <c r="T65" s="445">
        <v>0</v>
      </c>
      <c r="U65" s="445">
        <v>0</v>
      </c>
      <c r="V65" s="445">
        <v>0</v>
      </c>
      <c r="W65" s="445">
        <v>0</v>
      </c>
      <c r="X65" s="445">
        <v>0</v>
      </c>
      <c r="Y65" s="445">
        <v>0</v>
      </c>
      <c r="Z65" s="445">
        <v>0</v>
      </c>
      <c r="AA65" s="445">
        <v>0</v>
      </c>
      <c r="AB65" s="445">
        <v>0</v>
      </c>
      <c r="AC65" s="445">
        <v>0</v>
      </c>
      <c r="AD65" s="445">
        <v>96831472</v>
      </c>
      <c r="AE65" s="445">
        <v>0</v>
      </c>
      <c r="AF65" s="445">
        <v>0</v>
      </c>
      <c r="AG65" s="445">
        <v>96831472</v>
      </c>
      <c r="AH65" s="445">
        <v>0</v>
      </c>
      <c r="AI65" s="445">
        <v>8148744</v>
      </c>
      <c r="AJ65" s="445">
        <v>0</v>
      </c>
      <c r="AK65" s="445">
        <v>0</v>
      </c>
      <c r="AL65" s="445">
        <v>8148744</v>
      </c>
      <c r="AM65" s="445">
        <v>0</v>
      </c>
      <c r="AN65" s="445">
        <v>-5331016</v>
      </c>
      <c r="AO65" s="445">
        <v>0</v>
      </c>
      <c r="AP65" s="445">
        <v>0</v>
      </c>
      <c r="AQ65" s="445">
        <v>-5331016</v>
      </c>
      <c r="AR65" s="445">
        <v>0</v>
      </c>
      <c r="AS65" s="445">
        <v>-5794000</v>
      </c>
      <c r="AT65" s="445">
        <v>0</v>
      </c>
      <c r="AU65" s="445">
        <v>0</v>
      </c>
      <c r="AV65" s="445">
        <v>-5794000</v>
      </c>
      <c r="AW65" s="445">
        <v>0</v>
      </c>
      <c r="AX65" s="445">
        <v>714609</v>
      </c>
      <c r="AY65" s="445">
        <v>0</v>
      </c>
      <c r="AZ65" s="445">
        <v>0</v>
      </c>
      <c r="BA65" s="445">
        <v>714609</v>
      </c>
      <c r="BB65" s="445">
        <v>0</v>
      </c>
      <c r="BC65" s="445">
        <v>202391</v>
      </c>
      <c r="BD65" s="445">
        <v>0</v>
      </c>
      <c r="BE65" s="445">
        <v>0</v>
      </c>
      <c r="BF65" s="445">
        <v>202391</v>
      </c>
      <c r="BG65" s="445">
        <v>0</v>
      </c>
      <c r="BH65" s="445">
        <v>-4877000</v>
      </c>
      <c r="BI65" s="445">
        <v>0</v>
      </c>
      <c r="BJ65" s="445">
        <v>0</v>
      </c>
      <c r="BK65" s="445">
        <v>-4877000</v>
      </c>
      <c r="BL65" s="445">
        <v>0</v>
      </c>
      <c r="BM65" s="445">
        <v>-27775000</v>
      </c>
      <c r="BN65" s="445">
        <v>0</v>
      </c>
      <c r="BO65" s="445">
        <v>0</v>
      </c>
      <c r="BP65" s="445">
        <v>-27775000</v>
      </c>
      <c r="BQ65" s="445">
        <v>0</v>
      </c>
      <c r="BR65" s="445">
        <v>-14055000</v>
      </c>
      <c r="BS65" s="445">
        <v>0</v>
      </c>
      <c r="BT65" s="445">
        <v>0</v>
      </c>
      <c r="BU65" s="445">
        <v>-14055000</v>
      </c>
      <c r="BV65" s="445">
        <v>0</v>
      </c>
      <c r="BW65" s="445">
        <v>-13720000</v>
      </c>
      <c r="BX65" s="445">
        <v>0</v>
      </c>
      <c r="BY65" s="445">
        <v>0</v>
      </c>
      <c r="BZ65" s="445">
        <v>-13720000</v>
      </c>
      <c r="CA65" s="445">
        <v>0</v>
      </c>
      <c r="CB65" s="445">
        <v>0</v>
      </c>
      <c r="CC65" s="445">
        <v>0</v>
      </c>
      <c r="CD65" s="445">
        <v>0</v>
      </c>
      <c r="CE65" s="445">
        <v>0</v>
      </c>
      <c r="CF65" s="445">
        <v>0</v>
      </c>
      <c r="CG65" s="445">
        <v>0</v>
      </c>
      <c r="CH65" s="445">
        <v>0</v>
      </c>
      <c r="CI65" s="445">
        <v>0</v>
      </c>
      <c r="CJ65" s="445">
        <v>0</v>
      </c>
      <c r="CK65" s="445">
        <v>0</v>
      </c>
      <c r="CL65" s="445">
        <v>-745000</v>
      </c>
      <c r="CM65" s="445">
        <v>0</v>
      </c>
      <c r="CN65" s="445">
        <v>0</v>
      </c>
      <c r="CO65" s="445">
        <v>-745000</v>
      </c>
      <c r="CP65" s="445">
        <v>0</v>
      </c>
      <c r="CQ65" s="445">
        <v>11120000</v>
      </c>
      <c r="CR65" s="445">
        <v>0</v>
      </c>
      <c r="CS65" s="445">
        <v>0</v>
      </c>
      <c r="CT65" s="445">
        <v>11120000</v>
      </c>
      <c r="CU65" s="445">
        <v>0</v>
      </c>
      <c r="CV65" s="445">
        <v>-17400000</v>
      </c>
      <c r="CW65" s="445">
        <v>0</v>
      </c>
      <c r="CX65" s="445">
        <v>0</v>
      </c>
      <c r="CY65" s="445">
        <v>-17400000</v>
      </c>
      <c r="CZ65" s="445">
        <v>0</v>
      </c>
      <c r="DA65" s="445">
        <v>-14800000</v>
      </c>
      <c r="DB65" s="445">
        <v>0</v>
      </c>
      <c r="DC65" s="445">
        <v>0</v>
      </c>
      <c r="DD65" s="445">
        <v>-14800000</v>
      </c>
      <c r="DE65" s="445">
        <v>0</v>
      </c>
      <c r="DF65" s="445">
        <v>-2600000</v>
      </c>
      <c r="DG65" s="445">
        <v>0</v>
      </c>
      <c r="DH65" s="445">
        <v>0</v>
      </c>
      <c r="DI65" s="445">
        <v>-2600000</v>
      </c>
      <c r="DJ65" s="445">
        <v>0</v>
      </c>
      <c r="DK65" s="445">
        <v>-96438288</v>
      </c>
      <c r="DL65" s="445">
        <v>0</v>
      </c>
      <c r="DM65" s="445">
        <v>0</v>
      </c>
      <c r="DN65" s="445">
        <v>-96438288</v>
      </c>
      <c r="DO65" s="445">
        <v>0</v>
      </c>
      <c r="DP65" s="445">
        <v>-95949664</v>
      </c>
      <c r="DQ65" s="445">
        <v>0</v>
      </c>
      <c r="DR65" s="445">
        <v>0</v>
      </c>
      <c r="DS65" s="445">
        <v>-95949664</v>
      </c>
      <c r="DT65" s="445">
        <v>0</v>
      </c>
      <c r="DU65" s="445">
        <v>-488624</v>
      </c>
      <c r="DV65" s="445">
        <v>0</v>
      </c>
      <c r="DW65" s="445">
        <v>0</v>
      </c>
      <c r="DX65" s="445">
        <v>-488624</v>
      </c>
      <c r="DY65" s="445">
        <v>0</v>
      </c>
      <c r="DZ65" s="445">
        <v>154473384</v>
      </c>
      <c r="EA65" s="445">
        <v>0</v>
      </c>
      <c r="EB65" s="445">
        <v>0</v>
      </c>
      <c r="EC65" s="445">
        <v>154473384</v>
      </c>
      <c r="ED65" s="445">
        <v>0</v>
      </c>
      <c r="EE65" s="445">
        <v>125047887</v>
      </c>
      <c r="EF65" s="445">
        <v>0</v>
      </c>
      <c r="EG65" s="445">
        <v>0</v>
      </c>
      <c r="EH65" s="445">
        <v>125047887</v>
      </c>
      <c r="EI65" s="445">
        <v>0</v>
      </c>
      <c r="EJ65" s="445">
        <v>-29425497</v>
      </c>
      <c r="EK65" s="445">
        <v>0</v>
      </c>
      <c r="EL65" s="445">
        <v>0</v>
      </c>
      <c r="EM65" s="445">
        <v>-29425497</v>
      </c>
      <c r="EN65" s="445">
        <v>0</v>
      </c>
      <c r="EO65" s="445">
        <v>-29914121</v>
      </c>
      <c r="EP65" s="445">
        <v>0</v>
      </c>
      <c r="EQ65" s="445">
        <v>0</v>
      </c>
      <c r="ER65" s="445">
        <v>-29914121</v>
      </c>
      <c r="ES65" s="446">
        <v>0</v>
      </c>
      <c r="ET65" s="446">
        <v>1</v>
      </c>
      <c r="EU65" s="446">
        <v>0</v>
      </c>
      <c r="EV65" s="446">
        <v>0</v>
      </c>
      <c r="EW65" s="446">
        <v>1</v>
      </c>
      <c r="EX65" s="58" t="s">
        <v>536</v>
      </c>
      <c r="EY65" s="58" t="s">
        <v>465</v>
      </c>
      <c r="EZ65" s="58" t="s">
        <v>536</v>
      </c>
      <c r="FA65" s="58" t="s">
        <v>537</v>
      </c>
      <c r="FB65" s="58" t="s">
        <v>706</v>
      </c>
    </row>
    <row r="66" spans="1:158" s="58" customFormat="1" ht="14.25" thickTop="1" thickBot="1">
      <c r="A66" s="58" t="s">
        <v>469</v>
      </c>
      <c r="B66" s="447" t="s">
        <v>707</v>
      </c>
      <c r="C66" s="59" t="s">
        <v>708</v>
      </c>
      <c r="D66" s="445">
        <v>11811542</v>
      </c>
      <c r="E66" s="445">
        <v>9449233</v>
      </c>
      <c r="F66" s="445">
        <v>2362308</v>
      </c>
      <c r="G66" s="445">
        <v>0</v>
      </c>
      <c r="H66" s="445">
        <v>23623083</v>
      </c>
      <c r="I66" s="445">
        <v>0</v>
      </c>
      <c r="J66" s="445">
        <v>0</v>
      </c>
      <c r="K66" s="445">
        <v>11811542</v>
      </c>
      <c r="L66" s="445">
        <v>184555</v>
      </c>
      <c r="M66" s="445">
        <v>184555</v>
      </c>
      <c r="N66" s="445">
        <v>0</v>
      </c>
      <c r="O66" s="445">
        <v>0</v>
      </c>
      <c r="P66" s="445">
        <v>0</v>
      </c>
      <c r="Q66" s="445">
        <v>67245</v>
      </c>
      <c r="R66" s="445">
        <v>0</v>
      </c>
      <c r="S66" s="445">
        <v>67245</v>
      </c>
      <c r="T66" s="445">
        <v>0</v>
      </c>
      <c r="U66" s="445">
        <v>0</v>
      </c>
      <c r="V66" s="445">
        <v>0</v>
      </c>
      <c r="W66" s="445">
        <v>0</v>
      </c>
      <c r="X66" s="445">
        <v>0</v>
      </c>
      <c r="Y66" s="445">
        <v>0</v>
      </c>
      <c r="Z66" s="445">
        <v>0</v>
      </c>
      <c r="AA66" s="445">
        <v>0</v>
      </c>
      <c r="AB66" s="445">
        <v>0</v>
      </c>
      <c r="AC66" s="445">
        <v>0</v>
      </c>
      <c r="AD66" s="445">
        <v>6721177</v>
      </c>
      <c r="AE66" s="445">
        <v>1679418</v>
      </c>
      <c r="AF66" s="445">
        <v>0</v>
      </c>
      <c r="AG66" s="445">
        <v>8400595</v>
      </c>
      <c r="AH66" s="445">
        <v>2085238</v>
      </c>
      <c r="AI66" s="445">
        <v>1668191</v>
      </c>
      <c r="AJ66" s="445">
        <v>417048</v>
      </c>
      <c r="AK66" s="445">
        <v>0</v>
      </c>
      <c r="AL66" s="445">
        <v>4170477</v>
      </c>
      <c r="AM66" s="445">
        <v>-260037</v>
      </c>
      <c r="AN66" s="445">
        <v>-208030</v>
      </c>
      <c r="AO66" s="445">
        <v>-52007</v>
      </c>
      <c r="AP66" s="445">
        <v>0</v>
      </c>
      <c r="AQ66" s="445">
        <v>-520074</v>
      </c>
      <c r="AR66" s="445">
        <v>-431555</v>
      </c>
      <c r="AS66" s="445">
        <v>-345244</v>
      </c>
      <c r="AT66" s="445">
        <v>-86311</v>
      </c>
      <c r="AU66" s="445">
        <v>0</v>
      </c>
      <c r="AV66" s="445">
        <v>-863110</v>
      </c>
      <c r="AW66" s="445">
        <v>6725</v>
      </c>
      <c r="AX66" s="445">
        <v>5380</v>
      </c>
      <c r="AY66" s="445">
        <v>1345</v>
      </c>
      <c r="AZ66" s="445">
        <v>0</v>
      </c>
      <c r="BA66" s="445">
        <v>13450</v>
      </c>
      <c r="BB66" s="445">
        <v>29880</v>
      </c>
      <c r="BC66" s="445">
        <v>23904</v>
      </c>
      <c r="BD66" s="445">
        <v>5976</v>
      </c>
      <c r="BE66" s="445">
        <v>0</v>
      </c>
      <c r="BF66" s="445">
        <v>59760</v>
      </c>
      <c r="BG66" s="445">
        <v>-394950</v>
      </c>
      <c r="BH66" s="445">
        <v>-315960</v>
      </c>
      <c r="BI66" s="445">
        <v>-78990</v>
      </c>
      <c r="BJ66" s="445">
        <v>0</v>
      </c>
      <c r="BK66" s="445">
        <v>-789900</v>
      </c>
      <c r="BL66" s="445">
        <v>-1397775</v>
      </c>
      <c r="BM66" s="445">
        <v>-1118220</v>
      </c>
      <c r="BN66" s="445">
        <v>-279555</v>
      </c>
      <c r="BO66" s="445">
        <v>0</v>
      </c>
      <c r="BP66" s="445">
        <v>-2795550</v>
      </c>
      <c r="BQ66" s="445">
        <v>-289064</v>
      </c>
      <c r="BR66" s="445">
        <v>-231251</v>
      </c>
      <c r="BS66" s="445">
        <v>-57813</v>
      </c>
      <c r="BT66" s="445">
        <v>0</v>
      </c>
      <c r="BU66" s="445">
        <v>-578128</v>
      </c>
      <c r="BV66" s="445">
        <v>-1108711</v>
      </c>
      <c r="BW66" s="445">
        <v>-886969</v>
      </c>
      <c r="BX66" s="445">
        <v>-221742</v>
      </c>
      <c r="BY66" s="445">
        <v>0</v>
      </c>
      <c r="BZ66" s="445">
        <v>-2217422</v>
      </c>
      <c r="CA66" s="445">
        <v>26097</v>
      </c>
      <c r="CB66" s="445">
        <v>20878</v>
      </c>
      <c r="CC66" s="445">
        <v>5220</v>
      </c>
      <c r="CD66" s="445">
        <v>0</v>
      </c>
      <c r="CE66" s="445">
        <v>52195</v>
      </c>
      <c r="CF66" s="445">
        <v>159551</v>
      </c>
      <c r="CG66" s="445">
        <v>127640</v>
      </c>
      <c r="CH66" s="445">
        <v>31910</v>
      </c>
      <c r="CI66" s="445">
        <v>0</v>
      </c>
      <c r="CJ66" s="445">
        <v>319101</v>
      </c>
      <c r="CK66" s="445">
        <v>-11150</v>
      </c>
      <c r="CL66" s="445">
        <v>-8920</v>
      </c>
      <c r="CM66" s="445">
        <v>-2230</v>
      </c>
      <c r="CN66" s="445">
        <v>0</v>
      </c>
      <c r="CO66" s="445">
        <v>-22300</v>
      </c>
      <c r="CP66" s="445">
        <v>-401558</v>
      </c>
      <c r="CQ66" s="445">
        <v>-321247</v>
      </c>
      <c r="CR66" s="445">
        <v>-80312</v>
      </c>
      <c r="CS66" s="445">
        <v>0</v>
      </c>
      <c r="CT66" s="445">
        <v>-803117</v>
      </c>
      <c r="CU66" s="445">
        <v>-1624835</v>
      </c>
      <c r="CV66" s="445">
        <v>-1299869</v>
      </c>
      <c r="CW66" s="445">
        <v>-324967</v>
      </c>
      <c r="CX66" s="445">
        <v>0</v>
      </c>
      <c r="CY66" s="445">
        <v>-3249671</v>
      </c>
      <c r="CZ66" s="445">
        <v>-274117</v>
      </c>
      <c r="DA66" s="445">
        <v>-219293</v>
      </c>
      <c r="DB66" s="445">
        <v>-54823</v>
      </c>
      <c r="DC66" s="445">
        <v>0</v>
      </c>
      <c r="DD66" s="445">
        <v>-548233</v>
      </c>
      <c r="DE66" s="445">
        <v>-1350718</v>
      </c>
      <c r="DF66" s="445">
        <v>-1080576</v>
      </c>
      <c r="DG66" s="445">
        <v>-270144</v>
      </c>
      <c r="DH66" s="445">
        <v>0</v>
      </c>
      <c r="DI66" s="445">
        <v>-2701438</v>
      </c>
      <c r="DJ66" s="445">
        <v>-9994645</v>
      </c>
      <c r="DK66" s="445">
        <v>-7995711</v>
      </c>
      <c r="DL66" s="445">
        <v>-1998928</v>
      </c>
      <c r="DM66" s="445">
        <v>0</v>
      </c>
      <c r="DN66" s="445">
        <v>-19989284</v>
      </c>
      <c r="DO66" s="445">
        <v>-9401354</v>
      </c>
      <c r="DP66" s="445">
        <v>-7521083</v>
      </c>
      <c r="DQ66" s="445">
        <v>-1880271</v>
      </c>
      <c r="DR66" s="445">
        <v>0</v>
      </c>
      <c r="DS66" s="445">
        <v>-18802709</v>
      </c>
      <c r="DT66" s="445">
        <v>-593291</v>
      </c>
      <c r="DU66" s="445">
        <v>-474628</v>
      </c>
      <c r="DV66" s="445">
        <v>-118657</v>
      </c>
      <c r="DW66" s="445">
        <v>0</v>
      </c>
      <c r="DX66" s="445">
        <v>-1186575</v>
      </c>
      <c r="DY66" s="445">
        <v>16984751</v>
      </c>
      <c r="DZ66" s="445">
        <v>13587800</v>
      </c>
      <c r="EA66" s="445">
        <v>3396950</v>
      </c>
      <c r="EB66" s="445">
        <v>0</v>
      </c>
      <c r="EC66" s="445">
        <v>33969501</v>
      </c>
      <c r="ED66" s="445">
        <v>11811542</v>
      </c>
      <c r="EE66" s="445">
        <v>9449233</v>
      </c>
      <c r="EF66" s="445">
        <v>2362308</v>
      </c>
      <c r="EG66" s="445">
        <v>0</v>
      </c>
      <c r="EH66" s="445">
        <v>23623083</v>
      </c>
      <c r="EI66" s="445">
        <v>-5173209</v>
      </c>
      <c r="EJ66" s="445">
        <v>-4138567</v>
      </c>
      <c r="EK66" s="445">
        <v>-1034642</v>
      </c>
      <c r="EL66" s="445">
        <v>0</v>
      </c>
      <c r="EM66" s="445">
        <v>-10346418</v>
      </c>
      <c r="EN66" s="445">
        <v>-5766500</v>
      </c>
      <c r="EO66" s="445">
        <v>-4613195</v>
      </c>
      <c r="EP66" s="445">
        <v>-1153299</v>
      </c>
      <c r="EQ66" s="445">
        <v>0</v>
      </c>
      <c r="ER66" s="445">
        <v>-11532993</v>
      </c>
      <c r="ES66" s="446">
        <v>0.5</v>
      </c>
      <c r="ET66" s="446">
        <v>0.4</v>
      </c>
      <c r="EU66" s="446">
        <v>0.1</v>
      </c>
      <c r="EV66" s="446">
        <v>0</v>
      </c>
      <c r="EW66" s="446">
        <v>1</v>
      </c>
      <c r="EX66" s="58" t="s">
        <v>672</v>
      </c>
      <c r="EY66" s="58" t="s">
        <v>465</v>
      </c>
      <c r="EZ66" s="58" t="s">
        <v>466</v>
      </c>
      <c r="FA66" s="58" t="s">
        <v>537</v>
      </c>
      <c r="FB66" s="58" t="s">
        <v>709</v>
      </c>
    </row>
    <row r="67" spans="1:158" s="58" customFormat="1" ht="14.25" thickTop="1" thickBot="1">
      <c r="A67" s="58" t="s">
        <v>469</v>
      </c>
      <c r="B67" s="447" t="s">
        <v>710</v>
      </c>
      <c r="C67" s="59" t="s">
        <v>711</v>
      </c>
      <c r="D67" s="445">
        <v>0</v>
      </c>
      <c r="E67" s="445">
        <v>104942868</v>
      </c>
      <c r="F67" s="445">
        <v>0</v>
      </c>
      <c r="G67" s="445">
        <v>1060029</v>
      </c>
      <c r="H67" s="445">
        <v>106002897</v>
      </c>
      <c r="I67" s="445">
        <v>0</v>
      </c>
      <c r="J67" s="445">
        <v>0</v>
      </c>
      <c r="K67" s="445">
        <v>0</v>
      </c>
      <c r="L67" s="445">
        <v>368101</v>
      </c>
      <c r="M67" s="445">
        <v>368101</v>
      </c>
      <c r="N67" s="445">
        <v>0</v>
      </c>
      <c r="O67" s="445">
        <v>0</v>
      </c>
      <c r="P67" s="445">
        <v>0</v>
      </c>
      <c r="Q67" s="445">
        <v>0</v>
      </c>
      <c r="R67" s="445">
        <v>0</v>
      </c>
      <c r="S67" s="445">
        <v>0</v>
      </c>
      <c r="T67" s="445">
        <v>0</v>
      </c>
      <c r="U67" s="445">
        <v>0</v>
      </c>
      <c r="V67" s="445">
        <v>0</v>
      </c>
      <c r="W67" s="445">
        <v>0</v>
      </c>
      <c r="X67" s="445">
        <v>0</v>
      </c>
      <c r="Y67" s="445">
        <v>0</v>
      </c>
      <c r="Z67" s="445">
        <v>0</v>
      </c>
      <c r="AA67" s="445">
        <v>0</v>
      </c>
      <c r="AB67" s="445">
        <v>0</v>
      </c>
      <c r="AC67" s="445">
        <v>0</v>
      </c>
      <c r="AD67" s="445">
        <v>33469818</v>
      </c>
      <c r="AE67" s="445">
        <v>0</v>
      </c>
      <c r="AF67" s="445">
        <v>338081</v>
      </c>
      <c r="AG67" s="445">
        <v>33807899</v>
      </c>
      <c r="AH67" s="445">
        <v>0</v>
      </c>
      <c r="AI67" s="445">
        <v>9404360</v>
      </c>
      <c r="AJ67" s="445">
        <v>0</v>
      </c>
      <c r="AK67" s="445">
        <v>94994</v>
      </c>
      <c r="AL67" s="445">
        <v>9499354</v>
      </c>
      <c r="AM67" s="445">
        <v>0</v>
      </c>
      <c r="AN67" s="445">
        <v>-3264433</v>
      </c>
      <c r="AO67" s="445">
        <v>0</v>
      </c>
      <c r="AP67" s="445">
        <v>-32974</v>
      </c>
      <c r="AQ67" s="445">
        <v>-3297407</v>
      </c>
      <c r="AR67" s="445">
        <v>0</v>
      </c>
      <c r="AS67" s="445">
        <v>-5168631</v>
      </c>
      <c r="AT67" s="445">
        <v>0</v>
      </c>
      <c r="AU67" s="445">
        <v>-52208</v>
      </c>
      <c r="AV67" s="445">
        <v>-5220839</v>
      </c>
      <c r="AW67" s="445">
        <v>0</v>
      </c>
      <c r="AX67" s="445">
        <v>260903</v>
      </c>
      <c r="AY67" s="445">
        <v>0</v>
      </c>
      <c r="AZ67" s="445">
        <v>2635</v>
      </c>
      <c r="BA67" s="445">
        <v>263538</v>
      </c>
      <c r="BB67" s="445">
        <v>0</v>
      </c>
      <c r="BC67" s="445">
        <v>336609</v>
      </c>
      <c r="BD67" s="445">
        <v>0</v>
      </c>
      <c r="BE67" s="445">
        <v>3400</v>
      </c>
      <c r="BF67" s="445">
        <v>340009</v>
      </c>
      <c r="BG67" s="445">
        <v>0</v>
      </c>
      <c r="BH67" s="445">
        <v>-4571119</v>
      </c>
      <c r="BI67" s="445">
        <v>0</v>
      </c>
      <c r="BJ67" s="445">
        <v>-46173</v>
      </c>
      <c r="BK67" s="445">
        <v>-4617292</v>
      </c>
      <c r="BL67" s="445">
        <v>0</v>
      </c>
      <c r="BM67" s="445">
        <v>-15790591</v>
      </c>
      <c r="BN67" s="445">
        <v>0</v>
      </c>
      <c r="BO67" s="445">
        <v>-159501</v>
      </c>
      <c r="BP67" s="445">
        <v>-15950092</v>
      </c>
      <c r="BQ67" s="445">
        <v>0</v>
      </c>
      <c r="BR67" s="445">
        <v>-3095137</v>
      </c>
      <c r="BS67" s="445">
        <v>0</v>
      </c>
      <c r="BT67" s="445">
        <v>-31264</v>
      </c>
      <c r="BU67" s="445">
        <v>-3126401</v>
      </c>
      <c r="BV67" s="445">
        <v>0</v>
      </c>
      <c r="BW67" s="445">
        <v>-12695454</v>
      </c>
      <c r="BX67" s="445">
        <v>0</v>
      </c>
      <c r="BY67" s="445">
        <v>-128237</v>
      </c>
      <c r="BZ67" s="445">
        <v>-12823691</v>
      </c>
      <c r="CA67" s="445">
        <v>0</v>
      </c>
      <c r="CB67" s="445">
        <v>216182</v>
      </c>
      <c r="CC67" s="445">
        <v>0</v>
      </c>
      <c r="CD67" s="445">
        <v>2184</v>
      </c>
      <c r="CE67" s="445">
        <v>218366</v>
      </c>
      <c r="CF67" s="445">
        <v>0</v>
      </c>
      <c r="CG67" s="445">
        <v>5297397</v>
      </c>
      <c r="CH67" s="445">
        <v>0</v>
      </c>
      <c r="CI67" s="445">
        <v>53509</v>
      </c>
      <c r="CJ67" s="445">
        <v>5350906</v>
      </c>
      <c r="CK67" s="445">
        <v>0</v>
      </c>
      <c r="CL67" s="445">
        <v>-489096</v>
      </c>
      <c r="CM67" s="445">
        <v>0</v>
      </c>
      <c r="CN67" s="445">
        <v>-4940</v>
      </c>
      <c r="CO67" s="445">
        <v>-494036</v>
      </c>
      <c r="CP67" s="445">
        <v>0</v>
      </c>
      <c r="CQ67" s="445">
        <v>-1550343</v>
      </c>
      <c r="CR67" s="445">
        <v>0</v>
      </c>
      <c r="CS67" s="445">
        <v>-15660</v>
      </c>
      <c r="CT67" s="445">
        <v>-1566003</v>
      </c>
      <c r="CU67" s="445">
        <v>0</v>
      </c>
      <c r="CV67" s="445">
        <v>-12316451</v>
      </c>
      <c r="CW67" s="445">
        <v>0</v>
      </c>
      <c r="CX67" s="445">
        <v>-124408</v>
      </c>
      <c r="CY67" s="445">
        <v>-12440859</v>
      </c>
      <c r="CZ67" s="445">
        <v>0</v>
      </c>
      <c r="DA67" s="445">
        <v>-3368051</v>
      </c>
      <c r="DB67" s="445">
        <v>0</v>
      </c>
      <c r="DC67" s="445">
        <v>-34020</v>
      </c>
      <c r="DD67" s="445">
        <v>-3402071</v>
      </c>
      <c r="DE67" s="445">
        <v>0</v>
      </c>
      <c r="DF67" s="445">
        <v>-8948400</v>
      </c>
      <c r="DG67" s="445">
        <v>0</v>
      </c>
      <c r="DH67" s="445">
        <v>-90388</v>
      </c>
      <c r="DI67" s="445">
        <v>-9038788</v>
      </c>
      <c r="DJ67" s="445">
        <v>-1</v>
      </c>
      <c r="DK67" s="445">
        <v>-47057970</v>
      </c>
      <c r="DL67" s="445">
        <v>0</v>
      </c>
      <c r="DM67" s="445">
        <v>-475333</v>
      </c>
      <c r="DN67" s="445">
        <v>-47533304</v>
      </c>
      <c r="DO67" s="445">
        <v>0</v>
      </c>
      <c r="DP67" s="445">
        <v>-49120036</v>
      </c>
      <c r="DQ67" s="445">
        <v>0</v>
      </c>
      <c r="DR67" s="445">
        <v>-496162</v>
      </c>
      <c r="DS67" s="445">
        <v>-49616198</v>
      </c>
      <c r="DT67" s="445">
        <v>-1</v>
      </c>
      <c r="DU67" s="445">
        <v>2062066</v>
      </c>
      <c r="DV67" s="445">
        <v>0</v>
      </c>
      <c r="DW67" s="445">
        <v>20829</v>
      </c>
      <c r="DX67" s="445">
        <v>2082894</v>
      </c>
      <c r="DY67" s="445">
        <v>0</v>
      </c>
      <c r="DZ67" s="445">
        <v>116609372</v>
      </c>
      <c r="EA67" s="445">
        <v>0</v>
      </c>
      <c r="EB67" s="445">
        <v>1177872</v>
      </c>
      <c r="EC67" s="445">
        <v>117787244</v>
      </c>
      <c r="ED67" s="445">
        <v>0</v>
      </c>
      <c r="EE67" s="445">
        <v>104942868</v>
      </c>
      <c r="EF67" s="445">
        <v>0</v>
      </c>
      <c r="EG67" s="445">
        <v>1060029</v>
      </c>
      <c r="EH67" s="445">
        <v>106002897</v>
      </c>
      <c r="EI67" s="445">
        <v>0</v>
      </c>
      <c r="EJ67" s="445">
        <v>-11666504</v>
      </c>
      <c r="EK67" s="445">
        <v>0</v>
      </c>
      <c r="EL67" s="445">
        <v>-117843</v>
      </c>
      <c r="EM67" s="445">
        <v>-11784347</v>
      </c>
      <c r="EN67" s="445">
        <v>-1</v>
      </c>
      <c r="EO67" s="445">
        <v>-9604438</v>
      </c>
      <c r="EP67" s="445">
        <v>0</v>
      </c>
      <c r="EQ67" s="445">
        <v>-97014</v>
      </c>
      <c r="ER67" s="445">
        <v>-9701453</v>
      </c>
      <c r="ES67" s="446">
        <v>0</v>
      </c>
      <c r="ET67" s="446">
        <v>0.99</v>
      </c>
      <c r="EU67" s="446">
        <v>0</v>
      </c>
      <c r="EV67" s="446">
        <v>0.01</v>
      </c>
      <c r="EW67" s="446">
        <v>1</v>
      </c>
      <c r="EX67" s="58" t="s">
        <v>511</v>
      </c>
      <c r="EY67" s="58" t="s">
        <v>548</v>
      </c>
      <c r="EZ67" s="58" t="s">
        <v>513</v>
      </c>
      <c r="FA67" s="58" t="s">
        <v>549</v>
      </c>
      <c r="FB67" s="58" t="s">
        <v>712</v>
      </c>
    </row>
    <row r="68" spans="1:158" s="58" customFormat="1" ht="14.25" thickTop="1" thickBot="1">
      <c r="A68" s="58" t="s">
        <v>469</v>
      </c>
      <c r="B68" s="447" t="s">
        <v>713</v>
      </c>
      <c r="C68" s="59" t="s">
        <v>714</v>
      </c>
      <c r="D68" s="445">
        <v>5952906</v>
      </c>
      <c r="E68" s="445">
        <v>4762324</v>
      </c>
      <c r="F68" s="445">
        <v>1071523</v>
      </c>
      <c r="G68" s="445">
        <v>119058</v>
      </c>
      <c r="H68" s="445">
        <v>11905811</v>
      </c>
      <c r="I68" s="445">
        <v>0</v>
      </c>
      <c r="J68" s="445">
        <v>0</v>
      </c>
      <c r="K68" s="445">
        <v>5952906</v>
      </c>
      <c r="L68" s="445">
        <v>119076</v>
      </c>
      <c r="M68" s="445">
        <v>119076</v>
      </c>
      <c r="N68" s="445">
        <v>0</v>
      </c>
      <c r="O68" s="445">
        <v>0</v>
      </c>
      <c r="P68" s="445">
        <v>0</v>
      </c>
      <c r="Q68" s="445">
        <v>0</v>
      </c>
      <c r="R68" s="445">
        <v>0</v>
      </c>
      <c r="S68" s="445">
        <v>0</v>
      </c>
      <c r="T68" s="445">
        <v>0</v>
      </c>
      <c r="U68" s="445">
        <v>0</v>
      </c>
      <c r="V68" s="445">
        <v>0</v>
      </c>
      <c r="W68" s="445">
        <v>0</v>
      </c>
      <c r="X68" s="445">
        <v>0</v>
      </c>
      <c r="Y68" s="445">
        <v>0</v>
      </c>
      <c r="Z68" s="445">
        <v>0</v>
      </c>
      <c r="AA68" s="445">
        <v>0</v>
      </c>
      <c r="AB68" s="445">
        <v>0</v>
      </c>
      <c r="AC68" s="445">
        <v>0</v>
      </c>
      <c r="AD68" s="445">
        <v>4035551</v>
      </c>
      <c r="AE68" s="445">
        <v>907999</v>
      </c>
      <c r="AF68" s="445">
        <v>100888</v>
      </c>
      <c r="AG68" s="445">
        <v>5044438</v>
      </c>
      <c r="AH68" s="445">
        <v>613277</v>
      </c>
      <c r="AI68" s="445">
        <v>490622</v>
      </c>
      <c r="AJ68" s="445">
        <v>110390</v>
      </c>
      <c r="AK68" s="445">
        <v>12266</v>
      </c>
      <c r="AL68" s="445">
        <v>1226555</v>
      </c>
      <c r="AM68" s="445">
        <v>-113242</v>
      </c>
      <c r="AN68" s="445">
        <v>-90593</v>
      </c>
      <c r="AO68" s="445">
        <v>-20383</v>
      </c>
      <c r="AP68" s="445">
        <v>-2265</v>
      </c>
      <c r="AQ68" s="445">
        <v>-226483</v>
      </c>
      <c r="AR68" s="445">
        <v>-139736</v>
      </c>
      <c r="AS68" s="445">
        <v>-111788</v>
      </c>
      <c r="AT68" s="445">
        <v>-25152</v>
      </c>
      <c r="AU68" s="445">
        <v>-2795</v>
      </c>
      <c r="AV68" s="445">
        <v>-279471</v>
      </c>
      <c r="AW68" s="445">
        <v>31556</v>
      </c>
      <c r="AX68" s="445">
        <v>25245</v>
      </c>
      <c r="AY68" s="445">
        <v>5680</v>
      </c>
      <c r="AZ68" s="445">
        <v>631</v>
      </c>
      <c r="BA68" s="445">
        <v>63112</v>
      </c>
      <c r="BB68" s="445">
        <v>-8725</v>
      </c>
      <c r="BC68" s="445">
        <v>-6980</v>
      </c>
      <c r="BD68" s="445">
        <v>-1571</v>
      </c>
      <c r="BE68" s="445">
        <v>-175</v>
      </c>
      <c r="BF68" s="445">
        <v>-17451</v>
      </c>
      <c r="BG68" s="445">
        <v>-116905</v>
      </c>
      <c r="BH68" s="445">
        <v>-93523</v>
      </c>
      <c r="BI68" s="445">
        <v>-21043</v>
      </c>
      <c r="BJ68" s="445">
        <v>-2339</v>
      </c>
      <c r="BK68" s="445">
        <v>-233810</v>
      </c>
      <c r="BL68" s="445">
        <v>-180186</v>
      </c>
      <c r="BM68" s="445">
        <v>-144149</v>
      </c>
      <c r="BN68" s="445">
        <v>-32434</v>
      </c>
      <c r="BO68" s="445">
        <v>-3604</v>
      </c>
      <c r="BP68" s="445">
        <v>-360373</v>
      </c>
      <c r="BQ68" s="445">
        <v>79399</v>
      </c>
      <c r="BR68" s="445">
        <v>63519</v>
      </c>
      <c r="BS68" s="445">
        <v>14292</v>
      </c>
      <c r="BT68" s="445">
        <v>1588</v>
      </c>
      <c r="BU68" s="445">
        <v>158798</v>
      </c>
      <c r="BV68" s="445">
        <v>-259586</v>
      </c>
      <c r="BW68" s="445">
        <v>-207668</v>
      </c>
      <c r="BX68" s="445">
        <v>-46725</v>
      </c>
      <c r="BY68" s="445">
        <v>-5192</v>
      </c>
      <c r="BZ68" s="445">
        <v>-519171</v>
      </c>
      <c r="CA68" s="445">
        <v>0</v>
      </c>
      <c r="CB68" s="445">
        <v>0</v>
      </c>
      <c r="CC68" s="445">
        <v>0</v>
      </c>
      <c r="CD68" s="445">
        <v>0</v>
      </c>
      <c r="CE68" s="445">
        <v>0</v>
      </c>
      <c r="CF68" s="445">
        <v>275552</v>
      </c>
      <c r="CG68" s="445">
        <v>220441</v>
      </c>
      <c r="CH68" s="445">
        <v>49599</v>
      </c>
      <c r="CI68" s="445">
        <v>5511</v>
      </c>
      <c r="CJ68" s="445">
        <v>551103</v>
      </c>
      <c r="CK68" s="445">
        <v>0</v>
      </c>
      <c r="CL68" s="445">
        <v>0</v>
      </c>
      <c r="CM68" s="445">
        <v>0</v>
      </c>
      <c r="CN68" s="445">
        <v>0</v>
      </c>
      <c r="CO68" s="445">
        <v>0</v>
      </c>
      <c r="CP68" s="445">
        <v>-295365</v>
      </c>
      <c r="CQ68" s="445">
        <v>-236292</v>
      </c>
      <c r="CR68" s="445">
        <v>-53166</v>
      </c>
      <c r="CS68" s="445">
        <v>-5907</v>
      </c>
      <c r="CT68" s="445">
        <v>-590730</v>
      </c>
      <c r="CU68" s="445">
        <v>-199999</v>
      </c>
      <c r="CV68" s="445">
        <v>-160000</v>
      </c>
      <c r="CW68" s="445">
        <v>-36001</v>
      </c>
      <c r="CX68" s="445">
        <v>-4000</v>
      </c>
      <c r="CY68" s="445">
        <v>-400000</v>
      </c>
      <c r="CZ68" s="445">
        <v>79399</v>
      </c>
      <c r="DA68" s="445">
        <v>63519</v>
      </c>
      <c r="DB68" s="445">
        <v>14292</v>
      </c>
      <c r="DC68" s="445">
        <v>1588</v>
      </c>
      <c r="DD68" s="445">
        <v>158798</v>
      </c>
      <c r="DE68" s="445">
        <v>-279399</v>
      </c>
      <c r="DF68" s="445">
        <v>-223519</v>
      </c>
      <c r="DG68" s="445">
        <v>-50292</v>
      </c>
      <c r="DH68" s="445">
        <v>-5588</v>
      </c>
      <c r="DI68" s="445">
        <v>-558798</v>
      </c>
      <c r="DJ68" s="445">
        <v>-4849883</v>
      </c>
      <c r="DK68" s="445">
        <v>-3801125</v>
      </c>
      <c r="DL68" s="445">
        <v>-831770</v>
      </c>
      <c r="DM68" s="445">
        <v>-95787</v>
      </c>
      <c r="DN68" s="445">
        <v>-9578564</v>
      </c>
      <c r="DO68" s="445">
        <v>-4507449</v>
      </c>
      <c r="DP68" s="445">
        <v>-3527162</v>
      </c>
      <c r="DQ68" s="445">
        <v>-770124</v>
      </c>
      <c r="DR68" s="445">
        <v>-88937</v>
      </c>
      <c r="DS68" s="445">
        <v>-8893671</v>
      </c>
      <c r="DT68" s="445">
        <v>-342434</v>
      </c>
      <c r="DU68" s="445">
        <v>-273963</v>
      </c>
      <c r="DV68" s="445">
        <v>-61646</v>
      </c>
      <c r="DW68" s="445">
        <v>-6850</v>
      </c>
      <c r="DX68" s="445">
        <v>-684893</v>
      </c>
      <c r="DY68" s="445">
        <v>9489739</v>
      </c>
      <c r="DZ68" s="445">
        <v>7591792</v>
      </c>
      <c r="EA68" s="445">
        <v>1708153</v>
      </c>
      <c r="EB68" s="445">
        <v>189795</v>
      </c>
      <c r="EC68" s="445">
        <v>18979479</v>
      </c>
      <c r="ED68" s="445">
        <v>5952906</v>
      </c>
      <c r="EE68" s="445">
        <v>4762324</v>
      </c>
      <c r="EF68" s="445">
        <v>1071523</v>
      </c>
      <c r="EG68" s="445">
        <v>119058</v>
      </c>
      <c r="EH68" s="445">
        <v>11905811</v>
      </c>
      <c r="EI68" s="445">
        <v>-3536833</v>
      </c>
      <c r="EJ68" s="445">
        <v>-2829468</v>
      </c>
      <c r="EK68" s="445">
        <v>-636630</v>
      </c>
      <c r="EL68" s="445">
        <v>-70737</v>
      </c>
      <c r="EM68" s="445">
        <v>-7073668</v>
      </c>
      <c r="EN68" s="445">
        <v>-3879267</v>
      </c>
      <c r="EO68" s="445">
        <v>-3103431</v>
      </c>
      <c r="EP68" s="445">
        <v>-698276</v>
      </c>
      <c r="EQ68" s="445">
        <v>-77587</v>
      </c>
      <c r="ER68" s="445">
        <v>-7758561</v>
      </c>
      <c r="ES68" s="446">
        <v>0.5</v>
      </c>
      <c r="ET68" s="446">
        <v>0.4</v>
      </c>
      <c r="EU68" s="446">
        <v>0.09</v>
      </c>
      <c r="EV68" s="446">
        <v>0.01</v>
      </c>
      <c r="EW68" s="446">
        <v>1</v>
      </c>
      <c r="EX68" s="58" t="s">
        <v>715</v>
      </c>
      <c r="EY68" s="58" t="s">
        <v>716</v>
      </c>
      <c r="EZ68" s="58" t="s">
        <v>466</v>
      </c>
      <c r="FA68" s="58" t="s">
        <v>514</v>
      </c>
      <c r="FB68" s="58" t="s">
        <v>717</v>
      </c>
    </row>
    <row r="69" spans="1:158" s="58" customFormat="1" ht="14.25" thickTop="1" thickBot="1">
      <c r="A69" s="58" t="s">
        <v>469</v>
      </c>
      <c r="B69" s="447" t="s">
        <v>718</v>
      </c>
      <c r="C69" s="59" t="s">
        <v>719</v>
      </c>
      <c r="D69" s="445">
        <v>54394734</v>
      </c>
      <c r="E69" s="445">
        <v>43515787</v>
      </c>
      <c r="F69" s="445">
        <v>10878947</v>
      </c>
      <c r="G69" s="445">
        <v>0</v>
      </c>
      <c r="H69" s="445">
        <v>108789468</v>
      </c>
      <c r="I69" s="445">
        <v>0</v>
      </c>
      <c r="J69" s="445">
        <v>0</v>
      </c>
      <c r="K69" s="445">
        <v>54394734</v>
      </c>
      <c r="L69" s="445">
        <v>219374</v>
      </c>
      <c r="M69" s="445">
        <v>219374</v>
      </c>
      <c r="N69" s="445">
        <v>0</v>
      </c>
      <c r="O69" s="445">
        <v>0</v>
      </c>
      <c r="P69" s="445">
        <v>0</v>
      </c>
      <c r="Q69" s="445">
        <v>5120</v>
      </c>
      <c r="R69" s="445">
        <v>0</v>
      </c>
      <c r="S69" s="445">
        <v>5120</v>
      </c>
      <c r="T69" s="445">
        <v>0</v>
      </c>
      <c r="U69" s="445">
        <v>0</v>
      </c>
      <c r="V69" s="445">
        <v>0</v>
      </c>
      <c r="W69" s="445">
        <v>0</v>
      </c>
      <c r="X69" s="445">
        <v>0</v>
      </c>
      <c r="Y69" s="445">
        <v>0</v>
      </c>
      <c r="Z69" s="445">
        <v>0</v>
      </c>
      <c r="AA69" s="445">
        <v>0</v>
      </c>
      <c r="AB69" s="445">
        <v>0</v>
      </c>
      <c r="AC69" s="445">
        <v>0</v>
      </c>
      <c r="AD69" s="445">
        <v>8855685</v>
      </c>
      <c r="AE69" s="445">
        <v>2213854</v>
      </c>
      <c r="AF69" s="445">
        <v>0</v>
      </c>
      <c r="AG69" s="445">
        <v>11069539</v>
      </c>
      <c r="AH69" s="445">
        <v>1531127</v>
      </c>
      <c r="AI69" s="445">
        <v>1224901</v>
      </c>
      <c r="AJ69" s="445">
        <v>306225</v>
      </c>
      <c r="AK69" s="445">
        <v>0</v>
      </c>
      <c r="AL69" s="445">
        <v>3062253</v>
      </c>
      <c r="AM69" s="445">
        <v>-1856872</v>
      </c>
      <c r="AN69" s="445">
        <v>-1485498</v>
      </c>
      <c r="AO69" s="445">
        <v>-371374</v>
      </c>
      <c r="AP69" s="445">
        <v>0</v>
      </c>
      <c r="AQ69" s="445">
        <v>-3713744</v>
      </c>
      <c r="AR69" s="445">
        <v>-1071003</v>
      </c>
      <c r="AS69" s="445">
        <v>-856802</v>
      </c>
      <c r="AT69" s="445">
        <v>-214201</v>
      </c>
      <c r="AU69" s="445">
        <v>0</v>
      </c>
      <c r="AV69" s="445">
        <v>-2142006</v>
      </c>
      <c r="AW69" s="445">
        <v>8189</v>
      </c>
      <c r="AX69" s="445">
        <v>6552</v>
      </c>
      <c r="AY69" s="445">
        <v>1638</v>
      </c>
      <c r="AZ69" s="445">
        <v>0</v>
      </c>
      <c r="BA69" s="445">
        <v>16379</v>
      </c>
      <c r="BB69" s="445">
        <v>-60836</v>
      </c>
      <c r="BC69" s="445">
        <v>-48668</v>
      </c>
      <c r="BD69" s="445">
        <v>-12167</v>
      </c>
      <c r="BE69" s="445">
        <v>0</v>
      </c>
      <c r="BF69" s="445">
        <v>-121671</v>
      </c>
      <c r="BG69" s="445">
        <v>-1123650</v>
      </c>
      <c r="BH69" s="445">
        <v>-898918</v>
      </c>
      <c r="BI69" s="445">
        <v>-224730</v>
      </c>
      <c r="BJ69" s="445">
        <v>0</v>
      </c>
      <c r="BK69" s="445">
        <v>-2247298</v>
      </c>
      <c r="BL69" s="445">
        <v>-5198622</v>
      </c>
      <c r="BM69" s="445">
        <v>-4158897</v>
      </c>
      <c r="BN69" s="445">
        <v>-1039724</v>
      </c>
      <c r="BO69" s="445">
        <v>0</v>
      </c>
      <c r="BP69" s="445">
        <v>-10397243</v>
      </c>
      <c r="BQ69" s="445">
        <v>-435872</v>
      </c>
      <c r="BR69" s="445">
        <v>-348698</v>
      </c>
      <c r="BS69" s="445">
        <v>-87174</v>
      </c>
      <c r="BT69" s="445">
        <v>0</v>
      </c>
      <c r="BU69" s="445">
        <v>-871744</v>
      </c>
      <c r="BV69" s="445">
        <v>-4762749</v>
      </c>
      <c r="BW69" s="445">
        <v>-3810200</v>
      </c>
      <c r="BX69" s="445">
        <v>-952550</v>
      </c>
      <c r="BY69" s="445">
        <v>0</v>
      </c>
      <c r="BZ69" s="445">
        <v>-9525499</v>
      </c>
      <c r="CA69" s="445">
        <v>552</v>
      </c>
      <c r="CB69" s="445">
        <v>442</v>
      </c>
      <c r="CC69" s="445">
        <v>111</v>
      </c>
      <c r="CD69" s="445">
        <v>0</v>
      </c>
      <c r="CE69" s="445">
        <v>1105</v>
      </c>
      <c r="CF69" s="445">
        <v>260628</v>
      </c>
      <c r="CG69" s="445">
        <v>208503</v>
      </c>
      <c r="CH69" s="445">
        <v>52126</v>
      </c>
      <c r="CI69" s="445">
        <v>0</v>
      </c>
      <c r="CJ69" s="445">
        <v>521257</v>
      </c>
      <c r="CK69" s="445">
        <v>59297</v>
      </c>
      <c r="CL69" s="445">
        <v>47438</v>
      </c>
      <c r="CM69" s="445">
        <v>11859</v>
      </c>
      <c r="CN69" s="445">
        <v>0</v>
      </c>
      <c r="CO69" s="445">
        <v>118594</v>
      </c>
      <c r="CP69" s="445">
        <v>-2266553</v>
      </c>
      <c r="CQ69" s="445">
        <v>-1813242</v>
      </c>
      <c r="CR69" s="445">
        <v>-453311</v>
      </c>
      <c r="CS69" s="445">
        <v>0</v>
      </c>
      <c r="CT69" s="445">
        <v>-4533106</v>
      </c>
      <c r="CU69" s="445">
        <v>-7144698</v>
      </c>
      <c r="CV69" s="445">
        <v>-5715756</v>
      </c>
      <c r="CW69" s="445">
        <v>-1428939</v>
      </c>
      <c r="CX69" s="445">
        <v>0</v>
      </c>
      <c r="CY69" s="445">
        <v>-14289393</v>
      </c>
      <c r="CZ69" s="445">
        <v>-376023</v>
      </c>
      <c r="DA69" s="445">
        <v>-300818</v>
      </c>
      <c r="DB69" s="445">
        <v>-75204</v>
      </c>
      <c r="DC69" s="445">
        <v>0</v>
      </c>
      <c r="DD69" s="445">
        <v>-752045</v>
      </c>
      <c r="DE69" s="445">
        <v>-6768674</v>
      </c>
      <c r="DF69" s="445">
        <v>-5414939</v>
      </c>
      <c r="DG69" s="445">
        <v>-1353735</v>
      </c>
      <c r="DH69" s="445">
        <v>0</v>
      </c>
      <c r="DI69" s="445">
        <v>-13537348</v>
      </c>
      <c r="DJ69" s="445">
        <v>-22416385</v>
      </c>
      <c r="DK69" s="445">
        <v>-17933110</v>
      </c>
      <c r="DL69" s="445">
        <v>-5597105</v>
      </c>
      <c r="DM69" s="445">
        <v>0</v>
      </c>
      <c r="DN69" s="445">
        <v>-45946600</v>
      </c>
      <c r="DO69" s="445">
        <v>-20241194</v>
      </c>
      <c r="DP69" s="445">
        <v>-16192955</v>
      </c>
      <c r="DQ69" s="445">
        <v>-5162066</v>
      </c>
      <c r="DR69" s="445">
        <v>0</v>
      </c>
      <c r="DS69" s="445">
        <v>-41596216</v>
      </c>
      <c r="DT69" s="445">
        <v>-2175191</v>
      </c>
      <c r="DU69" s="445">
        <v>-1740155</v>
      </c>
      <c r="DV69" s="445">
        <v>-435039</v>
      </c>
      <c r="DW69" s="445">
        <v>0</v>
      </c>
      <c r="DX69" s="445">
        <v>-4350384</v>
      </c>
      <c r="DY69" s="445">
        <v>55342648</v>
      </c>
      <c r="DZ69" s="445">
        <v>44274119</v>
      </c>
      <c r="EA69" s="445">
        <v>11068530</v>
      </c>
      <c r="EB69" s="445">
        <v>0</v>
      </c>
      <c r="EC69" s="445">
        <v>110685297</v>
      </c>
      <c r="ED69" s="445">
        <v>54394734</v>
      </c>
      <c r="EE69" s="445">
        <v>43515787</v>
      </c>
      <c r="EF69" s="445">
        <v>10878947</v>
      </c>
      <c r="EG69" s="445">
        <v>0</v>
      </c>
      <c r="EH69" s="445">
        <v>108789468</v>
      </c>
      <c r="EI69" s="445">
        <v>-947914</v>
      </c>
      <c r="EJ69" s="445">
        <v>-758332</v>
      </c>
      <c r="EK69" s="445">
        <v>-189583</v>
      </c>
      <c r="EL69" s="445">
        <v>0</v>
      </c>
      <c r="EM69" s="445">
        <v>-1895829</v>
      </c>
      <c r="EN69" s="445">
        <v>-3123105</v>
      </c>
      <c r="EO69" s="445">
        <v>-2498487</v>
      </c>
      <c r="EP69" s="445">
        <v>-624622</v>
      </c>
      <c r="EQ69" s="445">
        <v>0</v>
      </c>
      <c r="ER69" s="445">
        <v>-6246213</v>
      </c>
      <c r="ES69" s="446">
        <v>0.5</v>
      </c>
      <c r="ET69" s="446">
        <v>0.4</v>
      </c>
      <c r="EU69" s="446">
        <v>0.1</v>
      </c>
      <c r="EV69" s="446">
        <v>0</v>
      </c>
      <c r="EW69" s="446">
        <v>1</v>
      </c>
      <c r="EX69" s="58" t="s">
        <v>464</v>
      </c>
      <c r="EY69" s="58" t="s">
        <v>465</v>
      </c>
      <c r="EZ69" s="58" t="s">
        <v>466</v>
      </c>
      <c r="FA69" s="58" t="s">
        <v>467</v>
      </c>
      <c r="FB69" s="58" t="s">
        <v>720</v>
      </c>
    </row>
    <row r="70" spans="1:158" s="58" customFormat="1" ht="14.25" thickTop="1" thickBot="1">
      <c r="A70" s="58" t="s">
        <v>469</v>
      </c>
      <c r="B70" s="447" t="s">
        <v>721</v>
      </c>
      <c r="C70" s="59" t="s">
        <v>722</v>
      </c>
      <c r="D70" s="445">
        <v>34734771</v>
      </c>
      <c r="E70" s="445">
        <v>31577065</v>
      </c>
      <c r="F70" s="445">
        <v>38945047</v>
      </c>
      <c r="G70" s="445">
        <v>0</v>
      </c>
      <c r="H70" s="445">
        <v>105256883</v>
      </c>
      <c r="I70" s="445">
        <v>0</v>
      </c>
      <c r="J70" s="445">
        <v>0</v>
      </c>
      <c r="K70" s="445">
        <v>34734771</v>
      </c>
      <c r="L70" s="445">
        <v>402214</v>
      </c>
      <c r="M70" s="445">
        <v>402214</v>
      </c>
      <c r="N70" s="445">
        <v>21170205</v>
      </c>
      <c r="O70" s="445">
        <v>0</v>
      </c>
      <c r="P70" s="445">
        <v>21170205</v>
      </c>
      <c r="Q70" s="445">
        <v>0</v>
      </c>
      <c r="R70" s="445">
        <v>0</v>
      </c>
      <c r="S70" s="445">
        <v>0</v>
      </c>
      <c r="T70" s="445">
        <v>0</v>
      </c>
      <c r="U70" s="445">
        <v>0</v>
      </c>
      <c r="V70" s="445">
        <v>0</v>
      </c>
      <c r="W70" s="445">
        <v>0</v>
      </c>
      <c r="X70" s="445">
        <v>0</v>
      </c>
      <c r="Y70" s="445">
        <v>0</v>
      </c>
      <c r="Z70" s="445">
        <v>0</v>
      </c>
      <c r="AA70" s="445">
        <v>0</v>
      </c>
      <c r="AB70" s="445">
        <v>0</v>
      </c>
      <c r="AC70" s="445">
        <v>0</v>
      </c>
      <c r="AD70" s="445">
        <v>17971584</v>
      </c>
      <c r="AE70" s="445">
        <v>14495085</v>
      </c>
      <c r="AF70" s="445">
        <v>0</v>
      </c>
      <c r="AG70" s="445">
        <v>32466669</v>
      </c>
      <c r="AH70" s="445">
        <v>5716420</v>
      </c>
      <c r="AI70" s="445">
        <v>5196746</v>
      </c>
      <c r="AJ70" s="445">
        <v>6409320</v>
      </c>
      <c r="AK70" s="445">
        <v>0</v>
      </c>
      <c r="AL70" s="445">
        <v>17322486</v>
      </c>
      <c r="AM70" s="445">
        <v>-2806236</v>
      </c>
      <c r="AN70" s="445">
        <v>-2551123</v>
      </c>
      <c r="AO70" s="445">
        <v>-3146385</v>
      </c>
      <c r="AP70" s="445">
        <v>0</v>
      </c>
      <c r="AQ70" s="445">
        <v>-8503744</v>
      </c>
      <c r="AR70" s="445">
        <v>-4729063</v>
      </c>
      <c r="AS70" s="445">
        <v>-4299148</v>
      </c>
      <c r="AT70" s="445">
        <v>-5302283</v>
      </c>
      <c r="AU70" s="445">
        <v>0</v>
      </c>
      <c r="AV70" s="445">
        <v>-14330494</v>
      </c>
      <c r="AW70" s="445">
        <v>239</v>
      </c>
      <c r="AX70" s="445">
        <v>217</v>
      </c>
      <c r="AY70" s="445">
        <v>268</v>
      </c>
      <c r="AZ70" s="445">
        <v>0</v>
      </c>
      <c r="BA70" s="445">
        <v>724</v>
      </c>
      <c r="BB70" s="445">
        <v>832006</v>
      </c>
      <c r="BC70" s="445">
        <v>756369</v>
      </c>
      <c r="BD70" s="445">
        <v>932855</v>
      </c>
      <c r="BE70" s="445">
        <v>0</v>
      </c>
      <c r="BF70" s="445">
        <v>2521230</v>
      </c>
      <c r="BG70" s="445">
        <v>-3896818</v>
      </c>
      <c r="BH70" s="445">
        <v>-3542562</v>
      </c>
      <c r="BI70" s="445">
        <v>-4369160</v>
      </c>
      <c r="BJ70" s="445">
        <v>0</v>
      </c>
      <c r="BK70" s="445">
        <v>-11808540</v>
      </c>
      <c r="BL70" s="445">
        <v>-14059208</v>
      </c>
      <c r="BM70" s="445">
        <v>-12781099</v>
      </c>
      <c r="BN70" s="445">
        <v>-15763355</v>
      </c>
      <c r="BO70" s="445">
        <v>0</v>
      </c>
      <c r="BP70" s="445">
        <v>-42603662</v>
      </c>
      <c r="BQ70" s="445">
        <v>-865359</v>
      </c>
      <c r="BR70" s="445">
        <v>-786691</v>
      </c>
      <c r="BS70" s="445">
        <v>-970252</v>
      </c>
      <c r="BT70" s="445">
        <v>0</v>
      </c>
      <c r="BU70" s="445">
        <v>-2622302</v>
      </c>
      <c r="BV70" s="445">
        <v>-13193849</v>
      </c>
      <c r="BW70" s="445">
        <v>-11994408</v>
      </c>
      <c r="BX70" s="445">
        <v>-14793103</v>
      </c>
      <c r="BY70" s="445">
        <v>0</v>
      </c>
      <c r="BZ70" s="445">
        <v>-39981360</v>
      </c>
      <c r="CA70" s="445">
        <v>410099</v>
      </c>
      <c r="CB70" s="445">
        <v>372817</v>
      </c>
      <c r="CC70" s="445">
        <v>459808</v>
      </c>
      <c r="CD70" s="445">
        <v>0</v>
      </c>
      <c r="CE70" s="445">
        <v>1242724</v>
      </c>
      <c r="CF70" s="445">
        <v>829405</v>
      </c>
      <c r="CG70" s="445">
        <v>754004</v>
      </c>
      <c r="CH70" s="445">
        <v>929938</v>
      </c>
      <c r="CI70" s="445">
        <v>0</v>
      </c>
      <c r="CJ70" s="445">
        <v>2513347</v>
      </c>
      <c r="CK70" s="445">
        <v>-214936</v>
      </c>
      <c r="CL70" s="445">
        <v>-195397</v>
      </c>
      <c r="CM70" s="445">
        <v>-240990</v>
      </c>
      <c r="CN70" s="445">
        <v>0</v>
      </c>
      <c r="CO70" s="445">
        <v>-651323</v>
      </c>
      <c r="CP70" s="445">
        <v>8452812</v>
      </c>
      <c r="CQ70" s="445">
        <v>7684375</v>
      </c>
      <c r="CR70" s="445">
        <v>9477396</v>
      </c>
      <c r="CS70" s="445">
        <v>0</v>
      </c>
      <c r="CT70" s="445">
        <v>25614583</v>
      </c>
      <c r="CU70" s="445">
        <v>-4581828</v>
      </c>
      <c r="CV70" s="445">
        <v>-4165300</v>
      </c>
      <c r="CW70" s="445">
        <v>-5137203</v>
      </c>
      <c r="CX70" s="445">
        <v>0</v>
      </c>
      <c r="CY70" s="445">
        <v>-13884331</v>
      </c>
      <c r="CZ70" s="445">
        <v>-670196</v>
      </c>
      <c r="DA70" s="445">
        <v>-609271</v>
      </c>
      <c r="DB70" s="445">
        <v>-751434</v>
      </c>
      <c r="DC70" s="445">
        <v>0</v>
      </c>
      <c r="DD70" s="445">
        <v>-2030901</v>
      </c>
      <c r="DE70" s="445">
        <v>-3911632</v>
      </c>
      <c r="DF70" s="445">
        <v>-3556029</v>
      </c>
      <c r="DG70" s="445">
        <v>-4385769</v>
      </c>
      <c r="DH70" s="445">
        <v>0</v>
      </c>
      <c r="DI70" s="445">
        <v>-11853430</v>
      </c>
      <c r="DJ70" s="445">
        <v>-35714409</v>
      </c>
      <c r="DK70" s="445">
        <v>-33473185</v>
      </c>
      <c r="DL70" s="445">
        <v>-40002434</v>
      </c>
      <c r="DM70" s="445">
        <v>0</v>
      </c>
      <c r="DN70" s="445">
        <v>-109190028</v>
      </c>
      <c r="DO70" s="445">
        <v>-21285954</v>
      </c>
      <c r="DP70" s="445">
        <v>-20356409</v>
      </c>
      <c r="DQ70" s="445">
        <v>-23825076</v>
      </c>
      <c r="DR70" s="445">
        <v>0</v>
      </c>
      <c r="DS70" s="445">
        <v>-65467440</v>
      </c>
      <c r="DT70" s="445">
        <v>-14428455</v>
      </c>
      <c r="DU70" s="445">
        <v>-13116776</v>
      </c>
      <c r="DV70" s="445">
        <v>-16177358</v>
      </c>
      <c r="DW70" s="445">
        <v>0</v>
      </c>
      <c r="DX70" s="445">
        <v>-43722588</v>
      </c>
      <c r="DY70" s="445">
        <v>41230444</v>
      </c>
      <c r="DZ70" s="445">
        <v>37482223</v>
      </c>
      <c r="EA70" s="445">
        <v>46228075</v>
      </c>
      <c r="EB70" s="445">
        <v>0</v>
      </c>
      <c r="EC70" s="445">
        <v>124940742</v>
      </c>
      <c r="ED70" s="445">
        <v>34734771</v>
      </c>
      <c r="EE70" s="445">
        <v>31577065</v>
      </c>
      <c r="EF70" s="445">
        <v>38945047</v>
      </c>
      <c r="EG70" s="445">
        <v>0</v>
      </c>
      <c r="EH70" s="445">
        <v>105256883</v>
      </c>
      <c r="EI70" s="445">
        <v>-6495673</v>
      </c>
      <c r="EJ70" s="445">
        <v>-5905158</v>
      </c>
      <c r="EK70" s="445">
        <v>-7283028</v>
      </c>
      <c r="EL70" s="445">
        <v>0</v>
      </c>
      <c r="EM70" s="445">
        <v>-19683859</v>
      </c>
      <c r="EN70" s="445">
        <v>-20924128</v>
      </c>
      <c r="EO70" s="445">
        <v>-19021934</v>
      </c>
      <c r="EP70" s="445">
        <v>-23460386</v>
      </c>
      <c r="EQ70" s="445">
        <v>0</v>
      </c>
      <c r="ER70" s="445">
        <v>-63406447</v>
      </c>
      <c r="ES70" s="446">
        <v>0.33</v>
      </c>
      <c r="ET70" s="446">
        <v>0.3</v>
      </c>
      <c r="EU70" s="446">
        <v>0.37</v>
      </c>
      <c r="EV70" s="446">
        <v>0</v>
      </c>
      <c r="EW70" s="446">
        <v>1</v>
      </c>
      <c r="EX70" s="58" t="s">
        <v>501</v>
      </c>
      <c r="EY70" s="58" t="s">
        <v>502</v>
      </c>
      <c r="EZ70" s="58" t="s">
        <v>503</v>
      </c>
      <c r="FA70" s="58" t="s">
        <v>504</v>
      </c>
      <c r="FB70" s="58" t="s">
        <v>723</v>
      </c>
    </row>
    <row r="71" spans="1:158" s="58" customFormat="1" ht="14.25" thickTop="1" thickBot="1">
      <c r="A71" s="58" t="s">
        <v>461</v>
      </c>
      <c r="B71" s="447" t="s">
        <v>724</v>
      </c>
      <c r="C71" s="59" t="s">
        <v>725</v>
      </c>
      <c r="D71" s="445">
        <v>27887428</v>
      </c>
      <c r="E71" s="445">
        <v>22309943</v>
      </c>
      <c r="F71" s="445">
        <v>5577486</v>
      </c>
      <c r="G71" s="445">
        <v>0</v>
      </c>
      <c r="H71" s="445">
        <v>55774857</v>
      </c>
      <c r="I71" s="445">
        <v>77368</v>
      </c>
      <c r="J71" s="445">
        <v>77368</v>
      </c>
      <c r="K71" s="445">
        <v>27810060</v>
      </c>
      <c r="L71" s="445">
        <v>201996</v>
      </c>
      <c r="M71" s="445">
        <v>201996</v>
      </c>
      <c r="N71" s="445">
        <v>1377481</v>
      </c>
      <c r="O71" s="445">
        <v>0</v>
      </c>
      <c r="P71" s="445">
        <v>1377481</v>
      </c>
      <c r="Q71" s="445">
        <v>38356</v>
      </c>
      <c r="R71" s="445">
        <v>0</v>
      </c>
      <c r="S71" s="445">
        <v>38356</v>
      </c>
      <c r="T71" s="445">
        <v>0</v>
      </c>
      <c r="U71" s="445">
        <v>0</v>
      </c>
      <c r="V71" s="445">
        <v>0</v>
      </c>
      <c r="W71" s="445">
        <v>0</v>
      </c>
      <c r="X71" s="445">
        <v>77368</v>
      </c>
      <c r="Y71" s="445">
        <v>0</v>
      </c>
      <c r="Z71" s="445">
        <v>0</v>
      </c>
      <c r="AA71" s="445">
        <v>77368</v>
      </c>
      <c r="AB71" s="445">
        <v>0</v>
      </c>
      <c r="AC71" s="445">
        <v>0</v>
      </c>
      <c r="AD71" s="445">
        <v>7109394</v>
      </c>
      <c r="AE71" s="445">
        <v>1758906</v>
      </c>
      <c r="AF71" s="445">
        <v>0</v>
      </c>
      <c r="AG71" s="445">
        <v>8868300</v>
      </c>
      <c r="AH71" s="445">
        <v>3748431</v>
      </c>
      <c r="AI71" s="445">
        <v>2998745</v>
      </c>
      <c r="AJ71" s="445">
        <v>749686</v>
      </c>
      <c r="AK71" s="445">
        <v>0</v>
      </c>
      <c r="AL71" s="445">
        <v>7496862</v>
      </c>
      <c r="AM71" s="445">
        <v>-698785</v>
      </c>
      <c r="AN71" s="445">
        <v>-559028</v>
      </c>
      <c r="AO71" s="445">
        <v>-139757</v>
      </c>
      <c r="AP71" s="445">
        <v>0</v>
      </c>
      <c r="AQ71" s="445">
        <v>-1397570</v>
      </c>
      <c r="AR71" s="445">
        <v>-1514924</v>
      </c>
      <c r="AS71" s="445">
        <v>-1211939</v>
      </c>
      <c r="AT71" s="445">
        <v>-302985</v>
      </c>
      <c r="AU71" s="445">
        <v>0</v>
      </c>
      <c r="AV71" s="445">
        <v>-3029848</v>
      </c>
      <c r="AW71" s="445">
        <v>39461</v>
      </c>
      <c r="AX71" s="445">
        <v>31569</v>
      </c>
      <c r="AY71" s="445">
        <v>7892</v>
      </c>
      <c r="AZ71" s="445">
        <v>0</v>
      </c>
      <c r="BA71" s="445">
        <v>78922</v>
      </c>
      <c r="BB71" s="445">
        <v>-821664</v>
      </c>
      <c r="BC71" s="445">
        <v>-657332</v>
      </c>
      <c r="BD71" s="445">
        <v>-164333</v>
      </c>
      <c r="BE71" s="445">
        <v>0</v>
      </c>
      <c r="BF71" s="445">
        <v>-1643329</v>
      </c>
      <c r="BG71" s="445">
        <v>-2297127</v>
      </c>
      <c r="BH71" s="445">
        <v>-1837702</v>
      </c>
      <c r="BI71" s="445">
        <v>-459426</v>
      </c>
      <c r="BJ71" s="445">
        <v>0</v>
      </c>
      <c r="BK71" s="445">
        <v>-4594255</v>
      </c>
      <c r="BL71" s="445">
        <v>-8365414</v>
      </c>
      <c r="BM71" s="445">
        <v>-6692332</v>
      </c>
      <c r="BN71" s="445">
        <v>-1673083</v>
      </c>
      <c r="BO71" s="445">
        <v>0</v>
      </c>
      <c r="BP71" s="445">
        <v>-16730829</v>
      </c>
      <c r="BQ71" s="445">
        <v>-2511323</v>
      </c>
      <c r="BR71" s="445">
        <v>-2009059</v>
      </c>
      <c r="BS71" s="445">
        <v>-502265</v>
      </c>
      <c r="BT71" s="445">
        <v>0</v>
      </c>
      <c r="BU71" s="445">
        <v>-5022647</v>
      </c>
      <c r="BV71" s="445">
        <v>-5854091</v>
      </c>
      <c r="BW71" s="445">
        <v>-4683273</v>
      </c>
      <c r="BX71" s="445">
        <v>-1170818</v>
      </c>
      <c r="BY71" s="445">
        <v>0</v>
      </c>
      <c r="BZ71" s="445">
        <v>-11708182</v>
      </c>
      <c r="CA71" s="445">
        <v>771709</v>
      </c>
      <c r="CB71" s="445">
        <v>617368</v>
      </c>
      <c r="CC71" s="445">
        <v>154342</v>
      </c>
      <c r="CD71" s="445">
        <v>0</v>
      </c>
      <c r="CE71" s="445">
        <v>1543419</v>
      </c>
      <c r="CF71" s="445">
        <v>0</v>
      </c>
      <c r="CG71" s="445">
        <v>0</v>
      </c>
      <c r="CH71" s="445">
        <v>0</v>
      </c>
      <c r="CI71" s="445">
        <v>0</v>
      </c>
      <c r="CJ71" s="445">
        <v>0</v>
      </c>
      <c r="CK71" s="445">
        <v>1333901</v>
      </c>
      <c r="CL71" s="445">
        <v>1067121</v>
      </c>
      <c r="CM71" s="445">
        <v>266780</v>
      </c>
      <c r="CN71" s="445">
        <v>0</v>
      </c>
      <c r="CO71" s="445">
        <v>2667802</v>
      </c>
      <c r="CP71" s="445">
        <v>-1356622</v>
      </c>
      <c r="CQ71" s="445">
        <v>-1085297</v>
      </c>
      <c r="CR71" s="445">
        <v>-271324</v>
      </c>
      <c r="CS71" s="445">
        <v>0</v>
      </c>
      <c r="CT71" s="445">
        <v>-2713243</v>
      </c>
      <c r="CU71" s="445">
        <v>-7616426</v>
      </c>
      <c r="CV71" s="445">
        <v>-6093140</v>
      </c>
      <c r="CW71" s="445">
        <v>-1523285</v>
      </c>
      <c r="CX71" s="445">
        <v>0</v>
      </c>
      <c r="CY71" s="445">
        <v>-15232851</v>
      </c>
      <c r="CZ71" s="445">
        <v>-405713</v>
      </c>
      <c r="DA71" s="445">
        <v>-324570</v>
      </c>
      <c r="DB71" s="445">
        <v>-81143</v>
      </c>
      <c r="DC71" s="445">
        <v>0</v>
      </c>
      <c r="DD71" s="445">
        <v>-811426</v>
      </c>
      <c r="DE71" s="445">
        <v>-7210713</v>
      </c>
      <c r="DF71" s="445">
        <v>-5768570</v>
      </c>
      <c r="DG71" s="445">
        <v>-1442142</v>
      </c>
      <c r="DH71" s="445">
        <v>0</v>
      </c>
      <c r="DI71" s="445">
        <v>-14421425</v>
      </c>
      <c r="DJ71" s="445">
        <v>-15856220</v>
      </c>
      <c r="DK71" s="445">
        <v>-13079633</v>
      </c>
      <c r="DL71" s="445">
        <v>-4092109</v>
      </c>
      <c r="DM71" s="445">
        <v>0</v>
      </c>
      <c r="DN71" s="445">
        <v>-33027962</v>
      </c>
      <c r="DO71" s="445">
        <v>-13818983</v>
      </c>
      <c r="DP71" s="445">
        <v>-11449842</v>
      </c>
      <c r="DQ71" s="445">
        <v>-3684660</v>
      </c>
      <c r="DR71" s="445">
        <v>0</v>
      </c>
      <c r="DS71" s="445">
        <v>-28953485</v>
      </c>
      <c r="DT71" s="445">
        <v>-2037237</v>
      </c>
      <c r="DU71" s="445">
        <v>-1629791</v>
      </c>
      <c r="DV71" s="445">
        <v>-407449</v>
      </c>
      <c r="DW71" s="445">
        <v>0</v>
      </c>
      <c r="DX71" s="445">
        <v>-4074477</v>
      </c>
      <c r="DY71" s="445">
        <v>33660957</v>
      </c>
      <c r="DZ71" s="445">
        <v>26928765</v>
      </c>
      <c r="EA71" s="445">
        <v>6732191</v>
      </c>
      <c r="EB71" s="445">
        <v>0</v>
      </c>
      <c r="EC71" s="445">
        <v>67321913</v>
      </c>
      <c r="ED71" s="445">
        <v>27887428</v>
      </c>
      <c r="EE71" s="445">
        <v>22309943</v>
      </c>
      <c r="EF71" s="445">
        <v>5577486</v>
      </c>
      <c r="EG71" s="445">
        <v>0</v>
      </c>
      <c r="EH71" s="445">
        <v>55774857</v>
      </c>
      <c r="EI71" s="445">
        <v>-5773529</v>
      </c>
      <c r="EJ71" s="445">
        <v>-4618822</v>
      </c>
      <c r="EK71" s="445">
        <v>-1154705</v>
      </c>
      <c r="EL71" s="445">
        <v>0</v>
      </c>
      <c r="EM71" s="445">
        <v>-11547056</v>
      </c>
      <c r="EN71" s="445">
        <v>-7810766</v>
      </c>
      <c r="EO71" s="445">
        <v>-6248613</v>
      </c>
      <c r="EP71" s="445">
        <v>-1562154</v>
      </c>
      <c r="EQ71" s="445">
        <v>0</v>
      </c>
      <c r="ER71" s="445">
        <v>-15621533</v>
      </c>
      <c r="ES71" s="446">
        <v>0.5</v>
      </c>
      <c r="ET71" s="446">
        <v>0.4</v>
      </c>
      <c r="EU71" s="446">
        <v>0.1</v>
      </c>
      <c r="EV71" s="446">
        <v>0</v>
      </c>
      <c r="EW71" s="446">
        <v>1</v>
      </c>
      <c r="EX71" s="58" t="s">
        <v>619</v>
      </c>
      <c r="EY71" s="58" t="s">
        <v>465</v>
      </c>
      <c r="EZ71" s="58" t="s">
        <v>466</v>
      </c>
      <c r="FA71" s="58" t="s">
        <v>497</v>
      </c>
      <c r="FB71" s="58" t="s">
        <v>726</v>
      </c>
    </row>
    <row r="72" spans="1:158" s="58" customFormat="1" ht="14.25" thickTop="1" thickBot="1">
      <c r="A72" s="58" t="s">
        <v>469</v>
      </c>
      <c r="B72" s="447" t="s">
        <v>727</v>
      </c>
      <c r="C72" s="59" t="s">
        <v>728</v>
      </c>
      <c r="D72" s="445">
        <v>11980724</v>
      </c>
      <c r="E72" s="445">
        <v>11741111</v>
      </c>
      <c r="F72" s="445">
        <v>0</v>
      </c>
      <c r="G72" s="445">
        <v>239615</v>
      </c>
      <c r="H72" s="445">
        <v>23961450</v>
      </c>
      <c r="I72" s="445">
        <v>28452</v>
      </c>
      <c r="J72" s="445">
        <v>28452</v>
      </c>
      <c r="K72" s="445">
        <v>11952272</v>
      </c>
      <c r="L72" s="445">
        <v>145104</v>
      </c>
      <c r="M72" s="445">
        <v>145104</v>
      </c>
      <c r="N72" s="445">
        <v>197443</v>
      </c>
      <c r="O72" s="445">
        <v>0</v>
      </c>
      <c r="P72" s="445">
        <v>197443</v>
      </c>
      <c r="Q72" s="445">
        <v>0</v>
      </c>
      <c r="R72" s="445">
        <v>0</v>
      </c>
      <c r="S72" s="445">
        <v>0</v>
      </c>
      <c r="T72" s="445">
        <v>0</v>
      </c>
      <c r="U72" s="445">
        <v>0</v>
      </c>
      <c r="V72" s="445">
        <v>0</v>
      </c>
      <c r="W72" s="445">
        <v>0</v>
      </c>
      <c r="X72" s="445">
        <v>28452</v>
      </c>
      <c r="Y72" s="445">
        <v>0</v>
      </c>
      <c r="Z72" s="445">
        <v>0</v>
      </c>
      <c r="AA72" s="445">
        <v>28452</v>
      </c>
      <c r="AB72" s="445">
        <v>0</v>
      </c>
      <c r="AC72" s="445">
        <v>0</v>
      </c>
      <c r="AD72" s="445">
        <v>6974366</v>
      </c>
      <c r="AE72" s="445">
        <v>0</v>
      </c>
      <c r="AF72" s="445">
        <v>140768</v>
      </c>
      <c r="AG72" s="445">
        <v>7115134</v>
      </c>
      <c r="AH72" s="445">
        <v>901010</v>
      </c>
      <c r="AI72" s="445">
        <v>882989</v>
      </c>
      <c r="AJ72" s="445">
        <v>0</v>
      </c>
      <c r="AK72" s="445">
        <v>18020</v>
      </c>
      <c r="AL72" s="445">
        <v>1802019</v>
      </c>
      <c r="AM72" s="445">
        <v>-1867565</v>
      </c>
      <c r="AN72" s="445">
        <v>-1830213</v>
      </c>
      <c r="AO72" s="445">
        <v>0</v>
      </c>
      <c r="AP72" s="445">
        <v>-37351</v>
      </c>
      <c r="AQ72" s="445">
        <v>-3735129</v>
      </c>
      <c r="AR72" s="445">
        <v>-233374</v>
      </c>
      <c r="AS72" s="445">
        <v>-228706</v>
      </c>
      <c r="AT72" s="445">
        <v>0</v>
      </c>
      <c r="AU72" s="445">
        <v>-4667</v>
      </c>
      <c r="AV72" s="445">
        <v>-466747</v>
      </c>
      <c r="AW72" s="445">
        <v>32393</v>
      </c>
      <c r="AX72" s="445">
        <v>31745</v>
      </c>
      <c r="AY72" s="445">
        <v>0</v>
      </c>
      <c r="AZ72" s="445">
        <v>648</v>
      </c>
      <c r="BA72" s="445">
        <v>64786</v>
      </c>
      <c r="BB72" s="445">
        <v>-200000</v>
      </c>
      <c r="BC72" s="445">
        <v>-196000</v>
      </c>
      <c r="BD72" s="445">
        <v>0</v>
      </c>
      <c r="BE72" s="445">
        <v>-4000</v>
      </c>
      <c r="BF72" s="445">
        <v>-400000</v>
      </c>
      <c r="BG72" s="445">
        <v>-400981</v>
      </c>
      <c r="BH72" s="445">
        <v>-392961</v>
      </c>
      <c r="BI72" s="445">
        <v>0</v>
      </c>
      <c r="BJ72" s="445">
        <v>-8019</v>
      </c>
      <c r="BK72" s="445">
        <v>-801961</v>
      </c>
      <c r="BL72" s="445">
        <v>-883825</v>
      </c>
      <c r="BM72" s="445">
        <v>-866149</v>
      </c>
      <c r="BN72" s="445">
        <v>0</v>
      </c>
      <c r="BO72" s="445">
        <v>-17677</v>
      </c>
      <c r="BP72" s="445">
        <v>-1767651</v>
      </c>
      <c r="BQ72" s="445">
        <v>-80825</v>
      </c>
      <c r="BR72" s="445">
        <v>-79209</v>
      </c>
      <c r="BS72" s="445">
        <v>0</v>
      </c>
      <c r="BT72" s="445">
        <v>-1617</v>
      </c>
      <c r="BU72" s="445">
        <v>-161651</v>
      </c>
      <c r="BV72" s="445">
        <v>-803000</v>
      </c>
      <c r="BW72" s="445">
        <v>-786940</v>
      </c>
      <c r="BX72" s="445">
        <v>0</v>
      </c>
      <c r="BY72" s="445">
        <v>-16060</v>
      </c>
      <c r="BZ72" s="445">
        <v>-1606000</v>
      </c>
      <c r="CA72" s="445">
        <v>0</v>
      </c>
      <c r="CB72" s="445">
        <v>0</v>
      </c>
      <c r="CC72" s="445">
        <v>0</v>
      </c>
      <c r="CD72" s="445">
        <v>0</v>
      </c>
      <c r="CE72" s="445">
        <v>0</v>
      </c>
      <c r="CF72" s="445">
        <v>0</v>
      </c>
      <c r="CG72" s="445">
        <v>0</v>
      </c>
      <c r="CH72" s="445">
        <v>0</v>
      </c>
      <c r="CI72" s="445">
        <v>0</v>
      </c>
      <c r="CJ72" s="445">
        <v>0</v>
      </c>
      <c r="CK72" s="445">
        <v>0</v>
      </c>
      <c r="CL72" s="445">
        <v>0</v>
      </c>
      <c r="CM72" s="445">
        <v>0</v>
      </c>
      <c r="CN72" s="445">
        <v>0</v>
      </c>
      <c r="CO72" s="445">
        <v>0</v>
      </c>
      <c r="CP72" s="445">
        <v>0</v>
      </c>
      <c r="CQ72" s="445">
        <v>0</v>
      </c>
      <c r="CR72" s="445">
        <v>0</v>
      </c>
      <c r="CS72" s="445">
        <v>0</v>
      </c>
      <c r="CT72" s="445">
        <v>0</v>
      </c>
      <c r="CU72" s="445">
        <v>-883825</v>
      </c>
      <c r="CV72" s="445">
        <v>-866149</v>
      </c>
      <c r="CW72" s="445">
        <v>0</v>
      </c>
      <c r="CX72" s="445">
        <v>-17677</v>
      </c>
      <c r="CY72" s="445">
        <v>-1767651</v>
      </c>
      <c r="CZ72" s="445">
        <v>-80825</v>
      </c>
      <c r="DA72" s="445">
        <v>-79209</v>
      </c>
      <c r="DB72" s="445">
        <v>0</v>
      </c>
      <c r="DC72" s="445">
        <v>-1617</v>
      </c>
      <c r="DD72" s="445">
        <v>-161651</v>
      </c>
      <c r="DE72" s="445">
        <v>-803000</v>
      </c>
      <c r="DF72" s="445">
        <v>-786940</v>
      </c>
      <c r="DG72" s="445">
        <v>0</v>
      </c>
      <c r="DH72" s="445">
        <v>-16060</v>
      </c>
      <c r="DI72" s="445">
        <v>-1606000</v>
      </c>
      <c r="DJ72" s="445">
        <v>-10148153</v>
      </c>
      <c r="DK72" s="445">
        <v>-9945186</v>
      </c>
      <c r="DL72" s="445">
        <v>0</v>
      </c>
      <c r="DM72" s="445">
        <v>-202963</v>
      </c>
      <c r="DN72" s="445">
        <v>-20296302</v>
      </c>
      <c r="DO72" s="445">
        <v>-8701645</v>
      </c>
      <c r="DP72" s="445">
        <v>-8527612</v>
      </c>
      <c r="DQ72" s="445">
        <v>0</v>
      </c>
      <c r="DR72" s="445">
        <v>-174033</v>
      </c>
      <c r="DS72" s="445">
        <v>-17403289</v>
      </c>
      <c r="DT72" s="445">
        <v>-1446508</v>
      </c>
      <c r="DU72" s="445">
        <v>-1417574</v>
      </c>
      <c r="DV72" s="445">
        <v>0</v>
      </c>
      <c r="DW72" s="445">
        <v>-28930</v>
      </c>
      <c r="DX72" s="445">
        <v>-2893013</v>
      </c>
      <c r="DY72" s="445">
        <v>18304224</v>
      </c>
      <c r="DZ72" s="445">
        <v>17938139</v>
      </c>
      <c r="EA72" s="445">
        <v>0</v>
      </c>
      <c r="EB72" s="445">
        <v>366084</v>
      </c>
      <c r="EC72" s="445">
        <v>36608447</v>
      </c>
      <c r="ED72" s="445">
        <v>11980724</v>
      </c>
      <c r="EE72" s="445">
        <v>11741111</v>
      </c>
      <c r="EF72" s="445">
        <v>0</v>
      </c>
      <c r="EG72" s="445">
        <v>239615</v>
      </c>
      <c r="EH72" s="445">
        <v>23961450</v>
      </c>
      <c r="EI72" s="445">
        <v>-6323500</v>
      </c>
      <c r="EJ72" s="445">
        <v>-6197028</v>
      </c>
      <c r="EK72" s="445">
        <v>0</v>
      </c>
      <c r="EL72" s="445">
        <v>-126469</v>
      </c>
      <c r="EM72" s="445">
        <v>-12646997</v>
      </c>
      <c r="EN72" s="445">
        <v>-7770008</v>
      </c>
      <c r="EO72" s="445">
        <v>-7614602</v>
      </c>
      <c r="EP72" s="445">
        <v>0</v>
      </c>
      <c r="EQ72" s="445">
        <v>-155399</v>
      </c>
      <c r="ER72" s="445">
        <v>-15540010</v>
      </c>
      <c r="ES72" s="446">
        <v>0.5</v>
      </c>
      <c r="ET72" s="446">
        <v>0.49</v>
      </c>
      <c r="EU72" s="446">
        <v>0</v>
      </c>
      <c r="EV72" s="446">
        <v>0.01</v>
      </c>
      <c r="EW72" s="446">
        <v>1</v>
      </c>
      <c r="EX72" s="58" t="s">
        <v>536</v>
      </c>
      <c r="EY72" s="58" t="s">
        <v>729</v>
      </c>
      <c r="EZ72" s="58" t="s">
        <v>536</v>
      </c>
      <c r="FA72" s="58" t="s">
        <v>730</v>
      </c>
      <c r="FB72" s="58" t="s">
        <v>731</v>
      </c>
    </row>
    <row r="73" spans="1:158" s="58" customFormat="1" ht="14.25" thickTop="1" thickBot="1">
      <c r="A73" s="58" t="s">
        <v>469</v>
      </c>
      <c r="B73" s="447" t="s">
        <v>732</v>
      </c>
      <c r="C73" s="59" t="s">
        <v>733</v>
      </c>
      <c r="D73" s="445">
        <v>31386225</v>
      </c>
      <c r="E73" s="445">
        <v>25108979</v>
      </c>
      <c r="F73" s="445">
        <v>5649520</v>
      </c>
      <c r="G73" s="445">
        <v>627724</v>
      </c>
      <c r="H73" s="445">
        <v>62772448</v>
      </c>
      <c r="I73" s="445">
        <v>0</v>
      </c>
      <c r="J73" s="445">
        <v>0</v>
      </c>
      <c r="K73" s="445">
        <v>31386225</v>
      </c>
      <c r="L73" s="445">
        <v>169874</v>
      </c>
      <c r="M73" s="445">
        <v>169874</v>
      </c>
      <c r="N73" s="445">
        <v>0</v>
      </c>
      <c r="O73" s="445">
        <v>0</v>
      </c>
      <c r="P73" s="445">
        <v>0</v>
      </c>
      <c r="Q73" s="445">
        <v>0</v>
      </c>
      <c r="R73" s="445">
        <v>0</v>
      </c>
      <c r="S73" s="445">
        <v>0</v>
      </c>
      <c r="T73" s="445">
        <v>0</v>
      </c>
      <c r="U73" s="445">
        <v>0</v>
      </c>
      <c r="V73" s="445">
        <v>0</v>
      </c>
      <c r="W73" s="445">
        <v>0</v>
      </c>
      <c r="X73" s="445">
        <v>0</v>
      </c>
      <c r="Y73" s="445">
        <v>0</v>
      </c>
      <c r="Z73" s="445">
        <v>0</v>
      </c>
      <c r="AA73" s="445">
        <v>0</v>
      </c>
      <c r="AB73" s="445">
        <v>0</v>
      </c>
      <c r="AC73" s="445">
        <v>0</v>
      </c>
      <c r="AD73" s="445">
        <v>12605074</v>
      </c>
      <c r="AE73" s="445">
        <v>2836143</v>
      </c>
      <c r="AF73" s="445">
        <v>315129</v>
      </c>
      <c r="AG73" s="445">
        <v>15756346</v>
      </c>
      <c r="AH73" s="445">
        <v>3664961</v>
      </c>
      <c r="AI73" s="445">
        <v>2931968</v>
      </c>
      <c r="AJ73" s="445">
        <v>659693</v>
      </c>
      <c r="AK73" s="445">
        <v>73299</v>
      </c>
      <c r="AL73" s="445">
        <v>7329921</v>
      </c>
      <c r="AM73" s="445">
        <v>-2369058</v>
      </c>
      <c r="AN73" s="445">
        <v>-1895247</v>
      </c>
      <c r="AO73" s="445">
        <v>-426431</v>
      </c>
      <c r="AP73" s="445">
        <v>-47381</v>
      </c>
      <c r="AQ73" s="445">
        <v>-4738117</v>
      </c>
      <c r="AR73" s="445">
        <v>-2549408</v>
      </c>
      <c r="AS73" s="445">
        <v>-2039526</v>
      </c>
      <c r="AT73" s="445">
        <v>-458893</v>
      </c>
      <c r="AU73" s="445">
        <v>-50988</v>
      </c>
      <c r="AV73" s="445">
        <v>-5098815</v>
      </c>
      <c r="AW73" s="445">
        <v>294219</v>
      </c>
      <c r="AX73" s="445">
        <v>235376</v>
      </c>
      <c r="AY73" s="445">
        <v>52960</v>
      </c>
      <c r="AZ73" s="445">
        <v>5884</v>
      </c>
      <c r="BA73" s="445">
        <v>588439</v>
      </c>
      <c r="BB73" s="445">
        <v>-665908</v>
      </c>
      <c r="BC73" s="445">
        <v>-532727</v>
      </c>
      <c r="BD73" s="445">
        <v>-119864</v>
      </c>
      <c r="BE73" s="445">
        <v>-13318</v>
      </c>
      <c r="BF73" s="445">
        <v>-1331817</v>
      </c>
      <c r="BG73" s="445">
        <v>-2921097</v>
      </c>
      <c r="BH73" s="445">
        <v>-2336877</v>
      </c>
      <c r="BI73" s="445">
        <v>-525797</v>
      </c>
      <c r="BJ73" s="445">
        <v>-58422</v>
      </c>
      <c r="BK73" s="445">
        <v>-5842193</v>
      </c>
      <c r="BL73" s="445">
        <v>-9777372</v>
      </c>
      <c r="BM73" s="445">
        <v>-7821898</v>
      </c>
      <c r="BN73" s="445">
        <v>-1759927</v>
      </c>
      <c r="BO73" s="445">
        <v>-195547</v>
      </c>
      <c r="BP73" s="445">
        <v>-19554744</v>
      </c>
      <c r="BQ73" s="445">
        <v>-1272134</v>
      </c>
      <c r="BR73" s="445">
        <v>-1017708</v>
      </c>
      <c r="BS73" s="445">
        <v>-228984</v>
      </c>
      <c r="BT73" s="445">
        <v>-25443</v>
      </c>
      <c r="BU73" s="445">
        <v>-2544269</v>
      </c>
      <c r="BV73" s="445">
        <v>-8505237</v>
      </c>
      <c r="BW73" s="445">
        <v>-6804190</v>
      </c>
      <c r="BX73" s="445">
        <v>-1530943</v>
      </c>
      <c r="BY73" s="445">
        <v>-170105</v>
      </c>
      <c r="BZ73" s="445">
        <v>-17010475</v>
      </c>
      <c r="CA73" s="445">
        <v>29961</v>
      </c>
      <c r="CB73" s="445">
        <v>23968</v>
      </c>
      <c r="CC73" s="445">
        <v>5393</v>
      </c>
      <c r="CD73" s="445">
        <v>599</v>
      </c>
      <c r="CE73" s="445">
        <v>59921</v>
      </c>
      <c r="CF73" s="445">
        <v>1357629</v>
      </c>
      <c r="CG73" s="445">
        <v>1086103</v>
      </c>
      <c r="CH73" s="445">
        <v>244373</v>
      </c>
      <c r="CI73" s="445">
        <v>27153</v>
      </c>
      <c r="CJ73" s="445">
        <v>2715258</v>
      </c>
      <c r="CK73" s="445">
        <v>655441</v>
      </c>
      <c r="CL73" s="445">
        <v>524354</v>
      </c>
      <c r="CM73" s="445">
        <v>117980</v>
      </c>
      <c r="CN73" s="445">
        <v>13109</v>
      </c>
      <c r="CO73" s="445">
        <v>1310884</v>
      </c>
      <c r="CP73" s="445">
        <v>-2135830</v>
      </c>
      <c r="CQ73" s="445">
        <v>-1708664</v>
      </c>
      <c r="CR73" s="445">
        <v>-384449</v>
      </c>
      <c r="CS73" s="445">
        <v>-42717</v>
      </c>
      <c r="CT73" s="445">
        <v>-4271660</v>
      </c>
      <c r="CU73" s="445">
        <v>-9870171</v>
      </c>
      <c r="CV73" s="445">
        <v>-7896137</v>
      </c>
      <c r="CW73" s="445">
        <v>-1776630</v>
      </c>
      <c r="CX73" s="445">
        <v>-197403</v>
      </c>
      <c r="CY73" s="445">
        <v>-19740341</v>
      </c>
      <c r="CZ73" s="445">
        <v>-586732</v>
      </c>
      <c r="DA73" s="445">
        <v>-469386</v>
      </c>
      <c r="DB73" s="445">
        <v>-105611</v>
      </c>
      <c r="DC73" s="445">
        <v>-11735</v>
      </c>
      <c r="DD73" s="445">
        <v>-1173464</v>
      </c>
      <c r="DE73" s="445">
        <v>-9283438</v>
      </c>
      <c r="DF73" s="445">
        <v>-7426751</v>
      </c>
      <c r="DG73" s="445">
        <v>-1671019</v>
      </c>
      <c r="DH73" s="445">
        <v>-185669</v>
      </c>
      <c r="DI73" s="445">
        <v>-18566877</v>
      </c>
      <c r="DJ73" s="445">
        <v>-30674902</v>
      </c>
      <c r="DK73" s="445">
        <v>-24540001</v>
      </c>
      <c r="DL73" s="445">
        <v>-5521602</v>
      </c>
      <c r="DM73" s="445">
        <v>-613499</v>
      </c>
      <c r="DN73" s="445">
        <v>-61350004</v>
      </c>
      <c r="DO73" s="445">
        <v>-29440019</v>
      </c>
      <c r="DP73" s="445">
        <v>-23552015</v>
      </c>
      <c r="DQ73" s="445">
        <v>-5299203</v>
      </c>
      <c r="DR73" s="445">
        <v>-588800</v>
      </c>
      <c r="DS73" s="445">
        <v>-58880037</v>
      </c>
      <c r="DT73" s="445">
        <v>-1234883</v>
      </c>
      <c r="DU73" s="445">
        <v>-987986</v>
      </c>
      <c r="DV73" s="445">
        <v>-222399</v>
      </c>
      <c r="DW73" s="445">
        <v>-24699</v>
      </c>
      <c r="DX73" s="445">
        <v>-2469967</v>
      </c>
      <c r="DY73" s="445">
        <v>44220774</v>
      </c>
      <c r="DZ73" s="445">
        <v>35376618</v>
      </c>
      <c r="EA73" s="445">
        <v>7959739</v>
      </c>
      <c r="EB73" s="445">
        <v>884415</v>
      </c>
      <c r="EC73" s="445">
        <v>88441546</v>
      </c>
      <c r="ED73" s="445">
        <v>31386225</v>
      </c>
      <c r="EE73" s="445">
        <v>25108979</v>
      </c>
      <c r="EF73" s="445">
        <v>5649520</v>
      </c>
      <c r="EG73" s="445">
        <v>627724</v>
      </c>
      <c r="EH73" s="445">
        <v>62772448</v>
      </c>
      <c r="EI73" s="445">
        <v>-12834549</v>
      </c>
      <c r="EJ73" s="445">
        <v>-10267639</v>
      </c>
      <c r="EK73" s="445">
        <v>-2310219</v>
      </c>
      <c r="EL73" s="445">
        <v>-256691</v>
      </c>
      <c r="EM73" s="445">
        <v>-25669098</v>
      </c>
      <c r="EN73" s="445">
        <v>-14069432</v>
      </c>
      <c r="EO73" s="445">
        <v>-11255625</v>
      </c>
      <c r="EP73" s="445">
        <v>-2532618</v>
      </c>
      <c r="EQ73" s="445">
        <v>-281390</v>
      </c>
      <c r="ER73" s="445">
        <v>-28139065</v>
      </c>
      <c r="ES73" s="446">
        <v>0.5</v>
      </c>
      <c r="ET73" s="446">
        <v>0.4</v>
      </c>
      <c r="EU73" s="446">
        <v>0.09</v>
      </c>
      <c r="EV73" s="446">
        <v>0.01</v>
      </c>
      <c r="EW73" s="446">
        <v>1</v>
      </c>
      <c r="EX73" s="58" t="s">
        <v>491</v>
      </c>
      <c r="EY73" s="58" t="s">
        <v>492</v>
      </c>
      <c r="EZ73" s="58" t="s">
        <v>466</v>
      </c>
      <c r="FA73" s="58" t="s">
        <v>467</v>
      </c>
      <c r="FB73" s="58" t="s">
        <v>734</v>
      </c>
    </row>
    <row r="74" spans="1:158" s="58" customFormat="1" ht="14.25" thickTop="1" thickBot="1">
      <c r="A74" s="58" t="s">
        <v>469</v>
      </c>
      <c r="B74" s="447" t="s">
        <v>735</v>
      </c>
      <c r="C74" s="59" t="s">
        <v>736</v>
      </c>
      <c r="D74" s="445">
        <v>38273070</v>
      </c>
      <c r="E74" s="445">
        <v>37507608</v>
      </c>
      <c r="F74" s="445">
        <v>0</v>
      </c>
      <c r="G74" s="445">
        <v>765461</v>
      </c>
      <c r="H74" s="445">
        <v>76546139</v>
      </c>
      <c r="I74" s="445">
        <v>31630</v>
      </c>
      <c r="J74" s="445">
        <v>31630</v>
      </c>
      <c r="K74" s="445">
        <v>38241440</v>
      </c>
      <c r="L74" s="445">
        <v>338079</v>
      </c>
      <c r="M74" s="445">
        <v>338079</v>
      </c>
      <c r="N74" s="445">
        <v>93947</v>
      </c>
      <c r="O74" s="445">
        <v>0</v>
      </c>
      <c r="P74" s="445">
        <v>93947</v>
      </c>
      <c r="Q74" s="445">
        <v>740352</v>
      </c>
      <c r="R74" s="445">
        <v>0</v>
      </c>
      <c r="S74" s="445">
        <v>740352</v>
      </c>
      <c r="T74" s="445">
        <v>0</v>
      </c>
      <c r="U74" s="445">
        <v>0</v>
      </c>
      <c r="V74" s="445">
        <v>0</v>
      </c>
      <c r="W74" s="445">
        <v>0</v>
      </c>
      <c r="X74" s="445">
        <v>31630</v>
      </c>
      <c r="Y74" s="445">
        <v>0</v>
      </c>
      <c r="Z74" s="445">
        <v>0</v>
      </c>
      <c r="AA74" s="445">
        <v>31630</v>
      </c>
      <c r="AB74" s="445">
        <v>0</v>
      </c>
      <c r="AC74" s="445">
        <v>0</v>
      </c>
      <c r="AD74" s="445">
        <v>13584913</v>
      </c>
      <c r="AE74" s="445">
        <v>0</v>
      </c>
      <c r="AF74" s="445">
        <v>276132</v>
      </c>
      <c r="AG74" s="445">
        <v>13861045</v>
      </c>
      <c r="AH74" s="445">
        <v>3293005</v>
      </c>
      <c r="AI74" s="445">
        <v>3227144</v>
      </c>
      <c r="AJ74" s="445">
        <v>0</v>
      </c>
      <c r="AK74" s="445">
        <v>65860</v>
      </c>
      <c r="AL74" s="445">
        <v>6586009</v>
      </c>
      <c r="AM74" s="445">
        <v>-1018489</v>
      </c>
      <c r="AN74" s="445">
        <v>-998120</v>
      </c>
      <c r="AO74" s="445">
        <v>0</v>
      </c>
      <c r="AP74" s="445">
        <v>-20370</v>
      </c>
      <c r="AQ74" s="445">
        <v>-2036979</v>
      </c>
      <c r="AR74" s="445">
        <v>-2727384</v>
      </c>
      <c r="AS74" s="445">
        <v>-2672837</v>
      </c>
      <c r="AT74" s="445">
        <v>0</v>
      </c>
      <c r="AU74" s="445">
        <v>-54548</v>
      </c>
      <c r="AV74" s="445">
        <v>-5454769</v>
      </c>
      <c r="AW74" s="445">
        <v>947593</v>
      </c>
      <c r="AX74" s="445">
        <v>928641</v>
      </c>
      <c r="AY74" s="445">
        <v>0</v>
      </c>
      <c r="AZ74" s="445">
        <v>18952</v>
      </c>
      <c r="BA74" s="445">
        <v>1895186</v>
      </c>
      <c r="BB74" s="445">
        <v>-59619</v>
      </c>
      <c r="BC74" s="445">
        <v>-58426</v>
      </c>
      <c r="BD74" s="445">
        <v>0</v>
      </c>
      <c r="BE74" s="445">
        <v>-1192</v>
      </c>
      <c r="BF74" s="445">
        <v>-119237</v>
      </c>
      <c r="BG74" s="445">
        <v>-1839410</v>
      </c>
      <c r="BH74" s="445">
        <v>-1802622</v>
      </c>
      <c r="BI74" s="445">
        <v>0</v>
      </c>
      <c r="BJ74" s="445">
        <v>-36788</v>
      </c>
      <c r="BK74" s="445">
        <v>-3678820</v>
      </c>
      <c r="BL74" s="445">
        <v>-6145569</v>
      </c>
      <c r="BM74" s="445">
        <v>-6022657</v>
      </c>
      <c r="BN74" s="445">
        <v>0</v>
      </c>
      <c r="BO74" s="445">
        <v>-122911</v>
      </c>
      <c r="BP74" s="445">
        <v>-12291137</v>
      </c>
      <c r="BQ74" s="445">
        <v>-701539</v>
      </c>
      <c r="BR74" s="445">
        <v>-687509</v>
      </c>
      <c r="BS74" s="445">
        <v>0</v>
      </c>
      <c r="BT74" s="445">
        <v>-14031</v>
      </c>
      <c r="BU74" s="445">
        <v>-1403079</v>
      </c>
      <c r="BV74" s="445">
        <v>-5444029</v>
      </c>
      <c r="BW74" s="445">
        <v>-5335148</v>
      </c>
      <c r="BX74" s="445">
        <v>0</v>
      </c>
      <c r="BY74" s="445">
        <v>-108881</v>
      </c>
      <c r="BZ74" s="445">
        <v>-10888058</v>
      </c>
      <c r="CA74" s="445">
        <v>320056</v>
      </c>
      <c r="CB74" s="445">
        <v>313654</v>
      </c>
      <c r="CC74" s="445">
        <v>0</v>
      </c>
      <c r="CD74" s="445">
        <v>6401</v>
      </c>
      <c r="CE74" s="445">
        <v>640111</v>
      </c>
      <c r="CF74" s="445">
        <v>1446031</v>
      </c>
      <c r="CG74" s="445">
        <v>1417110</v>
      </c>
      <c r="CH74" s="445">
        <v>0</v>
      </c>
      <c r="CI74" s="445">
        <v>28921</v>
      </c>
      <c r="CJ74" s="445">
        <v>2892062</v>
      </c>
      <c r="CK74" s="445">
        <v>57022</v>
      </c>
      <c r="CL74" s="445">
        <v>55881</v>
      </c>
      <c r="CM74" s="445">
        <v>0</v>
      </c>
      <c r="CN74" s="445">
        <v>1140</v>
      </c>
      <c r="CO74" s="445">
        <v>114043</v>
      </c>
      <c r="CP74" s="445">
        <v>-625187</v>
      </c>
      <c r="CQ74" s="445">
        <v>-612684</v>
      </c>
      <c r="CR74" s="445">
        <v>0</v>
      </c>
      <c r="CS74" s="445">
        <v>-12504</v>
      </c>
      <c r="CT74" s="445">
        <v>-1250375</v>
      </c>
      <c r="CU74" s="445">
        <v>-4947647</v>
      </c>
      <c r="CV74" s="445">
        <v>-4848696</v>
      </c>
      <c r="CW74" s="445">
        <v>0</v>
      </c>
      <c r="CX74" s="445">
        <v>-98953</v>
      </c>
      <c r="CY74" s="445">
        <v>-9895296</v>
      </c>
      <c r="CZ74" s="445">
        <v>-324461</v>
      </c>
      <c r="DA74" s="445">
        <v>-317974</v>
      </c>
      <c r="DB74" s="445">
        <v>0</v>
      </c>
      <c r="DC74" s="445">
        <v>-6490</v>
      </c>
      <c r="DD74" s="445">
        <v>-648925</v>
      </c>
      <c r="DE74" s="445">
        <v>-4623185</v>
      </c>
      <c r="DF74" s="445">
        <v>-4530722</v>
      </c>
      <c r="DG74" s="445">
        <v>0</v>
      </c>
      <c r="DH74" s="445">
        <v>-92464</v>
      </c>
      <c r="DI74" s="445">
        <v>-9246371</v>
      </c>
      <c r="DJ74" s="445">
        <v>-24989951</v>
      </c>
      <c r="DK74" s="445">
        <v>-24490150</v>
      </c>
      <c r="DL74" s="445">
        <v>0</v>
      </c>
      <c r="DM74" s="445">
        <v>-499800</v>
      </c>
      <c r="DN74" s="445">
        <v>-49979901</v>
      </c>
      <c r="DO74" s="445">
        <v>-22110232</v>
      </c>
      <c r="DP74" s="445">
        <v>-21668028</v>
      </c>
      <c r="DQ74" s="445">
        <v>0</v>
      </c>
      <c r="DR74" s="445">
        <v>-442205</v>
      </c>
      <c r="DS74" s="445">
        <v>-44220465</v>
      </c>
      <c r="DT74" s="445">
        <v>-2879719</v>
      </c>
      <c r="DU74" s="445">
        <v>-2822122</v>
      </c>
      <c r="DV74" s="445">
        <v>0</v>
      </c>
      <c r="DW74" s="445">
        <v>-57595</v>
      </c>
      <c r="DX74" s="445">
        <v>-5759436</v>
      </c>
      <c r="DY74" s="445">
        <v>45711125</v>
      </c>
      <c r="DZ74" s="445">
        <v>44796903</v>
      </c>
      <c r="EA74" s="445">
        <v>0</v>
      </c>
      <c r="EB74" s="445">
        <v>914223</v>
      </c>
      <c r="EC74" s="445">
        <v>91422251</v>
      </c>
      <c r="ED74" s="445">
        <v>38273070</v>
      </c>
      <c r="EE74" s="445">
        <v>37507608</v>
      </c>
      <c r="EF74" s="445">
        <v>0</v>
      </c>
      <c r="EG74" s="445">
        <v>765461</v>
      </c>
      <c r="EH74" s="445">
        <v>76546139</v>
      </c>
      <c r="EI74" s="445">
        <v>-7438055</v>
      </c>
      <c r="EJ74" s="445">
        <v>-7289295</v>
      </c>
      <c r="EK74" s="445">
        <v>0</v>
      </c>
      <c r="EL74" s="445">
        <v>-148762</v>
      </c>
      <c r="EM74" s="445">
        <v>-14876112</v>
      </c>
      <c r="EN74" s="445">
        <v>-10317774</v>
      </c>
      <c r="EO74" s="445">
        <v>-10111417</v>
      </c>
      <c r="EP74" s="445">
        <v>0</v>
      </c>
      <c r="EQ74" s="445">
        <v>-206357</v>
      </c>
      <c r="ER74" s="445">
        <v>-20635548</v>
      </c>
      <c r="ES74" s="446">
        <v>0.5</v>
      </c>
      <c r="ET74" s="446">
        <v>0.49</v>
      </c>
      <c r="EU74" s="446">
        <v>0</v>
      </c>
      <c r="EV74" s="446">
        <v>0.01</v>
      </c>
      <c r="EW74" s="446">
        <v>1</v>
      </c>
      <c r="EX74" s="58" t="s">
        <v>536</v>
      </c>
      <c r="EY74" s="58" t="s">
        <v>478</v>
      </c>
      <c r="EZ74" s="58" t="s">
        <v>536</v>
      </c>
      <c r="FA74" s="58" t="s">
        <v>479</v>
      </c>
      <c r="FB74" s="58" t="s">
        <v>737</v>
      </c>
    </row>
    <row r="75" spans="1:158" s="58" customFormat="1" ht="14.25" thickTop="1" thickBot="1">
      <c r="A75" s="58" t="s">
        <v>469</v>
      </c>
      <c r="B75" s="447" t="s">
        <v>738</v>
      </c>
      <c r="C75" s="59" t="s">
        <v>739</v>
      </c>
      <c r="D75" s="445">
        <v>6490451</v>
      </c>
      <c r="E75" s="445">
        <v>5192361</v>
      </c>
      <c r="F75" s="445">
        <v>1168281</v>
      </c>
      <c r="G75" s="445">
        <v>129809</v>
      </c>
      <c r="H75" s="445">
        <v>12980902</v>
      </c>
      <c r="I75" s="445">
        <v>0</v>
      </c>
      <c r="J75" s="445">
        <v>0</v>
      </c>
      <c r="K75" s="445">
        <v>6490451</v>
      </c>
      <c r="L75" s="445">
        <v>152661</v>
      </c>
      <c r="M75" s="445">
        <v>152661</v>
      </c>
      <c r="N75" s="445">
        <v>0</v>
      </c>
      <c r="O75" s="445">
        <v>0</v>
      </c>
      <c r="P75" s="445">
        <v>0</v>
      </c>
      <c r="Q75" s="445">
        <v>193195</v>
      </c>
      <c r="R75" s="445">
        <v>0</v>
      </c>
      <c r="S75" s="445">
        <v>193195</v>
      </c>
      <c r="T75" s="445">
        <v>0</v>
      </c>
      <c r="U75" s="445">
        <v>0</v>
      </c>
      <c r="V75" s="445">
        <v>0</v>
      </c>
      <c r="W75" s="445">
        <v>0</v>
      </c>
      <c r="X75" s="445">
        <v>0</v>
      </c>
      <c r="Y75" s="445">
        <v>0</v>
      </c>
      <c r="Z75" s="445">
        <v>0</v>
      </c>
      <c r="AA75" s="445">
        <v>0</v>
      </c>
      <c r="AB75" s="445">
        <v>0</v>
      </c>
      <c r="AC75" s="445">
        <v>0</v>
      </c>
      <c r="AD75" s="445">
        <v>4646798</v>
      </c>
      <c r="AE75" s="445">
        <v>1040582</v>
      </c>
      <c r="AF75" s="445">
        <v>115919</v>
      </c>
      <c r="AG75" s="445">
        <v>5803299</v>
      </c>
      <c r="AH75" s="445">
        <v>573093</v>
      </c>
      <c r="AI75" s="445">
        <v>458475</v>
      </c>
      <c r="AJ75" s="445">
        <v>103157</v>
      </c>
      <c r="AK75" s="445">
        <v>11462</v>
      </c>
      <c r="AL75" s="445">
        <v>1146187</v>
      </c>
      <c r="AM75" s="445">
        <v>-322653</v>
      </c>
      <c r="AN75" s="445">
        <v>-258122</v>
      </c>
      <c r="AO75" s="445">
        <v>-58078</v>
      </c>
      <c r="AP75" s="445">
        <v>-6453</v>
      </c>
      <c r="AQ75" s="445">
        <v>-645306</v>
      </c>
      <c r="AR75" s="445">
        <v>-180657</v>
      </c>
      <c r="AS75" s="445">
        <v>-144525</v>
      </c>
      <c r="AT75" s="445">
        <v>-32518</v>
      </c>
      <c r="AU75" s="445">
        <v>-3613</v>
      </c>
      <c r="AV75" s="445">
        <v>-361313</v>
      </c>
      <c r="AW75" s="445">
        <v>30484</v>
      </c>
      <c r="AX75" s="445">
        <v>24387</v>
      </c>
      <c r="AY75" s="445">
        <v>5487</v>
      </c>
      <c r="AZ75" s="445">
        <v>610</v>
      </c>
      <c r="BA75" s="445">
        <v>60968</v>
      </c>
      <c r="BB75" s="445">
        <v>120467</v>
      </c>
      <c r="BC75" s="445">
        <v>96374</v>
      </c>
      <c r="BD75" s="445">
        <v>21684</v>
      </c>
      <c r="BE75" s="445">
        <v>2409</v>
      </c>
      <c r="BF75" s="445">
        <v>240934</v>
      </c>
      <c r="BG75" s="445">
        <v>-29706</v>
      </c>
      <c r="BH75" s="445">
        <v>-23764</v>
      </c>
      <c r="BI75" s="445">
        <v>-5347</v>
      </c>
      <c r="BJ75" s="445">
        <v>-594</v>
      </c>
      <c r="BK75" s="445">
        <v>-59411</v>
      </c>
      <c r="BL75" s="445">
        <v>-1919068</v>
      </c>
      <c r="BM75" s="445">
        <v>-1535254</v>
      </c>
      <c r="BN75" s="445">
        <v>-345432</v>
      </c>
      <c r="BO75" s="445">
        <v>-38381</v>
      </c>
      <c r="BP75" s="445">
        <v>-3838135</v>
      </c>
      <c r="BQ75" s="445">
        <v>-176751</v>
      </c>
      <c r="BR75" s="445">
        <v>-141400</v>
      </c>
      <c r="BS75" s="445">
        <v>-31815</v>
      </c>
      <c r="BT75" s="445">
        <v>-3535</v>
      </c>
      <c r="BU75" s="445">
        <v>-353501</v>
      </c>
      <c r="BV75" s="445">
        <v>-1742317</v>
      </c>
      <c r="BW75" s="445">
        <v>-1393854</v>
      </c>
      <c r="BX75" s="445">
        <v>-313617</v>
      </c>
      <c r="BY75" s="445">
        <v>-34846</v>
      </c>
      <c r="BZ75" s="445">
        <v>-3484634</v>
      </c>
      <c r="CA75" s="445">
        <v>165462</v>
      </c>
      <c r="CB75" s="445">
        <v>132369</v>
      </c>
      <c r="CC75" s="445">
        <v>29783</v>
      </c>
      <c r="CD75" s="445">
        <v>3309</v>
      </c>
      <c r="CE75" s="445">
        <v>330923</v>
      </c>
      <c r="CF75" s="445">
        <v>269404</v>
      </c>
      <c r="CG75" s="445">
        <v>215523</v>
      </c>
      <c r="CH75" s="445">
        <v>48493</v>
      </c>
      <c r="CI75" s="445">
        <v>5388</v>
      </c>
      <c r="CJ75" s="445">
        <v>538808</v>
      </c>
      <c r="CK75" s="445">
        <v>0</v>
      </c>
      <c r="CL75" s="445">
        <v>0</v>
      </c>
      <c r="CM75" s="445">
        <v>0</v>
      </c>
      <c r="CN75" s="445">
        <v>0</v>
      </c>
      <c r="CO75" s="445">
        <v>0</v>
      </c>
      <c r="CP75" s="445">
        <v>-970224</v>
      </c>
      <c r="CQ75" s="445">
        <v>-776180</v>
      </c>
      <c r="CR75" s="445">
        <v>-174641</v>
      </c>
      <c r="CS75" s="445">
        <v>-19405</v>
      </c>
      <c r="CT75" s="445">
        <v>-1940450</v>
      </c>
      <c r="CU75" s="445">
        <v>-2454426</v>
      </c>
      <c r="CV75" s="445">
        <v>-1963542</v>
      </c>
      <c r="CW75" s="445">
        <v>-441797</v>
      </c>
      <c r="CX75" s="445">
        <v>-49089</v>
      </c>
      <c r="CY75" s="445">
        <v>-4908854</v>
      </c>
      <c r="CZ75" s="445">
        <v>-11289</v>
      </c>
      <c r="DA75" s="445">
        <v>-9031</v>
      </c>
      <c r="DB75" s="445">
        <v>-2032</v>
      </c>
      <c r="DC75" s="445">
        <v>-226</v>
      </c>
      <c r="DD75" s="445">
        <v>-22578</v>
      </c>
      <c r="DE75" s="445">
        <v>-2443137</v>
      </c>
      <c r="DF75" s="445">
        <v>-1954511</v>
      </c>
      <c r="DG75" s="445">
        <v>-439765</v>
      </c>
      <c r="DH75" s="445">
        <v>-48863</v>
      </c>
      <c r="DI75" s="445">
        <v>-4886276</v>
      </c>
      <c r="DJ75" s="445">
        <v>-5915007</v>
      </c>
      <c r="DK75" s="445">
        <v>-4732006</v>
      </c>
      <c r="DL75" s="445">
        <v>-1064705</v>
      </c>
      <c r="DM75" s="445">
        <v>-118301</v>
      </c>
      <c r="DN75" s="445">
        <v>-11830019</v>
      </c>
      <c r="DO75" s="445">
        <v>-4936300</v>
      </c>
      <c r="DP75" s="445">
        <v>-3949040</v>
      </c>
      <c r="DQ75" s="445">
        <v>-888534</v>
      </c>
      <c r="DR75" s="445">
        <v>-98726</v>
      </c>
      <c r="DS75" s="445">
        <v>-9872600</v>
      </c>
      <c r="DT75" s="445">
        <v>-978707</v>
      </c>
      <c r="DU75" s="445">
        <v>-782966</v>
      </c>
      <c r="DV75" s="445">
        <v>-176171</v>
      </c>
      <c r="DW75" s="445">
        <v>-19575</v>
      </c>
      <c r="DX75" s="445">
        <v>-1957419</v>
      </c>
      <c r="DY75" s="445">
        <v>9588998</v>
      </c>
      <c r="DZ75" s="445">
        <v>7671198</v>
      </c>
      <c r="EA75" s="445">
        <v>1726020</v>
      </c>
      <c r="EB75" s="445">
        <v>191780</v>
      </c>
      <c r="EC75" s="445">
        <v>19177996</v>
      </c>
      <c r="ED75" s="445">
        <v>6490451</v>
      </c>
      <c r="EE75" s="445">
        <v>5192361</v>
      </c>
      <c r="EF75" s="445">
        <v>1168281</v>
      </c>
      <c r="EG75" s="445">
        <v>129809</v>
      </c>
      <c r="EH75" s="445">
        <v>12980902</v>
      </c>
      <c r="EI75" s="445">
        <v>-3098547</v>
      </c>
      <c r="EJ75" s="445">
        <v>-2478837</v>
      </c>
      <c r="EK75" s="445">
        <v>-557739</v>
      </c>
      <c r="EL75" s="445">
        <v>-61971</v>
      </c>
      <c r="EM75" s="445">
        <v>-6197094</v>
      </c>
      <c r="EN75" s="445">
        <v>-4077254</v>
      </c>
      <c r="EO75" s="445">
        <v>-3261803</v>
      </c>
      <c r="EP75" s="445">
        <v>-733910</v>
      </c>
      <c r="EQ75" s="445">
        <v>-81546</v>
      </c>
      <c r="ER75" s="445">
        <v>-8154513</v>
      </c>
      <c r="ES75" s="446">
        <v>0.5</v>
      </c>
      <c r="ET75" s="446">
        <v>0.4</v>
      </c>
      <c r="EU75" s="446">
        <v>0.09</v>
      </c>
      <c r="EV75" s="446">
        <v>0.01</v>
      </c>
      <c r="EW75" s="446">
        <v>1</v>
      </c>
      <c r="EX75" s="58" t="s">
        <v>477</v>
      </c>
      <c r="EY75" s="58" t="s">
        <v>478</v>
      </c>
      <c r="EZ75" s="58" t="s">
        <v>466</v>
      </c>
      <c r="FA75" s="58" t="s">
        <v>479</v>
      </c>
      <c r="FB75" s="58" t="s">
        <v>740</v>
      </c>
    </row>
    <row r="76" spans="1:158" s="58" customFormat="1" ht="14.25" thickTop="1" thickBot="1">
      <c r="A76" s="58" t="s">
        <v>461</v>
      </c>
      <c r="B76" s="447" t="s">
        <v>741</v>
      </c>
      <c r="C76" s="59" t="s">
        <v>742</v>
      </c>
      <c r="D76" s="445">
        <v>37709512</v>
      </c>
      <c r="E76" s="445">
        <v>36955322</v>
      </c>
      <c r="F76" s="445">
        <v>0</v>
      </c>
      <c r="G76" s="445">
        <v>754190</v>
      </c>
      <c r="H76" s="445">
        <v>75419024</v>
      </c>
      <c r="I76" s="445">
        <v>0</v>
      </c>
      <c r="J76" s="445">
        <v>0</v>
      </c>
      <c r="K76" s="445">
        <v>37709512</v>
      </c>
      <c r="L76" s="445">
        <v>369060</v>
      </c>
      <c r="M76" s="445">
        <v>369060</v>
      </c>
      <c r="N76" s="445">
        <v>0</v>
      </c>
      <c r="O76" s="445">
        <v>0</v>
      </c>
      <c r="P76" s="445">
        <v>0</v>
      </c>
      <c r="Q76" s="445">
        <v>200348</v>
      </c>
      <c r="R76" s="445">
        <v>0</v>
      </c>
      <c r="S76" s="445">
        <v>200348</v>
      </c>
      <c r="T76" s="445">
        <v>0</v>
      </c>
      <c r="U76" s="445">
        <v>0</v>
      </c>
      <c r="V76" s="445">
        <v>0</v>
      </c>
      <c r="W76" s="445">
        <v>0</v>
      </c>
      <c r="X76" s="445">
        <v>0</v>
      </c>
      <c r="Y76" s="445">
        <v>0</v>
      </c>
      <c r="Z76" s="445">
        <v>0</v>
      </c>
      <c r="AA76" s="445">
        <v>0</v>
      </c>
      <c r="AB76" s="445">
        <v>0</v>
      </c>
      <c r="AC76" s="445">
        <v>0</v>
      </c>
      <c r="AD76" s="445">
        <v>16771904</v>
      </c>
      <c r="AE76" s="445">
        <v>0</v>
      </c>
      <c r="AF76" s="445">
        <v>342070</v>
      </c>
      <c r="AG76" s="445">
        <v>17113974</v>
      </c>
      <c r="AH76" s="445">
        <v>3882544</v>
      </c>
      <c r="AI76" s="445">
        <v>3804893</v>
      </c>
      <c r="AJ76" s="445">
        <v>0</v>
      </c>
      <c r="AK76" s="445">
        <v>77651</v>
      </c>
      <c r="AL76" s="445">
        <v>7765088</v>
      </c>
      <c r="AM76" s="445">
        <v>-2252911</v>
      </c>
      <c r="AN76" s="445">
        <v>-2207852</v>
      </c>
      <c r="AO76" s="445">
        <v>0</v>
      </c>
      <c r="AP76" s="445">
        <v>-45058</v>
      </c>
      <c r="AQ76" s="445">
        <v>-4505821</v>
      </c>
      <c r="AR76" s="445">
        <v>-1903621</v>
      </c>
      <c r="AS76" s="445">
        <v>-1865549</v>
      </c>
      <c r="AT76" s="445">
        <v>0</v>
      </c>
      <c r="AU76" s="445">
        <v>-38072</v>
      </c>
      <c r="AV76" s="445">
        <v>-3807242</v>
      </c>
      <c r="AW76" s="445">
        <v>258319</v>
      </c>
      <c r="AX76" s="445">
        <v>253153</v>
      </c>
      <c r="AY76" s="445">
        <v>0</v>
      </c>
      <c r="AZ76" s="445">
        <v>5166</v>
      </c>
      <c r="BA76" s="445">
        <v>516638</v>
      </c>
      <c r="BB76" s="445">
        <v>-201537</v>
      </c>
      <c r="BC76" s="445">
        <v>-197507</v>
      </c>
      <c r="BD76" s="445">
        <v>0</v>
      </c>
      <c r="BE76" s="445">
        <v>-4031</v>
      </c>
      <c r="BF76" s="445">
        <v>-403075</v>
      </c>
      <c r="BG76" s="445">
        <v>-1846839</v>
      </c>
      <c r="BH76" s="445">
        <v>-1809903</v>
      </c>
      <c r="BI76" s="445">
        <v>0</v>
      </c>
      <c r="BJ76" s="445">
        <v>-36937</v>
      </c>
      <c r="BK76" s="445">
        <v>-3693679</v>
      </c>
      <c r="BL76" s="445">
        <v>-9016040</v>
      </c>
      <c r="BM76" s="445">
        <v>-8835719</v>
      </c>
      <c r="BN76" s="445">
        <v>0</v>
      </c>
      <c r="BO76" s="445">
        <v>-180321</v>
      </c>
      <c r="BP76" s="445">
        <v>-18032080</v>
      </c>
      <c r="BQ76" s="445">
        <v>-567112</v>
      </c>
      <c r="BR76" s="445">
        <v>-555769</v>
      </c>
      <c r="BS76" s="445">
        <v>0</v>
      </c>
      <c r="BT76" s="445">
        <v>-11342</v>
      </c>
      <c r="BU76" s="445">
        <v>-1134223</v>
      </c>
      <c r="BV76" s="445">
        <v>-8448928</v>
      </c>
      <c r="BW76" s="445">
        <v>-8279950</v>
      </c>
      <c r="BX76" s="445">
        <v>0</v>
      </c>
      <c r="BY76" s="445">
        <v>-168979</v>
      </c>
      <c r="BZ76" s="445">
        <v>-16897857</v>
      </c>
      <c r="CA76" s="445">
        <v>496364</v>
      </c>
      <c r="CB76" s="445">
        <v>486436</v>
      </c>
      <c r="CC76" s="445">
        <v>0</v>
      </c>
      <c r="CD76" s="445">
        <v>9927</v>
      </c>
      <c r="CE76" s="445">
        <v>992727</v>
      </c>
      <c r="CF76" s="445">
        <v>0</v>
      </c>
      <c r="CG76" s="445">
        <v>0</v>
      </c>
      <c r="CH76" s="445">
        <v>0</v>
      </c>
      <c r="CI76" s="445">
        <v>0</v>
      </c>
      <c r="CJ76" s="445">
        <v>0</v>
      </c>
      <c r="CK76" s="445">
        <v>-27734</v>
      </c>
      <c r="CL76" s="445">
        <v>-27179</v>
      </c>
      <c r="CM76" s="445">
        <v>0</v>
      </c>
      <c r="CN76" s="445">
        <v>-555</v>
      </c>
      <c r="CO76" s="445">
        <v>-55468</v>
      </c>
      <c r="CP76" s="445">
        <v>-2159034</v>
      </c>
      <c r="CQ76" s="445">
        <v>-2115853</v>
      </c>
      <c r="CR76" s="445">
        <v>0</v>
      </c>
      <c r="CS76" s="445">
        <v>-43181</v>
      </c>
      <c r="CT76" s="445">
        <v>-4318068</v>
      </c>
      <c r="CU76" s="445">
        <v>-10706444</v>
      </c>
      <c r="CV76" s="445">
        <v>-10492315</v>
      </c>
      <c r="CW76" s="445">
        <v>0</v>
      </c>
      <c r="CX76" s="445">
        <v>-214130</v>
      </c>
      <c r="CY76" s="445">
        <v>-21412889</v>
      </c>
      <c r="CZ76" s="445">
        <v>-98482</v>
      </c>
      <c r="DA76" s="445">
        <v>-96512</v>
      </c>
      <c r="DB76" s="445">
        <v>0</v>
      </c>
      <c r="DC76" s="445">
        <v>-1970</v>
      </c>
      <c r="DD76" s="445">
        <v>-196964</v>
      </c>
      <c r="DE76" s="445">
        <v>-10607962</v>
      </c>
      <c r="DF76" s="445">
        <v>-10395803</v>
      </c>
      <c r="DG76" s="445">
        <v>0</v>
      </c>
      <c r="DH76" s="445">
        <v>-212160</v>
      </c>
      <c r="DI76" s="445">
        <v>-21215925</v>
      </c>
      <c r="DJ76" s="445">
        <v>-21971226</v>
      </c>
      <c r="DK76" s="445">
        <v>-21531798</v>
      </c>
      <c r="DL76" s="445">
        <v>0</v>
      </c>
      <c r="DM76" s="445">
        <v>-439423</v>
      </c>
      <c r="DN76" s="445">
        <v>-43942447</v>
      </c>
      <c r="DO76" s="445">
        <v>-20070319</v>
      </c>
      <c r="DP76" s="445">
        <v>-19668912</v>
      </c>
      <c r="DQ76" s="445">
        <v>0</v>
      </c>
      <c r="DR76" s="445">
        <v>-401406</v>
      </c>
      <c r="DS76" s="445">
        <v>-40140637</v>
      </c>
      <c r="DT76" s="445">
        <v>-1900907</v>
      </c>
      <c r="DU76" s="445">
        <v>-1862886</v>
      </c>
      <c r="DV76" s="445">
        <v>0</v>
      </c>
      <c r="DW76" s="445">
        <v>-38017</v>
      </c>
      <c r="DX76" s="445">
        <v>-3801810</v>
      </c>
      <c r="DY76" s="445">
        <v>46948701</v>
      </c>
      <c r="DZ76" s="445">
        <v>46009726</v>
      </c>
      <c r="EA76" s="445">
        <v>0</v>
      </c>
      <c r="EB76" s="445">
        <v>938974</v>
      </c>
      <c r="EC76" s="445">
        <v>93897401</v>
      </c>
      <c r="ED76" s="445">
        <v>37709512</v>
      </c>
      <c r="EE76" s="445">
        <v>36955322</v>
      </c>
      <c r="EF76" s="445">
        <v>0</v>
      </c>
      <c r="EG76" s="445">
        <v>754190</v>
      </c>
      <c r="EH76" s="445">
        <v>75419024</v>
      </c>
      <c r="EI76" s="445">
        <v>-9239189</v>
      </c>
      <c r="EJ76" s="445">
        <v>-9054404</v>
      </c>
      <c r="EK76" s="445">
        <v>0</v>
      </c>
      <c r="EL76" s="445">
        <v>-184784</v>
      </c>
      <c r="EM76" s="445">
        <v>-18478377</v>
      </c>
      <c r="EN76" s="445">
        <v>-11140096</v>
      </c>
      <c r="EO76" s="445">
        <v>-10917290</v>
      </c>
      <c r="EP76" s="445">
        <v>0</v>
      </c>
      <c r="EQ76" s="445">
        <v>-222801</v>
      </c>
      <c r="ER76" s="445">
        <v>-22280187</v>
      </c>
      <c r="ES76" s="446">
        <v>0.5</v>
      </c>
      <c r="ET76" s="446">
        <v>0.49</v>
      </c>
      <c r="EU76" s="446">
        <v>0</v>
      </c>
      <c r="EV76" s="446">
        <v>0.01</v>
      </c>
      <c r="EW76" s="446">
        <v>1</v>
      </c>
      <c r="EX76" s="58" t="s">
        <v>511</v>
      </c>
      <c r="EY76" s="58" t="s">
        <v>512</v>
      </c>
      <c r="EZ76" s="58" t="s">
        <v>513</v>
      </c>
      <c r="FA76" s="58" t="s">
        <v>514</v>
      </c>
      <c r="FB76" s="58" t="s">
        <v>743</v>
      </c>
    </row>
    <row r="77" spans="1:158" s="58" customFormat="1" ht="14.25" thickTop="1" thickBot="1">
      <c r="A77" s="58" t="s">
        <v>469</v>
      </c>
      <c r="B77" s="447" t="s">
        <v>744</v>
      </c>
      <c r="C77" s="59" t="s">
        <v>745</v>
      </c>
      <c r="D77" s="445">
        <v>39814750</v>
      </c>
      <c r="E77" s="445">
        <v>39018455</v>
      </c>
      <c r="F77" s="445">
        <v>0</v>
      </c>
      <c r="G77" s="445">
        <v>796295</v>
      </c>
      <c r="H77" s="445">
        <v>79629500</v>
      </c>
      <c r="I77" s="445">
        <v>71406</v>
      </c>
      <c r="J77" s="445">
        <v>71406</v>
      </c>
      <c r="K77" s="445">
        <v>39743344</v>
      </c>
      <c r="L77" s="445">
        <v>625136</v>
      </c>
      <c r="M77" s="445">
        <v>625136</v>
      </c>
      <c r="N77" s="445">
        <v>53971</v>
      </c>
      <c r="O77" s="445">
        <v>0</v>
      </c>
      <c r="P77" s="445">
        <v>53971</v>
      </c>
      <c r="Q77" s="445">
        <v>773378</v>
      </c>
      <c r="R77" s="445">
        <v>0</v>
      </c>
      <c r="S77" s="445">
        <v>773378</v>
      </c>
      <c r="T77" s="445">
        <v>0</v>
      </c>
      <c r="U77" s="445">
        <v>0</v>
      </c>
      <c r="V77" s="445">
        <v>0</v>
      </c>
      <c r="W77" s="445">
        <v>0</v>
      </c>
      <c r="X77" s="445">
        <v>71406</v>
      </c>
      <c r="Y77" s="445">
        <v>0</v>
      </c>
      <c r="Z77" s="445">
        <v>0</v>
      </c>
      <c r="AA77" s="445">
        <v>71406</v>
      </c>
      <c r="AB77" s="445">
        <v>0</v>
      </c>
      <c r="AC77" s="445">
        <v>0</v>
      </c>
      <c r="AD77" s="445">
        <v>25268500</v>
      </c>
      <c r="AE77" s="445">
        <v>0</v>
      </c>
      <c r="AF77" s="445">
        <v>514387</v>
      </c>
      <c r="AG77" s="445">
        <v>25782887</v>
      </c>
      <c r="AH77" s="445">
        <v>5825177</v>
      </c>
      <c r="AI77" s="445">
        <v>5708674</v>
      </c>
      <c r="AJ77" s="445">
        <v>0</v>
      </c>
      <c r="AK77" s="445">
        <v>116504</v>
      </c>
      <c r="AL77" s="445">
        <v>11650355</v>
      </c>
      <c r="AM77" s="445">
        <v>-1420809</v>
      </c>
      <c r="AN77" s="445">
        <v>-1392392</v>
      </c>
      <c r="AO77" s="445">
        <v>0</v>
      </c>
      <c r="AP77" s="445">
        <v>-28416</v>
      </c>
      <c r="AQ77" s="445">
        <v>-2841617</v>
      </c>
      <c r="AR77" s="445">
        <v>-4806948</v>
      </c>
      <c r="AS77" s="445">
        <v>-4710810</v>
      </c>
      <c r="AT77" s="445">
        <v>0</v>
      </c>
      <c r="AU77" s="445">
        <v>-96139</v>
      </c>
      <c r="AV77" s="445">
        <v>-9613897</v>
      </c>
      <c r="AW77" s="445">
        <v>81958</v>
      </c>
      <c r="AX77" s="445">
        <v>80318</v>
      </c>
      <c r="AY77" s="445">
        <v>0</v>
      </c>
      <c r="AZ77" s="445">
        <v>1639</v>
      </c>
      <c r="BA77" s="445">
        <v>163915</v>
      </c>
      <c r="BB77" s="445">
        <v>-28113</v>
      </c>
      <c r="BC77" s="445">
        <v>-27551</v>
      </c>
      <c r="BD77" s="445">
        <v>0</v>
      </c>
      <c r="BE77" s="445">
        <v>-562</v>
      </c>
      <c r="BF77" s="445">
        <v>-56226</v>
      </c>
      <c r="BG77" s="445">
        <v>-4753103</v>
      </c>
      <c r="BH77" s="445">
        <v>-4658043</v>
      </c>
      <c r="BI77" s="445">
        <v>0</v>
      </c>
      <c r="BJ77" s="445">
        <v>-95062</v>
      </c>
      <c r="BK77" s="445">
        <v>-9506208</v>
      </c>
      <c r="BL77" s="445">
        <v>-12631801</v>
      </c>
      <c r="BM77" s="445">
        <v>-12379165</v>
      </c>
      <c r="BN77" s="445">
        <v>0</v>
      </c>
      <c r="BO77" s="445">
        <v>-252636</v>
      </c>
      <c r="BP77" s="445">
        <v>-25263602</v>
      </c>
      <c r="BQ77" s="445">
        <v>-2202426</v>
      </c>
      <c r="BR77" s="445">
        <v>-2158378</v>
      </c>
      <c r="BS77" s="445">
        <v>0</v>
      </c>
      <c r="BT77" s="445">
        <v>-44049</v>
      </c>
      <c r="BU77" s="445">
        <v>-4404853</v>
      </c>
      <c r="BV77" s="445">
        <v>-10429375</v>
      </c>
      <c r="BW77" s="445">
        <v>-10220787</v>
      </c>
      <c r="BX77" s="445">
        <v>0</v>
      </c>
      <c r="BY77" s="445">
        <v>-208587</v>
      </c>
      <c r="BZ77" s="445">
        <v>-20858749</v>
      </c>
      <c r="CA77" s="445">
        <v>40324</v>
      </c>
      <c r="CB77" s="445">
        <v>39518</v>
      </c>
      <c r="CC77" s="445">
        <v>0</v>
      </c>
      <c r="CD77" s="445">
        <v>806</v>
      </c>
      <c r="CE77" s="445">
        <v>80648</v>
      </c>
      <c r="CF77" s="445">
        <v>1567532</v>
      </c>
      <c r="CG77" s="445">
        <v>1536182</v>
      </c>
      <c r="CH77" s="445">
        <v>0</v>
      </c>
      <c r="CI77" s="445">
        <v>31351</v>
      </c>
      <c r="CJ77" s="445">
        <v>3135065</v>
      </c>
      <c r="CK77" s="445">
        <v>1459676</v>
      </c>
      <c r="CL77" s="445">
        <v>1430482</v>
      </c>
      <c r="CM77" s="445">
        <v>0</v>
      </c>
      <c r="CN77" s="445">
        <v>29194</v>
      </c>
      <c r="CO77" s="445">
        <v>2919352</v>
      </c>
      <c r="CP77" s="445">
        <v>-1387626</v>
      </c>
      <c r="CQ77" s="445">
        <v>-1359873</v>
      </c>
      <c r="CR77" s="445">
        <v>0</v>
      </c>
      <c r="CS77" s="445">
        <v>-27753</v>
      </c>
      <c r="CT77" s="445">
        <v>-2775252</v>
      </c>
      <c r="CU77" s="445">
        <v>-10951895</v>
      </c>
      <c r="CV77" s="445">
        <v>-10732856</v>
      </c>
      <c r="CW77" s="445">
        <v>0</v>
      </c>
      <c r="CX77" s="445">
        <v>-219038</v>
      </c>
      <c r="CY77" s="445">
        <v>-21903789</v>
      </c>
      <c r="CZ77" s="445">
        <v>-702426</v>
      </c>
      <c r="DA77" s="445">
        <v>-688378</v>
      </c>
      <c r="DB77" s="445">
        <v>0</v>
      </c>
      <c r="DC77" s="445">
        <v>-14049</v>
      </c>
      <c r="DD77" s="445">
        <v>-1404853</v>
      </c>
      <c r="DE77" s="445">
        <v>-10249469</v>
      </c>
      <c r="DF77" s="445">
        <v>-10044478</v>
      </c>
      <c r="DG77" s="445">
        <v>0</v>
      </c>
      <c r="DH77" s="445">
        <v>-204989</v>
      </c>
      <c r="DI77" s="445">
        <v>-20498936</v>
      </c>
      <c r="DJ77" s="445">
        <v>-22202069</v>
      </c>
      <c r="DK77" s="445">
        <v>-21307650</v>
      </c>
      <c r="DL77" s="445">
        <v>-450374</v>
      </c>
      <c r="DM77" s="445">
        <v>-444040</v>
      </c>
      <c r="DN77" s="445">
        <v>-44404134</v>
      </c>
      <c r="DO77" s="445">
        <v>-23738803</v>
      </c>
      <c r="DP77" s="445">
        <v>-23264026</v>
      </c>
      <c r="DQ77" s="445">
        <v>0</v>
      </c>
      <c r="DR77" s="445">
        <v>-474776</v>
      </c>
      <c r="DS77" s="445">
        <v>-47477605</v>
      </c>
      <c r="DT77" s="445">
        <v>1536734</v>
      </c>
      <c r="DU77" s="445">
        <v>1956376</v>
      </c>
      <c r="DV77" s="445">
        <v>-450374</v>
      </c>
      <c r="DW77" s="445">
        <v>30736</v>
      </c>
      <c r="DX77" s="445">
        <v>3073471</v>
      </c>
      <c r="DY77" s="445">
        <v>50206930</v>
      </c>
      <c r="DZ77" s="445">
        <v>49202792</v>
      </c>
      <c r="EA77" s="445">
        <v>0</v>
      </c>
      <c r="EB77" s="445">
        <v>1004139</v>
      </c>
      <c r="EC77" s="445">
        <v>100413861</v>
      </c>
      <c r="ED77" s="445">
        <v>39814750</v>
      </c>
      <c r="EE77" s="445">
        <v>39018455</v>
      </c>
      <c r="EF77" s="445">
        <v>0</v>
      </c>
      <c r="EG77" s="445">
        <v>796295</v>
      </c>
      <c r="EH77" s="445">
        <v>79629500</v>
      </c>
      <c r="EI77" s="445">
        <v>-10392180</v>
      </c>
      <c r="EJ77" s="445">
        <v>-10184337</v>
      </c>
      <c r="EK77" s="445">
        <v>0</v>
      </c>
      <c r="EL77" s="445">
        <v>-207844</v>
      </c>
      <c r="EM77" s="445">
        <v>-20784361</v>
      </c>
      <c r="EN77" s="445">
        <v>-8855446</v>
      </c>
      <c r="EO77" s="445">
        <v>-8227961</v>
      </c>
      <c r="EP77" s="445">
        <v>-450374</v>
      </c>
      <c r="EQ77" s="445">
        <v>-177108</v>
      </c>
      <c r="ER77" s="445">
        <v>-17710890</v>
      </c>
      <c r="ES77" s="446">
        <v>0.5</v>
      </c>
      <c r="ET77" s="446">
        <v>0.49</v>
      </c>
      <c r="EU77" s="446">
        <v>0</v>
      </c>
      <c r="EV77" s="446">
        <v>0.01</v>
      </c>
      <c r="EW77" s="446">
        <v>1</v>
      </c>
      <c r="EX77" s="58" t="s">
        <v>536</v>
      </c>
      <c r="EY77" s="58" t="s">
        <v>576</v>
      </c>
      <c r="EZ77" s="58" t="s">
        <v>536</v>
      </c>
      <c r="FA77" s="58" t="s">
        <v>537</v>
      </c>
      <c r="FB77" s="58" t="s">
        <v>746</v>
      </c>
    </row>
    <row r="78" spans="1:158" s="58" customFormat="1" ht="14.25" thickTop="1" thickBot="1">
      <c r="A78" s="58" t="s">
        <v>469</v>
      </c>
      <c r="B78" s="447" t="s">
        <v>747</v>
      </c>
      <c r="C78" s="59" t="s">
        <v>748</v>
      </c>
      <c r="D78" s="445">
        <v>18290844</v>
      </c>
      <c r="E78" s="445">
        <v>14632676</v>
      </c>
      <c r="F78" s="445">
        <v>3292352</v>
      </c>
      <c r="G78" s="445">
        <v>365817</v>
      </c>
      <c r="H78" s="445">
        <v>36581689</v>
      </c>
      <c r="I78" s="445">
        <v>840274</v>
      </c>
      <c r="J78" s="445">
        <v>840274</v>
      </c>
      <c r="K78" s="445">
        <v>17450570</v>
      </c>
      <c r="L78" s="445">
        <v>161161</v>
      </c>
      <c r="M78" s="445">
        <v>161161</v>
      </c>
      <c r="N78" s="445">
        <v>0</v>
      </c>
      <c r="O78" s="445">
        <v>0</v>
      </c>
      <c r="P78" s="445">
        <v>0</v>
      </c>
      <c r="Q78" s="445">
        <v>1142177</v>
      </c>
      <c r="R78" s="445">
        <v>0</v>
      </c>
      <c r="S78" s="445">
        <v>1142177</v>
      </c>
      <c r="T78" s="445">
        <v>0</v>
      </c>
      <c r="U78" s="445">
        <v>0</v>
      </c>
      <c r="V78" s="445">
        <v>0</v>
      </c>
      <c r="W78" s="445">
        <v>0</v>
      </c>
      <c r="X78" s="445">
        <v>672219</v>
      </c>
      <c r="Y78" s="445">
        <v>151249</v>
      </c>
      <c r="Z78" s="445">
        <v>16805</v>
      </c>
      <c r="AA78" s="445">
        <v>840274</v>
      </c>
      <c r="AB78" s="445">
        <v>0</v>
      </c>
      <c r="AC78" s="445">
        <v>0</v>
      </c>
      <c r="AD78" s="445">
        <v>4374053</v>
      </c>
      <c r="AE78" s="445">
        <v>970626</v>
      </c>
      <c r="AF78" s="445">
        <v>107848</v>
      </c>
      <c r="AG78" s="445">
        <v>5452527</v>
      </c>
      <c r="AH78" s="445">
        <v>1935222</v>
      </c>
      <c r="AI78" s="445">
        <v>1548178</v>
      </c>
      <c r="AJ78" s="445">
        <v>348340</v>
      </c>
      <c r="AK78" s="445">
        <v>38704</v>
      </c>
      <c r="AL78" s="445">
        <v>3870444</v>
      </c>
      <c r="AM78" s="445">
        <v>-607515</v>
      </c>
      <c r="AN78" s="445">
        <v>-486012</v>
      </c>
      <c r="AO78" s="445">
        <v>-109353</v>
      </c>
      <c r="AP78" s="445">
        <v>-12150</v>
      </c>
      <c r="AQ78" s="445">
        <v>-1215030</v>
      </c>
      <c r="AR78" s="445">
        <v>-1591740</v>
      </c>
      <c r="AS78" s="445">
        <v>-1273392</v>
      </c>
      <c r="AT78" s="445">
        <v>-286513</v>
      </c>
      <c r="AU78" s="445">
        <v>-31835</v>
      </c>
      <c r="AV78" s="445">
        <v>-3183480</v>
      </c>
      <c r="AW78" s="445">
        <v>0</v>
      </c>
      <c r="AX78" s="445">
        <v>0</v>
      </c>
      <c r="AY78" s="445">
        <v>0</v>
      </c>
      <c r="AZ78" s="445">
        <v>0</v>
      </c>
      <c r="BA78" s="445">
        <v>0</v>
      </c>
      <c r="BB78" s="445">
        <v>27722</v>
      </c>
      <c r="BC78" s="445">
        <v>22177</v>
      </c>
      <c r="BD78" s="445">
        <v>4990</v>
      </c>
      <c r="BE78" s="445">
        <v>554</v>
      </c>
      <c r="BF78" s="445">
        <v>55443</v>
      </c>
      <c r="BG78" s="445">
        <v>-1564018</v>
      </c>
      <c r="BH78" s="445">
        <v>-1251215</v>
      </c>
      <c r="BI78" s="445">
        <v>-281523</v>
      </c>
      <c r="BJ78" s="445">
        <v>-31281</v>
      </c>
      <c r="BK78" s="445">
        <v>-3128037</v>
      </c>
      <c r="BL78" s="445">
        <v>-3637992</v>
      </c>
      <c r="BM78" s="445">
        <v>-2910394</v>
      </c>
      <c r="BN78" s="445">
        <v>-654839</v>
      </c>
      <c r="BO78" s="445">
        <v>-72760</v>
      </c>
      <c r="BP78" s="445">
        <v>-7275985</v>
      </c>
      <c r="BQ78" s="445">
        <v>-281250</v>
      </c>
      <c r="BR78" s="445">
        <v>-225000</v>
      </c>
      <c r="BS78" s="445">
        <v>-50625</v>
      </c>
      <c r="BT78" s="445">
        <v>-5625</v>
      </c>
      <c r="BU78" s="445">
        <v>-562500</v>
      </c>
      <c r="BV78" s="445">
        <v>-3356742</v>
      </c>
      <c r="BW78" s="445">
        <v>-2685394</v>
      </c>
      <c r="BX78" s="445">
        <v>-604214</v>
      </c>
      <c r="BY78" s="445">
        <v>-67135</v>
      </c>
      <c r="BZ78" s="445">
        <v>-6713485</v>
      </c>
      <c r="CA78" s="445">
        <v>70561</v>
      </c>
      <c r="CB78" s="445">
        <v>56449</v>
      </c>
      <c r="CC78" s="445">
        <v>12701</v>
      </c>
      <c r="CD78" s="445">
        <v>1411</v>
      </c>
      <c r="CE78" s="445">
        <v>141122</v>
      </c>
      <c r="CF78" s="445">
        <v>166526</v>
      </c>
      <c r="CG78" s="445">
        <v>133222</v>
      </c>
      <c r="CH78" s="445">
        <v>29975</v>
      </c>
      <c r="CI78" s="445">
        <v>3331</v>
      </c>
      <c r="CJ78" s="445">
        <v>333054</v>
      </c>
      <c r="CK78" s="445">
        <v>33139</v>
      </c>
      <c r="CL78" s="445">
        <v>26511</v>
      </c>
      <c r="CM78" s="445">
        <v>5965</v>
      </c>
      <c r="CN78" s="445">
        <v>663</v>
      </c>
      <c r="CO78" s="445">
        <v>66278</v>
      </c>
      <c r="CP78" s="445">
        <v>-952000</v>
      </c>
      <c r="CQ78" s="445">
        <v>-761600</v>
      </c>
      <c r="CR78" s="445">
        <v>-171360</v>
      </c>
      <c r="CS78" s="445">
        <v>-19040</v>
      </c>
      <c r="CT78" s="445">
        <v>-1904000</v>
      </c>
      <c r="CU78" s="445">
        <v>-4319766</v>
      </c>
      <c r="CV78" s="445">
        <v>-3455812</v>
      </c>
      <c r="CW78" s="445">
        <v>-777558</v>
      </c>
      <c r="CX78" s="445">
        <v>-86395</v>
      </c>
      <c r="CY78" s="445">
        <v>-8639531</v>
      </c>
      <c r="CZ78" s="445">
        <v>-177550</v>
      </c>
      <c r="DA78" s="445">
        <v>-142040</v>
      </c>
      <c r="DB78" s="445">
        <v>-31959</v>
      </c>
      <c r="DC78" s="445">
        <v>-3551</v>
      </c>
      <c r="DD78" s="445">
        <v>-355100</v>
      </c>
      <c r="DE78" s="445">
        <v>-4142216</v>
      </c>
      <c r="DF78" s="445">
        <v>-3313772</v>
      </c>
      <c r="DG78" s="445">
        <v>-745599</v>
      </c>
      <c r="DH78" s="445">
        <v>-82844</v>
      </c>
      <c r="DI78" s="445">
        <v>-8284431</v>
      </c>
      <c r="DJ78" s="445">
        <v>-7645929</v>
      </c>
      <c r="DK78" s="445">
        <v>-6116745</v>
      </c>
      <c r="DL78" s="445">
        <v>-1376268</v>
      </c>
      <c r="DM78" s="445">
        <v>-152920</v>
      </c>
      <c r="DN78" s="445">
        <v>-15291862</v>
      </c>
      <c r="DO78" s="445">
        <v>-7075640</v>
      </c>
      <c r="DP78" s="445">
        <v>-5660512</v>
      </c>
      <c r="DQ78" s="445">
        <v>-1273615</v>
      </c>
      <c r="DR78" s="445">
        <v>-141513</v>
      </c>
      <c r="DS78" s="445">
        <v>-14151280</v>
      </c>
      <c r="DT78" s="445">
        <v>-570289</v>
      </c>
      <c r="DU78" s="445">
        <v>-456233</v>
      </c>
      <c r="DV78" s="445">
        <v>-102653</v>
      </c>
      <c r="DW78" s="445">
        <v>-11407</v>
      </c>
      <c r="DX78" s="445">
        <v>-1140582</v>
      </c>
      <c r="DY78" s="445">
        <v>19681924</v>
      </c>
      <c r="DZ78" s="445">
        <v>15745540</v>
      </c>
      <c r="EA78" s="445">
        <v>3542747</v>
      </c>
      <c r="EB78" s="445">
        <v>393639</v>
      </c>
      <c r="EC78" s="445">
        <v>39363850</v>
      </c>
      <c r="ED78" s="445">
        <v>18290844</v>
      </c>
      <c r="EE78" s="445">
        <v>14632676</v>
      </c>
      <c r="EF78" s="445">
        <v>3292352</v>
      </c>
      <c r="EG78" s="445">
        <v>365817</v>
      </c>
      <c r="EH78" s="445">
        <v>36581689</v>
      </c>
      <c r="EI78" s="445">
        <v>-1391080</v>
      </c>
      <c r="EJ78" s="445">
        <v>-1112864</v>
      </c>
      <c r="EK78" s="445">
        <v>-250395</v>
      </c>
      <c r="EL78" s="445">
        <v>-27822</v>
      </c>
      <c r="EM78" s="445">
        <v>-2782161</v>
      </c>
      <c r="EN78" s="445">
        <v>-1961369</v>
      </c>
      <c r="EO78" s="445">
        <v>-1569097</v>
      </c>
      <c r="EP78" s="445">
        <v>-353048</v>
      </c>
      <c r="EQ78" s="445">
        <v>-39229</v>
      </c>
      <c r="ER78" s="445">
        <v>-3922743</v>
      </c>
      <c r="ES78" s="446">
        <v>0.5</v>
      </c>
      <c r="ET78" s="446">
        <v>0.4</v>
      </c>
      <c r="EU78" s="446">
        <v>0.09</v>
      </c>
      <c r="EV78" s="446">
        <v>0.01</v>
      </c>
      <c r="EW78" s="446">
        <v>1</v>
      </c>
      <c r="EX78" s="58" t="s">
        <v>491</v>
      </c>
      <c r="EY78" s="58" t="s">
        <v>492</v>
      </c>
      <c r="EZ78" s="58" t="s">
        <v>466</v>
      </c>
      <c r="FA78" s="58" t="s">
        <v>467</v>
      </c>
      <c r="FB78" s="58" t="s">
        <v>749</v>
      </c>
    </row>
    <row r="79" spans="1:158" s="58" customFormat="1" ht="14.25" thickTop="1" thickBot="1">
      <c r="A79" s="58" t="s">
        <v>469</v>
      </c>
      <c r="B79" s="447" t="s">
        <v>750</v>
      </c>
      <c r="C79" s="59" t="s">
        <v>751</v>
      </c>
      <c r="D79" s="445">
        <v>0</v>
      </c>
      <c r="E79" s="445">
        <v>82651223</v>
      </c>
      <c r="F79" s="445">
        <v>0</v>
      </c>
      <c r="G79" s="445">
        <v>834861</v>
      </c>
      <c r="H79" s="445">
        <v>83486084</v>
      </c>
      <c r="I79" s="445">
        <v>0</v>
      </c>
      <c r="J79" s="445">
        <v>0</v>
      </c>
      <c r="K79" s="445">
        <v>0</v>
      </c>
      <c r="L79" s="445">
        <v>399378</v>
      </c>
      <c r="M79" s="445">
        <v>399378</v>
      </c>
      <c r="N79" s="445">
        <v>102813</v>
      </c>
      <c r="O79" s="445">
        <v>0</v>
      </c>
      <c r="P79" s="445">
        <v>102813</v>
      </c>
      <c r="Q79" s="445">
        <v>0</v>
      </c>
      <c r="R79" s="445">
        <v>0</v>
      </c>
      <c r="S79" s="445">
        <v>0</v>
      </c>
      <c r="T79" s="445">
        <v>0</v>
      </c>
      <c r="U79" s="445">
        <v>0</v>
      </c>
      <c r="V79" s="445">
        <v>0</v>
      </c>
      <c r="W79" s="445">
        <v>0</v>
      </c>
      <c r="X79" s="445">
        <v>0</v>
      </c>
      <c r="Y79" s="445">
        <v>0</v>
      </c>
      <c r="Z79" s="445">
        <v>0</v>
      </c>
      <c r="AA79" s="445">
        <v>0</v>
      </c>
      <c r="AB79" s="445">
        <v>0</v>
      </c>
      <c r="AC79" s="445">
        <v>0</v>
      </c>
      <c r="AD79" s="445">
        <v>28386876</v>
      </c>
      <c r="AE79" s="445">
        <v>0</v>
      </c>
      <c r="AF79" s="445">
        <v>281980</v>
      </c>
      <c r="AG79" s="445">
        <v>28668856</v>
      </c>
      <c r="AH79" s="445">
        <v>0</v>
      </c>
      <c r="AI79" s="445">
        <v>6122797</v>
      </c>
      <c r="AJ79" s="445">
        <v>0</v>
      </c>
      <c r="AK79" s="445">
        <v>61846</v>
      </c>
      <c r="AL79" s="445">
        <v>6184643</v>
      </c>
      <c r="AM79" s="445">
        <v>0</v>
      </c>
      <c r="AN79" s="445">
        <v>-389287</v>
      </c>
      <c r="AO79" s="445">
        <v>0</v>
      </c>
      <c r="AP79" s="445">
        <v>-3932</v>
      </c>
      <c r="AQ79" s="445">
        <v>-393219</v>
      </c>
      <c r="AR79" s="445">
        <v>0</v>
      </c>
      <c r="AS79" s="445">
        <v>-6543727</v>
      </c>
      <c r="AT79" s="445">
        <v>0</v>
      </c>
      <c r="AU79" s="445">
        <v>-66098</v>
      </c>
      <c r="AV79" s="445">
        <v>-6609825</v>
      </c>
      <c r="AW79" s="445">
        <v>0</v>
      </c>
      <c r="AX79" s="445">
        <v>982614</v>
      </c>
      <c r="AY79" s="445">
        <v>0</v>
      </c>
      <c r="AZ79" s="445">
        <v>9925</v>
      </c>
      <c r="BA79" s="445">
        <v>992539</v>
      </c>
      <c r="BB79" s="445">
        <v>0</v>
      </c>
      <c r="BC79" s="445">
        <v>-49217</v>
      </c>
      <c r="BD79" s="445">
        <v>0</v>
      </c>
      <c r="BE79" s="445">
        <v>-497</v>
      </c>
      <c r="BF79" s="445">
        <v>-49714</v>
      </c>
      <c r="BG79" s="445">
        <v>0</v>
      </c>
      <c r="BH79" s="445">
        <v>-5610330</v>
      </c>
      <c r="BI79" s="445">
        <v>0</v>
      </c>
      <c r="BJ79" s="445">
        <v>-56670</v>
      </c>
      <c r="BK79" s="445">
        <v>-5667000</v>
      </c>
      <c r="BL79" s="445">
        <v>0</v>
      </c>
      <c r="BM79" s="445">
        <v>-16636950</v>
      </c>
      <c r="BN79" s="445">
        <v>0</v>
      </c>
      <c r="BO79" s="445">
        <v>-168050</v>
      </c>
      <c r="BP79" s="445">
        <v>-16805000</v>
      </c>
      <c r="BQ79" s="445">
        <v>0</v>
      </c>
      <c r="BR79" s="445">
        <v>-2127510</v>
      </c>
      <c r="BS79" s="445">
        <v>0</v>
      </c>
      <c r="BT79" s="445">
        <v>-21490</v>
      </c>
      <c r="BU79" s="445">
        <v>-2149000</v>
      </c>
      <c r="BV79" s="445">
        <v>0</v>
      </c>
      <c r="BW79" s="445">
        <v>-14509440</v>
      </c>
      <c r="BX79" s="445">
        <v>0</v>
      </c>
      <c r="BY79" s="445">
        <v>-146560</v>
      </c>
      <c r="BZ79" s="445">
        <v>-14656000</v>
      </c>
      <c r="CA79" s="445">
        <v>0</v>
      </c>
      <c r="CB79" s="445">
        <v>0</v>
      </c>
      <c r="CC79" s="445">
        <v>0</v>
      </c>
      <c r="CD79" s="445">
        <v>0</v>
      </c>
      <c r="CE79" s="445">
        <v>0</v>
      </c>
      <c r="CF79" s="445">
        <v>0</v>
      </c>
      <c r="CG79" s="445">
        <v>0</v>
      </c>
      <c r="CH79" s="445">
        <v>0</v>
      </c>
      <c r="CI79" s="445">
        <v>0</v>
      </c>
      <c r="CJ79" s="445">
        <v>0</v>
      </c>
      <c r="CK79" s="445">
        <v>0</v>
      </c>
      <c r="CL79" s="445">
        <v>-309870</v>
      </c>
      <c r="CM79" s="445">
        <v>0</v>
      </c>
      <c r="CN79" s="445">
        <v>-3130</v>
      </c>
      <c r="CO79" s="445">
        <v>-313000</v>
      </c>
      <c r="CP79" s="445">
        <v>0</v>
      </c>
      <c r="CQ79" s="445">
        <v>10262340</v>
      </c>
      <c r="CR79" s="445">
        <v>0</v>
      </c>
      <c r="CS79" s="445">
        <v>103660</v>
      </c>
      <c r="CT79" s="445">
        <v>10366000</v>
      </c>
      <c r="CU79" s="445">
        <v>0</v>
      </c>
      <c r="CV79" s="445">
        <v>-6684480</v>
      </c>
      <c r="CW79" s="445">
        <v>0</v>
      </c>
      <c r="CX79" s="445">
        <v>-67520</v>
      </c>
      <c r="CY79" s="445">
        <v>-6752000</v>
      </c>
      <c r="CZ79" s="445">
        <v>0</v>
      </c>
      <c r="DA79" s="445">
        <v>-2437380</v>
      </c>
      <c r="DB79" s="445">
        <v>0</v>
      </c>
      <c r="DC79" s="445">
        <v>-24620</v>
      </c>
      <c r="DD79" s="445">
        <v>-2462000</v>
      </c>
      <c r="DE79" s="445">
        <v>0</v>
      </c>
      <c r="DF79" s="445">
        <v>-4247100</v>
      </c>
      <c r="DG79" s="445">
        <v>0</v>
      </c>
      <c r="DH79" s="445">
        <v>-42900</v>
      </c>
      <c r="DI79" s="445">
        <v>-4290000</v>
      </c>
      <c r="DJ79" s="445">
        <v>-51</v>
      </c>
      <c r="DK79" s="445">
        <v>-48096897</v>
      </c>
      <c r="DL79" s="445">
        <v>0</v>
      </c>
      <c r="DM79" s="445">
        <v>-485826</v>
      </c>
      <c r="DN79" s="445">
        <v>-48582774</v>
      </c>
      <c r="DO79" s="445">
        <v>0</v>
      </c>
      <c r="DP79" s="445">
        <v>-46677636</v>
      </c>
      <c r="DQ79" s="445">
        <v>0</v>
      </c>
      <c r="DR79" s="445">
        <v>-471491</v>
      </c>
      <c r="DS79" s="445">
        <v>-47149127</v>
      </c>
      <c r="DT79" s="445">
        <v>-51</v>
      </c>
      <c r="DU79" s="445">
        <v>-1419261</v>
      </c>
      <c r="DV79" s="445">
        <v>0</v>
      </c>
      <c r="DW79" s="445">
        <v>-14335</v>
      </c>
      <c r="DX79" s="445">
        <v>-1433647</v>
      </c>
      <c r="DY79" s="445">
        <v>0</v>
      </c>
      <c r="DZ79" s="445">
        <v>84068372</v>
      </c>
      <c r="EA79" s="445">
        <v>0</v>
      </c>
      <c r="EB79" s="445">
        <v>849175</v>
      </c>
      <c r="EC79" s="445">
        <v>84917547</v>
      </c>
      <c r="ED79" s="445">
        <v>0</v>
      </c>
      <c r="EE79" s="445">
        <v>82651223</v>
      </c>
      <c r="EF79" s="445">
        <v>0</v>
      </c>
      <c r="EG79" s="445">
        <v>834861</v>
      </c>
      <c r="EH79" s="445">
        <v>83486084</v>
      </c>
      <c r="EI79" s="445">
        <v>0</v>
      </c>
      <c r="EJ79" s="445">
        <v>-1417149</v>
      </c>
      <c r="EK79" s="445">
        <v>0</v>
      </c>
      <c r="EL79" s="445">
        <v>-14314</v>
      </c>
      <c r="EM79" s="445">
        <v>-1431463</v>
      </c>
      <c r="EN79" s="445">
        <v>-51</v>
      </c>
      <c r="EO79" s="445">
        <v>-2836410</v>
      </c>
      <c r="EP79" s="445">
        <v>0</v>
      </c>
      <c r="EQ79" s="445">
        <v>-28649</v>
      </c>
      <c r="ER79" s="445">
        <v>-2865110</v>
      </c>
      <c r="ES79" s="446">
        <v>0</v>
      </c>
      <c r="ET79" s="446">
        <v>0.99</v>
      </c>
      <c r="EU79" s="446">
        <v>0</v>
      </c>
      <c r="EV79" s="446">
        <v>0.01</v>
      </c>
      <c r="EW79" s="446">
        <v>1</v>
      </c>
      <c r="EX79" s="58" t="s">
        <v>511</v>
      </c>
      <c r="EY79" s="58" t="s">
        <v>548</v>
      </c>
      <c r="EZ79" s="58" t="s">
        <v>513</v>
      </c>
      <c r="FA79" s="58" t="s">
        <v>549</v>
      </c>
      <c r="FB79" s="58" t="s">
        <v>752</v>
      </c>
    </row>
    <row r="80" spans="1:158" s="58" customFormat="1" ht="14.25" thickTop="1" thickBot="1">
      <c r="A80" s="58" t="s">
        <v>461</v>
      </c>
      <c r="B80" s="447" t="s">
        <v>753</v>
      </c>
      <c r="C80" s="59" t="s">
        <v>754</v>
      </c>
      <c r="D80" s="445">
        <v>50623447</v>
      </c>
      <c r="E80" s="445">
        <v>49610979</v>
      </c>
      <c r="F80" s="445">
        <v>0</v>
      </c>
      <c r="G80" s="445">
        <v>1012469</v>
      </c>
      <c r="H80" s="445">
        <v>101246895</v>
      </c>
      <c r="I80" s="445">
        <v>185115</v>
      </c>
      <c r="J80" s="445">
        <v>185115</v>
      </c>
      <c r="K80" s="445">
        <v>50438332</v>
      </c>
      <c r="L80" s="445">
        <v>576917</v>
      </c>
      <c r="M80" s="445">
        <v>576917</v>
      </c>
      <c r="N80" s="445">
        <v>0</v>
      </c>
      <c r="O80" s="445">
        <v>0</v>
      </c>
      <c r="P80" s="445">
        <v>0</v>
      </c>
      <c r="Q80" s="445">
        <v>168732</v>
      </c>
      <c r="R80" s="445">
        <v>0</v>
      </c>
      <c r="S80" s="445">
        <v>168732</v>
      </c>
      <c r="T80" s="445">
        <v>0</v>
      </c>
      <c r="U80" s="445">
        <v>0</v>
      </c>
      <c r="V80" s="445">
        <v>0</v>
      </c>
      <c r="W80" s="445">
        <v>0</v>
      </c>
      <c r="X80" s="445">
        <v>185115</v>
      </c>
      <c r="Y80" s="445">
        <v>0</v>
      </c>
      <c r="Z80" s="445">
        <v>0</v>
      </c>
      <c r="AA80" s="445">
        <v>185115</v>
      </c>
      <c r="AB80" s="445">
        <v>0</v>
      </c>
      <c r="AC80" s="445">
        <v>0</v>
      </c>
      <c r="AD80" s="445">
        <v>18276050</v>
      </c>
      <c r="AE80" s="445">
        <v>0</v>
      </c>
      <c r="AF80" s="445">
        <v>372709</v>
      </c>
      <c r="AG80" s="445">
        <v>18648759</v>
      </c>
      <c r="AH80" s="445">
        <v>2880805</v>
      </c>
      <c r="AI80" s="445">
        <v>2823189</v>
      </c>
      <c r="AJ80" s="445">
        <v>0</v>
      </c>
      <c r="AK80" s="445">
        <v>57616</v>
      </c>
      <c r="AL80" s="445">
        <v>5761610</v>
      </c>
      <c r="AM80" s="445">
        <v>-2588683</v>
      </c>
      <c r="AN80" s="445">
        <v>-2536910</v>
      </c>
      <c r="AO80" s="445">
        <v>0</v>
      </c>
      <c r="AP80" s="445">
        <v>-51774</v>
      </c>
      <c r="AQ80" s="445">
        <v>-5177367</v>
      </c>
      <c r="AR80" s="445">
        <v>-2512139</v>
      </c>
      <c r="AS80" s="445">
        <v>-2461897</v>
      </c>
      <c r="AT80" s="445">
        <v>0</v>
      </c>
      <c r="AU80" s="445">
        <v>-50243</v>
      </c>
      <c r="AV80" s="445">
        <v>-5024279</v>
      </c>
      <c r="AW80" s="445">
        <v>164646</v>
      </c>
      <c r="AX80" s="445">
        <v>161354</v>
      </c>
      <c r="AY80" s="445">
        <v>0</v>
      </c>
      <c r="AZ80" s="445">
        <v>3293</v>
      </c>
      <c r="BA80" s="445">
        <v>329293</v>
      </c>
      <c r="BB80" s="445">
        <v>149257</v>
      </c>
      <c r="BC80" s="445">
        <v>146271</v>
      </c>
      <c r="BD80" s="445">
        <v>0</v>
      </c>
      <c r="BE80" s="445">
        <v>2985</v>
      </c>
      <c r="BF80" s="445">
        <v>298513</v>
      </c>
      <c r="BG80" s="445">
        <v>-2198236</v>
      </c>
      <c r="BH80" s="445">
        <v>-2154272</v>
      </c>
      <c r="BI80" s="445">
        <v>0</v>
      </c>
      <c r="BJ80" s="445">
        <v>-43965</v>
      </c>
      <c r="BK80" s="445">
        <v>-4396473</v>
      </c>
      <c r="BL80" s="445">
        <v>-10567141</v>
      </c>
      <c r="BM80" s="445">
        <v>-10355799</v>
      </c>
      <c r="BN80" s="445">
        <v>0</v>
      </c>
      <c r="BO80" s="445">
        <v>-211343</v>
      </c>
      <c r="BP80" s="445">
        <v>-21134283</v>
      </c>
      <c r="BQ80" s="445">
        <v>-2661086</v>
      </c>
      <c r="BR80" s="445">
        <v>-2607864</v>
      </c>
      <c r="BS80" s="445">
        <v>0</v>
      </c>
      <c r="BT80" s="445">
        <v>-53222</v>
      </c>
      <c r="BU80" s="445">
        <v>-5322172</v>
      </c>
      <c r="BV80" s="445">
        <v>-7906056</v>
      </c>
      <c r="BW80" s="445">
        <v>-7747934</v>
      </c>
      <c r="BX80" s="445">
        <v>0</v>
      </c>
      <c r="BY80" s="445">
        <v>-158121</v>
      </c>
      <c r="BZ80" s="445">
        <v>-15812111</v>
      </c>
      <c r="CA80" s="445">
        <v>2467406</v>
      </c>
      <c r="CB80" s="445">
        <v>2418057</v>
      </c>
      <c r="CC80" s="445">
        <v>0</v>
      </c>
      <c r="CD80" s="445">
        <v>49348</v>
      </c>
      <c r="CE80" s="445">
        <v>4934811</v>
      </c>
      <c r="CF80" s="445">
        <v>2412539</v>
      </c>
      <c r="CG80" s="445">
        <v>2364288</v>
      </c>
      <c r="CH80" s="445">
        <v>0</v>
      </c>
      <c r="CI80" s="445">
        <v>48251</v>
      </c>
      <c r="CJ80" s="445">
        <v>4825078</v>
      </c>
      <c r="CK80" s="445">
        <v>22274</v>
      </c>
      <c r="CL80" s="445">
        <v>21830</v>
      </c>
      <c r="CM80" s="445">
        <v>0</v>
      </c>
      <c r="CN80" s="445">
        <v>446</v>
      </c>
      <c r="CO80" s="445">
        <v>44550</v>
      </c>
      <c r="CP80" s="445">
        <v>-1789794</v>
      </c>
      <c r="CQ80" s="445">
        <v>-1753998</v>
      </c>
      <c r="CR80" s="445">
        <v>0</v>
      </c>
      <c r="CS80" s="445">
        <v>-35796</v>
      </c>
      <c r="CT80" s="445">
        <v>-3579588</v>
      </c>
      <c r="CU80" s="445">
        <v>-7454716</v>
      </c>
      <c r="CV80" s="445">
        <v>-7305622</v>
      </c>
      <c r="CW80" s="445">
        <v>0</v>
      </c>
      <c r="CX80" s="445">
        <v>-149094</v>
      </c>
      <c r="CY80" s="445">
        <v>-14909432</v>
      </c>
      <c r="CZ80" s="445">
        <v>-171406</v>
      </c>
      <c r="DA80" s="445">
        <v>-167977</v>
      </c>
      <c r="DB80" s="445">
        <v>0</v>
      </c>
      <c r="DC80" s="445">
        <v>-3428</v>
      </c>
      <c r="DD80" s="445">
        <v>-342811</v>
      </c>
      <c r="DE80" s="445">
        <v>-7283311</v>
      </c>
      <c r="DF80" s="445">
        <v>-7137644</v>
      </c>
      <c r="DG80" s="445">
        <v>0</v>
      </c>
      <c r="DH80" s="445">
        <v>-145666</v>
      </c>
      <c r="DI80" s="445">
        <v>-14566621</v>
      </c>
      <c r="DJ80" s="445">
        <v>-17665716</v>
      </c>
      <c r="DK80" s="445">
        <v>-17312397</v>
      </c>
      <c r="DL80" s="445">
        <v>0</v>
      </c>
      <c r="DM80" s="445">
        <v>-353312</v>
      </c>
      <c r="DN80" s="445">
        <v>-35331425</v>
      </c>
      <c r="DO80" s="445">
        <v>-20454994</v>
      </c>
      <c r="DP80" s="445">
        <v>-20045894</v>
      </c>
      <c r="DQ80" s="445">
        <v>0</v>
      </c>
      <c r="DR80" s="445">
        <v>-409100</v>
      </c>
      <c r="DS80" s="445">
        <v>-40909988</v>
      </c>
      <c r="DT80" s="445">
        <v>2789278</v>
      </c>
      <c r="DU80" s="445">
        <v>2733497</v>
      </c>
      <c r="DV80" s="445">
        <v>0</v>
      </c>
      <c r="DW80" s="445">
        <v>55788</v>
      </c>
      <c r="DX80" s="445">
        <v>5578563</v>
      </c>
      <c r="DY80" s="445">
        <v>58605949</v>
      </c>
      <c r="DZ80" s="445">
        <v>57433830</v>
      </c>
      <c r="EA80" s="445">
        <v>0</v>
      </c>
      <c r="EB80" s="445">
        <v>1172119</v>
      </c>
      <c r="EC80" s="445">
        <v>117211898</v>
      </c>
      <c r="ED80" s="445">
        <v>50623447</v>
      </c>
      <c r="EE80" s="445">
        <v>49610979</v>
      </c>
      <c r="EF80" s="445">
        <v>0</v>
      </c>
      <c r="EG80" s="445">
        <v>1012469</v>
      </c>
      <c r="EH80" s="445">
        <v>101246895</v>
      </c>
      <c r="EI80" s="445">
        <v>-7982502</v>
      </c>
      <c r="EJ80" s="445">
        <v>-7822851</v>
      </c>
      <c r="EK80" s="445">
        <v>0</v>
      </c>
      <c r="EL80" s="445">
        <v>-159650</v>
      </c>
      <c r="EM80" s="445">
        <v>-15965003</v>
      </c>
      <c r="EN80" s="445">
        <v>-5193224</v>
      </c>
      <c r="EO80" s="445">
        <v>-5089354</v>
      </c>
      <c r="EP80" s="445">
        <v>0</v>
      </c>
      <c r="EQ80" s="445">
        <v>-103862</v>
      </c>
      <c r="ER80" s="445">
        <v>-10386440</v>
      </c>
      <c r="ES80" s="446">
        <v>0.5</v>
      </c>
      <c r="ET80" s="446">
        <v>0.49</v>
      </c>
      <c r="EU80" s="446">
        <v>0</v>
      </c>
      <c r="EV80" s="446">
        <v>0.01</v>
      </c>
      <c r="EW80" s="446">
        <v>1</v>
      </c>
      <c r="EX80" s="58" t="s">
        <v>536</v>
      </c>
      <c r="EY80" s="58" t="s">
        <v>729</v>
      </c>
      <c r="EZ80" s="58" t="s">
        <v>536</v>
      </c>
      <c r="FA80" s="58" t="s">
        <v>730</v>
      </c>
      <c r="FB80" s="58" t="s">
        <v>755</v>
      </c>
    </row>
    <row r="81" spans="1:158" s="58" customFormat="1" ht="14.25" thickTop="1" thickBot="1">
      <c r="A81" s="58" t="s">
        <v>469</v>
      </c>
      <c r="B81" s="447" t="s">
        <v>756</v>
      </c>
      <c r="C81" s="59" t="s">
        <v>757</v>
      </c>
      <c r="D81" s="445">
        <v>36694083</v>
      </c>
      <c r="E81" s="445">
        <v>33358258</v>
      </c>
      <c r="F81" s="445">
        <v>41141851</v>
      </c>
      <c r="G81" s="445">
        <v>0</v>
      </c>
      <c r="H81" s="445">
        <v>111194192</v>
      </c>
      <c r="I81" s="445">
        <v>0</v>
      </c>
      <c r="J81" s="445">
        <v>0</v>
      </c>
      <c r="K81" s="445">
        <v>36694083</v>
      </c>
      <c r="L81" s="445">
        <v>498150</v>
      </c>
      <c r="M81" s="445">
        <v>498150</v>
      </c>
      <c r="N81" s="445">
        <v>0</v>
      </c>
      <c r="O81" s="445">
        <v>0</v>
      </c>
      <c r="P81" s="445">
        <v>0</v>
      </c>
      <c r="Q81" s="445">
        <v>0</v>
      </c>
      <c r="R81" s="445">
        <v>0</v>
      </c>
      <c r="S81" s="445">
        <v>0</v>
      </c>
      <c r="T81" s="445">
        <v>0</v>
      </c>
      <c r="U81" s="445">
        <v>0</v>
      </c>
      <c r="V81" s="445">
        <v>0</v>
      </c>
      <c r="W81" s="445">
        <v>0</v>
      </c>
      <c r="X81" s="445">
        <v>0</v>
      </c>
      <c r="Y81" s="445">
        <v>0</v>
      </c>
      <c r="Z81" s="445">
        <v>0</v>
      </c>
      <c r="AA81" s="445">
        <v>0</v>
      </c>
      <c r="AB81" s="445">
        <v>0</v>
      </c>
      <c r="AC81" s="445">
        <v>0</v>
      </c>
      <c r="AD81" s="445">
        <v>15542624</v>
      </c>
      <c r="AE81" s="445">
        <v>19169237</v>
      </c>
      <c r="AF81" s="445">
        <v>0</v>
      </c>
      <c r="AG81" s="445">
        <v>34711861</v>
      </c>
      <c r="AH81" s="445">
        <v>10903265</v>
      </c>
      <c r="AI81" s="445">
        <v>9912059</v>
      </c>
      <c r="AJ81" s="445">
        <v>12224873</v>
      </c>
      <c r="AK81" s="445">
        <v>0</v>
      </c>
      <c r="AL81" s="445">
        <v>33040197</v>
      </c>
      <c r="AM81" s="445">
        <v>-4023340</v>
      </c>
      <c r="AN81" s="445">
        <v>-3657582</v>
      </c>
      <c r="AO81" s="445">
        <v>-4511018</v>
      </c>
      <c r="AP81" s="445">
        <v>0</v>
      </c>
      <c r="AQ81" s="445">
        <v>-12191940</v>
      </c>
      <c r="AR81" s="445">
        <v>-6739243</v>
      </c>
      <c r="AS81" s="445">
        <v>-6126584</v>
      </c>
      <c r="AT81" s="445">
        <v>-7556121</v>
      </c>
      <c r="AU81" s="445">
        <v>0</v>
      </c>
      <c r="AV81" s="445">
        <v>-20421948</v>
      </c>
      <c r="AW81" s="445">
        <v>-29162</v>
      </c>
      <c r="AX81" s="445">
        <v>-26512</v>
      </c>
      <c r="AY81" s="445">
        <v>-32698</v>
      </c>
      <c r="AZ81" s="445">
        <v>0</v>
      </c>
      <c r="BA81" s="445">
        <v>-88372</v>
      </c>
      <c r="BB81" s="445">
        <v>-1222236</v>
      </c>
      <c r="BC81" s="445">
        <v>-1111124</v>
      </c>
      <c r="BD81" s="445">
        <v>-1370386</v>
      </c>
      <c r="BE81" s="445">
        <v>0</v>
      </c>
      <c r="BF81" s="445">
        <v>-3703746</v>
      </c>
      <c r="BG81" s="445">
        <v>-7990641</v>
      </c>
      <c r="BH81" s="445">
        <v>-7264220</v>
      </c>
      <c r="BI81" s="445">
        <v>-8959205</v>
      </c>
      <c r="BJ81" s="445">
        <v>0</v>
      </c>
      <c r="BK81" s="445">
        <v>-24214066</v>
      </c>
      <c r="BL81" s="445">
        <v>-9437376</v>
      </c>
      <c r="BM81" s="445">
        <v>-8579433</v>
      </c>
      <c r="BN81" s="445">
        <v>-10581300</v>
      </c>
      <c r="BO81" s="445">
        <v>0</v>
      </c>
      <c r="BP81" s="445">
        <v>-28598109</v>
      </c>
      <c r="BQ81" s="445">
        <v>-880705</v>
      </c>
      <c r="BR81" s="445">
        <v>-800641</v>
      </c>
      <c r="BS81" s="445">
        <v>-987457</v>
      </c>
      <c r="BT81" s="445">
        <v>0</v>
      </c>
      <c r="BU81" s="445">
        <v>-2668803</v>
      </c>
      <c r="BV81" s="445">
        <v>-8556671</v>
      </c>
      <c r="BW81" s="445">
        <v>-7778792</v>
      </c>
      <c r="BX81" s="445">
        <v>-9593843</v>
      </c>
      <c r="BY81" s="445">
        <v>0</v>
      </c>
      <c r="BZ81" s="445">
        <v>-25929306</v>
      </c>
      <c r="CA81" s="445">
        <v>91568</v>
      </c>
      <c r="CB81" s="445">
        <v>83244</v>
      </c>
      <c r="CC81" s="445">
        <v>102667</v>
      </c>
      <c r="CD81" s="445">
        <v>0</v>
      </c>
      <c r="CE81" s="445">
        <v>277479</v>
      </c>
      <c r="CF81" s="445">
        <v>1517863</v>
      </c>
      <c r="CG81" s="445">
        <v>1379875</v>
      </c>
      <c r="CH81" s="445">
        <v>1701846</v>
      </c>
      <c r="CI81" s="445">
        <v>0</v>
      </c>
      <c r="CJ81" s="445">
        <v>4599584</v>
      </c>
      <c r="CK81" s="445">
        <v>0</v>
      </c>
      <c r="CL81" s="445">
        <v>0</v>
      </c>
      <c r="CM81" s="445">
        <v>0</v>
      </c>
      <c r="CN81" s="445">
        <v>0</v>
      </c>
      <c r="CO81" s="445">
        <v>0</v>
      </c>
      <c r="CP81" s="445">
        <v>-3395431</v>
      </c>
      <c r="CQ81" s="445">
        <v>-3086756</v>
      </c>
      <c r="CR81" s="445">
        <v>-3806999</v>
      </c>
      <c r="CS81" s="445">
        <v>0</v>
      </c>
      <c r="CT81" s="445">
        <v>-10289186</v>
      </c>
      <c r="CU81" s="445">
        <v>-11223376</v>
      </c>
      <c r="CV81" s="445">
        <v>-10203070</v>
      </c>
      <c r="CW81" s="445">
        <v>-12583786</v>
      </c>
      <c r="CX81" s="445">
        <v>0</v>
      </c>
      <c r="CY81" s="445">
        <v>-34010232</v>
      </c>
      <c r="CZ81" s="445">
        <v>-789137</v>
      </c>
      <c r="DA81" s="445">
        <v>-717397</v>
      </c>
      <c r="DB81" s="445">
        <v>-884790</v>
      </c>
      <c r="DC81" s="445">
        <v>0</v>
      </c>
      <c r="DD81" s="445">
        <v>-2391324</v>
      </c>
      <c r="DE81" s="445">
        <v>-10434239</v>
      </c>
      <c r="DF81" s="445">
        <v>-9485673</v>
      </c>
      <c r="DG81" s="445">
        <v>-11698996</v>
      </c>
      <c r="DH81" s="445">
        <v>0</v>
      </c>
      <c r="DI81" s="445">
        <v>-31618908</v>
      </c>
      <c r="DJ81" s="445">
        <v>-25569811</v>
      </c>
      <c r="DK81" s="445">
        <v>-23246505</v>
      </c>
      <c r="DL81" s="445">
        <v>-28788080</v>
      </c>
      <c r="DM81" s="445">
        <v>0</v>
      </c>
      <c r="DN81" s="445">
        <v>-77604396</v>
      </c>
      <c r="DO81" s="445">
        <v>-19686439</v>
      </c>
      <c r="DP81" s="445">
        <v>-17847883</v>
      </c>
      <c r="DQ81" s="445">
        <v>-22074667</v>
      </c>
      <c r="DR81" s="445">
        <v>0</v>
      </c>
      <c r="DS81" s="445">
        <v>-59608989</v>
      </c>
      <c r="DT81" s="445">
        <v>-5883372</v>
      </c>
      <c r="DU81" s="445">
        <v>-5398622</v>
      </c>
      <c r="DV81" s="445">
        <v>-6713413</v>
      </c>
      <c r="DW81" s="445">
        <v>0</v>
      </c>
      <c r="DX81" s="445">
        <v>-17995407</v>
      </c>
      <c r="DY81" s="445">
        <v>49793784</v>
      </c>
      <c r="DZ81" s="445">
        <v>45267077</v>
      </c>
      <c r="EA81" s="445">
        <v>55829395</v>
      </c>
      <c r="EB81" s="445">
        <v>0</v>
      </c>
      <c r="EC81" s="445">
        <v>150890256</v>
      </c>
      <c r="ED81" s="445">
        <v>36694083</v>
      </c>
      <c r="EE81" s="445">
        <v>33358258</v>
      </c>
      <c r="EF81" s="445">
        <v>41141851</v>
      </c>
      <c r="EG81" s="445">
        <v>0</v>
      </c>
      <c r="EH81" s="445">
        <v>111194192</v>
      </c>
      <c r="EI81" s="445">
        <v>-13099701</v>
      </c>
      <c r="EJ81" s="445">
        <v>-11908819</v>
      </c>
      <c r="EK81" s="445">
        <v>-14687544</v>
      </c>
      <c r="EL81" s="445">
        <v>0</v>
      </c>
      <c r="EM81" s="445">
        <v>-39696064</v>
      </c>
      <c r="EN81" s="445">
        <v>-18983073</v>
      </c>
      <c r="EO81" s="445">
        <v>-17307441</v>
      </c>
      <c r="EP81" s="445">
        <v>-21400957</v>
      </c>
      <c r="EQ81" s="445">
        <v>0</v>
      </c>
      <c r="ER81" s="445">
        <v>-57691471</v>
      </c>
      <c r="ES81" s="446">
        <v>0.33</v>
      </c>
      <c r="ET81" s="446">
        <v>0.3</v>
      </c>
      <c r="EU81" s="446">
        <v>0.37</v>
      </c>
      <c r="EV81" s="446">
        <v>0</v>
      </c>
      <c r="EW81" s="446">
        <v>1</v>
      </c>
      <c r="EX81" s="58" t="s">
        <v>501</v>
      </c>
      <c r="EY81" s="58" t="s">
        <v>502</v>
      </c>
      <c r="EZ81" s="58" t="s">
        <v>503</v>
      </c>
      <c r="FA81" s="58" t="s">
        <v>504</v>
      </c>
      <c r="FB81" s="58" t="s">
        <v>758</v>
      </c>
    </row>
    <row r="82" spans="1:158" s="58" customFormat="1" ht="14.25" thickTop="1" thickBot="1">
      <c r="A82" s="58" t="s">
        <v>469</v>
      </c>
      <c r="B82" s="447" t="s">
        <v>759</v>
      </c>
      <c r="C82" s="59" t="s">
        <v>760</v>
      </c>
      <c r="D82" s="445">
        <v>9191841</v>
      </c>
      <c r="E82" s="445">
        <v>7353472</v>
      </c>
      <c r="F82" s="445">
        <v>1654531</v>
      </c>
      <c r="G82" s="445">
        <v>183837</v>
      </c>
      <c r="H82" s="445">
        <v>18383681</v>
      </c>
      <c r="I82" s="445">
        <v>257217</v>
      </c>
      <c r="J82" s="445">
        <v>257217</v>
      </c>
      <c r="K82" s="445">
        <v>8934624</v>
      </c>
      <c r="L82" s="445">
        <v>95388</v>
      </c>
      <c r="M82" s="445">
        <v>95388</v>
      </c>
      <c r="N82" s="445">
        <v>281174</v>
      </c>
      <c r="O82" s="445">
        <v>0</v>
      </c>
      <c r="P82" s="445">
        <v>281174</v>
      </c>
      <c r="Q82" s="445">
        <v>693306</v>
      </c>
      <c r="R82" s="445">
        <v>0</v>
      </c>
      <c r="S82" s="445">
        <v>693306</v>
      </c>
      <c r="T82" s="445">
        <v>0</v>
      </c>
      <c r="U82" s="445">
        <v>0</v>
      </c>
      <c r="V82" s="445">
        <v>0</v>
      </c>
      <c r="W82" s="445">
        <v>0</v>
      </c>
      <c r="X82" s="445">
        <v>257217</v>
      </c>
      <c r="Y82" s="445">
        <v>0</v>
      </c>
      <c r="Z82" s="445">
        <v>0</v>
      </c>
      <c r="AA82" s="445">
        <v>257217</v>
      </c>
      <c r="AB82" s="445">
        <v>0</v>
      </c>
      <c r="AC82" s="445">
        <v>0</v>
      </c>
      <c r="AD82" s="445">
        <v>3036157</v>
      </c>
      <c r="AE82" s="445">
        <v>664785</v>
      </c>
      <c r="AF82" s="445">
        <v>73865</v>
      </c>
      <c r="AG82" s="445">
        <v>3774807</v>
      </c>
      <c r="AH82" s="445">
        <v>794250</v>
      </c>
      <c r="AI82" s="445">
        <v>635400</v>
      </c>
      <c r="AJ82" s="445">
        <v>142965</v>
      </c>
      <c r="AK82" s="445">
        <v>15885</v>
      </c>
      <c r="AL82" s="445">
        <v>1588500</v>
      </c>
      <c r="AM82" s="445">
        <v>-587488</v>
      </c>
      <c r="AN82" s="445">
        <v>-469991</v>
      </c>
      <c r="AO82" s="445">
        <v>-105748</v>
      </c>
      <c r="AP82" s="445">
        <v>-11750</v>
      </c>
      <c r="AQ82" s="445">
        <v>-1174977</v>
      </c>
      <c r="AR82" s="445">
        <v>-166578</v>
      </c>
      <c r="AS82" s="445">
        <v>-133262</v>
      </c>
      <c r="AT82" s="445">
        <v>-29984</v>
      </c>
      <c r="AU82" s="445">
        <v>-3332</v>
      </c>
      <c r="AV82" s="445">
        <v>-333156</v>
      </c>
      <c r="AW82" s="445">
        <v>30818</v>
      </c>
      <c r="AX82" s="445">
        <v>24654</v>
      </c>
      <c r="AY82" s="445">
        <v>5547</v>
      </c>
      <c r="AZ82" s="445">
        <v>616</v>
      </c>
      <c r="BA82" s="445">
        <v>61635</v>
      </c>
      <c r="BB82" s="445">
        <v>-86235</v>
      </c>
      <c r="BC82" s="445">
        <v>-68988</v>
      </c>
      <c r="BD82" s="445">
        <v>-15522</v>
      </c>
      <c r="BE82" s="445">
        <v>-1725</v>
      </c>
      <c r="BF82" s="445">
        <v>-172470</v>
      </c>
      <c r="BG82" s="445">
        <v>-221995</v>
      </c>
      <c r="BH82" s="445">
        <v>-177596</v>
      </c>
      <c r="BI82" s="445">
        <v>-39959</v>
      </c>
      <c r="BJ82" s="445">
        <v>-4441</v>
      </c>
      <c r="BK82" s="445">
        <v>-443991</v>
      </c>
      <c r="BL82" s="445">
        <v>-2451953</v>
      </c>
      <c r="BM82" s="445">
        <v>-1961563</v>
      </c>
      <c r="BN82" s="445">
        <v>-441352</v>
      </c>
      <c r="BO82" s="445">
        <v>-49039</v>
      </c>
      <c r="BP82" s="445">
        <v>-4903907</v>
      </c>
      <c r="BQ82" s="445">
        <v>-149327</v>
      </c>
      <c r="BR82" s="445">
        <v>-119462</v>
      </c>
      <c r="BS82" s="445">
        <v>-26879</v>
      </c>
      <c r="BT82" s="445">
        <v>-2987</v>
      </c>
      <c r="BU82" s="445">
        <v>-298655</v>
      </c>
      <c r="BV82" s="445">
        <v>-2302625</v>
      </c>
      <c r="BW82" s="445">
        <v>-1842101</v>
      </c>
      <c r="BX82" s="445">
        <v>-414473</v>
      </c>
      <c r="BY82" s="445">
        <v>-46053</v>
      </c>
      <c r="BZ82" s="445">
        <v>-4605252</v>
      </c>
      <c r="CA82" s="445">
        <v>60637</v>
      </c>
      <c r="CB82" s="445">
        <v>48510</v>
      </c>
      <c r="CC82" s="445">
        <v>10915</v>
      </c>
      <c r="CD82" s="445">
        <v>1213</v>
      </c>
      <c r="CE82" s="445">
        <v>121275</v>
      </c>
      <c r="CF82" s="445">
        <v>76197</v>
      </c>
      <c r="CG82" s="445">
        <v>60957</v>
      </c>
      <c r="CH82" s="445">
        <v>13715</v>
      </c>
      <c r="CI82" s="445">
        <v>1524</v>
      </c>
      <c r="CJ82" s="445">
        <v>152393</v>
      </c>
      <c r="CK82" s="445">
        <v>88690</v>
      </c>
      <c r="CL82" s="445">
        <v>70952</v>
      </c>
      <c r="CM82" s="445">
        <v>15964</v>
      </c>
      <c r="CN82" s="445">
        <v>1774</v>
      </c>
      <c r="CO82" s="445">
        <v>177380</v>
      </c>
      <c r="CP82" s="445">
        <v>-110926</v>
      </c>
      <c r="CQ82" s="445">
        <v>-88742</v>
      </c>
      <c r="CR82" s="445">
        <v>-19967</v>
      </c>
      <c r="CS82" s="445">
        <v>-2219</v>
      </c>
      <c r="CT82" s="445">
        <v>-221854</v>
      </c>
      <c r="CU82" s="445">
        <v>-2337355</v>
      </c>
      <c r="CV82" s="445">
        <v>-1869886</v>
      </c>
      <c r="CW82" s="445">
        <v>-420725</v>
      </c>
      <c r="CX82" s="445">
        <v>-46747</v>
      </c>
      <c r="CY82" s="445">
        <v>-4674713</v>
      </c>
      <c r="CZ82" s="445">
        <v>0</v>
      </c>
      <c r="DA82" s="445">
        <v>0</v>
      </c>
      <c r="DB82" s="445">
        <v>0</v>
      </c>
      <c r="DC82" s="445">
        <v>0</v>
      </c>
      <c r="DD82" s="445">
        <v>0</v>
      </c>
      <c r="DE82" s="445">
        <v>-2337354</v>
      </c>
      <c r="DF82" s="445">
        <v>-1869886</v>
      </c>
      <c r="DG82" s="445">
        <v>-420725</v>
      </c>
      <c r="DH82" s="445">
        <v>-46748</v>
      </c>
      <c r="DI82" s="445">
        <v>-4674713</v>
      </c>
      <c r="DJ82" s="445">
        <v>-4469541</v>
      </c>
      <c r="DK82" s="445">
        <v>-3575633</v>
      </c>
      <c r="DL82" s="445">
        <v>-804517</v>
      </c>
      <c r="DM82" s="445">
        <v>-89390</v>
      </c>
      <c r="DN82" s="445">
        <v>-8939081</v>
      </c>
      <c r="DO82" s="445">
        <v>-3899515</v>
      </c>
      <c r="DP82" s="445">
        <v>-3119612</v>
      </c>
      <c r="DQ82" s="445">
        <v>-701913</v>
      </c>
      <c r="DR82" s="445">
        <v>-77990</v>
      </c>
      <c r="DS82" s="445">
        <v>-7799031</v>
      </c>
      <c r="DT82" s="445">
        <v>-570026</v>
      </c>
      <c r="DU82" s="445">
        <v>-456021</v>
      </c>
      <c r="DV82" s="445">
        <v>-102604</v>
      </c>
      <c r="DW82" s="445">
        <v>-11400</v>
      </c>
      <c r="DX82" s="445">
        <v>-1140050</v>
      </c>
      <c r="DY82" s="445">
        <v>10833507</v>
      </c>
      <c r="DZ82" s="445">
        <v>8666806</v>
      </c>
      <c r="EA82" s="445">
        <v>1950031</v>
      </c>
      <c r="EB82" s="445">
        <v>216670</v>
      </c>
      <c r="EC82" s="445">
        <v>21667014</v>
      </c>
      <c r="ED82" s="445">
        <v>9191841</v>
      </c>
      <c r="EE82" s="445">
        <v>7353472</v>
      </c>
      <c r="EF82" s="445">
        <v>1654531</v>
      </c>
      <c r="EG82" s="445">
        <v>183837</v>
      </c>
      <c r="EH82" s="445">
        <v>18383681</v>
      </c>
      <c r="EI82" s="445">
        <v>-1641666</v>
      </c>
      <c r="EJ82" s="445">
        <v>-1313334</v>
      </c>
      <c r="EK82" s="445">
        <v>-295500</v>
      </c>
      <c r="EL82" s="445">
        <v>-32833</v>
      </c>
      <c r="EM82" s="445">
        <v>-3283333</v>
      </c>
      <c r="EN82" s="445">
        <v>-2211692</v>
      </c>
      <c r="EO82" s="445">
        <v>-1769355</v>
      </c>
      <c r="EP82" s="445">
        <v>-398104</v>
      </c>
      <c r="EQ82" s="445">
        <v>-44233</v>
      </c>
      <c r="ER82" s="445">
        <v>-4423383</v>
      </c>
      <c r="ES82" s="446">
        <v>0.5</v>
      </c>
      <c r="ET82" s="446">
        <v>0.4</v>
      </c>
      <c r="EU82" s="446">
        <v>0.09</v>
      </c>
      <c r="EV82" s="446">
        <v>0.01</v>
      </c>
      <c r="EW82" s="446">
        <v>1</v>
      </c>
      <c r="EX82" s="58" t="s">
        <v>640</v>
      </c>
      <c r="EY82" s="58" t="s">
        <v>641</v>
      </c>
      <c r="EZ82" s="58" t="s">
        <v>466</v>
      </c>
      <c r="FA82" s="58" t="s">
        <v>497</v>
      </c>
      <c r="FB82" s="58" t="s">
        <v>761</v>
      </c>
    </row>
    <row r="83" spans="1:158" s="58" customFormat="1" ht="14.25" thickTop="1" thickBot="1">
      <c r="A83" s="58" t="s">
        <v>469</v>
      </c>
      <c r="B83" s="447" t="s">
        <v>762</v>
      </c>
      <c r="C83" s="59" t="s">
        <v>763</v>
      </c>
      <c r="D83" s="445">
        <v>13031751</v>
      </c>
      <c r="E83" s="445">
        <v>10425400</v>
      </c>
      <c r="F83" s="445">
        <v>2345715</v>
      </c>
      <c r="G83" s="445">
        <v>260635</v>
      </c>
      <c r="H83" s="445">
        <v>26063501</v>
      </c>
      <c r="I83" s="445">
        <v>439268</v>
      </c>
      <c r="J83" s="445">
        <v>439268</v>
      </c>
      <c r="K83" s="445">
        <v>12592483</v>
      </c>
      <c r="L83" s="445">
        <v>246767</v>
      </c>
      <c r="M83" s="445">
        <v>246767</v>
      </c>
      <c r="N83" s="445">
        <v>517473</v>
      </c>
      <c r="O83" s="445">
        <v>0</v>
      </c>
      <c r="P83" s="445">
        <v>517473</v>
      </c>
      <c r="Q83" s="445">
        <v>389987</v>
      </c>
      <c r="R83" s="445">
        <v>103557</v>
      </c>
      <c r="S83" s="445">
        <v>493544</v>
      </c>
      <c r="T83" s="445">
        <v>0</v>
      </c>
      <c r="U83" s="445">
        <v>0</v>
      </c>
      <c r="V83" s="445">
        <v>0</v>
      </c>
      <c r="W83" s="445">
        <v>0</v>
      </c>
      <c r="X83" s="445">
        <v>439268</v>
      </c>
      <c r="Y83" s="445">
        <v>0</v>
      </c>
      <c r="Z83" s="445">
        <v>0</v>
      </c>
      <c r="AA83" s="445">
        <v>439268</v>
      </c>
      <c r="AB83" s="445">
        <v>0</v>
      </c>
      <c r="AC83" s="445">
        <v>0</v>
      </c>
      <c r="AD83" s="445">
        <v>8223588</v>
      </c>
      <c r="AE83" s="445">
        <v>1819807</v>
      </c>
      <c r="AF83" s="445">
        <v>201602</v>
      </c>
      <c r="AG83" s="445">
        <v>10244997</v>
      </c>
      <c r="AH83" s="445">
        <v>719419</v>
      </c>
      <c r="AI83" s="445">
        <v>575534</v>
      </c>
      <c r="AJ83" s="445">
        <v>129495</v>
      </c>
      <c r="AK83" s="445">
        <v>14388</v>
      </c>
      <c r="AL83" s="445">
        <v>1438836</v>
      </c>
      <c r="AM83" s="445">
        <v>-1091552</v>
      </c>
      <c r="AN83" s="445">
        <v>-873242</v>
      </c>
      <c r="AO83" s="445">
        <v>-196479</v>
      </c>
      <c r="AP83" s="445">
        <v>-21831</v>
      </c>
      <c r="AQ83" s="445">
        <v>-2183104</v>
      </c>
      <c r="AR83" s="445">
        <v>-126491</v>
      </c>
      <c r="AS83" s="445">
        <v>-101194</v>
      </c>
      <c r="AT83" s="445">
        <v>-22769</v>
      </c>
      <c r="AU83" s="445">
        <v>-2530</v>
      </c>
      <c r="AV83" s="445">
        <v>-252984</v>
      </c>
      <c r="AW83" s="445">
        <v>15375</v>
      </c>
      <c r="AX83" s="445">
        <v>12300</v>
      </c>
      <c r="AY83" s="445">
        <v>2768</v>
      </c>
      <c r="AZ83" s="445">
        <v>308</v>
      </c>
      <c r="BA83" s="445">
        <v>30751</v>
      </c>
      <c r="BB83" s="445">
        <v>-19747</v>
      </c>
      <c r="BC83" s="445">
        <v>-15798</v>
      </c>
      <c r="BD83" s="445">
        <v>-3554</v>
      </c>
      <c r="BE83" s="445">
        <v>-395</v>
      </c>
      <c r="BF83" s="445">
        <v>-39494</v>
      </c>
      <c r="BG83" s="445">
        <v>-130863</v>
      </c>
      <c r="BH83" s="445">
        <v>-104692</v>
      </c>
      <c r="BI83" s="445">
        <v>-23555</v>
      </c>
      <c r="BJ83" s="445">
        <v>-2617</v>
      </c>
      <c r="BK83" s="445">
        <v>-261727</v>
      </c>
      <c r="BL83" s="445">
        <v>-1084314</v>
      </c>
      <c r="BM83" s="445">
        <v>-867451</v>
      </c>
      <c r="BN83" s="445">
        <v>-195176</v>
      </c>
      <c r="BO83" s="445">
        <v>-21686</v>
      </c>
      <c r="BP83" s="445">
        <v>-2168627</v>
      </c>
      <c r="BQ83" s="445">
        <v>-216047</v>
      </c>
      <c r="BR83" s="445">
        <v>-172838</v>
      </c>
      <c r="BS83" s="445">
        <v>-38889</v>
      </c>
      <c r="BT83" s="445">
        <v>-4321</v>
      </c>
      <c r="BU83" s="445">
        <v>-432095</v>
      </c>
      <c r="BV83" s="445">
        <v>-868266</v>
      </c>
      <c r="BW83" s="445">
        <v>-694613</v>
      </c>
      <c r="BX83" s="445">
        <v>-156288</v>
      </c>
      <c r="BY83" s="445">
        <v>-17365</v>
      </c>
      <c r="BZ83" s="445">
        <v>-1736532</v>
      </c>
      <c r="CA83" s="445">
        <v>241</v>
      </c>
      <c r="CB83" s="445">
        <v>192</v>
      </c>
      <c r="CC83" s="445">
        <v>43</v>
      </c>
      <c r="CD83" s="445">
        <v>5</v>
      </c>
      <c r="CE83" s="445">
        <v>481</v>
      </c>
      <c r="CF83" s="445">
        <v>635999</v>
      </c>
      <c r="CG83" s="445">
        <v>508800</v>
      </c>
      <c r="CH83" s="445">
        <v>114480</v>
      </c>
      <c r="CI83" s="445">
        <v>12720</v>
      </c>
      <c r="CJ83" s="445">
        <v>1271999</v>
      </c>
      <c r="CK83" s="445">
        <v>-53234</v>
      </c>
      <c r="CL83" s="445">
        <v>-42588</v>
      </c>
      <c r="CM83" s="445">
        <v>-9582</v>
      </c>
      <c r="CN83" s="445">
        <v>-1065</v>
      </c>
      <c r="CO83" s="445">
        <v>-106469</v>
      </c>
      <c r="CP83" s="445">
        <v>-469803</v>
      </c>
      <c r="CQ83" s="445">
        <v>-375843</v>
      </c>
      <c r="CR83" s="445">
        <v>-84565</v>
      </c>
      <c r="CS83" s="445">
        <v>-9396</v>
      </c>
      <c r="CT83" s="445">
        <v>-939607</v>
      </c>
      <c r="CU83" s="445">
        <v>-971111</v>
      </c>
      <c r="CV83" s="445">
        <v>-776890</v>
      </c>
      <c r="CW83" s="445">
        <v>-174800</v>
      </c>
      <c r="CX83" s="445">
        <v>-19422</v>
      </c>
      <c r="CY83" s="445">
        <v>-1942223</v>
      </c>
      <c r="CZ83" s="445">
        <v>-269040</v>
      </c>
      <c r="DA83" s="445">
        <v>-215234</v>
      </c>
      <c r="DB83" s="445">
        <v>-48428</v>
      </c>
      <c r="DC83" s="445">
        <v>-5381</v>
      </c>
      <c r="DD83" s="445">
        <v>-538083</v>
      </c>
      <c r="DE83" s="445">
        <v>-702070</v>
      </c>
      <c r="DF83" s="445">
        <v>-561656</v>
      </c>
      <c r="DG83" s="445">
        <v>-126373</v>
      </c>
      <c r="DH83" s="445">
        <v>-14041</v>
      </c>
      <c r="DI83" s="445">
        <v>-1404140</v>
      </c>
      <c r="DJ83" s="445">
        <v>-10351893</v>
      </c>
      <c r="DK83" s="445">
        <v>-7998670</v>
      </c>
      <c r="DL83" s="445">
        <v>-1446149</v>
      </c>
      <c r="DM83" s="445">
        <v>-199966</v>
      </c>
      <c r="DN83" s="445">
        <v>-19996678</v>
      </c>
      <c r="DO83" s="445">
        <v>-9541854</v>
      </c>
      <c r="DP83" s="445">
        <v>-7633483</v>
      </c>
      <c r="DQ83" s="445">
        <v>-1717534</v>
      </c>
      <c r="DR83" s="445">
        <v>-190837</v>
      </c>
      <c r="DS83" s="445">
        <v>-19083708</v>
      </c>
      <c r="DT83" s="445">
        <v>-810039</v>
      </c>
      <c r="DU83" s="445">
        <v>-365187</v>
      </c>
      <c r="DV83" s="445">
        <v>271385</v>
      </c>
      <c r="DW83" s="445">
        <v>-9129</v>
      </c>
      <c r="DX83" s="445">
        <v>-912970</v>
      </c>
      <c r="DY83" s="445">
        <v>17635480</v>
      </c>
      <c r="DZ83" s="445">
        <v>14108385</v>
      </c>
      <c r="EA83" s="445">
        <v>3174387</v>
      </c>
      <c r="EB83" s="445">
        <v>352710</v>
      </c>
      <c r="EC83" s="445">
        <v>35270962</v>
      </c>
      <c r="ED83" s="445">
        <v>13031751</v>
      </c>
      <c r="EE83" s="445">
        <v>10425400</v>
      </c>
      <c r="EF83" s="445">
        <v>2345715</v>
      </c>
      <c r="EG83" s="445">
        <v>260635</v>
      </c>
      <c r="EH83" s="445">
        <v>26063501</v>
      </c>
      <c r="EI83" s="445">
        <v>-4603729</v>
      </c>
      <c r="EJ83" s="445">
        <v>-3682985</v>
      </c>
      <c r="EK83" s="445">
        <v>-828672</v>
      </c>
      <c r="EL83" s="445">
        <v>-92075</v>
      </c>
      <c r="EM83" s="445">
        <v>-9207461</v>
      </c>
      <c r="EN83" s="445">
        <v>-5413768</v>
      </c>
      <c r="EO83" s="445">
        <v>-4048172</v>
      </c>
      <c r="EP83" s="445">
        <v>-557287</v>
      </c>
      <c r="EQ83" s="445">
        <v>-101204</v>
      </c>
      <c r="ER83" s="445">
        <v>-10120431</v>
      </c>
      <c r="ES83" s="446">
        <v>0.5</v>
      </c>
      <c r="ET83" s="446">
        <v>0.4</v>
      </c>
      <c r="EU83" s="446">
        <v>0.09</v>
      </c>
      <c r="EV83" s="446">
        <v>0.01</v>
      </c>
      <c r="EW83" s="446">
        <v>1</v>
      </c>
      <c r="EX83" s="58" t="s">
        <v>764</v>
      </c>
      <c r="EY83" s="58" t="s">
        <v>765</v>
      </c>
      <c r="EZ83" s="58" t="s">
        <v>466</v>
      </c>
      <c r="FA83" s="58" t="s">
        <v>537</v>
      </c>
      <c r="FB83" s="58" t="s">
        <v>766</v>
      </c>
    </row>
    <row r="84" spans="1:158" s="58" customFormat="1" ht="14.25" thickTop="1" thickBot="1">
      <c r="A84" s="58" t="s">
        <v>461</v>
      </c>
      <c r="B84" s="447" t="s">
        <v>767</v>
      </c>
      <c r="C84" s="59" t="s">
        <v>768</v>
      </c>
      <c r="D84" s="445">
        <v>12670716</v>
      </c>
      <c r="E84" s="445">
        <v>10136573</v>
      </c>
      <c r="F84" s="445">
        <v>2280729</v>
      </c>
      <c r="G84" s="445">
        <v>253414</v>
      </c>
      <c r="H84" s="445">
        <v>25341432</v>
      </c>
      <c r="I84" s="445">
        <v>19739</v>
      </c>
      <c r="J84" s="445">
        <v>19739</v>
      </c>
      <c r="K84" s="445">
        <v>12650977</v>
      </c>
      <c r="L84" s="445">
        <v>156225</v>
      </c>
      <c r="M84" s="445">
        <v>156225</v>
      </c>
      <c r="N84" s="445">
        <v>26997</v>
      </c>
      <c r="O84" s="445">
        <v>0</v>
      </c>
      <c r="P84" s="445">
        <v>26997</v>
      </c>
      <c r="Q84" s="445">
        <v>64825</v>
      </c>
      <c r="R84" s="445">
        <v>0</v>
      </c>
      <c r="S84" s="445">
        <v>64825</v>
      </c>
      <c r="T84" s="445">
        <v>0</v>
      </c>
      <c r="U84" s="445">
        <v>0</v>
      </c>
      <c r="V84" s="445">
        <v>0</v>
      </c>
      <c r="W84" s="445">
        <v>0</v>
      </c>
      <c r="X84" s="445">
        <v>19739</v>
      </c>
      <c r="Y84" s="445">
        <v>0</v>
      </c>
      <c r="Z84" s="445">
        <v>0</v>
      </c>
      <c r="AA84" s="445">
        <v>19739</v>
      </c>
      <c r="AB84" s="445">
        <v>0</v>
      </c>
      <c r="AC84" s="445">
        <v>0</v>
      </c>
      <c r="AD84" s="445">
        <v>5301624</v>
      </c>
      <c r="AE84" s="445">
        <v>1189930</v>
      </c>
      <c r="AF84" s="445">
        <v>132214</v>
      </c>
      <c r="AG84" s="445">
        <v>6623768</v>
      </c>
      <c r="AH84" s="445">
        <v>945402</v>
      </c>
      <c r="AI84" s="445">
        <v>756322</v>
      </c>
      <c r="AJ84" s="445">
        <v>170172</v>
      </c>
      <c r="AK84" s="445">
        <v>18908</v>
      </c>
      <c r="AL84" s="445">
        <v>1890804</v>
      </c>
      <c r="AM84" s="445">
        <v>-488197</v>
      </c>
      <c r="AN84" s="445">
        <v>-390557</v>
      </c>
      <c r="AO84" s="445">
        <v>-87875</v>
      </c>
      <c r="AP84" s="445">
        <v>-9764</v>
      </c>
      <c r="AQ84" s="445">
        <v>-976393</v>
      </c>
      <c r="AR84" s="445">
        <v>-284951</v>
      </c>
      <c r="AS84" s="445">
        <v>-227960</v>
      </c>
      <c r="AT84" s="445">
        <v>-51291</v>
      </c>
      <c r="AU84" s="445">
        <v>-5699</v>
      </c>
      <c r="AV84" s="445">
        <v>-569901</v>
      </c>
      <c r="AW84" s="445">
        <v>51390</v>
      </c>
      <c r="AX84" s="445">
        <v>41112</v>
      </c>
      <c r="AY84" s="445">
        <v>9250</v>
      </c>
      <c r="AZ84" s="445">
        <v>1028</v>
      </c>
      <c r="BA84" s="445">
        <v>102780</v>
      </c>
      <c r="BB84" s="445">
        <v>-85042</v>
      </c>
      <c r="BC84" s="445">
        <v>-68033</v>
      </c>
      <c r="BD84" s="445">
        <v>-15307</v>
      </c>
      <c r="BE84" s="445">
        <v>-1701</v>
      </c>
      <c r="BF84" s="445">
        <v>-170083</v>
      </c>
      <c r="BG84" s="445">
        <v>-318603</v>
      </c>
      <c r="BH84" s="445">
        <v>-254881</v>
      </c>
      <c r="BI84" s="445">
        <v>-57348</v>
      </c>
      <c r="BJ84" s="445">
        <v>-6372</v>
      </c>
      <c r="BK84" s="445">
        <v>-637204</v>
      </c>
      <c r="BL84" s="445">
        <v>-2683584</v>
      </c>
      <c r="BM84" s="445">
        <v>-2146868</v>
      </c>
      <c r="BN84" s="445">
        <v>-483045</v>
      </c>
      <c r="BO84" s="445">
        <v>-53672</v>
      </c>
      <c r="BP84" s="445">
        <v>-5367169</v>
      </c>
      <c r="BQ84" s="445">
        <v>-624778</v>
      </c>
      <c r="BR84" s="445">
        <v>-499823</v>
      </c>
      <c r="BS84" s="445">
        <v>-112460</v>
      </c>
      <c r="BT84" s="445">
        <v>-12496</v>
      </c>
      <c r="BU84" s="445">
        <v>-1249557</v>
      </c>
      <c r="BV84" s="445">
        <v>-2058806</v>
      </c>
      <c r="BW84" s="445">
        <v>-1647045</v>
      </c>
      <c r="BX84" s="445">
        <v>-370585</v>
      </c>
      <c r="BY84" s="445">
        <v>-41176</v>
      </c>
      <c r="BZ84" s="445">
        <v>-4117612</v>
      </c>
      <c r="CA84" s="445">
        <v>222326</v>
      </c>
      <c r="CB84" s="445">
        <v>177862</v>
      </c>
      <c r="CC84" s="445">
        <v>40019</v>
      </c>
      <c r="CD84" s="445">
        <v>4447</v>
      </c>
      <c r="CE84" s="445">
        <v>444654</v>
      </c>
      <c r="CF84" s="445">
        <v>807563</v>
      </c>
      <c r="CG84" s="445">
        <v>646050</v>
      </c>
      <c r="CH84" s="445">
        <v>145361</v>
      </c>
      <c r="CI84" s="445">
        <v>16151</v>
      </c>
      <c r="CJ84" s="445">
        <v>1615125</v>
      </c>
      <c r="CK84" s="445">
        <v>352358</v>
      </c>
      <c r="CL84" s="445">
        <v>281886</v>
      </c>
      <c r="CM84" s="445">
        <v>63424</v>
      </c>
      <c r="CN84" s="445">
        <v>7047</v>
      </c>
      <c r="CO84" s="445">
        <v>704715</v>
      </c>
      <c r="CP84" s="445">
        <v>-902579</v>
      </c>
      <c r="CQ84" s="445">
        <v>-722064</v>
      </c>
      <c r="CR84" s="445">
        <v>-162464</v>
      </c>
      <c r="CS84" s="445">
        <v>-18052</v>
      </c>
      <c r="CT84" s="445">
        <v>-1805159</v>
      </c>
      <c r="CU84" s="445">
        <v>-2203916</v>
      </c>
      <c r="CV84" s="445">
        <v>-1763134</v>
      </c>
      <c r="CW84" s="445">
        <v>-396705</v>
      </c>
      <c r="CX84" s="445">
        <v>-44079</v>
      </c>
      <c r="CY84" s="445">
        <v>-4407834</v>
      </c>
      <c r="CZ84" s="445">
        <v>-50094</v>
      </c>
      <c r="DA84" s="445">
        <v>-40075</v>
      </c>
      <c r="DB84" s="445">
        <v>-9017</v>
      </c>
      <c r="DC84" s="445">
        <v>-1002</v>
      </c>
      <c r="DD84" s="445">
        <v>-100188</v>
      </c>
      <c r="DE84" s="445">
        <v>-2153822</v>
      </c>
      <c r="DF84" s="445">
        <v>-1723059</v>
      </c>
      <c r="DG84" s="445">
        <v>-387688</v>
      </c>
      <c r="DH84" s="445">
        <v>-43077</v>
      </c>
      <c r="DI84" s="445">
        <v>-4307646</v>
      </c>
      <c r="DJ84" s="445">
        <v>-6690454</v>
      </c>
      <c r="DK84" s="445">
        <v>-5352363</v>
      </c>
      <c r="DL84" s="445">
        <v>-1204285</v>
      </c>
      <c r="DM84" s="445">
        <v>-133808</v>
      </c>
      <c r="DN84" s="445">
        <v>-13380910</v>
      </c>
      <c r="DO84" s="445">
        <v>-6548078</v>
      </c>
      <c r="DP84" s="445">
        <v>-5238462</v>
      </c>
      <c r="DQ84" s="445">
        <v>-1178654</v>
      </c>
      <c r="DR84" s="445">
        <v>-130962</v>
      </c>
      <c r="DS84" s="445">
        <v>-13096156</v>
      </c>
      <c r="DT84" s="445">
        <v>-142376</v>
      </c>
      <c r="DU84" s="445">
        <v>-113901</v>
      </c>
      <c r="DV84" s="445">
        <v>-25631</v>
      </c>
      <c r="DW84" s="445">
        <v>-2846</v>
      </c>
      <c r="DX84" s="445">
        <v>-284754</v>
      </c>
      <c r="DY84" s="445">
        <v>15349021</v>
      </c>
      <c r="DZ84" s="445">
        <v>12279217</v>
      </c>
      <c r="EA84" s="445">
        <v>2762824</v>
      </c>
      <c r="EB84" s="445">
        <v>306980</v>
      </c>
      <c r="EC84" s="445">
        <v>30698042</v>
      </c>
      <c r="ED84" s="445">
        <v>12670716</v>
      </c>
      <c r="EE84" s="445">
        <v>10136573</v>
      </c>
      <c r="EF84" s="445">
        <v>2280729</v>
      </c>
      <c r="EG84" s="445">
        <v>253414</v>
      </c>
      <c r="EH84" s="445">
        <v>25341432</v>
      </c>
      <c r="EI84" s="445">
        <v>-2678305</v>
      </c>
      <c r="EJ84" s="445">
        <v>-2142644</v>
      </c>
      <c r="EK84" s="445">
        <v>-482095</v>
      </c>
      <c r="EL84" s="445">
        <v>-53566</v>
      </c>
      <c r="EM84" s="445">
        <v>-5356610</v>
      </c>
      <c r="EN84" s="445">
        <v>-2820681</v>
      </c>
      <c r="EO84" s="445">
        <v>-2256545</v>
      </c>
      <c r="EP84" s="445">
        <v>-507726</v>
      </c>
      <c r="EQ84" s="445">
        <v>-56412</v>
      </c>
      <c r="ER84" s="445">
        <v>-5641364</v>
      </c>
      <c r="ES84" s="446">
        <v>0.5</v>
      </c>
      <c r="ET84" s="446">
        <v>0.4</v>
      </c>
      <c r="EU84" s="446">
        <v>0.09</v>
      </c>
      <c r="EV84" s="446">
        <v>0.01</v>
      </c>
      <c r="EW84" s="446">
        <v>1</v>
      </c>
      <c r="EX84" s="58" t="s">
        <v>526</v>
      </c>
      <c r="EY84" s="58" t="s">
        <v>527</v>
      </c>
      <c r="EZ84" s="58" t="s">
        <v>466</v>
      </c>
      <c r="FA84" s="58" t="s">
        <v>467</v>
      </c>
      <c r="FB84" s="58" t="s">
        <v>769</v>
      </c>
    </row>
    <row r="85" spans="1:158" s="58" customFormat="1" ht="14.25" thickTop="1" thickBot="1">
      <c r="A85" s="58" t="s">
        <v>469</v>
      </c>
      <c r="B85" s="447" t="s">
        <v>770</v>
      </c>
      <c r="C85" s="59" t="s">
        <v>771</v>
      </c>
      <c r="D85" s="445">
        <v>18563533</v>
      </c>
      <c r="E85" s="445">
        <v>14850826</v>
      </c>
      <c r="F85" s="445">
        <v>3712707</v>
      </c>
      <c r="G85" s="445">
        <v>0</v>
      </c>
      <c r="H85" s="445">
        <v>37127066</v>
      </c>
      <c r="I85" s="445">
        <v>0</v>
      </c>
      <c r="J85" s="445">
        <v>0</v>
      </c>
      <c r="K85" s="445">
        <v>18563533</v>
      </c>
      <c r="L85" s="445">
        <v>196780</v>
      </c>
      <c r="M85" s="445">
        <v>196780</v>
      </c>
      <c r="N85" s="445">
        <v>0</v>
      </c>
      <c r="O85" s="445">
        <v>0</v>
      </c>
      <c r="P85" s="445">
        <v>0</v>
      </c>
      <c r="Q85" s="445">
        <v>0</v>
      </c>
      <c r="R85" s="445">
        <v>0</v>
      </c>
      <c r="S85" s="445">
        <v>0</v>
      </c>
      <c r="T85" s="445">
        <v>0</v>
      </c>
      <c r="U85" s="445">
        <v>0</v>
      </c>
      <c r="V85" s="445">
        <v>0</v>
      </c>
      <c r="W85" s="445">
        <v>0</v>
      </c>
      <c r="X85" s="445">
        <v>0</v>
      </c>
      <c r="Y85" s="445">
        <v>0</v>
      </c>
      <c r="Z85" s="445">
        <v>0</v>
      </c>
      <c r="AA85" s="445">
        <v>0</v>
      </c>
      <c r="AB85" s="445">
        <v>0</v>
      </c>
      <c r="AC85" s="445">
        <v>0</v>
      </c>
      <c r="AD85" s="445">
        <v>6909907</v>
      </c>
      <c r="AE85" s="445">
        <v>1727476</v>
      </c>
      <c r="AF85" s="445">
        <v>0</v>
      </c>
      <c r="AG85" s="445">
        <v>8637383</v>
      </c>
      <c r="AH85" s="445">
        <v>1231572</v>
      </c>
      <c r="AI85" s="445">
        <v>985257</v>
      </c>
      <c r="AJ85" s="445">
        <v>246314</v>
      </c>
      <c r="AK85" s="445">
        <v>0</v>
      </c>
      <c r="AL85" s="445">
        <v>2463143</v>
      </c>
      <c r="AM85" s="445">
        <v>-867257</v>
      </c>
      <c r="AN85" s="445">
        <v>-693806</v>
      </c>
      <c r="AO85" s="445">
        <v>-173452</v>
      </c>
      <c r="AP85" s="445">
        <v>0</v>
      </c>
      <c r="AQ85" s="445">
        <v>-1734515</v>
      </c>
      <c r="AR85" s="445">
        <v>-1291131</v>
      </c>
      <c r="AS85" s="445">
        <v>-1032904</v>
      </c>
      <c r="AT85" s="445">
        <v>-258226</v>
      </c>
      <c r="AU85" s="445">
        <v>0</v>
      </c>
      <c r="AV85" s="445">
        <v>-2582261</v>
      </c>
      <c r="AW85" s="445">
        <v>67127</v>
      </c>
      <c r="AX85" s="445">
        <v>53701</v>
      </c>
      <c r="AY85" s="445">
        <v>13425</v>
      </c>
      <c r="AZ85" s="445">
        <v>0</v>
      </c>
      <c r="BA85" s="445">
        <v>134253</v>
      </c>
      <c r="BB85" s="445">
        <v>-12023</v>
      </c>
      <c r="BC85" s="445">
        <v>-9619</v>
      </c>
      <c r="BD85" s="445">
        <v>-2405</v>
      </c>
      <c r="BE85" s="445">
        <v>0</v>
      </c>
      <c r="BF85" s="445">
        <v>-24047</v>
      </c>
      <c r="BG85" s="445">
        <v>-1236027</v>
      </c>
      <c r="BH85" s="445">
        <v>-988822</v>
      </c>
      <c r="BI85" s="445">
        <v>-247206</v>
      </c>
      <c r="BJ85" s="445">
        <v>0</v>
      </c>
      <c r="BK85" s="445">
        <v>-2472055</v>
      </c>
      <c r="BL85" s="445">
        <v>-4388285</v>
      </c>
      <c r="BM85" s="445">
        <v>-3510628</v>
      </c>
      <c r="BN85" s="445">
        <v>-877657</v>
      </c>
      <c r="BO85" s="445">
        <v>0</v>
      </c>
      <c r="BP85" s="445">
        <v>-8776570</v>
      </c>
      <c r="BQ85" s="445">
        <v>-613907</v>
      </c>
      <c r="BR85" s="445">
        <v>-491126</v>
      </c>
      <c r="BS85" s="445">
        <v>-122782</v>
      </c>
      <c r="BT85" s="445">
        <v>0</v>
      </c>
      <c r="BU85" s="445">
        <v>-1227815</v>
      </c>
      <c r="BV85" s="445">
        <v>-3774377</v>
      </c>
      <c r="BW85" s="445">
        <v>-3019502</v>
      </c>
      <c r="BX85" s="445">
        <v>-754875</v>
      </c>
      <c r="BY85" s="445">
        <v>0</v>
      </c>
      <c r="BZ85" s="445">
        <v>-7548754</v>
      </c>
      <c r="CA85" s="445">
        <v>151913</v>
      </c>
      <c r="CB85" s="445">
        <v>121530</v>
      </c>
      <c r="CC85" s="445">
        <v>30383</v>
      </c>
      <c r="CD85" s="445">
        <v>0</v>
      </c>
      <c r="CE85" s="445">
        <v>303826</v>
      </c>
      <c r="CF85" s="445">
        <v>0</v>
      </c>
      <c r="CG85" s="445">
        <v>0</v>
      </c>
      <c r="CH85" s="445">
        <v>0</v>
      </c>
      <c r="CI85" s="445">
        <v>0</v>
      </c>
      <c r="CJ85" s="445">
        <v>0</v>
      </c>
      <c r="CK85" s="445">
        <v>399208</v>
      </c>
      <c r="CL85" s="445">
        <v>319367</v>
      </c>
      <c r="CM85" s="445">
        <v>79842</v>
      </c>
      <c r="CN85" s="445">
        <v>0</v>
      </c>
      <c r="CO85" s="445">
        <v>798417</v>
      </c>
      <c r="CP85" s="445">
        <v>807582</v>
      </c>
      <c r="CQ85" s="445">
        <v>646066</v>
      </c>
      <c r="CR85" s="445">
        <v>161517</v>
      </c>
      <c r="CS85" s="445">
        <v>0</v>
      </c>
      <c r="CT85" s="445">
        <v>1615165</v>
      </c>
      <c r="CU85" s="445">
        <v>-3029582</v>
      </c>
      <c r="CV85" s="445">
        <v>-2423665</v>
      </c>
      <c r="CW85" s="445">
        <v>-605915</v>
      </c>
      <c r="CX85" s="445">
        <v>0</v>
      </c>
      <c r="CY85" s="445">
        <v>-6059162</v>
      </c>
      <c r="CZ85" s="445">
        <v>-62786</v>
      </c>
      <c r="DA85" s="445">
        <v>-50229</v>
      </c>
      <c r="DB85" s="445">
        <v>-12557</v>
      </c>
      <c r="DC85" s="445">
        <v>0</v>
      </c>
      <c r="DD85" s="445">
        <v>-125572</v>
      </c>
      <c r="DE85" s="445">
        <v>-2966795</v>
      </c>
      <c r="DF85" s="445">
        <v>-2373436</v>
      </c>
      <c r="DG85" s="445">
        <v>-593358</v>
      </c>
      <c r="DH85" s="445">
        <v>0</v>
      </c>
      <c r="DI85" s="445">
        <v>-5933589</v>
      </c>
      <c r="DJ85" s="445">
        <v>-11208976</v>
      </c>
      <c r="DK85" s="445">
        <v>-8871789</v>
      </c>
      <c r="DL85" s="445">
        <v>-2019214</v>
      </c>
      <c r="DM85" s="445">
        <v>0</v>
      </c>
      <c r="DN85" s="445">
        <v>-22099979</v>
      </c>
      <c r="DO85" s="445">
        <v>-9365281</v>
      </c>
      <c r="DP85" s="445">
        <v>-7396832</v>
      </c>
      <c r="DQ85" s="445">
        <v>-1650473</v>
      </c>
      <c r="DR85" s="445">
        <v>0</v>
      </c>
      <c r="DS85" s="445">
        <v>-18412586</v>
      </c>
      <c r="DT85" s="445">
        <v>-1843695</v>
      </c>
      <c r="DU85" s="445">
        <v>-1474957</v>
      </c>
      <c r="DV85" s="445">
        <v>-368741</v>
      </c>
      <c r="DW85" s="445">
        <v>0</v>
      </c>
      <c r="DX85" s="445">
        <v>-3687393</v>
      </c>
      <c r="DY85" s="445">
        <v>21869203</v>
      </c>
      <c r="DZ85" s="445">
        <v>17495363</v>
      </c>
      <c r="EA85" s="445">
        <v>4373841</v>
      </c>
      <c r="EB85" s="445">
        <v>0</v>
      </c>
      <c r="EC85" s="445">
        <v>43738407</v>
      </c>
      <c r="ED85" s="445">
        <v>18563533</v>
      </c>
      <c r="EE85" s="445">
        <v>14850826</v>
      </c>
      <c r="EF85" s="445">
        <v>3712707</v>
      </c>
      <c r="EG85" s="445">
        <v>0</v>
      </c>
      <c r="EH85" s="445">
        <v>37127066</v>
      </c>
      <c r="EI85" s="445">
        <v>-3305670</v>
      </c>
      <c r="EJ85" s="445">
        <v>-2644537</v>
      </c>
      <c r="EK85" s="445">
        <v>-661134</v>
      </c>
      <c r="EL85" s="445">
        <v>0</v>
      </c>
      <c r="EM85" s="445">
        <v>-6611341</v>
      </c>
      <c r="EN85" s="445">
        <v>-5149365</v>
      </c>
      <c r="EO85" s="445">
        <v>-4119494</v>
      </c>
      <c r="EP85" s="445">
        <v>-1029875</v>
      </c>
      <c r="EQ85" s="445">
        <v>0</v>
      </c>
      <c r="ER85" s="445">
        <v>-10298734</v>
      </c>
      <c r="ES85" s="446">
        <v>0.5</v>
      </c>
      <c r="ET85" s="446">
        <v>0.4</v>
      </c>
      <c r="EU85" s="446">
        <v>0.1</v>
      </c>
      <c r="EV85" s="446">
        <v>0</v>
      </c>
      <c r="EW85" s="446">
        <v>1</v>
      </c>
      <c r="EX85" s="58" t="s">
        <v>619</v>
      </c>
      <c r="EY85" s="58" t="s">
        <v>465</v>
      </c>
      <c r="EZ85" s="58" t="s">
        <v>466</v>
      </c>
      <c r="FA85" s="58" t="s">
        <v>497</v>
      </c>
      <c r="FB85" s="58" t="s">
        <v>772</v>
      </c>
    </row>
    <row r="86" spans="1:158" s="58" customFormat="1" ht="14.25" thickTop="1" thickBot="1">
      <c r="A86" s="58" t="s">
        <v>469</v>
      </c>
      <c r="B86" s="447" t="s">
        <v>773</v>
      </c>
      <c r="C86" s="59" t="s">
        <v>774</v>
      </c>
      <c r="D86" s="445">
        <v>12508092</v>
      </c>
      <c r="E86" s="445">
        <v>10006475</v>
      </c>
      <c r="F86" s="445">
        <v>2501619</v>
      </c>
      <c r="G86" s="445">
        <v>0</v>
      </c>
      <c r="H86" s="445">
        <v>25016186</v>
      </c>
      <c r="I86" s="445">
        <v>0</v>
      </c>
      <c r="J86" s="445">
        <v>0</v>
      </c>
      <c r="K86" s="445">
        <v>12508092</v>
      </c>
      <c r="L86" s="445">
        <v>255629</v>
      </c>
      <c r="M86" s="445">
        <v>255629</v>
      </c>
      <c r="N86" s="445">
        <v>0</v>
      </c>
      <c r="O86" s="445">
        <v>0</v>
      </c>
      <c r="P86" s="445">
        <v>0</v>
      </c>
      <c r="Q86" s="445">
        <v>699459</v>
      </c>
      <c r="R86" s="445">
        <v>118743</v>
      </c>
      <c r="S86" s="445">
        <v>818202</v>
      </c>
      <c r="T86" s="445">
        <v>0</v>
      </c>
      <c r="U86" s="445">
        <v>0</v>
      </c>
      <c r="V86" s="445">
        <v>0</v>
      </c>
      <c r="W86" s="445">
        <v>0</v>
      </c>
      <c r="X86" s="445">
        <v>0</v>
      </c>
      <c r="Y86" s="445">
        <v>0</v>
      </c>
      <c r="Z86" s="445">
        <v>0</v>
      </c>
      <c r="AA86" s="445">
        <v>0</v>
      </c>
      <c r="AB86" s="445">
        <v>0</v>
      </c>
      <c r="AC86" s="445">
        <v>0</v>
      </c>
      <c r="AD86" s="445">
        <v>7878902</v>
      </c>
      <c r="AE86" s="445">
        <v>1966803</v>
      </c>
      <c r="AF86" s="445">
        <v>0</v>
      </c>
      <c r="AG86" s="445">
        <v>9845705</v>
      </c>
      <c r="AH86" s="445">
        <v>2380014</v>
      </c>
      <c r="AI86" s="445">
        <v>1904012</v>
      </c>
      <c r="AJ86" s="445">
        <v>476003</v>
      </c>
      <c r="AK86" s="445">
        <v>0</v>
      </c>
      <c r="AL86" s="445">
        <v>4760029</v>
      </c>
      <c r="AM86" s="445">
        <v>-520416</v>
      </c>
      <c r="AN86" s="445">
        <v>-416333</v>
      </c>
      <c r="AO86" s="445">
        <v>-104083</v>
      </c>
      <c r="AP86" s="445">
        <v>0</v>
      </c>
      <c r="AQ86" s="445">
        <v>-1040832</v>
      </c>
      <c r="AR86" s="445">
        <v>-1710000</v>
      </c>
      <c r="AS86" s="445">
        <v>-1368000</v>
      </c>
      <c r="AT86" s="445">
        <v>-342000</v>
      </c>
      <c r="AU86" s="445">
        <v>0</v>
      </c>
      <c r="AV86" s="445">
        <v>-3420000</v>
      </c>
      <c r="AW86" s="445">
        <v>7147</v>
      </c>
      <c r="AX86" s="445">
        <v>5718</v>
      </c>
      <c r="AY86" s="445">
        <v>1429</v>
      </c>
      <c r="AZ86" s="445">
        <v>0</v>
      </c>
      <c r="BA86" s="445">
        <v>14294</v>
      </c>
      <c r="BB86" s="445">
        <v>-132647</v>
      </c>
      <c r="BC86" s="445">
        <v>-106118</v>
      </c>
      <c r="BD86" s="445">
        <v>-26529</v>
      </c>
      <c r="BE86" s="445">
        <v>0</v>
      </c>
      <c r="BF86" s="445">
        <v>-265294</v>
      </c>
      <c r="BG86" s="445">
        <v>-1835500</v>
      </c>
      <c r="BH86" s="445">
        <v>-1468400</v>
      </c>
      <c r="BI86" s="445">
        <v>-367100</v>
      </c>
      <c r="BJ86" s="445">
        <v>0</v>
      </c>
      <c r="BK86" s="445">
        <v>-3671000</v>
      </c>
      <c r="BL86" s="445">
        <v>-1116000</v>
      </c>
      <c r="BM86" s="445">
        <v>-892800</v>
      </c>
      <c r="BN86" s="445">
        <v>-223200</v>
      </c>
      <c r="BO86" s="445">
        <v>0</v>
      </c>
      <c r="BP86" s="445">
        <v>-2232000</v>
      </c>
      <c r="BQ86" s="445">
        <v>-276154</v>
      </c>
      <c r="BR86" s="445">
        <v>-220923</v>
      </c>
      <c r="BS86" s="445">
        <v>-55231</v>
      </c>
      <c r="BT86" s="445">
        <v>0</v>
      </c>
      <c r="BU86" s="445">
        <v>-552308</v>
      </c>
      <c r="BV86" s="445">
        <v>-839846</v>
      </c>
      <c r="BW86" s="445">
        <v>-671877</v>
      </c>
      <c r="BX86" s="445">
        <v>-167969</v>
      </c>
      <c r="BY86" s="445">
        <v>0</v>
      </c>
      <c r="BZ86" s="445">
        <v>-1679692</v>
      </c>
      <c r="CA86" s="445">
        <v>75358</v>
      </c>
      <c r="CB86" s="445">
        <v>60286</v>
      </c>
      <c r="CC86" s="445">
        <v>15072</v>
      </c>
      <c r="CD86" s="445">
        <v>0</v>
      </c>
      <c r="CE86" s="445">
        <v>150716</v>
      </c>
      <c r="CF86" s="445">
        <v>0</v>
      </c>
      <c r="CG86" s="445">
        <v>0</v>
      </c>
      <c r="CH86" s="445">
        <v>0</v>
      </c>
      <c r="CI86" s="445">
        <v>0</v>
      </c>
      <c r="CJ86" s="445">
        <v>0</v>
      </c>
      <c r="CK86" s="445">
        <v>62857</v>
      </c>
      <c r="CL86" s="445">
        <v>50286</v>
      </c>
      <c r="CM86" s="445">
        <v>12572</v>
      </c>
      <c r="CN86" s="445">
        <v>0</v>
      </c>
      <c r="CO86" s="445">
        <v>125715</v>
      </c>
      <c r="CP86" s="445">
        <v>13284</v>
      </c>
      <c r="CQ86" s="445">
        <v>10628</v>
      </c>
      <c r="CR86" s="445">
        <v>2657</v>
      </c>
      <c r="CS86" s="445">
        <v>0</v>
      </c>
      <c r="CT86" s="445">
        <v>26569</v>
      </c>
      <c r="CU86" s="445">
        <v>-964501</v>
      </c>
      <c r="CV86" s="445">
        <v>-771600</v>
      </c>
      <c r="CW86" s="445">
        <v>-192899</v>
      </c>
      <c r="CX86" s="445">
        <v>0</v>
      </c>
      <c r="CY86" s="445">
        <v>-1929000</v>
      </c>
      <c r="CZ86" s="445">
        <v>-137939</v>
      </c>
      <c r="DA86" s="445">
        <v>-110351</v>
      </c>
      <c r="DB86" s="445">
        <v>-27587</v>
      </c>
      <c r="DC86" s="445">
        <v>0</v>
      </c>
      <c r="DD86" s="445">
        <v>-275877</v>
      </c>
      <c r="DE86" s="445">
        <v>-826562</v>
      </c>
      <c r="DF86" s="445">
        <v>-661249</v>
      </c>
      <c r="DG86" s="445">
        <v>-165312</v>
      </c>
      <c r="DH86" s="445">
        <v>0</v>
      </c>
      <c r="DI86" s="445">
        <v>-1653123</v>
      </c>
      <c r="DJ86" s="445">
        <v>-13088767</v>
      </c>
      <c r="DK86" s="445">
        <v>-10471015</v>
      </c>
      <c r="DL86" s="445">
        <v>-2617754</v>
      </c>
      <c r="DM86" s="445">
        <v>0</v>
      </c>
      <c r="DN86" s="445">
        <v>-26177536</v>
      </c>
      <c r="DO86" s="445">
        <v>-11398782</v>
      </c>
      <c r="DP86" s="445">
        <v>-9119025</v>
      </c>
      <c r="DQ86" s="445">
        <v>-2279756</v>
      </c>
      <c r="DR86" s="445">
        <v>0</v>
      </c>
      <c r="DS86" s="445">
        <v>-22797563</v>
      </c>
      <c r="DT86" s="445">
        <v>-1689985</v>
      </c>
      <c r="DU86" s="445">
        <v>-1351990</v>
      </c>
      <c r="DV86" s="445">
        <v>-337998</v>
      </c>
      <c r="DW86" s="445">
        <v>0</v>
      </c>
      <c r="DX86" s="445">
        <v>-3379973</v>
      </c>
      <c r="DY86" s="445">
        <v>18629906</v>
      </c>
      <c r="DZ86" s="445">
        <v>14903925</v>
      </c>
      <c r="EA86" s="445">
        <v>3725981</v>
      </c>
      <c r="EB86" s="445">
        <v>0</v>
      </c>
      <c r="EC86" s="445">
        <v>37259812</v>
      </c>
      <c r="ED86" s="445">
        <v>12508092</v>
      </c>
      <c r="EE86" s="445">
        <v>10006475</v>
      </c>
      <c r="EF86" s="445">
        <v>2501619</v>
      </c>
      <c r="EG86" s="445">
        <v>0</v>
      </c>
      <c r="EH86" s="445">
        <v>25016186</v>
      </c>
      <c r="EI86" s="445">
        <v>-6121814</v>
      </c>
      <c r="EJ86" s="445">
        <v>-4897450</v>
      </c>
      <c r="EK86" s="445">
        <v>-1224362</v>
      </c>
      <c r="EL86" s="445">
        <v>0</v>
      </c>
      <c r="EM86" s="445">
        <v>-12243626</v>
      </c>
      <c r="EN86" s="445">
        <v>-7811799</v>
      </c>
      <c r="EO86" s="445">
        <v>-6249440</v>
      </c>
      <c r="EP86" s="445">
        <v>-1562360</v>
      </c>
      <c r="EQ86" s="445">
        <v>0</v>
      </c>
      <c r="ER86" s="445">
        <v>-15623599</v>
      </c>
      <c r="ES86" s="446">
        <v>0.5</v>
      </c>
      <c r="ET86" s="446">
        <v>0.4</v>
      </c>
      <c r="EU86" s="446">
        <v>0.1</v>
      </c>
      <c r="EV86" s="446">
        <v>0</v>
      </c>
      <c r="EW86" s="446">
        <v>1</v>
      </c>
      <c r="EX86" s="58" t="s">
        <v>572</v>
      </c>
      <c r="EY86" s="58" t="s">
        <v>465</v>
      </c>
      <c r="EZ86" s="58" t="s">
        <v>466</v>
      </c>
      <c r="FA86" s="58" t="s">
        <v>479</v>
      </c>
      <c r="FB86" s="58" t="s">
        <v>775</v>
      </c>
    </row>
    <row r="87" spans="1:158" s="58" customFormat="1" ht="14.25" thickTop="1" thickBot="1">
      <c r="A87" s="58" t="s">
        <v>461</v>
      </c>
      <c r="B87" s="447" t="s">
        <v>776</v>
      </c>
      <c r="C87" s="59" t="s">
        <v>777</v>
      </c>
      <c r="D87" s="445">
        <v>41358939</v>
      </c>
      <c r="E87" s="445">
        <v>40531761</v>
      </c>
      <c r="F87" s="445">
        <v>0</v>
      </c>
      <c r="G87" s="445">
        <v>827179</v>
      </c>
      <c r="H87" s="445">
        <v>82717879</v>
      </c>
      <c r="I87" s="445">
        <v>85045</v>
      </c>
      <c r="J87" s="445">
        <v>85045</v>
      </c>
      <c r="K87" s="445">
        <v>41273894</v>
      </c>
      <c r="L87" s="445">
        <v>444745</v>
      </c>
      <c r="M87" s="445">
        <v>444745</v>
      </c>
      <c r="N87" s="445">
        <v>0</v>
      </c>
      <c r="O87" s="445">
        <v>0</v>
      </c>
      <c r="P87" s="445">
        <v>0</v>
      </c>
      <c r="Q87" s="445">
        <v>5586228</v>
      </c>
      <c r="R87" s="445">
        <v>0</v>
      </c>
      <c r="S87" s="445">
        <v>5586228</v>
      </c>
      <c r="T87" s="445">
        <v>0</v>
      </c>
      <c r="U87" s="445">
        <v>0</v>
      </c>
      <c r="V87" s="445">
        <v>0</v>
      </c>
      <c r="W87" s="445">
        <v>0</v>
      </c>
      <c r="X87" s="445">
        <v>83344</v>
      </c>
      <c r="Y87" s="445">
        <v>0</v>
      </c>
      <c r="Z87" s="445">
        <v>1701</v>
      </c>
      <c r="AA87" s="445">
        <v>85045</v>
      </c>
      <c r="AB87" s="445">
        <v>0</v>
      </c>
      <c r="AC87" s="445">
        <v>0</v>
      </c>
      <c r="AD87" s="445">
        <v>16721316</v>
      </c>
      <c r="AE87" s="445">
        <v>0</v>
      </c>
      <c r="AF87" s="445">
        <v>335311</v>
      </c>
      <c r="AG87" s="445">
        <v>17056627</v>
      </c>
      <c r="AH87" s="445">
        <v>3532615</v>
      </c>
      <c r="AI87" s="445">
        <v>3461962</v>
      </c>
      <c r="AJ87" s="445">
        <v>0</v>
      </c>
      <c r="AK87" s="445">
        <v>70652</v>
      </c>
      <c r="AL87" s="445">
        <v>7065229</v>
      </c>
      <c r="AM87" s="445">
        <v>-1268874</v>
      </c>
      <c r="AN87" s="445">
        <v>-1243497</v>
      </c>
      <c r="AO87" s="445">
        <v>0</v>
      </c>
      <c r="AP87" s="445">
        <v>-25377</v>
      </c>
      <c r="AQ87" s="445">
        <v>-2537748</v>
      </c>
      <c r="AR87" s="445">
        <v>-1566893</v>
      </c>
      <c r="AS87" s="445">
        <v>-1535555</v>
      </c>
      <c r="AT87" s="445">
        <v>0</v>
      </c>
      <c r="AU87" s="445">
        <v>-31338</v>
      </c>
      <c r="AV87" s="445">
        <v>-3133786</v>
      </c>
      <c r="AW87" s="445">
        <v>37720</v>
      </c>
      <c r="AX87" s="445">
        <v>36965</v>
      </c>
      <c r="AY87" s="445">
        <v>0</v>
      </c>
      <c r="AZ87" s="445">
        <v>754</v>
      </c>
      <c r="BA87" s="445">
        <v>75439</v>
      </c>
      <c r="BB87" s="445">
        <v>-588603</v>
      </c>
      <c r="BC87" s="445">
        <v>-576830</v>
      </c>
      <c r="BD87" s="445">
        <v>0</v>
      </c>
      <c r="BE87" s="445">
        <v>-11772</v>
      </c>
      <c r="BF87" s="445">
        <v>-1177205</v>
      </c>
      <c r="BG87" s="445">
        <v>-2117776</v>
      </c>
      <c r="BH87" s="445">
        <v>-2075420</v>
      </c>
      <c r="BI87" s="445">
        <v>0</v>
      </c>
      <c r="BJ87" s="445">
        <v>-42356</v>
      </c>
      <c r="BK87" s="445">
        <v>-4235552</v>
      </c>
      <c r="BL87" s="445">
        <v>-3464287</v>
      </c>
      <c r="BM87" s="445">
        <v>-3395002</v>
      </c>
      <c r="BN87" s="445">
        <v>0</v>
      </c>
      <c r="BO87" s="445">
        <v>-69286</v>
      </c>
      <c r="BP87" s="445">
        <v>-6928575</v>
      </c>
      <c r="BQ87" s="445">
        <v>-828657</v>
      </c>
      <c r="BR87" s="445">
        <v>-812083</v>
      </c>
      <c r="BS87" s="445">
        <v>0</v>
      </c>
      <c r="BT87" s="445">
        <v>-16573</v>
      </c>
      <c r="BU87" s="445">
        <v>-1657313</v>
      </c>
      <c r="BV87" s="445">
        <v>-2635631</v>
      </c>
      <c r="BW87" s="445">
        <v>-2582918</v>
      </c>
      <c r="BX87" s="445">
        <v>0</v>
      </c>
      <c r="BY87" s="445">
        <v>-52713</v>
      </c>
      <c r="BZ87" s="445">
        <v>-5271262</v>
      </c>
      <c r="CA87" s="445">
        <v>699168</v>
      </c>
      <c r="CB87" s="445">
        <v>685185</v>
      </c>
      <c r="CC87" s="445">
        <v>0</v>
      </c>
      <c r="CD87" s="445">
        <v>13983</v>
      </c>
      <c r="CE87" s="445">
        <v>1398336</v>
      </c>
      <c r="CF87" s="445">
        <v>1416790</v>
      </c>
      <c r="CG87" s="445">
        <v>1388455</v>
      </c>
      <c r="CH87" s="445">
        <v>0</v>
      </c>
      <c r="CI87" s="445">
        <v>28336</v>
      </c>
      <c r="CJ87" s="445">
        <v>2833581</v>
      </c>
      <c r="CK87" s="445">
        <v>-46428</v>
      </c>
      <c r="CL87" s="445">
        <v>-45499</v>
      </c>
      <c r="CM87" s="445">
        <v>0</v>
      </c>
      <c r="CN87" s="445">
        <v>-929</v>
      </c>
      <c r="CO87" s="445">
        <v>-92856</v>
      </c>
      <c r="CP87" s="445">
        <v>-2217779</v>
      </c>
      <c r="CQ87" s="445">
        <v>-2173424</v>
      </c>
      <c r="CR87" s="445">
        <v>0</v>
      </c>
      <c r="CS87" s="445">
        <v>-44356</v>
      </c>
      <c r="CT87" s="445">
        <v>-4435559</v>
      </c>
      <c r="CU87" s="445">
        <v>-3612536</v>
      </c>
      <c r="CV87" s="445">
        <v>-3540285</v>
      </c>
      <c r="CW87" s="445">
        <v>0</v>
      </c>
      <c r="CX87" s="445">
        <v>-72252</v>
      </c>
      <c r="CY87" s="445">
        <v>-7225073</v>
      </c>
      <c r="CZ87" s="445">
        <v>-175917</v>
      </c>
      <c r="DA87" s="445">
        <v>-172397</v>
      </c>
      <c r="DB87" s="445">
        <v>0</v>
      </c>
      <c r="DC87" s="445">
        <v>-3519</v>
      </c>
      <c r="DD87" s="445">
        <v>-351833</v>
      </c>
      <c r="DE87" s="445">
        <v>-3436620</v>
      </c>
      <c r="DF87" s="445">
        <v>-3367887</v>
      </c>
      <c r="DG87" s="445">
        <v>0</v>
      </c>
      <c r="DH87" s="445">
        <v>-68733</v>
      </c>
      <c r="DI87" s="445">
        <v>-6873240</v>
      </c>
      <c r="DJ87" s="445">
        <v>-19307445</v>
      </c>
      <c r="DK87" s="445">
        <v>-18921301</v>
      </c>
      <c r="DL87" s="445">
        <v>0</v>
      </c>
      <c r="DM87" s="445">
        <v>-386151</v>
      </c>
      <c r="DN87" s="445">
        <v>-38614897</v>
      </c>
      <c r="DO87" s="445">
        <v>-18790154</v>
      </c>
      <c r="DP87" s="445">
        <v>-18414351</v>
      </c>
      <c r="DQ87" s="445">
        <v>0</v>
      </c>
      <c r="DR87" s="445">
        <v>-375803</v>
      </c>
      <c r="DS87" s="445">
        <v>-37580308</v>
      </c>
      <c r="DT87" s="445">
        <v>-517291</v>
      </c>
      <c r="DU87" s="445">
        <v>-506950</v>
      </c>
      <c r="DV87" s="445">
        <v>0</v>
      </c>
      <c r="DW87" s="445">
        <v>-10348</v>
      </c>
      <c r="DX87" s="445">
        <v>-1034589</v>
      </c>
      <c r="DY87" s="445">
        <v>48442943</v>
      </c>
      <c r="DZ87" s="445">
        <v>47474084</v>
      </c>
      <c r="EA87" s="445">
        <v>0</v>
      </c>
      <c r="EB87" s="445">
        <v>968859</v>
      </c>
      <c r="EC87" s="445">
        <v>96885886</v>
      </c>
      <c r="ED87" s="445">
        <v>41358939</v>
      </c>
      <c r="EE87" s="445">
        <v>40531761</v>
      </c>
      <c r="EF87" s="445">
        <v>0</v>
      </c>
      <c r="EG87" s="445">
        <v>827179</v>
      </c>
      <c r="EH87" s="445">
        <v>82717879</v>
      </c>
      <c r="EI87" s="445">
        <v>-7084004</v>
      </c>
      <c r="EJ87" s="445">
        <v>-6942323</v>
      </c>
      <c r="EK87" s="445">
        <v>0</v>
      </c>
      <c r="EL87" s="445">
        <v>-141680</v>
      </c>
      <c r="EM87" s="445">
        <v>-14168007</v>
      </c>
      <c r="EN87" s="445">
        <v>-7601295</v>
      </c>
      <c r="EO87" s="445">
        <v>-7449273</v>
      </c>
      <c r="EP87" s="445">
        <v>0</v>
      </c>
      <c r="EQ87" s="445">
        <v>-152028</v>
      </c>
      <c r="ER87" s="445">
        <v>-15202596</v>
      </c>
      <c r="ES87" s="446">
        <v>0.5</v>
      </c>
      <c r="ET87" s="446">
        <v>0.49</v>
      </c>
      <c r="EU87" s="446">
        <v>0</v>
      </c>
      <c r="EV87" s="446">
        <v>0.01</v>
      </c>
      <c r="EW87" s="446">
        <v>1</v>
      </c>
      <c r="EX87" s="58" t="s">
        <v>536</v>
      </c>
      <c r="EY87" s="58" t="s">
        <v>778</v>
      </c>
      <c r="EZ87" s="58" t="s">
        <v>536</v>
      </c>
      <c r="FA87" s="58" t="s">
        <v>514</v>
      </c>
      <c r="FB87" s="58" t="s">
        <v>779</v>
      </c>
    </row>
    <row r="88" spans="1:158" s="58" customFormat="1" ht="14.25" thickTop="1" thickBot="1">
      <c r="A88" s="58" t="s">
        <v>469</v>
      </c>
      <c r="B88" s="447" t="s">
        <v>780</v>
      </c>
      <c r="C88" s="59" t="s">
        <v>781</v>
      </c>
      <c r="D88" s="445">
        <v>25892667</v>
      </c>
      <c r="E88" s="445">
        <v>20714134</v>
      </c>
      <c r="F88" s="445">
        <v>4660680</v>
      </c>
      <c r="G88" s="445">
        <v>517853</v>
      </c>
      <c r="H88" s="445">
        <v>51785334</v>
      </c>
      <c r="I88" s="445">
        <v>0</v>
      </c>
      <c r="J88" s="445">
        <v>0</v>
      </c>
      <c r="K88" s="445">
        <v>25892667</v>
      </c>
      <c r="L88" s="445">
        <v>167247</v>
      </c>
      <c r="M88" s="445">
        <v>167247</v>
      </c>
      <c r="N88" s="445">
        <v>0</v>
      </c>
      <c r="O88" s="445">
        <v>0</v>
      </c>
      <c r="P88" s="445">
        <v>0</v>
      </c>
      <c r="Q88" s="445">
        <v>0</v>
      </c>
      <c r="R88" s="445">
        <v>0</v>
      </c>
      <c r="S88" s="445">
        <v>0</v>
      </c>
      <c r="T88" s="445">
        <v>0</v>
      </c>
      <c r="U88" s="445">
        <v>0</v>
      </c>
      <c r="V88" s="445">
        <v>0</v>
      </c>
      <c r="W88" s="445">
        <v>0</v>
      </c>
      <c r="X88" s="445">
        <v>0</v>
      </c>
      <c r="Y88" s="445">
        <v>0</v>
      </c>
      <c r="Z88" s="445">
        <v>0</v>
      </c>
      <c r="AA88" s="445">
        <v>0</v>
      </c>
      <c r="AB88" s="445">
        <v>0</v>
      </c>
      <c r="AC88" s="445">
        <v>0</v>
      </c>
      <c r="AD88" s="445">
        <v>6117165</v>
      </c>
      <c r="AE88" s="445">
        <v>1376362</v>
      </c>
      <c r="AF88" s="445">
        <v>152927</v>
      </c>
      <c r="AG88" s="445">
        <v>7646454</v>
      </c>
      <c r="AH88" s="445">
        <v>1661975</v>
      </c>
      <c r="AI88" s="445">
        <v>1329580</v>
      </c>
      <c r="AJ88" s="445">
        <v>299156</v>
      </c>
      <c r="AK88" s="445">
        <v>33240</v>
      </c>
      <c r="AL88" s="445">
        <v>3323951</v>
      </c>
      <c r="AM88" s="445">
        <v>-1471857</v>
      </c>
      <c r="AN88" s="445">
        <v>-1177486</v>
      </c>
      <c r="AO88" s="445">
        <v>-264934</v>
      </c>
      <c r="AP88" s="445">
        <v>-29437</v>
      </c>
      <c r="AQ88" s="445">
        <v>-2943714</v>
      </c>
      <c r="AR88" s="445">
        <v>-1419500</v>
      </c>
      <c r="AS88" s="445">
        <v>-1135600</v>
      </c>
      <c r="AT88" s="445">
        <v>-255510</v>
      </c>
      <c r="AU88" s="445">
        <v>-28390</v>
      </c>
      <c r="AV88" s="445">
        <v>-2839000</v>
      </c>
      <c r="AW88" s="445">
        <v>64506</v>
      </c>
      <c r="AX88" s="445">
        <v>51605</v>
      </c>
      <c r="AY88" s="445">
        <v>11611</v>
      </c>
      <c r="AZ88" s="445">
        <v>1290</v>
      </c>
      <c r="BA88" s="445">
        <v>129012</v>
      </c>
      <c r="BB88" s="445">
        <v>282994</v>
      </c>
      <c r="BC88" s="445">
        <v>226395</v>
      </c>
      <c r="BD88" s="445">
        <v>50939</v>
      </c>
      <c r="BE88" s="445">
        <v>5660</v>
      </c>
      <c r="BF88" s="445">
        <v>565988</v>
      </c>
      <c r="BG88" s="445">
        <v>-1072000</v>
      </c>
      <c r="BH88" s="445">
        <v>-857600</v>
      </c>
      <c r="BI88" s="445">
        <v>-192960</v>
      </c>
      <c r="BJ88" s="445">
        <v>-21440</v>
      </c>
      <c r="BK88" s="445">
        <v>-2144000</v>
      </c>
      <c r="BL88" s="445">
        <v>-3074000</v>
      </c>
      <c r="BM88" s="445">
        <v>-2459200</v>
      </c>
      <c r="BN88" s="445">
        <v>-553320</v>
      </c>
      <c r="BO88" s="445">
        <v>-61480</v>
      </c>
      <c r="BP88" s="445">
        <v>-6148000</v>
      </c>
      <c r="BQ88" s="445">
        <v>-260000</v>
      </c>
      <c r="BR88" s="445">
        <v>-208000</v>
      </c>
      <c r="BS88" s="445">
        <v>-46800</v>
      </c>
      <c r="BT88" s="445">
        <v>-5200</v>
      </c>
      <c r="BU88" s="445">
        <v>-520000</v>
      </c>
      <c r="BV88" s="445">
        <v>-2814000</v>
      </c>
      <c r="BW88" s="445">
        <v>-2251200</v>
      </c>
      <c r="BX88" s="445">
        <v>-506520</v>
      </c>
      <c r="BY88" s="445">
        <v>-56280</v>
      </c>
      <c r="BZ88" s="445">
        <v>-5628000</v>
      </c>
      <c r="CA88" s="445">
        <v>143566</v>
      </c>
      <c r="CB88" s="445">
        <v>114852</v>
      </c>
      <c r="CC88" s="445">
        <v>25842</v>
      </c>
      <c r="CD88" s="445">
        <v>2871</v>
      </c>
      <c r="CE88" s="445">
        <v>287131</v>
      </c>
      <c r="CF88" s="445">
        <v>383897</v>
      </c>
      <c r="CG88" s="445">
        <v>307118</v>
      </c>
      <c r="CH88" s="445">
        <v>69101</v>
      </c>
      <c r="CI88" s="445">
        <v>7678</v>
      </c>
      <c r="CJ88" s="445">
        <v>767794</v>
      </c>
      <c r="CK88" s="445">
        <v>-85566</v>
      </c>
      <c r="CL88" s="445">
        <v>-68452</v>
      </c>
      <c r="CM88" s="445">
        <v>-15402</v>
      </c>
      <c r="CN88" s="445">
        <v>-1711</v>
      </c>
      <c r="CO88" s="445">
        <v>-171131</v>
      </c>
      <c r="CP88" s="445">
        <v>276603</v>
      </c>
      <c r="CQ88" s="445">
        <v>221282</v>
      </c>
      <c r="CR88" s="445">
        <v>49789</v>
      </c>
      <c r="CS88" s="445">
        <v>5532</v>
      </c>
      <c r="CT88" s="445">
        <v>553206</v>
      </c>
      <c r="CU88" s="445">
        <v>-2355500</v>
      </c>
      <c r="CV88" s="445">
        <v>-1884400</v>
      </c>
      <c r="CW88" s="445">
        <v>-423990</v>
      </c>
      <c r="CX88" s="445">
        <v>-47110</v>
      </c>
      <c r="CY88" s="445">
        <v>-4711000</v>
      </c>
      <c r="CZ88" s="445">
        <v>-202000</v>
      </c>
      <c r="DA88" s="445">
        <v>-161600</v>
      </c>
      <c r="DB88" s="445">
        <v>-36360</v>
      </c>
      <c r="DC88" s="445">
        <v>-4040</v>
      </c>
      <c r="DD88" s="445">
        <v>-404000</v>
      </c>
      <c r="DE88" s="445">
        <v>-2153500</v>
      </c>
      <c r="DF88" s="445">
        <v>-1722800</v>
      </c>
      <c r="DG88" s="445">
        <v>-387630</v>
      </c>
      <c r="DH88" s="445">
        <v>-43070</v>
      </c>
      <c r="DI88" s="445">
        <v>-4307000</v>
      </c>
      <c r="DJ88" s="445">
        <v>-8331077</v>
      </c>
      <c r="DK88" s="445">
        <v>-5829128</v>
      </c>
      <c r="DL88" s="445">
        <v>-266884</v>
      </c>
      <c r="DM88" s="445">
        <v>-145728</v>
      </c>
      <c r="DN88" s="445">
        <v>-14572817</v>
      </c>
      <c r="DO88" s="445">
        <v>-8765150</v>
      </c>
      <c r="DP88" s="445">
        <v>-6176385</v>
      </c>
      <c r="DQ88" s="445">
        <v>-345018</v>
      </c>
      <c r="DR88" s="445">
        <v>-154410</v>
      </c>
      <c r="DS88" s="445">
        <v>-15440962</v>
      </c>
      <c r="DT88" s="445">
        <v>434073</v>
      </c>
      <c r="DU88" s="445">
        <v>347257</v>
      </c>
      <c r="DV88" s="445">
        <v>78134</v>
      </c>
      <c r="DW88" s="445">
        <v>8682</v>
      </c>
      <c r="DX88" s="445">
        <v>868145</v>
      </c>
      <c r="DY88" s="445">
        <v>27275214</v>
      </c>
      <c r="DZ88" s="445">
        <v>21820172</v>
      </c>
      <c r="EA88" s="445">
        <v>4909539</v>
      </c>
      <c r="EB88" s="445">
        <v>545504</v>
      </c>
      <c r="EC88" s="445">
        <v>54550429</v>
      </c>
      <c r="ED88" s="445">
        <v>25892667</v>
      </c>
      <c r="EE88" s="445">
        <v>20714134</v>
      </c>
      <c r="EF88" s="445">
        <v>4660680</v>
      </c>
      <c r="EG88" s="445">
        <v>517853</v>
      </c>
      <c r="EH88" s="445">
        <v>51785334</v>
      </c>
      <c r="EI88" s="445">
        <v>-1382547</v>
      </c>
      <c r="EJ88" s="445">
        <v>-1106038</v>
      </c>
      <c r="EK88" s="445">
        <v>-248859</v>
      </c>
      <c r="EL88" s="445">
        <v>-27651</v>
      </c>
      <c r="EM88" s="445">
        <v>-2765095</v>
      </c>
      <c r="EN88" s="445">
        <v>-948474</v>
      </c>
      <c r="EO88" s="445">
        <v>-758781</v>
      </c>
      <c r="EP88" s="445">
        <v>-170725</v>
      </c>
      <c r="EQ88" s="445">
        <v>-18969</v>
      </c>
      <c r="ER88" s="445">
        <v>-1896950</v>
      </c>
      <c r="ES88" s="446">
        <v>0.5</v>
      </c>
      <c r="ET88" s="446">
        <v>0.4</v>
      </c>
      <c r="EU88" s="446">
        <v>0.09</v>
      </c>
      <c r="EV88" s="446">
        <v>0.01</v>
      </c>
      <c r="EW88" s="446">
        <v>1</v>
      </c>
      <c r="EX88" s="58" t="s">
        <v>649</v>
      </c>
      <c r="EY88" s="58" t="s">
        <v>650</v>
      </c>
      <c r="EZ88" s="58" t="s">
        <v>466</v>
      </c>
      <c r="FA88" s="58" t="s">
        <v>549</v>
      </c>
      <c r="FB88" s="58" t="s">
        <v>782</v>
      </c>
    </row>
    <row r="89" spans="1:158" s="58" customFormat="1" ht="14.25" thickTop="1" thickBot="1">
      <c r="A89" s="58" t="s">
        <v>469</v>
      </c>
      <c r="B89" s="447" t="s">
        <v>783</v>
      </c>
      <c r="C89" s="59" t="s">
        <v>784</v>
      </c>
      <c r="D89" s="445">
        <v>38597683</v>
      </c>
      <c r="E89" s="445">
        <v>30878146</v>
      </c>
      <c r="F89" s="445">
        <v>7719537</v>
      </c>
      <c r="G89" s="445">
        <v>0</v>
      </c>
      <c r="H89" s="445">
        <v>77195366</v>
      </c>
      <c r="I89" s="445">
        <v>45021</v>
      </c>
      <c r="J89" s="445">
        <v>45021</v>
      </c>
      <c r="K89" s="445">
        <v>38552662</v>
      </c>
      <c r="L89" s="445">
        <v>461631</v>
      </c>
      <c r="M89" s="445">
        <v>461631</v>
      </c>
      <c r="N89" s="445">
        <v>392742</v>
      </c>
      <c r="O89" s="445">
        <v>0</v>
      </c>
      <c r="P89" s="445">
        <v>392742</v>
      </c>
      <c r="Q89" s="445">
        <v>1203435</v>
      </c>
      <c r="R89" s="445">
        <v>0</v>
      </c>
      <c r="S89" s="445">
        <v>1203435</v>
      </c>
      <c r="T89" s="445">
        <v>0</v>
      </c>
      <c r="U89" s="445">
        <v>0</v>
      </c>
      <c r="V89" s="445">
        <v>0</v>
      </c>
      <c r="W89" s="445">
        <v>0</v>
      </c>
      <c r="X89" s="445">
        <v>45021</v>
      </c>
      <c r="Y89" s="445">
        <v>0</v>
      </c>
      <c r="Z89" s="445">
        <v>0</v>
      </c>
      <c r="AA89" s="445">
        <v>45021</v>
      </c>
      <c r="AB89" s="445">
        <v>0</v>
      </c>
      <c r="AC89" s="445">
        <v>0</v>
      </c>
      <c r="AD89" s="445">
        <v>11628142</v>
      </c>
      <c r="AE89" s="445">
        <v>2867570</v>
      </c>
      <c r="AF89" s="445">
        <v>0</v>
      </c>
      <c r="AG89" s="445">
        <v>14495712</v>
      </c>
      <c r="AH89" s="445">
        <v>2396727</v>
      </c>
      <c r="AI89" s="445">
        <v>1917382</v>
      </c>
      <c r="AJ89" s="445">
        <v>479346</v>
      </c>
      <c r="AK89" s="445">
        <v>0</v>
      </c>
      <c r="AL89" s="445">
        <v>4793455</v>
      </c>
      <c r="AM89" s="445">
        <v>-1352762</v>
      </c>
      <c r="AN89" s="445">
        <v>-1082209</v>
      </c>
      <c r="AO89" s="445">
        <v>-270552</v>
      </c>
      <c r="AP89" s="445">
        <v>0</v>
      </c>
      <c r="AQ89" s="445">
        <v>-2705523</v>
      </c>
      <c r="AR89" s="445">
        <v>-1750568</v>
      </c>
      <c r="AS89" s="445">
        <v>-1400455</v>
      </c>
      <c r="AT89" s="445">
        <v>-350114</v>
      </c>
      <c r="AU89" s="445">
        <v>0</v>
      </c>
      <c r="AV89" s="445">
        <v>-3501137</v>
      </c>
      <c r="AW89" s="445">
        <v>49958</v>
      </c>
      <c r="AX89" s="445">
        <v>39966</v>
      </c>
      <c r="AY89" s="445">
        <v>9992</v>
      </c>
      <c r="AZ89" s="445">
        <v>0</v>
      </c>
      <c r="BA89" s="445">
        <v>99916</v>
      </c>
      <c r="BB89" s="445">
        <v>90697</v>
      </c>
      <c r="BC89" s="445">
        <v>72557</v>
      </c>
      <c r="BD89" s="445">
        <v>18139</v>
      </c>
      <c r="BE89" s="445">
        <v>0</v>
      </c>
      <c r="BF89" s="445">
        <v>181393</v>
      </c>
      <c r="BG89" s="445">
        <v>-1609913</v>
      </c>
      <c r="BH89" s="445">
        <v>-1287932</v>
      </c>
      <c r="BI89" s="445">
        <v>-321983</v>
      </c>
      <c r="BJ89" s="445">
        <v>0</v>
      </c>
      <c r="BK89" s="445">
        <v>-3219828</v>
      </c>
      <c r="BL89" s="445">
        <v>-3334678</v>
      </c>
      <c r="BM89" s="445">
        <v>-2667743</v>
      </c>
      <c r="BN89" s="445">
        <v>-666936</v>
      </c>
      <c r="BO89" s="445">
        <v>0</v>
      </c>
      <c r="BP89" s="445">
        <v>-6669357</v>
      </c>
      <c r="BQ89" s="445">
        <v>-802192</v>
      </c>
      <c r="BR89" s="445">
        <v>-641753</v>
      </c>
      <c r="BS89" s="445">
        <v>-160438</v>
      </c>
      <c r="BT89" s="445">
        <v>0</v>
      </c>
      <c r="BU89" s="445">
        <v>-1604383</v>
      </c>
      <c r="BV89" s="445">
        <v>-2532487</v>
      </c>
      <c r="BW89" s="445">
        <v>-2025990</v>
      </c>
      <c r="BX89" s="445">
        <v>-506497</v>
      </c>
      <c r="BY89" s="445">
        <v>0</v>
      </c>
      <c r="BZ89" s="445">
        <v>-5064974</v>
      </c>
      <c r="CA89" s="445">
        <v>543072</v>
      </c>
      <c r="CB89" s="445">
        <v>434458</v>
      </c>
      <c r="CC89" s="445">
        <v>108615</v>
      </c>
      <c r="CD89" s="445">
        <v>0</v>
      </c>
      <c r="CE89" s="445">
        <v>1086145</v>
      </c>
      <c r="CF89" s="445">
        <v>1208926</v>
      </c>
      <c r="CG89" s="445">
        <v>967141</v>
      </c>
      <c r="CH89" s="445">
        <v>241785</v>
      </c>
      <c r="CI89" s="445">
        <v>0</v>
      </c>
      <c r="CJ89" s="445">
        <v>2417852</v>
      </c>
      <c r="CK89" s="445">
        <v>95382</v>
      </c>
      <c r="CL89" s="445">
        <v>76306</v>
      </c>
      <c r="CM89" s="445">
        <v>19077</v>
      </c>
      <c r="CN89" s="445">
        <v>0</v>
      </c>
      <c r="CO89" s="445">
        <v>190765</v>
      </c>
      <c r="CP89" s="445">
        <v>-2791572</v>
      </c>
      <c r="CQ89" s="445">
        <v>-2233258</v>
      </c>
      <c r="CR89" s="445">
        <v>-558314</v>
      </c>
      <c r="CS89" s="445">
        <v>0</v>
      </c>
      <c r="CT89" s="445">
        <v>-5583144</v>
      </c>
      <c r="CU89" s="445">
        <v>-4278870</v>
      </c>
      <c r="CV89" s="445">
        <v>-3423096</v>
      </c>
      <c r="CW89" s="445">
        <v>-855773</v>
      </c>
      <c r="CX89" s="445">
        <v>0</v>
      </c>
      <c r="CY89" s="445">
        <v>-8557739</v>
      </c>
      <c r="CZ89" s="445">
        <v>-163738</v>
      </c>
      <c r="DA89" s="445">
        <v>-130989</v>
      </c>
      <c r="DB89" s="445">
        <v>-32746</v>
      </c>
      <c r="DC89" s="445">
        <v>0</v>
      </c>
      <c r="DD89" s="445">
        <v>-327473</v>
      </c>
      <c r="DE89" s="445">
        <v>-4115133</v>
      </c>
      <c r="DF89" s="445">
        <v>-3292107</v>
      </c>
      <c r="DG89" s="445">
        <v>-823026</v>
      </c>
      <c r="DH89" s="445">
        <v>0</v>
      </c>
      <c r="DI89" s="445">
        <v>-8230266</v>
      </c>
      <c r="DJ89" s="445">
        <v>-17065206</v>
      </c>
      <c r="DK89" s="445">
        <v>-13652162</v>
      </c>
      <c r="DL89" s="445">
        <v>-3413040</v>
      </c>
      <c r="DM89" s="445">
        <v>0</v>
      </c>
      <c r="DN89" s="445">
        <v>-34130409</v>
      </c>
      <c r="DO89" s="445">
        <v>-17276007</v>
      </c>
      <c r="DP89" s="445">
        <v>-13820806</v>
      </c>
      <c r="DQ89" s="445">
        <v>-3455201</v>
      </c>
      <c r="DR89" s="445">
        <v>0</v>
      </c>
      <c r="DS89" s="445">
        <v>-34552015</v>
      </c>
      <c r="DT89" s="445">
        <v>210801</v>
      </c>
      <c r="DU89" s="445">
        <v>168644</v>
      </c>
      <c r="DV89" s="445">
        <v>42161</v>
      </c>
      <c r="DW89" s="445">
        <v>0</v>
      </c>
      <c r="DX89" s="445">
        <v>421606</v>
      </c>
      <c r="DY89" s="445">
        <v>44296882</v>
      </c>
      <c r="DZ89" s="445">
        <v>35437506</v>
      </c>
      <c r="EA89" s="445">
        <v>8859377</v>
      </c>
      <c r="EB89" s="445">
        <v>0</v>
      </c>
      <c r="EC89" s="445">
        <v>88593765</v>
      </c>
      <c r="ED89" s="445">
        <v>38597683</v>
      </c>
      <c r="EE89" s="445">
        <v>30878146</v>
      </c>
      <c r="EF89" s="445">
        <v>7719537</v>
      </c>
      <c r="EG89" s="445">
        <v>0</v>
      </c>
      <c r="EH89" s="445">
        <v>77195366</v>
      </c>
      <c r="EI89" s="445">
        <v>-5699199</v>
      </c>
      <c r="EJ89" s="445">
        <v>-4559360</v>
      </c>
      <c r="EK89" s="445">
        <v>-1139840</v>
      </c>
      <c r="EL89" s="445">
        <v>0</v>
      </c>
      <c r="EM89" s="445">
        <v>-11398399</v>
      </c>
      <c r="EN89" s="445">
        <v>-5488398</v>
      </c>
      <c r="EO89" s="445">
        <v>-4390716</v>
      </c>
      <c r="EP89" s="445">
        <v>-1097679</v>
      </c>
      <c r="EQ89" s="445">
        <v>0</v>
      </c>
      <c r="ER89" s="445">
        <v>-10976793</v>
      </c>
      <c r="ES89" s="446">
        <v>0.5</v>
      </c>
      <c r="ET89" s="446">
        <v>0.4</v>
      </c>
      <c r="EU89" s="446">
        <v>0.1</v>
      </c>
      <c r="EV89" s="446">
        <v>0</v>
      </c>
      <c r="EW89" s="446">
        <v>1</v>
      </c>
      <c r="EX89" s="58" t="s">
        <v>496</v>
      </c>
      <c r="EY89" s="58" t="s">
        <v>465</v>
      </c>
      <c r="EZ89" s="58" t="s">
        <v>466</v>
      </c>
      <c r="FA89" s="58" t="s">
        <v>497</v>
      </c>
      <c r="FB89" s="58" t="s">
        <v>785</v>
      </c>
    </row>
    <row r="90" spans="1:158" s="58" customFormat="1" ht="14.25" thickTop="1" thickBot="1">
      <c r="A90" s="58" t="s">
        <v>469</v>
      </c>
      <c r="B90" s="447" t="s">
        <v>786</v>
      </c>
      <c r="C90" s="59" t="s">
        <v>787</v>
      </c>
      <c r="D90" s="445">
        <v>13587988</v>
      </c>
      <c r="E90" s="445">
        <v>10870390</v>
      </c>
      <c r="F90" s="445">
        <v>2445838</v>
      </c>
      <c r="G90" s="445">
        <v>271760</v>
      </c>
      <c r="H90" s="445">
        <v>27175976</v>
      </c>
      <c r="I90" s="445">
        <v>0</v>
      </c>
      <c r="J90" s="445">
        <v>0</v>
      </c>
      <c r="K90" s="445">
        <v>13587988</v>
      </c>
      <c r="L90" s="445">
        <v>126722</v>
      </c>
      <c r="M90" s="445">
        <v>126722</v>
      </c>
      <c r="N90" s="445">
        <v>0</v>
      </c>
      <c r="O90" s="445">
        <v>0</v>
      </c>
      <c r="P90" s="445">
        <v>0</v>
      </c>
      <c r="Q90" s="445">
        <v>0</v>
      </c>
      <c r="R90" s="445">
        <v>0</v>
      </c>
      <c r="S90" s="445">
        <v>0</v>
      </c>
      <c r="T90" s="445">
        <v>0</v>
      </c>
      <c r="U90" s="445">
        <v>0</v>
      </c>
      <c r="V90" s="445">
        <v>0</v>
      </c>
      <c r="W90" s="445">
        <v>0</v>
      </c>
      <c r="X90" s="445">
        <v>0</v>
      </c>
      <c r="Y90" s="445">
        <v>0</v>
      </c>
      <c r="Z90" s="445">
        <v>0</v>
      </c>
      <c r="AA90" s="445">
        <v>0</v>
      </c>
      <c r="AB90" s="445">
        <v>0</v>
      </c>
      <c r="AC90" s="445">
        <v>0</v>
      </c>
      <c r="AD90" s="445">
        <v>6301600</v>
      </c>
      <c r="AE90" s="445">
        <v>1417860</v>
      </c>
      <c r="AF90" s="445">
        <v>157540</v>
      </c>
      <c r="AG90" s="445">
        <v>7877000</v>
      </c>
      <c r="AH90" s="445">
        <v>1459843</v>
      </c>
      <c r="AI90" s="445">
        <v>1167875</v>
      </c>
      <c r="AJ90" s="445">
        <v>262772</v>
      </c>
      <c r="AK90" s="445">
        <v>29197</v>
      </c>
      <c r="AL90" s="445">
        <v>2919687</v>
      </c>
      <c r="AM90" s="445">
        <v>-1799962</v>
      </c>
      <c r="AN90" s="445">
        <v>-1439970</v>
      </c>
      <c r="AO90" s="445">
        <v>-323993</v>
      </c>
      <c r="AP90" s="445">
        <v>-35999</v>
      </c>
      <c r="AQ90" s="445">
        <v>-3599924</v>
      </c>
      <c r="AR90" s="445">
        <v>-469764</v>
      </c>
      <c r="AS90" s="445">
        <v>-375812</v>
      </c>
      <c r="AT90" s="445">
        <v>-84558</v>
      </c>
      <c r="AU90" s="445">
        <v>-9395</v>
      </c>
      <c r="AV90" s="445">
        <v>-939529</v>
      </c>
      <c r="AW90" s="445">
        <v>62033</v>
      </c>
      <c r="AX90" s="445">
        <v>49626</v>
      </c>
      <c r="AY90" s="445">
        <v>11166</v>
      </c>
      <c r="AZ90" s="445">
        <v>1241</v>
      </c>
      <c r="BA90" s="445">
        <v>124066</v>
      </c>
      <c r="BB90" s="445">
        <v>-59142</v>
      </c>
      <c r="BC90" s="445">
        <v>-47314</v>
      </c>
      <c r="BD90" s="445">
        <v>-10646</v>
      </c>
      <c r="BE90" s="445">
        <v>-1183</v>
      </c>
      <c r="BF90" s="445">
        <v>-118285</v>
      </c>
      <c r="BG90" s="445">
        <v>-466873</v>
      </c>
      <c r="BH90" s="445">
        <v>-373500</v>
      </c>
      <c r="BI90" s="445">
        <v>-84038</v>
      </c>
      <c r="BJ90" s="445">
        <v>-9337</v>
      </c>
      <c r="BK90" s="445">
        <v>-933748</v>
      </c>
      <c r="BL90" s="445">
        <v>-1077753</v>
      </c>
      <c r="BM90" s="445">
        <v>-862202</v>
      </c>
      <c r="BN90" s="445">
        <v>-193996</v>
      </c>
      <c r="BO90" s="445">
        <v>-21555</v>
      </c>
      <c r="BP90" s="445">
        <v>-2155506</v>
      </c>
      <c r="BQ90" s="445">
        <v>-677084</v>
      </c>
      <c r="BR90" s="445">
        <v>-541668</v>
      </c>
      <c r="BS90" s="445">
        <v>-121875</v>
      </c>
      <c r="BT90" s="445">
        <v>-13542</v>
      </c>
      <c r="BU90" s="445">
        <v>-1354169</v>
      </c>
      <c r="BV90" s="445">
        <v>-400669</v>
      </c>
      <c r="BW90" s="445">
        <v>-320535</v>
      </c>
      <c r="BX90" s="445">
        <v>-72120</v>
      </c>
      <c r="BY90" s="445">
        <v>-8013</v>
      </c>
      <c r="BZ90" s="445">
        <v>-801337</v>
      </c>
      <c r="CA90" s="445">
        <v>0</v>
      </c>
      <c r="CB90" s="445">
        <v>0</v>
      </c>
      <c r="CC90" s="445">
        <v>0</v>
      </c>
      <c r="CD90" s="445">
        <v>0</v>
      </c>
      <c r="CE90" s="445">
        <v>0</v>
      </c>
      <c r="CF90" s="445">
        <v>0</v>
      </c>
      <c r="CG90" s="445">
        <v>0</v>
      </c>
      <c r="CH90" s="445">
        <v>0</v>
      </c>
      <c r="CI90" s="445">
        <v>0</v>
      </c>
      <c r="CJ90" s="445">
        <v>0</v>
      </c>
      <c r="CK90" s="445">
        <v>281015</v>
      </c>
      <c r="CL90" s="445">
        <v>224812</v>
      </c>
      <c r="CM90" s="445">
        <v>50583</v>
      </c>
      <c r="CN90" s="445">
        <v>5620</v>
      </c>
      <c r="CO90" s="445">
        <v>562030</v>
      </c>
      <c r="CP90" s="445">
        <v>180764</v>
      </c>
      <c r="CQ90" s="445">
        <v>144612</v>
      </c>
      <c r="CR90" s="445">
        <v>32538</v>
      </c>
      <c r="CS90" s="445">
        <v>3615</v>
      </c>
      <c r="CT90" s="445">
        <v>361529</v>
      </c>
      <c r="CU90" s="445">
        <v>-615974</v>
      </c>
      <c r="CV90" s="445">
        <v>-492778</v>
      </c>
      <c r="CW90" s="445">
        <v>-110875</v>
      </c>
      <c r="CX90" s="445">
        <v>-12320</v>
      </c>
      <c r="CY90" s="445">
        <v>-1231947</v>
      </c>
      <c r="CZ90" s="445">
        <v>-396069</v>
      </c>
      <c r="DA90" s="445">
        <v>-316856</v>
      </c>
      <c r="DB90" s="445">
        <v>-71292</v>
      </c>
      <c r="DC90" s="445">
        <v>-7922</v>
      </c>
      <c r="DD90" s="445">
        <v>-792139</v>
      </c>
      <c r="DE90" s="445">
        <v>-219905</v>
      </c>
      <c r="DF90" s="445">
        <v>-175923</v>
      </c>
      <c r="DG90" s="445">
        <v>-39582</v>
      </c>
      <c r="DH90" s="445">
        <v>-4398</v>
      </c>
      <c r="DI90" s="445">
        <v>-439808</v>
      </c>
      <c r="DJ90" s="445">
        <v>-13864601</v>
      </c>
      <c r="DK90" s="445">
        <v>-11153628</v>
      </c>
      <c r="DL90" s="445">
        <v>-2551121</v>
      </c>
      <c r="DM90" s="445">
        <v>-288906</v>
      </c>
      <c r="DN90" s="445">
        <v>-27858256</v>
      </c>
      <c r="DO90" s="445">
        <v>-12895765</v>
      </c>
      <c r="DP90" s="445">
        <v>-10378560</v>
      </c>
      <c r="DQ90" s="445">
        <v>-2376732</v>
      </c>
      <c r="DR90" s="445">
        <v>-269530</v>
      </c>
      <c r="DS90" s="445">
        <v>-25920588</v>
      </c>
      <c r="DT90" s="445">
        <v>-968836</v>
      </c>
      <c r="DU90" s="445">
        <v>-775068</v>
      </c>
      <c r="DV90" s="445">
        <v>-174389</v>
      </c>
      <c r="DW90" s="445">
        <v>-19376</v>
      </c>
      <c r="DX90" s="445">
        <v>-1937668</v>
      </c>
      <c r="DY90" s="445">
        <v>18844189</v>
      </c>
      <c r="DZ90" s="445">
        <v>15075351</v>
      </c>
      <c r="EA90" s="445">
        <v>3391954</v>
      </c>
      <c r="EB90" s="445">
        <v>376884</v>
      </c>
      <c r="EC90" s="445">
        <v>37688378</v>
      </c>
      <c r="ED90" s="445">
        <v>13587988</v>
      </c>
      <c r="EE90" s="445">
        <v>10870390</v>
      </c>
      <c r="EF90" s="445">
        <v>2445838</v>
      </c>
      <c r="EG90" s="445">
        <v>271760</v>
      </c>
      <c r="EH90" s="445">
        <v>27175976</v>
      </c>
      <c r="EI90" s="445">
        <v>-5256201</v>
      </c>
      <c r="EJ90" s="445">
        <v>-4204961</v>
      </c>
      <c r="EK90" s="445">
        <v>-946116</v>
      </c>
      <c r="EL90" s="445">
        <v>-105124</v>
      </c>
      <c r="EM90" s="445">
        <v>-10512402</v>
      </c>
      <c r="EN90" s="445">
        <v>-6225037</v>
      </c>
      <c r="EO90" s="445">
        <v>-4980029</v>
      </c>
      <c r="EP90" s="445">
        <v>-1120505</v>
      </c>
      <c r="EQ90" s="445">
        <v>-124500</v>
      </c>
      <c r="ER90" s="445">
        <v>-12450070</v>
      </c>
      <c r="ES90" s="446">
        <v>0.5</v>
      </c>
      <c r="ET90" s="446">
        <v>0.4</v>
      </c>
      <c r="EU90" s="446">
        <v>0.09</v>
      </c>
      <c r="EV90" s="446">
        <v>0.01</v>
      </c>
      <c r="EW90" s="446">
        <v>1</v>
      </c>
      <c r="EX90" s="58" t="s">
        <v>788</v>
      </c>
      <c r="EY90" s="58" t="s">
        <v>601</v>
      </c>
      <c r="EZ90" s="58" t="s">
        <v>466</v>
      </c>
      <c r="FA90" s="58" t="s">
        <v>467</v>
      </c>
      <c r="FB90" s="58" t="s">
        <v>789</v>
      </c>
    </row>
    <row r="91" spans="1:158" s="58" customFormat="1" ht="14.25" thickTop="1" thickBot="1">
      <c r="A91" s="58" t="s">
        <v>469</v>
      </c>
      <c r="B91" s="447" t="s">
        <v>790</v>
      </c>
      <c r="C91" s="59" t="s">
        <v>791</v>
      </c>
      <c r="D91" s="445">
        <v>23201879</v>
      </c>
      <c r="E91" s="445">
        <v>18561504</v>
      </c>
      <c r="F91" s="445">
        <v>4176338</v>
      </c>
      <c r="G91" s="445">
        <v>464038</v>
      </c>
      <c r="H91" s="445">
        <v>46403759</v>
      </c>
      <c r="I91" s="445">
        <v>0</v>
      </c>
      <c r="J91" s="445">
        <v>0</v>
      </c>
      <c r="K91" s="445">
        <v>23201879</v>
      </c>
      <c r="L91" s="445">
        <v>144639</v>
      </c>
      <c r="M91" s="445">
        <v>144639</v>
      </c>
      <c r="N91" s="445">
        <v>0</v>
      </c>
      <c r="O91" s="445">
        <v>0</v>
      </c>
      <c r="P91" s="445">
        <v>0</v>
      </c>
      <c r="Q91" s="445">
        <v>0</v>
      </c>
      <c r="R91" s="445">
        <v>0</v>
      </c>
      <c r="S91" s="445">
        <v>0</v>
      </c>
      <c r="T91" s="445">
        <v>0</v>
      </c>
      <c r="U91" s="445">
        <v>0</v>
      </c>
      <c r="V91" s="445">
        <v>0</v>
      </c>
      <c r="W91" s="445">
        <v>0</v>
      </c>
      <c r="X91" s="445">
        <v>0</v>
      </c>
      <c r="Y91" s="445">
        <v>0</v>
      </c>
      <c r="Z91" s="445">
        <v>0</v>
      </c>
      <c r="AA91" s="445">
        <v>0</v>
      </c>
      <c r="AB91" s="445">
        <v>0</v>
      </c>
      <c r="AC91" s="445">
        <v>0</v>
      </c>
      <c r="AD91" s="445">
        <v>7820649</v>
      </c>
      <c r="AE91" s="445">
        <v>1759647</v>
      </c>
      <c r="AF91" s="445">
        <v>195516</v>
      </c>
      <c r="AG91" s="445">
        <v>9775812</v>
      </c>
      <c r="AH91" s="445">
        <v>1115942</v>
      </c>
      <c r="AI91" s="445">
        <v>892754</v>
      </c>
      <c r="AJ91" s="445">
        <v>200870</v>
      </c>
      <c r="AK91" s="445">
        <v>22319</v>
      </c>
      <c r="AL91" s="445">
        <v>2231885</v>
      </c>
      <c r="AM91" s="445">
        <v>-279540</v>
      </c>
      <c r="AN91" s="445">
        <v>-223632</v>
      </c>
      <c r="AO91" s="445">
        <v>-50317</v>
      </c>
      <c r="AP91" s="445">
        <v>-5591</v>
      </c>
      <c r="AQ91" s="445">
        <v>-559080</v>
      </c>
      <c r="AR91" s="445">
        <v>-766586</v>
      </c>
      <c r="AS91" s="445">
        <v>-613269</v>
      </c>
      <c r="AT91" s="445">
        <v>-137986</v>
      </c>
      <c r="AU91" s="445">
        <v>-15332</v>
      </c>
      <c r="AV91" s="445">
        <v>-1533173</v>
      </c>
      <c r="AW91" s="445">
        <v>76564</v>
      </c>
      <c r="AX91" s="445">
        <v>61251</v>
      </c>
      <c r="AY91" s="445">
        <v>13781</v>
      </c>
      <c r="AZ91" s="445">
        <v>1531</v>
      </c>
      <c r="BA91" s="445">
        <v>153127</v>
      </c>
      <c r="BB91" s="445">
        <v>178723</v>
      </c>
      <c r="BC91" s="445">
        <v>142978</v>
      </c>
      <c r="BD91" s="445">
        <v>32170</v>
      </c>
      <c r="BE91" s="445">
        <v>3574</v>
      </c>
      <c r="BF91" s="445">
        <v>357445</v>
      </c>
      <c r="BG91" s="445">
        <v>-511299</v>
      </c>
      <c r="BH91" s="445">
        <v>-409040</v>
      </c>
      <c r="BI91" s="445">
        <v>-92035</v>
      </c>
      <c r="BJ91" s="445">
        <v>-10227</v>
      </c>
      <c r="BK91" s="445">
        <v>-1022601</v>
      </c>
      <c r="BL91" s="445">
        <v>-2695541</v>
      </c>
      <c r="BM91" s="445">
        <v>-2156433</v>
      </c>
      <c r="BN91" s="445">
        <v>-485197</v>
      </c>
      <c r="BO91" s="445">
        <v>-53911</v>
      </c>
      <c r="BP91" s="445">
        <v>-5391082</v>
      </c>
      <c r="BQ91" s="445">
        <v>-566524</v>
      </c>
      <c r="BR91" s="445">
        <v>-453219</v>
      </c>
      <c r="BS91" s="445">
        <v>-101974</v>
      </c>
      <c r="BT91" s="445">
        <v>-11330</v>
      </c>
      <c r="BU91" s="445">
        <v>-1133047</v>
      </c>
      <c r="BV91" s="445">
        <v>-2129018</v>
      </c>
      <c r="BW91" s="445">
        <v>-1703214</v>
      </c>
      <c r="BX91" s="445">
        <v>-383223</v>
      </c>
      <c r="BY91" s="445">
        <v>-42580</v>
      </c>
      <c r="BZ91" s="445">
        <v>-4258035</v>
      </c>
      <c r="CA91" s="445">
        <v>15414</v>
      </c>
      <c r="CB91" s="445">
        <v>12331</v>
      </c>
      <c r="CC91" s="445">
        <v>2774</v>
      </c>
      <c r="CD91" s="445">
        <v>308</v>
      </c>
      <c r="CE91" s="445">
        <v>30827</v>
      </c>
      <c r="CF91" s="445">
        <v>1474089</v>
      </c>
      <c r="CG91" s="445">
        <v>1179271</v>
      </c>
      <c r="CH91" s="445">
        <v>265336</v>
      </c>
      <c r="CI91" s="445">
        <v>29482</v>
      </c>
      <c r="CJ91" s="445">
        <v>2948178</v>
      </c>
      <c r="CK91" s="445">
        <v>0</v>
      </c>
      <c r="CL91" s="445">
        <v>0</v>
      </c>
      <c r="CM91" s="445">
        <v>0</v>
      </c>
      <c r="CN91" s="445">
        <v>0</v>
      </c>
      <c r="CO91" s="445">
        <v>0</v>
      </c>
      <c r="CP91" s="445">
        <v>-1954781</v>
      </c>
      <c r="CQ91" s="445">
        <v>-1563826</v>
      </c>
      <c r="CR91" s="445">
        <v>-351861</v>
      </c>
      <c r="CS91" s="445">
        <v>-39096</v>
      </c>
      <c r="CT91" s="445">
        <v>-3909564</v>
      </c>
      <c r="CU91" s="445">
        <v>-3160819</v>
      </c>
      <c r="CV91" s="445">
        <v>-2528657</v>
      </c>
      <c r="CW91" s="445">
        <v>-568948</v>
      </c>
      <c r="CX91" s="445">
        <v>-63217</v>
      </c>
      <c r="CY91" s="445">
        <v>-6321641</v>
      </c>
      <c r="CZ91" s="445">
        <v>-551110</v>
      </c>
      <c r="DA91" s="445">
        <v>-440888</v>
      </c>
      <c r="DB91" s="445">
        <v>-99200</v>
      </c>
      <c r="DC91" s="445">
        <v>-11022</v>
      </c>
      <c r="DD91" s="445">
        <v>-1102220</v>
      </c>
      <c r="DE91" s="445">
        <v>-2609710</v>
      </c>
      <c r="DF91" s="445">
        <v>-2087769</v>
      </c>
      <c r="DG91" s="445">
        <v>-469748</v>
      </c>
      <c r="DH91" s="445">
        <v>-52194</v>
      </c>
      <c r="DI91" s="445">
        <v>-5219421</v>
      </c>
      <c r="DJ91" s="445">
        <v>-16585516</v>
      </c>
      <c r="DK91" s="445">
        <v>-13268412</v>
      </c>
      <c r="DL91" s="445">
        <v>-2985392</v>
      </c>
      <c r="DM91" s="445">
        <v>-331711</v>
      </c>
      <c r="DN91" s="445">
        <v>-33171031</v>
      </c>
      <c r="DO91" s="445">
        <v>-17335200</v>
      </c>
      <c r="DP91" s="445">
        <v>-13868160</v>
      </c>
      <c r="DQ91" s="445">
        <v>-3120336</v>
      </c>
      <c r="DR91" s="445">
        <v>-346704</v>
      </c>
      <c r="DS91" s="445">
        <v>-34670400</v>
      </c>
      <c r="DT91" s="445">
        <v>749684</v>
      </c>
      <c r="DU91" s="445">
        <v>599748</v>
      </c>
      <c r="DV91" s="445">
        <v>134944</v>
      </c>
      <c r="DW91" s="445">
        <v>14993</v>
      </c>
      <c r="DX91" s="445">
        <v>1499369</v>
      </c>
      <c r="DY91" s="445">
        <v>30091736</v>
      </c>
      <c r="DZ91" s="445">
        <v>24073389</v>
      </c>
      <c r="EA91" s="445">
        <v>5416513</v>
      </c>
      <c r="EB91" s="445">
        <v>601835</v>
      </c>
      <c r="EC91" s="445">
        <v>60183473</v>
      </c>
      <c r="ED91" s="445">
        <v>23201879</v>
      </c>
      <c r="EE91" s="445">
        <v>18561504</v>
      </c>
      <c r="EF91" s="445">
        <v>4176338</v>
      </c>
      <c r="EG91" s="445">
        <v>464038</v>
      </c>
      <c r="EH91" s="445">
        <v>46403759</v>
      </c>
      <c r="EI91" s="445">
        <v>-6889857</v>
      </c>
      <c r="EJ91" s="445">
        <v>-5511885</v>
      </c>
      <c r="EK91" s="445">
        <v>-1240175</v>
      </c>
      <c r="EL91" s="445">
        <v>-137797</v>
      </c>
      <c r="EM91" s="445">
        <v>-13779714</v>
      </c>
      <c r="EN91" s="445">
        <v>-6140173</v>
      </c>
      <c r="EO91" s="445">
        <v>-4912137</v>
      </c>
      <c r="EP91" s="445">
        <v>-1105231</v>
      </c>
      <c r="EQ91" s="445">
        <v>-122804</v>
      </c>
      <c r="ER91" s="445">
        <v>-12280345</v>
      </c>
      <c r="ES91" s="446">
        <v>0.5</v>
      </c>
      <c r="ET91" s="446">
        <v>0.4</v>
      </c>
      <c r="EU91" s="446">
        <v>0.09</v>
      </c>
      <c r="EV91" s="446">
        <v>0.01</v>
      </c>
      <c r="EW91" s="446">
        <v>1</v>
      </c>
      <c r="EX91" s="58" t="s">
        <v>526</v>
      </c>
      <c r="EY91" s="58" t="s">
        <v>527</v>
      </c>
      <c r="EZ91" s="58" t="s">
        <v>466</v>
      </c>
      <c r="FA91" s="58" t="s">
        <v>467</v>
      </c>
      <c r="FB91" s="58" t="s">
        <v>792</v>
      </c>
    </row>
    <row r="92" spans="1:158" s="58" customFormat="1" ht="14.25" thickTop="1" thickBot="1">
      <c r="A92" s="58" t="s">
        <v>469</v>
      </c>
      <c r="B92" s="447" t="s">
        <v>793</v>
      </c>
      <c r="C92" s="59" t="s">
        <v>794</v>
      </c>
      <c r="D92" s="445">
        <v>7761564</v>
      </c>
      <c r="E92" s="445">
        <v>6209252</v>
      </c>
      <c r="F92" s="445">
        <v>1552313</v>
      </c>
      <c r="G92" s="445">
        <v>0</v>
      </c>
      <c r="H92" s="445">
        <v>15523129</v>
      </c>
      <c r="I92" s="445">
        <v>0</v>
      </c>
      <c r="J92" s="445">
        <v>0</v>
      </c>
      <c r="K92" s="445">
        <v>7761564</v>
      </c>
      <c r="L92" s="445">
        <v>126917</v>
      </c>
      <c r="M92" s="445">
        <v>126917</v>
      </c>
      <c r="N92" s="445">
        <v>0</v>
      </c>
      <c r="O92" s="445">
        <v>0</v>
      </c>
      <c r="P92" s="445">
        <v>0</v>
      </c>
      <c r="Q92" s="445">
        <v>21552</v>
      </c>
      <c r="R92" s="445">
        <v>0</v>
      </c>
      <c r="S92" s="445">
        <v>21552</v>
      </c>
      <c r="T92" s="445">
        <v>0</v>
      </c>
      <c r="U92" s="445">
        <v>0</v>
      </c>
      <c r="V92" s="445">
        <v>0</v>
      </c>
      <c r="W92" s="445">
        <v>0</v>
      </c>
      <c r="X92" s="445">
        <v>0</v>
      </c>
      <c r="Y92" s="445">
        <v>0</v>
      </c>
      <c r="Z92" s="445">
        <v>0</v>
      </c>
      <c r="AA92" s="445">
        <v>0</v>
      </c>
      <c r="AB92" s="445">
        <v>0</v>
      </c>
      <c r="AC92" s="445">
        <v>0</v>
      </c>
      <c r="AD92" s="445">
        <v>4312274</v>
      </c>
      <c r="AE92" s="445">
        <v>1077788</v>
      </c>
      <c r="AF92" s="445">
        <v>0</v>
      </c>
      <c r="AG92" s="445">
        <v>5390062</v>
      </c>
      <c r="AH92" s="445">
        <v>538736</v>
      </c>
      <c r="AI92" s="445">
        <v>430988</v>
      </c>
      <c r="AJ92" s="445">
        <v>107747</v>
      </c>
      <c r="AK92" s="445">
        <v>0</v>
      </c>
      <c r="AL92" s="445">
        <v>1077471</v>
      </c>
      <c r="AM92" s="445">
        <v>-518979</v>
      </c>
      <c r="AN92" s="445">
        <v>-415183</v>
      </c>
      <c r="AO92" s="445">
        <v>-103796</v>
      </c>
      <c r="AP92" s="445">
        <v>0</v>
      </c>
      <c r="AQ92" s="445">
        <v>-1037958</v>
      </c>
      <c r="AR92" s="445">
        <v>-33899</v>
      </c>
      <c r="AS92" s="445">
        <v>-27120</v>
      </c>
      <c r="AT92" s="445">
        <v>-6780</v>
      </c>
      <c r="AU92" s="445">
        <v>0</v>
      </c>
      <c r="AV92" s="445">
        <v>-67799</v>
      </c>
      <c r="AW92" s="445">
        <v>6271</v>
      </c>
      <c r="AX92" s="445">
        <v>5016</v>
      </c>
      <c r="AY92" s="445">
        <v>1254</v>
      </c>
      <c r="AZ92" s="445">
        <v>0</v>
      </c>
      <c r="BA92" s="445">
        <v>12541</v>
      </c>
      <c r="BB92" s="445">
        <v>-40618</v>
      </c>
      <c r="BC92" s="445">
        <v>-32494</v>
      </c>
      <c r="BD92" s="445">
        <v>-8124</v>
      </c>
      <c r="BE92" s="445">
        <v>0</v>
      </c>
      <c r="BF92" s="445">
        <v>-81236</v>
      </c>
      <c r="BG92" s="445">
        <v>-68246</v>
      </c>
      <c r="BH92" s="445">
        <v>-54598</v>
      </c>
      <c r="BI92" s="445">
        <v>-13650</v>
      </c>
      <c r="BJ92" s="445">
        <v>0</v>
      </c>
      <c r="BK92" s="445">
        <v>-136494</v>
      </c>
      <c r="BL92" s="445">
        <v>-231870</v>
      </c>
      <c r="BM92" s="445">
        <v>-185496</v>
      </c>
      <c r="BN92" s="445">
        <v>-46374</v>
      </c>
      <c r="BO92" s="445">
        <v>0</v>
      </c>
      <c r="BP92" s="445">
        <v>-463740</v>
      </c>
      <c r="BQ92" s="445">
        <v>0</v>
      </c>
      <c r="BR92" s="445">
        <v>0</v>
      </c>
      <c r="BS92" s="445">
        <v>0</v>
      </c>
      <c r="BT92" s="445">
        <v>0</v>
      </c>
      <c r="BU92" s="445">
        <v>0</v>
      </c>
      <c r="BV92" s="445">
        <v>-231870</v>
      </c>
      <c r="BW92" s="445">
        <v>-185496</v>
      </c>
      <c r="BX92" s="445">
        <v>-46374</v>
      </c>
      <c r="BY92" s="445">
        <v>0</v>
      </c>
      <c r="BZ92" s="445">
        <v>-463740</v>
      </c>
      <c r="CA92" s="445">
        <v>264284</v>
      </c>
      <c r="CB92" s="445">
        <v>211427</v>
      </c>
      <c r="CC92" s="445">
        <v>52857</v>
      </c>
      <c r="CD92" s="445">
        <v>0</v>
      </c>
      <c r="CE92" s="445">
        <v>528568</v>
      </c>
      <c r="CF92" s="445">
        <v>327343</v>
      </c>
      <c r="CG92" s="445">
        <v>261875</v>
      </c>
      <c r="CH92" s="445">
        <v>65469</v>
      </c>
      <c r="CI92" s="445">
        <v>0</v>
      </c>
      <c r="CJ92" s="445">
        <v>654687</v>
      </c>
      <c r="CK92" s="445">
        <v>-264284</v>
      </c>
      <c r="CL92" s="445">
        <v>-211427</v>
      </c>
      <c r="CM92" s="445">
        <v>-52857</v>
      </c>
      <c r="CN92" s="445">
        <v>0</v>
      </c>
      <c r="CO92" s="445">
        <v>-528568</v>
      </c>
      <c r="CP92" s="445">
        <v>-315878</v>
      </c>
      <c r="CQ92" s="445">
        <v>-252702</v>
      </c>
      <c r="CR92" s="445">
        <v>-63176</v>
      </c>
      <c r="CS92" s="445">
        <v>0</v>
      </c>
      <c r="CT92" s="445">
        <v>-631756</v>
      </c>
      <c r="CU92" s="445">
        <v>-220405</v>
      </c>
      <c r="CV92" s="445">
        <v>-176323</v>
      </c>
      <c r="CW92" s="445">
        <v>-44081</v>
      </c>
      <c r="CX92" s="445">
        <v>0</v>
      </c>
      <c r="CY92" s="445">
        <v>-440809</v>
      </c>
      <c r="CZ92" s="445">
        <v>0</v>
      </c>
      <c r="DA92" s="445">
        <v>0</v>
      </c>
      <c r="DB92" s="445">
        <v>0</v>
      </c>
      <c r="DC92" s="445">
        <v>0</v>
      </c>
      <c r="DD92" s="445">
        <v>0</v>
      </c>
      <c r="DE92" s="445">
        <v>-220405</v>
      </c>
      <c r="DF92" s="445">
        <v>-176323</v>
      </c>
      <c r="DG92" s="445">
        <v>-44081</v>
      </c>
      <c r="DH92" s="445">
        <v>0</v>
      </c>
      <c r="DI92" s="445">
        <v>-440809</v>
      </c>
      <c r="DJ92" s="445">
        <v>-6412633</v>
      </c>
      <c r="DK92" s="445">
        <v>-5130108</v>
      </c>
      <c r="DL92" s="445">
        <v>-1282527</v>
      </c>
      <c r="DM92" s="445">
        <v>0</v>
      </c>
      <c r="DN92" s="445">
        <v>-12825268</v>
      </c>
      <c r="DO92" s="445">
        <v>-6463136</v>
      </c>
      <c r="DP92" s="445">
        <v>-5170509</v>
      </c>
      <c r="DQ92" s="445">
        <v>-1292627</v>
      </c>
      <c r="DR92" s="445">
        <v>0</v>
      </c>
      <c r="DS92" s="445">
        <v>-12926272</v>
      </c>
      <c r="DT92" s="445">
        <v>50503</v>
      </c>
      <c r="DU92" s="445">
        <v>40401</v>
      </c>
      <c r="DV92" s="445">
        <v>10100</v>
      </c>
      <c r="DW92" s="445">
        <v>0</v>
      </c>
      <c r="DX92" s="445">
        <v>101004</v>
      </c>
      <c r="DY92" s="445">
        <v>11160030</v>
      </c>
      <c r="DZ92" s="445">
        <v>8928024</v>
      </c>
      <c r="EA92" s="445">
        <v>2232006</v>
      </c>
      <c r="EB92" s="445">
        <v>0</v>
      </c>
      <c r="EC92" s="445">
        <v>22320060</v>
      </c>
      <c r="ED92" s="445">
        <v>7761564</v>
      </c>
      <c r="EE92" s="445">
        <v>6209252</v>
      </c>
      <c r="EF92" s="445">
        <v>1552313</v>
      </c>
      <c r="EG92" s="445">
        <v>0</v>
      </c>
      <c r="EH92" s="445">
        <v>15523129</v>
      </c>
      <c r="EI92" s="445">
        <v>-3398466</v>
      </c>
      <c r="EJ92" s="445">
        <v>-2718772</v>
      </c>
      <c r="EK92" s="445">
        <v>-679693</v>
      </c>
      <c r="EL92" s="445">
        <v>0</v>
      </c>
      <c r="EM92" s="445">
        <v>-6796931</v>
      </c>
      <c r="EN92" s="445">
        <v>-3347963</v>
      </c>
      <c r="EO92" s="445">
        <v>-2678371</v>
      </c>
      <c r="EP92" s="445">
        <v>-669593</v>
      </c>
      <c r="EQ92" s="445">
        <v>0</v>
      </c>
      <c r="ER92" s="445">
        <v>-6695927</v>
      </c>
      <c r="ES92" s="446">
        <v>0.5</v>
      </c>
      <c r="ET92" s="446">
        <v>0.4</v>
      </c>
      <c r="EU92" s="446">
        <v>0.1</v>
      </c>
      <c r="EV92" s="446">
        <v>0</v>
      </c>
      <c r="EW92" s="446">
        <v>1</v>
      </c>
      <c r="EX92" s="58" t="s">
        <v>472</v>
      </c>
      <c r="EY92" s="58" t="s">
        <v>465</v>
      </c>
      <c r="EZ92" s="58" t="s">
        <v>466</v>
      </c>
      <c r="FA92" s="58" t="s">
        <v>473</v>
      </c>
      <c r="FB92" s="58" t="s">
        <v>795</v>
      </c>
    </row>
    <row r="93" spans="1:158" s="58" customFormat="1" ht="14.25" thickTop="1" thickBot="1">
      <c r="A93" s="58" t="s">
        <v>461</v>
      </c>
      <c r="B93" s="447" t="s">
        <v>796</v>
      </c>
      <c r="C93" s="59" t="s">
        <v>797</v>
      </c>
      <c r="D93" s="445">
        <v>29826961</v>
      </c>
      <c r="E93" s="445">
        <v>23861569</v>
      </c>
      <c r="F93" s="445">
        <v>5965392</v>
      </c>
      <c r="G93" s="445">
        <v>0</v>
      </c>
      <c r="H93" s="445">
        <v>59653922</v>
      </c>
      <c r="I93" s="445">
        <v>0</v>
      </c>
      <c r="J93" s="445">
        <v>0</v>
      </c>
      <c r="K93" s="445">
        <v>29826961</v>
      </c>
      <c r="L93" s="445">
        <v>181905</v>
      </c>
      <c r="M93" s="445">
        <v>181905</v>
      </c>
      <c r="N93" s="445">
        <v>0</v>
      </c>
      <c r="O93" s="445">
        <v>0</v>
      </c>
      <c r="P93" s="445">
        <v>0</v>
      </c>
      <c r="Q93" s="445">
        <v>14845</v>
      </c>
      <c r="R93" s="445">
        <v>0</v>
      </c>
      <c r="S93" s="445">
        <v>14845</v>
      </c>
      <c r="T93" s="445">
        <v>0</v>
      </c>
      <c r="U93" s="445">
        <v>0</v>
      </c>
      <c r="V93" s="445">
        <v>0</v>
      </c>
      <c r="W93" s="445">
        <v>0</v>
      </c>
      <c r="X93" s="445">
        <v>0</v>
      </c>
      <c r="Y93" s="445">
        <v>0</v>
      </c>
      <c r="Z93" s="445">
        <v>0</v>
      </c>
      <c r="AA93" s="445">
        <v>0</v>
      </c>
      <c r="AB93" s="445">
        <v>0</v>
      </c>
      <c r="AC93" s="445">
        <v>0</v>
      </c>
      <c r="AD93" s="445">
        <v>9373658</v>
      </c>
      <c r="AE93" s="445">
        <v>2343221</v>
      </c>
      <c r="AF93" s="445">
        <v>0</v>
      </c>
      <c r="AG93" s="445">
        <v>11716879</v>
      </c>
      <c r="AH93" s="445">
        <v>1279818</v>
      </c>
      <c r="AI93" s="445">
        <v>1023854</v>
      </c>
      <c r="AJ93" s="445">
        <v>255964</v>
      </c>
      <c r="AK93" s="445">
        <v>0</v>
      </c>
      <c r="AL93" s="445">
        <v>2559636</v>
      </c>
      <c r="AM93" s="445">
        <v>-1636312</v>
      </c>
      <c r="AN93" s="445">
        <v>-1309050</v>
      </c>
      <c r="AO93" s="445">
        <v>-327262</v>
      </c>
      <c r="AP93" s="445">
        <v>0</v>
      </c>
      <c r="AQ93" s="445">
        <v>-3272624</v>
      </c>
      <c r="AR93" s="445">
        <v>-784784</v>
      </c>
      <c r="AS93" s="445">
        <v>-627828</v>
      </c>
      <c r="AT93" s="445">
        <v>-156957</v>
      </c>
      <c r="AU93" s="445">
        <v>0</v>
      </c>
      <c r="AV93" s="445">
        <v>-1569569</v>
      </c>
      <c r="AW93" s="445">
        <v>86307</v>
      </c>
      <c r="AX93" s="445">
        <v>69046</v>
      </c>
      <c r="AY93" s="445">
        <v>17261</v>
      </c>
      <c r="AZ93" s="445">
        <v>0</v>
      </c>
      <c r="BA93" s="445">
        <v>172614</v>
      </c>
      <c r="BB93" s="445">
        <v>-54779</v>
      </c>
      <c r="BC93" s="445">
        <v>-43823</v>
      </c>
      <c r="BD93" s="445">
        <v>-10956</v>
      </c>
      <c r="BE93" s="445">
        <v>0</v>
      </c>
      <c r="BF93" s="445">
        <v>-109558</v>
      </c>
      <c r="BG93" s="445">
        <v>-753256</v>
      </c>
      <c r="BH93" s="445">
        <v>-602605</v>
      </c>
      <c r="BI93" s="445">
        <v>-150652</v>
      </c>
      <c r="BJ93" s="445">
        <v>0</v>
      </c>
      <c r="BK93" s="445">
        <v>-1506513</v>
      </c>
      <c r="BL93" s="445">
        <v>-10457969</v>
      </c>
      <c r="BM93" s="445">
        <v>-8366376</v>
      </c>
      <c r="BN93" s="445">
        <v>-2091594</v>
      </c>
      <c r="BO93" s="445">
        <v>0</v>
      </c>
      <c r="BP93" s="445">
        <v>-20915939</v>
      </c>
      <c r="BQ93" s="445">
        <v>-727688</v>
      </c>
      <c r="BR93" s="445">
        <v>-582150</v>
      </c>
      <c r="BS93" s="445">
        <v>-145538</v>
      </c>
      <c r="BT93" s="445">
        <v>0</v>
      </c>
      <c r="BU93" s="445">
        <v>-1455376</v>
      </c>
      <c r="BV93" s="445">
        <v>-9730282</v>
      </c>
      <c r="BW93" s="445">
        <v>-7784225</v>
      </c>
      <c r="BX93" s="445">
        <v>-1946056</v>
      </c>
      <c r="BY93" s="445">
        <v>0</v>
      </c>
      <c r="BZ93" s="445">
        <v>-19460563</v>
      </c>
      <c r="CA93" s="445">
        <v>6397</v>
      </c>
      <c r="CB93" s="445">
        <v>5118</v>
      </c>
      <c r="CC93" s="445">
        <v>1280</v>
      </c>
      <c r="CD93" s="445">
        <v>0</v>
      </c>
      <c r="CE93" s="445">
        <v>12795</v>
      </c>
      <c r="CF93" s="445">
        <v>436019</v>
      </c>
      <c r="CG93" s="445">
        <v>348816</v>
      </c>
      <c r="CH93" s="445">
        <v>87204</v>
      </c>
      <c r="CI93" s="445">
        <v>0</v>
      </c>
      <c r="CJ93" s="445">
        <v>872039</v>
      </c>
      <c r="CK93" s="445">
        <v>17464</v>
      </c>
      <c r="CL93" s="445">
        <v>13971</v>
      </c>
      <c r="CM93" s="445">
        <v>3493</v>
      </c>
      <c r="CN93" s="445">
        <v>0</v>
      </c>
      <c r="CO93" s="445">
        <v>34928</v>
      </c>
      <c r="CP93" s="445">
        <v>5268771</v>
      </c>
      <c r="CQ93" s="445">
        <v>4215017</v>
      </c>
      <c r="CR93" s="445">
        <v>1053754</v>
      </c>
      <c r="CS93" s="445">
        <v>0</v>
      </c>
      <c r="CT93" s="445">
        <v>10537542</v>
      </c>
      <c r="CU93" s="445">
        <v>-4729318</v>
      </c>
      <c r="CV93" s="445">
        <v>-3783454</v>
      </c>
      <c r="CW93" s="445">
        <v>-945863</v>
      </c>
      <c r="CX93" s="445">
        <v>0</v>
      </c>
      <c r="CY93" s="445">
        <v>-9458635</v>
      </c>
      <c r="CZ93" s="445">
        <v>-703827</v>
      </c>
      <c r="DA93" s="445">
        <v>-563061</v>
      </c>
      <c r="DB93" s="445">
        <v>-140765</v>
      </c>
      <c r="DC93" s="445">
        <v>0</v>
      </c>
      <c r="DD93" s="445">
        <v>-1407653</v>
      </c>
      <c r="DE93" s="445">
        <v>-4025492</v>
      </c>
      <c r="DF93" s="445">
        <v>-3220392</v>
      </c>
      <c r="DG93" s="445">
        <v>-805098</v>
      </c>
      <c r="DH93" s="445">
        <v>0</v>
      </c>
      <c r="DI93" s="445">
        <v>-8050982</v>
      </c>
      <c r="DJ93" s="445">
        <v>-25596335</v>
      </c>
      <c r="DK93" s="445">
        <v>-20477066</v>
      </c>
      <c r="DL93" s="445">
        <v>-5119267</v>
      </c>
      <c r="DM93" s="445">
        <v>0</v>
      </c>
      <c r="DN93" s="445">
        <v>-51192667</v>
      </c>
      <c r="DO93" s="445">
        <v>-16503938</v>
      </c>
      <c r="DP93" s="445">
        <v>-13203150</v>
      </c>
      <c r="DQ93" s="445">
        <v>-3300788</v>
      </c>
      <c r="DR93" s="445">
        <v>0</v>
      </c>
      <c r="DS93" s="445">
        <v>-33007876</v>
      </c>
      <c r="DT93" s="445">
        <v>-9092397</v>
      </c>
      <c r="DU93" s="445">
        <v>-7273916</v>
      </c>
      <c r="DV93" s="445">
        <v>-1818479</v>
      </c>
      <c r="DW93" s="445">
        <v>0</v>
      </c>
      <c r="DX93" s="445">
        <v>-18184791</v>
      </c>
      <c r="DY93" s="445">
        <v>32007805</v>
      </c>
      <c r="DZ93" s="445">
        <v>25606244</v>
      </c>
      <c r="EA93" s="445">
        <v>6401561</v>
      </c>
      <c r="EB93" s="445">
        <v>0</v>
      </c>
      <c r="EC93" s="445">
        <v>64015610</v>
      </c>
      <c r="ED93" s="445">
        <v>29826961</v>
      </c>
      <c r="EE93" s="445">
        <v>23861569</v>
      </c>
      <c r="EF93" s="445">
        <v>5965392</v>
      </c>
      <c r="EG93" s="445">
        <v>0</v>
      </c>
      <c r="EH93" s="445">
        <v>59653922</v>
      </c>
      <c r="EI93" s="445">
        <v>-2180844</v>
      </c>
      <c r="EJ93" s="445">
        <v>-1744675</v>
      </c>
      <c r="EK93" s="445">
        <v>-436169</v>
      </c>
      <c r="EL93" s="445">
        <v>0</v>
      </c>
      <c r="EM93" s="445">
        <v>-4361688</v>
      </c>
      <c r="EN93" s="445">
        <v>-11273241</v>
      </c>
      <c r="EO93" s="445">
        <v>-9018591</v>
      </c>
      <c r="EP93" s="445">
        <v>-2254648</v>
      </c>
      <c r="EQ93" s="445">
        <v>0</v>
      </c>
      <c r="ER93" s="445">
        <v>-22546479</v>
      </c>
      <c r="ES93" s="446">
        <v>0.5</v>
      </c>
      <c r="ET93" s="446">
        <v>0.4</v>
      </c>
      <c r="EU93" s="446">
        <v>0.1</v>
      </c>
      <c r="EV93" s="446">
        <v>0</v>
      </c>
      <c r="EW93" s="446">
        <v>1</v>
      </c>
      <c r="EX93" s="58" t="s">
        <v>798</v>
      </c>
      <c r="EY93" s="58" t="s">
        <v>465</v>
      </c>
      <c r="EZ93" s="58" t="s">
        <v>466</v>
      </c>
      <c r="FA93" s="58" t="s">
        <v>467</v>
      </c>
      <c r="FB93" s="58" t="s">
        <v>799</v>
      </c>
    </row>
    <row r="94" spans="1:158" s="58" customFormat="1" ht="14.25" thickTop="1" thickBot="1">
      <c r="A94" s="58" t="s">
        <v>469</v>
      </c>
      <c r="B94" s="447" t="s">
        <v>800</v>
      </c>
      <c r="C94" s="59" t="s">
        <v>801</v>
      </c>
      <c r="D94" s="445">
        <v>38711323</v>
      </c>
      <c r="E94" s="445">
        <v>35192113</v>
      </c>
      <c r="F94" s="445">
        <v>43403606</v>
      </c>
      <c r="G94" s="445">
        <v>0</v>
      </c>
      <c r="H94" s="445">
        <v>117307042</v>
      </c>
      <c r="I94" s="445">
        <v>0</v>
      </c>
      <c r="J94" s="445">
        <v>0</v>
      </c>
      <c r="K94" s="445">
        <v>38711323</v>
      </c>
      <c r="L94" s="445">
        <v>319339</v>
      </c>
      <c r="M94" s="445">
        <v>319339</v>
      </c>
      <c r="N94" s="445">
        <v>0</v>
      </c>
      <c r="O94" s="445">
        <v>0</v>
      </c>
      <c r="P94" s="445">
        <v>0</v>
      </c>
      <c r="Q94" s="445">
        <v>0</v>
      </c>
      <c r="R94" s="445">
        <v>0</v>
      </c>
      <c r="S94" s="445">
        <v>0</v>
      </c>
      <c r="T94" s="445">
        <v>0</v>
      </c>
      <c r="U94" s="445">
        <v>0</v>
      </c>
      <c r="V94" s="445">
        <v>0</v>
      </c>
      <c r="W94" s="445">
        <v>0</v>
      </c>
      <c r="X94" s="445">
        <v>0</v>
      </c>
      <c r="Y94" s="445">
        <v>0</v>
      </c>
      <c r="Z94" s="445">
        <v>0</v>
      </c>
      <c r="AA94" s="445">
        <v>0</v>
      </c>
      <c r="AB94" s="445">
        <v>0</v>
      </c>
      <c r="AC94" s="445">
        <v>0</v>
      </c>
      <c r="AD94" s="445">
        <v>10332998</v>
      </c>
      <c r="AE94" s="445">
        <v>12744031</v>
      </c>
      <c r="AF94" s="445">
        <v>0</v>
      </c>
      <c r="AG94" s="445">
        <v>23077029</v>
      </c>
      <c r="AH94" s="445">
        <v>6674711</v>
      </c>
      <c r="AI94" s="445">
        <v>6067920</v>
      </c>
      <c r="AJ94" s="445">
        <v>7483768</v>
      </c>
      <c r="AK94" s="445">
        <v>0</v>
      </c>
      <c r="AL94" s="445">
        <v>20226399</v>
      </c>
      <c r="AM94" s="445">
        <v>-2116204</v>
      </c>
      <c r="AN94" s="445">
        <v>-1923822</v>
      </c>
      <c r="AO94" s="445">
        <v>-2372713</v>
      </c>
      <c r="AP94" s="445">
        <v>0</v>
      </c>
      <c r="AQ94" s="445">
        <v>-6412739</v>
      </c>
      <c r="AR94" s="445">
        <v>-4440955</v>
      </c>
      <c r="AS94" s="445">
        <v>-4037233</v>
      </c>
      <c r="AT94" s="445">
        <v>-4979254</v>
      </c>
      <c r="AU94" s="445">
        <v>0</v>
      </c>
      <c r="AV94" s="445">
        <v>-13457442</v>
      </c>
      <c r="AW94" s="445">
        <v>368281</v>
      </c>
      <c r="AX94" s="445">
        <v>334801</v>
      </c>
      <c r="AY94" s="445">
        <v>412921</v>
      </c>
      <c r="AZ94" s="445">
        <v>0</v>
      </c>
      <c r="BA94" s="445">
        <v>1116003</v>
      </c>
      <c r="BB94" s="445">
        <v>137059</v>
      </c>
      <c r="BC94" s="445">
        <v>124598</v>
      </c>
      <c r="BD94" s="445">
        <v>153671</v>
      </c>
      <c r="BE94" s="445">
        <v>0</v>
      </c>
      <c r="BF94" s="445">
        <v>415328</v>
      </c>
      <c r="BG94" s="445">
        <v>-3935615</v>
      </c>
      <c r="BH94" s="445">
        <v>-3577834</v>
      </c>
      <c r="BI94" s="445">
        <v>-4412662</v>
      </c>
      <c r="BJ94" s="445">
        <v>0</v>
      </c>
      <c r="BK94" s="445">
        <v>-11926111</v>
      </c>
      <c r="BL94" s="445">
        <v>-11799125</v>
      </c>
      <c r="BM94" s="445">
        <v>-10726478</v>
      </c>
      <c r="BN94" s="445">
        <v>-13229322</v>
      </c>
      <c r="BO94" s="445">
        <v>0</v>
      </c>
      <c r="BP94" s="445">
        <v>-35754925</v>
      </c>
      <c r="BQ94" s="445">
        <v>0</v>
      </c>
      <c r="BR94" s="445">
        <v>0</v>
      </c>
      <c r="BS94" s="445">
        <v>0</v>
      </c>
      <c r="BT94" s="445">
        <v>0</v>
      </c>
      <c r="BU94" s="445">
        <v>0</v>
      </c>
      <c r="BV94" s="445">
        <v>-11799125</v>
      </c>
      <c r="BW94" s="445">
        <v>-10726478</v>
      </c>
      <c r="BX94" s="445">
        <v>-13229322</v>
      </c>
      <c r="BY94" s="445">
        <v>0</v>
      </c>
      <c r="BZ94" s="445">
        <v>-35754925</v>
      </c>
      <c r="CA94" s="445">
        <v>76822</v>
      </c>
      <c r="CB94" s="445">
        <v>69839</v>
      </c>
      <c r="CC94" s="445">
        <v>86135</v>
      </c>
      <c r="CD94" s="445">
        <v>0</v>
      </c>
      <c r="CE94" s="445">
        <v>232796</v>
      </c>
      <c r="CF94" s="445">
        <v>541346</v>
      </c>
      <c r="CG94" s="445">
        <v>492132</v>
      </c>
      <c r="CH94" s="445">
        <v>606963</v>
      </c>
      <c r="CI94" s="445">
        <v>0</v>
      </c>
      <c r="CJ94" s="445">
        <v>1640441</v>
      </c>
      <c r="CK94" s="445">
        <v>-783858</v>
      </c>
      <c r="CL94" s="445">
        <v>-712598</v>
      </c>
      <c r="CM94" s="445">
        <v>-878871</v>
      </c>
      <c r="CN94" s="445">
        <v>0</v>
      </c>
      <c r="CO94" s="445">
        <v>-2375327</v>
      </c>
      <c r="CP94" s="445">
        <v>8071882</v>
      </c>
      <c r="CQ94" s="445">
        <v>7338075</v>
      </c>
      <c r="CR94" s="445">
        <v>9050293</v>
      </c>
      <c r="CS94" s="445">
        <v>0</v>
      </c>
      <c r="CT94" s="445">
        <v>24460250</v>
      </c>
      <c r="CU94" s="445">
        <v>-3892933</v>
      </c>
      <c r="CV94" s="445">
        <v>-3539030</v>
      </c>
      <c r="CW94" s="445">
        <v>-4364802</v>
      </c>
      <c r="CX94" s="445">
        <v>0</v>
      </c>
      <c r="CY94" s="445">
        <v>-11796765</v>
      </c>
      <c r="CZ94" s="445">
        <v>-707036</v>
      </c>
      <c r="DA94" s="445">
        <v>-642759</v>
      </c>
      <c r="DB94" s="445">
        <v>-792736</v>
      </c>
      <c r="DC94" s="445">
        <v>0</v>
      </c>
      <c r="DD94" s="445">
        <v>-2142531</v>
      </c>
      <c r="DE94" s="445">
        <v>-3185897</v>
      </c>
      <c r="DF94" s="445">
        <v>-2896271</v>
      </c>
      <c r="DG94" s="445">
        <v>-3572066</v>
      </c>
      <c r="DH94" s="445">
        <v>0</v>
      </c>
      <c r="DI94" s="445">
        <v>-9654234</v>
      </c>
      <c r="DJ94" s="445">
        <v>-26305273</v>
      </c>
      <c r="DK94" s="445">
        <v>-23906308</v>
      </c>
      <c r="DL94" s="445">
        <v>-29479598</v>
      </c>
      <c r="DM94" s="445">
        <v>0</v>
      </c>
      <c r="DN94" s="445">
        <v>-79691179</v>
      </c>
      <c r="DO94" s="445">
        <v>-14392693</v>
      </c>
      <c r="DP94" s="445">
        <v>-13091237</v>
      </c>
      <c r="DQ94" s="445">
        <v>-16136977</v>
      </c>
      <c r="DR94" s="445">
        <v>0</v>
      </c>
      <c r="DS94" s="445">
        <v>-43620907</v>
      </c>
      <c r="DT94" s="445">
        <v>-11912580</v>
      </c>
      <c r="DU94" s="445">
        <v>-10815071</v>
      </c>
      <c r="DV94" s="445">
        <v>-13342621</v>
      </c>
      <c r="DW94" s="445">
        <v>0</v>
      </c>
      <c r="DX94" s="445">
        <v>-36070272</v>
      </c>
      <c r="DY94" s="445">
        <v>34558253</v>
      </c>
      <c r="DZ94" s="445">
        <v>31416594</v>
      </c>
      <c r="EA94" s="445">
        <v>38747133</v>
      </c>
      <c r="EB94" s="445">
        <v>0</v>
      </c>
      <c r="EC94" s="445">
        <v>104721980</v>
      </c>
      <c r="ED94" s="445">
        <v>38711323</v>
      </c>
      <c r="EE94" s="445">
        <v>35192113</v>
      </c>
      <c r="EF94" s="445">
        <v>43403606</v>
      </c>
      <c r="EG94" s="445">
        <v>0</v>
      </c>
      <c r="EH94" s="445">
        <v>117307042</v>
      </c>
      <c r="EI94" s="445">
        <v>4153070</v>
      </c>
      <c r="EJ94" s="445">
        <v>3775519</v>
      </c>
      <c r="EK94" s="445">
        <v>4656473</v>
      </c>
      <c r="EL94" s="445">
        <v>0</v>
      </c>
      <c r="EM94" s="445">
        <v>12585062</v>
      </c>
      <c r="EN94" s="445">
        <v>-7759510</v>
      </c>
      <c r="EO94" s="445">
        <v>-7039552</v>
      </c>
      <c r="EP94" s="445">
        <v>-8686148</v>
      </c>
      <c r="EQ94" s="445">
        <v>0</v>
      </c>
      <c r="ER94" s="445">
        <v>-23485210</v>
      </c>
      <c r="ES94" s="446">
        <v>0.33</v>
      </c>
      <c r="ET94" s="446">
        <v>0.3</v>
      </c>
      <c r="EU94" s="446">
        <v>0.37</v>
      </c>
      <c r="EV94" s="446">
        <v>0</v>
      </c>
      <c r="EW94" s="446">
        <v>1</v>
      </c>
      <c r="EX94" s="58" t="s">
        <v>501</v>
      </c>
      <c r="EY94" s="58" t="s">
        <v>502</v>
      </c>
      <c r="EZ94" s="58" t="s">
        <v>503</v>
      </c>
      <c r="FA94" s="58" t="s">
        <v>504</v>
      </c>
      <c r="FB94" s="58" t="s">
        <v>802</v>
      </c>
    </row>
    <row r="95" spans="1:158" s="58" customFormat="1" ht="14.25" thickTop="1" thickBot="1">
      <c r="A95" s="58" t="s">
        <v>469</v>
      </c>
      <c r="B95" s="447" t="s">
        <v>803</v>
      </c>
      <c r="C95" s="59" t="s">
        <v>804</v>
      </c>
      <c r="D95" s="445">
        <v>13864191</v>
      </c>
      <c r="E95" s="445">
        <v>11091352</v>
      </c>
      <c r="F95" s="445">
        <v>2495554</v>
      </c>
      <c r="G95" s="445">
        <v>277284</v>
      </c>
      <c r="H95" s="445">
        <v>27728381</v>
      </c>
      <c r="I95" s="445">
        <v>0</v>
      </c>
      <c r="J95" s="445">
        <v>0</v>
      </c>
      <c r="K95" s="445">
        <v>13864191</v>
      </c>
      <c r="L95" s="445">
        <v>174164</v>
      </c>
      <c r="M95" s="445">
        <v>174164</v>
      </c>
      <c r="N95" s="445">
        <v>0</v>
      </c>
      <c r="O95" s="445">
        <v>0</v>
      </c>
      <c r="P95" s="445">
        <v>0</v>
      </c>
      <c r="Q95" s="445">
        <v>0</v>
      </c>
      <c r="R95" s="445">
        <v>0</v>
      </c>
      <c r="S95" s="445">
        <v>0</v>
      </c>
      <c r="T95" s="445">
        <v>0</v>
      </c>
      <c r="U95" s="445">
        <v>0</v>
      </c>
      <c r="V95" s="445">
        <v>0</v>
      </c>
      <c r="W95" s="445">
        <v>0</v>
      </c>
      <c r="X95" s="445">
        <v>0</v>
      </c>
      <c r="Y95" s="445">
        <v>0</v>
      </c>
      <c r="Z95" s="445">
        <v>0</v>
      </c>
      <c r="AA95" s="445">
        <v>0</v>
      </c>
      <c r="AB95" s="445">
        <v>0</v>
      </c>
      <c r="AC95" s="445">
        <v>0</v>
      </c>
      <c r="AD95" s="445">
        <v>6259833</v>
      </c>
      <c r="AE95" s="445">
        <v>1408463</v>
      </c>
      <c r="AF95" s="445">
        <v>156497</v>
      </c>
      <c r="AG95" s="445">
        <v>7824793</v>
      </c>
      <c r="AH95" s="445">
        <v>1923907</v>
      </c>
      <c r="AI95" s="445">
        <v>1539125</v>
      </c>
      <c r="AJ95" s="445">
        <v>346303</v>
      </c>
      <c r="AK95" s="445">
        <v>38478</v>
      </c>
      <c r="AL95" s="445">
        <v>3847813</v>
      </c>
      <c r="AM95" s="445">
        <v>-885955</v>
      </c>
      <c r="AN95" s="445">
        <v>-708764</v>
      </c>
      <c r="AO95" s="445">
        <v>-159472</v>
      </c>
      <c r="AP95" s="445">
        <v>-17719</v>
      </c>
      <c r="AQ95" s="445">
        <v>-1771910</v>
      </c>
      <c r="AR95" s="445">
        <v>-615396</v>
      </c>
      <c r="AS95" s="445">
        <v>-492317</v>
      </c>
      <c r="AT95" s="445">
        <v>-110771</v>
      </c>
      <c r="AU95" s="445">
        <v>-12308</v>
      </c>
      <c r="AV95" s="445">
        <v>-1230792</v>
      </c>
      <c r="AW95" s="445">
        <v>2447</v>
      </c>
      <c r="AX95" s="445">
        <v>1957</v>
      </c>
      <c r="AY95" s="445">
        <v>440</v>
      </c>
      <c r="AZ95" s="445">
        <v>49</v>
      </c>
      <c r="BA95" s="445">
        <v>4893</v>
      </c>
      <c r="BB95" s="445">
        <v>-359872</v>
      </c>
      <c r="BC95" s="445">
        <v>-287897</v>
      </c>
      <c r="BD95" s="445">
        <v>-64777</v>
      </c>
      <c r="BE95" s="445">
        <v>-7197</v>
      </c>
      <c r="BF95" s="445">
        <v>-719743</v>
      </c>
      <c r="BG95" s="445">
        <v>-972821</v>
      </c>
      <c r="BH95" s="445">
        <v>-778257</v>
      </c>
      <c r="BI95" s="445">
        <v>-175108</v>
      </c>
      <c r="BJ95" s="445">
        <v>-19456</v>
      </c>
      <c r="BK95" s="445">
        <v>-1945642</v>
      </c>
      <c r="BL95" s="445">
        <v>-2805207</v>
      </c>
      <c r="BM95" s="445">
        <v>-2244165</v>
      </c>
      <c r="BN95" s="445">
        <v>-504937</v>
      </c>
      <c r="BO95" s="445">
        <v>-56104</v>
      </c>
      <c r="BP95" s="445">
        <v>-5610413</v>
      </c>
      <c r="BQ95" s="445">
        <v>-820289</v>
      </c>
      <c r="BR95" s="445">
        <v>-656231</v>
      </c>
      <c r="BS95" s="445">
        <v>-147652</v>
      </c>
      <c r="BT95" s="445">
        <v>-16406</v>
      </c>
      <c r="BU95" s="445">
        <v>-1640578</v>
      </c>
      <c r="BV95" s="445">
        <v>-1984918</v>
      </c>
      <c r="BW95" s="445">
        <v>-1587934</v>
      </c>
      <c r="BX95" s="445">
        <v>-357285</v>
      </c>
      <c r="BY95" s="445">
        <v>-39698</v>
      </c>
      <c r="BZ95" s="445">
        <v>-3969835</v>
      </c>
      <c r="CA95" s="445">
        <v>16319</v>
      </c>
      <c r="CB95" s="445">
        <v>13054</v>
      </c>
      <c r="CC95" s="445">
        <v>2937</v>
      </c>
      <c r="CD95" s="445">
        <v>326</v>
      </c>
      <c r="CE95" s="445">
        <v>32636</v>
      </c>
      <c r="CF95" s="445">
        <v>636058</v>
      </c>
      <c r="CG95" s="445">
        <v>508847</v>
      </c>
      <c r="CH95" s="445">
        <v>114491</v>
      </c>
      <c r="CI95" s="445">
        <v>12721</v>
      </c>
      <c r="CJ95" s="445">
        <v>1272117</v>
      </c>
      <c r="CK95" s="445">
        <v>670906</v>
      </c>
      <c r="CL95" s="445">
        <v>536724</v>
      </c>
      <c r="CM95" s="445">
        <v>120763</v>
      </c>
      <c r="CN95" s="445">
        <v>13418</v>
      </c>
      <c r="CO95" s="445">
        <v>1341811</v>
      </c>
      <c r="CP95" s="445">
        <v>-1494908</v>
      </c>
      <c r="CQ95" s="445">
        <v>-1195927</v>
      </c>
      <c r="CR95" s="445">
        <v>-269084</v>
      </c>
      <c r="CS95" s="445">
        <v>-29898</v>
      </c>
      <c r="CT95" s="445">
        <v>-2989817</v>
      </c>
      <c r="CU95" s="445">
        <v>-2976832</v>
      </c>
      <c r="CV95" s="445">
        <v>-2381467</v>
      </c>
      <c r="CW95" s="445">
        <v>-535830</v>
      </c>
      <c r="CX95" s="445">
        <v>-59537</v>
      </c>
      <c r="CY95" s="445">
        <v>-5953666</v>
      </c>
      <c r="CZ95" s="445">
        <v>-133064</v>
      </c>
      <c r="DA95" s="445">
        <v>-106453</v>
      </c>
      <c r="DB95" s="445">
        <v>-23952</v>
      </c>
      <c r="DC95" s="445">
        <v>-2662</v>
      </c>
      <c r="DD95" s="445">
        <v>-266131</v>
      </c>
      <c r="DE95" s="445">
        <v>-2843768</v>
      </c>
      <c r="DF95" s="445">
        <v>-2275014</v>
      </c>
      <c r="DG95" s="445">
        <v>-511878</v>
      </c>
      <c r="DH95" s="445">
        <v>-56875</v>
      </c>
      <c r="DI95" s="445">
        <v>-5687535</v>
      </c>
      <c r="DJ95" s="445">
        <v>-8291785</v>
      </c>
      <c r="DK95" s="445">
        <v>-6633427</v>
      </c>
      <c r="DL95" s="445">
        <v>-1492521</v>
      </c>
      <c r="DM95" s="445">
        <v>-165837</v>
      </c>
      <c r="DN95" s="445">
        <v>-16583570</v>
      </c>
      <c r="DO95" s="445">
        <v>-8620750</v>
      </c>
      <c r="DP95" s="445">
        <v>-6896600</v>
      </c>
      <c r="DQ95" s="445">
        <v>-1551735</v>
      </c>
      <c r="DR95" s="445">
        <v>-172415</v>
      </c>
      <c r="DS95" s="445">
        <v>-17241500</v>
      </c>
      <c r="DT95" s="445">
        <v>328965</v>
      </c>
      <c r="DU95" s="445">
        <v>263173</v>
      </c>
      <c r="DV95" s="445">
        <v>59214</v>
      </c>
      <c r="DW95" s="445">
        <v>6578</v>
      </c>
      <c r="DX95" s="445">
        <v>657930</v>
      </c>
      <c r="DY95" s="445">
        <v>17857267</v>
      </c>
      <c r="DZ95" s="445">
        <v>14285814</v>
      </c>
      <c r="EA95" s="445">
        <v>3214308</v>
      </c>
      <c r="EB95" s="445">
        <v>357145</v>
      </c>
      <c r="EC95" s="445">
        <v>35714534</v>
      </c>
      <c r="ED95" s="445">
        <v>13864191</v>
      </c>
      <c r="EE95" s="445">
        <v>11091352</v>
      </c>
      <c r="EF95" s="445">
        <v>2495554</v>
      </c>
      <c r="EG95" s="445">
        <v>277284</v>
      </c>
      <c r="EH95" s="445">
        <v>27728381</v>
      </c>
      <c r="EI95" s="445">
        <v>-3993076</v>
      </c>
      <c r="EJ95" s="445">
        <v>-3194462</v>
      </c>
      <c r="EK95" s="445">
        <v>-718754</v>
      </c>
      <c r="EL95" s="445">
        <v>-79861</v>
      </c>
      <c r="EM95" s="445">
        <v>-7986153</v>
      </c>
      <c r="EN95" s="445">
        <v>-3664111</v>
      </c>
      <c r="EO95" s="445">
        <v>-2931289</v>
      </c>
      <c r="EP95" s="445">
        <v>-659540</v>
      </c>
      <c r="EQ95" s="445">
        <v>-73283</v>
      </c>
      <c r="ER95" s="445">
        <v>-7328223</v>
      </c>
      <c r="ES95" s="446">
        <v>0.5</v>
      </c>
      <c r="ET95" s="446">
        <v>0.4</v>
      </c>
      <c r="EU95" s="446">
        <v>0.09</v>
      </c>
      <c r="EV95" s="446">
        <v>0.01</v>
      </c>
      <c r="EW95" s="446">
        <v>1</v>
      </c>
      <c r="EX95" s="58" t="s">
        <v>521</v>
      </c>
      <c r="EY95" s="58" t="s">
        <v>522</v>
      </c>
      <c r="EZ95" s="58" t="s">
        <v>466</v>
      </c>
      <c r="FA95" s="58" t="s">
        <v>497</v>
      </c>
      <c r="FB95" s="58" t="s">
        <v>805</v>
      </c>
    </row>
    <row r="96" spans="1:158" s="58" customFormat="1" ht="14.25" thickTop="1" thickBot="1">
      <c r="A96" s="58" t="s">
        <v>461</v>
      </c>
      <c r="B96" s="447" t="s">
        <v>806</v>
      </c>
      <c r="C96" s="59" t="s">
        <v>807</v>
      </c>
      <c r="D96" s="445">
        <v>9461976</v>
      </c>
      <c r="E96" s="445">
        <v>7569580</v>
      </c>
      <c r="F96" s="445">
        <v>1892395</v>
      </c>
      <c r="G96" s="445">
        <v>0</v>
      </c>
      <c r="H96" s="445">
        <v>18923951</v>
      </c>
      <c r="I96" s="445">
        <v>0</v>
      </c>
      <c r="J96" s="445">
        <v>0</v>
      </c>
      <c r="K96" s="445">
        <v>9461976</v>
      </c>
      <c r="L96" s="445">
        <v>80682</v>
      </c>
      <c r="M96" s="445">
        <v>80682</v>
      </c>
      <c r="N96" s="445">
        <v>0</v>
      </c>
      <c r="O96" s="445">
        <v>0</v>
      </c>
      <c r="P96" s="445">
        <v>0</v>
      </c>
      <c r="Q96" s="445">
        <v>0</v>
      </c>
      <c r="R96" s="445">
        <v>0</v>
      </c>
      <c r="S96" s="445">
        <v>0</v>
      </c>
      <c r="T96" s="445">
        <v>0</v>
      </c>
      <c r="U96" s="445">
        <v>0</v>
      </c>
      <c r="V96" s="445">
        <v>0</v>
      </c>
      <c r="W96" s="445">
        <v>0</v>
      </c>
      <c r="X96" s="445">
        <v>0</v>
      </c>
      <c r="Y96" s="445">
        <v>0</v>
      </c>
      <c r="Z96" s="445">
        <v>0</v>
      </c>
      <c r="AA96" s="445">
        <v>0</v>
      </c>
      <c r="AB96" s="445">
        <v>0</v>
      </c>
      <c r="AC96" s="445">
        <v>0</v>
      </c>
      <c r="AD96" s="445">
        <v>3812701</v>
      </c>
      <c r="AE96" s="445">
        <v>953174</v>
      </c>
      <c r="AF96" s="445">
        <v>0</v>
      </c>
      <c r="AG96" s="445">
        <v>4765875</v>
      </c>
      <c r="AH96" s="445">
        <v>367602</v>
      </c>
      <c r="AI96" s="445">
        <v>294082</v>
      </c>
      <c r="AJ96" s="445">
        <v>73520</v>
      </c>
      <c r="AK96" s="445">
        <v>0</v>
      </c>
      <c r="AL96" s="445">
        <v>735204</v>
      </c>
      <c r="AM96" s="445">
        <v>-556434</v>
      </c>
      <c r="AN96" s="445">
        <v>-445147</v>
      </c>
      <c r="AO96" s="445">
        <v>-111287</v>
      </c>
      <c r="AP96" s="445">
        <v>0</v>
      </c>
      <c r="AQ96" s="445">
        <v>-1112868</v>
      </c>
      <c r="AR96" s="445">
        <v>-164277</v>
      </c>
      <c r="AS96" s="445">
        <v>-131422</v>
      </c>
      <c r="AT96" s="445">
        <v>-32855</v>
      </c>
      <c r="AU96" s="445">
        <v>0</v>
      </c>
      <c r="AV96" s="445">
        <v>-328554</v>
      </c>
      <c r="AW96" s="445">
        <v>-61291</v>
      </c>
      <c r="AX96" s="445">
        <v>-49033</v>
      </c>
      <c r="AY96" s="445">
        <v>-12258</v>
      </c>
      <c r="AZ96" s="445">
        <v>0</v>
      </c>
      <c r="BA96" s="445">
        <v>-122582</v>
      </c>
      <c r="BB96" s="445">
        <v>133547</v>
      </c>
      <c r="BC96" s="445">
        <v>106838</v>
      </c>
      <c r="BD96" s="445">
        <v>26710</v>
      </c>
      <c r="BE96" s="445">
        <v>0</v>
      </c>
      <c r="BF96" s="445">
        <v>267095</v>
      </c>
      <c r="BG96" s="445">
        <v>-92021</v>
      </c>
      <c r="BH96" s="445">
        <v>-73617</v>
      </c>
      <c r="BI96" s="445">
        <v>-18403</v>
      </c>
      <c r="BJ96" s="445">
        <v>0</v>
      </c>
      <c r="BK96" s="445">
        <v>-184041</v>
      </c>
      <c r="BL96" s="445">
        <v>-669573</v>
      </c>
      <c r="BM96" s="445">
        <v>-535659</v>
      </c>
      <c r="BN96" s="445">
        <v>-133915</v>
      </c>
      <c r="BO96" s="445">
        <v>0</v>
      </c>
      <c r="BP96" s="445">
        <v>-1339147</v>
      </c>
      <c r="BQ96" s="445">
        <v>-668751</v>
      </c>
      <c r="BR96" s="445">
        <v>-535000</v>
      </c>
      <c r="BS96" s="445">
        <v>-133750</v>
      </c>
      <c r="BT96" s="445">
        <v>0</v>
      </c>
      <c r="BU96" s="445">
        <v>-1337501</v>
      </c>
      <c r="BV96" s="445">
        <v>-823</v>
      </c>
      <c r="BW96" s="445">
        <v>-658</v>
      </c>
      <c r="BX96" s="445">
        <v>-165</v>
      </c>
      <c r="BY96" s="445">
        <v>0</v>
      </c>
      <c r="BZ96" s="445">
        <v>-1646</v>
      </c>
      <c r="CA96" s="445">
        <v>0</v>
      </c>
      <c r="CB96" s="445">
        <v>0</v>
      </c>
      <c r="CC96" s="445">
        <v>0</v>
      </c>
      <c r="CD96" s="445">
        <v>0</v>
      </c>
      <c r="CE96" s="445">
        <v>0</v>
      </c>
      <c r="CF96" s="445">
        <v>0</v>
      </c>
      <c r="CG96" s="445">
        <v>0</v>
      </c>
      <c r="CH96" s="445">
        <v>0</v>
      </c>
      <c r="CI96" s="445">
        <v>0</v>
      </c>
      <c r="CJ96" s="445">
        <v>0</v>
      </c>
      <c r="CK96" s="445">
        <v>94808</v>
      </c>
      <c r="CL96" s="445">
        <v>75846</v>
      </c>
      <c r="CM96" s="445">
        <v>18962</v>
      </c>
      <c r="CN96" s="445">
        <v>0</v>
      </c>
      <c r="CO96" s="445">
        <v>189616</v>
      </c>
      <c r="CP96" s="445">
        <v>278</v>
      </c>
      <c r="CQ96" s="445">
        <v>223</v>
      </c>
      <c r="CR96" s="445">
        <v>56</v>
      </c>
      <c r="CS96" s="445">
        <v>0</v>
      </c>
      <c r="CT96" s="445">
        <v>557</v>
      </c>
      <c r="CU96" s="445">
        <v>-574487</v>
      </c>
      <c r="CV96" s="445">
        <v>-459590</v>
      </c>
      <c r="CW96" s="445">
        <v>-114897</v>
      </c>
      <c r="CX96" s="445">
        <v>0</v>
      </c>
      <c r="CY96" s="445">
        <v>-1148974</v>
      </c>
      <c r="CZ96" s="445">
        <v>-573943</v>
      </c>
      <c r="DA96" s="445">
        <v>-459154</v>
      </c>
      <c r="DB96" s="445">
        <v>-114788</v>
      </c>
      <c r="DC96" s="445">
        <v>0</v>
      </c>
      <c r="DD96" s="445">
        <v>-1147885</v>
      </c>
      <c r="DE96" s="445">
        <v>-545</v>
      </c>
      <c r="DF96" s="445">
        <v>-435</v>
      </c>
      <c r="DG96" s="445">
        <v>-109</v>
      </c>
      <c r="DH96" s="445">
        <v>0</v>
      </c>
      <c r="DI96" s="445">
        <v>-1089</v>
      </c>
      <c r="DJ96" s="445">
        <v>-8267718</v>
      </c>
      <c r="DK96" s="445">
        <v>-6614174</v>
      </c>
      <c r="DL96" s="445">
        <v>-1653543</v>
      </c>
      <c r="DM96" s="445">
        <v>0</v>
      </c>
      <c r="DN96" s="445">
        <v>-16535435</v>
      </c>
      <c r="DO96" s="445">
        <v>-8029562</v>
      </c>
      <c r="DP96" s="445">
        <v>-6423650</v>
      </c>
      <c r="DQ96" s="445">
        <v>-1605912</v>
      </c>
      <c r="DR96" s="445">
        <v>0</v>
      </c>
      <c r="DS96" s="445">
        <v>-16059124</v>
      </c>
      <c r="DT96" s="445">
        <v>-238156</v>
      </c>
      <c r="DU96" s="445">
        <v>-190524</v>
      </c>
      <c r="DV96" s="445">
        <v>-47631</v>
      </c>
      <c r="DW96" s="445">
        <v>0</v>
      </c>
      <c r="DX96" s="445">
        <v>-476311</v>
      </c>
      <c r="DY96" s="445">
        <v>12686378</v>
      </c>
      <c r="DZ96" s="445">
        <v>10149102</v>
      </c>
      <c r="EA96" s="445">
        <v>2537276</v>
      </c>
      <c r="EB96" s="445">
        <v>0</v>
      </c>
      <c r="EC96" s="445">
        <v>25372756</v>
      </c>
      <c r="ED96" s="445">
        <v>9461976</v>
      </c>
      <c r="EE96" s="445">
        <v>7569580</v>
      </c>
      <c r="EF96" s="445">
        <v>1892395</v>
      </c>
      <c r="EG96" s="445">
        <v>0</v>
      </c>
      <c r="EH96" s="445">
        <v>18923951</v>
      </c>
      <c r="EI96" s="445">
        <v>-3224402</v>
      </c>
      <c r="EJ96" s="445">
        <v>-2579522</v>
      </c>
      <c r="EK96" s="445">
        <v>-644881</v>
      </c>
      <c r="EL96" s="445">
        <v>0</v>
      </c>
      <c r="EM96" s="445">
        <v>-6448805</v>
      </c>
      <c r="EN96" s="445">
        <v>-3462558</v>
      </c>
      <c r="EO96" s="445">
        <v>-2770046</v>
      </c>
      <c r="EP96" s="445">
        <v>-692512</v>
      </c>
      <c r="EQ96" s="445">
        <v>0</v>
      </c>
      <c r="ER96" s="445">
        <v>-6925116</v>
      </c>
      <c r="ES96" s="446">
        <v>0.5</v>
      </c>
      <c r="ET96" s="446">
        <v>0.4</v>
      </c>
      <c r="EU96" s="446">
        <v>0.1</v>
      </c>
      <c r="EV96" s="446">
        <v>0</v>
      </c>
      <c r="EW96" s="446">
        <v>1</v>
      </c>
      <c r="EX96" s="58" t="s">
        <v>798</v>
      </c>
      <c r="EY96" s="58" t="s">
        <v>465</v>
      </c>
      <c r="EZ96" s="58" t="s">
        <v>466</v>
      </c>
      <c r="FA96" s="58" t="s">
        <v>467</v>
      </c>
      <c r="FB96" s="58" t="s">
        <v>808</v>
      </c>
    </row>
    <row r="97" spans="1:158" s="58" customFormat="1" ht="14.25" thickTop="1" thickBot="1">
      <c r="A97" s="58" t="s">
        <v>469</v>
      </c>
      <c r="B97" s="447" t="s">
        <v>809</v>
      </c>
      <c r="C97" s="59" t="s">
        <v>810</v>
      </c>
      <c r="D97" s="445">
        <v>9867032</v>
      </c>
      <c r="E97" s="445">
        <v>7893626</v>
      </c>
      <c r="F97" s="445">
        <v>1776066</v>
      </c>
      <c r="G97" s="445">
        <v>197341</v>
      </c>
      <c r="H97" s="445">
        <v>19734065</v>
      </c>
      <c r="I97" s="445">
        <v>0</v>
      </c>
      <c r="J97" s="445">
        <v>0</v>
      </c>
      <c r="K97" s="445">
        <v>9867032</v>
      </c>
      <c r="L97" s="445">
        <v>130736</v>
      </c>
      <c r="M97" s="445">
        <v>130736</v>
      </c>
      <c r="N97" s="445">
        <v>0</v>
      </c>
      <c r="O97" s="445">
        <v>0</v>
      </c>
      <c r="P97" s="445">
        <v>0</v>
      </c>
      <c r="Q97" s="445">
        <v>0</v>
      </c>
      <c r="R97" s="445">
        <v>0</v>
      </c>
      <c r="S97" s="445">
        <v>0</v>
      </c>
      <c r="T97" s="445">
        <v>0</v>
      </c>
      <c r="U97" s="445">
        <v>0</v>
      </c>
      <c r="V97" s="445">
        <v>0</v>
      </c>
      <c r="W97" s="445">
        <v>0</v>
      </c>
      <c r="X97" s="445">
        <v>0</v>
      </c>
      <c r="Y97" s="445">
        <v>0</v>
      </c>
      <c r="Z97" s="445">
        <v>0</v>
      </c>
      <c r="AA97" s="445">
        <v>0</v>
      </c>
      <c r="AB97" s="445">
        <v>0</v>
      </c>
      <c r="AC97" s="445">
        <v>0</v>
      </c>
      <c r="AD97" s="445">
        <v>3518915</v>
      </c>
      <c r="AE97" s="445">
        <v>791757</v>
      </c>
      <c r="AF97" s="445">
        <v>87973</v>
      </c>
      <c r="AG97" s="445">
        <v>4398645</v>
      </c>
      <c r="AH97" s="445">
        <v>1140272</v>
      </c>
      <c r="AI97" s="445">
        <v>912218</v>
      </c>
      <c r="AJ97" s="445">
        <v>205249</v>
      </c>
      <c r="AK97" s="445">
        <v>22805</v>
      </c>
      <c r="AL97" s="445">
        <v>2280544</v>
      </c>
      <c r="AM97" s="445">
        <v>-405025</v>
      </c>
      <c r="AN97" s="445">
        <v>-324019</v>
      </c>
      <c r="AO97" s="445">
        <v>-72904</v>
      </c>
      <c r="AP97" s="445">
        <v>-8100</v>
      </c>
      <c r="AQ97" s="445">
        <v>-810048</v>
      </c>
      <c r="AR97" s="445">
        <v>-295250</v>
      </c>
      <c r="AS97" s="445">
        <v>-236200</v>
      </c>
      <c r="AT97" s="445">
        <v>-53145</v>
      </c>
      <c r="AU97" s="445">
        <v>-5905</v>
      </c>
      <c r="AV97" s="445">
        <v>-590500</v>
      </c>
      <c r="AW97" s="445">
        <v>20170</v>
      </c>
      <c r="AX97" s="445">
        <v>16136</v>
      </c>
      <c r="AY97" s="445">
        <v>3631</v>
      </c>
      <c r="AZ97" s="445">
        <v>403</v>
      </c>
      <c r="BA97" s="445">
        <v>40340</v>
      </c>
      <c r="BB97" s="445">
        <v>-69831</v>
      </c>
      <c r="BC97" s="445">
        <v>-55866</v>
      </c>
      <c r="BD97" s="445">
        <v>-12570</v>
      </c>
      <c r="BE97" s="445">
        <v>-1397</v>
      </c>
      <c r="BF97" s="445">
        <v>-139664</v>
      </c>
      <c r="BG97" s="445">
        <v>-344911</v>
      </c>
      <c r="BH97" s="445">
        <v>-275930</v>
      </c>
      <c r="BI97" s="445">
        <v>-62084</v>
      </c>
      <c r="BJ97" s="445">
        <v>-6899</v>
      </c>
      <c r="BK97" s="445">
        <v>-689824</v>
      </c>
      <c r="BL97" s="445">
        <v>-1288992</v>
      </c>
      <c r="BM97" s="445">
        <v>-1031194</v>
      </c>
      <c r="BN97" s="445">
        <v>-232019</v>
      </c>
      <c r="BO97" s="445">
        <v>-25780</v>
      </c>
      <c r="BP97" s="445">
        <v>-2577985</v>
      </c>
      <c r="BQ97" s="445">
        <v>-147230</v>
      </c>
      <c r="BR97" s="445">
        <v>-117784</v>
      </c>
      <c r="BS97" s="445">
        <v>-26501</v>
      </c>
      <c r="BT97" s="445">
        <v>-2945</v>
      </c>
      <c r="BU97" s="445">
        <v>-294460</v>
      </c>
      <c r="BV97" s="445">
        <v>-1141763</v>
      </c>
      <c r="BW97" s="445">
        <v>-913410</v>
      </c>
      <c r="BX97" s="445">
        <v>-205517</v>
      </c>
      <c r="BY97" s="445">
        <v>-22835</v>
      </c>
      <c r="BZ97" s="445">
        <v>-2283525</v>
      </c>
      <c r="CA97" s="445">
        <v>147230</v>
      </c>
      <c r="CB97" s="445">
        <v>117784</v>
      </c>
      <c r="CC97" s="445">
        <v>26501</v>
      </c>
      <c r="CD97" s="445">
        <v>2945</v>
      </c>
      <c r="CE97" s="445">
        <v>294460</v>
      </c>
      <c r="CF97" s="445">
        <v>492408</v>
      </c>
      <c r="CG97" s="445">
        <v>393927</v>
      </c>
      <c r="CH97" s="445">
        <v>88634</v>
      </c>
      <c r="CI97" s="445">
        <v>9848</v>
      </c>
      <c r="CJ97" s="445">
        <v>984817</v>
      </c>
      <c r="CK97" s="445">
        <v>-197965</v>
      </c>
      <c r="CL97" s="445">
        <v>-158372</v>
      </c>
      <c r="CM97" s="445">
        <v>-35634</v>
      </c>
      <c r="CN97" s="445">
        <v>-3959</v>
      </c>
      <c r="CO97" s="445">
        <v>-395930</v>
      </c>
      <c r="CP97" s="445">
        <v>-695535</v>
      </c>
      <c r="CQ97" s="445">
        <v>-556428</v>
      </c>
      <c r="CR97" s="445">
        <v>-125196</v>
      </c>
      <c r="CS97" s="445">
        <v>-13911</v>
      </c>
      <c r="CT97" s="445">
        <v>-1391070</v>
      </c>
      <c r="CU97" s="445">
        <v>-1542854</v>
      </c>
      <c r="CV97" s="445">
        <v>-1234283</v>
      </c>
      <c r="CW97" s="445">
        <v>-277714</v>
      </c>
      <c r="CX97" s="445">
        <v>-30857</v>
      </c>
      <c r="CY97" s="445">
        <v>-3085708</v>
      </c>
      <c r="CZ97" s="445">
        <v>-197965</v>
      </c>
      <c r="DA97" s="445">
        <v>-158372</v>
      </c>
      <c r="DB97" s="445">
        <v>-35634</v>
      </c>
      <c r="DC97" s="445">
        <v>-3959</v>
      </c>
      <c r="DD97" s="445">
        <v>-395930</v>
      </c>
      <c r="DE97" s="445">
        <v>-1344890</v>
      </c>
      <c r="DF97" s="445">
        <v>-1075911</v>
      </c>
      <c r="DG97" s="445">
        <v>-242079</v>
      </c>
      <c r="DH97" s="445">
        <v>-26898</v>
      </c>
      <c r="DI97" s="445">
        <v>-2689778</v>
      </c>
      <c r="DJ97" s="445">
        <v>-5781733</v>
      </c>
      <c r="DK97" s="445">
        <v>-4625387</v>
      </c>
      <c r="DL97" s="445">
        <v>-1040713</v>
      </c>
      <c r="DM97" s="445">
        <v>-115635</v>
      </c>
      <c r="DN97" s="445">
        <v>-11563468</v>
      </c>
      <c r="DO97" s="445">
        <v>-5640118</v>
      </c>
      <c r="DP97" s="445">
        <v>-4512094</v>
      </c>
      <c r="DQ97" s="445">
        <v>-1015221</v>
      </c>
      <c r="DR97" s="445">
        <v>-112802</v>
      </c>
      <c r="DS97" s="445">
        <v>-11280236</v>
      </c>
      <c r="DT97" s="445">
        <v>-141615</v>
      </c>
      <c r="DU97" s="445">
        <v>-113293</v>
      </c>
      <c r="DV97" s="445">
        <v>-25492</v>
      </c>
      <c r="DW97" s="445">
        <v>-2833</v>
      </c>
      <c r="DX97" s="445">
        <v>-283232</v>
      </c>
      <c r="DY97" s="445">
        <v>12212258</v>
      </c>
      <c r="DZ97" s="445">
        <v>9769806</v>
      </c>
      <c r="EA97" s="445">
        <v>2198206</v>
      </c>
      <c r="EB97" s="445">
        <v>244245</v>
      </c>
      <c r="EC97" s="445">
        <v>24424515</v>
      </c>
      <c r="ED97" s="445">
        <v>9867032</v>
      </c>
      <c r="EE97" s="445">
        <v>7893626</v>
      </c>
      <c r="EF97" s="445">
        <v>1776066</v>
      </c>
      <c r="EG97" s="445">
        <v>197341</v>
      </c>
      <c r="EH97" s="445">
        <v>19734065</v>
      </c>
      <c r="EI97" s="445">
        <v>-2345226</v>
      </c>
      <c r="EJ97" s="445">
        <v>-1876180</v>
      </c>
      <c r="EK97" s="445">
        <v>-422140</v>
      </c>
      <c r="EL97" s="445">
        <v>-46904</v>
      </c>
      <c r="EM97" s="445">
        <v>-4690450</v>
      </c>
      <c r="EN97" s="445">
        <v>-2486841</v>
      </c>
      <c r="EO97" s="445">
        <v>-1989473</v>
      </c>
      <c r="EP97" s="445">
        <v>-447632</v>
      </c>
      <c r="EQ97" s="445">
        <v>-49737</v>
      </c>
      <c r="ER97" s="445">
        <v>-4973682</v>
      </c>
      <c r="ES97" s="446">
        <v>0.5</v>
      </c>
      <c r="ET97" s="446">
        <v>0.4</v>
      </c>
      <c r="EU97" s="446">
        <v>0.09</v>
      </c>
      <c r="EV97" s="446">
        <v>0.01</v>
      </c>
      <c r="EW97" s="446">
        <v>1</v>
      </c>
      <c r="EX97" s="58" t="s">
        <v>477</v>
      </c>
      <c r="EY97" s="58" t="s">
        <v>478</v>
      </c>
      <c r="EZ97" s="58" t="s">
        <v>466</v>
      </c>
      <c r="FA97" s="58" t="s">
        <v>479</v>
      </c>
      <c r="FB97" s="58" t="s">
        <v>811</v>
      </c>
    </row>
    <row r="98" spans="1:158" s="58" customFormat="1" ht="14.25" thickTop="1" thickBot="1">
      <c r="A98" s="58" t="s">
        <v>469</v>
      </c>
      <c r="B98" s="447" t="s">
        <v>812</v>
      </c>
      <c r="C98" s="59" t="s">
        <v>813</v>
      </c>
      <c r="D98" s="445">
        <v>26289549</v>
      </c>
      <c r="E98" s="445">
        <v>21031639</v>
      </c>
      <c r="F98" s="445">
        <v>4732119</v>
      </c>
      <c r="G98" s="445">
        <v>525791</v>
      </c>
      <c r="H98" s="445">
        <v>52579098</v>
      </c>
      <c r="I98" s="445">
        <v>0</v>
      </c>
      <c r="J98" s="445">
        <v>0</v>
      </c>
      <c r="K98" s="445">
        <v>26289549</v>
      </c>
      <c r="L98" s="445">
        <v>209283</v>
      </c>
      <c r="M98" s="445">
        <v>209283</v>
      </c>
      <c r="N98" s="445">
        <v>0</v>
      </c>
      <c r="O98" s="445">
        <v>0</v>
      </c>
      <c r="P98" s="445">
        <v>0</v>
      </c>
      <c r="Q98" s="445">
        <v>0</v>
      </c>
      <c r="R98" s="445">
        <v>0</v>
      </c>
      <c r="S98" s="445">
        <v>0</v>
      </c>
      <c r="T98" s="445">
        <v>0</v>
      </c>
      <c r="U98" s="445">
        <v>0</v>
      </c>
      <c r="V98" s="445">
        <v>0</v>
      </c>
      <c r="W98" s="445">
        <v>0</v>
      </c>
      <c r="X98" s="445">
        <v>0</v>
      </c>
      <c r="Y98" s="445">
        <v>0</v>
      </c>
      <c r="Z98" s="445">
        <v>0</v>
      </c>
      <c r="AA98" s="445">
        <v>0</v>
      </c>
      <c r="AB98" s="445">
        <v>0</v>
      </c>
      <c r="AC98" s="445">
        <v>0</v>
      </c>
      <c r="AD98" s="445">
        <v>12621503</v>
      </c>
      <c r="AE98" s="445">
        <v>2839839</v>
      </c>
      <c r="AF98" s="445">
        <v>315538</v>
      </c>
      <c r="AG98" s="445">
        <v>15776880</v>
      </c>
      <c r="AH98" s="445">
        <v>894924</v>
      </c>
      <c r="AI98" s="445">
        <v>715938</v>
      </c>
      <c r="AJ98" s="445">
        <v>161086</v>
      </c>
      <c r="AK98" s="445">
        <v>17898</v>
      </c>
      <c r="AL98" s="445">
        <v>1789846</v>
      </c>
      <c r="AM98" s="445">
        <v>-2080859</v>
      </c>
      <c r="AN98" s="445">
        <v>-1664686</v>
      </c>
      <c r="AO98" s="445">
        <v>-374554</v>
      </c>
      <c r="AP98" s="445">
        <v>-41617</v>
      </c>
      <c r="AQ98" s="445">
        <v>-4161716</v>
      </c>
      <c r="AR98" s="445">
        <v>-545000</v>
      </c>
      <c r="AS98" s="445">
        <v>-436000</v>
      </c>
      <c r="AT98" s="445">
        <v>-98100</v>
      </c>
      <c r="AU98" s="445">
        <v>-10900</v>
      </c>
      <c r="AV98" s="445">
        <v>-1090000</v>
      </c>
      <c r="AW98" s="445">
        <v>0</v>
      </c>
      <c r="AX98" s="445">
        <v>0</v>
      </c>
      <c r="AY98" s="445">
        <v>0</v>
      </c>
      <c r="AZ98" s="445">
        <v>0</v>
      </c>
      <c r="BA98" s="445">
        <v>0</v>
      </c>
      <c r="BB98" s="445">
        <v>35000</v>
      </c>
      <c r="BC98" s="445">
        <v>28000</v>
      </c>
      <c r="BD98" s="445">
        <v>6300</v>
      </c>
      <c r="BE98" s="445">
        <v>700</v>
      </c>
      <c r="BF98" s="445">
        <v>70000</v>
      </c>
      <c r="BG98" s="445">
        <v>-510000</v>
      </c>
      <c r="BH98" s="445">
        <v>-408000</v>
      </c>
      <c r="BI98" s="445">
        <v>-91800</v>
      </c>
      <c r="BJ98" s="445">
        <v>-10200</v>
      </c>
      <c r="BK98" s="445">
        <v>-1020000</v>
      </c>
      <c r="BL98" s="445">
        <v>-4362834</v>
      </c>
      <c r="BM98" s="445">
        <v>-3490267</v>
      </c>
      <c r="BN98" s="445">
        <v>-785310</v>
      </c>
      <c r="BO98" s="445">
        <v>-87257</v>
      </c>
      <c r="BP98" s="445">
        <v>-8725668</v>
      </c>
      <c r="BQ98" s="445">
        <v>-614972</v>
      </c>
      <c r="BR98" s="445">
        <v>-491977</v>
      </c>
      <c r="BS98" s="445">
        <v>-110695</v>
      </c>
      <c r="BT98" s="445">
        <v>-12299</v>
      </c>
      <c r="BU98" s="445">
        <v>-1229943</v>
      </c>
      <c r="BV98" s="445">
        <v>-3747863</v>
      </c>
      <c r="BW98" s="445">
        <v>-2998290</v>
      </c>
      <c r="BX98" s="445">
        <v>-674615</v>
      </c>
      <c r="BY98" s="445">
        <v>-74957</v>
      </c>
      <c r="BZ98" s="445">
        <v>-7495725</v>
      </c>
      <c r="CA98" s="445">
        <v>0</v>
      </c>
      <c r="CB98" s="445">
        <v>0</v>
      </c>
      <c r="CC98" s="445">
        <v>0</v>
      </c>
      <c r="CD98" s="445">
        <v>0</v>
      </c>
      <c r="CE98" s="445">
        <v>0</v>
      </c>
      <c r="CF98" s="445">
        <v>561878</v>
      </c>
      <c r="CG98" s="445">
        <v>449502</v>
      </c>
      <c r="CH98" s="445">
        <v>101138</v>
      </c>
      <c r="CI98" s="445">
        <v>11238</v>
      </c>
      <c r="CJ98" s="445">
        <v>1123756</v>
      </c>
      <c r="CK98" s="445">
        <v>164739</v>
      </c>
      <c r="CL98" s="445">
        <v>131792</v>
      </c>
      <c r="CM98" s="445">
        <v>29653</v>
      </c>
      <c r="CN98" s="445">
        <v>3295</v>
      </c>
      <c r="CO98" s="445">
        <v>329479</v>
      </c>
      <c r="CP98" s="445">
        <v>-1916428</v>
      </c>
      <c r="CQ98" s="445">
        <v>-1533142</v>
      </c>
      <c r="CR98" s="445">
        <v>-344957</v>
      </c>
      <c r="CS98" s="445">
        <v>-38329</v>
      </c>
      <c r="CT98" s="445">
        <v>-3832856</v>
      </c>
      <c r="CU98" s="445">
        <v>-5552645</v>
      </c>
      <c r="CV98" s="445">
        <v>-4442115</v>
      </c>
      <c r="CW98" s="445">
        <v>-999476</v>
      </c>
      <c r="CX98" s="445">
        <v>-111053</v>
      </c>
      <c r="CY98" s="445">
        <v>-11105289</v>
      </c>
      <c r="CZ98" s="445">
        <v>-450233</v>
      </c>
      <c r="DA98" s="445">
        <v>-360185</v>
      </c>
      <c r="DB98" s="445">
        <v>-81042</v>
      </c>
      <c r="DC98" s="445">
        <v>-9004</v>
      </c>
      <c r="DD98" s="445">
        <v>-900464</v>
      </c>
      <c r="DE98" s="445">
        <v>-5102413</v>
      </c>
      <c r="DF98" s="445">
        <v>-4081930</v>
      </c>
      <c r="DG98" s="445">
        <v>-918434</v>
      </c>
      <c r="DH98" s="445">
        <v>-102048</v>
      </c>
      <c r="DI98" s="445">
        <v>-10204825</v>
      </c>
      <c r="DJ98" s="445">
        <v>-21779470</v>
      </c>
      <c r="DK98" s="445">
        <v>-17423576</v>
      </c>
      <c r="DL98" s="445">
        <v>-3920303</v>
      </c>
      <c r="DM98" s="445">
        <v>-435590</v>
      </c>
      <c r="DN98" s="445">
        <v>-43558939</v>
      </c>
      <c r="DO98" s="445">
        <v>-21762494</v>
      </c>
      <c r="DP98" s="445">
        <v>-17409995</v>
      </c>
      <c r="DQ98" s="445">
        <v>-3917249</v>
      </c>
      <c r="DR98" s="445">
        <v>-435250</v>
      </c>
      <c r="DS98" s="445">
        <v>-43524987</v>
      </c>
      <c r="DT98" s="445">
        <v>-16976</v>
      </c>
      <c r="DU98" s="445">
        <v>-13581</v>
      </c>
      <c r="DV98" s="445">
        <v>-3054</v>
      </c>
      <c r="DW98" s="445">
        <v>-340</v>
      </c>
      <c r="DX98" s="445">
        <v>-33952</v>
      </c>
      <c r="DY98" s="445">
        <v>40145407</v>
      </c>
      <c r="DZ98" s="445">
        <v>32116325</v>
      </c>
      <c r="EA98" s="445">
        <v>7226173</v>
      </c>
      <c r="EB98" s="445">
        <v>802908</v>
      </c>
      <c r="EC98" s="445">
        <v>80290813</v>
      </c>
      <c r="ED98" s="445">
        <v>26289549</v>
      </c>
      <c r="EE98" s="445">
        <v>21031639</v>
      </c>
      <c r="EF98" s="445">
        <v>4732119</v>
      </c>
      <c r="EG98" s="445">
        <v>525791</v>
      </c>
      <c r="EH98" s="445">
        <v>52579098</v>
      </c>
      <c r="EI98" s="445">
        <v>-13855858</v>
      </c>
      <c r="EJ98" s="445">
        <v>-11084686</v>
      </c>
      <c r="EK98" s="445">
        <v>-2494054</v>
      </c>
      <c r="EL98" s="445">
        <v>-277117</v>
      </c>
      <c r="EM98" s="445">
        <v>-27711715</v>
      </c>
      <c r="EN98" s="445">
        <v>-13872834</v>
      </c>
      <c r="EO98" s="445">
        <v>-11098267</v>
      </c>
      <c r="EP98" s="445">
        <v>-2497108</v>
      </c>
      <c r="EQ98" s="445">
        <v>-277457</v>
      </c>
      <c r="ER98" s="445">
        <v>-27745667</v>
      </c>
      <c r="ES98" s="446">
        <v>0.5</v>
      </c>
      <c r="ET98" s="446">
        <v>0.4</v>
      </c>
      <c r="EU98" s="446">
        <v>0.09</v>
      </c>
      <c r="EV98" s="446">
        <v>0.01</v>
      </c>
      <c r="EW98" s="446">
        <v>1</v>
      </c>
      <c r="EX98" s="58" t="s">
        <v>764</v>
      </c>
      <c r="EY98" s="58" t="s">
        <v>765</v>
      </c>
      <c r="EZ98" s="58" t="s">
        <v>466</v>
      </c>
      <c r="FA98" s="58" t="s">
        <v>537</v>
      </c>
      <c r="FB98" s="58" t="s">
        <v>814</v>
      </c>
    </row>
    <row r="99" spans="1:158" s="58" customFormat="1" ht="14.25" thickTop="1" thickBot="1">
      <c r="A99" s="58" t="s">
        <v>461</v>
      </c>
      <c r="B99" s="447" t="s">
        <v>815</v>
      </c>
      <c r="C99" s="59" t="s">
        <v>816</v>
      </c>
      <c r="D99" s="445">
        <v>17815340</v>
      </c>
      <c r="E99" s="445">
        <v>14252272</v>
      </c>
      <c r="F99" s="445">
        <v>3206761</v>
      </c>
      <c r="G99" s="445">
        <v>356307</v>
      </c>
      <c r="H99" s="445">
        <v>35630680</v>
      </c>
      <c r="I99" s="445">
        <v>160026</v>
      </c>
      <c r="J99" s="445">
        <v>160026</v>
      </c>
      <c r="K99" s="445">
        <v>17655314</v>
      </c>
      <c r="L99" s="445">
        <v>136089</v>
      </c>
      <c r="M99" s="445">
        <v>136089</v>
      </c>
      <c r="N99" s="445">
        <v>450250</v>
      </c>
      <c r="O99" s="445">
        <v>0</v>
      </c>
      <c r="P99" s="445">
        <v>450250</v>
      </c>
      <c r="Q99" s="445">
        <v>83326</v>
      </c>
      <c r="R99" s="445">
        <v>0</v>
      </c>
      <c r="S99" s="445">
        <v>83326</v>
      </c>
      <c r="T99" s="445">
        <v>0</v>
      </c>
      <c r="U99" s="445">
        <v>0</v>
      </c>
      <c r="V99" s="445">
        <v>0</v>
      </c>
      <c r="W99" s="445">
        <v>0</v>
      </c>
      <c r="X99" s="445">
        <v>160026</v>
      </c>
      <c r="Y99" s="445">
        <v>0</v>
      </c>
      <c r="Z99" s="445">
        <v>0</v>
      </c>
      <c r="AA99" s="445">
        <v>160026</v>
      </c>
      <c r="AB99" s="445">
        <v>0</v>
      </c>
      <c r="AC99" s="445">
        <v>0</v>
      </c>
      <c r="AD99" s="445">
        <v>4902251</v>
      </c>
      <c r="AE99" s="445">
        <v>1080032</v>
      </c>
      <c r="AF99" s="445">
        <v>120003</v>
      </c>
      <c r="AG99" s="445">
        <v>6102286</v>
      </c>
      <c r="AH99" s="445">
        <v>824477</v>
      </c>
      <c r="AI99" s="445">
        <v>659582</v>
      </c>
      <c r="AJ99" s="445">
        <v>148406</v>
      </c>
      <c r="AK99" s="445">
        <v>16490</v>
      </c>
      <c r="AL99" s="445">
        <v>1648955</v>
      </c>
      <c r="AM99" s="445">
        <v>-470849</v>
      </c>
      <c r="AN99" s="445">
        <v>-376679</v>
      </c>
      <c r="AO99" s="445">
        <v>-84753</v>
      </c>
      <c r="AP99" s="445">
        <v>-9417</v>
      </c>
      <c r="AQ99" s="445">
        <v>-941698</v>
      </c>
      <c r="AR99" s="445">
        <v>-406217</v>
      </c>
      <c r="AS99" s="445">
        <v>-324973</v>
      </c>
      <c r="AT99" s="445">
        <v>-73119</v>
      </c>
      <c r="AU99" s="445">
        <v>-8124</v>
      </c>
      <c r="AV99" s="445">
        <v>-812433</v>
      </c>
      <c r="AW99" s="445">
        <v>65303</v>
      </c>
      <c r="AX99" s="445">
        <v>52243</v>
      </c>
      <c r="AY99" s="445">
        <v>11755</v>
      </c>
      <c r="AZ99" s="445">
        <v>1306</v>
      </c>
      <c r="BA99" s="445">
        <v>130607</v>
      </c>
      <c r="BB99" s="445">
        <v>-47070</v>
      </c>
      <c r="BC99" s="445">
        <v>-37656</v>
      </c>
      <c r="BD99" s="445">
        <v>-8473</v>
      </c>
      <c r="BE99" s="445">
        <v>-941</v>
      </c>
      <c r="BF99" s="445">
        <v>-94140</v>
      </c>
      <c r="BG99" s="445">
        <v>-387984</v>
      </c>
      <c r="BH99" s="445">
        <v>-310386</v>
      </c>
      <c r="BI99" s="445">
        <v>-69837</v>
      </c>
      <c r="BJ99" s="445">
        <v>-7759</v>
      </c>
      <c r="BK99" s="445">
        <v>-775966</v>
      </c>
      <c r="BL99" s="445">
        <v>-3055091</v>
      </c>
      <c r="BM99" s="445">
        <v>-2444073</v>
      </c>
      <c r="BN99" s="445">
        <v>-549916</v>
      </c>
      <c r="BO99" s="445">
        <v>-61102</v>
      </c>
      <c r="BP99" s="445">
        <v>-6110182</v>
      </c>
      <c r="BQ99" s="445">
        <v>-973742</v>
      </c>
      <c r="BR99" s="445">
        <v>-778994</v>
      </c>
      <c r="BS99" s="445">
        <v>-175274</v>
      </c>
      <c r="BT99" s="445">
        <v>-19475</v>
      </c>
      <c r="BU99" s="445">
        <v>-1947485</v>
      </c>
      <c r="BV99" s="445">
        <v>-2081348</v>
      </c>
      <c r="BW99" s="445">
        <v>-1665079</v>
      </c>
      <c r="BX99" s="445">
        <v>-374643</v>
      </c>
      <c r="BY99" s="445">
        <v>-41627</v>
      </c>
      <c r="BZ99" s="445">
        <v>-4162697</v>
      </c>
      <c r="CA99" s="445">
        <v>103829</v>
      </c>
      <c r="CB99" s="445">
        <v>83063</v>
      </c>
      <c r="CC99" s="445">
        <v>18689</v>
      </c>
      <c r="CD99" s="445">
        <v>2077</v>
      </c>
      <c r="CE99" s="445">
        <v>207658</v>
      </c>
      <c r="CF99" s="445">
        <v>301746</v>
      </c>
      <c r="CG99" s="445">
        <v>241396</v>
      </c>
      <c r="CH99" s="445">
        <v>54314</v>
      </c>
      <c r="CI99" s="445">
        <v>6035</v>
      </c>
      <c r="CJ99" s="445">
        <v>603491</v>
      </c>
      <c r="CK99" s="445">
        <v>420951</v>
      </c>
      <c r="CL99" s="445">
        <v>336761</v>
      </c>
      <c r="CM99" s="445">
        <v>75771</v>
      </c>
      <c r="CN99" s="445">
        <v>8419</v>
      </c>
      <c r="CO99" s="445">
        <v>841902</v>
      </c>
      <c r="CP99" s="445">
        <v>-828043</v>
      </c>
      <c r="CQ99" s="445">
        <v>-662434</v>
      </c>
      <c r="CR99" s="445">
        <v>-149048</v>
      </c>
      <c r="CS99" s="445">
        <v>-16561</v>
      </c>
      <c r="CT99" s="445">
        <v>-1656086</v>
      </c>
      <c r="CU99" s="445">
        <v>-3056608</v>
      </c>
      <c r="CV99" s="445">
        <v>-2445287</v>
      </c>
      <c r="CW99" s="445">
        <v>-550190</v>
      </c>
      <c r="CX99" s="445">
        <v>-61132</v>
      </c>
      <c r="CY99" s="445">
        <v>-6113217</v>
      </c>
      <c r="CZ99" s="445">
        <v>-448962</v>
      </c>
      <c r="DA99" s="445">
        <v>-359170</v>
      </c>
      <c r="DB99" s="445">
        <v>-80814</v>
      </c>
      <c r="DC99" s="445">
        <v>-8979</v>
      </c>
      <c r="DD99" s="445">
        <v>-897925</v>
      </c>
      <c r="DE99" s="445">
        <v>-2607645</v>
      </c>
      <c r="DF99" s="445">
        <v>-2086117</v>
      </c>
      <c r="DG99" s="445">
        <v>-469377</v>
      </c>
      <c r="DH99" s="445">
        <v>-52153</v>
      </c>
      <c r="DI99" s="445">
        <v>-5215292</v>
      </c>
      <c r="DJ99" s="445">
        <v>-10219493</v>
      </c>
      <c r="DK99" s="445">
        <v>-8175593</v>
      </c>
      <c r="DL99" s="445">
        <v>-1839506</v>
      </c>
      <c r="DM99" s="445">
        <v>-204391</v>
      </c>
      <c r="DN99" s="445">
        <v>-20438983</v>
      </c>
      <c r="DO99" s="445">
        <v>-9943667</v>
      </c>
      <c r="DP99" s="445">
        <v>-7954933</v>
      </c>
      <c r="DQ99" s="445">
        <v>-1789860</v>
      </c>
      <c r="DR99" s="445">
        <v>-198873</v>
      </c>
      <c r="DS99" s="445">
        <v>-19887333</v>
      </c>
      <c r="DT99" s="445">
        <v>-275826</v>
      </c>
      <c r="DU99" s="445">
        <v>-220660</v>
      </c>
      <c r="DV99" s="445">
        <v>-49646</v>
      </c>
      <c r="DW99" s="445">
        <v>-5518</v>
      </c>
      <c r="DX99" s="445">
        <v>-551650</v>
      </c>
      <c r="DY99" s="445">
        <v>20702556</v>
      </c>
      <c r="DZ99" s="445">
        <v>16562044</v>
      </c>
      <c r="EA99" s="445">
        <v>3726460</v>
      </c>
      <c r="EB99" s="445">
        <v>414051</v>
      </c>
      <c r="EC99" s="445">
        <v>41405111</v>
      </c>
      <c r="ED99" s="445">
        <v>17815340</v>
      </c>
      <c r="EE99" s="445">
        <v>14252272</v>
      </c>
      <c r="EF99" s="445">
        <v>3206761</v>
      </c>
      <c r="EG99" s="445">
        <v>356307</v>
      </c>
      <c r="EH99" s="445">
        <v>35630680</v>
      </c>
      <c r="EI99" s="445">
        <v>-2887216</v>
      </c>
      <c r="EJ99" s="445">
        <v>-2309772</v>
      </c>
      <c r="EK99" s="445">
        <v>-519699</v>
      </c>
      <c r="EL99" s="445">
        <v>-57744</v>
      </c>
      <c r="EM99" s="445">
        <v>-5774431</v>
      </c>
      <c r="EN99" s="445">
        <v>-3163042</v>
      </c>
      <c r="EO99" s="445">
        <v>-2530432</v>
      </c>
      <c r="EP99" s="445">
        <v>-569345</v>
      </c>
      <c r="EQ99" s="445">
        <v>-63262</v>
      </c>
      <c r="ER99" s="445">
        <v>-6326081</v>
      </c>
      <c r="ES99" s="446">
        <v>0.5</v>
      </c>
      <c r="ET99" s="446">
        <v>0.4</v>
      </c>
      <c r="EU99" s="446">
        <v>0.09</v>
      </c>
      <c r="EV99" s="446">
        <v>0.01</v>
      </c>
      <c r="EW99" s="446">
        <v>1</v>
      </c>
      <c r="EX99" s="58" t="s">
        <v>526</v>
      </c>
      <c r="EY99" s="58" t="s">
        <v>527</v>
      </c>
      <c r="EZ99" s="58" t="s">
        <v>466</v>
      </c>
      <c r="FA99" s="58" t="s">
        <v>467</v>
      </c>
      <c r="FB99" s="58" t="s">
        <v>817</v>
      </c>
    </row>
    <row r="100" spans="1:158" s="58" customFormat="1" ht="14.25" thickTop="1" thickBot="1">
      <c r="A100" s="58" t="s">
        <v>469</v>
      </c>
      <c r="B100" s="447" t="s">
        <v>818</v>
      </c>
      <c r="C100" s="59" t="s">
        <v>819</v>
      </c>
      <c r="D100" s="445">
        <v>10841844</v>
      </c>
      <c r="E100" s="445">
        <v>8673476</v>
      </c>
      <c r="F100" s="445">
        <v>1951532</v>
      </c>
      <c r="G100" s="445">
        <v>216837</v>
      </c>
      <c r="H100" s="445">
        <v>21683689</v>
      </c>
      <c r="I100" s="445">
        <v>0</v>
      </c>
      <c r="J100" s="445">
        <v>0</v>
      </c>
      <c r="K100" s="445">
        <v>10841844</v>
      </c>
      <c r="L100" s="445">
        <v>119751</v>
      </c>
      <c r="M100" s="445">
        <v>119751</v>
      </c>
      <c r="N100" s="445">
        <v>0</v>
      </c>
      <c r="O100" s="445">
        <v>0</v>
      </c>
      <c r="P100" s="445">
        <v>0</v>
      </c>
      <c r="Q100" s="445">
        <v>1714526</v>
      </c>
      <c r="R100" s="445">
        <v>0</v>
      </c>
      <c r="S100" s="445">
        <v>1714526</v>
      </c>
      <c r="T100" s="445">
        <v>0</v>
      </c>
      <c r="U100" s="445">
        <v>0</v>
      </c>
      <c r="V100" s="445">
        <v>0</v>
      </c>
      <c r="W100" s="445">
        <v>0</v>
      </c>
      <c r="X100" s="445">
        <v>0</v>
      </c>
      <c r="Y100" s="445">
        <v>0</v>
      </c>
      <c r="Z100" s="445">
        <v>0</v>
      </c>
      <c r="AA100" s="445">
        <v>0</v>
      </c>
      <c r="AB100" s="445">
        <v>0</v>
      </c>
      <c r="AC100" s="445">
        <v>0</v>
      </c>
      <c r="AD100" s="445">
        <v>2953395</v>
      </c>
      <c r="AE100" s="445">
        <v>644414</v>
      </c>
      <c r="AF100" s="445">
        <v>71601</v>
      </c>
      <c r="AG100" s="445">
        <v>3669410</v>
      </c>
      <c r="AH100" s="445">
        <v>2659387</v>
      </c>
      <c r="AI100" s="445">
        <v>2127510</v>
      </c>
      <c r="AJ100" s="445">
        <v>478690</v>
      </c>
      <c r="AK100" s="445">
        <v>53188</v>
      </c>
      <c r="AL100" s="445">
        <v>5318775</v>
      </c>
      <c r="AM100" s="445">
        <v>-356481</v>
      </c>
      <c r="AN100" s="445">
        <v>-285184</v>
      </c>
      <c r="AO100" s="445">
        <v>-64166</v>
      </c>
      <c r="AP100" s="445">
        <v>-7130</v>
      </c>
      <c r="AQ100" s="445">
        <v>-712961</v>
      </c>
      <c r="AR100" s="445">
        <v>-605221</v>
      </c>
      <c r="AS100" s="445">
        <v>-484176</v>
      </c>
      <c r="AT100" s="445">
        <v>-108940</v>
      </c>
      <c r="AU100" s="445">
        <v>-12104</v>
      </c>
      <c r="AV100" s="445">
        <v>-1210441</v>
      </c>
      <c r="AW100" s="445">
        <v>121539</v>
      </c>
      <c r="AX100" s="445">
        <v>97232</v>
      </c>
      <c r="AY100" s="445">
        <v>21877</v>
      </c>
      <c r="AZ100" s="445">
        <v>2431</v>
      </c>
      <c r="BA100" s="445">
        <v>243079</v>
      </c>
      <c r="BB100" s="445">
        <v>-879790</v>
      </c>
      <c r="BC100" s="445">
        <v>-703832</v>
      </c>
      <c r="BD100" s="445">
        <v>-158362</v>
      </c>
      <c r="BE100" s="445">
        <v>-17596</v>
      </c>
      <c r="BF100" s="445">
        <v>-1759580</v>
      </c>
      <c r="BG100" s="445">
        <v>-1363472</v>
      </c>
      <c r="BH100" s="445">
        <v>-1090776</v>
      </c>
      <c r="BI100" s="445">
        <v>-245425</v>
      </c>
      <c r="BJ100" s="445">
        <v>-27269</v>
      </c>
      <c r="BK100" s="445">
        <v>-2726942</v>
      </c>
      <c r="BL100" s="445">
        <v>-2702993</v>
      </c>
      <c r="BM100" s="445">
        <v>-2162395</v>
      </c>
      <c r="BN100" s="445">
        <v>-486539</v>
      </c>
      <c r="BO100" s="445">
        <v>-54060</v>
      </c>
      <c r="BP100" s="445">
        <v>-5405987</v>
      </c>
      <c r="BQ100" s="445">
        <v>-247169</v>
      </c>
      <c r="BR100" s="445">
        <v>-197735</v>
      </c>
      <c r="BS100" s="445">
        <v>-44490</v>
      </c>
      <c r="BT100" s="445">
        <v>-4943</v>
      </c>
      <c r="BU100" s="445">
        <v>-494337</v>
      </c>
      <c r="BV100" s="445">
        <v>-2455824</v>
      </c>
      <c r="BW100" s="445">
        <v>-1964660</v>
      </c>
      <c r="BX100" s="445">
        <v>-442049</v>
      </c>
      <c r="BY100" s="445">
        <v>-49117</v>
      </c>
      <c r="BZ100" s="445">
        <v>-4911650</v>
      </c>
      <c r="CA100" s="445">
        <v>84193</v>
      </c>
      <c r="CB100" s="445">
        <v>67354</v>
      </c>
      <c r="CC100" s="445">
        <v>15155</v>
      </c>
      <c r="CD100" s="445">
        <v>1684</v>
      </c>
      <c r="CE100" s="445">
        <v>168386</v>
      </c>
      <c r="CF100" s="445">
        <v>526214</v>
      </c>
      <c r="CG100" s="445">
        <v>420971</v>
      </c>
      <c r="CH100" s="445">
        <v>94718</v>
      </c>
      <c r="CI100" s="445">
        <v>10524</v>
      </c>
      <c r="CJ100" s="445">
        <v>1052427</v>
      </c>
      <c r="CK100" s="445">
        <v>143943</v>
      </c>
      <c r="CL100" s="445">
        <v>115155</v>
      </c>
      <c r="CM100" s="445">
        <v>25910</v>
      </c>
      <c r="CN100" s="445">
        <v>2879</v>
      </c>
      <c r="CO100" s="445">
        <v>287887</v>
      </c>
      <c r="CP100" s="445">
        <v>-893316</v>
      </c>
      <c r="CQ100" s="445">
        <v>-714652</v>
      </c>
      <c r="CR100" s="445">
        <v>-160797</v>
      </c>
      <c r="CS100" s="445">
        <v>-17866</v>
      </c>
      <c r="CT100" s="445">
        <v>-1786631</v>
      </c>
      <c r="CU100" s="445">
        <v>-2841959</v>
      </c>
      <c r="CV100" s="445">
        <v>-2273567</v>
      </c>
      <c r="CW100" s="445">
        <v>-511553</v>
      </c>
      <c r="CX100" s="445">
        <v>-56839</v>
      </c>
      <c r="CY100" s="445">
        <v>-5683918</v>
      </c>
      <c r="CZ100" s="445">
        <v>-19033</v>
      </c>
      <c r="DA100" s="445">
        <v>-15226</v>
      </c>
      <c r="DB100" s="445">
        <v>-3425</v>
      </c>
      <c r="DC100" s="445">
        <v>-380</v>
      </c>
      <c r="DD100" s="445">
        <v>-38064</v>
      </c>
      <c r="DE100" s="445">
        <v>-2822926</v>
      </c>
      <c r="DF100" s="445">
        <v>-2258341</v>
      </c>
      <c r="DG100" s="445">
        <v>-508128</v>
      </c>
      <c r="DH100" s="445">
        <v>-56459</v>
      </c>
      <c r="DI100" s="445">
        <v>-5645854</v>
      </c>
      <c r="DJ100" s="445">
        <v>-5088260</v>
      </c>
      <c r="DK100" s="445">
        <v>-4070605</v>
      </c>
      <c r="DL100" s="445">
        <v>-915884</v>
      </c>
      <c r="DM100" s="445">
        <v>-101765</v>
      </c>
      <c r="DN100" s="445">
        <v>-10176514</v>
      </c>
      <c r="DO100" s="445">
        <v>-4525966</v>
      </c>
      <c r="DP100" s="445">
        <v>-3620773</v>
      </c>
      <c r="DQ100" s="445">
        <v>-814674</v>
      </c>
      <c r="DR100" s="445">
        <v>-90519</v>
      </c>
      <c r="DS100" s="445">
        <v>-9051931</v>
      </c>
      <c r="DT100" s="445">
        <v>-562294</v>
      </c>
      <c r="DU100" s="445">
        <v>-449832</v>
      </c>
      <c r="DV100" s="445">
        <v>-101210</v>
      </c>
      <c r="DW100" s="445">
        <v>-11246</v>
      </c>
      <c r="DX100" s="445">
        <v>-1124583</v>
      </c>
      <c r="DY100" s="445">
        <v>12420063</v>
      </c>
      <c r="DZ100" s="445">
        <v>9936050</v>
      </c>
      <c r="EA100" s="445">
        <v>2235611</v>
      </c>
      <c r="EB100" s="445">
        <v>248401</v>
      </c>
      <c r="EC100" s="445">
        <v>24840125</v>
      </c>
      <c r="ED100" s="445">
        <v>10841844</v>
      </c>
      <c r="EE100" s="445">
        <v>8673476</v>
      </c>
      <c r="EF100" s="445">
        <v>1951532</v>
      </c>
      <c r="EG100" s="445">
        <v>216837</v>
      </c>
      <c r="EH100" s="445">
        <v>21683689</v>
      </c>
      <c r="EI100" s="445">
        <v>-1578219</v>
      </c>
      <c r="EJ100" s="445">
        <v>-1262574</v>
      </c>
      <c r="EK100" s="445">
        <v>-284079</v>
      </c>
      <c r="EL100" s="445">
        <v>-31564</v>
      </c>
      <c r="EM100" s="445">
        <v>-3156436</v>
      </c>
      <c r="EN100" s="445">
        <v>-2140513</v>
      </c>
      <c r="EO100" s="445">
        <v>-1712406</v>
      </c>
      <c r="EP100" s="445">
        <v>-385289</v>
      </c>
      <c r="EQ100" s="445">
        <v>-42810</v>
      </c>
      <c r="ER100" s="445">
        <v>-4281019</v>
      </c>
      <c r="ES100" s="446">
        <v>0.5</v>
      </c>
      <c r="ET100" s="446">
        <v>0.4</v>
      </c>
      <c r="EU100" s="446">
        <v>0.09</v>
      </c>
      <c r="EV100" s="446">
        <v>0.01</v>
      </c>
      <c r="EW100" s="446">
        <v>1</v>
      </c>
      <c r="EX100" s="58" t="s">
        <v>640</v>
      </c>
      <c r="EY100" s="58" t="s">
        <v>641</v>
      </c>
      <c r="EZ100" s="58" t="s">
        <v>466</v>
      </c>
      <c r="FA100" s="58" t="s">
        <v>497</v>
      </c>
      <c r="FB100" s="58" t="s">
        <v>820</v>
      </c>
    </row>
    <row r="101" spans="1:158" s="58" customFormat="1" ht="14.25" thickTop="1" thickBot="1">
      <c r="A101" s="58" t="s">
        <v>469</v>
      </c>
      <c r="B101" s="447" t="s">
        <v>821</v>
      </c>
      <c r="C101" s="59" t="s">
        <v>822</v>
      </c>
      <c r="D101" s="445">
        <v>9741184</v>
      </c>
      <c r="E101" s="445">
        <v>7792947</v>
      </c>
      <c r="F101" s="445">
        <v>1753413</v>
      </c>
      <c r="G101" s="445">
        <v>194824</v>
      </c>
      <c r="H101" s="445">
        <v>19482368</v>
      </c>
      <c r="I101" s="445">
        <v>0</v>
      </c>
      <c r="J101" s="445">
        <v>0</v>
      </c>
      <c r="K101" s="445">
        <v>9741184</v>
      </c>
      <c r="L101" s="445">
        <v>143944</v>
      </c>
      <c r="M101" s="445">
        <v>143944</v>
      </c>
      <c r="N101" s="445">
        <v>0</v>
      </c>
      <c r="O101" s="445">
        <v>0</v>
      </c>
      <c r="P101" s="445">
        <v>0</v>
      </c>
      <c r="Q101" s="445">
        <v>0</v>
      </c>
      <c r="R101" s="445">
        <v>0</v>
      </c>
      <c r="S101" s="445">
        <v>0</v>
      </c>
      <c r="T101" s="445">
        <v>0</v>
      </c>
      <c r="U101" s="445">
        <v>0</v>
      </c>
      <c r="V101" s="445">
        <v>0</v>
      </c>
      <c r="W101" s="445">
        <v>0</v>
      </c>
      <c r="X101" s="445">
        <v>0</v>
      </c>
      <c r="Y101" s="445">
        <v>0</v>
      </c>
      <c r="Z101" s="445">
        <v>0</v>
      </c>
      <c r="AA101" s="445">
        <v>0</v>
      </c>
      <c r="AB101" s="445">
        <v>0</v>
      </c>
      <c r="AC101" s="445">
        <v>0</v>
      </c>
      <c r="AD101" s="445">
        <v>4716903</v>
      </c>
      <c r="AE101" s="445">
        <v>1061303</v>
      </c>
      <c r="AF101" s="445">
        <v>117921</v>
      </c>
      <c r="AG101" s="445">
        <v>5896127</v>
      </c>
      <c r="AH101" s="445">
        <v>807063</v>
      </c>
      <c r="AI101" s="445">
        <v>645650</v>
      </c>
      <c r="AJ101" s="445">
        <v>145271</v>
      </c>
      <c r="AK101" s="445">
        <v>16141</v>
      </c>
      <c r="AL101" s="445">
        <v>1614125</v>
      </c>
      <c r="AM101" s="445">
        <v>-1097224</v>
      </c>
      <c r="AN101" s="445">
        <v>-877778</v>
      </c>
      <c r="AO101" s="445">
        <v>-197500</v>
      </c>
      <c r="AP101" s="445">
        <v>-21944</v>
      </c>
      <c r="AQ101" s="445">
        <v>-2194446</v>
      </c>
      <c r="AR101" s="445">
        <v>-219224</v>
      </c>
      <c r="AS101" s="445">
        <v>-175380</v>
      </c>
      <c r="AT101" s="445">
        <v>-39461</v>
      </c>
      <c r="AU101" s="445">
        <v>-4385</v>
      </c>
      <c r="AV101" s="445">
        <v>-438450</v>
      </c>
      <c r="AW101" s="445">
        <v>45233</v>
      </c>
      <c r="AX101" s="445">
        <v>36187</v>
      </c>
      <c r="AY101" s="445">
        <v>8142</v>
      </c>
      <c r="AZ101" s="445">
        <v>905</v>
      </c>
      <c r="BA101" s="445">
        <v>90467</v>
      </c>
      <c r="BB101" s="445">
        <v>-47828</v>
      </c>
      <c r="BC101" s="445">
        <v>-38262</v>
      </c>
      <c r="BD101" s="445">
        <v>-8609</v>
      </c>
      <c r="BE101" s="445">
        <v>-957</v>
      </c>
      <c r="BF101" s="445">
        <v>-95656</v>
      </c>
      <c r="BG101" s="445">
        <v>-221819</v>
      </c>
      <c r="BH101" s="445">
        <v>-177455</v>
      </c>
      <c r="BI101" s="445">
        <v>-39928</v>
      </c>
      <c r="BJ101" s="445">
        <v>-4437</v>
      </c>
      <c r="BK101" s="445">
        <v>-443639</v>
      </c>
      <c r="BL101" s="445">
        <v>-2846459</v>
      </c>
      <c r="BM101" s="445">
        <v>-2277167</v>
      </c>
      <c r="BN101" s="445">
        <v>-512363</v>
      </c>
      <c r="BO101" s="445">
        <v>-56929</v>
      </c>
      <c r="BP101" s="445">
        <v>-5692918</v>
      </c>
      <c r="BQ101" s="445">
        <v>1016932</v>
      </c>
      <c r="BR101" s="445">
        <v>813546</v>
      </c>
      <c r="BS101" s="445">
        <v>183048</v>
      </c>
      <c r="BT101" s="445">
        <v>20339</v>
      </c>
      <c r="BU101" s="445">
        <v>2033865</v>
      </c>
      <c r="BV101" s="445">
        <v>-3863392</v>
      </c>
      <c r="BW101" s="445">
        <v>-3090713</v>
      </c>
      <c r="BX101" s="445">
        <v>-695410</v>
      </c>
      <c r="BY101" s="445">
        <v>-77268</v>
      </c>
      <c r="BZ101" s="445">
        <v>-7726783</v>
      </c>
      <c r="CA101" s="445">
        <v>647</v>
      </c>
      <c r="CB101" s="445">
        <v>517</v>
      </c>
      <c r="CC101" s="445">
        <v>116</v>
      </c>
      <c r="CD101" s="445">
        <v>13</v>
      </c>
      <c r="CE101" s="445">
        <v>1293</v>
      </c>
      <c r="CF101" s="445">
        <v>2160110</v>
      </c>
      <c r="CG101" s="445">
        <v>1728088</v>
      </c>
      <c r="CH101" s="445">
        <v>388820</v>
      </c>
      <c r="CI101" s="445">
        <v>43202</v>
      </c>
      <c r="CJ101" s="445">
        <v>4320220</v>
      </c>
      <c r="CK101" s="445">
        <v>215433</v>
      </c>
      <c r="CL101" s="445">
        <v>172347</v>
      </c>
      <c r="CM101" s="445">
        <v>38778</v>
      </c>
      <c r="CN101" s="445">
        <v>4309</v>
      </c>
      <c r="CO101" s="445">
        <v>430867</v>
      </c>
      <c r="CP101" s="445">
        <v>-2043488</v>
      </c>
      <c r="CQ101" s="445">
        <v>-1634791</v>
      </c>
      <c r="CR101" s="445">
        <v>-367828</v>
      </c>
      <c r="CS101" s="445">
        <v>-40870</v>
      </c>
      <c r="CT101" s="445">
        <v>-4086977</v>
      </c>
      <c r="CU101" s="445">
        <v>-2513757</v>
      </c>
      <c r="CV101" s="445">
        <v>-2011006</v>
      </c>
      <c r="CW101" s="445">
        <v>-452477</v>
      </c>
      <c r="CX101" s="445">
        <v>-50275</v>
      </c>
      <c r="CY101" s="445">
        <v>-5027515</v>
      </c>
      <c r="CZ101" s="445">
        <v>1233012</v>
      </c>
      <c r="DA101" s="445">
        <v>986410</v>
      </c>
      <c r="DB101" s="445">
        <v>221942</v>
      </c>
      <c r="DC101" s="445">
        <v>24661</v>
      </c>
      <c r="DD101" s="445">
        <v>2466025</v>
      </c>
      <c r="DE101" s="445">
        <v>-3746770</v>
      </c>
      <c r="DF101" s="445">
        <v>-2997416</v>
      </c>
      <c r="DG101" s="445">
        <v>-674418</v>
      </c>
      <c r="DH101" s="445">
        <v>-74936</v>
      </c>
      <c r="DI101" s="445">
        <v>-7493540</v>
      </c>
      <c r="DJ101" s="445">
        <v>-6165184</v>
      </c>
      <c r="DK101" s="445">
        <v>-4932145</v>
      </c>
      <c r="DL101" s="445">
        <v>-1109731</v>
      </c>
      <c r="DM101" s="445">
        <v>-123304</v>
      </c>
      <c r="DN101" s="445">
        <v>-12330364</v>
      </c>
      <c r="DO101" s="445">
        <v>-6587099</v>
      </c>
      <c r="DP101" s="445">
        <v>-5269679</v>
      </c>
      <c r="DQ101" s="445">
        <v>-1185678</v>
      </c>
      <c r="DR101" s="445">
        <v>-131742</v>
      </c>
      <c r="DS101" s="445">
        <v>-13174198</v>
      </c>
      <c r="DT101" s="445">
        <v>421915</v>
      </c>
      <c r="DU101" s="445">
        <v>337534</v>
      </c>
      <c r="DV101" s="445">
        <v>75947</v>
      </c>
      <c r="DW101" s="445">
        <v>8438</v>
      </c>
      <c r="DX101" s="445">
        <v>843834</v>
      </c>
      <c r="DY101" s="445">
        <v>14754778</v>
      </c>
      <c r="DZ101" s="445">
        <v>11803823</v>
      </c>
      <c r="EA101" s="445">
        <v>2655860</v>
      </c>
      <c r="EB101" s="445">
        <v>295096</v>
      </c>
      <c r="EC101" s="445">
        <v>29509557</v>
      </c>
      <c r="ED101" s="445">
        <v>9741184</v>
      </c>
      <c r="EE101" s="445">
        <v>7792947</v>
      </c>
      <c r="EF101" s="445">
        <v>1753413</v>
      </c>
      <c r="EG101" s="445">
        <v>194824</v>
      </c>
      <c r="EH101" s="445">
        <v>19482368</v>
      </c>
      <c r="EI101" s="445">
        <v>-5013594</v>
      </c>
      <c r="EJ101" s="445">
        <v>-4010876</v>
      </c>
      <c r="EK101" s="445">
        <v>-902447</v>
      </c>
      <c r="EL101" s="445">
        <v>-100272</v>
      </c>
      <c r="EM101" s="445">
        <v>-10027189</v>
      </c>
      <c r="EN101" s="445">
        <v>-4591679</v>
      </c>
      <c r="EO101" s="445">
        <v>-3673342</v>
      </c>
      <c r="EP101" s="445">
        <v>-826500</v>
      </c>
      <c r="EQ101" s="445">
        <v>-91834</v>
      </c>
      <c r="ER101" s="445">
        <v>-9183355</v>
      </c>
      <c r="ES101" s="446">
        <v>0.5</v>
      </c>
      <c r="ET101" s="446">
        <v>0.4</v>
      </c>
      <c r="EU101" s="446">
        <v>0.09</v>
      </c>
      <c r="EV101" s="446">
        <v>0.01</v>
      </c>
      <c r="EW101" s="446">
        <v>1</v>
      </c>
      <c r="EX101" s="58" t="s">
        <v>491</v>
      </c>
      <c r="EY101" s="58" t="s">
        <v>492</v>
      </c>
      <c r="EZ101" s="58" t="s">
        <v>466</v>
      </c>
      <c r="FA101" s="58" t="s">
        <v>467</v>
      </c>
      <c r="FB101" s="58" t="s">
        <v>823</v>
      </c>
    </row>
    <row r="102" spans="1:158" s="58" customFormat="1" ht="14.25" thickTop="1" thickBot="1">
      <c r="A102" s="58" t="s">
        <v>461</v>
      </c>
      <c r="B102" s="447" t="s">
        <v>824</v>
      </c>
      <c r="C102" s="59" t="s">
        <v>825</v>
      </c>
      <c r="D102" s="445">
        <v>5177768</v>
      </c>
      <c r="E102" s="445">
        <v>4142215</v>
      </c>
      <c r="F102" s="445">
        <v>1035554</v>
      </c>
      <c r="G102" s="445">
        <v>0</v>
      </c>
      <c r="H102" s="445">
        <v>10355537</v>
      </c>
      <c r="I102" s="445">
        <v>0</v>
      </c>
      <c r="J102" s="445">
        <v>0</v>
      </c>
      <c r="K102" s="445">
        <v>5177768</v>
      </c>
      <c r="L102" s="445">
        <v>117181</v>
      </c>
      <c r="M102" s="445">
        <v>117181</v>
      </c>
      <c r="N102" s="445">
        <v>0</v>
      </c>
      <c r="O102" s="445">
        <v>0</v>
      </c>
      <c r="P102" s="445">
        <v>0</v>
      </c>
      <c r="Q102" s="445">
        <v>202809</v>
      </c>
      <c r="R102" s="445">
        <v>0</v>
      </c>
      <c r="S102" s="445">
        <v>202809</v>
      </c>
      <c r="T102" s="445">
        <v>0</v>
      </c>
      <c r="U102" s="445">
        <v>0</v>
      </c>
      <c r="V102" s="445">
        <v>0</v>
      </c>
      <c r="W102" s="445">
        <v>0</v>
      </c>
      <c r="X102" s="445">
        <v>0</v>
      </c>
      <c r="Y102" s="445">
        <v>0</v>
      </c>
      <c r="Z102" s="445">
        <v>0</v>
      </c>
      <c r="AA102" s="445">
        <v>0</v>
      </c>
      <c r="AB102" s="445">
        <v>0</v>
      </c>
      <c r="AC102" s="445">
        <v>0</v>
      </c>
      <c r="AD102" s="445">
        <v>2565540</v>
      </c>
      <c r="AE102" s="445">
        <v>638744</v>
      </c>
      <c r="AF102" s="445">
        <v>0</v>
      </c>
      <c r="AG102" s="445">
        <v>3204284</v>
      </c>
      <c r="AH102" s="445">
        <v>296775</v>
      </c>
      <c r="AI102" s="445">
        <v>237420</v>
      </c>
      <c r="AJ102" s="445">
        <v>59355</v>
      </c>
      <c r="AK102" s="445">
        <v>0</v>
      </c>
      <c r="AL102" s="445">
        <v>593550</v>
      </c>
      <c r="AM102" s="445">
        <v>-140787</v>
      </c>
      <c r="AN102" s="445">
        <v>-112630</v>
      </c>
      <c r="AO102" s="445">
        <v>-28157</v>
      </c>
      <c r="AP102" s="445">
        <v>0</v>
      </c>
      <c r="AQ102" s="445">
        <v>-281574</v>
      </c>
      <c r="AR102" s="445">
        <v>-150125</v>
      </c>
      <c r="AS102" s="445">
        <v>-120100</v>
      </c>
      <c r="AT102" s="445">
        <v>-30025</v>
      </c>
      <c r="AU102" s="445">
        <v>0</v>
      </c>
      <c r="AV102" s="445">
        <v>-300250</v>
      </c>
      <c r="AW102" s="445">
        <v>0</v>
      </c>
      <c r="AX102" s="445">
        <v>0</v>
      </c>
      <c r="AY102" s="445">
        <v>0</v>
      </c>
      <c r="AZ102" s="445">
        <v>0</v>
      </c>
      <c r="BA102" s="445">
        <v>0</v>
      </c>
      <c r="BB102" s="445">
        <v>7000</v>
      </c>
      <c r="BC102" s="445">
        <v>5600</v>
      </c>
      <c r="BD102" s="445">
        <v>1400</v>
      </c>
      <c r="BE102" s="445">
        <v>0</v>
      </c>
      <c r="BF102" s="445">
        <v>14000</v>
      </c>
      <c r="BG102" s="445">
        <v>-143125</v>
      </c>
      <c r="BH102" s="445">
        <v>-114500</v>
      </c>
      <c r="BI102" s="445">
        <v>-28625</v>
      </c>
      <c r="BJ102" s="445">
        <v>0</v>
      </c>
      <c r="BK102" s="445">
        <v>-286250</v>
      </c>
      <c r="BL102" s="445">
        <v>-250100</v>
      </c>
      <c r="BM102" s="445">
        <v>-200080</v>
      </c>
      <c r="BN102" s="445">
        <v>-50020</v>
      </c>
      <c r="BO102" s="445">
        <v>0</v>
      </c>
      <c r="BP102" s="445">
        <v>-500200</v>
      </c>
      <c r="BQ102" s="445">
        <v>-50100</v>
      </c>
      <c r="BR102" s="445">
        <v>-40080</v>
      </c>
      <c r="BS102" s="445">
        <v>-10020</v>
      </c>
      <c r="BT102" s="445">
        <v>0</v>
      </c>
      <c r="BU102" s="445">
        <v>-100200</v>
      </c>
      <c r="BV102" s="445">
        <v>-200000</v>
      </c>
      <c r="BW102" s="445">
        <v>-160000</v>
      </c>
      <c r="BX102" s="445">
        <v>-40000</v>
      </c>
      <c r="BY102" s="445">
        <v>0</v>
      </c>
      <c r="BZ102" s="445">
        <v>-400000</v>
      </c>
      <c r="CA102" s="445">
        <v>119175</v>
      </c>
      <c r="CB102" s="445">
        <v>95340</v>
      </c>
      <c r="CC102" s="445">
        <v>23835</v>
      </c>
      <c r="CD102" s="445">
        <v>0</v>
      </c>
      <c r="CE102" s="445">
        <v>238350</v>
      </c>
      <c r="CF102" s="445">
        <v>58865</v>
      </c>
      <c r="CG102" s="445">
        <v>47092</v>
      </c>
      <c r="CH102" s="445">
        <v>11773</v>
      </c>
      <c r="CI102" s="445">
        <v>0</v>
      </c>
      <c r="CJ102" s="445">
        <v>117730</v>
      </c>
      <c r="CK102" s="445">
        <v>-92825</v>
      </c>
      <c r="CL102" s="445">
        <v>-74260</v>
      </c>
      <c r="CM102" s="445">
        <v>-18565</v>
      </c>
      <c r="CN102" s="445">
        <v>0</v>
      </c>
      <c r="CO102" s="445">
        <v>-185650</v>
      </c>
      <c r="CP102" s="445">
        <v>-62515</v>
      </c>
      <c r="CQ102" s="445">
        <v>-50012</v>
      </c>
      <c r="CR102" s="445">
        <v>-12503</v>
      </c>
      <c r="CS102" s="445">
        <v>0</v>
      </c>
      <c r="CT102" s="445">
        <v>-125030</v>
      </c>
      <c r="CU102" s="445">
        <v>-227400</v>
      </c>
      <c r="CV102" s="445">
        <v>-181920</v>
      </c>
      <c r="CW102" s="445">
        <v>-45480</v>
      </c>
      <c r="CX102" s="445">
        <v>0</v>
      </c>
      <c r="CY102" s="445">
        <v>-454800</v>
      </c>
      <c r="CZ102" s="445">
        <v>-23750</v>
      </c>
      <c r="DA102" s="445">
        <v>-19000</v>
      </c>
      <c r="DB102" s="445">
        <v>-4750</v>
      </c>
      <c r="DC102" s="445">
        <v>0</v>
      </c>
      <c r="DD102" s="445">
        <v>-47500</v>
      </c>
      <c r="DE102" s="445">
        <v>-203650</v>
      </c>
      <c r="DF102" s="445">
        <v>-162920</v>
      </c>
      <c r="DG102" s="445">
        <v>-40730</v>
      </c>
      <c r="DH102" s="445">
        <v>0</v>
      </c>
      <c r="DI102" s="445">
        <v>-407300</v>
      </c>
      <c r="DJ102" s="445">
        <v>-2623541</v>
      </c>
      <c r="DK102" s="445">
        <v>-2098815</v>
      </c>
      <c r="DL102" s="445">
        <v>-524691</v>
      </c>
      <c r="DM102" s="445">
        <v>0</v>
      </c>
      <c r="DN102" s="445">
        <v>-5247047</v>
      </c>
      <c r="DO102" s="445">
        <v>-2389809</v>
      </c>
      <c r="DP102" s="445">
        <v>-1911847</v>
      </c>
      <c r="DQ102" s="445">
        <v>-477962</v>
      </c>
      <c r="DR102" s="445">
        <v>0</v>
      </c>
      <c r="DS102" s="445">
        <v>-4779617</v>
      </c>
      <c r="DT102" s="445">
        <v>-233732</v>
      </c>
      <c r="DU102" s="445">
        <v>-186968</v>
      </c>
      <c r="DV102" s="445">
        <v>-46729</v>
      </c>
      <c r="DW102" s="445">
        <v>0</v>
      </c>
      <c r="DX102" s="445">
        <v>-467430</v>
      </c>
      <c r="DY102" s="445">
        <v>6795098</v>
      </c>
      <c r="DZ102" s="445">
        <v>5436078</v>
      </c>
      <c r="EA102" s="445">
        <v>1359020</v>
      </c>
      <c r="EB102" s="445">
        <v>0</v>
      </c>
      <c r="EC102" s="445">
        <v>13590196</v>
      </c>
      <c r="ED102" s="445">
        <v>5177768</v>
      </c>
      <c r="EE102" s="445">
        <v>4142215</v>
      </c>
      <c r="EF102" s="445">
        <v>1035554</v>
      </c>
      <c r="EG102" s="445">
        <v>0</v>
      </c>
      <c r="EH102" s="445">
        <v>10355537</v>
      </c>
      <c r="EI102" s="445">
        <v>-1617330</v>
      </c>
      <c r="EJ102" s="445">
        <v>-1293863</v>
      </c>
      <c r="EK102" s="445">
        <v>-323466</v>
      </c>
      <c r="EL102" s="445">
        <v>0</v>
      </c>
      <c r="EM102" s="445">
        <v>-3234659</v>
      </c>
      <c r="EN102" s="445">
        <v>-1851062</v>
      </c>
      <c r="EO102" s="445">
        <v>-1480831</v>
      </c>
      <c r="EP102" s="445">
        <v>-370195</v>
      </c>
      <c r="EQ102" s="445">
        <v>0</v>
      </c>
      <c r="ER102" s="445">
        <v>-3702089</v>
      </c>
      <c r="ES102" s="446">
        <v>0.5</v>
      </c>
      <c r="ET102" s="446">
        <v>0.4</v>
      </c>
      <c r="EU102" s="446">
        <v>0.1</v>
      </c>
      <c r="EV102" s="446">
        <v>0</v>
      </c>
      <c r="EW102" s="446">
        <v>1</v>
      </c>
      <c r="EX102" s="58" t="s">
        <v>672</v>
      </c>
      <c r="EY102" s="58" t="s">
        <v>465</v>
      </c>
      <c r="EZ102" s="58" t="s">
        <v>466</v>
      </c>
      <c r="FA102" s="58" t="s">
        <v>537</v>
      </c>
      <c r="FB102" s="58" t="s">
        <v>826</v>
      </c>
    </row>
    <row r="103" spans="1:158" s="58" customFormat="1" ht="14.25" thickTop="1" thickBot="1">
      <c r="A103" s="58" t="s">
        <v>469</v>
      </c>
      <c r="B103" s="447" t="s">
        <v>827</v>
      </c>
      <c r="C103" s="59" t="s">
        <v>828</v>
      </c>
      <c r="D103" s="445">
        <v>8329748</v>
      </c>
      <c r="E103" s="445">
        <v>6663798</v>
      </c>
      <c r="F103" s="445">
        <v>1499355</v>
      </c>
      <c r="G103" s="445">
        <v>166595</v>
      </c>
      <c r="H103" s="445">
        <v>16659496</v>
      </c>
      <c r="I103" s="445">
        <v>230791</v>
      </c>
      <c r="J103" s="445">
        <v>230791</v>
      </c>
      <c r="K103" s="445">
        <v>8098957</v>
      </c>
      <c r="L103" s="445">
        <v>110738</v>
      </c>
      <c r="M103" s="445">
        <v>110738</v>
      </c>
      <c r="N103" s="445">
        <v>0</v>
      </c>
      <c r="O103" s="445">
        <v>0</v>
      </c>
      <c r="P103" s="445">
        <v>0</v>
      </c>
      <c r="Q103" s="445">
        <v>61095</v>
      </c>
      <c r="R103" s="445">
        <v>0</v>
      </c>
      <c r="S103" s="445">
        <v>61095</v>
      </c>
      <c r="T103" s="445">
        <v>10547</v>
      </c>
      <c r="U103" s="445">
        <v>15557</v>
      </c>
      <c r="V103" s="445">
        <v>264</v>
      </c>
      <c r="W103" s="445">
        <v>26368</v>
      </c>
      <c r="X103" s="445">
        <v>230791</v>
      </c>
      <c r="Y103" s="445">
        <v>0</v>
      </c>
      <c r="Z103" s="445">
        <v>0</v>
      </c>
      <c r="AA103" s="445">
        <v>230791</v>
      </c>
      <c r="AB103" s="445">
        <v>0</v>
      </c>
      <c r="AC103" s="445">
        <v>0</v>
      </c>
      <c r="AD103" s="445">
        <v>4602030</v>
      </c>
      <c r="AE103" s="445">
        <v>1012126</v>
      </c>
      <c r="AF103" s="445">
        <v>112381</v>
      </c>
      <c r="AG103" s="445">
        <v>5726537</v>
      </c>
      <c r="AH103" s="445">
        <v>1370219</v>
      </c>
      <c r="AI103" s="445">
        <v>1096176</v>
      </c>
      <c r="AJ103" s="445">
        <v>246640</v>
      </c>
      <c r="AK103" s="445">
        <v>27404</v>
      </c>
      <c r="AL103" s="445">
        <v>2740439</v>
      </c>
      <c r="AM103" s="445">
        <v>-1086806</v>
      </c>
      <c r="AN103" s="445">
        <v>-869444</v>
      </c>
      <c r="AO103" s="445">
        <v>-195625</v>
      </c>
      <c r="AP103" s="445">
        <v>-21736</v>
      </c>
      <c r="AQ103" s="445">
        <v>-2173611</v>
      </c>
      <c r="AR103" s="445">
        <v>-983301</v>
      </c>
      <c r="AS103" s="445">
        <v>-786640</v>
      </c>
      <c r="AT103" s="445">
        <v>-176994</v>
      </c>
      <c r="AU103" s="445">
        <v>-19666</v>
      </c>
      <c r="AV103" s="445">
        <v>-1966601</v>
      </c>
      <c r="AW103" s="445">
        <v>252388</v>
      </c>
      <c r="AX103" s="445">
        <v>201911</v>
      </c>
      <c r="AY103" s="445">
        <v>45430</v>
      </c>
      <c r="AZ103" s="445">
        <v>5048</v>
      </c>
      <c r="BA103" s="445">
        <v>504777</v>
      </c>
      <c r="BB103" s="445">
        <v>28670</v>
      </c>
      <c r="BC103" s="445">
        <v>22935</v>
      </c>
      <c r="BD103" s="445">
        <v>5160</v>
      </c>
      <c r="BE103" s="445">
        <v>573</v>
      </c>
      <c r="BF103" s="445">
        <v>57338</v>
      </c>
      <c r="BG103" s="445">
        <v>-702243</v>
      </c>
      <c r="BH103" s="445">
        <v>-561794</v>
      </c>
      <c r="BI103" s="445">
        <v>-126404</v>
      </c>
      <c r="BJ103" s="445">
        <v>-14045</v>
      </c>
      <c r="BK103" s="445">
        <v>-1404486</v>
      </c>
      <c r="BL103" s="445">
        <v>-2024674</v>
      </c>
      <c r="BM103" s="445">
        <v>-1619738</v>
      </c>
      <c r="BN103" s="445">
        <v>-364441</v>
      </c>
      <c r="BO103" s="445">
        <v>-40493</v>
      </c>
      <c r="BP103" s="445">
        <v>-4049346</v>
      </c>
      <c r="BQ103" s="445">
        <v>-261337</v>
      </c>
      <c r="BR103" s="445">
        <v>-209070</v>
      </c>
      <c r="BS103" s="445">
        <v>-47041</v>
      </c>
      <c r="BT103" s="445">
        <v>-5227</v>
      </c>
      <c r="BU103" s="445">
        <v>-522675</v>
      </c>
      <c r="BV103" s="445">
        <v>-1763336</v>
      </c>
      <c r="BW103" s="445">
        <v>-1410668</v>
      </c>
      <c r="BX103" s="445">
        <v>-317400</v>
      </c>
      <c r="BY103" s="445">
        <v>-35267</v>
      </c>
      <c r="BZ103" s="445">
        <v>-3526671</v>
      </c>
      <c r="CA103" s="445">
        <v>0</v>
      </c>
      <c r="CB103" s="445">
        <v>0</v>
      </c>
      <c r="CC103" s="445">
        <v>0</v>
      </c>
      <c r="CD103" s="445">
        <v>0</v>
      </c>
      <c r="CE103" s="445">
        <v>0</v>
      </c>
      <c r="CF103" s="445">
        <v>0</v>
      </c>
      <c r="CG103" s="445">
        <v>0</v>
      </c>
      <c r="CH103" s="445">
        <v>0</v>
      </c>
      <c r="CI103" s="445">
        <v>0</v>
      </c>
      <c r="CJ103" s="445">
        <v>0</v>
      </c>
      <c r="CK103" s="445">
        <v>201833</v>
      </c>
      <c r="CL103" s="445">
        <v>161467</v>
      </c>
      <c r="CM103" s="445">
        <v>36330</v>
      </c>
      <c r="CN103" s="445">
        <v>4037</v>
      </c>
      <c r="CO103" s="445">
        <v>403667</v>
      </c>
      <c r="CP103" s="445">
        <v>247747</v>
      </c>
      <c r="CQ103" s="445">
        <v>198198</v>
      </c>
      <c r="CR103" s="445">
        <v>44595</v>
      </c>
      <c r="CS103" s="445">
        <v>4955</v>
      </c>
      <c r="CT103" s="445">
        <v>495495</v>
      </c>
      <c r="CU103" s="445">
        <v>-1575094</v>
      </c>
      <c r="CV103" s="445">
        <v>-1260073</v>
      </c>
      <c r="CW103" s="445">
        <v>-283516</v>
      </c>
      <c r="CX103" s="445">
        <v>-31501</v>
      </c>
      <c r="CY103" s="445">
        <v>-3150184</v>
      </c>
      <c r="CZ103" s="445">
        <v>-59504</v>
      </c>
      <c r="DA103" s="445">
        <v>-47603</v>
      </c>
      <c r="DB103" s="445">
        <v>-10711</v>
      </c>
      <c r="DC103" s="445">
        <v>-1190</v>
      </c>
      <c r="DD103" s="445">
        <v>-119008</v>
      </c>
      <c r="DE103" s="445">
        <v>-1515589</v>
      </c>
      <c r="DF103" s="445">
        <v>-1212470</v>
      </c>
      <c r="DG103" s="445">
        <v>-272805</v>
      </c>
      <c r="DH103" s="445">
        <v>-30312</v>
      </c>
      <c r="DI103" s="445">
        <v>-3031176</v>
      </c>
      <c r="DJ103" s="445">
        <v>-6446136</v>
      </c>
      <c r="DK103" s="445">
        <v>-3906647</v>
      </c>
      <c r="DL103" s="445">
        <v>-708821</v>
      </c>
      <c r="DM103" s="445">
        <v>-94194</v>
      </c>
      <c r="DN103" s="445">
        <v>-11155798</v>
      </c>
      <c r="DO103" s="445">
        <v>-5605693</v>
      </c>
      <c r="DP103" s="445">
        <v>-3234296</v>
      </c>
      <c r="DQ103" s="445">
        <v>-557542</v>
      </c>
      <c r="DR103" s="445">
        <v>-77384</v>
      </c>
      <c r="DS103" s="445">
        <v>-9474916</v>
      </c>
      <c r="DT103" s="445">
        <v>-840443</v>
      </c>
      <c r="DU103" s="445">
        <v>-672351</v>
      </c>
      <c r="DV103" s="445">
        <v>-151279</v>
      </c>
      <c r="DW103" s="445">
        <v>-16810</v>
      </c>
      <c r="DX103" s="445">
        <v>-1680882</v>
      </c>
      <c r="DY103" s="445">
        <v>13143859</v>
      </c>
      <c r="DZ103" s="445">
        <v>10515088</v>
      </c>
      <c r="EA103" s="445">
        <v>2365895</v>
      </c>
      <c r="EB103" s="445">
        <v>262877</v>
      </c>
      <c r="EC103" s="445">
        <v>26287719</v>
      </c>
      <c r="ED103" s="445">
        <v>8329748</v>
      </c>
      <c r="EE103" s="445">
        <v>6663798</v>
      </c>
      <c r="EF103" s="445">
        <v>1499355</v>
      </c>
      <c r="EG103" s="445">
        <v>166595</v>
      </c>
      <c r="EH103" s="445">
        <v>16659496</v>
      </c>
      <c r="EI103" s="445">
        <v>-4814111</v>
      </c>
      <c r="EJ103" s="445">
        <v>-3851290</v>
      </c>
      <c r="EK103" s="445">
        <v>-866540</v>
      </c>
      <c r="EL103" s="445">
        <v>-96282</v>
      </c>
      <c r="EM103" s="445">
        <v>-9628223</v>
      </c>
      <c r="EN103" s="445">
        <v>-5654554</v>
      </c>
      <c r="EO103" s="445">
        <v>-4523641</v>
      </c>
      <c r="EP103" s="445">
        <v>-1017819</v>
      </c>
      <c r="EQ103" s="445">
        <v>-113092</v>
      </c>
      <c r="ER103" s="445">
        <v>-11309105</v>
      </c>
      <c r="ES103" s="446">
        <v>0.5</v>
      </c>
      <c r="ET103" s="446">
        <v>0.4</v>
      </c>
      <c r="EU103" s="446">
        <v>0.09</v>
      </c>
      <c r="EV103" s="446">
        <v>0.01</v>
      </c>
      <c r="EW103" s="446">
        <v>1</v>
      </c>
      <c r="EX103" s="58" t="s">
        <v>630</v>
      </c>
      <c r="EY103" s="58" t="s">
        <v>558</v>
      </c>
      <c r="EZ103" s="58" t="s">
        <v>466</v>
      </c>
      <c r="FA103" s="58" t="s">
        <v>473</v>
      </c>
      <c r="FB103" s="58" t="s">
        <v>829</v>
      </c>
    </row>
    <row r="104" spans="1:158" s="58" customFormat="1" ht="14.25" thickTop="1" thickBot="1">
      <c r="A104" s="58" t="s">
        <v>461</v>
      </c>
      <c r="B104" s="447" t="s">
        <v>830</v>
      </c>
      <c r="C104" s="59" t="s">
        <v>831</v>
      </c>
      <c r="D104" s="445">
        <v>33494449</v>
      </c>
      <c r="E104" s="445">
        <v>32824561</v>
      </c>
      <c r="F104" s="445">
        <v>0</v>
      </c>
      <c r="G104" s="445">
        <v>669889</v>
      </c>
      <c r="H104" s="445">
        <v>66988899</v>
      </c>
      <c r="I104" s="445">
        <v>96472</v>
      </c>
      <c r="J104" s="445">
        <v>96472</v>
      </c>
      <c r="K104" s="445">
        <v>33397977</v>
      </c>
      <c r="L104" s="445">
        <v>272506</v>
      </c>
      <c r="M104" s="445">
        <v>272506</v>
      </c>
      <c r="N104" s="445">
        <v>518197</v>
      </c>
      <c r="O104" s="445">
        <v>0</v>
      </c>
      <c r="P104" s="445">
        <v>518197</v>
      </c>
      <c r="Q104" s="445">
        <v>3656</v>
      </c>
      <c r="R104" s="445">
        <v>0</v>
      </c>
      <c r="S104" s="445">
        <v>3656</v>
      </c>
      <c r="T104" s="445">
        <v>0</v>
      </c>
      <c r="U104" s="445">
        <v>0</v>
      </c>
      <c r="V104" s="445">
        <v>0</v>
      </c>
      <c r="W104" s="445">
        <v>0</v>
      </c>
      <c r="X104" s="445">
        <v>96472</v>
      </c>
      <c r="Y104" s="445">
        <v>0</v>
      </c>
      <c r="Z104" s="445">
        <v>0</v>
      </c>
      <c r="AA104" s="445">
        <v>96472</v>
      </c>
      <c r="AB104" s="445">
        <v>0</v>
      </c>
      <c r="AC104" s="445">
        <v>0</v>
      </c>
      <c r="AD104" s="445">
        <v>16179782</v>
      </c>
      <c r="AE104" s="445">
        <v>0</v>
      </c>
      <c r="AF104" s="445">
        <v>316833</v>
      </c>
      <c r="AG104" s="445">
        <v>16496615</v>
      </c>
      <c r="AH104" s="445">
        <v>4377522</v>
      </c>
      <c r="AI104" s="445">
        <v>4289972</v>
      </c>
      <c r="AJ104" s="445">
        <v>0</v>
      </c>
      <c r="AK104" s="445">
        <v>87550</v>
      </c>
      <c r="AL104" s="445">
        <v>8755044</v>
      </c>
      <c r="AM104" s="445">
        <v>-1062504</v>
      </c>
      <c r="AN104" s="445">
        <v>-1041254</v>
      </c>
      <c r="AO104" s="445">
        <v>0</v>
      </c>
      <c r="AP104" s="445">
        <v>-21250</v>
      </c>
      <c r="AQ104" s="445">
        <v>-2125008</v>
      </c>
      <c r="AR104" s="445">
        <v>-1512500</v>
      </c>
      <c r="AS104" s="445">
        <v>-1482250</v>
      </c>
      <c r="AT104" s="445">
        <v>0</v>
      </c>
      <c r="AU104" s="445">
        <v>-30250</v>
      </c>
      <c r="AV104" s="445">
        <v>-3025000</v>
      </c>
      <c r="AW104" s="445">
        <v>217144</v>
      </c>
      <c r="AX104" s="445">
        <v>212800</v>
      </c>
      <c r="AY104" s="445">
        <v>0</v>
      </c>
      <c r="AZ104" s="445">
        <v>4343</v>
      </c>
      <c r="BA104" s="445">
        <v>434287</v>
      </c>
      <c r="BB104" s="445">
        <v>-742143</v>
      </c>
      <c r="BC104" s="445">
        <v>-727301</v>
      </c>
      <c r="BD104" s="445">
        <v>0</v>
      </c>
      <c r="BE104" s="445">
        <v>-14843</v>
      </c>
      <c r="BF104" s="445">
        <v>-1484287</v>
      </c>
      <c r="BG104" s="445">
        <v>-2037499</v>
      </c>
      <c r="BH104" s="445">
        <v>-1996751</v>
      </c>
      <c r="BI104" s="445">
        <v>0</v>
      </c>
      <c r="BJ104" s="445">
        <v>-40750</v>
      </c>
      <c r="BK104" s="445">
        <v>-4075000</v>
      </c>
      <c r="BL104" s="445">
        <v>-2522437</v>
      </c>
      <c r="BM104" s="445">
        <v>-2471989</v>
      </c>
      <c r="BN104" s="445">
        <v>0</v>
      </c>
      <c r="BO104" s="445">
        <v>-50449</v>
      </c>
      <c r="BP104" s="445">
        <v>-5044875</v>
      </c>
      <c r="BQ104" s="445">
        <v>-550000</v>
      </c>
      <c r="BR104" s="445">
        <v>-539000</v>
      </c>
      <c r="BS104" s="445">
        <v>0</v>
      </c>
      <c r="BT104" s="445">
        <v>-11000</v>
      </c>
      <c r="BU104" s="445">
        <v>-1100000</v>
      </c>
      <c r="BV104" s="445">
        <v>-1972437</v>
      </c>
      <c r="BW104" s="445">
        <v>-1932989</v>
      </c>
      <c r="BX104" s="445">
        <v>0</v>
      </c>
      <c r="BY104" s="445">
        <v>-39449</v>
      </c>
      <c r="BZ104" s="445">
        <v>-3944875</v>
      </c>
      <c r="CA104" s="445">
        <v>140372</v>
      </c>
      <c r="CB104" s="445">
        <v>137565</v>
      </c>
      <c r="CC104" s="445">
        <v>0</v>
      </c>
      <c r="CD104" s="445">
        <v>2807</v>
      </c>
      <c r="CE104" s="445">
        <v>280744</v>
      </c>
      <c r="CF104" s="445">
        <v>619471</v>
      </c>
      <c r="CG104" s="445">
        <v>607082</v>
      </c>
      <c r="CH104" s="445">
        <v>0</v>
      </c>
      <c r="CI104" s="445">
        <v>12389</v>
      </c>
      <c r="CJ104" s="445">
        <v>1238942</v>
      </c>
      <c r="CK104" s="445">
        <v>-140372</v>
      </c>
      <c r="CL104" s="445">
        <v>-137565</v>
      </c>
      <c r="CM104" s="445">
        <v>0</v>
      </c>
      <c r="CN104" s="445">
        <v>-2807</v>
      </c>
      <c r="CO104" s="445">
        <v>-280744</v>
      </c>
      <c r="CP104" s="445">
        <v>-619471</v>
      </c>
      <c r="CQ104" s="445">
        <v>-607082</v>
      </c>
      <c r="CR104" s="445">
        <v>0</v>
      </c>
      <c r="CS104" s="445">
        <v>-12389</v>
      </c>
      <c r="CT104" s="445">
        <v>-1238942</v>
      </c>
      <c r="CU104" s="445">
        <v>-2522437</v>
      </c>
      <c r="CV104" s="445">
        <v>-2471989</v>
      </c>
      <c r="CW104" s="445">
        <v>0</v>
      </c>
      <c r="CX104" s="445">
        <v>-50449</v>
      </c>
      <c r="CY104" s="445">
        <v>-5044875</v>
      </c>
      <c r="CZ104" s="445">
        <v>-550000</v>
      </c>
      <c r="DA104" s="445">
        <v>-539000</v>
      </c>
      <c r="DB104" s="445">
        <v>0</v>
      </c>
      <c r="DC104" s="445">
        <v>-11000</v>
      </c>
      <c r="DD104" s="445">
        <v>-1100000</v>
      </c>
      <c r="DE104" s="445">
        <v>-1972437</v>
      </c>
      <c r="DF104" s="445">
        <v>-1932989</v>
      </c>
      <c r="DG104" s="445">
        <v>0</v>
      </c>
      <c r="DH104" s="445">
        <v>-39449</v>
      </c>
      <c r="DI104" s="445">
        <v>-3944875</v>
      </c>
      <c r="DJ104" s="445">
        <v>-22842313</v>
      </c>
      <c r="DK104" s="445">
        <v>-22385465</v>
      </c>
      <c r="DL104" s="445">
        <v>0</v>
      </c>
      <c r="DM104" s="445">
        <v>-456845</v>
      </c>
      <c r="DN104" s="445">
        <v>-45684623</v>
      </c>
      <c r="DO104" s="445">
        <v>-22037652</v>
      </c>
      <c r="DP104" s="445">
        <v>-21596898</v>
      </c>
      <c r="DQ104" s="445">
        <v>0</v>
      </c>
      <c r="DR104" s="445">
        <v>-440753</v>
      </c>
      <c r="DS104" s="445">
        <v>-44075303</v>
      </c>
      <c r="DT104" s="445">
        <v>-804661</v>
      </c>
      <c r="DU104" s="445">
        <v>-788567</v>
      </c>
      <c r="DV104" s="445">
        <v>0</v>
      </c>
      <c r="DW104" s="445">
        <v>-16092</v>
      </c>
      <c r="DX104" s="445">
        <v>-1609320</v>
      </c>
      <c r="DY104" s="445">
        <v>41848514</v>
      </c>
      <c r="DZ104" s="445">
        <v>41011544</v>
      </c>
      <c r="EA104" s="445">
        <v>0</v>
      </c>
      <c r="EB104" s="445">
        <v>836970</v>
      </c>
      <c r="EC104" s="445">
        <v>83697028</v>
      </c>
      <c r="ED104" s="445">
        <v>33494449</v>
      </c>
      <c r="EE104" s="445">
        <v>32824561</v>
      </c>
      <c r="EF104" s="445">
        <v>0</v>
      </c>
      <c r="EG104" s="445">
        <v>669889</v>
      </c>
      <c r="EH104" s="445">
        <v>66988899</v>
      </c>
      <c r="EI104" s="445">
        <v>-8354065</v>
      </c>
      <c r="EJ104" s="445">
        <v>-8186983</v>
      </c>
      <c r="EK104" s="445">
        <v>0</v>
      </c>
      <c r="EL104" s="445">
        <v>-167081</v>
      </c>
      <c r="EM104" s="445">
        <v>-16708129</v>
      </c>
      <c r="EN104" s="445">
        <v>-9158726</v>
      </c>
      <c r="EO104" s="445">
        <v>-8975550</v>
      </c>
      <c r="EP104" s="445">
        <v>0</v>
      </c>
      <c r="EQ104" s="445">
        <v>-183173</v>
      </c>
      <c r="ER104" s="445">
        <v>-18317449</v>
      </c>
      <c r="ES104" s="446">
        <v>0.5</v>
      </c>
      <c r="ET104" s="446">
        <v>0.49</v>
      </c>
      <c r="EU104" s="446">
        <v>0</v>
      </c>
      <c r="EV104" s="446">
        <v>0.01</v>
      </c>
      <c r="EW104" s="446">
        <v>1</v>
      </c>
      <c r="EX104" s="58" t="s">
        <v>511</v>
      </c>
      <c r="EY104" s="58" t="s">
        <v>832</v>
      </c>
      <c r="EZ104" s="58" t="s">
        <v>513</v>
      </c>
      <c r="FA104" s="58" t="s">
        <v>730</v>
      </c>
      <c r="FB104" s="58" t="s">
        <v>833</v>
      </c>
    </row>
    <row r="105" spans="1:158" s="58" customFormat="1" ht="14.25" thickTop="1" thickBot="1">
      <c r="A105" s="58" t="s">
        <v>469</v>
      </c>
      <c r="B105" s="447" t="s">
        <v>834</v>
      </c>
      <c r="C105" s="59" t="s">
        <v>835</v>
      </c>
      <c r="D105" s="445">
        <v>8744331</v>
      </c>
      <c r="E105" s="445">
        <v>6995465</v>
      </c>
      <c r="F105" s="445">
        <v>1573980</v>
      </c>
      <c r="G105" s="445">
        <v>174887</v>
      </c>
      <c r="H105" s="445">
        <v>17488663</v>
      </c>
      <c r="I105" s="445">
        <v>0</v>
      </c>
      <c r="J105" s="445">
        <v>0</v>
      </c>
      <c r="K105" s="445">
        <v>8744331</v>
      </c>
      <c r="L105" s="445">
        <v>97132</v>
      </c>
      <c r="M105" s="445">
        <v>97132</v>
      </c>
      <c r="N105" s="445">
        <v>0</v>
      </c>
      <c r="O105" s="445">
        <v>0</v>
      </c>
      <c r="P105" s="445">
        <v>0</v>
      </c>
      <c r="Q105" s="445">
        <v>46131</v>
      </c>
      <c r="R105" s="445">
        <v>336384</v>
      </c>
      <c r="S105" s="445">
        <v>382515</v>
      </c>
      <c r="T105" s="445">
        <v>0</v>
      </c>
      <c r="U105" s="445">
        <v>0</v>
      </c>
      <c r="V105" s="445">
        <v>0</v>
      </c>
      <c r="W105" s="445">
        <v>0</v>
      </c>
      <c r="X105" s="445">
        <v>0</v>
      </c>
      <c r="Y105" s="445">
        <v>0</v>
      </c>
      <c r="Z105" s="445">
        <v>0</v>
      </c>
      <c r="AA105" s="445">
        <v>0</v>
      </c>
      <c r="AB105" s="445">
        <v>0</v>
      </c>
      <c r="AC105" s="445">
        <v>0</v>
      </c>
      <c r="AD105" s="445">
        <v>3377997</v>
      </c>
      <c r="AE105" s="445">
        <v>776849</v>
      </c>
      <c r="AF105" s="445">
        <v>84370</v>
      </c>
      <c r="AG105" s="445">
        <v>4239216</v>
      </c>
      <c r="AH105" s="445">
        <v>653514</v>
      </c>
      <c r="AI105" s="445">
        <v>522811</v>
      </c>
      <c r="AJ105" s="445">
        <v>117632</v>
      </c>
      <c r="AK105" s="445">
        <v>13070</v>
      </c>
      <c r="AL105" s="445">
        <v>1307027</v>
      </c>
      <c r="AM105" s="445">
        <v>-362439</v>
      </c>
      <c r="AN105" s="445">
        <v>-289951</v>
      </c>
      <c r="AO105" s="445">
        <v>-65239</v>
      </c>
      <c r="AP105" s="445">
        <v>-7249</v>
      </c>
      <c r="AQ105" s="445">
        <v>-724878</v>
      </c>
      <c r="AR105" s="445">
        <v>-275288</v>
      </c>
      <c r="AS105" s="445">
        <v>-220231</v>
      </c>
      <c r="AT105" s="445">
        <v>-49552</v>
      </c>
      <c r="AU105" s="445">
        <v>-5506</v>
      </c>
      <c r="AV105" s="445">
        <v>-550577</v>
      </c>
      <c r="AW105" s="445">
        <v>43397</v>
      </c>
      <c r="AX105" s="445">
        <v>34718</v>
      </c>
      <c r="AY105" s="445">
        <v>7811</v>
      </c>
      <c r="AZ105" s="445">
        <v>868</v>
      </c>
      <c r="BA105" s="445">
        <v>86794</v>
      </c>
      <c r="BB105" s="445">
        <v>-28133</v>
      </c>
      <c r="BC105" s="445">
        <v>-22506</v>
      </c>
      <c r="BD105" s="445">
        <v>-5064</v>
      </c>
      <c r="BE105" s="445">
        <v>-563</v>
      </c>
      <c r="BF105" s="445">
        <v>-56266</v>
      </c>
      <c r="BG105" s="445">
        <v>-260024</v>
      </c>
      <c r="BH105" s="445">
        <v>-208019</v>
      </c>
      <c r="BI105" s="445">
        <v>-46805</v>
      </c>
      <c r="BJ105" s="445">
        <v>-5201</v>
      </c>
      <c r="BK105" s="445">
        <v>-520049</v>
      </c>
      <c r="BL105" s="445">
        <v>-1651309</v>
      </c>
      <c r="BM105" s="445">
        <v>-1321047</v>
      </c>
      <c r="BN105" s="445">
        <v>-297236</v>
      </c>
      <c r="BO105" s="445">
        <v>-33026</v>
      </c>
      <c r="BP105" s="445">
        <v>-3302618</v>
      </c>
      <c r="BQ105" s="445">
        <v>-868186</v>
      </c>
      <c r="BR105" s="445">
        <v>-694550</v>
      </c>
      <c r="BS105" s="445">
        <v>-156274</v>
      </c>
      <c r="BT105" s="445">
        <v>-17364</v>
      </c>
      <c r="BU105" s="445">
        <v>-1736374</v>
      </c>
      <c r="BV105" s="445">
        <v>-783122</v>
      </c>
      <c r="BW105" s="445">
        <v>-626498</v>
      </c>
      <c r="BX105" s="445">
        <v>-140962</v>
      </c>
      <c r="BY105" s="445">
        <v>-15662</v>
      </c>
      <c r="BZ105" s="445">
        <v>-1566244</v>
      </c>
      <c r="CA105" s="445">
        <v>175599</v>
      </c>
      <c r="CB105" s="445">
        <v>140479</v>
      </c>
      <c r="CC105" s="445">
        <v>31608</v>
      </c>
      <c r="CD105" s="445">
        <v>3512</v>
      </c>
      <c r="CE105" s="445">
        <v>351198</v>
      </c>
      <c r="CF105" s="445">
        <v>58994</v>
      </c>
      <c r="CG105" s="445">
        <v>47196</v>
      </c>
      <c r="CH105" s="445">
        <v>10619</v>
      </c>
      <c r="CI105" s="445">
        <v>1180</v>
      </c>
      <c r="CJ105" s="445">
        <v>117989</v>
      </c>
      <c r="CK105" s="445">
        <v>436916</v>
      </c>
      <c r="CL105" s="445">
        <v>349533</v>
      </c>
      <c r="CM105" s="445">
        <v>78645</v>
      </c>
      <c r="CN105" s="445">
        <v>8738</v>
      </c>
      <c r="CO105" s="445">
        <v>873832</v>
      </c>
      <c r="CP105" s="445">
        <v>-1080870</v>
      </c>
      <c r="CQ105" s="445">
        <v>-864696</v>
      </c>
      <c r="CR105" s="445">
        <v>-194557</v>
      </c>
      <c r="CS105" s="445">
        <v>-21617</v>
      </c>
      <c r="CT105" s="445">
        <v>-2161740</v>
      </c>
      <c r="CU105" s="445">
        <v>-2060670</v>
      </c>
      <c r="CV105" s="445">
        <v>-1648535</v>
      </c>
      <c r="CW105" s="445">
        <v>-370921</v>
      </c>
      <c r="CX105" s="445">
        <v>-41213</v>
      </c>
      <c r="CY105" s="445">
        <v>-4121339</v>
      </c>
      <c r="CZ105" s="445">
        <v>-255671</v>
      </c>
      <c r="DA105" s="445">
        <v>-204538</v>
      </c>
      <c r="DB105" s="445">
        <v>-46021</v>
      </c>
      <c r="DC105" s="445">
        <v>-5114</v>
      </c>
      <c r="DD105" s="445">
        <v>-511344</v>
      </c>
      <c r="DE105" s="445">
        <v>-1804998</v>
      </c>
      <c r="DF105" s="445">
        <v>-1443998</v>
      </c>
      <c r="DG105" s="445">
        <v>-324900</v>
      </c>
      <c r="DH105" s="445">
        <v>-36099</v>
      </c>
      <c r="DI105" s="445">
        <v>-3609995</v>
      </c>
      <c r="DJ105" s="445">
        <v>-6586375</v>
      </c>
      <c r="DK105" s="445">
        <v>-5269101</v>
      </c>
      <c r="DL105" s="445">
        <v>-1185547</v>
      </c>
      <c r="DM105" s="445">
        <v>-131728</v>
      </c>
      <c r="DN105" s="445">
        <v>-13172752</v>
      </c>
      <c r="DO105" s="445">
        <v>-6067499</v>
      </c>
      <c r="DP105" s="445">
        <v>-4853999</v>
      </c>
      <c r="DQ105" s="445">
        <v>-1092150</v>
      </c>
      <c r="DR105" s="445">
        <v>-121350</v>
      </c>
      <c r="DS105" s="445">
        <v>-12134998</v>
      </c>
      <c r="DT105" s="445">
        <v>-518876</v>
      </c>
      <c r="DU105" s="445">
        <v>-415102</v>
      </c>
      <c r="DV105" s="445">
        <v>-93397</v>
      </c>
      <c r="DW105" s="445">
        <v>-10378</v>
      </c>
      <c r="DX105" s="445">
        <v>-1037754</v>
      </c>
      <c r="DY105" s="445">
        <v>11745053</v>
      </c>
      <c r="DZ105" s="445">
        <v>9396042</v>
      </c>
      <c r="EA105" s="445">
        <v>2114110</v>
      </c>
      <c r="EB105" s="445">
        <v>234901</v>
      </c>
      <c r="EC105" s="445">
        <v>23490106</v>
      </c>
      <c r="ED105" s="445">
        <v>8744331</v>
      </c>
      <c r="EE105" s="445">
        <v>6995465</v>
      </c>
      <c r="EF105" s="445">
        <v>1573980</v>
      </c>
      <c r="EG105" s="445">
        <v>174887</v>
      </c>
      <c r="EH105" s="445">
        <v>17488663</v>
      </c>
      <c r="EI105" s="445">
        <v>-3000722</v>
      </c>
      <c r="EJ105" s="445">
        <v>-2400577</v>
      </c>
      <c r="EK105" s="445">
        <v>-540130</v>
      </c>
      <c r="EL105" s="445">
        <v>-60014</v>
      </c>
      <c r="EM105" s="445">
        <v>-6001443</v>
      </c>
      <c r="EN105" s="445">
        <v>-3519598</v>
      </c>
      <c r="EO105" s="445">
        <v>-2815679</v>
      </c>
      <c r="EP105" s="445">
        <v>-633527</v>
      </c>
      <c r="EQ105" s="445">
        <v>-70392</v>
      </c>
      <c r="ER105" s="445">
        <v>-7039197</v>
      </c>
      <c r="ES105" s="446">
        <v>0.5</v>
      </c>
      <c r="ET105" s="446">
        <v>0.4</v>
      </c>
      <c r="EU105" s="446">
        <v>0.09</v>
      </c>
      <c r="EV105" s="446">
        <v>0.01</v>
      </c>
      <c r="EW105" s="446">
        <v>1</v>
      </c>
      <c r="EX105" s="58" t="s">
        <v>486</v>
      </c>
      <c r="EY105" s="58" t="s">
        <v>487</v>
      </c>
      <c r="EZ105" s="58" t="s">
        <v>466</v>
      </c>
      <c r="FA105" s="58" t="s">
        <v>479</v>
      </c>
      <c r="FB105" s="58" t="s">
        <v>836</v>
      </c>
    </row>
    <row r="106" spans="1:158" s="58" customFormat="1" ht="14.25" thickTop="1" thickBot="1">
      <c r="A106" s="58" t="s">
        <v>469</v>
      </c>
      <c r="B106" s="447" t="s">
        <v>837</v>
      </c>
      <c r="C106" s="59" t="s">
        <v>838</v>
      </c>
      <c r="D106" s="445">
        <v>21971371</v>
      </c>
      <c r="E106" s="445">
        <v>17577096</v>
      </c>
      <c r="F106" s="445">
        <v>4394274</v>
      </c>
      <c r="G106" s="445">
        <v>0</v>
      </c>
      <c r="H106" s="445">
        <v>43942741</v>
      </c>
      <c r="I106" s="445">
        <v>0</v>
      </c>
      <c r="J106" s="445">
        <v>0</v>
      </c>
      <c r="K106" s="445">
        <v>21971371</v>
      </c>
      <c r="L106" s="445">
        <v>170980</v>
      </c>
      <c r="M106" s="445">
        <v>170980</v>
      </c>
      <c r="N106" s="445">
        <v>0</v>
      </c>
      <c r="O106" s="445">
        <v>0</v>
      </c>
      <c r="P106" s="445">
        <v>0</v>
      </c>
      <c r="Q106" s="445">
        <v>0</v>
      </c>
      <c r="R106" s="445">
        <v>0</v>
      </c>
      <c r="S106" s="445">
        <v>0</v>
      </c>
      <c r="T106" s="445">
        <v>0</v>
      </c>
      <c r="U106" s="445">
        <v>0</v>
      </c>
      <c r="V106" s="445">
        <v>0</v>
      </c>
      <c r="W106" s="445">
        <v>0</v>
      </c>
      <c r="X106" s="445">
        <v>0</v>
      </c>
      <c r="Y106" s="445">
        <v>0</v>
      </c>
      <c r="Z106" s="445">
        <v>0</v>
      </c>
      <c r="AA106" s="445">
        <v>0</v>
      </c>
      <c r="AB106" s="445">
        <v>0</v>
      </c>
      <c r="AC106" s="445">
        <v>0</v>
      </c>
      <c r="AD106" s="445">
        <v>6044913</v>
      </c>
      <c r="AE106" s="445">
        <v>1511228</v>
      </c>
      <c r="AF106" s="445">
        <v>0</v>
      </c>
      <c r="AG106" s="445">
        <v>7556141</v>
      </c>
      <c r="AH106" s="445">
        <v>1313247</v>
      </c>
      <c r="AI106" s="445">
        <v>1050598</v>
      </c>
      <c r="AJ106" s="445">
        <v>262649</v>
      </c>
      <c r="AK106" s="445">
        <v>0</v>
      </c>
      <c r="AL106" s="445">
        <v>2626494</v>
      </c>
      <c r="AM106" s="445">
        <v>-1261193</v>
      </c>
      <c r="AN106" s="445">
        <v>-1008955</v>
      </c>
      <c r="AO106" s="445">
        <v>-252239</v>
      </c>
      <c r="AP106" s="445">
        <v>0</v>
      </c>
      <c r="AQ106" s="445">
        <v>-2522387</v>
      </c>
      <c r="AR106" s="445">
        <v>-501234</v>
      </c>
      <c r="AS106" s="445">
        <v>-400987</v>
      </c>
      <c r="AT106" s="445">
        <v>-100247</v>
      </c>
      <c r="AU106" s="445">
        <v>0</v>
      </c>
      <c r="AV106" s="445">
        <v>-1002468</v>
      </c>
      <c r="AW106" s="445">
        <v>117751</v>
      </c>
      <c r="AX106" s="445">
        <v>94200</v>
      </c>
      <c r="AY106" s="445">
        <v>23550</v>
      </c>
      <c r="AZ106" s="445">
        <v>0</v>
      </c>
      <c r="BA106" s="445">
        <v>235501</v>
      </c>
      <c r="BB106" s="445">
        <v>62369</v>
      </c>
      <c r="BC106" s="445">
        <v>49895</v>
      </c>
      <c r="BD106" s="445">
        <v>12474</v>
      </c>
      <c r="BE106" s="445">
        <v>0</v>
      </c>
      <c r="BF106" s="445">
        <v>124738</v>
      </c>
      <c r="BG106" s="445">
        <v>-321114</v>
      </c>
      <c r="BH106" s="445">
        <v>-256892</v>
      </c>
      <c r="BI106" s="445">
        <v>-64223</v>
      </c>
      <c r="BJ106" s="445">
        <v>0</v>
      </c>
      <c r="BK106" s="445">
        <v>-642229</v>
      </c>
      <c r="BL106" s="445">
        <v>-1299038</v>
      </c>
      <c r="BM106" s="445">
        <v>-1039231</v>
      </c>
      <c r="BN106" s="445">
        <v>-259808</v>
      </c>
      <c r="BO106" s="445">
        <v>0</v>
      </c>
      <c r="BP106" s="445">
        <v>-2598077</v>
      </c>
      <c r="BQ106" s="445">
        <v>-328039</v>
      </c>
      <c r="BR106" s="445">
        <v>-262431</v>
      </c>
      <c r="BS106" s="445">
        <v>-65608</v>
      </c>
      <c r="BT106" s="445">
        <v>0</v>
      </c>
      <c r="BU106" s="445">
        <v>-656078</v>
      </c>
      <c r="BV106" s="445">
        <v>-970999</v>
      </c>
      <c r="BW106" s="445">
        <v>-776800</v>
      </c>
      <c r="BX106" s="445">
        <v>-194200</v>
      </c>
      <c r="BY106" s="445">
        <v>0</v>
      </c>
      <c r="BZ106" s="445">
        <v>-1941999</v>
      </c>
      <c r="CA106" s="445">
        <v>0</v>
      </c>
      <c r="CB106" s="445">
        <v>0</v>
      </c>
      <c r="CC106" s="445">
        <v>0</v>
      </c>
      <c r="CD106" s="445">
        <v>0</v>
      </c>
      <c r="CE106" s="445">
        <v>0</v>
      </c>
      <c r="CF106" s="445">
        <v>596534</v>
      </c>
      <c r="CG106" s="445">
        <v>477228</v>
      </c>
      <c r="CH106" s="445">
        <v>119307</v>
      </c>
      <c r="CI106" s="445">
        <v>0</v>
      </c>
      <c r="CJ106" s="445">
        <v>1193069</v>
      </c>
      <c r="CK106" s="445">
        <v>-104423</v>
      </c>
      <c r="CL106" s="445">
        <v>-83538</v>
      </c>
      <c r="CM106" s="445">
        <v>-20885</v>
      </c>
      <c r="CN106" s="445">
        <v>0</v>
      </c>
      <c r="CO106" s="445">
        <v>-208846</v>
      </c>
      <c r="CP106" s="445">
        <v>-691307</v>
      </c>
      <c r="CQ106" s="445">
        <v>-553046</v>
      </c>
      <c r="CR106" s="445">
        <v>-138261</v>
      </c>
      <c r="CS106" s="445">
        <v>0</v>
      </c>
      <c r="CT106" s="445">
        <v>-1382614</v>
      </c>
      <c r="CU106" s="445">
        <v>-1498234</v>
      </c>
      <c r="CV106" s="445">
        <v>-1198587</v>
      </c>
      <c r="CW106" s="445">
        <v>-299647</v>
      </c>
      <c r="CX106" s="445">
        <v>0</v>
      </c>
      <c r="CY106" s="445">
        <v>-2996468</v>
      </c>
      <c r="CZ106" s="445">
        <v>-432462</v>
      </c>
      <c r="DA106" s="445">
        <v>-345969</v>
      </c>
      <c r="DB106" s="445">
        <v>-86493</v>
      </c>
      <c r="DC106" s="445">
        <v>0</v>
      </c>
      <c r="DD106" s="445">
        <v>-864924</v>
      </c>
      <c r="DE106" s="445">
        <v>-1065772</v>
      </c>
      <c r="DF106" s="445">
        <v>-852618</v>
      </c>
      <c r="DG106" s="445">
        <v>-213154</v>
      </c>
      <c r="DH106" s="445">
        <v>0</v>
      </c>
      <c r="DI106" s="445">
        <v>-2131544</v>
      </c>
      <c r="DJ106" s="445">
        <v>-14215554</v>
      </c>
      <c r="DK106" s="445">
        <v>-11372442</v>
      </c>
      <c r="DL106" s="445">
        <v>-2843109</v>
      </c>
      <c r="DM106" s="445">
        <v>0</v>
      </c>
      <c r="DN106" s="445">
        <v>-28431105</v>
      </c>
      <c r="DO106" s="445">
        <v>-13299986</v>
      </c>
      <c r="DP106" s="445">
        <v>-10639989</v>
      </c>
      <c r="DQ106" s="445">
        <v>-2659997</v>
      </c>
      <c r="DR106" s="445">
        <v>0</v>
      </c>
      <c r="DS106" s="445">
        <v>-26599973</v>
      </c>
      <c r="DT106" s="445">
        <v>-915568</v>
      </c>
      <c r="DU106" s="445">
        <v>-732453</v>
      </c>
      <c r="DV106" s="445">
        <v>-183112</v>
      </c>
      <c r="DW106" s="445">
        <v>0</v>
      </c>
      <c r="DX106" s="445">
        <v>-1831132</v>
      </c>
      <c r="DY106" s="445">
        <v>27344017</v>
      </c>
      <c r="DZ106" s="445">
        <v>21875214</v>
      </c>
      <c r="EA106" s="445">
        <v>5468804</v>
      </c>
      <c r="EB106" s="445">
        <v>0</v>
      </c>
      <c r="EC106" s="445">
        <v>54688035</v>
      </c>
      <c r="ED106" s="445">
        <v>21971371</v>
      </c>
      <c r="EE106" s="445">
        <v>17577096</v>
      </c>
      <c r="EF106" s="445">
        <v>4394274</v>
      </c>
      <c r="EG106" s="445">
        <v>0</v>
      </c>
      <c r="EH106" s="445">
        <v>43942741</v>
      </c>
      <c r="EI106" s="445">
        <v>-5372646</v>
      </c>
      <c r="EJ106" s="445">
        <v>-4298118</v>
      </c>
      <c r="EK106" s="445">
        <v>-1074530</v>
      </c>
      <c r="EL106" s="445">
        <v>0</v>
      </c>
      <c r="EM106" s="445">
        <v>-10745294</v>
      </c>
      <c r="EN106" s="445">
        <v>-6288214</v>
      </c>
      <c r="EO106" s="445">
        <v>-5030571</v>
      </c>
      <c r="EP106" s="445">
        <v>-1257642</v>
      </c>
      <c r="EQ106" s="445">
        <v>0</v>
      </c>
      <c r="ER106" s="445">
        <v>-12576426</v>
      </c>
      <c r="ES106" s="446">
        <v>0.5</v>
      </c>
      <c r="ET106" s="446">
        <v>0.4</v>
      </c>
      <c r="EU106" s="446">
        <v>0.1</v>
      </c>
      <c r="EV106" s="446">
        <v>0</v>
      </c>
      <c r="EW106" s="446">
        <v>1</v>
      </c>
      <c r="EX106" s="58" t="s">
        <v>672</v>
      </c>
      <c r="EY106" s="58" t="s">
        <v>465</v>
      </c>
      <c r="EZ106" s="58" t="s">
        <v>466</v>
      </c>
      <c r="FA106" s="58" t="s">
        <v>537</v>
      </c>
      <c r="FB106" s="58" t="s">
        <v>839</v>
      </c>
    </row>
    <row r="107" spans="1:158" s="58" customFormat="1" ht="14.25" thickTop="1" thickBot="1">
      <c r="A107" s="58" t="s">
        <v>469</v>
      </c>
      <c r="B107" s="447" t="s">
        <v>840</v>
      </c>
      <c r="C107" s="59" t="s">
        <v>841</v>
      </c>
      <c r="D107" s="445">
        <v>6963652</v>
      </c>
      <c r="E107" s="445">
        <v>5570922</v>
      </c>
      <c r="F107" s="445">
        <v>1253457</v>
      </c>
      <c r="G107" s="445">
        <v>139273</v>
      </c>
      <c r="H107" s="445">
        <v>13927304</v>
      </c>
      <c r="I107" s="445">
        <v>367557</v>
      </c>
      <c r="J107" s="445">
        <v>367557</v>
      </c>
      <c r="K107" s="445">
        <v>6596095</v>
      </c>
      <c r="L107" s="445">
        <v>77867</v>
      </c>
      <c r="M107" s="445">
        <v>77867</v>
      </c>
      <c r="N107" s="445">
        <v>72324</v>
      </c>
      <c r="O107" s="445">
        <v>0</v>
      </c>
      <c r="P107" s="445">
        <v>72324</v>
      </c>
      <c r="Q107" s="445">
        <v>0</v>
      </c>
      <c r="R107" s="445">
        <v>0</v>
      </c>
      <c r="S107" s="445">
        <v>0</v>
      </c>
      <c r="T107" s="445">
        <v>0</v>
      </c>
      <c r="U107" s="445">
        <v>0</v>
      </c>
      <c r="V107" s="445">
        <v>0</v>
      </c>
      <c r="W107" s="445">
        <v>0</v>
      </c>
      <c r="X107" s="445">
        <v>367557</v>
      </c>
      <c r="Y107" s="445">
        <v>0</v>
      </c>
      <c r="Z107" s="445">
        <v>0</v>
      </c>
      <c r="AA107" s="445">
        <v>367557</v>
      </c>
      <c r="AB107" s="445">
        <v>0</v>
      </c>
      <c r="AC107" s="445">
        <v>0</v>
      </c>
      <c r="AD107" s="445">
        <v>2187220</v>
      </c>
      <c r="AE107" s="445">
        <v>462518</v>
      </c>
      <c r="AF107" s="445">
        <v>51392</v>
      </c>
      <c r="AG107" s="445">
        <v>2701130</v>
      </c>
      <c r="AH107" s="445">
        <v>796697</v>
      </c>
      <c r="AI107" s="445">
        <v>637358</v>
      </c>
      <c r="AJ107" s="445">
        <v>143406</v>
      </c>
      <c r="AK107" s="445">
        <v>15934</v>
      </c>
      <c r="AL107" s="445">
        <v>1593395</v>
      </c>
      <c r="AM107" s="445">
        <v>-82661</v>
      </c>
      <c r="AN107" s="445">
        <v>-66128</v>
      </c>
      <c r="AO107" s="445">
        <v>-14879</v>
      </c>
      <c r="AP107" s="445">
        <v>-1653</v>
      </c>
      <c r="AQ107" s="445">
        <v>-165321</v>
      </c>
      <c r="AR107" s="445">
        <v>-671750</v>
      </c>
      <c r="AS107" s="445">
        <v>-537400</v>
      </c>
      <c r="AT107" s="445">
        <v>-120915</v>
      </c>
      <c r="AU107" s="445">
        <v>-13435</v>
      </c>
      <c r="AV107" s="445">
        <v>-1343500</v>
      </c>
      <c r="AW107" s="445">
        <v>475</v>
      </c>
      <c r="AX107" s="445">
        <v>380</v>
      </c>
      <c r="AY107" s="445">
        <v>85</v>
      </c>
      <c r="AZ107" s="445">
        <v>9</v>
      </c>
      <c r="BA107" s="445">
        <v>949</v>
      </c>
      <c r="BB107" s="445">
        <v>30325</v>
      </c>
      <c r="BC107" s="445">
        <v>24260</v>
      </c>
      <c r="BD107" s="445">
        <v>5459</v>
      </c>
      <c r="BE107" s="445">
        <v>607</v>
      </c>
      <c r="BF107" s="445">
        <v>60651</v>
      </c>
      <c r="BG107" s="445">
        <v>-640950</v>
      </c>
      <c r="BH107" s="445">
        <v>-512760</v>
      </c>
      <c r="BI107" s="445">
        <v>-115371</v>
      </c>
      <c r="BJ107" s="445">
        <v>-12819</v>
      </c>
      <c r="BK107" s="445">
        <v>-1281900</v>
      </c>
      <c r="BL107" s="445">
        <v>-1215358</v>
      </c>
      <c r="BM107" s="445">
        <v>-972287</v>
      </c>
      <c r="BN107" s="445">
        <v>-218765</v>
      </c>
      <c r="BO107" s="445">
        <v>-24307</v>
      </c>
      <c r="BP107" s="445">
        <v>-2430717</v>
      </c>
      <c r="BQ107" s="445">
        <v>-412348</v>
      </c>
      <c r="BR107" s="445">
        <v>-329878</v>
      </c>
      <c r="BS107" s="445">
        <v>-74223</v>
      </c>
      <c r="BT107" s="445">
        <v>-8247</v>
      </c>
      <c r="BU107" s="445">
        <v>-824696</v>
      </c>
      <c r="BV107" s="445">
        <v>-803011</v>
      </c>
      <c r="BW107" s="445">
        <v>-642408</v>
      </c>
      <c r="BX107" s="445">
        <v>-144542</v>
      </c>
      <c r="BY107" s="445">
        <v>-16060</v>
      </c>
      <c r="BZ107" s="445">
        <v>-1606021</v>
      </c>
      <c r="CA107" s="445">
        <v>15947</v>
      </c>
      <c r="CB107" s="445">
        <v>12757</v>
      </c>
      <c r="CC107" s="445">
        <v>2870</v>
      </c>
      <c r="CD107" s="445">
        <v>319</v>
      </c>
      <c r="CE107" s="445">
        <v>31893</v>
      </c>
      <c r="CF107" s="445">
        <v>29714</v>
      </c>
      <c r="CG107" s="445">
        <v>23770</v>
      </c>
      <c r="CH107" s="445">
        <v>5348</v>
      </c>
      <c r="CI107" s="445">
        <v>594</v>
      </c>
      <c r="CJ107" s="445">
        <v>59426</v>
      </c>
      <c r="CK107" s="445">
        <v>54141</v>
      </c>
      <c r="CL107" s="445">
        <v>43314</v>
      </c>
      <c r="CM107" s="445">
        <v>9746</v>
      </c>
      <c r="CN107" s="445">
        <v>1083</v>
      </c>
      <c r="CO107" s="445">
        <v>108284</v>
      </c>
      <c r="CP107" s="445">
        <v>-99891</v>
      </c>
      <c r="CQ107" s="445">
        <v>-79913</v>
      </c>
      <c r="CR107" s="445">
        <v>-17980</v>
      </c>
      <c r="CS107" s="445">
        <v>-1998</v>
      </c>
      <c r="CT107" s="445">
        <v>-199782</v>
      </c>
      <c r="CU107" s="445">
        <v>-1215447</v>
      </c>
      <c r="CV107" s="445">
        <v>-972359</v>
      </c>
      <c r="CW107" s="445">
        <v>-218781</v>
      </c>
      <c r="CX107" s="445">
        <v>-24309</v>
      </c>
      <c r="CY107" s="445">
        <v>-2430896</v>
      </c>
      <c r="CZ107" s="445">
        <v>-342260</v>
      </c>
      <c r="DA107" s="445">
        <v>-273807</v>
      </c>
      <c r="DB107" s="445">
        <v>-61607</v>
      </c>
      <c r="DC107" s="445">
        <v>-6845</v>
      </c>
      <c r="DD107" s="445">
        <v>-684519</v>
      </c>
      <c r="DE107" s="445">
        <v>-873188</v>
      </c>
      <c r="DF107" s="445">
        <v>-698551</v>
      </c>
      <c r="DG107" s="445">
        <v>-157174</v>
      </c>
      <c r="DH107" s="445">
        <v>-17464</v>
      </c>
      <c r="DI107" s="445">
        <v>-1746377</v>
      </c>
      <c r="DJ107" s="445">
        <v>-3181959</v>
      </c>
      <c r="DK107" s="445">
        <v>-2545565</v>
      </c>
      <c r="DL107" s="445">
        <v>-572753</v>
      </c>
      <c r="DM107" s="445">
        <v>-63641</v>
      </c>
      <c r="DN107" s="445">
        <v>-6363918</v>
      </c>
      <c r="DO107" s="445">
        <v>-3054894</v>
      </c>
      <c r="DP107" s="445">
        <v>-2443915</v>
      </c>
      <c r="DQ107" s="445">
        <v>-549881</v>
      </c>
      <c r="DR107" s="445">
        <v>-61098</v>
      </c>
      <c r="DS107" s="445">
        <v>-6109788</v>
      </c>
      <c r="DT107" s="445">
        <v>-127065</v>
      </c>
      <c r="DU107" s="445">
        <v>-101650</v>
      </c>
      <c r="DV107" s="445">
        <v>-22872</v>
      </c>
      <c r="DW107" s="445">
        <v>-2543</v>
      </c>
      <c r="DX107" s="445">
        <v>-254130</v>
      </c>
      <c r="DY107" s="445">
        <v>8178996</v>
      </c>
      <c r="DZ107" s="445">
        <v>6543196</v>
      </c>
      <c r="EA107" s="445">
        <v>1472219</v>
      </c>
      <c r="EB107" s="445">
        <v>163580</v>
      </c>
      <c r="EC107" s="445">
        <v>16357991</v>
      </c>
      <c r="ED107" s="445">
        <v>6963652</v>
      </c>
      <c r="EE107" s="445">
        <v>5570922</v>
      </c>
      <c r="EF107" s="445">
        <v>1253457</v>
      </c>
      <c r="EG107" s="445">
        <v>139273</v>
      </c>
      <c r="EH107" s="445">
        <v>13927304</v>
      </c>
      <c r="EI107" s="445">
        <v>-1215344</v>
      </c>
      <c r="EJ107" s="445">
        <v>-972274</v>
      </c>
      <c r="EK107" s="445">
        <v>-218762</v>
      </c>
      <c r="EL107" s="445">
        <v>-24307</v>
      </c>
      <c r="EM107" s="445">
        <v>-2430687</v>
      </c>
      <c r="EN107" s="445">
        <v>-1342409</v>
      </c>
      <c r="EO107" s="445">
        <v>-1073924</v>
      </c>
      <c r="EP107" s="445">
        <v>-241634</v>
      </c>
      <c r="EQ107" s="445">
        <v>-26850</v>
      </c>
      <c r="ER107" s="445">
        <v>-2684817</v>
      </c>
      <c r="ES107" s="446">
        <v>0.5</v>
      </c>
      <c r="ET107" s="446">
        <v>0.4</v>
      </c>
      <c r="EU107" s="446">
        <v>0.09</v>
      </c>
      <c r="EV107" s="446">
        <v>0.01</v>
      </c>
      <c r="EW107" s="446">
        <v>1</v>
      </c>
      <c r="EX107" s="58" t="s">
        <v>526</v>
      </c>
      <c r="EY107" s="58" t="s">
        <v>527</v>
      </c>
      <c r="EZ107" s="58" t="s">
        <v>466</v>
      </c>
      <c r="FA107" s="58" t="s">
        <v>467</v>
      </c>
      <c r="FB107" s="58" t="s">
        <v>842</v>
      </c>
    </row>
    <row r="108" spans="1:158" s="58" customFormat="1" ht="14.25" thickTop="1" thickBot="1">
      <c r="A108" s="58" t="s">
        <v>469</v>
      </c>
      <c r="B108" s="447" t="s">
        <v>843</v>
      </c>
      <c r="C108" s="59" t="s">
        <v>844</v>
      </c>
      <c r="D108" s="445">
        <v>10496253</v>
      </c>
      <c r="E108" s="445">
        <v>8397003</v>
      </c>
      <c r="F108" s="445">
        <v>1889326</v>
      </c>
      <c r="G108" s="445">
        <v>209925</v>
      </c>
      <c r="H108" s="445">
        <v>20992507</v>
      </c>
      <c r="I108" s="445">
        <v>0</v>
      </c>
      <c r="J108" s="445">
        <v>0</v>
      </c>
      <c r="K108" s="445">
        <v>10496253</v>
      </c>
      <c r="L108" s="445">
        <v>90653</v>
      </c>
      <c r="M108" s="445">
        <v>90653</v>
      </c>
      <c r="N108" s="445">
        <v>1239591</v>
      </c>
      <c r="O108" s="445">
        <v>0</v>
      </c>
      <c r="P108" s="445">
        <v>1239591</v>
      </c>
      <c r="Q108" s="445">
        <v>0</v>
      </c>
      <c r="R108" s="445">
        <v>0</v>
      </c>
      <c r="S108" s="445">
        <v>0</v>
      </c>
      <c r="T108" s="445">
        <v>0</v>
      </c>
      <c r="U108" s="445">
        <v>0</v>
      </c>
      <c r="V108" s="445">
        <v>0</v>
      </c>
      <c r="W108" s="445">
        <v>0</v>
      </c>
      <c r="X108" s="445">
        <v>0</v>
      </c>
      <c r="Y108" s="445">
        <v>0</v>
      </c>
      <c r="Z108" s="445">
        <v>0</v>
      </c>
      <c r="AA108" s="445">
        <v>0</v>
      </c>
      <c r="AB108" s="445">
        <v>0</v>
      </c>
      <c r="AC108" s="445">
        <v>0</v>
      </c>
      <c r="AD108" s="445">
        <v>3601623</v>
      </c>
      <c r="AE108" s="445">
        <v>795832</v>
      </c>
      <c r="AF108" s="445">
        <v>88425</v>
      </c>
      <c r="AG108" s="445">
        <v>4485880</v>
      </c>
      <c r="AH108" s="445">
        <v>1947950</v>
      </c>
      <c r="AI108" s="445">
        <v>1558360</v>
      </c>
      <c r="AJ108" s="445">
        <v>350631</v>
      </c>
      <c r="AK108" s="445">
        <v>38959</v>
      </c>
      <c r="AL108" s="445">
        <v>3895900</v>
      </c>
      <c r="AM108" s="445">
        <v>-203398</v>
      </c>
      <c r="AN108" s="445">
        <v>-162719</v>
      </c>
      <c r="AO108" s="445">
        <v>-36612</v>
      </c>
      <c r="AP108" s="445">
        <v>-4068</v>
      </c>
      <c r="AQ108" s="445">
        <v>-406797</v>
      </c>
      <c r="AR108" s="445">
        <v>-574829</v>
      </c>
      <c r="AS108" s="445">
        <v>-459863</v>
      </c>
      <c r="AT108" s="445">
        <v>-103469</v>
      </c>
      <c r="AU108" s="445">
        <v>-11497</v>
      </c>
      <c r="AV108" s="445">
        <v>-1149658</v>
      </c>
      <c r="AW108" s="445">
        <v>-684161</v>
      </c>
      <c r="AX108" s="445">
        <v>-547329</v>
      </c>
      <c r="AY108" s="445">
        <v>-123149</v>
      </c>
      <c r="AZ108" s="445">
        <v>-13683</v>
      </c>
      <c r="BA108" s="445">
        <v>-1368322</v>
      </c>
      <c r="BB108" s="445">
        <v>-282702</v>
      </c>
      <c r="BC108" s="445">
        <v>-226161</v>
      </c>
      <c r="BD108" s="445">
        <v>-50886</v>
      </c>
      <c r="BE108" s="445">
        <v>-5654</v>
      </c>
      <c r="BF108" s="445">
        <v>-565403</v>
      </c>
      <c r="BG108" s="445">
        <v>-1541692</v>
      </c>
      <c r="BH108" s="445">
        <v>-1233353</v>
      </c>
      <c r="BI108" s="445">
        <v>-277504</v>
      </c>
      <c r="BJ108" s="445">
        <v>-30834</v>
      </c>
      <c r="BK108" s="445">
        <v>-3083383</v>
      </c>
      <c r="BL108" s="445">
        <v>-1986510</v>
      </c>
      <c r="BM108" s="445">
        <v>-1589208</v>
      </c>
      <c r="BN108" s="445">
        <v>-357572</v>
      </c>
      <c r="BO108" s="445">
        <v>-39730</v>
      </c>
      <c r="BP108" s="445">
        <v>-3973020</v>
      </c>
      <c r="BQ108" s="445">
        <v>-855980</v>
      </c>
      <c r="BR108" s="445">
        <v>-684784</v>
      </c>
      <c r="BS108" s="445">
        <v>-154076</v>
      </c>
      <c r="BT108" s="445">
        <v>-17120</v>
      </c>
      <c r="BU108" s="445">
        <v>-1711960</v>
      </c>
      <c r="BV108" s="445">
        <v>-1130530</v>
      </c>
      <c r="BW108" s="445">
        <v>-904424</v>
      </c>
      <c r="BX108" s="445">
        <v>-203495</v>
      </c>
      <c r="BY108" s="445">
        <v>-22611</v>
      </c>
      <c r="BZ108" s="445">
        <v>-2261060</v>
      </c>
      <c r="CA108" s="445">
        <v>76600</v>
      </c>
      <c r="CB108" s="445">
        <v>61280</v>
      </c>
      <c r="CC108" s="445">
        <v>13788</v>
      </c>
      <c r="CD108" s="445">
        <v>1532</v>
      </c>
      <c r="CE108" s="445">
        <v>153200</v>
      </c>
      <c r="CF108" s="445">
        <v>1474</v>
      </c>
      <c r="CG108" s="445">
        <v>1180</v>
      </c>
      <c r="CH108" s="445">
        <v>266</v>
      </c>
      <c r="CI108" s="445">
        <v>30</v>
      </c>
      <c r="CJ108" s="445">
        <v>2950</v>
      </c>
      <c r="CK108" s="445">
        <v>155100</v>
      </c>
      <c r="CL108" s="445">
        <v>124080</v>
      </c>
      <c r="CM108" s="445">
        <v>27918</v>
      </c>
      <c r="CN108" s="445">
        <v>3102</v>
      </c>
      <c r="CO108" s="445">
        <v>310200</v>
      </c>
      <c r="CP108" s="445">
        <v>375400</v>
      </c>
      <c r="CQ108" s="445">
        <v>300320</v>
      </c>
      <c r="CR108" s="445">
        <v>67572</v>
      </c>
      <c r="CS108" s="445">
        <v>7508</v>
      </c>
      <c r="CT108" s="445">
        <v>750800</v>
      </c>
      <c r="CU108" s="445">
        <v>-1377936</v>
      </c>
      <c r="CV108" s="445">
        <v>-1102348</v>
      </c>
      <c r="CW108" s="445">
        <v>-248028</v>
      </c>
      <c r="CX108" s="445">
        <v>-27558</v>
      </c>
      <c r="CY108" s="445">
        <v>-2755870</v>
      </c>
      <c r="CZ108" s="445">
        <v>-624280</v>
      </c>
      <c r="DA108" s="445">
        <v>-499424</v>
      </c>
      <c r="DB108" s="445">
        <v>-112370</v>
      </c>
      <c r="DC108" s="445">
        <v>-12486</v>
      </c>
      <c r="DD108" s="445">
        <v>-1248560</v>
      </c>
      <c r="DE108" s="445">
        <v>-753656</v>
      </c>
      <c r="DF108" s="445">
        <v>-602924</v>
      </c>
      <c r="DG108" s="445">
        <v>-135657</v>
      </c>
      <c r="DH108" s="445">
        <v>-15073</v>
      </c>
      <c r="DI108" s="445">
        <v>-1507310</v>
      </c>
      <c r="DJ108" s="445">
        <v>-5926001</v>
      </c>
      <c r="DK108" s="445">
        <v>-4740800</v>
      </c>
      <c r="DL108" s="445">
        <v>-1066679</v>
      </c>
      <c r="DM108" s="445">
        <v>-118520</v>
      </c>
      <c r="DN108" s="445">
        <v>-11852000</v>
      </c>
      <c r="DO108" s="445">
        <v>-5856636</v>
      </c>
      <c r="DP108" s="445">
        <v>-4685309</v>
      </c>
      <c r="DQ108" s="445">
        <v>-1054194</v>
      </c>
      <c r="DR108" s="445">
        <v>-117133</v>
      </c>
      <c r="DS108" s="445">
        <v>-11713271</v>
      </c>
      <c r="DT108" s="445">
        <v>-69365</v>
      </c>
      <c r="DU108" s="445">
        <v>-55491</v>
      </c>
      <c r="DV108" s="445">
        <v>-12485</v>
      </c>
      <c r="DW108" s="445">
        <v>-1387</v>
      </c>
      <c r="DX108" s="445">
        <v>-138729</v>
      </c>
      <c r="DY108" s="445">
        <v>12041889</v>
      </c>
      <c r="DZ108" s="445">
        <v>9633511</v>
      </c>
      <c r="EA108" s="445">
        <v>2167540</v>
      </c>
      <c r="EB108" s="445">
        <v>240838</v>
      </c>
      <c r="EC108" s="445">
        <v>24083778</v>
      </c>
      <c r="ED108" s="445">
        <v>10496253</v>
      </c>
      <c r="EE108" s="445">
        <v>8397003</v>
      </c>
      <c r="EF108" s="445">
        <v>1889326</v>
      </c>
      <c r="EG108" s="445">
        <v>209925</v>
      </c>
      <c r="EH108" s="445">
        <v>20992507</v>
      </c>
      <c r="EI108" s="445">
        <v>-1545636</v>
      </c>
      <c r="EJ108" s="445">
        <v>-1236508</v>
      </c>
      <c r="EK108" s="445">
        <v>-278214</v>
      </c>
      <c r="EL108" s="445">
        <v>-30913</v>
      </c>
      <c r="EM108" s="445">
        <v>-3091271</v>
      </c>
      <c r="EN108" s="445">
        <v>-1615001</v>
      </c>
      <c r="EO108" s="445">
        <v>-1291999</v>
      </c>
      <c r="EP108" s="445">
        <v>-290699</v>
      </c>
      <c r="EQ108" s="445">
        <v>-32300</v>
      </c>
      <c r="ER108" s="445">
        <v>-3230000</v>
      </c>
      <c r="ES108" s="446">
        <v>0.5</v>
      </c>
      <c r="ET108" s="446">
        <v>0.4</v>
      </c>
      <c r="EU108" s="446">
        <v>0.09</v>
      </c>
      <c r="EV108" s="446">
        <v>0.01</v>
      </c>
      <c r="EW108" s="446">
        <v>1</v>
      </c>
      <c r="EX108" s="58" t="s">
        <v>491</v>
      </c>
      <c r="EY108" s="58" t="s">
        <v>492</v>
      </c>
      <c r="EZ108" s="58" t="s">
        <v>466</v>
      </c>
      <c r="FA108" s="58" t="s">
        <v>467</v>
      </c>
      <c r="FB108" s="58" t="s">
        <v>845</v>
      </c>
    </row>
    <row r="109" spans="1:158" s="58" customFormat="1" ht="14.25" thickTop="1" thickBot="1">
      <c r="A109" s="58" t="s">
        <v>469</v>
      </c>
      <c r="B109" s="447" t="s">
        <v>846</v>
      </c>
      <c r="C109" s="59" t="s">
        <v>847</v>
      </c>
      <c r="D109" s="445">
        <v>10719209</v>
      </c>
      <c r="E109" s="445">
        <v>8575368</v>
      </c>
      <c r="F109" s="445">
        <v>2143842</v>
      </c>
      <c r="G109" s="445">
        <v>0</v>
      </c>
      <c r="H109" s="445">
        <v>21438419</v>
      </c>
      <c r="I109" s="445">
        <v>335060</v>
      </c>
      <c r="J109" s="445">
        <v>335060</v>
      </c>
      <c r="K109" s="445">
        <v>10384149</v>
      </c>
      <c r="L109" s="445">
        <v>183992</v>
      </c>
      <c r="M109" s="445">
        <v>183992</v>
      </c>
      <c r="N109" s="445">
        <v>454579</v>
      </c>
      <c r="O109" s="445">
        <v>0</v>
      </c>
      <c r="P109" s="445">
        <v>454579</v>
      </c>
      <c r="Q109" s="445">
        <v>63298</v>
      </c>
      <c r="R109" s="445">
        <v>0</v>
      </c>
      <c r="S109" s="445">
        <v>63298</v>
      </c>
      <c r="T109" s="445">
        <v>0</v>
      </c>
      <c r="U109" s="445">
        <v>0</v>
      </c>
      <c r="V109" s="445">
        <v>0</v>
      </c>
      <c r="W109" s="445">
        <v>0</v>
      </c>
      <c r="X109" s="445">
        <v>335060</v>
      </c>
      <c r="Y109" s="445">
        <v>0</v>
      </c>
      <c r="Z109" s="445">
        <v>0</v>
      </c>
      <c r="AA109" s="445">
        <v>335060</v>
      </c>
      <c r="AB109" s="445">
        <v>0</v>
      </c>
      <c r="AC109" s="445">
        <v>0</v>
      </c>
      <c r="AD109" s="445">
        <v>5862461</v>
      </c>
      <c r="AE109" s="445">
        <v>1409989</v>
      </c>
      <c r="AF109" s="445">
        <v>0</v>
      </c>
      <c r="AG109" s="445">
        <v>7272450</v>
      </c>
      <c r="AH109" s="445">
        <v>902582</v>
      </c>
      <c r="AI109" s="445">
        <v>722065</v>
      </c>
      <c r="AJ109" s="445">
        <v>180516</v>
      </c>
      <c r="AK109" s="445">
        <v>0</v>
      </c>
      <c r="AL109" s="445">
        <v>1805163</v>
      </c>
      <c r="AM109" s="445">
        <v>-1469481</v>
      </c>
      <c r="AN109" s="445">
        <v>-1175585</v>
      </c>
      <c r="AO109" s="445">
        <v>-293896</v>
      </c>
      <c r="AP109" s="445">
        <v>0</v>
      </c>
      <c r="AQ109" s="445">
        <v>-2938962</v>
      </c>
      <c r="AR109" s="445">
        <v>-323533</v>
      </c>
      <c r="AS109" s="445">
        <v>-258826</v>
      </c>
      <c r="AT109" s="445">
        <v>-64707</v>
      </c>
      <c r="AU109" s="445">
        <v>0</v>
      </c>
      <c r="AV109" s="445">
        <v>-647066</v>
      </c>
      <c r="AW109" s="445">
        <v>43144</v>
      </c>
      <c r="AX109" s="445">
        <v>34515</v>
      </c>
      <c r="AY109" s="445">
        <v>8629</v>
      </c>
      <c r="AZ109" s="445">
        <v>0</v>
      </c>
      <c r="BA109" s="445">
        <v>86288</v>
      </c>
      <c r="BB109" s="445">
        <v>-44274</v>
      </c>
      <c r="BC109" s="445">
        <v>-35420</v>
      </c>
      <c r="BD109" s="445">
        <v>-8855</v>
      </c>
      <c r="BE109" s="445">
        <v>0</v>
      </c>
      <c r="BF109" s="445">
        <v>-88549</v>
      </c>
      <c r="BG109" s="445">
        <v>-324663</v>
      </c>
      <c r="BH109" s="445">
        <v>-259731</v>
      </c>
      <c r="BI109" s="445">
        <v>-64933</v>
      </c>
      <c r="BJ109" s="445">
        <v>0</v>
      </c>
      <c r="BK109" s="445">
        <v>-649327</v>
      </c>
      <c r="BL109" s="445">
        <v>-1769035</v>
      </c>
      <c r="BM109" s="445">
        <v>-1415228</v>
      </c>
      <c r="BN109" s="445">
        <v>-353807</v>
      </c>
      <c r="BO109" s="445">
        <v>0</v>
      </c>
      <c r="BP109" s="445">
        <v>-3538070</v>
      </c>
      <c r="BQ109" s="445">
        <v>-514689</v>
      </c>
      <c r="BR109" s="445">
        <v>-411751</v>
      </c>
      <c r="BS109" s="445">
        <v>-102938</v>
      </c>
      <c r="BT109" s="445">
        <v>0</v>
      </c>
      <c r="BU109" s="445">
        <v>-1029378</v>
      </c>
      <c r="BV109" s="445">
        <v>-1254346</v>
      </c>
      <c r="BW109" s="445">
        <v>-1003477</v>
      </c>
      <c r="BX109" s="445">
        <v>-250869</v>
      </c>
      <c r="BY109" s="445">
        <v>0</v>
      </c>
      <c r="BZ109" s="445">
        <v>-2508692</v>
      </c>
      <c r="CA109" s="445">
        <v>0</v>
      </c>
      <c r="CB109" s="445">
        <v>0</v>
      </c>
      <c r="CC109" s="445">
        <v>0</v>
      </c>
      <c r="CD109" s="445">
        <v>0</v>
      </c>
      <c r="CE109" s="445">
        <v>0</v>
      </c>
      <c r="CF109" s="445">
        <v>0</v>
      </c>
      <c r="CG109" s="445">
        <v>0</v>
      </c>
      <c r="CH109" s="445">
        <v>0</v>
      </c>
      <c r="CI109" s="445">
        <v>0</v>
      </c>
      <c r="CJ109" s="445">
        <v>0</v>
      </c>
      <c r="CK109" s="445">
        <v>499948</v>
      </c>
      <c r="CL109" s="445">
        <v>399959</v>
      </c>
      <c r="CM109" s="445">
        <v>99990</v>
      </c>
      <c r="CN109" s="445">
        <v>0</v>
      </c>
      <c r="CO109" s="445">
        <v>999897</v>
      </c>
      <c r="CP109" s="445">
        <v>-60162</v>
      </c>
      <c r="CQ109" s="445">
        <v>-48129</v>
      </c>
      <c r="CR109" s="445">
        <v>-12032</v>
      </c>
      <c r="CS109" s="445">
        <v>0</v>
      </c>
      <c r="CT109" s="445">
        <v>-120323</v>
      </c>
      <c r="CU109" s="445">
        <v>-1329249</v>
      </c>
      <c r="CV109" s="445">
        <v>-1063398</v>
      </c>
      <c r="CW109" s="445">
        <v>-265849</v>
      </c>
      <c r="CX109" s="445">
        <v>0</v>
      </c>
      <c r="CY109" s="445">
        <v>-2658496</v>
      </c>
      <c r="CZ109" s="445">
        <v>-14741</v>
      </c>
      <c r="DA109" s="445">
        <v>-11792</v>
      </c>
      <c r="DB109" s="445">
        <v>-2948</v>
      </c>
      <c r="DC109" s="445">
        <v>0</v>
      </c>
      <c r="DD109" s="445">
        <v>-29481</v>
      </c>
      <c r="DE109" s="445">
        <v>-1314508</v>
      </c>
      <c r="DF109" s="445">
        <v>-1051606</v>
      </c>
      <c r="DG109" s="445">
        <v>-262901</v>
      </c>
      <c r="DH109" s="445">
        <v>0</v>
      </c>
      <c r="DI109" s="445">
        <v>-2629015</v>
      </c>
      <c r="DJ109" s="445">
        <v>-9931167</v>
      </c>
      <c r="DK109" s="445">
        <v>-8134811</v>
      </c>
      <c r="DL109" s="445">
        <v>-2218301</v>
      </c>
      <c r="DM109" s="445">
        <v>0</v>
      </c>
      <c r="DN109" s="445">
        <v>-20284280</v>
      </c>
      <c r="DO109" s="445">
        <v>-9142399</v>
      </c>
      <c r="DP109" s="445">
        <v>-7499082</v>
      </c>
      <c r="DQ109" s="445">
        <v>-2054789</v>
      </c>
      <c r="DR109" s="445">
        <v>0</v>
      </c>
      <c r="DS109" s="445">
        <v>-18696270</v>
      </c>
      <c r="DT109" s="445">
        <v>-788768</v>
      </c>
      <c r="DU109" s="445">
        <v>-635729</v>
      </c>
      <c r="DV109" s="445">
        <v>-163512</v>
      </c>
      <c r="DW109" s="445">
        <v>0</v>
      </c>
      <c r="DX109" s="445">
        <v>-1588010</v>
      </c>
      <c r="DY109" s="445">
        <v>13954322</v>
      </c>
      <c r="DZ109" s="445">
        <v>11163457</v>
      </c>
      <c r="EA109" s="445">
        <v>2790864</v>
      </c>
      <c r="EB109" s="445">
        <v>0</v>
      </c>
      <c r="EC109" s="445">
        <v>27908643</v>
      </c>
      <c r="ED109" s="445">
        <v>10719209</v>
      </c>
      <c r="EE109" s="445">
        <v>8575368</v>
      </c>
      <c r="EF109" s="445">
        <v>2143842</v>
      </c>
      <c r="EG109" s="445">
        <v>0</v>
      </c>
      <c r="EH109" s="445">
        <v>21438419</v>
      </c>
      <c r="EI109" s="445">
        <v>-3235113</v>
      </c>
      <c r="EJ109" s="445">
        <v>-2588089</v>
      </c>
      <c r="EK109" s="445">
        <v>-647022</v>
      </c>
      <c r="EL109" s="445">
        <v>0</v>
      </c>
      <c r="EM109" s="445">
        <v>-6470224</v>
      </c>
      <c r="EN109" s="445">
        <v>-4023881</v>
      </c>
      <c r="EO109" s="445">
        <v>-3223818</v>
      </c>
      <c r="EP109" s="445">
        <v>-810534</v>
      </c>
      <c r="EQ109" s="445">
        <v>0</v>
      </c>
      <c r="ER109" s="445">
        <v>-8058234</v>
      </c>
      <c r="ES109" s="446">
        <v>0.5</v>
      </c>
      <c r="ET109" s="446">
        <v>0.4</v>
      </c>
      <c r="EU109" s="446">
        <v>0.1</v>
      </c>
      <c r="EV109" s="446">
        <v>0</v>
      </c>
      <c r="EW109" s="446">
        <v>1</v>
      </c>
      <c r="EX109" s="58" t="s">
        <v>591</v>
      </c>
      <c r="EY109" s="58" t="s">
        <v>465</v>
      </c>
      <c r="EZ109" s="58" t="s">
        <v>466</v>
      </c>
      <c r="FA109" s="58" t="s">
        <v>497</v>
      </c>
      <c r="FB109" s="58" t="s">
        <v>848</v>
      </c>
    </row>
    <row r="110" spans="1:158" s="58" customFormat="1" ht="14.25" thickTop="1" thickBot="1">
      <c r="A110" s="58" t="s">
        <v>469</v>
      </c>
      <c r="B110" s="447" t="s">
        <v>849</v>
      </c>
      <c r="C110" s="59" t="s">
        <v>850</v>
      </c>
      <c r="D110" s="445">
        <v>27576581</v>
      </c>
      <c r="E110" s="445">
        <v>25069619</v>
      </c>
      <c r="F110" s="445">
        <v>30919197</v>
      </c>
      <c r="G110" s="445">
        <v>0</v>
      </c>
      <c r="H110" s="445">
        <v>83565397</v>
      </c>
      <c r="I110" s="445">
        <v>0</v>
      </c>
      <c r="J110" s="445">
        <v>0</v>
      </c>
      <c r="K110" s="445">
        <v>27576581</v>
      </c>
      <c r="L110" s="445">
        <v>302601</v>
      </c>
      <c r="M110" s="445">
        <v>302601</v>
      </c>
      <c r="N110" s="445">
        <v>0</v>
      </c>
      <c r="O110" s="445">
        <v>0</v>
      </c>
      <c r="P110" s="445">
        <v>0</v>
      </c>
      <c r="Q110" s="445">
        <v>0</v>
      </c>
      <c r="R110" s="445">
        <v>0</v>
      </c>
      <c r="S110" s="445">
        <v>0</v>
      </c>
      <c r="T110" s="445">
        <v>0</v>
      </c>
      <c r="U110" s="445">
        <v>0</v>
      </c>
      <c r="V110" s="445">
        <v>0</v>
      </c>
      <c r="W110" s="445">
        <v>0</v>
      </c>
      <c r="X110" s="445">
        <v>0</v>
      </c>
      <c r="Y110" s="445">
        <v>0</v>
      </c>
      <c r="Z110" s="445">
        <v>0</v>
      </c>
      <c r="AA110" s="445">
        <v>0</v>
      </c>
      <c r="AB110" s="445">
        <v>0</v>
      </c>
      <c r="AC110" s="445">
        <v>0</v>
      </c>
      <c r="AD110" s="445">
        <v>9736175</v>
      </c>
      <c r="AE110" s="445">
        <v>12007948</v>
      </c>
      <c r="AF110" s="445">
        <v>0</v>
      </c>
      <c r="AG110" s="445">
        <v>21744123</v>
      </c>
      <c r="AH110" s="445">
        <v>4097293</v>
      </c>
      <c r="AI110" s="445">
        <v>3724813</v>
      </c>
      <c r="AJ110" s="445">
        <v>4593936</v>
      </c>
      <c r="AK110" s="445">
        <v>0</v>
      </c>
      <c r="AL110" s="445">
        <v>12416042</v>
      </c>
      <c r="AM110" s="445">
        <v>-1788956</v>
      </c>
      <c r="AN110" s="445">
        <v>-1626324</v>
      </c>
      <c r="AO110" s="445">
        <v>-2005800</v>
      </c>
      <c r="AP110" s="445">
        <v>0</v>
      </c>
      <c r="AQ110" s="445">
        <v>-5421080</v>
      </c>
      <c r="AR110" s="445">
        <v>-2739320</v>
      </c>
      <c r="AS110" s="445">
        <v>-2490291</v>
      </c>
      <c r="AT110" s="445">
        <v>-3071359</v>
      </c>
      <c r="AU110" s="445">
        <v>0</v>
      </c>
      <c r="AV110" s="445">
        <v>-8300970</v>
      </c>
      <c r="AW110" s="445">
        <v>124</v>
      </c>
      <c r="AX110" s="445">
        <v>113</v>
      </c>
      <c r="AY110" s="445">
        <v>139</v>
      </c>
      <c r="AZ110" s="445">
        <v>0</v>
      </c>
      <c r="BA110" s="445">
        <v>376</v>
      </c>
      <c r="BB110" s="445">
        <v>-281581</v>
      </c>
      <c r="BC110" s="445">
        <v>-255983</v>
      </c>
      <c r="BD110" s="445">
        <v>-315713</v>
      </c>
      <c r="BE110" s="445">
        <v>0</v>
      </c>
      <c r="BF110" s="445">
        <v>-853277</v>
      </c>
      <c r="BG110" s="445">
        <v>-3020777</v>
      </c>
      <c r="BH110" s="445">
        <v>-2746161</v>
      </c>
      <c r="BI110" s="445">
        <v>-3386933</v>
      </c>
      <c r="BJ110" s="445">
        <v>0</v>
      </c>
      <c r="BK110" s="445">
        <v>-9153871</v>
      </c>
      <c r="BL110" s="445">
        <v>-4033378</v>
      </c>
      <c r="BM110" s="445">
        <v>-3666707</v>
      </c>
      <c r="BN110" s="445">
        <v>-4522272</v>
      </c>
      <c r="BO110" s="445">
        <v>0</v>
      </c>
      <c r="BP110" s="445">
        <v>-12222357</v>
      </c>
      <c r="BQ110" s="445">
        <v>-659085</v>
      </c>
      <c r="BR110" s="445">
        <v>-599168</v>
      </c>
      <c r="BS110" s="445">
        <v>-738974</v>
      </c>
      <c r="BT110" s="445">
        <v>0</v>
      </c>
      <c r="BU110" s="445">
        <v>-1997227</v>
      </c>
      <c r="BV110" s="445">
        <v>-3374293</v>
      </c>
      <c r="BW110" s="445">
        <v>-3067539</v>
      </c>
      <c r="BX110" s="445">
        <v>-3783298</v>
      </c>
      <c r="BY110" s="445">
        <v>0</v>
      </c>
      <c r="BZ110" s="445">
        <v>-10225130</v>
      </c>
      <c r="CA110" s="445">
        <v>0</v>
      </c>
      <c r="CB110" s="445">
        <v>0</v>
      </c>
      <c r="CC110" s="445">
        <v>0</v>
      </c>
      <c r="CD110" s="445">
        <v>0</v>
      </c>
      <c r="CE110" s="445">
        <v>0</v>
      </c>
      <c r="CF110" s="445">
        <v>0</v>
      </c>
      <c r="CG110" s="445">
        <v>0</v>
      </c>
      <c r="CH110" s="445">
        <v>0</v>
      </c>
      <c r="CI110" s="445">
        <v>0</v>
      </c>
      <c r="CJ110" s="445">
        <v>0</v>
      </c>
      <c r="CK110" s="445">
        <v>-345151</v>
      </c>
      <c r="CL110" s="445">
        <v>-313775</v>
      </c>
      <c r="CM110" s="445">
        <v>-386989</v>
      </c>
      <c r="CN110" s="445">
        <v>0</v>
      </c>
      <c r="CO110" s="445">
        <v>-1045915</v>
      </c>
      <c r="CP110" s="445">
        <v>2966750</v>
      </c>
      <c r="CQ110" s="445">
        <v>2697045</v>
      </c>
      <c r="CR110" s="445">
        <v>3326356</v>
      </c>
      <c r="CS110" s="445">
        <v>0</v>
      </c>
      <c r="CT110" s="445">
        <v>8990151</v>
      </c>
      <c r="CU110" s="445">
        <v>-1411779</v>
      </c>
      <c r="CV110" s="445">
        <v>-1283437</v>
      </c>
      <c r="CW110" s="445">
        <v>-1582905</v>
      </c>
      <c r="CX110" s="445">
        <v>0</v>
      </c>
      <c r="CY110" s="445">
        <v>-4278121</v>
      </c>
      <c r="CZ110" s="445">
        <v>-1004236</v>
      </c>
      <c r="DA110" s="445">
        <v>-912943</v>
      </c>
      <c r="DB110" s="445">
        <v>-1125963</v>
      </c>
      <c r="DC110" s="445">
        <v>0</v>
      </c>
      <c r="DD110" s="445">
        <v>-3043142</v>
      </c>
      <c r="DE110" s="445">
        <v>-407543</v>
      </c>
      <c r="DF110" s="445">
        <v>-370494</v>
      </c>
      <c r="DG110" s="445">
        <v>-456942</v>
      </c>
      <c r="DH110" s="445">
        <v>0</v>
      </c>
      <c r="DI110" s="445">
        <v>-1234979</v>
      </c>
      <c r="DJ110" s="445">
        <v>-19707767</v>
      </c>
      <c r="DK110" s="445">
        <v>-17963147</v>
      </c>
      <c r="DL110" s="445">
        <v>-22094342</v>
      </c>
      <c r="DM110" s="445">
        <v>0</v>
      </c>
      <c r="DN110" s="445">
        <v>-59765256</v>
      </c>
      <c r="DO110" s="445">
        <v>-19939369</v>
      </c>
      <c r="DP110" s="445">
        <v>-18174041</v>
      </c>
      <c r="DQ110" s="445">
        <v>-22354332</v>
      </c>
      <c r="DR110" s="445">
        <v>0</v>
      </c>
      <c r="DS110" s="445">
        <v>-60467742</v>
      </c>
      <c r="DT110" s="445">
        <v>231602</v>
      </c>
      <c r="DU110" s="445">
        <v>210894</v>
      </c>
      <c r="DV110" s="445">
        <v>259990</v>
      </c>
      <c r="DW110" s="445">
        <v>0</v>
      </c>
      <c r="DX110" s="445">
        <v>702486</v>
      </c>
      <c r="DY110" s="445">
        <v>31410040</v>
      </c>
      <c r="DZ110" s="445">
        <v>28554581</v>
      </c>
      <c r="EA110" s="445">
        <v>35217317</v>
      </c>
      <c r="EB110" s="445">
        <v>0</v>
      </c>
      <c r="EC110" s="445">
        <v>95181938</v>
      </c>
      <c r="ED110" s="445">
        <v>27576581</v>
      </c>
      <c r="EE110" s="445">
        <v>25069619</v>
      </c>
      <c r="EF110" s="445">
        <v>30919197</v>
      </c>
      <c r="EG110" s="445">
        <v>0</v>
      </c>
      <c r="EH110" s="445">
        <v>83565397</v>
      </c>
      <c r="EI110" s="445">
        <v>-3833459</v>
      </c>
      <c r="EJ110" s="445">
        <v>-3484962</v>
      </c>
      <c r="EK110" s="445">
        <v>-4298120</v>
      </c>
      <c r="EL110" s="445">
        <v>0</v>
      </c>
      <c r="EM110" s="445">
        <v>-11616541</v>
      </c>
      <c r="EN110" s="445">
        <v>-3601857</v>
      </c>
      <c r="EO110" s="445">
        <v>-3274068</v>
      </c>
      <c r="EP110" s="445">
        <v>-4038130</v>
      </c>
      <c r="EQ110" s="445">
        <v>0</v>
      </c>
      <c r="ER110" s="445">
        <v>-10914055</v>
      </c>
      <c r="ES110" s="446">
        <v>0.33</v>
      </c>
      <c r="ET110" s="446">
        <v>0.3</v>
      </c>
      <c r="EU110" s="446">
        <v>0.37</v>
      </c>
      <c r="EV110" s="446">
        <v>0</v>
      </c>
      <c r="EW110" s="446">
        <v>1</v>
      </c>
      <c r="EX110" s="58" t="s">
        <v>501</v>
      </c>
      <c r="EY110" s="58" t="s">
        <v>502</v>
      </c>
      <c r="EZ110" s="58" t="s">
        <v>645</v>
      </c>
      <c r="FA110" s="58" t="s">
        <v>504</v>
      </c>
      <c r="FB110" s="58" t="s">
        <v>851</v>
      </c>
    </row>
    <row r="111" spans="1:158" s="58" customFormat="1" ht="14.25" thickTop="1" thickBot="1">
      <c r="A111" s="58" t="s">
        <v>469</v>
      </c>
      <c r="B111" s="447" t="s">
        <v>852</v>
      </c>
      <c r="C111" s="59" t="s">
        <v>853</v>
      </c>
      <c r="D111" s="445">
        <v>34699392</v>
      </c>
      <c r="E111" s="445">
        <v>27759513</v>
      </c>
      <c r="F111" s="445">
        <v>6939878</v>
      </c>
      <c r="G111" s="445">
        <v>0</v>
      </c>
      <c r="H111" s="445">
        <v>69398783</v>
      </c>
      <c r="I111" s="445">
        <v>0</v>
      </c>
      <c r="J111" s="445">
        <v>0</v>
      </c>
      <c r="K111" s="445">
        <v>34699392</v>
      </c>
      <c r="L111" s="445">
        <v>222019</v>
      </c>
      <c r="M111" s="445">
        <v>222019</v>
      </c>
      <c r="N111" s="445">
        <v>0</v>
      </c>
      <c r="O111" s="445">
        <v>0</v>
      </c>
      <c r="P111" s="445">
        <v>0</v>
      </c>
      <c r="Q111" s="445">
        <v>0</v>
      </c>
      <c r="R111" s="445">
        <v>0</v>
      </c>
      <c r="S111" s="445">
        <v>0</v>
      </c>
      <c r="T111" s="445">
        <v>0</v>
      </c>
      <c r="U111" s="445">
        <v>0</v>
      </c>
      <c r="V111" s="445">
        <v>0</v>
      </c>
      <c r="W111" s="445">
        <v>0</v>
      </c>
      <c r="X111" s="445">
        <v>0</v>
      </c>
      <c r="Y111" s="445">
        <v>0</v>
      </c>
      <c r="Z111" s="445">
        <v>0</v>
      </c>
      <c r="AA111" s="445">
        <v>0</v>
      </c>
      <c r="AB111" s="445">
        <v>0</v>
      </c>
      <c r="AC111" s="445">
        <v>0</v>
      </c>
      <c r="AD111" s="445">
        <v>10637754</v>
      </c>
      <c r="AE111" s="445">
        <v>2659439</v>
      </c>
      <c r="AF111" s="445">
        <v>0</v>
      </c>
      <c r="AG111" s="445">
        <v>13297193</v>
      </c>
      <c r="AH111" s="445">
        <v>3535258</v>
      </c>
      <c r="AI111" s="445">
        <v>2828206</v>
      </c>
      <c r="AJ111" s="445">
        <v>707052</v>
      </c>
      <c r="AK111" s="445">
        <v>0</v>
      </c>
      <c r="AL111" s="445">
        <v>7070516</v>
      </c>
      <c r="AM111" s="445">
        <v>-2238942</v>
      </c>
      <c r="AN111" s="445">
        <v>-1791154</v>
      </c>
      <c r="AO111" s="445">
        <v>-447789</v>
      </c>
      <c r="AP111" s="445">
        <v>0</v>
      </c>
      <c r="AQ111" s="445">
        <v>-4477885</v>
      </c>
      <c r="AR111" s="445">
        <v>-2150000</v>
      </c>
      <c r="AS111" s="445">
        <v>-1720000</v>
      </c>
      <c r="AT111" s="445">
        <v>-430000</v>
      </c>
      <c r="AU111" s="445">
        <v>0</v>
      </c>
      <c r="AV111" s="445">
        <v>-4300000</v>
      </c>
      <c r="AW111" s="445">
        <v>0</v>
      </c>
      <c r="AX111" s="445">
        <v>0</v>
      </c>
      <c r="AY111" s="445">
        <v>0</v>
      </c>
      <c r="AZ111" s="445">
        <v>0</v>
      </c>
      <c r="BA111" s="445">
        <v>0</v>
      </c>
      <c r="BB111" s="445">
        <v>-400000</v>
      </c>
      <c r="BC111" s="445">
        <v>-320000</v>
      </c>
      <c r="BD111" s="445">
        <v>-80000</v>
      </c>
      <c r="BE111" s="445">
        <v>0</v>
      </c>
      <c r="BF111" s="445">
        <v>-800000</v>
      </c>
      <c r="BG111" s="445">
        <v>-2550000</v>
      </c>
      <c r="BH111" s="445">
        <v>-2040000</v>
      </c>
      <c r="BI111" s="445">
        <v>-510000</v>
      </c>
      <c r="BJ111" s="445">
        <v>0</v>
      </c>
      <c r="BK111" s="445">
        <v>-5100000</v>
      </c>
      <c r="BL111" s="445">
        <v>-5692217</v>
      </c>
      <c r="BM111" s="445">
        <v>-4553773</v>
      </c>
      <c r="BN111" s="445">
        <v>-1138443</v>
      </c>
      <c r="BO111" s="445">
        <v>0</v>
      </c>
      <c r="BP111" s="445">
        <v>-11384433</v>
      </c>
      <c r="BQ111" s="445">
        <v>-842217</v>
      </c>
      <c r="BR111" s="445">
        <v>-673773</v>
      </c>
      <c r="BS111" s="445">
        <v>-168443</v>
      </c>
      <c r="BT111" s="445">
        <v>0</v>
      </c>
      <c r="BU111" s="445">
        <v>-1684433</v>
      </c>
      <c r="BV111" s="445">
        <v>-4850000</v>
      </c>
      <c r="BW111" s="445">
        <v>-3880000</v>
      </c>
      <c r="BX111" s="445">
        <v>-970000</v>
      </c>
      <c r="BY111" s="445">
        <v>0</v>
      </c>
      <c r="BZ111" s="445">
        <v>-9700000</v>
      </c>
      <c r="CA111" s="445">
        <v>20784</v>
      </c>
      <c r="CB111" s="445">
        <v>16627</v>
      </c>
      <c r="CC111" s="445">
        <v>4157</v>
      </c>
      <c r="CD111" s="445">
        <v>0</v>
      </c>
      <c r="CE111" s="445">
        <v>41568</v>
      </c>
      <c r="CF111" s="445">
        <v>2131391</v>
      </c>
      <c r="CG111" s="445">
        <v>1705112</v>
      </c>
      <c r="CH111" s="445">
        <v>426278</v>
      </c>
      <c r="CI111" s="445">
        <v>0</v>
      </c>
      <c r="CJ111" s="445">
        <v>4262781</v>
      </c>
      <c r="CK111" s="445">
        <v>-20144</v>
      </c>
      <c r="CL111" s="445">
        <v>-16115</v>
      </c>
      <c r="CM111" s="445">
        <v>-4029</v>
      </c>
      <c r="CN111" s="445">
        <v>0</v>
      </c>
      <c r="CO111" s="445">
        <v>-40288</v>
      </c>
      <c r="CP111" s="445">
        <v>-31391</v>
      </c>
      <c r="CQ111" s="445">
        <v>-25112</v>
      </c>
      <c r="CR111" s="445">
        <v>-6278</v>
      </c>
      <c r="CS111" s="445">
        <v>0</v>
      </c>
      <c r="CT111" s="445">
        <v>-62781</v>
      </c>
      <c r="CU111" s="445">
        <v>-3591577</v>
      </c>
      <c r="CV111" s="445">
        <v>-2873261</v>
      </c>
      <c r="CW111" s="445">
        <v>-718315</v>
      </c>
      <c r="CX111" s="445">
        <v>0</v>
      </c>
      <c r="CY111" s="445">
        <v>-7183153</v>
      </c>
      <c r="CZ111" s="445">
        <v>-841577</v>
      </c>
      <c r="DA111" s="445">
        <v>-673261</v>
      </c>
      <c r="DB111" s="445">
        <v>-168315</v>
      </c>
      <c r="DC111" s="445">
        <v>0</v>
      </c>
      <c r="DD111" s="445">
        <v>-1683153</v>
      </c>
      <c r="DE111" s="445">
        <v>-2750000</v>
      </c>
      <c r="DF111" s="445">
        <v>-2200000</v>
      </c>
      <c r="DG111" s="445">
        <v>-550000</v>
      </c>
      <c r="DH111" s="445">
        <v>0</v>
      </c>
      <c r="DI111" s="445">
        <v>-5500000</v>
      </c>
      <c r="DJ111" s="445">
        <v>-29971060</v>
      </c>
      <c r="DK111" s="445">
        <v>-23976847</v>
      </c>
      <c r="DL111" s="445">
        <v>-5994213</v>
      </c>
      <c r="DM111" s="445">
        <v>0</v>
      </c>
      <c r="DN111" s="445">
        <v>-59942120</v>
      </c>
      <c r="DO111" s="445">
        <v>-25150097</v>
      </c>
      <c r="DP111" s="445">
        <v>-20120077</v>
      </c>
      <c r="DQ111" s="445">
        <v>-5030019</v>
      </c>
      <c r="DR111" s="445">
        <v>0</v>
      </c>
      <c r="DS111" s="445">
        <v>-50300193</v>
      </c>
      <c r="DT111" s="445">
        <v>-4820963</v>
      </c>
      <c r="DU111" s="445">
        <v>-3856770</v>
      </c>
      <c r="DV111" s="445">
        <v>-964194</v>
      </c>
      <c r="DW111" s="445">
        <v>0</v>
      </c>
      <c r="DX111" s="445">
        <v>-9641927</v>
      </c>
      <c r="DY111" s="445">
        <v>42159038</v>
      </c>
      <c r="DZ111" s="445">
        <v>33727231</v>
      </c>
      <c r="EA111" s="445">
        <v>8431808</v>
      </c>
      <c r="EB111" s="445">
        <v>0</v>
      </c>
      <c r="EC111" s="445">
        <v>84318077</v>
      </c>
      <c r="ED111" s="445">
        <v>34699392</v>
      </c>
      <c r="EE111" s="445">
        <v>27759513</v>
      </c>
      <c r="EF111" s="445">
        <v>6939878</v>
      </c>
      <c r="EG111" s="445">
        <v>0</v>
      </c>
      <c r="EH111" s="445">
        <v>69398783</v>
      </c>
      <c r="EI111" s="445">
        <v>-7459646</v>
      </c>
      <c r="EJ111" s="445">
        <v>-5967718</v>
      </c>
      <c r="EK111" s="445">
        <v>-1491930</v>
      </c>
      <c r="EL111" s="445">
        <v>0</v>
      </c>
      <c r="EM111" s="445">
        <v>-14919294</v>
      </c>
      <c r="EN111" s="445">
        <v>-12280609</v>
      </c>
      <c r="EO111" s="445">
        <v>-9824488</v>
      </c>
      <c r="EP111" s="445">
        <v>-2456124</v>
      </c>
      <c r="EQ111" s="445">
        <v>0</v>
      </c>
      <c r="ER111" s="445">
        <v>-24561221</v>
      </c>
      <c r="ES111" s="446">
        <v>0.5</v>
      </c>
      <c r="ET111" s="446">
        <v>0.4</v>
      </c>
      <c r="EU111" s="446">
        <v>0.1</v>
      </c>
      <c r="EV111" s="446">
        <v>0</v>
      </c>
      <c r="EW111" s="446">
        <v>1</v>
      </c>
      <c r="EX111" s="58" t="s">
        <v>798</v>
      </c>
      <c r="EY111" s="58" t="s">
        <v>465</v>
      </c>
      <c r="EZ111" s="58" t="s">
        <v>466</v>
      </c>
      <c r="FA111" s="58" t="s">
        <v>467</v>
      </c>
      <c r="FB111" s="58" t="s">
        <v>854</v>
      </c>
    </row>
    <row r="112" spans="1:158" s="58" customFormat="1" ht="14.25" thickTop="1" thickBot="1">
      <c r="A112" s="58" t="s">
        <v>461</v>
      </c>
      <c r="B112" s="447" t="s">
        <v>855</v>
      </c>
      <c r="C112" s="59" t="s">
        <v>856</v>
      </c>
      <c r="D112" s="445">
        <v>45137956</v>
      </c>
      <c r="E112" s="445">
        <v>41034506</v>
      </c>
      <c r="F112" s="445">
        <v>50609223</v>
      </c>
      <c r="G112" s="445">
        <v>0</v>
      </c>
      <c r="H112" s="445">
        <v>136781685</v>
      </c>
      <c r="I112" s="445">
        <v>0</v>
      </c>
      <c r="J112" s="445">
        <v>0</v>
      </c>
      <c r="K112" s="445">
        <v>45137956</v>
      </c>
      <c r="L112" s="445">
        <v>596235</v>
      </c>
      <c r="M112" s="445">
        <v>596235</v>
      </c>
      <c r="N112" s="445">
        <v>0</v>
      </c>
      <c r="O112" s="445">
        <v>0</v>
      </c>
      <c r="P112" s="445">
        <v>0</v>
      </c>
      <c r="Q112" s="445">
        <v>0</v>
      </c>
      <c r="R112" s="445">
        <v>0</v>
      </c>
      <c r="S112" s="445">
        <v>0</v>
      </c>
      <c r="T112" s="445">
        <v>0</v>
      </c>
      <c r="U112" s="445">
        <v>0</v>
      </c>
      <c r="V112" s="445">
        <v>0</v>
      </c>
      <c r="W112" s="445">
        <v>0</v>
      </c>
      <c r="X112" s="445">
        <v>0</v>
      </c>
      <c r="Y112" s="445">
        <v>0</v>
      </c>
      <c r="Z112" s="445">
        <v>0</v>
      </c>
      <c r="AA112" s="445">
        <v>0</v>
      </c>
      <c r="AB112" s="445">
        <v>0</v>
      </c>
      <c r="AC112" s="445">
        <v>0</v>
      </c>
      <c r="AD112" s="445">
        <v>16128756</v>
      </c>
      <c r="AE112" s="445">
        <v>19892133</v>
      </c>
      <c r="AF112" s="445">
        <v>0</v>
      </c>
      <c r="AG112" s="445">
        <v>36020889</v>
      </c>
      <c r="AH112" s="445">
        <v>43659610</v>
      </c>
      <c r="AI112" s="445">
        <v>39690555</v>
      </c>
      <c r="AJ112" s="445">
        <v>48951685</v>
      </c>
      <c r="AK112" s="445">
        <v>0</v>
      </c>
      <c r="AL112" s="445">
        <v>132301850</v>
      </c>
      <c r="AM112" s="445">
        <v>-12657352</v>
      </c>
      <c r="AN112" s="445">
        <v>-11506684</v>
      </c>
      <c r="AO112" s="445">
        <v>-14191576</v>
      </c>
      <c r="AP112" s="445">
        <v>0</v>
      </c>
      <c r="AQ112" s="445">
        <v>-38355612</v>
      </c>
      <c r="AR112" s="445">
        <v>-20806776</v>
      </c>
      <c r="AS112" s="445">
        <v>-18915251</v>
      </c>
      <c r="AT112" s="445">
        <v>-23328809</v>
      </c>
      <c r="AU112" s="445">
        <v>0</v>
      </c>
      <c r="AV112" s="445">
        <v>-63050836</v>
      </c>
      <c r="AW112" s="445">
        <v>2</v>
      </c>
      <c r="AX112" s="445">
        <v>2</v>
      </c>
      <c r="AY112" s="445">
        <v>3</v>
      </c>
      <c r="AZ112" s="445">
        <v>0</v>
      </c>
      <c r="BA112" s="445">
        <v>7</v>
      </c>
      <c r="BB112" s="445">
        <v>-370175</v>
      </c>
      <c r="BC112" s="445">
        <v>-336523</v>
      </c>
      <c r="BD112" s="445">
        <v>-415045</v>
      </c>
      <c r="BE112" s="445">
        <v>0</v>
      </c>
      <c r="BF112" s="445">
        <v>-1121743</v>
      </c>
      <c r="BG112" s="445">
        <v>-21176949</v>
      </c>
      <c r="BH112" s="445">
        <v>-19251772</v>
      </c>
      <c r="BI112" s="445">
        <v>-23743851</v>
      </c>
      <c r="BJ112" s="445">
        <v>0</v>
      </c>
      <c r="BK112" s="445">
        <v>-64172572</v>
      </c>
      <c r="BL112" s="445">
        <v>-16246217</v>
      </c>
      <c r="BM112" s="445">
        <v>-14769288</v>
      </c>
      <c r="BN112" s="445">
        <v>-18215455</v>
      </c>
      <c r="BO112" s="445">
        <v>0</v>
      </c>
      <c r="BP112" s="445">
        <v>-49230960</v>
      </c>
      <c r="BQ112" s="445">
        <v>2230299</v>
      </c>
      <c r="BR112" s="445">
        <v>2027545</v>
      </c>
      <c r="BS112" s="445">
        <v>2500638</v>
      </c>
      <c r="BT112" s="445">
        <v>0</v>
      </c>
      <c r="BU112" s="445">
        <v>6758482</v>
      </c>
      <c r="BV112" s="445">
        <v>-18476515</v>
      </c>
      <c r="BW112" s="445">
        <v>-16796833</v>
      </c>
      <c r="BX112" s="445">
        <v>-20716094</v>
      </c>
      <c r="BY112" s="445">
        <v>0</v>
      </c>
      <c r="BZ112" s="445">
        <v>-55989442</v>
      </c>
      <c r="CA112" s="445">
        <v>7073</v>
      </c>
      <c r="CB112" s="445">
        <v>6429</v>
      </c>
      <c r="CC112" s="445">
        <v>7929</v>
      </c>
      <c r="CD112" s="445">
        <v>0</v>
      </c>
      <c r="CE112" s="445">
        <v>21431</v>
      </c>
      <c r="CF112" s="445">
        <v>1680193</v>
      </c>
      <c r="CG112" s="445">
        <v>1527448</v>
      </c>
      <c r="CH112" s="445">
        <v>1883853</v>
      </c>
      <c r="CI112" s="445">
        <v>0</v>
      </c>
      <c r="CJ112" s="445">
        <v>5091494</v>
      </c>
      <c r="CK112" s="445">
        <v>-2438691</v>
      </c>
      <c r="CL112" s="445">
        <v>-2216993</v>
      </c>
      <c r="CM112" s="445">
        <v>-2734291</v>
      </c>
      <c r="CN112" s="445">
        <v>0</v>
      </c>
      <c r="CO112" s="445">
        <v>-7389975</v>
      </c>
      <c r="CP112" s="445">
        <v>1870565</v>
      </c>
      <c r="CQ112" s="445">
        <v>1700514</v>
      </c>
      <c r="CR112" s="445">
        <v>2097300</v>
      </c>
      <c r="CS112" s="445">
        <v>0</v>
      </c>
      <c r="CT112" s="445">
        <v>5668379</v>
      </c>
      <c r="CU112" s="445">
        <v>-15127077</v>
      </c>
      <c r="CV112" s="445">
        <v>-13751890</v>
      </c>
      <c r="CW112" s="445">
        <v>-16960664</v>
      </c>
      <c r="CX112" s="445">
        <v>0</v>
      </c>
      <c r="CY112" s="445">
        <v>-45839631</v>
      </c>
      <c r="CZ112" s="445">
        <v>-201319</v>
      </c>
      <c r="DA112" s="445">
        <v>-183019</v>
      </c>
      <c r="DB112" s="445">
        <v>-225724</v>
      </c>
      <c r="DC112" s="445">
        <v>0</v>
      </c>
      <c r="DD112" s="445">
        <v>-610062</v>
      </c>
      <c r="DE112" s="445">
        <v>-14925757</v>
      </c>
      <c r="DF112" s="445">
        <v>-13568871</v>
      </c>
      <c r="DG112" s="445">
        <v>-16734941</v>
      </c>
      <c r="DH112" s="445">
        <v>0</v>
      </c>
      <c r="DI112" s="445">
        <v>-45229569</v>
      </c>
      <c r="DJ112" s="445">
        <v>-22142617</v>
      </c>
      <c r="DK112" s="445">
        <v>-20126832</v>
      </c>
      <c r="DL112" s="445">
        <v>-24826685</v>
      </c>
      <c r="DM112" s="445">
        <v>0</v>
      </c>
      <c r="DN112" s="445">
        <v>-67096134</v>
      </c>
      <c r="DO112" s="445">
        <v>-18231389</v>
      </c>
      <c r="DP112" s="445">
        <v>-16571170</v>
      </c>
      <c r="DQ112" s="445">
        <v>-20441369</v>
      </c>
      <c r="DR112" s="445">
        <v>0</v>
      </c>
      <c r="DS112" s="445">
        <v>-55243928</v>
      </c>
      <c r="DT112" s="445">
        <v>-3911228</v>
      </c>
      <c r="DU112" s="445">
        <v>-3555662</v>
      </c>
      <c r="DV112" s="445">
        <v>-4385316</v>
      </c>
      <c r="DW112" s="445">
        <v>0</v>
      </c>
      <c r="DX112" s="445">
        <v>-11852206</v>
      </c>
      <c r="DY112" s="445">
        <v>48084869</v>
      </c>
      <c r="DZ112" s="445">
        <v>43713518</v>
      </c>
      <c r="EA112" s="445">
        <v>53913339</v>
      </c>
      <c r="EB112" s="445">
        <v>0</v>
      </c>
      <c r="EC112" s="445">
        <v>145711726</v>
      </c>
      <c r="ED112" s="445">
        <v>45137956</v>
      </c>
      <c r="EE112" s="445">
        <v>41034506</v>
      </c>
      <c r="EF112" s="445">
        <v>50609223</v>
      </c>
      <c r="EG112" s="445">
        <v>0</v>
      </c>
      <c r="EH112" s="445">
        <v>136781685</v>
      </c>
      <c r="EI112" s="445">
        <v>-2946913</v>
      </c>
      <c r="EJ112" s="445">
        <v>-2679012</v>
      </c>
      <c r="EK112" s="445">
        <v>-3304116</v>
      </c>
      <c r="EL112" s="445">
        <v>0</v>
      </c>
      <c r="EM112" s="445">
        <v>-8930041</v>
      </c>
      <c r="EN112" s="445">
        <v>-6858141</v>
      </c>
      <c r="EO112" s="445">
        <v>-6234674</v>
      </c>
      <c r="EP112" s="445">
        <v>-7689432</v>
      </c>
      <c r="EQ112" s="445">
        <v>0</v>
      </c>
      <c r="ER112" s="445">
        <v>-20782247</v>
      </c>
      <c r="ES112" s="446">
        <v>0.33</v>
      </c>
      <c r="ET112" s="446">
        <v>0.3</v>
      </c>
      <c r="EU112" s="446">
        <v>0.37</v>
      </c>
      <c r="EV112" s="446">
        <v>0</v>
      </c>
      <c r="EW112" s="446">
        <v>1</v>
      </c>
      <c r="EX112" s="58" t="s">
        <v>501</v>
      </c>
      <c r="EY112" s="58" t="s">
        <v>502</v>
      </c>
      <c r="EZ112" s="58" t="s">
        <v>645</v>
      </c>
      <c r="FA112" s="58" t="s">
        <v>504</v>
      </c>
      <c r="FB112" s="58" t="s">
        <v>857</v>
      </c>
    </row>
    <row r="113" spans="1:158" s="58" customFormat="1" ht="14.25" thickTop="1" thickBot="1">
      <c r="A113" s="58" t="s">
        <v>469</v>
      </c>
      <c r="B113" s="447" t="s">
        <v>858</v>
      </c>
      <c r="C113" s="59" t="s">
        <v>859</v>
      </c>
      <c r="D113" s="445">
        <v>0</v>
      </c>
      <c r="E113" s="445">
        <v>49941866</v>
      </c>
      <c r="F113" s="445">
        <v>0</v>
      </c>
      <c r="G113" s="445">
        <v>504463</v>
      </c>
      <c r="H113" s="445">
        <v>50446329</v>
      </c>
      <c r="I113" s="445">
        <v>0</v>
      </c>
      <c r="J113" s="445">
        <v>0</v>
      </c>
      <c r="K113" s="445">
        <v>0</v>
      </c>
      <c r="L113" s="445">
        <v>154359</v>
      </c>
      <c r="M113" s="445">
        <v>154359</v>
      </c>
      <c r="N113" s="445">
        <v>278242</v>
      </c>
      <c r="O113" s="445">
        <v>0</v>
      </c>
      <c r="P113" s="445">
        <v>278242</v>
      </c>
      <c r="Q113" s="445">
        <v>0</v>
      </c>
      <c r="R113" s="445">
        <v>0</v>
      </c>
      <c r="S113" s="445">
        <v>0</v>
      </c>
      <c r="T113" s="445">
        <v>0</v>
      </c>
      <c r="U113" s="445">
        <v>0</v>
      </c>
      <c r="V113" s="445">
        <v>0</v>
      </c>
      <c r="W113" s="445">
        <v>0</v>
      </c>
      <c r="X113" s="445">
        <v>0</v>
      </c>
      <c r="Y113" s="445">
        <v>0</v>
      </c>
      <c r="Z113" s="445">
        <v>0</v>
      </c>
      <c r="AA113" s="445">
        <v>0</v>
      </c>
      <c r="AB113" s="445">
        <v>0</v>
      </c>
      <c r="AC113" s="445">
        <v>0</v>
      </c>
      <c r="AD113" s="445">
        <v>10453700</v>
      </c>
      <c r="AE113" s="445">
        <v>0</v>
      </c>
      <c r="AF113" s="445">
        <v>103624</v>
      </c>
      <c r="AG113" s="445">
        <v>10557324</v>
      </c>
      <c r="AH113" s="445">
        <v>0</v>
      </c>
      <c r="AI113" s="445">
        <v>7160449</v>
      </c>
      <c r="AJ113" s="445">
        <v>0</v>
      </c>
      <c r="AK113" s="445">
        <v>72328</v>
      </c>
      <c r="AL113" s="445">
        <v>7232777</v>
      </c>
      <c r="AM113" s="445">
        <v>0</v>
      </c>
      <c r="AN113" s="445">
        <v>-289414</v>
      </c>
      <c r="AO113" s="445">
        <v>0</v>
      </c>
      <c r="AP113" s="445">
        <v>-2923</v>
      </c>
      <c r="AQ113" s="445">
        <v>-292337</v>
      </c>
      <c r="AR113" s="445">
        <v>0</v>
      </c>
      <c r="AS113" s="445">
        <v>-5591577</v>
      </c>
      <c r="AT113" s="445">
        <v>0</v>
      </c>
      <c r="AU113" s="445">
        <v>-56481</v>
      </c>
      <c r="AV113" s="445">
        <v>-5648058</v>
      </c>
      <c r="AW113" s="445">
        <v>0</v>
      </c>
      <c r="AX113" s="445">
        <v>192844</v>
      </c>
      <c r="AY113" s="445">
        <v>0</v>
      </c>
      <c r="AZ113" s="445">
        <v>1948</v>
      </c>
      <c r="BA113" s="445">
        <v>194792</v>
      </c>
      <c r="BB113" s="445">
        <v>0</v>
      </c>
      <c r="BC113" s="445">
        <v>-1008954</v>
      </c>
      <c r="BD113" s="445">
        <v>0</v>
      </c>
      <c r="BE113" s="445">
        <v>-10191</v>
      </c>
      <c r="BF113" s="445">
        <v>-1019145</v>
      </c>
      <c r="BG113" s="445">
        <v>0</v>
      </c>
      <c r="BH113" s="445">
        <v>-6407687</v>
      </c>
      <c r="BI113" s="445">
        <v>0</v>
      </c>
      <c r="BJ113" s="445">
        <v>-64724</v>
      </c>
      <c r="BK113" s="445">
        <v>-6472411</v>
      </c>
      <c r="BL113" s="445">
        <v>0</v>
      </c>
      <c r="BM113" s="445">
        <v>-8382562</v>
      </c>
      <c r="BN113" s="445">
        <v>0</v>
      </c>
      <c r="BO113" s="445">
        <v>-84672</v>
      </c>
      <c r="BP113" s="445">
        <v>-8467234</v>
      </c>
      <c r="BQ113" s="445">
        <v>0</v>
      </c>
      <c r="BR113" s="445">
        <v>-1840112</v>
      </c>
      <c r="BS113" s="445">
        <v>0</v>
      </c>
      <c r="BT113" s="445">
        <v>-18587</v>
      </c>
      <c r="BU113" s="445">
        <v>-1858699</v>
      </c>
      <c r="BV113" s="445">
        <v>0</v>
      </c>
      <c r="BW113" s="445">
        <v>-6542450</v>
      </c>
      <c r="BX113" s="445">
        <v>0</v>
      </c>
      <c r="BY113" s="445">
        <v>-66085</v>
      </c>
      <c r="BZ113" s="445">
        <v>-6608535</v>
      </c>
      <c r="CA113" s="445">
        <v>0</v>
      </c>
      <c r="CB113" s="445">
        <v>4571</v>
      </c>
      <c r="CC113" s="445">
        <v>0</v>
      </c>
      <c r="CD113" s="445">
        <v>46</v>
      </c>
      <c r="CE113" s="445">
        <v>4617</v>
      </c>
      <c r="CF113" s="445">
        <v>0</v>
      </c>
      <c r="CG113" s="445">
        <v>1724170</v>
      </c>
      <c r="CH113" s="445">
        <v>0</v>
      </c>
      <c r="CI113" s="445">
        <v>17416</v>
      </c>
      <c r="CJ113" s="445">
        <v>1741586</v>
      </c>
      <c r="CK113" s="445">
        <v>0</v>
      </c>
      <c r="CL113" s="445">
        <v>0</v>
      </c>
      <c r="CM113" s="445">
        <v>0</v>
      </c>
      <c r="CN113" s="445">
        <v>0</v>
      </c>
      <c r="CO113" s="445">
        <v>0</v>
      </c>
      <c r="CP113" s="445">
        <v>0</v>
      </c>
      <c r="CQ113" s="445">
        <v>0</v>
      </c>
      <c r="CR113" s="445">
        <v>0</v>
      </c>
      <c r="CS113" s="445">
        <v>0</v>
      </c>
      <c r="CT113" s="445">
        <v>0</v>
      </c>
      <c r="CU113" s="445">
        <v>0</v>
      </c>
      <c r="CV113" s="445">
        <v>-6653821</v>
      </c>
      <c r="CW113" s="445">
        <v>0</v>
      </c>
      <c r="CX113" s="445">
        <v>-67210</v>
      </c>
      <c r="CY113" s="445">
        <v>-6721031</v>
      </c>
      <c r="CZ113" s="445">
        <v>0</v>
      </c>
      <c r="DA113" s="445">
        <v>-1835541</v>
      </c>
      <c r="DB113" s="445">
        <v>0</v>
      </c>
      <c r="DC113" s="445">
        <v>-18541</v>
      </c>
      <c r="DD113" s="445">
        <v>-1854082</v>
      </c>
      <c r="DE113" s="445">
        <v>0</v>
      </c>
      <c r="DF113" s="445">
        <v>-4818280</v>
      </c>
      <c r="DG113" s="445">
        <v>0</v>
      </c>
      <c r="DH113" s="445">
        <v>-48669</v>
      </c>
      <c r="DI113" s="445">
        <v>-4866949</v>
      </c>
      <c r="DJ113" s="445">
        <v>312</v>
      </c>
      <c r="DK113" s="445">
        <v>-19127642</v>
      </c>
      <c r="DL113" s="445">
        <v>0</v>
      </c>
      <c r="DM113" s="445">
        <v>-193205</v>
      </c>
      <c r="DN113" s="445">
        <v>-19694136</v>
      </c>
      <c r="DO113" s="445">
        <v>0</v>
      </c>
      <c r="DP113" s="445">
        <v>-17892266</v>
      </c>
      <c r="DQ113" s="445">
        <v>0</v>
      </c>
      <c r="DR113" s="445">
        <v>-180730</v>
      </c>
      <c r="DS113" s="445">
        <v>-18072996</v>
      </c>
      <c r="DT113" s="445">
        <v>312</v>
      </c>
      <c r="DU113" s="445">
        <v>-1235376</v>
      </c>
      <c r="DV113" s="445">
        <v>0</v>
      </c>
      <c r="DW113" s="445">
        <v>-12475</v>
      </c>
      <c r="DX113" s="445">
        <v>-1621140</v>
      </c>
      <c r="DY113" s="445">
        <v>0</v>
      </c>
      <c r="DZ113" s="445">
        <v>53671725</v>
      </c>
      <c r="EA113" s="445">
        <v>0</v>
      </c>
      <c r="EB113" s="445">
        <v>542139</v>
      </c>
      <c r="EC113" s="445">
        <v>54213864</v>
      </c>
      <c r="ED113" s="445">
        <v>0</v>
      </c>
      <c r="EE113" s="445">
        <v>49941866</v>
      </c>
      <c r="EF113" s="445">
        <v>0</v>
      </c>
      <c r="EG113" s="445">
        <v>504463</v>
      </c>
      <c r="EH113" s="445">
        <v>50446329</v>
      </c>
      <c r="EI113" s="445">
        <v>0</v>
      </c>
      <c r="EJ113" s="445">
        <v>-3729859</v>
      </c>
      <c r="EK113" s="445">
        <v>0</v>
      </c>
      <c r="EL113" s="445">
        <v>-37676</v>
      </c>
      <c r="EM113" s="445">
        <v>-3767535</v>
      </c>
      <c r="EN113" s="445">
        <v>312</v>
      </c>
      <c r="EO113" s="445">
        <v>-4965235</v>
      </c>
      <c r="EP113" s="445">
        <v>0</v>
      </c>
      <c r="EQ113" s="445">
        <v>-50151</v>
      </c>
      <c r="ER113" s="445">
        <v>-5388675</v>
      </c>
      <c r="ES113" s="446">
        <v>0</v>
      </c>
      <c r="ET113" s="446">
        <v>0.99</v>
      </c>
      <c r="EU113" s="446">
        <v>0</v>
      </c>
      <c r="EV113" s="446">
        <v>0.01</v>
      </c>
      <c r="EW113" s="446">
        <v>1</v>
      </c>
      <c r="EX113" s="58" t="s">
        <v>536</v>
      </c>
      <c r="EY113" s="58" t="s">
        <v>680</v>
      </c>
      <c r="EZ113" s="58" t="s">
        <v>536</v>
      </c>
      <c r="FA113" s="58" t="s">
        <v>473</v>
      </c>
      <c r="FB113" s="58" t="s">
        <v>860</v>
      </c>
    </row>
    <row r="114" spans="1:158" s="58" customFormat="1" ht="14.25" thickTop="1" thickBot="1">
      <c r="A114" s="58" t="s">
        <v>469</v>
      </c>
      <c r="B114" s="447" t="s">
        <v>861</v>
      </c>
      <c r="C114" s="59" t="s">
        <v>862</v>
      </c>
      <c r="D114" s="445">
        <v>11307905</v>
      </c>
      <c r="E114" s="445">
        <v>9046324</v>
      </c>
      <c r="F114" s="445">
        <v>2035423</v>
      </c>
      <c r="G114" s="445">
        <v>226158</v>
      </c>
      <c r="H114" s="445">
        <v>22615810</v>
      </c>
      <c r="I114" s="445">
        <v>0</v>
      </c>
      <c r="J114" s="445">
        <v>0</v>
      </c>
      <c r="K114" s="445">
        <v>11307905</v>
      </c>
      <c r="L114" s="445">
        <v>156796</v>
      </c>
      <c r="M114" s="445">
        <v>156796</v>
      </c>
      <c r="N114" s="445">
        <v>0</v>
      </c>
      <c r="O114" s="445">
        <v>0</v>
      </c>
      <c r="P114" s="445">
        <v>0</v>
      </c>
      <c r="Q114" s="445">
        <v>506286</v>
      </c>
      <c r="R114" s="445">
        <v>0</v>
      </c>
      <c r="S114" s="445">
        <v>506286</v>
      </c>
      <c r="T114" s="445">
        <v>0</v>
      </c>
      <c r="U114" s="445">
        <v>0</v>
      </c>
      <c r="V114" s="445">
        <v>0</v>
      </c>
      <c r="W114" s="445">
        <v>0</v>
      </c>
      <c r="X114" s="445">
        <v>0</v>
      </c>
      <c r="Y114" s="445">
        <v>0</v>
      </c>
      <c r="Z114" s="445">
        <v>0</v>
      </c>
      <c r="AA114" s="445">
        <v>0</v>
      </c>
      <c r="AB114" s="445">
        <v>0</v>
      </c>
      <c r="AC114" s="445">
        <v>0</v>
      </c>
      <c r="AD114" s="445">
        <v>5178277</v>
      </c>
      <c r="AE114" s="445">
        <v>1159175</v>
      </c>
      <c r="AF114" s="445">
        <v>128798</v>
      </c>
      <c r="AG114" s="445">
        <v>6466250</v>
      </c>
      <c r="AH114" s="445">
        <v>880003</v>
      </c>
      <c r="AI114" s="445">
        <v>704002</v>
      </c>
      <c r="AJ114" s="445">
        <v>158400</v>
      </c>
      <c r="AK114" s="445">
        <v>17600</v>
      </c>
      <c r="AL114" s="445">
        <v>1760005</v>
      </c>
      <c r="AM114" s="445">
        <v>-823046</v>
      </c>
      <c r="AN114" s="445">
        <v>-658436</v>
      </c>
      <c r="AO114" s="445">
        <v>-148148</v>
      </c>
      <c r="AP114" s="445">
        <v>-16461</v>
      </c>
      <c r="AQ114" s="445">
        <v>-1646091</v>
      </c>
      <c r="AR114" s="445">
        <v>-385086</v>
      </c>
      <c r="AS114" s="445">
        <v>-308069</v>
      </c>
      <c r="AT114" s="445">
        <v>-69315</v>
      </c>
      <c r="AU114" s="445">
        <v>-7702</v>
      </c>
      <c r="AV114" s="445">
        <v>-770172</v>
      </c>
      <c r="AW114" s="445">
        <v>57920</v>
      </c>
      <c r="AX114" s="445">
        <v>46336</v>
      </c>
      <c r="AY114" s="445">
        <v>10426</v>
      </c>
      <c r="AZ114" s="445">
        <v>1158</v>
      </c>
      <c r="BA114" s="445">
        <v>115840</v>
      </c>
      <c r="BB114" s="445">
        <v>-129662</v>
      </c>
      <c r="BC114" s="445">
        <v>-103729</v>
      </c>
      <c r="BD114" s="445">
        <v>-23339</v>
      </c>
      <c r="BE114" s="445">
        <v>-2593</v>
      </c>
      <c r="BF114" s="445">
        <v>-259323</v>
      </c>
      <c r="BG114" s="445">
        <v>-456828</v>
      </c>
      <c r="BH114" s="445">
        <v>-365462</v>
      </c>
      <c r="BI114" s="445">
        <v>-82228</v>
      </c>
      <c r="BJ114" s="445">
        <v>-9137</v>
      </c>
      <c r="BK114" s="445">
        <v>-913655</v>
      </c>
      <c r="BL114" s="445">
        <v>-1185582</v>
      </c>
      <c r="BM114" s="445">
        <v>-948466</v>
      </c>
      <c r="BN114" s="445">
        <v>-213405</v>
      </c>
      <c r="BO114" s="445">
        <v>-23712</v>
      </c>
      <c r="BP114" s="445">
        <v>-2371165</v>
      </c>
      <c r="BQ114" s="445">
        <v>-94885</v>
      </c>
      <c r="BR114" s="445">
        <v>-75908</v>
      </c>
      <c r="BS114" s="445">
        <v>-17079</v>
      </c>
      <c r="BT114" s="445">
        <v>-1898</v>
      </c>
      <c r="BU114" s="445">
        <v>-189770</v>
      </c>
      <c r="BV114" s="445">
        <v>-1090697</v>
      </c>
      <c r="BW114" s="445">
        <v>-872558</v>
      </c>
      <c r="BX114" s="445">
        <v>-196326</v>
      </c>
      <c r="BY114" s="445">
        <v>-21814</v>
      </c>
      <c r="BZ114" s="445">
        <v>-2181395</v>
      </c>
      <c r="CA114" s="445">
        <v>84285</v>
      </c>
      <c r="CB114" s="445">
        <v>67428</v>
      </c>
      <c r="CC114" s="445">
        <v>15171</v>
      </c>
      <c r="CD114" s="445">
        <v>1686</v>
      </c>
      <c r="CE114" s="445">
        <v>168570</v>
      </c>
      <c r="CF114" s="445">
        <v>263044</v>
      </c>
      <c r="CG114" s="445">
        <v>210436</v>
      </c>
      <c r="CH114" s="445">
        <v>47348</v>
      </c>
      <c r="CI114" s="445">
        <v>5261</v>
      </c>
      <c r="CJ114" s="445">
        <v>526089</v>
      </c>
      <c r="CK114" s="445">
        <v>10600</v>
      </c>
      <c r="CL114" s="445">
        <v>8480</v>
      </c>
      <c r="CM114" s="445">
        <v>1908</v>
      </c>
      <c r="CN114" s="445">
        <v>212</v>
      </c>
      <c r="CO114" s="445">
        <v>21200</v>
      </c>
      <c r="CP114" s="445">
        <v>-291385</v>
      </c>
      <c r="CQ114" s="445">
        <v>-233108</v>
      </c>
      <c r="CR114" s="445">
        <v>-52449</v>
      </c>
      <c r="CS114" s="445">
        <v>-5828</v>
      </c>
      <c r="CT114" s="445">
        <v>-582770</v>
      </c>
      <c r="CU114" s="445">
        <v>-1119038</v>
      </c>
      <c r="CV114" s="445">
        <v>-895230</v>
      </c>
      <c r="CW114" s="445">
        <v>-201427</v>
      </c>
      <c r="CX114" s="445">
        <v>-22381</v>
      </c>
      <c r="CY114" s="445">
        <v>-2238076</v>
      </c>
      <c r="CZ114" s="445">
        <v>0</v>
      </c>
      <c r="DA114" s="445">
        <v>0</v>
      </c>
      <c r="DB114" s="445">
        <v>0</v>
      </c>
      <c r="DC114" s="445">
        <v>0</v>
      </c>
      <c r="DD114" s="445">
        <v>0</v>
      </c>
      <c r="DE114" s="445">
        <v>-1119038</v>
      </c>
      <c r="DF114" s="445">
        <v>-895230</v>
      </c>
      <c r="DG114" s="445">
        <v>-201427</v>
      </c>
      <c r="DH114" s="445">
        <v>-22381</v>
      </c>
      <c r="DI114" s="445">
        <v>-2238076</v>
      </c>
      <c r="DJ114" s="445">
        <v>-6341544</v>
      </c>
      <c r="DK114" s="445">
        <v>-5067889</v>
      </c>
      <c r="DL114" s="445">
        <v>-1138679</v>
      </c>
      <c r="DM114" s="445">
        <v>-126750</v>
      </c>
      <c r="DN114" s="445">
        <v>-12674862</v>
      </c>
      <c r="DO114" s="445">
        <v>-5632017</v>
      </c>
      <c r="DP114" s="445">
        <v>-4500267</v>
      </c>
      <c r="DQ114" s="445">
        <v>-1010966</v>
      </c>
      <c r="DR114" s="445">
        <v>-112558</v>
      </c>
      <c r="DS114" s="445">
        <v>-11255809</v>
      </c>
      <c r="DT114" s="445">
        <v>-709527</v>
      </c>
      <c r="DU114" s="445">
        <v>-567622</v>
      </c>
      <c r="DV114" s="445">
        <v>-127713</v>
      </c>
      <c r="DW114" s="445">
        <v>-14192</v>
      </c>
      <c r="DX114" s="445">
        <v>-1419053</v>
      </c>
      <c r="DY114" s="445">
        <v>14302522</v>
      </c>
      <c r="DZ114" s="445">
        <v>11442018</v>
      </c>
      <c r="EA114" s="445">
        <v>2574454</v>
      </c>
      <c r="EB114" s="445">
        <v>286050</v>
      </c>
      <c r="EC114" s="445">
        <v>28605044</v>
      </c>
      <c r="ED114" s="445">
        <v>11307905</v>
      </c>
      <c r="EE114" s="445">
        <v>9046324</v>
      </c>
      <c r="EF114" s="445">
        <v>2035423</v>
      </c>
      <c r="EG114" s="445">
        <v>226158</v>
      </c>
      <c r="EH114" s="445">
        <v>22615810</v>
      </c>
      <c r="EI114" s="445">
        <v>-2994617</v>
      </c>
      <c r="EJ114" s="445">
        <v>-2395694</v>
      </c>
      <c r="EK114" s="445">
        <v>-539031</v>
      </c>
      <c r="EL114" s="445">
        <v>-59892</v>
      </c>
      <c r="EM114" s="445">
        <v>-5989234</v>
      </c>
      <c r="EN114" s="445">
        <v>-3704144</v>
      </c>
      <c r="EO114" s="445">
        <v>-2963316</v>
      </c>
      <c r="EP114" s="445">
        <v>-666744</v>
      </c>
      <c r="EQ114" s="445">
        <v>-74084</v>
      </c>
      <c r="ER114" s="445">
        <v>-7408287</v>
      </c>
      <c r="ES114" s="446">
        <v>0.5</v>
      </c>
      <c r="ET114" s="446">
        <v>0.4</v>
      </c>
      <c r="EU114" s="446">
        <v>0.09</v>
      </c>
      <c r="EV114" s="446">
        <v>0.01</v>
      </c>
      <c r="EW114" s="446">
        <v>1</v>
      </c>
      <c r="EX114" s="58" t="s">
        <v>715</v>
      </c>
      <c r="EY114" s="58" t="s">
        <v>716</v>
      </c>
      <c r="EZ114" s="58" t="s">
        <v>466</v>
      </c>
      <c r="FA114" s="58" t="s">
        <v>514</v>
      </c>
      <c r="FB114" s="58" t="s">
        <v>863</v>
      </c>
    </row>
    <row r="115" spans="1:158" s="58" customFormat="1" ht="14.25" thickTop="1" thickBot="1">
      <c r="A115" s="58" t="s">
        <v>469</v>
      </c>
      <c r="B115" s="447" t="s">
        <v>864</v>
      </c>
      <c r="C115" s="59" t="s">
        <v>865</v>
      </c>
      <c r="D115" s="445">
        <v>62176974</v>
      </c>
      <c r="E115" s="445">
        <v>56524523</v>
      </c>
      <c r="F115" s="445">
        <v>69713578</v>
      </c>
      <c r="G115" s="445">
        <v>0</v>
      </c>
      <c r="H115" s="445">
        <v>188415075</v>
      </c>
      <c r="I115" s="445">
        <v>0</v>
      </c>
      <c r="J115" s="445">
        <v>0</v>
      </c>
      <c r="K115" s="445">
        <v>62176974</v>
      </c>
      <c r="L115" s="445">
        <v>588831</v>
      </c>
      <c r="M115" s="445">
        <v>588831</v>
      </c>
      <c r="N115" s="445">
        <v>0</v>
      </c>
      <c r="O115" s="445">
        <v>0</v>
      </c>
      <c r="P115" s="445">
        <v>0</v>
      </c>
      <c r="Q115" s="445">
        <v>0</v>
      </c>
      <c r="R115" s="445">
        <v>0</v>
      </c>
      <c r="S115" s="445">
        <v>0</v>
      </c>
      <c r="T115" s="445">
        <v>0</v>
      </c>
      <c r="U115" s="445">
        <v>0</v>
      </c>
      <c r="V115" s="445">
        <v>0</v>
      </c>
      <c r="W115" s="445">
        <v>0</v>
      </c>
      <c r="X115" s="445">
        <v>0</v>
      </c>
      <c r="Y115" s="445">
        <v>0</v>
      </c>
      <c r="Z115" s="445">
        <v>0</v>
      </c>
      <c r="AA115" s="445">
        <v>0</v>
      </c>
      <c r="AB115" s="445">
        <v>0</v>
      </c>
      <c r="AC115" s="445">
        <v>0</v>
      </c>
      <c r="AD115" s="445">
        <v>26004519</v>
      </c>
      <c r="AE115" s="445">
        <v>32072241</v>
      </c>
      <c r="AF115" s="445">
        <v>0</v>
      </c>
      <c r="AG115" s="445">
        <v>58076760</v>
      </c>
      <c r="AH115" s="445">
        <v>22328454</v>
      </c>
      <c r="AI115" s="445">
        <v>20298595</v>
      </c>
      <c r="AJ115" s="445">
        <v>25034933</v>
      </c>
      <c r="AK115" s="445">
        <v>0</v>
      </c>
      <c r="AL115" s="445">
        <v>67661982</v>
      </c>
      <c r="AM115" s="445">
        <v>-14970492</v>
      </c>
      <c r="AN115" s="445">
        <v>-13609539</v>
      </c>
      <c r="AO115" s="445">
        <v>-16785098</v>
      </c>
      <c r="AP115" s="445">
        <v>0</v>
      </c>
      <c r="AQ115" s="445">
        <v>-45365129</v>
      </c>
      <c r="AR115" s="445">
        <v>-16833082</v>
      </c>
      <c r="AS115" s="445">
        <v>-15302803</v>
      </c>
      <c r="AT115" s="445">
        <v>-18873457</v>
      </c>
      <c r="AU115" s="445">
        <v>0</v>
      </c>
      <c r="AV115" s="445">
        <v>-51009342</v>
      </c>
      <c r="AW115" s="445">
        <v>0</v>
      </c>
      <c r="AX115" s="445">
        <v>0</v>
      </c>
      <c r="AY115" s="445">
        <v>0</v>
      </c>
      <c r="AZ115" s="445">
        <v>0</v>
      </c>
      <c r="BA115" s="445">
        <v>0</v>
      </c>
      <c r="BB115" s="445">
        <v>0</v>
      </c>
      <c r="BC115" s="445">
        <v>0</v>
      </c>
      <c r="BD115" s="445">
        <v>0</v>
      </c>
      <c r="BE115" s="445">
        <v>0</v>
      </c>
      <c r="BF115" s="445">
        <v>0</v>
      </c>
      <c r="BG115" s="445">
        <v>-16833082</v>
      </c>
      <c r="BH115" s="445">
        <v>-15302803</v>
      </c>
      <c r="BI115" s="445">
        <v>-18873457</v>
      </c>
      <c r="BJ115" s="445">
        <v>0</v>
      </c>
      <c r="BK115" s="445">
        <v>-51009342</v>
      </c>
      <c r="BL115" s="445">
        <v>-22555585</v>
      </c>
      <c r="BM115" s="445">
        <v>-20505078</v>
      </c>
      <c r="BN115" s="445">
        <v>-25289596</v>
      </c>
      <c r="BO115" s="445">
        <v>0</v>
      </c>
      <c r="BP115" s="445">
        <v>-68350259</v>
      </c>
      <c r="BQ115" s="445">
        <v>-786913</v>
      </c>
      <c r="BR115" s="445">
        <v>-715376</v>
      </c>
      <c r="BS115" s="445">
        <v>-882297</v>
      </c>
      <c r="BT115" s="445">
        <v>0</v>
      </c>
      <c r="BU115" s="445">
        <v>-2384586</v>
      </c>
      <c r="BV115" s="445">
        <v>-21768672</v>
      </c>
      <c r="BW115" s="445">
        <v>-19789702</v>
      </c>
      <c r="BX115" s="445">
        <v>-24407299</v>
      </c>
      <c r="BY115" s="445">
        <v>0</v>
      </c>
      <c r="BZ115" s="445">
        <v>-65965673</v>
      </c>
      <c r="CA115" s="445">
        <v>52785</v>
      </c>
      <c r="CB115" s="445">
        <v>47987</v>
      </c>
      <c r="CC115" s="445">
        <v>59183</v>
      </c>
      <c r="CD115" s="445">
        <v>0</v>
      </c>
      <c r="CE115" s="445">
        <v>159955</v>
      </c>
      <c r="CF115" s="445">
        <v>4026487</v>
      </c>
      <c r="CG115" s="445">
        <v>3660443</v>
      </c>
      <c r="CH115" s="445">
        <v>4514546</v>
      </c>
      <c r="CI115" s="445">
        <v>0</v>
      </c>
      <c r="CJ115" s="445">
        <v>12201476</v>
      </c>
      <c r="CK115" s="445">
        <v>207234</v>
      </c>
      <c r="CL115" s="445">
        <v>188394</v>
      </c>
      <c r="CM115" s="445">
        <v>232353</v>
      </c>
      <c r="CN115" s="445">
        <v>0</v>
      </c>
      <c r="CO115" s="445">
        <v>627981</v>
      </c>
      <c r="CP115" s="445">
        <v>-219496</v>
      </c>
      <c r="CQ115" s="445">
        <v>-199542</v>
      </c>
      <c r="CR115" s="445">
        <v>-246102</v>
      </c>
      <c r="CS115" s="445">
        <v>0</v>
      </c>
      <c r="CT115" s="445">
        <v>-665140</v>
      </c>
      <c r="CU115" s="445">
        <v>-18488575</v>
      </c>
      <c r="CV115" s="445">
        <v>-16807796</v>
      </c>
      <c r="CW115" s="445">
        <v>-20729616</v>
      </c>
      <c r="CX115" s="445">
        <v>0</v>
      </c>
      <c r="CY115" s="445">
        <v>-56025987</v>
      </c>
      <c r="CZ115" s="445">
        <v>-526894</v>
      </c>
      <c r="DA115" s="445">
        <v>-478995</v>
      </c>
      <c r="DB115" s="445">
        <v>-590761</v>
      </c>
      <c r="DC115" s="445">
        <v>0</v>
      </c>
      <c r="DD115" s="445">
        <v>-1596650</v>
      </c>
      <c r="DE115" s="445">
        <v>-17961681</v>
      </c>
      <c r="DF115" s="445">
        <v>-16328801</v>
      </c>
      <c r="DG115" s="445">
        <v>-20138855</v>
      </c>
      <c r="DH115" s="445">
        <v>0</v>
      </c>
      <c r="DI115" s="445">
        <v>-54429337</v>
      </c>
      <c r="DJ115" s="445">
        <v>-43009469</v>
      </c>
      <c r="DK115" s="445">
        <v>-39365994</v>
      </c>
      <c r="DL115" s="445">
        <v>-48211877</v>
      </c>
      <c r="DM115" s="445">
        <v>0</v>
      </c>
      <c r="DN115" s="445">
        <v>-130587340</v>
      </c>
      <c r="DO115" s="445">
        <v>-42629838</v>
      </c>
      <c r="DP115" s="445">
        <v>-39020874</v>
      </c>
      <c r="DQ115" s="445">
        <v>-47786228</v>
      </c>
      <c r="DR115" s="445">
        <v>0</v>
      </c>
      <c r="DS115" s="445">
        <v>-129436940</v>
      </c>
      <c r="DT115" s="445">
        <v>-379631</v>
      </c>
      <c r="DU115" s="445">
        <v>-345120</v>
      </c>
      <c r="DV115" s="445">
        <v>-425649</v>
      </c>
      <c r="DW115" s="445">
        <v>0</v>
      </c>
      <c r="DX115" s="445">
        <v>-1150400</v>
      </c>
      <c r="DY115" s="445">
        <v>74956117</v>
      </c>
      <c r="DZ115" s="445">
        <v>68141925</v>
      </c>
      <c r="EA115" s="445">
        <v>84041707</v>
      </c>
      <c r="EB115" s="445">
        <v>0</v>
      </c>
      <c r="EC115" s="445">
        <v>227139749</v>
      </c>
      <c r="ED115" s="445">
        <v>62176974</v>
      </c>
      <c r="EE115" s="445">
        <v>56524523</v>
      </c>
      <c r="EF115" s="445">
        <v>69713578</v>
      </c>
      <c r="EG115" s="445">
        <v>0</v>
      </c>
      <c r="EH115" s="445">
        <v>188415075</v>
      </c>
      <c r="EI115" s="445">
        <v>-12779143</v>
      </c>
      <c r="EJ115" s="445">
        <v>-11617402</v>
      </c>
      <c r="EK115" s="445">
        <v>-14328129</v>
      </c>
      <c r="EL115" s="445">
        <v>0</v>
      </c>
      <c r="EM115" s="445">
        <v>-38724674</v>
      </c>
      <c r="EN115" s="445">
        <v>-13158774</v>
      </c>
      <c r="EO115" s="445">
        <v>-11962522</v>
      </c>
      <c r="EP115" s="445">
        <v>-14753778</v>
      </c>
      <c r="EQ115" s="445">
        <v>0</v>
      </c>
      <c r="ER115" s="445">
        <v>-39875074</v>
      </c>
      <c r="ES115" s="446">
        <v>0.33</v>
      </c>
      <c r="ET115" s="446">
        <v>0.3</v>
      </c>
      <c r="EU115" s="446">
        <v>0.37</v>
      </c>
      <c r="EV115" s="446">
        <v>0</v>
      </c>
      <c r="EW115" s="446">
        <v>1</v>
      </c>
      <c r="EX115" s="58" t="s">
        <v>501</v>
      </c>
      <c r="EY115" s="58" t="s">
        <v>502</v>
      </c>
      <c r="EZ115" s="58" t="s">
        <v>645</v>
      </c>
      <c r="FA115" s="58" t="s">
        <v>504</v>
      </c>
      <c r="FB115" s="58" t="s">
        <v>866</v>
      </c>
    </row>
    <row r="116" spans="1:158" s="58" customFormat="1" ht="14.25" thickTop="1" thickBot="1">
      <c r="A116" s="58" t="s">
        <v>469</v>
      </c>
      <c r="B116" s="447" t="s">
        <v>867</v>
      </c>
      <c r="C116" s="59" t="s">
        <v>868</v>
      </c>
      <c r="D116" s="445">
        <v>20877657</v>
      </c>
      <c r="E116" s="445">
        <v>16702126</v>
      </c>
      <c r="F116" s="445">
        <v>3757978</v>
      </c>
      <c r="G116" s="445">
        <v>417553</v>
      </c>
      <c r="H116" s="445">
        <v>41755314</v>
      </c>
      <c r="I116" s="445">
        <v>0</v>
      </c>
      <c r="J116" s="445">
        <v>0</v>
      </c>
      <c r="K116" s="445">
        <v>20877657</v>
      </c>
      <c r="L116" s="445">
        <v>128908</v>
      </c>
      <c r="M116" s="445">
        <v>128908</v>
      </c>
      <c r="N116" s="445">
        <v>0</v>
      </c>
      <c r="O116" s="445">
        <v>0</v>
      </c>
      <c r="P116" s="445">
        <v>0</v>
      </c>
      <c r="Q116" s="445">
        <v>77598</v>
      </c>
      <c r="R116" s="445">
        <v>0</v>
      </c>
      <c r="S116" s="445">
        <v>77598</v>
      </c>
      <c r="T116" s="445">
        <v>0</v>
      </c>
      <c r="U116" s="445">
        <v>0</v>
      </c>
      <c r="V116" s="445">
        <v>0</v>
      </c>
      <c r="W116" s="445">
        <v>0</v>
      </c>
      <c r="X116" s="445">
        <v>0</v>
      </c>
      <c r="Y116" s="445">
        <v>0</v>
      </c>
      <c r="Z116" s="445">
        <v>0</v>
      </c>
      <c r="AA116" s="445">
        <v>0</v>
      </c>
      <c r="AB116" s="445">
        <v>0</v>
      </c>
      <c r="AC116" s="445">
        <v>0</v>
      </c>
      <c r="AD116" s="445">
        <v>4203955</v>
      </c>
      <c r="AE116" s="445">
        <v>944979</v>
      </c>
      <c r="AF116" s="445">
        <v>104997</v>
      </c>
      <c r="AG116" s="445">
        <v>5253931</v>
      </c>
      <c r="AH116" s="445">
        <v>382803</v>
      </c>
      <c r="AI116" s="445">
        <v>306242</v>
      </c>
      <c r="AJ116" s="445">
        <v>68905</v>
      </c>
      <c r="AK116" s="445">
        <v>7656</v>
      </c>
      <c r="AL116" s="445">
        <v>765606</v>
      </c>
      <c r="AM116" s="445">
        <v>-580088</v>
      </c>
      <c r="AN116" s="445">
        <v>-464070</v>
      </c>
      <c r="AO116" s="445">
        <v>-104416</v>
      </c>
      <c r="AP116" s="445">
        <v>-11602</v>
      </c>
      <c r="AQ116" s="445">
        <v>-1160176</v>
      </c>
      <c r="AR116" s="445">
        <v>-241786</v>
      </c>
      <c r="AS116" s="445">
        <v>-193430</v>
      </c>
      <c r="AT116" s="445">
        <v>-43522</v>
      </c>
      <c r="AU116" s="445">
        <v>-4836</v>
      </c>
      <c r="AV116" s="445">
        <v>-483574</v>
      </c>
      <c r="AW116" s="445">
        <v>130176</v>
      </c>
      <c r="AX116" s="445">
        <v>104142</v>
      </c>
      <c r="AY116" s="445">
        <v>23432</v>
      </c>
      <c r="AZ116" s="445">
        <v>2604</v>
      </c>
      <c r="BA116" s="445">
        <v>260354</v>
      </c>
      <c r="BB116" s="445">
        <v>54400</v>
      </c>
      <c r="BC116" s="445">
        <v>43520</v>
      </c>
      <c r="BD116" s="445">
        <v>9792</v>
      </c>
      <c r="BE116" s="445">
        <v>1088</v>
      </c>
      <c r="BF116" s="445">
        <v>108800</v>
      </c>
      <c r="BG116" s="445">
        <v>-57210</v>
      </c>
      <c r="BH116" s="445">
        <v>-45768</v>
      </c>
      <c r="BI116" s="445">
        <v>-10298</v>
      </c>
      <c r="BJ116" s="445">
        <v>-1144</v>
      </c>
      <c r="BK116" s="445">
        <v>-114420</v>
      </c>
      <c r="BL116" s="445">
        <v>-4692877</v>
      </c>
      <c r="BM116" s="445">
        <v>-3754302</v>
      </c>
      <c r="BN116" s="445">
        <v>-844718</v>
      </c>
      <c r="BO116" s="445">
        <v>-93858</v>
      </c>
      <c r="BP116" s="445">
        <v>-9385755</v>
      </c>
      <c r="BQ116" s="445">
        <v>2577143</v>
      </c>
      <c r="BR116" s="445">
        <v>2061714</v>
      </c>
      <c r="BS116" s="445">
        <v>463886</v>
      </c>
      <c r="BT116" s="445">
        <v>51543</v>
      </c>
      <c r="BU116" s="445">
        <v>5154286</v>
      </c>
      <c r="BV116" s="445">
        <v>-7270021</v>
      </c>
      <c r="BW116" s="445">
        <v>-5816016</v>
      </c>
      <c r="BX116" s="445">
        <v>-1308604</v>
      </c>
      <c r="BY116" s="445">
        <v>-145400</v>
      </c>
      <c r="BZ116" s="445">
        <v>-14540041</v>
      </c>
      <c r="CA116" s="445">
        <v>119280</v>
      </c>
      <c r="CB116" s="445">
        <v>95424</v>
      </c>
      <c r="CC116" s="445">
        <v>21470</v>
      </c>
      <c r="CD116" s="445">
        <v>2386</v>
      </c>
      <c r="CE116" s="445">
        <v>238560</v>
      </c>
      <c r="CF116" s="445">
        <v>51083</v>
      </c>
      <c r="CG116" s="445">
        <v>40867</v>
      </c>
      <c r="CH116" s="445">
        <v>9195</v>
      </c>
      <c r="CI116" s="445">
        <v>1022</v>
      </c>
      <c r="CJ116" s="445">
        <v>102167</v>
      </c>
      <c r="CK116" s="445">
        <v>-2707282</v>
      </c>
      <c r="CL116" s="445">
        <v>-2165826</v>
      </c>
      <c r="CM116" s="445">
        <v>-487311</v>
      </c>
      <c r="CN116" s="445">
        <v>-54146</v>
      </c>
      <c r="CO116" s="445">
        <v>-5414565</v>
      </c>
      <c r="CP116" s="445">
        <v>3816151</v>
      </c>
      <c r="CQ116" s="445">
        <v>3052921</v>
      </c>
      <c r="CR116" s="445">
        <v>686907</v>
      </c>
      <c r="CS116" s="445">
        <v>76323</v>
      </c>
      <c r="CT116" s="445">
        <v>7632302</v>
      </c>
      <c r="CU116" s="445">
        <v>-3413645</v>
      </c>
      <c r="CV116" s="445">
        <v>-2730916</v>
      </c>
      <c r="CW116" s="445">
        <v>-614457</v>
      </c>
      <c r="CX116" s="445">
        <v>-68273</v>
      </c>
      <c r="CY116" s="445">
        <v>-6827291</v>
      </c>
      <c r="CZ116" s="445">
        <v>-10859</v>
      </c>
      <c r="DA116" s="445">
        <v>-8688</v>
      </c>
      <c r="DB116" s="445">
        <v>-1955</v>
      </c>
      <c r="DC116" s="445">
        <v>-217</v>
      </c>
      <c r="DD116" s="445">
        <v>-21719</v>
      </c>
      <c r="DE116" s="445">
        <v>-3402787</v>
      </c>
      <c r="DF116" s="445">
        <v>-2722228</v>
      </c>
      <c r="DG116" s="445">
        <v>-612502</v>
      </c>
      <c r="DH116" s="445">
        <v>-68055</v>
      </c>
      <c r="DI116" s="445">
        <v>-6805572</v>
      </c>
      <c r="DJ116" s="445">
        <v>-7823349</v>
      </c>
      <c r="DK116" s="445">
        <v>-5891003</v>
      </c>
      <c r="DL116" s="445">
        <v>-735880</v>
      </c>
      <c r="DM116" s="445">
        <v>-145962</v>
      </c>
      <c r="DN116" s="445">
        <v>-14596194</v>
      </c>
      <c r="DO116" s="445">
        <v>-4716333</v>
      </c>
      <c r="DP116" s="445">
        <v>-3405343</v>
      </c>
      <c r="DQ116" s="445">
        <v>-176530</v>
      </c>
      <c r="DR116" s="445">
        <v>-83820</v>
      </c>
      <c r="DS116" s="445">
        <v>-8382026</v>
      </c>
      <c r="DT116" s="445">
        <v>-3107016</v>
      </c>
      <c r="DU116" s="445">
        <v>-2485660</v>
      </c>
      <c r="DV116" s="445">
        <v>-559350</v>
      </c>
      <c r="DW116" s="445">
        <v>-62142</v>
      </c>
      <c r="DX116" s="445">
        <v>-6214168</v>
      </c>
      <c r="DY116" s="445">
        <v>23542364</v>
      </c>
      <c r="DZ116" s="445">
        <v>18833890</v>
      </c>
      <c r="EA116" s="445">
        <v>4237625</v>
      </c>
      <c r="EB116" s="445">
        <v>470847</v>
      </c>
      <c r="EC116" s="445">
        <v>47084726</v>
      </c>
      <c r="ED116" s="445">
        <v>20877657</v>
      </c>
      <c r="EE116" s="445">
        <v>16702126</v>
      </c>
      <c r="EF116" s="445">
        <v>3757978</v>
      </c>
      <c r="EG116" s="445">
        <v>417553</v>
      </c>
      <c r="EH116" s="445">
        <v>41755314</v>
      </c>
      <c r="EI116" s="445">
        <v>-2664707</v>
      </c>
      <c r="EJ116" s="445">
        <v>-2131764</v>
      </c>
      <c r="EK116" s="445">
        <v>-479647</v>
      </c>
      <c r="EL116" s="445">
        <v>-53294</v>
      </c>
      <c r="EM116" s="445">
        <v>-5329412</v>
      </c>
      <c r="EN116" s="445">
        <v>-5771723</v>
      </c>
      <c r="EO116" s="445">
        <v>-4617424</v>
      </c>
      <c r="EP116" s="445">
        <v>-1038997</v>
      </c>
      <c r="EQ116" s="445">
        <v>-115436</v>
      </c>
      <c r="ER116" s="445">
        <v>-11543580</v>
      </c>
      <c r="ES116" s="446">
        <v>0.5</v>
      </c>
      <c r="ET116" s="446">
        <v>0.4</v>
      </c>
      <c r="EU116" s="446">
        <v>0.09</v>
      </c>
      <c r="EV116" s="446">
        <v>0.01</v>
      </c>
      <c r="EW116" s="446">
        <v>1</v>
      </c>
      <c r="EX116" s="58" t="s">
        <v>553</v>
      </c>
      <c r="EY116" s="58" t="s">
        <v>554</v>
      </c>
      <c r="EZ116" s="58" t="s">
        <v>466</v>
      </c>
      <c r="FA116" s="58" t="s">
        <v>479</v>
      </c>
      <c r="FB116" s="58" t="s">
        <v>869</v>
      </c>
    </row>
    <row r="117" spans="1:158" s="58" customFormat="1" ht="14.25" thickTop="1" thickBot="1">
      <c r="A117" s="58" t="s">
        <v>469</v>
      </c>
      <c r="B117" s="447" t="s">
        <v>870</v>
      </c>
      <c r="C117" s="59" t="s">
        <v>871</v>
      </c>
      <c r="D117" s="445">
        <v>15884931</v>
      </c>
      <c r="E117" s="445">
        <v>14440846</v>
      </c>
      <c r="F117" s="445">
        <v>17810377</v>
      </c>
      <c r="G117" s="445">
        <v>0</v>
      </c>
      <c r="H117" s="445">
        <v>48136154</v>
      </c>
      <c r="I117" s="445">
        <v>0</v>
      </c>
      <c r="J117" s="445">
        <v>0</v>
      </c>
      <c r="K117" s="445">
        <v>15884931</v>
      </c>
      <c r="L117" s="445">
        <v>299517</v>
      </c>
      <c r="M117" s="445">
        <v>299517</v>
      </c>
      <c r="N117" s="445">
        <v>0</v>
      </c>
      <c r="O117" s="445">
        <v>0</v>
      </c>
      <c r="P117" s="445">
        <v>0</v>
      </c>
      <c r="Q117" s="445">
        <v>0</v>
      </c>
      <c r="R117" s="445">
        <v>0</v>
      </c>
      <c r="S117" s="445">
        <v>0</v>
      </c>
      <c r="T117" s="445">
        <v>0</v>
      </c>
      <c r="U117" s="445">
        <v>0</v>
      </c>
      <c r="V117" s="445">
        <v>0</v>
      </c>
      <c r="W117" s="445">
        <v>0</v>
      </c>
      <c r="X117" s="445">
        <v>0</v>
      </c>
      <c r="Y117" s="445">
        <v>0</v>
      </c>
      <c r="Z117" s="445">
        <v>0</v>
      </c>
      <c r="AA117" s="445">
        <v>0</v>
      </c>
      <c r="AB117" s="445">
        <v>0</v>
      </c>
      <c r="AC117" s="445">
        <v>0</v>
      </c>
      <c r="AD117" s="445">
        <v>11141623</v>
      </c>
      <c r="AE117" s="445">
        <v>13741334</v>
      </c>
      <c r="AF117" s="445">
        <v>0</v>
      </c>
      <c r="AG117" s="445">
        <v>24882957</v>
      </c>
      <c r="AH117" s="445">
        <v>6074323</v>
      </c>
      <c r="AI117" s="445">
        <v>5522111</v>
      </c>
      <c r="AJ117" s="445">
        <v>6810604</v>
      </c>
      <c r="AK117" s="445">
        <v>0</v>
      </c>
      <c r="AL117" s="445">
        <v>18407038</v>
      </c>
      <c r="AM117" s="445">
        <v>-3273656</v>
      </c>
      <c r="AN117" s="445">
        <v>-2976051</v>
      </c>
      <c r="AO117" s="445">
        <v>-3670463</v>
      </c>
      <c r="AP117" s="445">
        <v>0</v>
      </c>
      <c r="AQ117" s="445">
        <v>-9920170</v>
      </c>
      <c r="AR117" s="445">
        <v>-5871840</v>
      </c>
      <c r="AS117" s="445">
        <v>-5338037</v>
      </c>
      <c r="AT117" s="445">
        <v>-6583578</v>
      </c>
      <c r="AU117" s="445">
        <v>0</v>
      </c>
      <c r="AV117" s="445">
        <v>-17793455</v>
      </c>
      <c r="AW117" s="445">
        <v>249368</v>
      </c>
      <c r="AX117" s="445">
        <v>226698</v>
      </c>
      <c r="AY117" s="445">
        <v>279595</v>
      </c>
      <c r="AZ117" s="445">
        <v>0</v>
      </c>
      <c r="BA117" s="445">
        <v>755661</v>
      </c>
      <c r="BB117" s="445">
        <v>61166</v>
      </c>
      <c r="BC117" s="445">
        <v>55606</v>
      </c>
      <c r="BD117" s="445">
        <v>68580</v>
      </c>
      <c r="BE117" s="445">
        <v>0</v>
      </c>
      <c r="BF117" s="445">
        <v>185352</v>
      </c>
      <c r="BG117" s="445">
        <v>-5561306</v>
      </c>
      <c r="BH117" s="445">
        <v>-5055733</v>
      </c>
      <c r="BI117" s="445">
        <v>-6235403</v>
      </c>
      <c r="BJ117" s="445">
        <v>0</v>
      </c>
      <c r="BK117" s="445">
        <v>-16852442</v>
      </c>
      <c r="BL117" s="445">
        <v>-4710436</v>
      </c>
      <c r="BM117" s="445">
        <v>-4282214</v>
      </c>
      <c r="BN117" s="445">
        <v>-5281398</v>
      </c>
      <c r="BO117" s="445">
        <v>0</v>
      </c>
      <c r="BP117" s="445">
        <v>-14274048</v>
      </c>
      <c r="BQ117" s="445">
        <v>-630574</v>
      </c>
      <c r="BR117" s="445">
        <v>-573250</v>
      </c>
      <c r="BS117" s="445">
        <v>-707008</v>
      </c>
      <c r="BT117" s="445">
        <v>0</v>
      </c>
      <c r="BU117" s="445">
        <v>-1910832</v>
      </c>
      <c r="BV117" s="445">
        <v>-4079861</v>
      </c>
      <c r="BW117" s="445">
        <v>-3708965</v>
      </c>
      <c r="BX117" s="445">
        <v>-4574390</v>
      </c>
      <c r="BY117" s="445">
        <v>0</v>
      </c>
      <c r="BZ117" s="445">
        <v>-12363216</v>
      </c>
      <c r="CA117" s="445">
        <v>13940</v>
      </c>
      <c r="CB117" s="445">
        <v>12672</v>
      </c>
      <c r="CC117" s="445">
        <v>15629</v>
      </c>
      <c r="CD117" s="445">
        <v>0</v>
      </c>
      <c r="CE117" s="445">
        <v>42241</v>
      </c>
      <c r="CF117" s="445">
        <v>1154141</v>
      </c>
      <c r="CG117" s="445">
        <v>1049219</v>
      </c>
      <c r="CH117" s="445">
        <v>1294037</v>
      </c>
      <c r="CI117" s="445">
        <v>0</v>
      </c>
      <c r="CJ117" s="445">
        <v>3497397</v>
      </c>
      <c r="CK117" s="445">
        <v>244220</v>
      </c>
      <c r="CL117" s="445">
        <v>222018</v>
      </c>
      <c r="CM117" s="445">
        <v>273823</v>
      </c>
      <c r="CN117" s="445">
        <v>0</v>
      </c>
      <c r="CO117" s="445">
        <v>740061</v>
      </c>
      <c r="CP117" s="445">
        <v>-2132458</v>
      </c>
      <c r="CQ117" s="445">
        <v>-1938598</v>
      </c>
      <c r="CR117" s="445">
        <v>-2390937</v>
      </c>
      <c r="CS117" s="445">
        <v>0</v>
      </c>
      <c r="CT117" s="445">
        <v>-6461993</v>
      </c>
      <c r="CU117" s="445">
        <v>-5430593</v>
      </c>
      <c r="CV117" s="445">
        <v>-4936903</v>
      </c>
      <c r="CW117" s="445">
        <v>-6088846</v>
      </c>
      <c r="CX117" s="445">
        <v>0</v>
      </c>
      <c r="CY117" s="445">
        <v>-16456342</v>
      </c>
      <c r="CZ117" s="445">
        <v>-372414</v>
      </c>
      <c r="DA117" s="445">
        <v>-338560</v>
      </c>
      <c r="DB117" s="445">
        <v>-417556</v>
      </c>
      <c r="DC117" s="445">
        <v>0</v>
      </c>
      <c r="DD117" s="445">
        <v>-1128530</v>
      </c>
      <c r="DE117" s="445">
        <v>-5058178</v>
      </c>
      <c r="DF117" s="445">
        <v>-4598344</v>
      </c>
      <c r="DG117" s="445">
        <v>-5671290</v>
      </c>
      <c r="DH117" s="445">
        <v>0</v>
      </c>
      <c r="DI117" s="445">
        <v>-15327812</v>
      </c>
      <c r="DJ117" s="445">
        <v>-19633387</v>
      </c>
      <c r="DK117" s="445">
        <v>-18459633</v>
      </c>
      <c r="DL117" s="445">
        <v>-21783040</v>
      </c>
      <c r="DM117" s="445">
        <v>0</v>
      </c>
      <c r="DN117" s="445">
        <v>-59876061</v>
      </c>
      <c r="DO117" s="445">
        <v>-15287866</v>
      </c>
      <c r="DP117" s="445">
        <v>-14595610</v>
      </c>
      <c r="DQ117" s="445">
        <v>-17112503</v>
      </c>
      <c r="DR117" s="445">
        <v>0</v>
      </c>
      <c r="DS117" s="445">
        <v>-46995979</v>
      </c>
      <c r="DT117" s="445">
        <v>-4345521</v>
      </c>
      <c r="DU117" s="445">
        <v>-3864023</v>
      </c>
      <c r="DV117" s="445">
        <v>-4670537</v>
      </c>
      <c r="DW117" s="445">
        <v>0</v>
      </c>
      <c r="DX117" s="445">
        <v>-12880082</v>
      </c>
      <c r="DY117" s="445">
        <v>24350407</v>
      </c>
      <c r="DZ117" s="445">
        <v>22136733</v>
      </c>
      <c r="EA117" s="445">
        <v>27301971</v>
      </c>
      <c r="EB117" s="445">
        <v>0</v>
      </c>
      <c r="EC117" s="445">
        <v>73789111</v>
      </c>
      <c r="ED117" s="445">
        <v>15884931</v>
      </c>
      <c r="EE117" s="445">
        <v>14440846</v>
      </c>
      <c r="EF117" s="445">
        <v>17810377</v>
      </c>
      <c r="EG117" s="445">
        <v>0</v>
      </c>
      <c r="EH117" s="445">
        <v>48136154</v>
      </c>
      <c r="EI117" s="445">
        <v>-8465476</v>
      </c>
      <c r="EJ117" s="445">
        <v>-7695887</v>
      </c>
      <c r="EK117" s="445">
        <v>-9491594</v>
      </c>
      <c r="EL117" s="445">
        <v>0</v>
      </c>
      <c r="EM117" s="445">
        <v>-25652957</v>
      </c>
      <c r="EN117" s="445">
        <v>-12810997</v>
      </c>
      <c r="EO117" s="445">
        <v>-11559910</v>
      </c>
      <c r="EP117" s="445">
        <v>-14162131</v>
      </c>
      <c r="EQ117" s="445">
        <v>0</v>
      </c>
      <c r="ER117" s="445">
        <v>-38533039</v>
      </c>
      <c r="ES117" s="446">
        <v>0.33</v>
      </c>
      <c r="ET117" s="446">
        <v>0.3</v>
      </c>
      <c r="EU117" s="446">
        <v>0.37</v>
      </c>
      <c r="EV117" s="446">
        <v>0</v>
      </c>
      <c r="EW117" s="446">
        <v>1</v>
      </c>
      <c r="EX117" s="58" t="s">
        <v>501</v>
      </c>
      <c r="EY117" s="58" t="s">
        <v>502</v>
      </c>
      <c r="EZ117" s="58" t="s">
        <v>503</v>
      </c>
      <c r="FA117" s="58" t="s">
        <v>504</v>
      </c>
      <c r="FB117" s="58" t="s">
        <v>872</v>
      </c>
    </row>
    <row r="118" spans="1:158" s="58" customFormat="1" ht="14.25" thickTop="1" thickBot="1">
      <c r="A118" s="58" t="s">
        <v>469</v>
      </c>
      <c r="B118" s="447" t="s">
        <v>873</v>
      </c>
      <c r="C118" s="59" t="s">
        <v>874</v>
      </c>
      <c r="D118" s="445">
        <v>15305775</v>
      </c>
      <c r="E118" s="445">
        <v>12244621</v>
      </c>
      <c r="F118" s="445">
        <v>2755040</v>
      </c>
      <c r="G118" s="445">
        <v>306116</v>
      </c>
      <c r="H118" s="445">
        <v>30611552</v>
      </c>
      <c r="I118" s="445">
        <v>0</v>
      </c>
      <c r="J118" s="445">
        <v>0</v>
      </c>
      <c r="K118" s="445">
        <v>15305775</v>
      </c>
      <c r="L118" s="445">
        <v>110677</v>
      </c>
      <c r="M118" s="445">
        <v>110677</v>
      </c>
      <c r="N118" s="445">
        <v>865739</v>
      </c>
      <c r="O118" s="445">
        <v>0</v>
      </c>
      <c r="P118" s="445">
        <v>865739</v>
      </c>
      <c r="Q118" s="445">
        <v>0</v>
      </c>
      <c r="R118" s="445">
        <v>0</v>
      </c>
      <c r="S118" s="445">
        <v>0</v>
      </c>
      <c r="T118" s="445">
        <v>0</v>
      </c>
      <c r="U118" s="445">
        <v>0</v>
      </c>
      <c r="V118" s="445">
        <v>0</v>
      </c>
      <c r="W118" s="445">
        <v>0</v>
      </c>
      <c r="X118" s="445">
        <v>0</v>
      </c>
      <c r="Y118" s="445">
        <v>0</v>
      </c>
      <c r="Z118" s="445">
        <v>0</v>
      </c>
      <c r="AA118" s="445">
        <v>0</v>
      </c>
      <c r="AB118" s="445">
        <v>0</v>
      </c>
      <c r="AC118" s="445">
        <v>0</v>
      </c>
      <c r="AD118" s="445">
        <v>4672648</v>
      </c>
      <c r="AE118" s="445">
        <v>979130</v>
      </c>
      <c r="AF118" s="445">
        <v>108793</v>
      </c>
      <c r="AG118" s="445">
        <v>5760571</v>
      </c>
      <c r="AH118" s="445">
        <v>3840184</v>
      </c>
      <c r="AI118" s="445">
        <v>3072147</v>
      </c>
      <c r="AJ118" s="445">
        <v>691233</v>
      </c>
      <c r="AK118" s="445">
        <v>76804</v>
      </c>
      <c r="AL118" s="445">
        <v>7680368</v>
      </c>
      <c r="AM118" s="445">
        <v>-588486</v>
      </c>
      <c r="AN118" s="445">
        <v>-470789</v>
      </c>
      <c r="AO118" s="445">
        <v>-105927</v>
      </c>
      <c r="AP118" s="445">
        <v>-11770</v>
      </c>
      <c r="AQ118" s="445">
        <v>-1176972</v>
      </c>
      <c r="AR118" s="445">
        <v>-1610785</v>
      </c>
      <c r="AS118" s="445">
        <v>-1288628</v>
      </c>
      <c r="AT118" s="445">
        <v>-289941</v>
      </c>
      <c r="AU118" s="445">
        <v>-32216</v>
      </c>
      <c r="AV118" s="445">
        <v>-3221570</v>
      </c>
      <c r="AW118" s="445">
        <v>0</v>
      </c>
      <c r="AX118" s="445">
        <v>0</v>
      </c>
      <c r="AY118" s="445">
        <v>0</v>
      </c>
      <c r="AZ118" s="445">
        <v>0</v>
      </c>
      <c r="BA118" s="445">
        <v>0</v>
      </c>
      <c r="BB118" s="445">
        <v>-155557</v>
      </c>
      <c r="BC118" s="445">
        <v>-124446</v>
      </c>
      <c r="BD118" s="445">
        <v>-28000</v>
      </c>
      <c r="BE118" s="445">
        <v>-3111</v>
      </c>
      <c r="BF118" s="445">
        <v>-311114</v>
      </c>
      <c r="BG118" s="445">
        <v>-1766342</v>
      </c>
      <c r="BH118" s="445">
        <v>-1413074</v>
      </c>
      <c r="BI118" s="445">
        <v>-317941</v>
      </c>
      <c r="BJ118" s="445">
        <v>-35327</v>
      </c>
      <c r="BK118" s="445">
        <v>-3532684</v>
      </c>
      <c r="BL118" s="445">
        <v>-1244084</v>
      </c>
      <c r="BM118" s="445">
        <v>-995267</v>
      </c>
      <c r="BN118" s="445">
        <v>-223935</v>
      </c>
      <c r="BO118" s="445">
        <v>-24882</v>
      </c>
      <c r="BP118" s="445">
        <v>-2488168</v>
      </c>
      <c r="BQ118" s="445">
        <v>-315654</v>
      </c>
      <c r="BR118" s="445">
        <v>-252523</v>
      </c>
      <c r="BS118" s="445">
        <v>-56818</v>
      </c>
      <c r="BT118" s="445">
        <v>-6313</v>
      </c>
      <c r="BU118" s="445">
        <v>-631308</v>
      </c>
      <c r="BV118" s="445">
        <v>-928430</v>
      </c>
      <c r="BW118" s="445">
        <v>-742744</v>
      </c>
      <c r="BX118" s="445">
        <v>-167117</v>
      </c>
      <c r="BY118" s="445">
        <v>-18569</v>
      </c>
      <c r="BZ118" s="445">
        <v>-1856860</v>
      </c>
      <c r="CA118" s="445">
        <v>66503</v>
      </c>
      <c r="CB118" s="445">
        <v>53202</v>
      </c>
      <c r="CC118" s="445">
        <v>11970</v>
      </c>
      <c r="CD118" s="445">
        <v>1330</v>
      </c>
      <c r="CE118" s="445">
        <v>133005</v>
      </c>
      <c r="CF118" s="445">
        <v>1661044</v>
      </c>
      <c r="CG118" s="445">
        <v>1328836</v>
      </c>
      <c r="CH118" s="445">
        <v>298988</v>
      </c>
      <c r="CI118" s="445">
        <v>33221</v>
      </c>
      <c r="CJ118" s="445">
        <v>3322089</v>
      </c>
      <c r="CK118" s="445">
        <v>227152</v>
      </c>
      <c r="CL118" s="445">
        <v>181721</v>
      </c>
      <c r="CM118" s="445">
        <v>40887</v>
      </c>
      <c r="CN118" s="445">
        <v>4543</v>
      </c>
      <c r="CO118" s="445">
        <v>454303</v>
      </c>
      <c r="CP118" s="445">
        <v>-3276042</v>
      </c>
      <c r="CQ118" s="445">
        <v>-2620833</v>
      </c>
      <c r="CR118" s="445">
        <v>-589687</v>
      </c>
      <c r="CS118" s="445">
        <v>-65521</v>
      </c>
      <c r="CT118" s="445">
        <v>-6552083</v>
      </c>
      <c r="CU118" s="445">
        <v>-2565427</v>
      </c>
      <c r="CV118" s="445">
        <v>-2052341</v>
      </c>
      <c r="CW118" s="445">
        <v>-461777</v>
      </c>
      <c r="CX118" s="445">
        <v>-51309</v>
      </c>
      <c r="CY118" s="445">
        <v>-5130854</v>
      </c>
      <c r="CZ118" s="445">
        <v>-21999</v>
      </c>
      <c r="DA118" s="445">
        <v>-17600</v>
      </c>
      <c r="DB118" s="445">
        <v>-3961</v>
      </c>
      <c r="DC118" s="445">
        <v>-440</v>
      </c>
      <c r="DD118" s="445">
        <v>-44000</v>
      </c>
      <c r="DE118" s="445">
        <v>-2543428</v>
      </c>
      <c r="DF118" s="445">
        <v>-2034741</v>
      </c>
      <c r="DG118" s="445">
        <v>-457816</v>
      </c>
      <c r="DH118" s="445">
        <v>-50869</v>
      </c>
      <c r="DI118" s="445">
        <v>-5086854</v>
      </c>
      <c r="DJ118" s="445">
        <v>-12172145</v>
      </c>
      <c r="DK118" s="445">
        <v>-9737718</v>
      </c>
      <c r="DL118" s="445">
        <v>-2190986</v>
      </c>
      <c r="DM118" s="445">
        <v>-243444</v>
      </c>
      <c r="DN118" s="445">
        <v>-24344293</v>
      </c>
      <c r="DO118" s="445">
        <v>-11437800</v>
      </c>
      <c r="DP118" s="445">
        <v>-9150240</v>
      </c>
      <c r="DQ118" s="445">
        <v>-2058804</v>
      </c>
      <c r="DR118" s="445">
        <v>-228756</v>
      </c>
      <c r="DS118" s="445">
        <v>-22875600</v>
      </c>
      <c r="DT118" s="445">
        <v>-734345</v>
      </c>
      <c r="DU118" s="445">
        <v>-587478</v>
      </c>
      <c r="DV118" s="445">
        <v>-132182</v>
      </c>
      <c r="DW118" s="445">
        <v>-14688</v>
      </c>
      <c r="DX118" s="445">
        <v>-1468693</v>
      </c>
      <c r="DY118" s="445">
        <v>23601508</v>
      </c>
      <c r="DZ118" s="445">
        <v>18881207</v>
      </c>
      <c r="EA118" s="445">
        <v>4248272</v>
      </c>
      <c r="EB118" s="445">
        <v>472030</v>
      </c>
      <c r="EC118" s="445">
        <v>47203017</v>
      </c>
      <c r="ED118" s="445">
        <v>15305775</v>
      </c>
      <c r="EE118" s="445">
        <v>12244621</v>
      </c>
      <c r="EF118" s="445">
        <v>2755040</v>
      </c>
      <c r="EG118" s="445">
        <v>306116</v>
      </c>
      <c r="EH118" s="445">
        <v>30611552</v>
      </c>
      <c r="EI118" s="445">
        <v>-8295733</v>
      </c>
      <c r="EJ118" s="445">
        <v>-6636586</v>
      </c>
      <c r="EK118" s="445">
        <v>-1493232</v>
      </c>
      <c r="EL118" s="445">
        <v>-165914</v>
      </c>
      <c r="EM118" s="445">
        <v>-16591465</v>
      </c>
      <c r="EN118" s="445">
        <v>-9030078</v>
      </c>
      <c r="EO118" s="445">
        <v>-7224064</v>
      </c>
      <c r="EP118" s="445">
        <v>-1625414</v>
      </c>
      <c r="EQ118" s="445">
        <v>-180602</v>
      </c>
      <c r="ER118" s="445">
        <v>-18060158</v>
      </c>
      <c r="ES118" s="446">
        <v>0.5</v>
      </c>
      <c r="ET118" s="446">
        <v>0.4</v>
      </c>
      <c r="EU118" s="446">
        <v>0.09</v>
      </c>
      <c r="EV118" s="446">
        <v>0.01</v>
      </c>
      <c r="EW118" s="446">
        <v>1</v>
      </c>
      <c r="EX118" s="58" t="s">
        <v>521</v>
      </c>
      <c r="EY118" s="58" t="s">
        <v>522</v>
      </c>
      <c r="EZ118" s="58" t="s">
        <v>466</v>
      </c>
      <c r="FA118" s="58" t="s">
        <v>497</v>
      </c>
      <c r="FB118" s="58" t="s">
        <v>875</v>
      </c>
    </row>
    <row r="119" spans="1:158" s="58" customFormat="1" ht="14.25" thickTop="1" thickBot="1">
      <c r="A119" s="58" t="s">
        <v>469</v>
      </c>
      <c r="B119" s="447" t="s">
        <v>876</v>
      </c>
      <c r="C119" s="59" t="s">
        <v>877</v>
      </c>
      <c r="D119" s="445">
        <v>23452419</v>
      </c>
      <c r="E119" s="445">
        <v>18761935</v>
      </c>
      <c r="F119" s="445">
        <v>4221435</v>
      </c>
      <c r="G119" s="445">
        <v>469048</v>
      </c>
      <c r="H119" s="445">
        <v>46904837</v>
      </c>
      <c r="I119" s="445">
        <v>0</v>
      </c>
      <c r="J119" s="445">
        <v>0</v>
      </c>
      <c r="K119" s="445">
        <v>23452419</v>
      </c>
      <c r="L119" s="445">
        <v>279589</v>
      </c>
      <c r="M119" s="445">
        <v>279589</v>
      </c>
      <c r="N119" s="445">
        <v>0</v>
      </c>
      <c r="O119" s="445">
        <v>0</v>
      </c>
      <c r="P119" s="445">
        <v>0</v>
      </c>
      <c r="Q119" s="445">
        <v>0</v>
      </c>
      <c r="R119" s="445">
        <v>227840</v>
      </c>
      <c r="S119" s="445">
        <v>227840</v>
      </c>
      <c r="T119" s="445">
        <v>0</v>
      </c>
      <c r="U119" s="445">
        <v>0</v>
      </c>
      <c r="V119" s="445">
        <v>0</v>
      </c>
      <c r="W119" s="445">
        <v>0</v>
      </c>
      <c r="X119" s="445">
        <v>0</v>
      </c>
      <c r="Y119" s="445">
        <v>0</v>
      </c>
      <c r="Z119" s="445">
        <v>0</v>
      </c>
      <c r="AA119" s="445">
        <v>0</v>
      </c>
      <c r="AB119" s="445">
        <v>0</v>
      </c>
      <c r="AC119" s="445">
        <v>0</v>
      </c>
      <c r="AD119" s="445">
        <v>11651041</v>
      </c>
      <c r="AE119" s="445">
        <v>2633354</v>
      </c>
      <c r="AF119" s="445">
        <v>291276</v>
      </c>
      <c r="AG119" s="445">
        <v>14575671</v>
      </c>
      <c r="AH119" s="445">
        <v>2772331</v>
      </c>
      <c r="AI119" s="445">
        <v>2217866</v>
      </c>
      <c r="AJ119" s="445">
        <v>499020</v>
      </c>
      <c r="AK119" s="445">
        <v>55447</v>
      </c>
      <c r="AL119" s="445">
        <v>5544664</v>
      </c>
      <c r="AM119" s="445">
        <v>-2662671</v>
      </c>
      <c r="AN119" s="445">
        <v>-2130137</v>
      </c>
      <c r="AO119" s="445">
        <v>-479281</v>
      </c>
      <c r="AP119" s="445">
        <v>-53253</v>
      </c>
      <c r="AQ119" s="445">
        <v>-5325342</v>
      </c>
      <c r="AR119" s="445">
        <v>-1546307</v>
      </c>
      <c r="AS119" s="445">
        <v>-1237045</v>
      </c>
      <c r="AT119" s="445">
        <v>-278335</v>
      </c>
      <c r="AU119" s="445">
        <v>-30926</v>
      </c>
      <c r="AV119" s="445">
        <v>-3092613</v>
      </c>
      <c r="AW119" s="445">
        <v>42821</v>
      </c>
      <c r="AX119" s="445">
        <v>34256</v>
      </c>
      <c r="AY119" s="445">
        <v>7708</v>
      </c>
      <c r="AZ119" s="445">
        <v>856</v>
      </c>
      <c r="BA119" s="445">
        <v>85641</v>
      </c>
      <c r="BB119" s="445">
        <v>26962</v>
      </c>
      <c r="BC119" s="445">
        <v>21569</v>
      </c>
      <c r="BD119" s="445">
        <v>4853</v>
      </c>
      <c r="BE119" s="445">
        <v>539</v>
      </c>
      <c r="BF119" s="445">
        <v>53923</v>
      </c>
      <c r="BG119" s="445">
        <v>-1476524</v>
      </c>
      <c r="BH119" s="445">
        <v>-1181220</v>
      </c>
      <c r="BI119" s="445">
        <v>-265774</v>
      </c>
      <c r="BJ119" s="445">
        <v>-29531</v>
      </c>
      <c r="BK119" s="445">
        <v>-2953049</v>
      </c>
      <c r="BL119" s="445">
        <v>-3946068</v>
      </c>
      <c r="BM119" s="445">
        <v>-3156854</v>
      </c>
      <c r="BN119" s="445">
        <v>-710292</v>
      </c>
      <c r="BO119" s="445">
        <v>-78921</v>
      </c>
      <c r="BP119" s="445">
        <v>-7892135</v>
      </c>
      <c r="BQ119" s="445">
        <v>-468391</v>
      </c>
      <c r="BR119" s="445">
        <v>-374713</v>
      </c>
      <c r="BS119" s="445">
        <v>-84310</v>
      </c>
      <c r="BT119" s="445">
        <v>-9368</v>
      </c>
      <c r="BU119" s="445">
        <v>-936782</v>
      </c>
      <c r="BV119" s="445">
        <v>-3477676</v>
      </c>
      <c r="BW119" s="445">
        <v>-2782141</v>
      </c>
      <c r="BX119" s="445">
        <v>-625982</v>
      </c>
      <c r="BY119" s="445">
        <v>-69554</v>
      </c>
      <c r="BZ119" s="445">
        <v>-6955353</v>
      </c>
      <c r="CA119" s="445">
        <v>61846</v>
      </c>
      <c r="CB119" s="445">
        <v>49476</v>
      </c>
      <c r="CC119" s="445">
        <v>11132</v>
      </c>
      <c r="CD119" s="445">
        <v>1237</v>
      </c>
      <c r="CE119" s="445">
        <v>123691</v>
      </c>
      <c r="CF119" s="445">
        <v>648850</v>
      </c>
      <c r="CG119" s="445">
        <v>519080</v>
      </c>
      <c r="CH119" s="445">
        <v>116793</v>
      </c>
      <c r="CI119" s="445">
        <v>12977</v>
      </c>
      <c r="CJ119" s="445">
        <v>1297700</v>
      </c>
      <c r="CK119" s="445">
        <v>224320</v>
      </c>
      <c r="CL119" s="445">
        <v>179455</v>
      </c>
      <c r="CM119" s="445">
        <v>40377</v>
      </c>
      <c r="CN119" s="445">
        <v>4486</v>
      </c>
      <c r="CO119" s="445">
        <v>448638</v>
      </c>
      <c r="CP119" s="445">
        <v>-738753</v>
      </c>
      <c r="CQ119" s="445">
        <v>-591002</v>
      </c>
      <c r="CR119" s="445">
        <v>-132976</v>
      </c>
      <c r="CS119" s="445">
        <v>-14775</v>
      </c>
      <c r="CT119" s="445">
        <v>-1477506</v>
      </c>
      <c r="CU119" s="445">
        <v>-3749805</v>
      </c>
      <c r="CV119" s="445">
        <v>-2999845</v>
      </c>
      <c r="CW119" s="445">
        <v>-674966</v>
      </c>
      <c r="CX119" s="445">
        <v>-74996</v>
      </c>
      <c r="CY119" s="445">
        <v>-7499612</v>
      </c>
      <c r="CZ119" s="445">
        <v>-182225</v>
      </c>
      <c r="DA119" s="445">
        <v>-145782</v>
      </c>
      <c r="DB119" s="445">
        <v>-32801</v>
      </c>
      <c r="DC119" s="445">
        <v>-3645</v>
      </c>
      <c r="DD119" s="445">
        <v>-364453</v>
      </c>
      <c r="DE119" s="445">
        <v>-3567579</v>
      </c>
      <c r="DF119" s="445">
        <v>-2854063</v>
      </c>
      <c r="DG119" s="445">
        <v>-642165</v>
      </c>
      <c r="DH119" s="445">
        <v>-71352</v>
      </c>
      <c r="DI119" s="445">
        <v>-7135159</v>
      </c>
      <c r="DJ119" s="445">
        <v>-17599182</v>
      </c>
      <c r="DK119" s="445">
        <v>-13538461</v>
      </c>
      <c r="DL119" s="445">
        <v>-2884928</v>
      </c>
      <c r="DM119" s="445">
        <v>-343663</v>
      </c>
      <c r="DN119" s="445">
        <v>-34366234</v>
      </c>
      <c r="DO119" s="445">
        <v>-17167265</v>
      </c>
      <c r="DP119" s="445">
        <v>-13192927</v>
      </c>
      <c r="DQ119" s="445">
        <v>-2807183</v>
      </c>
      <c r="DR119" s="445">
        <v>-335024</v>
      </c>
      <c r="DS119" s="445">
        <v>-33502399</v>
      </c>
      <c r="DT119" s="445">
        <v>-431917</v>
      </c>
      <c r="DU119" s="445">
        <v>-345534</v>
      </c>
      <c r="DV119" s="445">
        <v>-77745</v>
      </c>
      <c r="DW119" s="445">
        <v>-8639</v>
      </c>
      <c r="DX119" s="445">
        <v>-863835</v>
      </c>
      <c r="DY119" s="445">
        <v>31553320</v>
      </c>
      <c r="DZ119" s="445">
        <v>25242656</v>
      </c>
      <c r="EA119" s="445">
        <v>5679598</v>
      </c>
      <c r="EB119" s="445">
        <v>631066</v>
      </c>
      <c r="EC119" s="445">
        <v>63106640</v>
      </c>
      <c r="ED119" s="445">
        <v>23452419</v>
      </c>
      <c r="EE119" s="445">
        <v>18761935</v>
      </c>
      <c r="EF119" s="445">
        <v>4221435</v>
      </c>
      <c r="EG119" s="445">
        <v>469048</v>
      </c>
      <c r="EH119" s="445">
        <v>46904837</v>
      </c>
      <c r="EI119" s="445">
        <v>-8100901</v>
      </c>
      <c r="EJ119" s="445">
        <v>-6480721</v>
      </c>
      <c r="EK119" s="445">
        <v>-1458163</v>
      </c>
      <c r="EL119" s="445">
        <v>-162018</v>
      </c>
      <c r="EM119" s="445">
        <v>-16201803</v>
      </c>
      <c r="EN119" s="445">
        <v>-8532818</v>
      </c>
      <c r="EO119" s="445">
        <v>-6826255</v>
      </c>
      <c r="EP119" s="445">
        <v>-1535908</v>
      </c>
      <c r="EQ119" s="445">
        <v>-170657</v>
      </c>
      <c r="ER119" s="445">
        <v>-17065638</v>
      </c>
      <c r="ES119" s="446">
        <v>0.5</v>
      </c>
      <c r="ET119" s="446">
        <v>0.4</v>
      </c>
      <c r="EU119" s="446">
        <v>0.09</v>
      </c>
      <c r="EV119" s="446">
        <v>0.01</v>
      </c>
      <c r="EW119" s="446">
        <v>1</v>
      </c>
      <c r="EX119" s="58" t="s">
        <v>715</v>
      </c>
      <c r="EY119" s="58" t="s">
        <v>716</v>
      </c>
      <c r="EZ119" s="58" t="s">
        <v>466</v>
      </c>
      <c r="FA119" s="58" t="s">
        <v>514</v>
      </c>
      <c r="FB119" s="58" t="s">
        <v>878</v>
      </c>
    </row>
    <row r="120" spans="1:158" s="58" customFormat="1" ht="14.25" thickTop="1" thickBot="1">
      <c r="A120" s="58" t="s">
        <v>469</v>
      </c>
      <c r="B120" s="447" t="s">
        <v>879</v>
      </c>
      <c r="C120" s="59" t="s">
        <v>880</v>
      </c>
      <c r="D120" s="445">
        <v>11980602</v>
      </c>
      <c r="E120" s="445">
        <v>10891456</v>
      </c>
      <c r="F120" s="445">
        <v>13432796</v>
      </c>
      <c r="G120" s="445">
        <v>0</v>
      </c>
      <c r="H120" s="445">
        <v>36304854</v>
      </c>
      <c r="I120" s="445">
        <v>0</v>
      </c>
      <c r="J120" s="445">
        <v>0</v>
      </c>
      <c r="K120" s="445">
        <v>11980602</v>
      </c>
      <c r="L120" s="445">
        <v>238978</v>
      </c>
      <c r="M120" s="445">
        <v>238978</v>
      </c>
      <c r="N120" s="445">
        <v>0</v>
      </c>
      <c r="O120" s="445">
        <v>0</v>
      </c>
      <c r="P120" s="445">
        <v>0</v>
      </c>
      <c r="Q120" s="445">
        <v>0</v>
      </c>
      <c r="R120" s="445">
        <v>0</v>
      </c>
      <c r="S120" s="445">
        <v>0</v>
      </c>
      <c r="T120" s="445">
        <v>0</v>
      </c>
      <c r="U120" s="445">
        <v>0</v>
      </c>
      <c r="V120" s="445">
        <v>0</v>
      </c>
      <c r="W120" s="445">
        <v>0</v>
      </c>
      <c r="X120" s="445">
        <v>0</v>
      </c>
      <c r="Y120" s="445">
        <v>0</v>
      </c>
      <c r="Z120" s="445">
        <v>0</v>
      </c>
      <c r="AA120" s="445">
        <v>0</v>
      </c>
      <c r="AB120" s="445">
        <v>0</v>
      </c>
      <c r="AC120" s="445">
        <v>0</v>
      </c>
      <c r="AD120" s="445">
        <v>7234005</v>
      </c>
      <c r="AE120" s="445">
        <v>8921937</v>
      </c>
      <c r="AF120" s="445">
        <v>0</v>
      </c>
      <c r="AG120" s="445">
        <v>16155942</v>
      </c>
      <c r="AH120" s="445">
        <v>2384987</v>
      </c>
      <c r="AI120" s="445">
        <v>2168170</v>
      </c>
      <c r="AJ120" s="445">
        <v>2674077</v>
      </c>
      <c r="AK120" s="445">
        <v>0</v>
      </c>
      <c r="AL120" s="445">
        <v>7227234</v>
      </c>
      <c r="AM120" s="445">
        <v>-1757162</v>
      </c>
      <c r="AN120" s="445">
        <v>-1597421</v>
      </c>
      <c r="AO120" s="445">
        <v>-1970152</v>
      </c>
      <c r="AP120" s="445">
        <v>0</v>
      </c>
      <c r="AQ120" s="445">
        <v>-5324735</v>
      </c>
      <c r="AR120" s="445">
        <v>-2055336</v>
      </c>
      <c r="AS120" s="445">
        <v>-1868487</v>
      </c>
      <c r="AT120" s="445">
        <v>-2304468</v>
      </c>
      <c r="AU120" s="445">
        <v>0</v>
      </c>
      <c r="AV120" s="445">
        <v>-6228291</v>
      </c>
      <c r="AW120" s="445">
        <v>201406</v>
      </c>
      <c r="AX120" s="445">
        <v>183097</v>
      </c>
      <c r="AY120" s="445">
        <v>225820</v>
      </c>
      <c r="AZ120" s="445">
        <v>0</v>
      </c>
      <c r="BA120" s="445">
        <v>610323</v>
      </c>
      <c r="BB120" s="445">
        <v>32677</v>
      </c>
      <c r="BC120" s="445">
        <v>29707</v>
      </c>
      <c r="BD120" s="445">
        <v>36638</v>
      </c>
      <c r="BE120" s="445">
        <v>0</v>
      </c>
      <c r="BF120" s="445">
        <v>99022</v>
      </c>
      <c r="BG120" s="445">
        <v>-1821253</v>
      </c>
      <c r="BH120" s="445">
        <v>-1655683</v>
      </c>
      <c r="BI120" s="445">
        <v>-2042010</v>
      </c>
      <c r="BJ120" s="445">
        <v>0</v>
      </c>
      <c r="BK120" s="445">
        <v>-5518946</v>
      </c>
      <c r="BL120" s="445">
        <v>-957000</v>
      </c>
      <c r="BM120" s="445">
        <v>-870000</v>
      </c>
      <c r="BN120" s="445">
        <v>-1073000</v>
      </c>
      <c r="BO120" s="445">
        <v>0</v>
      </c>
      <c r="BP120" s="445">
        <v>-2900000</v>
      </c>
      <c r="BQ120" s="445">
        <v>0</v>
      </c>
      <c r="BR120" s="445">
        <v>0</v>
      </c>
      <c r="BS120" s="445">
        <v>0</v>
      </c>
      <c r="BT120" s="445">
        <v>0</v>
      </c>
      <c r="BU120" s="445">
        <v>0</v>
      </c>
      <c r="BV120" s="445">
        <v>-957000</v>
      </c>
      <c r="BW120" s="445">
        <v>-870000</v>
      </c>
      <c r="BX120" s="445">
        <v>-1073000</v>
      </c>
      <c r="BY120" s="445">
        <v>0</v>
      </c>
      <c r="BZ120" s="445">
        <v>-2900000</v>
      </c>
      <c r="CA120" s="445">
        <v>921106</v>
      </c>
      <c r="CB120" s="445">
        <v>837369</v>
      </c>
      <c r="CC120" s="445">
        <v>1032755</v>
      </c>
      <c r="CD120" s="445">
        <v>0</v>
      </c>
      <c r="CE120" s="445">
        <v>2791230</v>
      </c>
      <c r="CF120" s="445">
        <v>1246720</v>
      </c>
      <c r="CG120" s="445">
        <v>1133382</v>
      </c>
      <c r="CH120" s="445">
        <v>1397838</v>
      </c>
      <c r="CI120" s="445">
        <v>0</v>
      </c>
      <c r="CJ120" s="445">
        <v>3777940</v>
      </c>
      <c r="CK120" s="445">
        <v>-921106</v>
      </c>
      <c r="CL120" s="445">
        <v>-837369</v>
      </c>
      <c r="CM120" s="445">
        <v>-1032755</v>
      </c>
      <c r="CN120" s="445">
        <v>0</v>
      </c>
      <c r="CO120" s="445">
        <v>-2791230</v>
      </c>
      <c r="CP120" s="445">
        <v>-949720</v>
      </c>
      <c r="CQ120" s="445">
        <v>-863382</v>
      </c>
      <c r="CR120" s="445">
        <v>-1064838</v>
      </c>
      <c r="CS120" s="445">
        <v>0</v>
      </c>
      <c r="CT120" s="445">
        <v>-2877940</v>
      </c>
      <c r="CU120" s="445">
        <v>-660000</v>
      </c>
      <c r="CV120" s="445">
        <v>-600000</v>
      </c>
      <c r="CW120" s="445">
        <v>-740000</v>
      </c>
      <c r="CX120" s="445">
        <v>0</v>
      </c>
      <c r="CY120" s="445">
        <v>-2000000</v>
      </c>
      <c r="CZ120" s="445">
        <v>0</v>
      </c>
      <c r="DA120" s="445">
        <v>0</v>
      </c>
      <c r="DB120" s="445">
        <v>0</v>
      </c>
      <c r="DC120" s="445">
        <v>0</v>
      </c>
      <c r="DD120" s="445">
        <v>0</v>
      </c>
      <c r="DE120" s="445">
        <v>-660000</v>
      </c>
      <c r="DF120" s="445">
        <v>-600000</v>
      </c>
      <c r="DG120" s="445">
        <v>-740000</v>
      </c>
      <c r="DH120" s="445">
        <v>0</v>
      </c>
      <c r="DI120" s="445">
        <v>-2000000</v>
      </c>
      <c r="DJ120" s="445">
        <v>-10894333</v>
      </c>
      <c r="DK120" s="445">
        <v>-9929598</v>
      </c>
      <c r="DL120" s="445">
        <v>-12237142</v>
      </c>
      <c r="DM120" s="445">
        <v>0</v>
      </c>
      <c r="DN120" s="445">
        <v>-33061073</v>
      </c>
      <c r="DO120" s="445">
        <v>-9098152</v>
      </c>
      <c r="DP120" s="445">
        <v>-8258028</v>
      </c>
      <c r="DQ120" s="445">
        <v>-10201489</v>
      </c>
      <c r="DR120" s="445">
        <v>0</v>
      </c>
      <c r="DS120" s="445">
        <v>-27557670</v>
      </c>
      <c r="DT120" s="445">
        <v>-1796181</v>
      </c>
      <c r="DU120" s="445">
        <v>-1671570</v>
      </c>
      <c r="DV120" s="445">
        <v>-2035653</v>
      </c>
      <c r="DW120" s="445">
        <v>0</v>
      </c>
      <c r="DX120" s="445">
        <v>-5503403</v>
      </c>
      <c r="DY120" s="445">
        <v>16880483</v>
      </c>
      <c r="DZ120" s="445">
        <v>15345894</v>
      </c>
      <c r="EA120" s="445">
        <v>18926603</v>
      </c>
      <c r="EB120" s="445">
        <v>0</v>
      </c>
      <c r="EC120" s="445">
        <v>51152980</v>
      </c>
      <c r="ED120" s="445">
        <v>11980602</v>
      </c>
      <c r="EE120" s="445">
        <v>10891456</v>
      </c>
      <c r="EF120" s="445">
        <v>13432796</v>
      </c>
      <c r="EG120" s="445">
        <v>0</v>
      </c>
      <c r="EH120" s="445">
        <v>36304854</v>
      </c>
      <c r="EI120" s="445">
        <v>-4899881</v>
      </c>
      <c r="EJ120" s="445">
        <v>-4454438</v>
      </c>
      <c r="EK120" s="445">
        <v>-5493807</v>
      </c>
      <c r="EL120" s="445">
        <v>0</v>
      </c>
      <c r="EM120" s="445">
        <v>-14848126</v>
      </c>
      <c r="EN120" s="445">
        <v>-6696062</v>
      </c>
      <c r="EO120" s="445">
        <v>-6126008</v>
      </c>
      <c r="EP120" s="445">
        <v>-7529460</v>
      </c>
      <c r="EQ120" s="445">
        <v>0</v>
      </c>
      <c r="ER120" s="445">
        <v>-20351529</v>
      </c>
      <c r="ES120" s="446">
        <v>0.33</v>
      </c>
      <c r="ET120" s="446">
        <v>0.3</v>
      </c>
      <c r="EU120" s="446">
        <v>0.37</v>
      </c>
      <c r="EV120" s="446">
        <v>0</v>
      </c>
      <c r="EW120" s="446">
        <v>1</v>
      </c>
      <c r="EX120" s="58" t="s">
        <v>501</v>
      </c>
      <c r="EY120" s="58" t="s">
        <v>502</v>
      </c>
      <c r="EZ120" s="58" t="s">
        <v>503</v>
      </c>
      <c r="FA120" s="58" t="s">
        <v>504</v>
      </c>
      <c r="FB120" s="58" t="s">
        <v>881</v>
      </c>
    </row>
    <row r="121" spans="1:158" s="58" customFormat="1" ht="14.25" thickTop="1" thickBot="1">
      <c r="A121" s="58" t="s">
        <v>469</v>
      </c>
      <c r="B121" s="447" t="s">
        <v>882</v>
      </c>
      <c r="C121" s="59" t="s">
        <v>883</v>
      </c>
      <c r="D121" s="445">
        <v>11391825</v>
      </c>
      <c r="E121" s="445">
        <v>9113460</v>
      </c>
      <c r="F121" s="445">
        <v>2050528</v>
      </c>
      <c r="G121" s="445">
        <v>227836</v>
      </c>
      <c r="H121" s="445">
        <v>22783649</v>
      </c>
      <c r="I121" s="445">
        <v>0</v>
      </c>
      <c r="J121" s="445">
        <v>0</v>
      </c>
      <c r="K121" s="445">
        <v>11391825</v>
      </c>
      <c r="L121" s="445">
        <v>96787</v>
      </c>
      <c r="M121" s="445">
        <v>96787</v>
      </c>
      <c r="N121" s="445">
        <v>0</v>
      </c>
      <c r="O121" s="445">
        <v>0</v>
      </c>
      <c r="P121" s="445">
        <v>0</v>
      </c>
      <c r="Q121" s="445">
        <v>0</v>
      </c>
      <c r="R121" s="445">
        <v>0</v>
      </c>
      <c r="S121" s="445">
        <v>0</v>
      </c>
      <c r="T121" s="445">
        <v>0</v>
      </c>
      <c r="U121" s="445">
        <v>0</v>
      </c>
      <c r="V121" s="445">
        <v>0</v>
      </c>
      <c r="W121" s="445">
        <v>0</v>
      </c>
      <c r="X121" s="445">
        <v>0</v>
      </c>
      <c r="Y121" s="445">
        <v>0</v>
      </c>
      <c r="Z121" s="445">
        <v>0</v>
      </c>
      <c r="AA121" s="445">
        <v>0</v>
      </c>
      <c r="AB121" s="445">
        <v>0</v>
      </c>
      <c r="AC121" s="445">
        <v>0</v>
      </c>
      <c r="AD121" s="445">
        <v>3942566</v>
      </c>
      <c r="AE121" s="445">
        <v>887077</v>
      </c>
      <c r="AF121" s="445">
        <v>98565</v>
      </c>
      <c r="AG121" s="445">
        <v>4928208</v>
      </c>
      <c r="AH121" s="445">
        <v>2212381</v>
      </c>
      <c r="AI121" s="445">
        <v>1769905</v>
      </c>
      <c r="AJ121" s="445">
        <v>398229</v>
      </c>
      <c r="AK121" s="445">
        <v>44248</v>
      </c>
      <c r="AL121" s="445">
        <v>4424763</v>
      </c>
      <c r="AM121" s="445">
        <v>-972014</v>
      </c>
      <c r="AN121" s="445">
        <v>-777610</v>
      </c>
      <c r="AO121" s="445">
        <v>-174962</v>
      </c>
      <c r="AP121" s="445">
        <v>-19440</v>
      </c>
      <c r="AQ121" s="445">
        <v>-1944026</v>
      </c>
      <c r="AR121" s="445">
        <v>-975085</v>
      </c>
      <c r="AS121" s="445">
        <v>-780068</v>
      </c>
      <c r="AT121" s="445">
        <v>-175515</v>
      </c>
      <c r="AU121" s="445">
        <v>-19502</v>
      </c>
      <c r="AV121" s="445">
        <v>-1950170</v>
      </c>
      <c r="AW121" s="445">
        <v>2912</v>
      </c>
      <c r="AX121" s="445">
        <v>2330</v>
      </c>
      <c r="AY121" s="445">
        <v>524</v>
      </c>
      <c r="AZ121" s="445">
        <v>58</v>
      </c>
      <c r="BA121" s="445">
        <v>5824</v>
      </c>
      <c r="BB121" s="445">
        <v>-184214</v>
      </c>
      <c r="BC121" s="445">
        <v>-147372</v>
      </c>
      <c r="BD121" s="445">
        <v>-33159</v>
      </c>
      <c r="BE121" s="445">
        <v>-3684</v>
      </c>
      <c r="BF121" s="445">
        <v>-368429</v>
      </c>
      <c r="BG121" s="445">
        <v>-1156387</v>
      </c>
      <c r="BH121" s="445">
        <v>-925110</v>
      </c>
      <c r="BI121" s="445">
        <v>-208150</v>
      </c>
      <c r="BJ121" s="445">
        <v>-23128</v>
      </c>
      <c r="BK121" s="445">
        <v>-2312775</v>
      </c>
      <c r="BL121" s="445">
        <v>-659314</v>
      </c>
      <c r="BM121" s="445">
        <v>-527451</v>
      </c>
      <c r="BN121" s="445">
        <v>-118677</v>
      </c>
      <c r="BO121" s="445">
        <v>-13186</v>
      </c>
      <c r="BP121" s="445">
        <v>-1318628</v>
      </c>
      <c r="BQ121" s="445">
        <v>-134756</v>
      </c>
      <c r="BR121" s="445">
        <v>-107804</v>
      </c>
      <c r="BS121" s="445">
        <v>-24256</v>
      </c>
      <c r="BT121" s="445">
        <v>-2695</v>
      </c>
      <c r="BU121" s="445">
        <v>-269511</v>
      </c>
      <c r="BV121" s="445">
        <v>-524558</v>
      </c>
      <c r="BW121" s="445">
        <v>-419647</v>
      </c>
      <c r="BX121" s="445">
        <v>-94421</v>
      </c>
      <c r="BY121" s="445">
        <v>-10491</v>
      </c>
      <c r="BZ121" s="445">
        <v>-1049117</v>
      </c>
      <c r="CA121" s="445">
        <v>0</v>
      </c>
      <c r="CB121" s="445">
        <v>0</v>
      </c>
      <c r="CC121" s="445">
        <v>0</v>
      </c>
      <c r="CD121" s="445">
        <v>0</v>
      </c>
      <c r="CE121" s="445">
        <v>0</v>
      </c>
      <c r="CF121" s="445">
        <v>187748</v>
      </c>
      <c r="CG121" s="445">
        <v>150198</v>
      </c>
      <c r="CH121" s="445">
        <v>33795</v>
      </c>
      <c r="CI121" s="445">
        <v>3755</v>
      </c>
      <c r="CJ121" s="445">
        <v>375496</v>
      </c>
      <c r="CK121" s="445">
        <v>-190231</v>
      </c>
      <c r="CL121" s="445">
        <v>-152184</v>
      </c>
      <c r="CM121" s="445">
        <v>-34241</v>
      </c>
      <c r="CN121" s="445">
        <v>-3805</v>
      </c>
      <c r="CO121" s="445">
        <v>-380461</v>
      </c>
      <c r="CP121" s="445">
        <v>319419</v>
      </c>
      <c r="CQ121" s="445">
        <v>255535</v>
      </c>
      <c r="CR121" s="445">
        <v>57495</v>
      </c>
      <c r="CS121" s="445">
        <v>6388</v>
      </c>
      <c r="CT121" s="445">
        <v>638837</v>
      </c>
      <c r="CU121" s="445">
        <v>-342378</v>
      </c>
      <c r="CV121" s="445">
        <v>-273902</v>
      </c>
      <c r="CW121" s="445">
        <v>-61628</v>
      </c>
      <c r="CX121" s="445">
        <v>-6848</v>
      </c>
      <c r="CY121" s="445">
        <v>-684756</v>
      </c>
      <c r="CZ121" s="445">
        <v>-324987</v>
      </c>
      <c r="DA121" s="445">
        <v>-259988</v>
      </c>
      <c r="DB121" s="445">
        <v>-58497</v>
      </c>
      <c r="DC121" s="445">
        <v>-6500</v>
      </c>
      <c r="DD121" s="445">
        <v>-649972</v>
      </c>
      <c r="DE121" s="445">
        <v>-17391</v>
      </c>
      <c r="DF121" s="445">
        <v>-13914</v>
      </c>
      <c r="DG121" s="445">
        <v>-3131</v>
      </c>
      <c r="DH121" s="445">
        <v>-348</v>
      </c>
      <c r="DI121" s="445">
        <v>-34784</v>
      </c>
      <c r="DJ121" s="445">
        <v>-8203023</v>
      </c>
      <c r="DK121" s="445">
        <v>-6562418</v>
      </c>
      <c r="DL121" s="445">
        <v>-1476543</v>
      </c>
      <c r="DM121" s="445">
        <v>-164060</v>
      </c>
      <c r="DN121" s="445">
        <v>-16406044</v>
      </c>
      <c r="DO121" s="445">
        <v>-7003427</v>
      </c>
      <c r="DP121" s="445">
        <v>-5602741</v>
      </c>
      <c r="DQ121" s="445">
        <v>-1260617</v>
      </c>
      <c r="DR121" s="445">
        <v>-140069</v>
      </c>
      <c r="DS121" s="445">
        <v>-14006854</v>
      </c>
      <c r="DT121" s="445">
        <v>-1199596</v>
      </c>
      <c r="DU121" s="445">
        <v>-959677</v>
      </c>
      <c r="DV121" s="445">
        <v>-215926</v>
      </c>
      <c r="DW121" s="445">
        <v>-23991</v>
      </c>
      <c r="DX121" s="445">
        <v>-2399190</v>
      </c>
      <c r="DY121" s="445">
        <v>15458594</v>
      </c>
      <c r="DZ121" s="445">
        <v>12366876</v>
      </c>
      <c r="EA121" s="445">
        <v>2782547</v>
      </c>
      <c r="EB121" s="445">
        <v>309172</v>
      </c>
      <c r="EC121" s="445">
        <v>30917189</v>
      </c>
      <c r="ED121" s="445">
        <v>11391825</v>
      </c>
      <c r="EE121" s="445">
        <v>9113460</v>
      </c>
      <c r="EF121" s="445">
        <v>2050528</v>
      </c>
      <c r="EG121" s="445">
        <v>227836</v>
      </c>
      <c r="EH121" s="445">
        <v>22783649</v>
      </c>
      <c r="EI121" s="445">
        <v>-4066769</v>
      </c>
      <c r="EJ121" s="445">
        <v>-3253416</v>
      </c>
      <c r="EK121" s="445">
        <v>-732019</v>
      </c>
      <c r="EL121" s="445">
        <v>-81336</v>
      </c>
      <c r="EM121" s="445">
        <v>-8133540</v>
      </c>
      <c r="EN121" s="445">
        <v>-5266365</v>
      </c>
      <c r="EO121" s="445">
        <v>-4213093</v>
      </c>
      <c r="EP121" s="445">
        <v>-947945</v>
      </c>
      <c r="EQ121" s="445">
        <v>-105327</v>
      </c>
      <c r="ER121" s="445">
        <v>-10532730</v>
      </c>
      <c r="ES121" s="446">
        <v>0.5</v>
      </c>
      <c r="ET121" s="446">
        <v>0.4</v>
      </c>
      <c r="EU121" s="446">
        <v>0.09</v>
      </c>
      <c r="EV121" s="446">
        <v>0.01</v>
      </c>
      <c r="EW121" s="446">
        <v>1</v>
      </c>
      <c r="EX121" s="58" t="s">
        <v>526</v>
      </c>
      <c r="EY121" s="58" t="s">
        <v>527</v>
      </c>
      <c r="EZ121" s="58" t="s">
        <v>466</v>
      </c>
      <c r="FA121" s="58" t="s">
        <v>467</v>
      </c>
      <c r="FB121" s="58" t="s">
        <v>884</v>
      </c>
    </row>
    <row r="122" spans="1:158" s="58" customFormat="1" ht="14.25" thickTop="1" thickBot="1">
      <c r="A122" s="58" t="s">
        <v>461</v>
      </c>
      <c r="B122" s="447" t="s">
        <v>885</v>
      </c>
      <c r="C122" s="59" t="s">
        <v>886</v>
      </c>
      <c r="D122" s="445">
        <v>13165214</v>
      </c>
      <c r="E122" s="445">
        <v>12901910</v>
      </c>
      <c r="F122" s="445">
        <v>0</v>
      </c>
      <c r="G122" s="445">
        <v>263304</v>
      </c>
      <c r="H122" s="445">
        <v>26330428</v>
      </c>
      <c r="I122" s="445">
        <v>1396</v>
      </c>
      <c r="J122" s="445">
        <v>1396</v>
      </c>
      <c r="K122" s="445">
        <v>13163818</v>
      </c>
      <c r="L122" s="445">
        <v>112959</v>
      </c>
      <c r="M122" s="445">
        <v>112959</v>
      </c>
      <c r="N122" s="445">
        <v>92824</v>
      </c>
      <c r="O122" s="445">
        <v>0</v>
      </c>
      <c r="P122" s="445">
        <v>92824</v>
      </c>
      <c r="Q122" s="445">
        <v>178331</v>
      </c>
      <c r="R122" s="445">
        <v>0</v>
      </c>
      <c r="S122" s="445">
        <v>178331</v>
      </c>
      <c r="T122" s="445">
        <v>0</v>
      </c>
      <c r="U122" s="445">
        <v>0</v>
      </c>
      <c r="V122" s="445">
        <v>0</v>
      </c>
      <c r="W122" s="445">
        <v>0</v>
      </c>
      <c r="X122" s="445">
        <v>1368</v>
      </c>
      <c r="Y122" s="445">
        <v>0</v>
      </c>
      <c r="Z122" s="445">
        <v>28</v>
      </c>
      <c r="AA122" s="445">
        <v>1396</v>
      </c>
      <c r="AB122" s="445">
        <v>0</v>
      </c>
      <c r="AC122" s="445">
        <v>0</v>
      </c>
      <c r="AD122" s="445">
        <v>4638453</v>
      </c>
      <c r="AE122" s="445">
        <v>0</v>
      </c>
      <c r="AF122" s="445">
        <v>92080</v>
      </c>
      <c r="AG122" s="445">
        <v>4730533</v>
      </c>
      <c r="AH122" s="445">
        <v>2644527</v>
      </c>
      <c r="AI122" s="445">
        <v>2591637</v>
      </c>
      <c r="AJ122" s="445">
        <v>0</v>
      </c>
      <c r="AK122" s="445">
        <v>52891</v>
      </c>
      <c r="AL122" s="445">
        <v>5289055</v>
      </c>
      <c r="AM122" s="445">
        <v>-858557</v>
      </c>
      <c r="AN122" s="445">
        <v>-841386</v>
      </c>
      <c r="AO122" s="445">
        <v>0</v>
      </c>
      <c r="AP122" s="445">
        <v>-17171</v>
      </c>
      <c r="AQ122" s="445">
        <v>-1717114</v>
      </c>
      <c r="AR122" s="445">
        <v>-1790177</v>
      </c>
      <c r="AS122" s="445">
        <v>-1754374</v>
      </c>
      <c r="AT122" s="445">
        <v>0</v>
      </c>
      <c r="AU122" s="445">
        <v>-35804</v>
      </c>
      <c r="AV122" s="445">
        <v>-3580355</v>
      </c>
      <c r="AW122" s="445">
        <v>169102</v>
      </c>
      <c r="AX122" s="445">
        <v>165719</v>
      </c>
      <c r="AY122" s="445">
        <v>0</v>
      </c>
      <c r="AZ122" s="445">
        <v>3382</v>
      </c>
      <c r="BA122" s="445">
        <v>338203</v>
      </c>
      <c r="BB122" s="445">
        <v>-119958</v>
      </c>
      <c r="BC122" s="445">
        <v>-117559</v>
      </c>
      <c r="BD122" s="445">
        <v>0</v>
      </c>
      <c r="BE122" s="445">
        <v>-2399</v>
      </c>
      <c r="BF122" s="445">
        <v>-239916</v>
      </c>
      <c r="BG122" s="445">
        <v>-1741033</v>
      </c>
      <c r="BH122" s="445">
        <v>-1706214</v>
      </c>
      <c r="BI122" s="445">
        <v>0</v>
      </c>
      <c r="BJ122" s="445">
        <v>-34821</v>
      </c>
      <c r="BK122" s="445">
        <v>-3482068</v>
      </c>
      <c r="BL122" s="445">
        <v>-1563792</v>
      </c>
      <c r="BM122" s="445">
        <v>-1532517</v>
      </c>
      <c r="BN122" s="445">
        <v>0</v>
      </c>
      <c r="BO122" s="445">
        <v>-31276</v>
      </c>
      <c r="BP122" s="445">
        <v>-3127585</v>
      </c>
      <c r="BQ122" s="445">
        <v>-416613</v>
      </c>
      <c r="BR122" s="445">
        <v>-408281</v>
      </c>
      <c r="BS122" s="445">
        <v>0</v>
      </c>
      <c r="BT122" s="445">
        <v>-8332</v>
      </c>
      <c r="BU122" s="445">
        <v>-833226</v>
      </c>
      <c r="BV122" s="445">
        <v>-1147179</v>
      </c>
      <c r="BW122" s="445">
        <v>-1124236</v>
      </c>
      <c r="BX122" s="445">
        <v>0</v>
      </c>
      <c r="BY122" s="445">
        <v>-22944</v>
      </c>
      <c r="BZ122" s="445">
        <v>-2294359</v>
      </c>
      <c r="CA122" s="445">
        <v>427461</v>
      </c>
      <c r="CB122" s="445">
        <v>418911</v>
      </c>
      <c r="CC122" s="445">
        <v>0</v>
      </c>
      <c r="CD122" s="445">
        <v>8549</v>
      </c>
      <c r="CE122" s="445">
        <v>854921</v>
      </c>
      <c r="CF122" s="445">
        <v>243747</v>
      </c>
      <c r="CG122" s="445">
        <v>238873</v>
      </c>
      <c r="CH122" s="445">
        <v>0</v>
      </c>
      <c r="CI122" s="445">
        <v>4875</v>
      </c>
      <c r="CJ122" s="445">
        <v>487495</v>
      </c>
      <c r="CK122" s="445">
        <v>-32772</v>
      </c>
      <c r="CL122" s="445">
        <v>-32116</v>
      </c>
      <c r="CM122" s="445">
        <v>0</v>
      </c>
      <c r="CN122" s="445">
        <v>-655</v>
      </c>
      <c r="CO122" s="445">
        <v>-65543</v>
      </c>
      <c r="CP122" s="445">
        <v>-798015</v>
      </c>
      <c r="CQ122" s="445">
        <v>-782054</v>
      </c>
      <c r="CR122" s="445">
        <v>0</v>
      </c>
      <c r="CS122" s="445">
        <v>-15960</v>
      </c>
      <c r="CT122" s="445">
        <v>-1596029</v>
      </c>
      <c r="CU122" s="445">
        <v>-1723371</v>
      </c>
      <c r="CV122" s="445">
        <v>-1688903</v>
      </c>
      <c r="CW122" s="445">
        <v>0</v>
      </c>
      <c r="CX122" s="445">
        <v>-34467</v>
      </c>
      <c r="CY122" s="445">
        <v>-3446741</v>
      </c>
      <c r="CZ122" s="445">
        <v>-21924</v>
      </c>
      <c r="DA122" s="445">
        <v>-21486</v>
      </c>
      <c r="DB122" s="445">
        <v>0</v>
      </c>
      <c r="DC122" s="445">
        <v>-438</v>
      </c>
      <c r="DD122" s="445">
        <v>-43848</v>
      </c>
      <c r="DE122" s="445">
        <v>-1701447</v>
      </c>
      <c r="DF122" s="445">
        <v>-1667417</v>
      </c>
      <c r="DG122" s="445">
        <v>0</v>
      </c>
      <c r="DH122" s="445">
        <v>-34029</v>
      </c>
      <c r="DI122" s="445">
        <v>-3402893</v>
      </c>
      <c r="DJ122" s="445">
        <v>-7068641</v>
      </c>
      <c r="DK122" s="445">
        <v>-6927265</v>
      </c>
      <c r="DL122" s="445">
        <v>0</v>
      </c>
      <c r="DM122" s="445">
        <v>-141374</v>
      </c>
      <c r="DN122" s="445">
        <v>-14137280</v>
      </c>
      <c r="DO122" s="445">
        <v>-5181417</v>
      </c>
      <c r="DP122" s="445">
        <v>-5077788</v>
      </c>
      <c r="DQ122" s="445">
        <v>0</v>
      </c>
      <c r="DR122" s="445">
        <v>-103628</v>
      </c>
      <c r="DS122" s="445">
        <v>-10362833</v>
      </c>
      <c r="DT122" s="445">
        <v>-1887224</v>
      </c>
      <c r="DU122" s="445">
        <v>-1849477</v>
      </c>
      <c r="DV122" s="445">
        <v>0</v>
      </c>
      <c r="DW122" s="445">
        <v>-37746</v>
      </c>
      <c r="DX122" s="445">
        <v>-3774447</v>
      </c>
      <c r="DY122" s="445">
        <v>15965015</v>
      </c>
      <c r="DZ122" s="445">
        <v>15645714</v>
      </c>
      <c r="EA122" s="445">
        <v>0</v>
      </c>
      <c r="EB122" s="445">
        <v>319300</v>
      </c>
      <c r="EC122" s="445">
        <v>31930029</v>
      </c>
      <c r="ED122" s="445">
        <v>13165214</v>
      </c>
      <c r="EE122" s="445">
        <v>12901910</v>
      </c>
      <c r="EF122" s="445">
        <v>0</v>
      </c>
      <c r="EG122" s="445">
        <v>263304</v>
      </c>
      <c r="EH122" s="445">
        <v>26330428</v>
      </c>
      <c r="EI122" s="445">
        <v>-2799801</v>
      </c>
      <c r="EJ122" s="445">
        <v>-2743804</v>
      </c>
      <c r="EK122" s="445">
        <v>0</v>
      </c>
      <c r="EL122" s="445">
        <v>-55996</v>
      </c>
      <c r="EM122" s="445">
        <v>-5599601</v>
      </c>
      <c r="EN122" s="445">
        <v>-4687025</v>
      </c>
      <c r="EO122" s="445">
        <v>-4593281</v>
      </c>
      <c r="EP122" s="445">
        <v>0</v>
      </c>
      <c r="EQ122" s="445">
        <v>-93742</v>
      </c>
      <c r="ER122" s="445">
        <v>-9374048</v>
      </c>
      <c r="ES122" s="446">
        <v>0.5</v>
      </c>
      <c r="ET122" s="446">
        <v>0.49</v>
      </c>
      <c r="EU122" s="446">
        <v>0</v>
      </c>
      <c r="EV122" s="446">
        <v>0.01</v>
      </c>
      <c r="EW122" s="446">
        <v>1</v>
      </c>
      <c r="EX122" s="58" t="s">
        <v>536</v>
      </c>
      <c r="EY122" s="58" t="s">
        <v>887</v>
      </c>
      <c r="EZ122" s="58" t="s">
        <v>536</v>
      </c>
      <c r="FA122" s="58" t="s">
        <v>730</v>
      </c>
      <c r="FB122" s="58" t="s">
        <v>888</v>
      </c>
    </row>
    <row r="123" spans="1:158" s="58" customFormat="1" ht="14.25" thickTop="1" thickBot="1">
      <c r="A123" s="58" t="s">
        <v>469</v>
      </c>
      <c r="B123" s="447" t="s">
        <v>889</v>
      </c>
      <c r="C123" s="59" t="s">
        <v>890</v>
      </c>
      <c r="D123" s="445">
        <v>8347674</v>
      </c>
      <c r="E123" s="445">
        <v>6678140</v>
      </c>
      <c r="F123" s="445">
        <v>1502582</v>
      </c>
      <c r="G123" s="445">
        <v>166954</v>
      </c>
      <c r="H123" s="445">
        <v>16695350</v>
      </c>
      <c r="I123" s="445">
        <v>0</v>
      </c>
      <c r="J123" s="445">
        <v>0</v>
      </c>
      <c r="K123" s="445">
        <v>8347674</v>
      </c>
      <c r="L123" s="445">
        <v>130460</v>
      </c>
      <c r="M123" s="445">
        <v>130460</v>
      </c>
      <c r="N123" s="445">
        <v>0</v>
      </c>
      <c r="O123" s="445">
        <v>0</v>
      </c>
      <c r="P123" s="445">
        <v>0</v>
      </c>
      <c r="Q123" s="445">
        <v>0</v>
      </c>
      <c r="R123" s="445">
        <v>0</v>
      </c>
      <c r="S123" s="445">
        <v>0</v>
      </c>
      <c r="T123" s="445">
        <v>0</v>
      </c>
      <c r="U123" s="445">
        <v>0</v>
      </c>
      <c r="V123" s="445">
        <v>0</v>
      </c>
      <c r="W123" s="445">
        <v>0</v>
      </c>
      <c r="X123" s="445">
        <v>0</v>
      </c>
      <c r="Y123" s="445">
        <v>0</v>
      </c>
      <c r="Z123" s="445">
        <v>0</v>
      </c>
      <c r="AA123" s="445">
        <v>0</v>
      </c>
      <c r="AB123" s="445">
        <v>0</v>
      </c>
      <c r="AC123" s="445">
        <v>0</v>
      </c>
      <c r="AD123" s="445">
        <v>3650737</v>
      </c>
      <c r="AE123" s="445">
        <v>821417</v>
      </c>
      <c r="AF123" s="445">
        <v>91269</v>
      </c>
      <c r="AG123" s="445">
        <v>4563423</v>
      </c>
      <c r="AH123" s="445">
        <v>1552408</v>
      </c>
      <c r="AI123" s="445">
        <v>1241926</v>
      </c>
      <c r="AJ123" s="445">
        <v>279433</v>
      </c>
      <c r="AK123" s="445">
        <v>31048</v>
      </c>
      <c r="AL123" s="445">
        <v>3104815</v>
      </c>
      <c r="AM123" s="445">
        <v>-381977</v>
      </c>
      <c r="AN123" s="445">
        <v>-305582</v>
      </c>
      <c r="AO123" s="445">
        <v>-68756</v>
      </c>
      <c r="AP123" s="445">
        <v>-7640</v>
      </c>
      <c r="AQ123" s="445">
        <v>-763955</v>
      </c>
      <c r="AR123" s="445">
        <v>-1368553</v>
      </c>
      <c r="AS123" s="445">
        <v>-1094842</v>
      </c>
      <c r="AT123" s="445">
        <v>-246340</v>
      </c>
      <c r="AU123" s="445">
        <v>-27371</v>
      </c>
      <c r="AV123" s="445">
        <v>-2737106</v>
      </c>
      <c r="AW123" s="445">
        <v>133162</v>
      </c>
      <c r="AX123" s="445">
        <v>106529</v>
      </c>
      <c r="AY123" s="445">
        <v>23969</v>
      </c>
      <c r="AZ123" s="445">
        <v>2663</v>
      </c>
      <c r="BA123" s="445">
        <v>266323</v>
      </c>
      <c r="BB123" s="445">
        <v>-144857</v>
      </c>
      <c r="BC123" s="445">
        <v>-115885</v>
      </c>
      <c r="BD123" s="445">
        <v>-26074</v>
      </c>
      <c r="BE123" s="445">
        <v>-2897</v>
      </c>
      <c r="BF123" s="445">
        <v>-289713</v>
      </c>
      <c r="BG123" s="445">
        <v>-1380248</v>
      </c>
      <c r="BH123" s="445">
        <v>-1104198</v>
      </c>
      <c r="BI123" s="445">
        <v>-248445</v>
      </c>
      <c r="BJ123" s="445">
        <v>-27605</v>
      </c>
      <c r="BK123" s="445">
        <v>-2760496</v>
      </c>
      <c r="BL123" s="445">
        <v>-2070501</v>
      </c>
      <c r="BM123" s="445">
        <v>-1656400</v>
      </c>
      <c r="BN123" s="445">
        <v>-372690</v>
      </c>
      <c r="BO123" s="445">
        <v>-41410</v>
      </c>
      <c r="BP123" s="445">
        <v>-4141001</v>
      </c>
      <c r="BQ123" s="445">
        <v>-15103</v>
      </c>
      <c r="BR123" s="445">
        <v>-12083</v>
      </c>
      <c r="BS123" s="445">
        <v>-2719</v>
      </c>
      <c r="BT123" s="445">
        <v>-302</v>
      </c>
      <c r="BU123" s="445">
        <v>-30207</v>
      </c>
      <c r="BV123" s="445">
        <v>-2055397</v>
      </c>
      <c r="BW123" s="445">
        <v>-1644318</v>
      </c>
      <c r="BX123" s="445">
        <v>-369971</v>
      </c>
      <c r="BY123" s="445">
        <v>-41108</v>
      </c>
      <c r="BZ123" s="445">
        <v>-4110794</v>
      </c>
      <c r="CA123" s="445">
        <v>450</v>
      </c>
      <c r="CB123" s="445">
        <v>360</v>
      </c>
      <c r="CC123" s="445">
        <v>81</v>
      </c>
      <c r="CD123" s="445">
        <v>9</v>
      </c>
      <c r="CE123" s="445">
        <v>900</v>
      </c>
      <c r="CF123" s="445">
        <v>150537</v>
      </c>
      <c r="CG123" s="445">
        <v>120430</v>
      </c>
      <c r="CH123" s="445">
        <v>27097</v>
      </c>
      <c r="CI123" s="445">
        <v>3011</v>
      </c>
      <c r="CJ123" s="445">
        <v>301075</v>
      </c>
      <c r="CK123" s="445">
        <v>0</v>
      </c>
      <c r="CL123" s="445">
        <v>0</v>
      </c>
      <c r="CM123" s="445">
        <v>0</v>
      </c>
      <c r="CN123" s="445">
        <v>0</v>
      </c>
      <c r="CO123" s="445">
        <v>0</v>
      </c>
      <c r="CP123" s="445">
        <v>-470324</v>
      </c>
      <c r="CQ123" s="445">
        <v>-376259</v>
      </c>
      <c r="CR123" s="445">
        <v>-84658</v>
      </c>
      <c r="CS123" s="445">
        <v>-9406</v>
      </c>
      <c r="CT123" s="445">
        <v>-940647</v>
      </c>
      <c r="CU123" s="445">
        <v>-2389838</v>
      </c>
      <c r="CV123" s="445">
        <v>-1911869</v>
      </c>
      <c r="CW123" s="445">
        <v>-430170</v>
      </c>
      <c r="CX123" s="445">
        <v>-47796</v>
      </c>
      <c r="CY123" s="445">
        <v>-4779673</v>
      </c>
      <c r="CZ123" s="445">
        <v>-14653</v>
      </c>
      <c r="DA123" s="445">
        <v>-11723</v>
      </c>
      <c r="DB123" s="445">
        <v>-2638</v>
      </c>
      <c r="DC123" s="445">
        <v>-293</v>
      </c>
      <c r="DD123" s="445">
        <v>-29307</v>
      </c>
      <c r="DE123" s="445">
        <v>-2375184</v>
      </c>
      <c r="DF123" s="445">
        <v>-1900147</v>
      </c>
      <c r="DG123" s="445">
        <v>-427532</v>
      </c>
      <c r="DH123" s="445">
        <v>-47503</v>
      </c>
      <c r="DI123" s="445">
        <v>-4750366</v>
      </c>
      <c r="DJ123" s="445">
        <v>-6407834</v>
      </c>
      <c r="DK123" s="445">
        <v>-4847514</v>
      </c>
      <c r="DL123" s="445">
        <v>-903693</v>
      </c>
      <c r="DM123" s="445">
        <v>-75892</v>
      </c>
      <c r="DN123" s="445">
        <v>-12234933</v>
      </c>
      <c r="DO123" s="445">
        <v>-400487</v>
      </c>
      <c r="DP123" s="445">
        <v>-136626</v>
      </c>
      <c r="DQ123" s="445">
        <v>92534</v>
      </c>
      <c r="DR123" s="445">
        <v>26446</v>
      </c>
      <c r="DS123" s="445">
        <v>-418133</v>
      </c>
      <c r="DT123" s="445">
        <v>-6007347</v>
      </c>
      <c r="DU123" s="445">
        <v>-4710888</v>
      </c>
      <c r="DV123" s="445">
        <v>-996227</v>
      </c>
      <c r="DW123" s="445">
        <v>-102338</v>
      </c>
      <c r="DX123" s="445">
        <v>-11816800</v>
      </c>
      <c r="DY123" s="445">
        <v>11415981</v>
      </c>
      <c r="DZ123" s="445">
        <v>9132784</v>
      </c>
      <c r="EA123" s="445">
        <v>2054876</v>
      </c>
      <c r="EB123" s="445">
        <v>228320</v>
      </c>
      <c r="EC123" s="445">
        <v>22831961</v>
      </c>
      <c r="ED123" s="445">
        <v>8347674</v>
      </c>
      <c r="EE123" s="445">
        <v>6678140</v>
      </c>
      <c r="EF123" s="445">
        <v>1502582</v>
      </c>
      <c r="EG123" s="445">
        <v>166954</v>
      </c>
      <c r="EH123" s="445">
        <v>16695350</v>
      </c>
      <c r="EI123" s="445">
        <v>-3068307</v>
      </c>
      <c r="EJ123" s="445">
        <v>-2454644</v>
      </c>
      <c r="EK123" s="445">
        <v>-552294</v>
      </c>
      <c r="EL123" s="445">
        <v>-61366</v>
      </c>
      <c r="EM123" s="445">
        <v>-6136611</v>
      </c>
      <c r="EN123" s="445">
        <v>-9075654</v>
      </c>
      <c r="EO123" s="445">
        <v>-7165532</v>
      </c>
      <c r="EP123" s="445">
        <v>-1548521</v>
      </c>
      <c r="EQ123" s="445">
        <v>-163704</v>
      </c>
      <c r="ER123" s="445">
        <v>-17953411</v>
      </c>
      <c r="ES123" s="446">
        <v>0.5</v>
      </c>
      <c r="ET123" s="446">
        <v>0.4</v>
      </c>
      <c r="EU123" s="446">
        <v>0.09</v>
      </c>
      <c r="EV123" s="446">
        <v>0.01</v>
      </c>
      <c r="EW123" s="446">
        <v>1</v>
      </c>
      <c r="EX123" s="58" t="s">
        <v>788</v>
      </c>
      <c r="EY123" s="58" t="s">
        <v>601</v>
      </c>
      <c r="EZ123" s="58" t="s">
        <v>466</v>
      </c>
      <c r="FA123" s="58" t="s">
        <v>467</v>
      </c>
      <c r="FB123" s="58" t="s">
        <v>891</v>
      </c>
    </row>
    <row r="124" spans="1:158" s="58" customFormat="1" ht="14.25" thickTop="1" thickBot="1">
      <c r="A124" s="58" t="s">
        <v>469</v>
      </c>
      <c r="B124" s="447" t="s">
        <v>892</v>
      </c>
      <c r="C124" s="59" t="s">
        <v>893</v>
      </c>
      <c r="D124" s="445">
        <v>13493677</v>
      </c>
      <c r="E124" s="445">
        <v>10794942</v>
      </c>
      <c r="F124" s="445">
        <v>2428862</v>
      </c>
      <c r="G124" s="445">
        <v>269874</v>
      </c>
      <c r="H124" s="445">
        <v>26987355</v>
      </c>
      <c r="I124" s="445">
        <v>0</v>
      </c>
      <c r="J124" s="445">
        <v>0</v>
      </c>
      <c r="K124" s="445">
        <v>13493677</v>
      </c>
      <c r="L124" s="445">
        <v>133144</v>
      </c>
      <c r="M124" s="445">
        <v>133144</v>
      </c>
      <c r="N124" s="445">
        <v>0</v>
      </c>
      <c r="O124" s="445">
        <v>0</v>
      </c>
      <c r="P124" s="445">
        <v>0</v>
      </c>
      <c r="Q124" s="445">
        <v>0</v>
      </c>
      <c r="R124" s="445">
        <v>0</v>
      </c>
      <c r="S124" s="445">
        <v>0</v>
      </c>
      <c r="T124" s="445">
        <v>0</v>
      </c>
      <c r="U124" s="445">
        <v>0</v>
      </c>
      <c r="V124" s="445">
        <v>0</v>
      </c>
      <c r="W124" s="445">
        <v>0</v>
      </c>
      <c r="X124" s="445">
        <v>0</v>
      </c>
      <c r="Y124" s="445">
        <v>0</v>
      </c>
      <c r="Z124" s="445">
        <v>0</v>
      </c>
      <c r="AA124" s="445">
        <v>0</v>
      </c>
      <c r="AB124" s="445">
        <v>0</v>
      </c>
      <c r="AC124" s="445">
        <v>0</v>
      </c>
      <c r="AD124" s="445">
        <v>4273276</v>
      </c>
      <c r="AE124" s="445">
        <v>961488</v>
      </c>
      <c r="AF124" s="445">
        <v>106833</v>
      </c>
      <c r="AG124" s="445">
        <v>5341597</v>
      </c>
      <c r="AH124" s="445">
        <v>1255562</v>
      </c>
      <c r="AI124" s="445">
        <v>1004450</v>
      </c>
      <c r="AJ124" s="445">
        <v>226001</v>
      </c>
      <c r="AK124" s="445">
        <v>25111</v>
      </c>
      <c r="AL124" s="445">
        <v>2511124</v>
      </c>
      <c r="AM124" s="445">
        <v>-910622</v>
      </c>
      <c r="AN124" s="445">
        <v>-728497</v>
      </c>
      <c r="AO124" s="445">
        <v>-163912</v>
      </c>
      <c r="AP124" s="445">
        <v>-18212</v>
      </c>
      <c r="AQ124" s="445">
        <v>-1821243</v>
      </c>
      <c r="AR124" s="445">
        <v>-308130</v>
      </c>
      <c r="AS124" s="445">
        <v>-246505</v>
      </c>
      <c r="AT124" s="445">
        <v>-55464</v>
      </c>
      <c r="AU124" s="445">
        <v>-6163</v>
      </c>
      <c r="AV124" s="445">
        <v>-616262</v>
      </c>
      <c r="AW124" s="445">
        <v>0</v>
      </c>
      <c r="AX124" s="445">
        <v>0</v>
      </c>
      <c r="AY124" s="445">
        <v>0</v>
      </c>
      <c r="AZ124" s="445">
        <v>0</v>
      </c>
      <c r="BA124" s="445">
        <v>0</v>
      </c>
      <c r="BB124" s="445">
        <v>-171720</v>
      </c>
      <c r="BC124" s="445">
        <v>-137375</v>
      </c>
      <c r="BD124" s="445">
        <v>-30909</v>
      </c>
      <c r="BE124" s="445">
        <v>-3434</v>
      </c>
      <c r="BF124" s="445">
        <v>-343438</v>
      </c>
      <c r="BG124" s="445">
        <v>-479850</v>
      </c>
      <c r="BH124" s="445">
        <v>-383880</v>
      </c>
      <c r="BI124" s="445">
        <v>-86373</v>
      </c>
      <c r="BJ124" s="445">
        <v>-9597</v>
      </c>
      <c r="BK124" s="445">
        <v>-959700</v>
      </c>
      <c r="BL124" s="445">
        <v>-1973568</v>
      </c>
      <c r="BM124" s="445">
        <v>-1578854</v>
      </c>
      <c r="BN124" s="445">
        <v>-355242</v>
      </c>
      <c r="BO124" s="445">
        <v>-39471</v>
      </c>
      <c r="BP124" s="445">
        <v>-3947135</v>
      </c>
      <c r="BQ124" s="445">
        <v>-874847</v>
      </c>
      <c r="BR124" s="445">
        <v>-699878</v>
      </c>
      <c r="BS124" s="445">
        <v>-157473</v>
      </c>
      <c r="BT124" s="445">
        <v>-17497</v>
      </c>
      <c r="BU124" s="445">
        <v>-1749695</v>
      </c>
      <c r="BV124" s="445">
        <v>-1098720</v>
      </c>
      <c r="BW124" s="445">
        <v>-878976</v>
      </c>
      <c r="BX124" s="445">
        <v>-197770</v>
      </c>
      <c r="BY124" s="445">
        <v>-21974</v>
      </c>
      <c r="BZ124" s="445">
        <v>-2197440</v>
      </c>
      <c r="CA124" s="445">
        <v>459268</v>
      </c>
      <c r="CB124" s="445">
        <v>367414</v>
      </c>
      <c r="CC124" s="445">
        <v>82668</v>
      </c>
      <c r="CD124" s="445">
        <v>9185</v>
      </c>
      <c r="CE124" s="445">
        <v>918535</v>
      </c>
      <c r="CF124" s="445">
        <v>1446036</v>
      </c>
      <c r="CG124" s="445">
        <v>1156830</v>
      </c>
      <c r="CH124" s="445">
        <v>260287</v>
      </c>
      <c r="CI124" s="445">
        <v>28921</v>
      </c>
      <c r="CJ124" s="445">
        <v>2892074</v>
      </c>
      <c r="CK124" s="445">
        <v>62409</v>
      </c>
      <c r="CL124" s="445">
        <v>49926</v>
      </c>
      <c r="CM124" s="445">
        <v>11233</v>
      </c>
      <c r="CN124" s="445">
        <v>1248</v>
      </c>
      <c r="CO124" s="445">
        <v>124816</v>
      </c>
      <c r="CP124" s="445">
        <v>-1779953</v>
      </c>
      <c r="CQ124" s="445">
        <v>-1423962</v>
      </c>
      <c r="CR124" s="445">
        <v>-320392</v>
      </c>
      <c r="CS124" s="445">
        <v>-35599</v>
      </c>
      <c r="CT124" s="445">
        <v>-3559906</v>
      </c>
      <c r="CU124" s="445">
        <v>-1785808</v>
      </c>
      <c r="CV124" s="445">
        <v>-1428646</v>
      </c>
      <c r="CW124" s="445">
        <v>-321446</v>
      </c>
      <c r="CX124" s="445">
        <v>-35716</v>
      </c>
      <c r="CY124" s="445">
        <v>-3571616</v>
      </c>
      <c r="CZ124" s="445">
        <v>-353170</v>
      </c>
      <c r="DA124" s="445">
        <v>-282538</v>
      </c>
      <c r="DB124" s="445">
        <v>-63572</v>
      </c>
      <c r="DC124" s="445">
        <v>-7064</v>
      </c>
      <c r="DD124" s="445">
        <v>-706344</v>
      </c>
      <c r="DE124" s="445">
        <v>-1432637</v>
      </c>
      <c r="DF124" s="445">
        <v>-1146108</v>
      </c>
      <c r="DG124" s="445">
        <v>-257875</v>
      </c>
      <c r="DH124" s="445">
        <v>-28652</v>
      </c>
      <c r="DI124" s="445">
        <v>-2865272</v>
      </c>
      <c r="DJ124" s="445">
        <v>-11897209</v>
      </c>
      <c r="DK124" s="445">
        <v>-9517768</v>
      </c>
      <c r="DL124" s="445">
        <v>-2141498</v>
      </c>
      <c r="DM124" s="445">
        <v>-237945</v>
      </c>
      <c r="DN124" s="445">
        <v>-23794420</v>
      </c>
      <c r="DO124" s="445">
        <v>-11253182</v>
      </c>
      <c r="DP124" s="445">
        <v>-9002545</v>
      </c>
      <c r="DQ124" s="445">
        <v>-2025573</v>
      </c>
      <c r="DR124" s="445">
        <v>-225064</v>
      </c>
      <c r="DS124" s="445">
        <v>-22506363</v>
      </c>
      <c r="DT124" s="445">
        <v>-644027</v>
      </c>
      <c r="DU124" s="445">
        <v>-515223</v>
      </c>
      <c r="DV124" s="445">
        <v>-115925</v>
      </c>
      <c r="DW124" s="445">
        <v>-12881</v>
      </c>
      <c r="DX124" s="445">
        <v>-1288057</v>
      </c>
      <c r="DY124" s="445">
        <v>17577835</v>
      </c>
      <c r="DZ124" s="445">
        <v>14062268</v>
      </c>
      <c r="EA124" s="445">
        <v>3164010</v>
      </c>
      <c r="EB124" s="445">
        <v>351557</v>
      </c>
      <c r="EC124" s="445">
        <v>35155670</v>
      </c>
      <c r="ED124" s="445">
        <v>13493677</v>
      </c>
      <c r="EE124" s="445">
        <v>10794942</v>
      </c>
      <c r="EF124" s="445">
        <v>2428862</v>
      </c>
      <c r="EG124" s="445">
        <v>269874</v>
      </c>
      <c r="EH124" s="445">
        <v>26987355</v>
      </c>
      <c r="EI124" s="445">
        <v>-4084158</v>
      </c>
      <c r="EJ124" s="445">
        <v>-3267326</v>
      </c>
      <c r="EK124" s="445">
        <v>-735148</v>
      </c>
      <c r="EL124" s="445">
        <v>-81683</v>
      </c>
      <c r="EM124" s="445">
        <v>-8168315</v>
      </c>
      <c r="EN124" s="445">
        <v>-4728185</v>
      </c>
      <c r="EO124" s="445">
        <v>-3782549</v>
      </c>
      <c r="EP124" s="445">
        <v>-851073</v>
      </c>
      <c r="EQ124" s="445">
        <v>-94564</v>
      </c>
      <c r="ER124" s="445">
        <v>-9456372</v>
      </c>
      <c r="ES124" s="446">
        <v>0.5</v>
      </c>
      <c r="ET124" s="446">
        <v>0.4</v>
      </c>
      <c r="EU124" s="446">
        <v>0.09</v>
      </c>
      <c r="EV124" s="446">
        <v>0.01</v>
      </c>
      <c r="EW124" s="446">
        <v>1</v>
      </c>
      <c r="EX124" s="58" t="s">
        <v>526</v>
      </c>
      <c r="EY124" s="58" t="s">
        <v>527</v>
      </c>
      <c r="EZ124" s="58" t="s">
        <v>466</v>
      </c>
      <c r="FA124" s="58" t="s">
        <v>467</v>
      </c>
      <c r="FB124" s="58" t="s">
        <v>894</v>
      </c>
    </row>
    <row r="125" spans="1:158" s="58" customFormat="1" ht="14.25" thickTop="1" thickBot="1">
      <c r="A125" s="58" t="s">
        <v>469</v>
      </c>
      <c r="B125" s="447" t="s">
        <v>895</v>
      </c>
      <c r="C125" s="59" t="s">
        <v>896</v>
      </c>
      <c r="D125" s="445">
        <v>20620428</v>
      </c>
      <c r="E125" s="445">
        <v>18745843</v>
      </c>
      <c r="F125" s="445">
        <v>23119873</v>
      </c>
      <c r="G125" s="445">
        <v>0</v>
      </c>
      <c r="H125" s="445">
        <v>62486144</v>
      </c>
      <c r="I125" s="445">
        <v>0</v>
      </c>
      <c r="J125" s="445">
        <v>0</v>
      </c>
      <c r="K125" s="445">
        <v>20620428</v>
      </c>
      <c r="L125" s="445">
        <v>262023</v>
      </c>
      <c r="M125" s="445">
        <v>262023</v>
      </c>
      <c r="N125" s="445">
        <v>0</v>
      </c>
      <c r="O125" s="445">
        <v>0</v>
      </c>
      <c r="P125" s="445">
        <v>0</v>
      </c>
      <c r="Q125" s="445">
        <v>0</v>
      </c>
      <c r="R125" s="445">
        <v>0</v>
      </c>
      <c r="S125" s="445">
        <v>0</v>
      </c>
      <c r="T125" s="445">
        <v>0</v>
      </c>
      <c r="U125" s="445">
        <v>0</v>
      </c>
      <c r="V125" s="445">
        <v>0</v>
      </c>
      <c r="W125" s="445">
        <v>0</v>
      </c>
      <c r="X125" s="445">
        <v>0</v>
      </c>
      <c r="Y125" s="445">
        <v>0</v>
      </c>
      <c r="Z125" s="445">
        <v>0</v>
      </c>
      <c r="AA125" s="445">
        <v>0</v>
      </c>
      <c r="AB125" s="445">
        <v>0</v>
      </c>
      <c r="AC125" s="445">
        <v>0</v>
      </c>
      <c r="AD125" s="445">
        <v>9112618</v>
      </c>
      <c r="AE125" s="445">
        <v>11238899</v>
      </c>
      <c r="AF125" s="445">
        <v>0</v>
      </c>
      <c r="AG125" s="445">
        <v>20351517</v>
      </c>
      <c r="AH125" s="445">
        <v>1089950</v>
      </c>
      <c r="AI125" s="445">
        <v>990863</v>
      </c>
      <c r="AJ125" s="445">
        <v>1222064</v>
      </c>
      <c r="AK125" s="445">
        <v>0</v>
      </c>
      <c r="AL125" s="445">
        <v>3302877</v>
      </c>
      <c r="AM125" s="445">
        <v>-1823805</v>
      </c>
      <c r="AN125" s="445">
        <v>-1658005</v>
      </c>
      <c r="AO125" s="445">
        <v>-2044873</v>
      </c>
      <c r="AP125" s="445">
        <v>0</v>
      </c>
      <c r="AQ125" s="445">
        <v>-5526683</v>
      </c>
      <c r="AR125" s="445">
        <v>-530625</v>
      </c>
      <c r="AS125" s="445">
        <v>-482387</v>
      </c>
      <c r="AT125" s="445">
        <v>-594943</v>
      </c>
      <c r="AU125" s="445">
        <v>0</v>
      </c>
      <c r="AV125" s="445">
        <v>-1607955</v>
      </c>
      <c r="AW125" s="445">
        <v>205106</v>
      </c>
      <c r="AX125" s="445">
        <v>186460</v>
      </c>
      <c r="AY125" s="445">
        <v>229968</v>
      </c>
      <c r="AZ125" s="445">
        <v>0</v>
      </c>
      <c r="BA125" s="445">
        <v>621534</v>
      </c>
      <c r="BB125" s="445">
        <v>-470502</v>
      </c>
      <c r="BC125" s="445">
        <v>-427729</v>
      </c>
      <c r="BD125" s="445">
        <v>-527533</v>
      </c>
      <c r="BE125" s="445">
        <v>0</v>
      </c>
      <c r="BF125" s="445">
        <v>-1425764</v>
      </c>
      <c r="BG125" s="445">
        <v>-796021</v>
      </c>
      <c r="BH125" s="445">
        <v>-723656</v>
      </c>
      <c r="BI125" s="445">
        <v>-892508</v>
      </c>
      <c r="BJ125" s="445">
        <v>0</v>
      </c>
      <c r="BK125" s="445">
        <v>-2412185</v>
      </c>
      <c r="BL125" s="445">
        <v>-8148125</v>
      </c>
      <c r="BM125" s="445">
        <v>-7407386</v>
      </c>
      <c r="BN125" s="445">
        <v>-9135777</v>
      </c>
      <c r="BO125" s="445">
        <v>0</v>
      </c>
      <c r="BP125" s="445">
        <v>-24691288</v>
      </c>
      <c r="BQ125" s="445">
        <v>-1705919</v>
      </c>
      <c r="BR125" s="445">
        <v>-1550836</v>
      </c>
      <c r="BS125" s="445">
        <v>-1912697</v>
      </c>
      <c r="BT125" s="445">
        <v>0</v>
      </c>
      <c r="BU125" s="445">
        <v>-5169452</v>
      </c>
      <c r="BV125" s="445">
        <v>-6442206</v>
      </c>
      <c r="BW125" s="445">
        <v>-5856551</v>
      </c>
      <c r="BX125" s="445">
        <v>-7223079</v>
      </c>
      <c r="BY125" s="445">
        <v>0</v>
      </c>
      <c r="BZ125" s="445">
        <v>-19521836</v>
      </c>
      <c r="CA125" s="445">
        <v>0</v>
      </c>
      <c r="CB125" s="445">
        <v>0</v>
      </c>
      <c r="CC125" s="445">
        <v>0</v>
      </c>
      <c r="CD125" s="445">
        <v>0</v>
      </c>
      <c r="CE125" s="445">
        <v>0</v>
      </c>
      <c r="CF125" s="445">
        <v>704212</v>
      </c>
      <c r="CG125" s="445">
        <v>640193</v>
      </c>
      <c r="CH125" s="445">
        <v>789571</v>
      </c>
      <c r="CI125" s="445">
        <v>0</v>
      </c>
      <c r="CJ125" s="445">
        <v>2133976</v>
      </c>
      <c r="CK125" s="445">
        <v>-23815</v>
      </c>
      <c r="CL125" s="445">
        <v>-21650</v>
      </c>
      <c r="CM125" s="445">
        <v>-26702</v>
      </c>
      <c r="CN125" s="445">
        <v>0</v>
      </c>
      <c r="CO125" s="445">
        <v>-72167</v>
      </c>
      <c r="CP125" s="445">
        <v>-462480</v>
      </c>
      <c r="CQ125" s="445">
        <v>-420437</v>
      </c>
      <c r="CR125" s="445">
        <v>-518538</v>
      </c>
      <c r="CS125" s="445">
        <v>0</v>
      </c>
      <c r="CT125" s="445">
        <v>-1401455</v>
      </c>
      <c r="CU125" s="445">
        <v>-7930208</v>
      </c>
      <c r="CV125" s="445">
        <v>-7209280</v>
      </c>
      <c r="CW125" s="445">
        <v>-8891446</v>
      </c>
      <c r="CX125" s="445">
        <v>0</v>
      </c>
      <c r="CY125" s="445">
        <v>-24030934</v>
      </c>
      <c r="CZ125" s="445">
        <v>-1729734</v>
      </c>
      <c r="DA125" s="445">
        <v>-1572486</v>
      </c>
      <c r="DB125" s="445">
        <v>-1939399</v>
      </c>
      <c r="DC125" s="445">
        <v>0</v>
      </c>
      <c r="DD125" s="445">
        <v>-5241619</v>
      </c>
      <c r="DE125" s="445">
        <v>-6200474</v>
      </c>
      <c r="DF125" s="445">
        <v>-5636795</v>
      </c>
      <c r="DG125" s="445">
        <v>-6952046</v>
      </c>
      <c r="DH125" s="445">
        <v>0</v>
      </c>
      <c r="DI125" s="445">
        <v>-18789315</v>
      </c>
      <c r="DJ125" s="445">
        <v>-18283326</v>
      </c>
      <c r="DK125" s="445">
        <v>-16675569</v>
      </c>
      <c r="DL125" s="445">
        <v>-20434959</v>
      </c>
      <c r="DM125" s="445">
        <v>0</v>
      </c>
      <c r="DN125" s="445">
        <v>-55393854</v>
      </c>
      <c r="DO125" s="445">
        <v>-15474764</v>
      </c>
      <c r="DP125" s="445">
        <v>-14148851</v>
      </c>
      <c r="DQ125" s="445">
        <v>-17347196</v>
      </c>
      <c r="DR125" s="445">
        <v>0</v>
      </c>
      <c r="DS125" s="445">
        <v>-46970810</v>
      </c>
      <c r="DT125" s="445">
        <v>-2808562</v>
      </c>
      <c r="DU125" s="445">
        <v>-2526718</v>
      </c>
      <c r="DV125" s="445">
        <v>-3087763</v>
      </c>
      <c r="DW125" s="445">
        <v>0</v>
      </c>
      <c r="DX125" s="445">
        <v>-8423044</v>
      </c>
      <c r="DY125" s="445">
        <v>26348179</v>
      </c>
      <c r="DZ125" s="445">
        <v>23952890</v>
      </c>
      <c r="EA125" s="445">
        <v>29541897</v>
      </c>
      <c r="EB125" s="445">
        <v>0</v>
      </c>
      <c r="EC125" s="445">
        <v>79842966</v>
      </c>
      <c r="ED125" s="445">
        <v>20620428</v>
      </c>
      <c r="EE125" s="445">
        <v>18745843</v>
      </c>
      <c r="EF125" s="445">
        <v>23119873</v>
      </c>
      <c r="EG125" s="445">
        <v>0</v>
      </c>
      <c r="EH125" s="445">
        <v>62486144</v>
      </c>
      <c r="EI125" s="445">
        <v>-5727751</v>
      </c>
      <c r="EJ125" s="445">
        <v>-5207047</v>
      </c>
      <c r="EK125" s="445">
        <v>-6422024</v>
      </c>
      <c r="EL125" s="445">
        <v>0</v>
      </c>
      <c r="EM125" s="445">
        <v>-17356822</v>
      </c>
      <c r="EN125" s="445">
        <v>-8536313</v>
      </c>
      <c r="EO125" s="445">
        <v>-7733765</v>
      </c>
      <c r="EP125" s="445">
        <v>-9509787</v>
      </c>
      <c r="EQ125" s="445">
        <v>0</v>
      </c>
      <c r="ER125" s="445">
        <v>-25779866</v>
      </c>
      <c r="ES125" s="446">
        <v>0.33</v>
      </c>
      <c r="ET125" s="446">
        <v>0.3</v>
      </c>
      <c r="EU125" s="446">
        <v>0.37</v>
      </c>
      <c r="EV125" s="446">
        <v>0</v>
      </c>
      <c r="EW125" s="446">
        <v>1</v>
      </c>
      <c r="EX125" s="58" t="s">
        <v>501</v>
      </c>
      <c r="EY125" s="58" t="s">
        <v>502</v>
      </c>
      <c r="EZ125" s="58" t="s">
        <v>503</v>
      </c>
      <c r="FA125" s="58" t="s">
        <v>504</v>
      </c>
      <c r="FB125" s="58" t="s">
        <v>897</v>
      </c>
    </row>
    <row r="126" spans="1:158" s="58" customFormat="1" ht="14.25" thickTop="1" thickBot="1">
      <c r="A126" s="58" t="s">
        <v>461</v>
      </c>
      <c r="B126" s="447" t="s">
        <v>898</v>
      </c>
      <c r="C126" s="59" t="s">
        <v>899</v>
      </c>
      <c r="D126" s="445">
        <v>18527272</v>
      </c>
      <c r="E126" s="445">
        <v>18156726</v>
      </c>
      <c r="F126" s="445">
        <v>0</v>
      </c>
      <c r="G126" s="445">
        <v>370545</v>
      </c>
      <c r="H126" s="445">
        <v>37054543</v>
      </c>
      <c r="I126" s="445">
        <v>224061</v>
      </c>
      <c r="J126" s="445">
        <v>224061</v>
      </c>
      <c r="K126" s="445">
        <v>18303211</v>
      </c>
      <c r="L126" s="445">
        <v>299345</v>
      </c>
      <c r="M126" s="445">
        <v>299345</v>
      </c>
      <c r="N126" s="445">
        <v>187695</v>
      </c>
      <c r="O126" s="445">
        <v>0</v>
      </c>
      <c r="P126" s="445">
        <v>187695</v>
      </c>
      <c r="Q126" s="445">
        <v>372868</v>
      </c>
      <c r="R126" s="445">
        <v>0</v>
      </c>
      <c r="S126" s="445">
        <v>372868</v>
      </c>
      <c r="T126" s="445">
        <v>0</v>
      </c>
      <c r="U126" s="445">
        <v>0</v>
      </c>
      <c r="V126" s="445">
        <v>0</v>
      </c>
      <c r="W126" s="445">
        <v>0</v>
      </c>
      <c r="X126" s="445">
        <v>224061</v>
      </c>
      <c r="Y126" s="445">
        <v>0</v>
      </c>
      <c r="Z126" s="445">
        <v>0</v>
      </c>
      <c r="AA126" s="445">
        <v>224061</v>
      </c>
      <c r="AB126" s="445">
        <v>0</v>
      </c>
      <c r="AC126" s="445">
        <v>0</v>
      </c>
      <c r="AD126" s="445">
        <v>12500916</v>
      </c>
      <c r="AE126" s="445">
        <v>0</v>
      </c>
      <c r="AF126" s="445">
        <v>249385</v>
      </c>
      <c r="AG126" s="445">
        <v>12750301</v>
      </c>
      <c r="AH126" s="445">
        <v>1741435</v>
      </c>
      <c r="AI126" s="445">
        <v>1706606</v>
      </c>
      <c r="AJ126" s="445">
        <v>0</v>
      </c>
      <c r="AK126" s="445">
        <v>34829</v>
      </c>
      <c r="AL126" s="445">
        <v>3482870</v>
      </c>
      <c r="AM126" s="445">
        <v>-2452716</v>
      </c>
      <c r="AN126" s="445">
        <v>-2403661</v>
      </c>
      <c r="AO126" s="445">
        <v>0</v>
      </c>
      <c r="AP126" s="445">
        <v>-49054</v>
      </c>
      <c r="AQ126" s="445">
        <v>-4905431</v>
      </c>
      <c r="AR126" s="445">
        <v>-834804</v>
      </c>
      <c r="AS126" s="445">
        <v>-818107</v>
      </c>
      <c r="AT126" s="445">
        <v>0</v>
      </c>
      <c r="AU126" s="445">
        <v>-16696</v>
      </c>
      <c r="AV126" s="445">
        <v>-1669607</v>
      </c>
      <c r="AW126" s="445">
        <v>74437</v>
      </c>
      <c r="AX126" s="445">
        <v>72948</v>
      </c>
      <c r="AY126" s="445">
        <v>0</v>
      </c>
      <c r="AZ126" s="445">
        <v>1489</v>
      </c>
      <c r="BA126" s="445">
        <v>148874</v>
      </c>
      <c r="BB126" s="445">
        <v>-339234</v>
      </c>
      <c r="BC126" s="445">
        <v>-332449</v>
      </c>
      <c r="BD126" s="445">
        <v>0</v>
      </c>
      <c r="BE126" s="445">
        <v>-6785</v>
      </c>
      <c r="BF126" s="445">
        <v>-678468</v>
      </c>
      <c r="BG126" s="445">
        <v>-1099601</v>
      </c>
      <c r="BH126" s="445">
        <v>-1077608</v>
      </c>
      <c r="BI126" s="445">
        <v>0</v>
      </c>
      <c r="BJ126" s="445">
        <v>-21992</v>
      </c>
      <c r="BK126" s="445">
        <v>-2199201</v>
      </c>
      <c r="BL126" s="445">
        <v>-4957402</v>
      </c>
      <c r="BM126" s="445">
        <v>-4858253</v>
      </c>
      <c r="BN126" s="445">
        <v>0</v>
      </c>
      <c r="BO126" s="445">
        <v>-99148</v>
      </c>
      <c r="BP126" s="445">
        <v>-9914803</v>
      </c>
      <c r="BQ126" s="445">
        <v>-689842</v>
      </c>
      <c r="BR126" s="445">
        <v>-676046</v>
      </c>
      <c r="BS126" s="445">
        <v>0</v>
      </c>
      <c r="BT126" s="445">
        <v>-13797</v>
      </c>
      <c r="BU126" s="445">
        <v>-1379685</v>
      </c>
      <c r="BV126" s="445">
        <v>-4267559</v>
      </c>
      <c r="BW126" s="445">
        <v>-4182208</v>
      </c>
      <c r="BX126" s="445">
        <v>0</v>
      </c>
      <c r="BY126" s="445">
        <v>-85351</v>
      </c>
      <c r="BZ126" s="445">
        <v>-8535118</v>
      </c>
      <c r="CA126" s="445">
        <v>166427</v>
      </c>
      <c r="CB126" s="445">
        <v>163099</v>
      </c>
      <c r="CC126" s="445">
        <v>0</v>
      </c>
      <c r="CD126" s="445">
        <v>3329</v>
      </c>
      <c r="CE126" s="445">
        <v>332855</v>
      </c>
      <c r="CF126" s="445">
        <v>254169</v>
      </c>
      <c r="CG126" s="445">
        <v>249085</v>
      </c>
      <c r="CH126" s="445">
        <v>0</v>
      </c>
      <c r="CI126" s="445">
        <v>5083</v>
      </c>
      <c r="CJ126" s="445">
        <v>508337</v>
      </c>
      <c r="CK126" s="445">
        <v>424340</v>
      </c>
      <c r="CL126" s="445">
        <v>415854</v>
      </c>
      <c r="CM126" s="445">
        <v>0</v>
      </c>
      <c r="CN126" s="445">
        <v>8487</v>
      </c>
      <c r="CO126" s="445">
        <v>848681</v>
      </c>
      <c r="CP126" s="445">
        <v>1445932</v>
      </c>
      <c r="CQ126" s="445">
        <v>1417014</v>
      </c>
      <c r="CR126" s="445">
        <v>0</v>
      </c>
      <c r="CS126" s="445">
        <v>28919</v>
      </c>
      <c r="CT126" s="445">
        <v>2891865</v>
      </c>
      <c r="CU126" s="445">
        <v>-2666534</v>
      </c>
      <c r="CV126" s="445">
        <v>-2613201</v>
      </c>
      <c r="CW126" s="445">
        <v>0</v>
      </c>
      <c r="CX126" s="445">
        <v>-53330</v>
      </c>
      <c r="CY126" s="445">
        <v>-5333065</v>
      </c>
      <c r="CZ126" s="445">
        <v>-99075</v>
      </c>
      <c r="DA126" s="445">
        <v>-97093</v>
      </c>
      <c r="DB126" s="445">
        <v>0</v>
      </c>
      <c r="DC126" s="445">
        <v>-1981</v>
      </c>
      <c r="DD126" s="445">
        <v>-198149</v>
      </c>
      <c r="DE126" s="445">
        <v>-2567458</v>
      </c>
      <c r="DF126" s="445">
        <v>-2516109</v>
      </c>
      <c r="DG126" s="445">
        <v>0</v>
      </c>
      <c r="DH126" s="445">
        <v>-51349</v>
      </c>
      <c r="DI126" s="445">
        <v>-5134916</v>
      </c>
      <c r="DJ126" s="445">
        <v>-13563021</v>
      </c>
      <c r="DK126" s="445">
        <v>-13291763</v>
      </c>
      <c r="DL126" s="445">
        <v>0</v>
      </c>
      <c r="DM126" s="445">
        <v>-271260</v>
      </c>
      <c r="DN126" s="445">
        <v>-27126044</v>
      </c>
      <c r="DO126" s="445">
        <v>-12873853</v>
      </c>
      <c r="DP126" s="445">
        <v>-12616376</v>
      </c>
      <c r="DQ126" s="445">
        <v>0</v>
      </c>
      <c r="DR126" s="445">
        <v>-257477</v>
      </c>
      <c r="DS126" s="445">
        <v>-25747707</v>
      </c>
      <c r="DT126" s="445">
        <v>-689168</v>
      </c>
      <c r="DU126" s="445">
        <v>-675387</v>
      </c>
      <c r="DV126" s="445">
        <v>0</v>
      </c>
      <c r="DW126" s="445">
        <v>-13783</v>
      </c>
      <c r="DX126" s="445">
        <v>-1378337</v>
      </c>
      <c r="DY126" s="445">
        <v>23132766</v>
      </c>
      <c r="DZ126" s="445">
        <v>22670111</v>
      </c>
      <c r="EA126" s="445">
        <v>0</v>
      </c>
      <c r="EB126" s="445">
        <v>462655</v>
      </c>
      <c r="EC126" s="445">
        <v>46265532</v>
      </c>
      <c r="ED126" s="445">
        <v>18527272</v>
      </c>
      <c r="EE126" s="445">
        <v>18156726</v>
      </c>
      <c r="EF126" s="445">
        <v>0</v>
      </c>
      <c r="EG126" s="445">
        <v>370545</v>
      </c>
      <c r="EH126" s="445">
        <v>37054543</v>
      </c>
      <c r="EI126" s="445">
        <v>-4605494</v>
      </c>
      <c r="EJ126" s="445">
        <v>-4513385</v>
      </c>
      <c r="EK126" s="445">
        <v>0</v>
      </c>
      <c r="EL126" s="445">
        <v>-92110</v>
      </c>
      <c r="EM126" s="445">
        <v>-9210989</v>
      </c>
      <c r="EN126" s="445">
        <v>-5294662</v>
      </c>
      <c r="EO126" s="445">
        <v>-5188772</v>
      </c>
      <c r="EP126" s="445">
        <v>0</v>
      </c>
      <c r="EQ126" s="445">
        <v>-105893</v>
      </c>
      <c r="ER126" s="445">
        <v>-10589326</v>
      </c>
      <c r="ES126" s="446">
        <v>0.5</v>
      </c>
      <c r="ET126" s="446">
        <v>0.49</v>
      </c>
      <c r="EU126" s="446">
        <v>0</v>
      </c>
      <c r="EV126" s="446">
        <v>0.01</v>
      </c>
      <c r="EW126" s="446">
        <v>1</v>
      </c>
      <c r="EX126" s="58" t="s">
        <v>536</v>
      </c>
      <c r="EY126" s="58" t="s">
        <v>615</v>
      </c>
      <c r="EZ126" s="58" t="s">
        <v>536</v>
      </c>
      <c r="FA126" s="58" t="s">
        <v>549</v>
      </c>
      <c r="FB126" s="58" t="s">
        <v>900</v>
      </c>
    </row>
    <row r="127" spans="1:158" s="58" customFormat="1" ht="14.25" thickTop="1" thickBot="1">
      <c r="A127" s="58" t="s">
        <v>469</v>
      </c>
      <c r="B127" s="447" t="s">
        <v>901</v>
      </c>
      <c r="C127" s="59" t="s">
        <v>902</v>
      </c>
      <c r="D127" s="445">
        <v>18171307</v>
      </c>
      <c r="E127" s="445">
        <v>14537046</v>
      </c>
      <c r="F127" s="445">
        <v>3634262</v>
      </c>
      <c r="G127" s="445">
        <v>0</v>
      </c>
      <c r="H127" s="445">
        <v>36342615</v>
      </c>
      <c r="I127" s="445">
        <v>0</v>
      </c>
      <c r="J127" s="445">
        <v>0</v>
      </c>
      <c r="K127" s="445">
        <v>18171307</v>
      </c>
      <c r="L127" s="445">
        <v>142435</v>
      </c>
      <c r="M127" s="445">
        <v>142435</v>
      </c>
      <c r="N127" s="445">
        <v>0</v>
      </c>
      <c r="O127" s="445">
        <v>0</v>
      </c>
      <c r="P127" s="445">
        <v>0</v>
      </c>
      <c r="Q127" s="445">
        <v>0</v>
      </c>
      <c r="R127" s="445">
        <v>0</v>
      </c>
      <c r="S127" s="445">
        <v>0</v>
      </c>
      <c r="T127" s="445">
        <v>0</v>
      </c>
      <c r="U127" s="445">
        <v>0</v>
      </c>
      <c r="V127" s="445">
        <v>0</v>
      </c>
      <c r="W127" s="445">
        <v>0</v>
      </c>
      <c r="X127" s="445">
        <v>0</v>
      </c>
      <c r="Y127" s="445">
        <v>0</v>
      </c>
      <c r="Z127" s="445">
        <v>0</v>
      </c>
      <c r="AA127" s="445">
        <v>0</v>
      </c>
      <c r="AB127" s="445">
        <v>0</v>
      </c>
      <c r="AC127" s="445">
        <v>0</v>
      </c>
      <c r="AD127" s="445">
        <v>5789080</v>
      </c>
      <c r="AE127" s="445">
        <v>1447270</v>
      </c>
      <c r="AF127" s="445">
        <v>0</v>
      </c>
      <c r="AG127" s="445">
        <v>7236350</v>
      </c>
      <c r="AH127" s="445">
        <v>2100686</v>
      </c>
      <c r="AI127" s="445">
        <v>1680549</v>
      </c>
      <c r="AJ127" s="445">
        <v>420137</v>
      </c>
      <c r="AK127" s="445">
        <v>0</v>
      </c>
      <c r="AL127" s="445">
        <v>4201372</v>
      </c>
      <c r="AM127" s="445">
        <v>-2836959</v>
      </c>
      <c r="AN127" s="445">
        <v>-2269567</v>
      </c>
      <c r="AO127" s="445">
        <v>-567392</v>
      </c>
      <c r="AP127" s="445">
        <v>0</v>
      </c>
      <c r="AQ127" s="445">
        <v>-5673918</v>
      </c>
      <c r="AR127" s="445">
        <v>-1168874</v>
      </c>
      <c r="AS127" s="445">
        <v>-935100</v>
      </c>
      <c r="AT127" s="445">
        <v>-233775</v>
      </c>
      <c r="AU127" s="445">
        <v>0</v>
      </c>
      <c r="AV127" s="445">
        <v>-2337749</v>
      </c>
      <c r="AW127" s="445">
        <v>43472</v>
      </c>
      <c r="AX127" s="445">
        <v>34778</v>
      </c>
      <c r="AY127" s="445">
        <v>8694</v>
      </c>
      <c r="AZ127" s="445">
        <v>0</v>
      </c>
      <c r="BA127" s="445">
        <v>86944</v>
      </c>
      <c r="BB127" s="445">
        <v>-447696</v>
      </c>
      <c r="BC127" s="445">
        <v>-358156</v>
      </c>
      <c r="BD127" s="445">
        <v>-89539</v>
      </c>
      <c r="BE127" s="445">
        <v>0</v>
      </c>
      <c r="BF127" s="445">
        <v>-895391</v>
      </c>
      <c r="BG127" s="445">
        <v>-1573098</v>
      </c>
      <c r="BH127" s="445">
        <v>-1258478</v>
      </c>
      <c r="BI127" s="445">
        <v>-314620</v>
      </c>
      <c r="BJ127" s="445">
        <v>0</v>
      </c>
      <c r="BK127" s="445">
        <v>-3146196</v>
      </c>
      <c r="BL127" s="445">
        <v>-3266745</v>
      </c>
      <c r="BM127" s="445">
        <v>-2613396</v>
      </c>
      <c r="BN127" s="445">
        <v>-653349</v>
      </c>
      <c r="BO127" s="445">
        <v>0</v>
      </c>
      <c r="BP127" s="445">
        <v>-6533490</v>
      </c>
      <c r="BQ127" s="445">
        <v>-476728</v>
      </c>
      <c r="BR127" s="445">
        <v>-381383</v>
      </c>
      <c r="BS127" s="445">
        <v>-95346</v>
      </c>
      <c r="BT127" s="445">
        <v>0</v>
      </c>
      <c r="BU127" s="445">
        <v>-953457</v>
      </c>
      <c r="BV127" s="445">
        <v>-2790017</v>
      </c>
      <c r="BW127" s="445">
        <v>-2232013</v>
      </c>
      <c r="BX127" s="445">
        <v>-558003</v>
      </c>
      <c r="BY127" s="445">
        <v>0</v>
      </c>
      <c r="BZ127" s="445">
        <v>-5580033</v>
      </c>
      <c r="CA127" s="445">
        <v>514091</v>
      </c>
      <c r="CB127" s="445">
        <v>411273</v>
      </c>
      <c r="CC127" s="445">
        <v>102818</v>
      </c>
      <c r="CD127" s="445">
        <v>0</v>
      </c>
      <c r="CE127" s="445">
        <v>1028182</v>
      </c>
      <c r="CF127" s="445">
        <v>1763559</v>
      </c>
      <c r="CG127" s="445">
        <v>1410847</v>
      </c>
      <c r="CH127" s="445">
        <v>352712</v>
      </c>
      <c r="CI127" s="445">
        <v>0</v>
      </c>
      <c r="CJ127" s="445">
        <v>3527118</v>
      </c>
      <c r="CK127" s="445">
        <v>-50250</v>
      </c>
      <c r="CL127" s="445">
        <v>-40200</v>
      </c>
      <c r="CM127" s="445">
        <v>-10050</v>
      </c>
      <c r="CN127" s="445">
        <v>0</v>
      </c>
      <c r="CO127" s="445">
        <v>-100500</v>
      </c>
      <c r="CP127" s="445">
        <v>-663542</v>
      </c>
      <c r="CQ127" s="445">
        <v>-530834</v>
      </c>
      <c r="CR127" s="445">
        <v>-132709</v>
      </c>
      <c r="CS127" s="445">
        <v>0</v>
      </c>
      <c r="CT127" s="445">
        <v>-1327085</v>
      </c>
      <c r="CU127" s="445">
        <v>-1702887</v>
      </c>
      <c r="CV127" s="445">
        <v>-1362310</v>
      </c>
      <c r="CW127" s="445">
        <v>-340578</v>
      </c>
      <c r="CX127" s="445">
        <v>0</v>
      </c>
      <c r="CY127" s="445">
        <v>-3405775</v>
      </c>
      <c r="CZ127" s="445">
        <v>-12887</v>
      </c>
      <c r="DA127" s="445">
        <v>-10310</v>
      </c>
      <c r="DB127" s="445">
        <v>-2578</v>
      </c>
      <c r="DC127" s="445">
        <v>0</v>
      </c>
      <c r="DD127" s="445">
        <v>-25775</v>
      </c>
      <c r="DE127" s="445">
        <v>-1690000</v>
      </c>
      <c r="DF127" s="445">
        <v>-1352000</v>
      </c>
      <c r="DG127" s="445">
        <v>-338000</v>
      </c>
      <c r="DH127" s="445">
        <v>0</v>
      </c>
      <c r="DI127" s="445">
        <v>-3380000</v>
      </c>
      <c r="DJ127" s="445">
        <v>-11464246</v>
      </c>
      <c r="DK127" s="445">
        <v>-8841938</v>
      </c>
      <c r="DL127" s="445">
        <v>-1524104</v>
      </c>
      <c r="DM127" s="445">
        <v>0</v>
      </c>
      <c r="DN127" s="445">
        <v>-21830288</v>
      </c>
      <c r="DO127" s="445">
        <v>-10856235</v>
      </c>
      <c r="DP127" s="445">
        <v>-8355526</v>
      </c>
      <c r="DQ127" s="445">
        <v>-1402502</v>
      </c>
      <c r="DR127" s="445">
        <v>0</v>
      </c>
      <c r="DS127" s="445">
        <v>-20614262</v>
      </c>
      <c r="DT127" s="445">
        <v>-608011</v>
      </c>
      <c r="DU127" s="445">
        <v>-486412</v>
      </c>
      <c r="DV127" s="445">
        <v>-121602</v>
      </c>
      <c r="DW127" s="445">
        <v>0</v>
      </c>
      <c r="DX127" s="445">
        <v>-1216026</v>
      </c>
      <c r="DY127" s="445">
        <v>24259006</v>
      </c>
      <c r="DZ127" s="445">
        <v>19407205</v>
      </c>
      <c r="EA127" s="445">
        <v>4851801</v>
      </c>
      <c r="EB127" s="445">
        <v>0</v>
      </c>
      <c r="EC127" s="445">
        <v>48518012</v>
      </c>
      <c r="ED127" s="445">
        <v>18171307</v>
      </c>
      <c r="EE127" s="445">
        <v>14537046</v>
      </c>
      <c r="EF127" s="445">
        <v>3634262</v>
      </c>
      <c r="EG127" s="445">
        <v>0</v>
      </c>
      <c r="EH127" s="445">
        <v>36342615</v>
      </c>
      <c r="EI127" s="445">
        <v>-6087699</v>
      </c>
      <c r="EJ127" s="445">
        <v>-4870159</v>
      </c>
      <c r="EK127" s="445">
        <v>-1217539</v>
      </c>
      <c r="EL127" s="445">
        <v>0</v>
      </c>
      <c r="EM127" s="445">
        <v>-12175397</v>
      </c>
      <c r="EN127" s="445">
        <v>-6695710</v>
      </c>
      <c r="EO127" s="445">
        <v>-5356571</v>
      </c>
      <c r="EP127" s="445">
        <v>-1339141</v>
      </c>
      <c r="EQ127" s="445">
        <v>0</v>
      </c>
      <c r="ER127" s="445">
        <v>-13391423</v>
      </c>
      <c r="ES127" s="446">
        <v>0.5</v>
      </c>
      <c r="ET127" s="446">
        <v>0.4</v>
      </c>
      <c r="EU127" s="446">
        <v>0.1</v>
      </c>
      <c r="EV127" s="446">
        <v>0</v>
      </c>
      <c r="EW127" s="446">
        <v>1</v>
      </c>
      <c r="EX127" s="58" t="s">
        <v>619</v>
      </c>
      <c r="EY127" s="58" t="s">
        <v>465</v>
      </c>
      <c r="EZ127" s="58" t="s">
        <v>466</v>
      </c>
      <c r="FA127" s="58" t="s">
        <v>497</v>
      </c>
      <c r="FB127" s="58" t="s">
        <v>903</v>
      </c>
    </row>
    <row r="128" spans="1:158" s="58" customFormat="1" ht="14.25" thickTop="1" thickBot="1">
      <c r="A128" s="58" t="s">
        <v>469</v>
      </c>
      <c r="B128" s="447" t="s">
        <v>904</v>
      </c>
      <c r="C128" s="59" t="s">
        <v>905</v>
      </c>
      <c r="D128" s="445">
        <v>13195509</v>
      </c>
      <c r="E128" s="445">
        <v>10556408</v>
      </c>
      <c r="F128" s="445">
        <v>2375192</v>
      </c>
      <c r="G128" s="445">
        <v>263910</v>
      </c>
      <c r="H128" s="445">
        <v>26391019</v>
      </c>
      <c r="I128" s="445">
        <v>0</v>
      </c>
      <c r="J128" s="445">
        <v>0</v>
      </c>
      <c r="K128" s="445">
        <v>13195509</v>
      </c>
      <c r="L128" s="445">
        <v>134037</v>
      </c>
      <c r="M128" s="445">
        <v>134037</v>
      </c>
      <c r="N128" s="445">
        <v>0</v>
      </c>
      <c r="O128" s="445">
        <v>0</v>
      </c>
      <c r="P128" s="445">
        <v>0</v>
      </c>
      <c r="Q128" s="445">
        <v>0</v>
      </c>
      <c r="R128" s="445">
        <v>0</v>
      </c>
      <c r="S128" s="445">
        <v>0</v>
      </c>
      <c r="T128" s="445">
        <v>0</v>
      </c>
      <c r="U128" s="445">
        <v>0</v>
      </c>
      <c r="V128" s="445">
        <v>0</v>
      </c>
      <c r="W128" s="445">
        <v>0</v>
      </c>
      <c r="X128" s="445">
        <v>0</v>
      </c>
      <c r="Y128" s="445">
        <v>0</v>
      </c>
      <c r="Z128" s="445">
        <v>0</v>
      </c>
      <c r="AA128" s="445">
        <v>0</v>
      </c>
      <c r="AB128" s="445">
        <v>0</v>
      </c>
      <c r="AC128" s="445">
        <v>0</v>
      </c>
      <c r="AD128" s="445">
        <v>3686198</v>
      </c>
      <c r="AE128" s="445">
        <v>829394</v>
      </c>
      <c r="AF128" s="445">
        <v>92155</v>
      </c>
      <c r="AG128" s="445">
        <v>4607747</v>
      </c>
      <c r="AH128" s="445">
        <v>334981</v>
      </c>
      <c r="AI128" s="445">
        <v>267985</v>
      </c>
      <c r="AJ128" s="445">
        <v>60297</v>
      </c>
      <c r="AK128" s="445">
        <v>6700</v>
      </c>
      <c r="AL128" s="445">
        <v>669963</v>
      </c>
      <c r="AM128" s="445">
        <v>-291802</v>
      </c>
      <c r="AN128" s="445">
        <v>-233442</v>
      </c>
      <c r="AO128" s="445">
        <v>-52524</v>
      </c>
      <c r="AP128" s="445">
        <v>-5836</v>
      </c>
      <c r="AQ128" s="445">
        <v>-583604</v>
      </c>
      <c r="AR128" s="445">
        <v>-376516</v>
      </c>
      <c r="AS128" s="445">
        <v>-301213</v>
      </c>
      <c r="AT128" s="445">
        <v>-67773</v>
      </c>
      <c r="AU128" s="445">
        <v>-7530</v>
      </c>
      <c r="AV128" s="445">
        <v>-753032</v>
      </c>
      <c r="AW128" s="445">
        <v>144841</v>
      </c>
      <c r="AX128" s="445">
        <v>115873</v>
      </c>
      <c r="AY128" s="445">
        <v>26071</v>
      </c>
      <c r="AZ128" s="445">
        <v>2897</v>
      </c>
      <c r="BA128" s="445">
        <v>289682</v>
      </c>
      <c r="BB128" s="445">
        <v>-26584</v>
      </c>
      <c r="BC128" s="445">
        <v>-21267</v>
      </c>
      <c r="BD128" s="445">
        <v>-4785</v>
      </c>
      <c r="BE128" s="445">
        <v>-532</v>
      </c>
      <c r="BF128" s="445">
        <v>-53168</v>
      </c>
      <c r="BG128" s="445">
        <v>-258259</v>
      </c>
      <c r="BH128" s="445">
        <v>-206607</v>
      </c>
      <c r="BI128" s="445">
        <v>-46487</v>
      </c>
      <c r="BJ128" s="445">
        <v>-5165</v>
      </c>
      <c r="BK128" s="445">
        <v>-516518</v>
      </c>
      <c r="BL128" s="445">
        <v>-2001367</v>
      </c>
      <c r="BM128" s="445">
        <v>-1601093</v>
      </c>
      <c r="BN128" s="445">
        <v>-360246</v>
      </c>
      <c r="BO128" s="445">
        <v>-40027</v>
      </c>
      <c r="BP128" s="445">
        <v>-4002733</v>
      </c>
      <c r="BQ128" s="445">
        <v>-114527</v>
      </c>
      <c r="BR128" s="445">
        <v>-91622</v>
      </c>
      <c r="BS128" s="445">
        <v>-20615</v>
      </c>
      <c r="BT128" s="445">
        <v>-2291</v>
      </c>
      <c r="BU128" s="445">
        <v>-229055</v>
      </c>
      <c r="BV128" s="445">
        <v>-1886839</v>
      </c>
      <c r="BW128" s="445">
        <v>-1509471</v>
      </c>
      <c r="BX128" s="445">
        <v>-339631</v>
      </c>
      <c r="BY128" s="445">
        <v>-37737</v>
      </c>
      <c r="BZ128" s="445">
        <v>-3773678</v>
      </c>
      <c r="CA128" s="445">
        <v>19320</v>
      </c>
      <c r="CB128" s="445">
        <v>15456</v>
      </c>
      <c r="CC128" s="445">
        <v>3478</v>
      </c>
      <c r="CD128" s="445">
        <v>386</v>
      </c>
      <c r="CE128" s="445">
        <v>38640</v>
      </c>
      <c r="CF128" s="445">
        <v>1269934</v>
      </c>
      <c r="CG128" s="445">
        <v>1015948</v>
      </c>
      <c r="CH128" s="445">
        <v>228588</v>
      </c>
      <c r="CI128" s="445">
        <v>25399</v>
      </c>
      <c r="CJ128" s="445">
        <v>2539869</v>
      </c>
      <c r="CK128" s="445">
        <v>80091</v>
      </c>
      <c r="CL128" s="445">
        <v>64073</v>
      </c>
      <c r="CM128" s="445">
        <v>14416</v>
      </c>
      <c r="CN128" s="445">
        <v>1602</v>
      </c>
      <c r="CO128" s="445">
        <v>160182</v>
      </c>
      <c r="CP128" s="445">
        <v>-263416</v>
      </c>
      <c r="CQ128" s="445">
        <v>-210732</v>
      </c>
      <c r="CR128" s="445">
        <v>-47415</v>
      </c>
      <c r="CS128" s="445">
        <v>-5268</v>
      </c>
      <c r="CT128" s="445">
        <v>-526831</v>
      </c>
      <c r="CU128" s="445">
        <v>-895438</v>
      </c>
      <c r="CV128" s="445">
        <v>-716348</v>
      </c>
      <c r="CW128" s="445">
        <v>-161179</v>
      </c>
      <c r="CX128" s="445">
        <v>-17908</v>
      </c>
      <c r="CY128" s="445">
        <v>-1790873</v>
      </c>
      <c r="CZ128" s="445">
        <v>-15116</v>
      </c>
      <c r="DA128" s="445">
        <v>-12093</v>
      </c>
      <c r="DB128" s="445">
        <v>-2721</v>
      </c>
      <c r="DC128" s="445">
        <v>-303</v>
      </c>
      <c r="DD128" s="445">
        <v>-30233</v>
      </c>
      <c r="DE128" s="445">
        <v>-880321</v>
      </c>
      <c r="DF128" s="445">
        <v>-704255</v>
      </c>
      <c r="DG128" s="445">
        <v>-158458</v>
      </c>
      <c r="DH128" s="445">
        <v>-17606</v>
      </c>
      <c r="DI128" s="445">
        <v>-1760640</v>
      </c>
      <c r="DJ128" s="445">
        <v>-4365887</v>
      </c>
      <c r="DK128" s="445">
        <v>-3492712</v>
      </c>
      <c r="DL128" s="445">
        <v>-785859</v>
      </c>
      <c r="DM128" s="445">
        <v>-87319</v>
      </c>
      <c r="DN128" s="445">
        <v>-8731777</v>
      </c>
      <c r="DO128" s="445">
        <v>-4334738</v>
      </c>
      <c r="DP128" s="445">
        <v>-3467790</v>
      </c>
      <c r="DQ128" s="445">
        <v>-780253</v>
      </c>
      <c r="DR128" s="445">
        <v>-86695</v>
      </c>
      <c r="DS128" s="445">
        <v>-8669475</v>
      </c>
      <c r="DT128" s="445">
        <v>-31149</v>
      </c>
      <c r="DU128" s="445">
        <v>-24922</v>
      </c>
      <c r="DV128" s="445">
        <v>-5606</v>
      </c>
      <c r="DW128" s="445">
        <v>-624</v>
      </c>
      <c r="DX128" s="445">
        <v>-62302</v>
      </c>
      <c r="DY128" s="445">
        <v>13387754</v>
      </c>
      <c r="DZ128" s="445">
        <v>10710203</v>
      </c>
      <c r="EA128" s="445">
        <v>2409796</v>
      </c>
      <c r="EB128" s="445">
        <v>267755</v>
      </c>
      <c r="EC128" s="445">
        <v>26775508</v>
      </c>
      <c r="ED128" s="445">
        <v>13195509</v>
      </c>
      <c r="EE128" s="445">
        <v>10556408</v>
      </c>
      <c r="EF128" s="445">
        <v>2375192</v>
      </c>
      <c r="EG128" s="445">
        <v>263910</v>
      </c>
      <c r="EH128" s="445">
        <v>26391019</v>
      </c>
      <c r="EI128" s="445">
        <v>-192245</v>
      </c>
      <c r="EJ128" s="445">
        <v>-153795</v>
      </c>
      <c r="EK128" s="445">
        <v>-34604</v>
      </c>
      <c r="EL128" s="445">
        <v>-3845</v>
      </c>
      <c r="EM128" s="445">
        <v>-384489</v>
      </c>
      <c r="EN128" s="445">
        <v>-223394</v>
      </c>
      <c r="EO128" s="445">
        <v>-178717</v>
      </c>
      <c r="EP128" s="445">
        <v>-40210</v>
      </c>
      <c r="EQ128" s="445">
        <v>-4469</v>
      </c>
      <c r="ER128" s="445">
        <v>-446791</v>
      </c>
      <c r="ES128" s="446">
        <v>0.5</v>
      </c>
      <c r="ET128" s="446">
        <v>0.4</v>
      </c>
      <c r="EU128" s="446">
        <v>0.09</v>
      </c>
      <c r="EV128" s="446">
        <v>0.01</v>
      </c>
      <c r="EW128" s="446">
        <v>1</v>
      </c>
      <c r="EX128" s="58" t="s">
        <v>477</v>
      </c>
      <c r="EY128" s="58" t="s">
        <v>478</v>
      </c>
      <c r="EZ128" s="58" t="s">
        <v>466</v>
      </c>
      <c r="FA128" s="58" t="s">
        <v>479</v>
      </c>
      <c r="FB128" s="58" t="s">
        <v>906</v>
      </c>
    </row>
    <row r="129" spans="1:158" s="58" customFormat="1" ht="14.25" thickTop="1" thickBot="1">
      <c r="A129" s="58" t="s">
        <v>469</v>
      </c>
      <c r="B129" s="447" t="s">
        <v>907</v>
      </c>
      <c r="C129" s="59" t="s">
        <v>908</v>
      </c>
      <c r="D129" s="445">
        <v>111078626</v>
      </c>
      <c r="E129" s="445">
        <v>100980570</v>
      </c>
      <c r="F129" s="445">
        <v>124542703</v>
      </c>
      <c r="G129" s="445">
        <v>0</v>
      </c>
      <c r="H129" s="445">
        <v>336601899</v>
      </c>
      <c r="I129" s="445">
        <v>0</v>
      </c>
      <c r="J129" s="445">
        <v>0</v>
      </c>
      <c r="K129" s="445">
        <v>111078626</v>
      </c>
      <c r="L129" s="445">
        <v>566133</v>
      </c>
      <c r="M129" s="445">
        <v>566133</v>
      </c>
      <c r="N129" s="445">
        <v>0</v>
      </c>
      <c r="O129" s="445">
        <v>0</v>
      </c>
      <c r="P129" s="445">
        <v>0</v>
      </c>
      <c r="Q129" s="445">
        <v>0</v>
      </c>
      <c r="R129" s="445">
        <v>0</v>
      </c>
      <c r="S129" s="445">
        <v>0</v>
      </c>
      <c r="T129" s="445">
        <v>0</v>
      </c>
      <c r="U129" s="445">
        <v>0</v>
      </c>
      <c r="V129" s="445">
        <v>0</v>
      </c>
      <c r="W129" s="445">
        <v>0</v>
      </c>
      <c r="X129" s="445">
        <v>0</v>
      </c>
      <c r="Y129" s="445">
        <v>0</v>
      </c>
      <c r="Z129" s="445">
        <v>0</v>
      </c>
      <c r="AA129" s="445">
        <v>0</v>
      </c>
      <c r="AB129" s="445">
        <v>0</v>
      </c>
      <c r="AC129" s="445">
        <v>0</v>
      </c>
      <c r="AD129" s="445">
        <v>18208374</v>
      </c>
      <c r="AE129" s="445">
        <v>22456994</v>
      </c>
      <c r="AF129" s="445">
        <v>0</v>
      </c>
      <c r="AG129" s="445">
        <v>40665368</v>
      </c>
      <c r="AH129" s="445">
        <v>7667032</v>
      </c>
      <c r="AI129" s="445">
        <v>6970028</v>
      </c>
      <c r="AJ129" s="445">
        <v>8596368</v>
      </c>
      <c r="AK129" s="445">
        <v>0</v>
      </c>
      <c r="AL129" s="445">
        <v>23233428</v>
      </c>
      <c r="AM129" s="445">
        <v>-3080774</v>
      </c>
      <c r="AN129" s="445">
        <v>-2800703</v>
      </c>
      <c r="AO129" s="445">
        <v>-3454200</v>
      </c>
      <c r="AP129" s="445">
        <v>0</v>
      </c>
      <c r="AQ129" s="445">
        <v>-9335677</v>
      </c>
      <c r="AR129" s="445">
        <v>-1929541</v>
      </c>
      <c r="AS129" s="445">
        <v>-1754128</v>
      </c>
      <c r="AT129" s="445">
        <v>-2163425</v>
      </c>
      <c r="AU129" s="445">
        <v>0</v>
      </c>
      <c r="AV129" s="445">
        <v>-5847094</v>
      </c>
      <c r="AW129" s="445">
        <v>0</v>
      </c>
      <c r="AX129" s="445">
        <v>0</v>
      </c>
      <c r="AY129" s="445">
        <v>0</v>
      </c>
      <c r="AZ129" s="445">
        <v>0</v>
      </c>
      <c r="BA129" s="445">
        <v>0</v>
      </c>
      <c r="BB129" s="445">
        <v>49181</v>
      </c>
      <c r="BC129" s="445">
        <v>44709</v>
      </c>
      <c r="BD129" s="445">
        <v>55141</v>
      </c>
      <c r="BE129" s="445">
        <v>0</v>
      </c>
      <c r="BF129" s="445">
        <v>149031</v>
      </c>
      <c r="BG129" s="445">
        <v>-1880360</v>
      </c>
      <c r="BH129" s="445">
        <v>-1709419</v>
      </c>
      <c r="BI129" s="445">
        <v>-2108284</v>
      </c>
      <c r="BJ129" s="445">
        <v>0</v>
      </c>
      <c r="BK129" s="445">
        <v>-5698063</v>
      </c>
      <c r="BL129" s="445">
        <v>-2326134</v>
      </c>
      <c r="BM129" s="445">
        <v>-2114667</v>
      </c>
      <c r="BN129" s="445">
        <v>-2608090</v>
      </c>
      <c r="BO129" s="445">
        <v>0</v>
      </c>
      <c r="BP129" s="445">
        <v>-7048891</v>
      </c>
      <c r="BQ129" s="445">
        <v>-1196701</v>
      </c>
      <c r="BR129" s="445">
        <v>-1087910</v>
      </c>
      <c r="BS129" s="445">
        <v>-1341755</v>
      </c>
      <c r="BT129" s="445">
        <v>0</v>
      </c>
      <c r="BU129" s="445">
        <v>-3626366</v>
      </c>
      <c r="BV129" s="445">
        <v>-1129433</v>
      </c>
      <c r="BW129" s="445">
        <v>-1026758</v>
      </c>
      <c r="BX129" s="445">
        <v>-1266334</v>
      </c>
      <c r="BY129" s="445">
        <v>0</v>
      </c>
      <c r="BZ129" s="445">
        <v>-3422525</v>
      </c>
      <c r="CA129" s="445">
        <v>186078</v>
      </c>
      <c r="CB129" s="445">
        <v>169163</v>
      </c>
      <c r="CC129" s="445">
        <v>208634</v>
      </c>
      <c r="CD129" s="445">
        <v>0</v>
      </c>
      <c r="CE129" s="445">
        <v>563875</v>
      </c>
      <c r="CF129" s="445">
        <v>0</v>
      </c>
      <c r="CG129" s="445">
        <v>0</v>
      </c>
      <c r="CH129" s="445">
        <v>0</v>
      </c>
      <c r="CI129" s="445">
        <v>0</v>
      </c>
      <c r="CJ129" s="445">
        <v>0</v>
      </c>
      <c r="CK129" s="445">
        <v>99133</v>
      </c>
      <c r="CL129" s="445">
        <v>90121</v>
      </c>
      <c r="CM129" s="445">
        <v>111149</v>
      </c>
      <c r="CN129" s="445">
        <v>0</v>
      </c>
      <c r="CO129" s="445">
        <v>300403</v>
      </c>
      <c r="CP129" s="445">
        <v>1128922</v>
      </c>
      <c r="CQ129" s="445">
        <v>1026292</v>
      </c>
      <c r="CR129" s="445">
        <v>1265760</v>
      </c>
      <c r="CS129" s="445">
        <v>0</v>
      </c>
      <c r="CT129" s="445">
        <v>3420974</v>
      </c>
      <c r="CU129" s="445">
        <v>-912001</v>
      </c>
      <c r="CV129" s="445">
        <v>-829091</v>
      </c>
      <c r="CW129" s="445">
        <v>-1022547</v>
      </c>
      <c r="CX129" s="445">
        <v>0</v>
      </c>
      <c r="CY129" s="445">
        <v>-2763639</v>
      </c>
      <c r="CZ129" s="445">
        <v>-911490</v>
      </c>
      <c r="DA129" s="445">
        <v>-828626</v>
      </c>
      <c r="DB129" s="445">
        <v>-1021972</v>
      </c>
      <c r="DC129" s="445">
        <v>0</v>
      </c>
      <c r="DD129" s="445">
        <v>-2762088</v>
      </c>
      <c r="DE129" s="445">
        <v>-511</v>
      </c>
      <c r="DF129" s="445">
        <v>-466</v>
      </c>
      <c r="DG129" s="445">
        <v>-574</v>
      </c>
      <c r="DH129" s="445">
        <v>0</v>
      </c>
      <c r="DI129" s="445">
        <v>-1551</v>
      </c>
      <c r="DJ129" s="445">
        <v>-36876607</v>
      </c>
      <c r="DK129" s="445">
        <v>-34044571</v>
      </c>
      <c r="DL129" s="445">
        <v>-41325732</v>
      </c>
      <c r="DM129" s="445">
        <v>0</v>
      </c>
      <c r="DN129" s="445">
        <v>-112246910</v>
      </c>
      <c r="DO129" s="445">
        <v>-34417137</v>
      </c>
      <c r="DP129" s="445">
        <v>-31808501</v>
      </c>
      <c r="DQ129" s="445">
        <v>-38567704</v>
      </c>
      <c r="DR129" s="445">
        <v>0</v>
      </c>
      <c r="DS129" s="445">
        <v>-104793343</v>
      </c>
      <c r="DT129" s="445">
        <v>-2459470</v>
      </c>
      <c r="DU129" s="445">
        <v>-2236070</v>
      </c>
      <c r="DV129" s="445">
        <v>-2758028</v>
      </c>
      <c r="DW129" s="445">
        <v>0</v>
      </c>
      <c r="DX129" s="445">
        <v>-7453567</v>
      </c>
      <c r="DY129" s="445">
        <v>121569646</v>
      </c>
      <c r="DZ129" s="445">
        <v>110517860</v>
      </c>
      <c r="EA129" s="445">
        <v>136305361</v>
      </c>
      <c r="EB129" s="445">
        <v>0</v>
      </c>
      <c r="EC129" s="445">
        <v>368392867</v>
      </c>
      <c r="ED129" s="445">
        <v>111078626</v>
      </c>
      <c r="EE129" s="445">
        <v>100980570</v>
      </c>
      <c r="EF129" s="445">
        <v>124542703</v>
      </c>
      <c r="EG129" s="445">
        <v>0</v>
      </c>
      <c r="EH129" s="445">
        <v>336601899</v>
      </c>
      <c r="EI129" s="445">
        <v>-10491020</v>
      </c>
      <c r="EJ129" s="445">
        <v>-9537290</v>
      </c>
      <c r="EK129" s="445">
        <v>-11762658</v>
      </c>
      <c r="EL129" s="445">
        <v>0</v>
      </c>
      <c r="EM129" s="445">
        <v>-31790968</v>
      </c>
      <c r="EN129" s="445">
        <v>-12950490</v>
      </c>
      <c r="EO129" s="445">
        <v>-11773360</v>
      </c>
      <c r="EP129" s="445">
        <v>-14520686</v>
      </c>
      <c r="EQ129" s="445">
        <v>0</v>
      </c>
      <c r="ER129" s="445">
        <v>-39244535</v>
      </c>
      <c r="ES129" s="446">
        <v>0.33</v>
      </c>
      <c r="ET129" s="446">
        <v>0.3</v>
      </c>
      <c r="EU129" s="446">
        <v>0.37</v>
      </c>
      <c r="EV129" s="446">
        <v>0</v>
      </c>
      <c r="EW129" s="446">
        <v>1</v>
      </c>
      <c r="EX129" s="58" t="s">
        <v>501</v>
      </c>
      <c r="EY129" s="58" t="s">
        <v>502</v>
      </c>
      <c r="EZ129" s="58" t="s">
        <v>503</v>
      </c>
      <c r="FA129" s="58" t="s">
        <v>504</v>
      </c>
      <c r="FB129" s="58" t="s">
        <v>909</v>
      </c>
    </row>
    <row r="130" spans="1:158" s="58" customFormat="1" ht="14.25" thickTop="1" thickBot="1">
      <c r="A130" s="58" t="s">
        <v>469</v>
      </c>
      <c r="B130" s="447" t="s">
        <v>910</v>
      </c>
      <c r="C130" s="59" t="s">
        <v>911</v>
      </c>
      <c r="D130" s="445">
        <v>15294388</v>
      </c>
      <c r="E130" s="445">
        <v>12235511</v>
      </c>
      <c r="F130" s="445">
        <v>2752990</v>
      </c>
      <c r="G130" s="445">
        <v>305888</v>
      </c>
      <c r="H130" s="445">
        <v>30588777</v>
      </c>
      <c r="I130" s="445">
        <v>84455</v>
      </c>
      <c r="J130" s="445">
        <v>84455</v>
      </c>
      <c r="K130" s="445">
        <v>15209933</v>
      </c>
      <c r="L130" s="445">
        <v>122995</v>
      </c>
      <c r="M130" s="445">
        <v>122995</v>
      </c>
      <c r="N130" s="445">
        <v>445443</v>
      </c>
      <c r="O130" s="445">
        <v>0</v>
      </c>
      <c r="P130" s="445">
        <v>445443</v>
      </c>
      <c r="Q130" s="445">
        <v>110748</v>
      </c>
      <c r="R130" s="445">
        <v>0</v>
      </c>
      <c r="S130" s="445">
        <v>110748</v>
      </c>
      <c r="T130" s="445">
        <v>0</v>
      </c>
      <c r="U130" s="445">
        <v>0</v>
      </c>
      <c r="V130" s="445">
        <v>0</v>
      </c>
      <c r="W130" s="445">
        <v>0</v>
      </c>
      <c r="X130" s="445">
        <v>84455</v>
      </c>
      <c r="Y130" s="445">
        <v>0</v>
      </c>
      <c r="Z130" s="445">
        <v>0</v>
      </c>
      <c r="AA130" s="445">
        <v>84455</v>
      </c>
      <c r="AB130" s="445">
        <v>0</v>
      </c>
      <c r="AC130" s="445">
        <v>0</v>
      </c>
      <c r="AD130" s="445">
        <v>3821195</v>
      </c>
      <c r="AE130" s="445">
        <v>852870</v>
      </c>
      <c r="AF130" s="445">
        <v>94763</v>
      </c>
      <c r="AG130" s="445">
        <v>4768828</v>
      </c>
      <c r="AH130" s="445">
        <v>822808</v>
      </c>
      <c r="AI130" s="445">
        <v>658246</v>
      </c>
      <c r="AJ130" s="445">
        <v>148105</v>
      </c>
      <c r="AK130" s="445">
        <v>16456</v>
      </c>
      <c r="AL130" s="445">
        <v>1645615</v>
      </c>
      <c r="AM130" s="445">
        <v>-226536</v>
      </c>
      <c r="AN130" s="445">
        <v>-181229</v>
      </c>
      <c r="AO130" s="445">
        <v>-40776</v>
      </c>
      <c r="AP130" s="445">
        <v>-4531</v>
      </c>
      <c r="AQ130" s="445">
        <v>-453072</v>
      </c>
      <c r="AR130" s="445">
        <v>-126743</v>
      </c>
      <c r="AS130" s="445">
        <v>-101394</v>
      </c>
      <c r="AT130" s="445">
        <v>-22814</v>
      </c>
      <c r="AU130" s="445">
        <v>-2535</v>
      </c>
      <c r="AV130" s="445">
        <v>-253486</v>
      </c>
      <c r="AW130" s="445">
        <v>126743</v>
      </c>
      <c r="AX130" s="445">
        <v>101394</v>
      </c>
      <c r="AY130" s="445">
        <v>22814</v>
      </c>
      <c r="AZ130" s="445">
        <v>2535</v>
      </c>
      <c r="BA130" s="445">
        <v>253486</v>
      </c>
      <c r="BB130" s="445">
        <v>-159477</v>
      </c>
      <c r="BC130" s="445">
        <v>-127582</v>
      </c>
      <c r="BD130" s="445">
        <v>-28706</v>
      </c>
      <c r="BE130" s="445">
        <v>-3190</v>
      </c>
      <c r="BF130" s="445">
        <v>-318955</v>
      </c>
      <c r="BG130" s="445">
        <v>-159477</v>
      </c>
      <c r="BH130" s="445">
        <v>-127582</v>
      </c>
      <c r="BI130" s="445">
        <v>-28706</v>
      </c>
      <c r="BJ130" s="445">
        <v>-3190</v>
      </c>
      <c r="BK130" s="445">
        <v>-318955</v>
      </c>
      <c r="BL130" s="445">
        <v>-828197</v>
      </c>
      <c r="BM130" s="445">
        <v>-662557</v>
      </c>
      <c r="BN130" s="445">
        <v>-149075</v>
      </c>
      <c r="BO130" s="445">
        <v>-16564</v>
      </c>
      <c r="BP130" s="445">
        <v>-1656393</v>
      </c>
      <c r="BQ130" s="445">
        <v>-86192</v>
      </c>
      <c r="BR130" s="445">
        <v>-68953</v>
      </c>
      <c r="BS130" s="445">
        <v>-15514</v>
      </c>
      <c r="BT130" s="445">
        <v>-1724</v>
      </c>
      <c r="BU130" s="445">
        <v>-172383</v>
      </c>
      <c r="BV130" s="445">
        <v>-742005</v>
      </c>
      <c r="BW130" s="445">
        <v>-593604</v>
      </c>
      <c r="BX130" s="445">
        <v>-133561</v>
      </c>
      <c r="BY130" s="445">
        <v>-14840</v>
      </c>
      <c r="BZ130" s="445">
        <v>-1484010</v>
      </c>
      <c r="CA130" s="445">
        <v>20272</v>
      </c>
      <c r="CB130" s="445">
        <v>16217</v>
      </c>
      <c r="CC130" s="445">
        <v>3649</v>
      </c>
      <c r="CD130" s="445">
        <v>405</v>
      </c>
      <c r="CE130" s="445">
        <v>40543</v>
      </c>
      <c r="CF130" s="445">
        <v>286874</v>
      </c>
      <c r="CG130" s="445">
        <v>229500</v>
      </c>
      <c r="CH130" s="445">
        <v>51638</v>
      </c>
      <c r="CI130" s="445">
        <v>5738</v>
      </c>
      <c r="CJ130" s="445">
        <v>573750</v>
      </c>
      <c r="CK130" s="445">
        <v>44356</v>
      </c>
      <c r="CL130" s="445">
        <v>35484</v>
      </c>
      <c r="CM130" s="445">
        <v>7984</v>
      </c>
      <c r="CN130" s="445">
        <v>887</v>
      </c>
      <c r="CO130" s="445">
        <v>88711</v>
      </c>
      <c r="CP130" s="445">
        <v>-215799</v>
      </c>
      <c r="CQ130" s="445">
        <v>-172639</v>
      </c>
      <c r="CR130" s="445">
        <v>-38844</v>
      </c>
      <c r="CS130" s="445">
        <v>-4316</v>
      </c>
      <c r="CT130" s="445">
        <v>-431598</v>
      </c>
      <c r="CU130" s="445">
        <v>-692494</v>
      </c>
      <c r="CV130" s="445">
        <v>-553995</v>
      </c>
      <c r="CW130" s="445">
        <v>-124648</v>
      </c>
      <c r="CX130" s="445">
        <v>-13850</v>
      </c>
      <c r="CY130" s="445">
        <v>-1384987</v>
      </c>
      <c r="CZ130" s="445">
        <v>-21564</v>
      </c>
      <c r="DA130" s="445">
        <v>-17252</v>
      </c>
      <c r="DB130" s="445">
        <v>-3881</v>
      </c>
      <c r="DC130" s="445">
        <v>-432</v>
      </c>
      <c r="DD130" s="445">
        <v>-43129</v>
      </c>
      <c r="DE130" s="445">
        <v>-670930</v>
      </c>
      <c r="DF130" s="445">
        <v>-536743</v>
      </c>
      <c r="DG130" s="445">
        <v>-120767</v>
      </c>
      <c r="DH130" s="445">
        <v>-13418</v>
      </c>
      <c r="DI130" s="445">
        <v>-1341858</v>
      </c>
      <c r="DJ130" s="445">
        <v>-4036264</v>
      </c>
      <c r="DK130" s="445">
        <v>-2896205</v>
      </c>
      <c r="DL130" s="445">
        <v>-117970</v>
      </c>
      <c r="DM130" s="445">
        <v>-71218</v>
      </c>
      <c r="DN130" s="445">
        <v>-7121657</v>
      </c>
      <c r="DO130" s="445">
        <v>-4142340</v>
      </c>
      <c r="DP130" s="445">
        <v>-2981067</v>
      </c>
      <c r="DQ130" s="445">
        <v>-137064</v>
      </c>
      <c r="DR130" s="445">
        <v>-73338</v>
      </c>
      <c r="DS130" s="445">
        <v>-7333809</v>
      </c>
      <c r="DT130" s="445">
        <v>106076</v>
      </c>
      <c r="DU130" s="445">
        <v>84862</v>
      </c>
      <c r="DV130" s="445">
        <v>19094</v>
      </c>
      <c r="DW130" s="445">
        <v>2120</v>
      </c>
      <c r="DX130" s="445">
        <v>212152</v>
      </c>
      <c r="DY130" s="445">
        <v>17211884</v>
      </c>
      <c r="DZ130" s="445">
        <v>13769508</v>
      </c>
      <c r="EA130" s="445">
        <v>3098139</v>
      </c>
      <c r="EB130" s="445">
        <v>344238</v>
      </c>
      <c r="EC130" s="445">
        <v>34423769</v>
      </c>
      <c r="ED130" s="445">
        <v>15294388</v>
      </c>
      <c r="EE130" s="445">
        <v>12235511</v>
      </c>
      <c r="EF130" s="445">
        <v>2752990</v>
      </c>
      <c r="EG130" s="445">
        <v>305888</v>
      </c>
      <c r="EH130" s="445">
        <v>30588777</v>
      </c>
      <c r="EI130" s="445">
        <v>-1917496</v>
      </c>
      <c r="EJ130" s="445">
        <v>-1533997</v>
      </c>
      <c r="EK130" s="445">
        <v>-345149</v>
      </c>
      <c r="EL130" s="445">
        <v>-38350</v>
      </c>
      <c r="EM130" s="445">
        <v>-3834992</v>
      </c>
      <c r="EN130" s="445">
        <v>-1811420</v>
      </c>
      <c r="EO130" s="445">
        <v>-1449135</v>
      </c>
      <c r="EP130" s="445">
        <v>-326055</v>
      </c>
      <c r="EQ130" s="445">
        <v>-36230</v>
      </c>
      <c r="ER130" s="445">
        <v>-3622840</v>
      </c>
      <c r="ES130" s="446">
        <v>0.5</v>
      </c>
      <c r="ET130" s="446">
        <v>0.4</v>
      </c>
      <c r="EU130" s="446">
        <v>0.09</v>
      </c>
      <c r="EV130" s="446">
        <v>0.01</v>
      </c>
      <c r="EW130" s="446">
        <v>1</v>
      </c>
      <c r="EX130" s="58" t="s">
        <v>553</v>
      </c>
      <c r="EY130" s="58" t="s">
        <v>554</v>
      </c>
      <c r="EZ130" s="58" t="s">
        <v>466</v>
      </c>
      <c r="FA130" s="58" t="s">
        <v>479</v>
      </c>
      <c r="FB130" s="58" t="s">
        <v>912</v>
      </c>
    </row>
    <row r="131" spans="1:158" s="58" customFormat="1" ht="14.25" thickTop="1" thickBot="1">
      <c r="A131" s="58" t="s">
        <v>469</v>
      </c>
      <c r="B131" s="447" t="s">
        <v>913</v>
      </c>
      <c r="C131" s="59" t="s">
        <v>914</v>
      </c>
      <c r="D131" s="445">
        <v>18419824</v>
      </c>
      <c r="E131" s="445">
        <v>14735860</v>
      </c>
      <c r="F131" s="445">
        <v>3683965</v>
      </c>
      <c r="G131" s="445">
        <v>0</v>
      </c>
      <c r="H131" s="445">
        <v>36839649</v>
      </c>
      <c r="I131" s="445">
        <v>0</v>
      </c>
      <c r="J131" s="445">
        <v>0</v>
      </c>
      <c r="K131" s="445">
        <v>18419824</v>
      </c>
      <c r="L131" s="445">
        <v>183508</v>
      </c>
      <c r="M131" s="445">
        <v>183508</v>
      </c>
      <c r="N131" s="445">
        <v>0</v>
      </c>
      <c r="O131" s="445">
        <v>0</v>
      </c>
      <c r="P131" s="445">
        <v>0</v>
      </c>
      <c r="Q131" s="445">
        <v>90524</v>
      </c>
      <c r="R131" s="445">
        <v>0</v>
      </c>
      <c r="S131" s="445">
        <v>90524</v>
      </c>
      <c r="T131" s="445">
        <v>0</v>
      </c>
      <c r="U131" s="445">
        <v>0</v>
      </c>
      <c r="V131" s="445">
        <v>0</v>
      </c>
      <c r="W131" s="445">
        <v>0</v>
      </c>
      <c r="X131" s="445">
        <v>0</v>
      </c>
      <c r="Y131" s="445">
        <v>0</v>
      </c>
      <c r="Z131" s="445">
        <v>0</v>
      </c>
      <c r="AA131" s="445">
        <v>0</v>
      </c>
      <c r="AB131" s="445">
        <v>0</v>
      </c>
      <c r="AC131" s="445">
        <v>0</v>
      </c>
      <c r="AD131" s="445">
        <v>6552051</v>
      </c>
      <c r="AE131" s="445">
        <v>1636832</v>
      </c>
      <c r="AF131" s="445">
        <v>0</v>
      </c>
      <c r="AG131" s="445">
        <v>8188883</v>
      </c>
      <c r="AH131" s="445">
        <v>955363</v>
      </c>
      <c r="AI131" s="445">
        <v>764290</v>
      </c>
      <c r="AJ131" s="445">
        <v>191073</v>
      </c>
      <c r="AK131" s="445">
        <v>0</v>
      </c>
      <c r="AL131" s="445">
        <v>1910726</v>
      </c>
      <c r="AM131" s="445">
        <v>-575092</v>
      </c>
      <c r="AN131" s="445">
        <v>-460074</v>
      </c>
      <c r="AO131" s="445">
        <v>-115018</v>
      </c>
      <c r="AP131" s="445">
        <v>0</v>
      </c>
      <c r="AQ131" s="445">
        <v>-1150184</v>
      </c>
      <c r="AR131" s="445">
        <v>-682765</v>
      </c>
      <c r="AS131" s="445">
        <v>-546212</v>
      </c>
      <c r="AT131" s="445">
        <v>-136553</v>
      </c>
      <c r="AU131" s="445">
        <v>0</v>
      </c>
      <c r="AV131" s="445">
        <v>-1365530</v>
      </c>
      <c r="AW131" s="445">
        <v>87559</v>
      </c>
      <c r="AX131" s="445">
        <v>70047</v>
      </c>
      <c r="AY131" s="445">
        <v>17512</v>
      </c>
      <c r="AZ131" s="445">
        <v>0</v>
      </c>
      <c r="BA131" s="445">
        <v>175118</v>
      </c>
      <c r="BB131" s="445">
        <v>87713</v>
      </c>
      <c r="BC131" s="445">
        <v>70171</v>
      </c>
      <c r="BD131" s="445">
        <v>17543</v>
      </c>
      <c r="BE131" s="445">
        <v>0</v>
      </c>
      <c r="BF131" s="445">
        <v>175427</v>
      </c>
      <c r="BG131" s="445">
        <v>-507493</v>
      </c>
      <c r="BH131" s="445">
        <v>-405994</v>
      </c>
      <c r="BI131" s="445">
        <v>-101498</v>
      </c>
      <c r="BJ131" s="445">
        <v>0</v>
      </c>
      <c r="BK131" s="445">
        <v>-1014985</v>
      </c>
      <c r="BL131" s="445">
        <v>-2505264</v>
      </c>
      <c r="BM131" s="445">
        <v>-2004211</v>
      </c>
      <c r="BN131" s="445">
        <v>-501053</v>
      </c>
      <c r="BO131" s="445">
        <v>0</v>
      </c>
      <c r="BP131" s="445">
        <v>-5010528</v>
      </c>
      <c r="BQ131" s="445">
        <v>-568154</v>
      </c>
      <c r="BR131" s="445">
        <v>-454524</v>
      </c>
      <c r="BS131" s="445">
        <v>-113631</v>
      </c>
      <c r="BT131" s="445">
        <v>0</v>
      </c>
      <c r="BU131" s="445">
        <v>-1136309</v>
      </c>
      <c r="BV131" s="445">
        <v>-1937109</v>
      </c>
      <c r="BW131" s="445">
        <v>-1549688</v>
      </c>
      <c r="BX131" s="445">
        <v>-387422</v>
      </c>
      <c r="BY131" s="445">
        <v>0</v>
      </c>
      <c r="BZ131" s="445">
        <v>-3874219</v>
      </c>
      <c r="CA131" s="445">
        <v>35752</v>
      </c>
      <c r="CB131" s="445">
        <v>28602</v>
      </c>
      <c r="CC131" s="445">
        <v>7150</v>
      </c>
      <c r="CD131" s="445">
        <v>0</v>
      </c>
      <c r="CE131" s="445">
        <v>71504</v>
      </c>
      <c r="CF131" s="445">
        <v>583041</v>
      </c>
      <c r="CG131" s="445">
        <v>466433</v>
      </c>
      <c r="CH131" s="445">
        <v>116608</v>
      </c>
      <c r="CI131" s="445">
        <v>0</v>
      </c>
      <c r="CJ131" s="445">
        <v>1166082</v>
      </c>
      <c r="CK131" s="445">
        <v>-348518</v>
      </c>
      <c r="CL131" s="445">
        <v>-278814</v>
      </c>
      <c r="CM131" s="445">
        <v>-69704</v>
      </c>
      <c r="CN131" s="445">
        <v>0</v>
      </c>
      <c r="CO131" s="445">
        <v>-697036</v>
      </c>
      <c r="CP131" s="445">
        <v>212858</v>
      </c>
      <c r="CQ131" s="445">
        <v>170287</v>
      </c>
      <c r="CR131" s="445">
        <v>42572</v>
      </c>
      <c r="CS131" s="445">
        <v>0</v>
      </c>
      <c r="CT131" s="445">
        <v>425717</v>
      </c>
      <c r="CU131" s="445">
        <v>-2022131</v>
      </c>
      <c r="CV131" s="445">
        <v>-1617703</v>
      </c>
      <c r="CW131" s="445">
        <v>-404427</v>
      </c>
      <c r="CX131" s="445">
        <v>0</v>
      </c>
      <c r="CY131" s="445">
        <v>-4044261</v>
      </c>
      <c r="CZ131" s="445">
        <v>-880920</v>
      </c>
      <c r="DA131" s="445">
        <v>-704736</v>
      </c>
      <c r="DB131" s="445">
        <v>-176185</v>
      </c>
      <c r="DC131" s="445">
        <v>0</v>
      </c>
      <c r="DD131" s="445">
        <v>-1761841</v>
      </c>
      <c r="DE131" s="445">
        <v>-1141210</v>
      </c>
      <c r="DF131" s="445">
        <v>-912968</v>
      </c>
      <c r="DG131" s="445">
        <v>-228242</v>
      </c>
      <c r="DH131" s="445">
        <v>0</v>
      </c>
      <c r="DI131" s="445">
        <v>-2282420</v>
      </c>
      <c r="DJ131" s="445">
        <v>-9937452</v>
      </c>
      <c r="DK131" s="445">
        <v>-7949961</v>
      </c>
      <c r="DL131" s="445">
        <v>-2519046</v>
      </c>
      <c r="DM131" s="445">
        <v>0</v>
      </c>
      <c r="DN131" s="445">
        <v>-20406459</v>
      </c>
      <c r="DO131" s="445">
        <v>-9868385</v>
      </c>
      <c r="DP131" s="445">
        <v>-7894708</v>
      </c>
      <c r="DQ131" s="445">
        <v>-2505233</v>
      </c>
      <c r="DR131" s="445">
        <v>0</v>
      </c>
      <c r="DS131" s="445">
        <v>-20268326</v>
      </c>
      <c r="DT131" s="445">
        <v>-69067</v>
      </c>
      <c r="DU131" s="445">
        <v>-55253</v>
      </c>
      <c r="DV131" s="445">
        <v>-13813</v>
      </c>
      <c r="DW131" s="445">
        <v>0</v>
      </c>
      <c r="DX131" s="445">
        <v>-138133</v>
      </c>
      <c r="DY131" s="445">
        <v>21847647</v>
      </c>
      <c r="DZ131" s="445">
        <v>17478118</v>
      </c>
      <c r="EA131" s="445">
        <v>4369529</v>
      </c>
      <c r="EB131" s="445">
        <v>0</v>
      </c>
      <c r="EC131" s="445">
        <v>43695294</v>
      </c>
      <c r="ED131" s="445">
        <v>18419824</v>
      </c>
      <c r="EE131" s="445">
        <v>14735860</v>
      </c>
      <c r="EF131" s="445">
        <v>3683965</v>
      </c>
      <c r="EG131" s="445">
        <v>0</v>
      </c>
      <c r="EH131" s="445">
        <v>36839649</v>
      </c>
      <c r="EI131" s="445">
        <v>-3427823</v>
      </c>
      <c r="EJ131" s="445">
        <v>-2742258</v>
      </c>
      <c r="EK131" s="445">
        <v>-685564</v>
      </c>
      <c r="EL131" s="445">
        <v>0</v>
      </c>
      <c r="EM131" s="445">
        <v>-6855645</v>
      </c>
      <c r="EN131" s="445">
        <v>-3496890</v>
      </c>
      <c r="EO131" s="445">
        <v>-2797511</v>
      </c>
      <c r="EP131" s="445">
        <v>-699377</v>
      </c>
      <c r="EQ131" s="445">
        <v>0</v>
      </c>
      <c r="ER131" s="445">
        <v>-6993778</v>
      </c>
      <c r="ES131" s="446">
        <v>0.5</v>
      </c>
      <c r="ET131" s="446">
        <v>0.4</v>
      </c>
      <c r="EU131" s="446">
        <v>0.1</v>
      </c>
      <c r="EV131" s="446">
        <v>0</v>
      </c>
      <c r="EW131" s="446">
        <v>1</v>
      </c>
      <c r="EX131" s="58" t="s">
        <v>464</v>
      </c>
      <c r="EY131" s="58" t="s">
        <v>465</v>
      </c>
      <c r="EZ131" s="58" t="s">
        <v>466</v>
      </c>
      <c r="FA131" s="58" t="s">
        <v>467</v>
      </c>
      <c r="FB131" s="58" t="s">
        <v>915</v>
      </c>
    </row>
    <row r="132" spans="1:158" s="58" customFormat="1" ht="14.25" thickTop="1" thickBot="1">
      <c r="A132" s="58" t="s">
        <v>469</v>
      </c>
      <c r="B132" s="447" t="s">
        <v>916</v>
      </c>
      <c r="C132" s="59" t="s">
        <v>917</v>
      </c>
      <c r="D132" s="445">
        <v>57299881</v>
      </c>
      <c r="E132" s="445">
        <v>52090802</v>
      </c>
      <c r="F132" s="445">
        <v>64245322</v>
      </c>
      <c r="G132" s="445">
        <v>0</v>
      </c>
      <c r="H132" s="445">
        <v>173636005</v>
      </c>
      <c r="I132" s="445">
        <v>0</v>
      </c>
      <c r="J132" s="445">
        <v>0</v>
      </c>
      <c r="K132" s="445">
        <v>57299881</v>
      </c>
      <c r="L132" s="445">
        <v>406401</v>
      </c>
      <c r="M132" s="445">
        <v>406401</v>
      </c>
      <c r="N132" s="445">
        <v>0</v>
      </c>
      <c r="O132" s="445">
        <v>0</v>
      </c>
      <c r="P132" s="445">
        <v>0</v>
      </c>
      <c r="Q132" s="445">
        <v>0</v>
      </c>
      <c r="R132" s="445">
        <v>0</v>
      </c>
      <c r="S132" s="445">
        <v>0</v>
      </c>
      <c r="T132" s="445">
        <v>0</v>
      </c>
      <c r="U132" s="445">
        <v>0</v>
      </c>
      <c r="V132" s="445">
        <v>0</v>
      </c>
      <c r="W132" s="445">
        <v>0</v>
      </c>
      <c r="X132" s="445">
        <v>0</v>
      </c>
      <c r="Y132" s="445">
        <v>0</v>
      </c>
      <c r="Z132" s="445">
        <v>0</v>
      </c>
      <c r="AA132" s="445">
        <v>0</v>
      </c>
      <c r="AB132" s="445">
        <v>0</v>
      </c>
      <c r="AC132" s="445">
        <v>0</v>
      </c>
      <c r="AD132" s="445">
        <v>13019872</v>
      </c>
      <c r="AE132" s="445">
        <v>16057842</v>
      </c>
      <c r="AF132" s="445">
        <v>0</v>
      </c>
      <c r="AG132" s="445">
        <v>29077714</v>
      </c>
      <c r="AH132" s="445">
        <v>5610850</v>
      </c>
      <c r="AI132" s="445">
        <v>5100772</v>
      </c>
      <c r="AJ132" s="445">
        <v>6290952</v>
      </c>
      <c r="AK132" s="445">
        <v>0</v>
      </c>
      <c r="AL132" s="445">
        <v>17002574</v>
      </c>
      <c r="AM132" s="445">
        <v>-6935979</v>
      </c>
      <c r="AN132" s="445">
        <v>-6305436</v>
      </c>
      <c r="AO132" s="445">
        <v>-7776704</v>
      </c>
      <c r="AP132" s="445">
        <v>0</v>
      </c>
      <c r="AQ132" s="445">
        <v>-21018119</v>
      </c>
      <c r="AR132" s="445">
        <v>-2508000</v>
      </c>
      <c r="AS132" s="445">
        <v>-2280000</v>
      </c>
      <c r="AT132" s="445">
        <v>-2812000</v>
      </c>
      <c r="AU132" s="445">
        <v>0</v>
      </c>
      <c r="AV132" s="445">
        <v>-7600000</v>
      </c>
      <c r="AW132" s="445">
        <v>156386</v>
      </c>
      <c r="AX132" s="445">
        <v>142169</v>
      </c>
      <c r="AY132" s="445">
        <v>175342</v>
      </c>
      <c r="AZ132" s="445">
        <v>0</v>
      </c>
      <c r="BA132" s="445">
        <v>473897</v>
      </c>
      <c r="BB132" s="445">
        <v>-486386</v>
      </c>
      <c r="BC132" s="445">
        <v>-442169</v>
      </c>
      <c r="BD132" s="445">
        <v>-545342</v>
      </c>
      <c r="BE132" s="445">
        <v>0</v>
      </c>
      <c r="BF132" s="445">
        <v>-1473897</v>
      </c>
      <c r="BG132" s="445">
        <v>-2838000</v>
      </c>
      <c r="BH132" s="445">
        <v>-2580000</v>
      </c>
      <c r="BI132" s="445">
        <v>-3182000</v>
      </c>
      <c r="BJ132" s="445">
        <v>0</v>
      </c>
      <c r="BK132" s="445">
        <v>-8600000</v>
      </c>
      <c r="BL132" s="445">
        <v>-11286000</v>
      </c>
      <c r="BM132" s="445">
        <v>-10260000</v>
      </c>
      <c r="BN132" s="445">
        <v>-12654000</v>
      </c>
      <c r="BO132" s="445">
        <v>0</v>
      </c>
      <c r="BP132" s="445">
        <v>-34200000</v>
      </c>
      <c r="BQ132" s="445">
        <v>-1056000</v>
      </c>
      <c r="BR132" s="445">
        <v>-960000</v>
      </c>
      <c r="BS132" s="445">
        <v>-1184000</v>
      </c>
      <c r="BT132" s="445">
        <v>0</v>
      </c>
      <c r="BU132" s="445">
        <v>-3200000</v>
      </c>
      <c r="BV132" s="445">
        <v>-10230000</v>
      </c>
      <c r="BW132" s="445">
        <v>-9300000</v>
      </c>
      <c r="BX132" s="445">
        <v>-11470000</v>
      </c>
      <c r="BY132" s="445">
        <v>0</v>
      </c>
      <c r="BZ132" s="445">
        <v>-31000000</v>
      </c>
      <c r="CA132" s="445">
        <v>0</v>
      </c>
      <c r="CB132" s="445">
        <v>0</v>
      </c>
      <c r="CC132" s="445">
        <v>0</v>
      </c>
      <c r="CD132" s="445">
        <v>0</v>
      </c>
      <c r="CE132" s="445">
        <v>0</v>
      </c>
      <c r="CF132" s="445">
        <v>5280000</v>
      </c>
      <c r="CG132" s="445">
        <v>4800000</v>
      </c>
      <c r="CH132" s="445">
        <v>5920000</v>
      </c>
      <c r="CI132" s="445">
        <v>0</v>
      </c>
      <c r="CJ132" s="445">
        <v>16000000</v>
      </c>
      <c r="CK132" s="445">
        <v>264000</v>
      </c>
      <c r="CL132" s="445">
        <v>240000</v>
      </c>
      <c r="CM132" s="445">
        <v>296000</v>
      </c>
      <c r="CN132" s="445">
        <v>0</v>
      </c>
      <c r="CO132" s="445">
        <v>800000</v>
      </c>
      <c r="CP132" s="445">
        <v>-858000</v>
      </c>
      <c r="CQ132" s="445">
        <v>-780000</v>
      </c>
      <c r="CR132" s="445">
        <v>-962000</v>
      </c>
      <c r="CS132" s="445">
        <v>0</v>
      </c>
      <c r="CT132" s="445">
        <v>-2600000</v>
      </c>
      <c r="CU132" s="445">
        <v>-6600000</v>
      </c>
      <c r="CV132" s="445">
        <v>-6000000</v>
      </c>
      <c r="CW132" s="445">
        <v>-7400000</v>
      </c>
      <c r="CX132" s="445">
        <v>0</v>
      </c>
      <c r="CY132" s="445">
        <v>-20000000</v>
      </c>
      <c r="CZ132" s="445">
        <v>-792000</v>
      </c>
      <c r="DA132" s="445">
        <v>-720000</v>
      </c>
      <c r="DB132" s="445">
        <v>-888000</v>
      </c>
      <c r="DC132" s="445">
        <v>0</v>
      </c>
      <c r="DD132" s="445">
        <v>-2400000</v>
      </c>
      <c r="DE132" s="445">
        <v>-5808000</v>
      </c>
      <c r="DF132" s="445">
        <v>-5280000</v>
      </c>
      <c r="DG132" s="445">
        <v>-6512000</v>
      </c>
      <c r="DH132" s="445">
        <v>0</v>
      </c>
      <c r="DI132" s="445">
        <v>-17600000</v>
      </c>
      <c r="DJ132" s="445">
        <v>-31154861</v>
      </c>
      <c r="DK132" s="445">
        <v>-29898313</v>
      </c>
      <c r="DL132" s="445">
        <v>-34863365</v>
      </c>
      <c r="DM132" s="445">
        <v>0</v>
      </c>
      <c r="DN132" s="445">
        <v>-95916538</v>
      </c>
      <c r="DO132" s="445">
        <v>-22181328</v>
      </c>
      <c r="DP132" s="445">
        <v>-21742075</v>
      </c>
      <c r="DQ132" s="445">
        <v>-24805674</v>
      </c>
      <c r="DR132" s="445">
        <v>0</v>
      </c>
      <c r="DS132" s="445">
        <v>-68729076</v>
      </c>
      <c r="DT132" s="445">
        <v>-8973533</v>
      </c>
      <c r="DU132" s="445">
        <v>-8156238</v>
      </c>
      <c r="DV132" s="445">
        <v>-10057691</v>
      </c>
      <c r="DW132" s="445">
        <v>0</v>
      </c>
      <c r="DX132" s="445">
        <v>-27187462</v>
      </c>
      <c r="DY132" s="445">
        <v>61135230</v>
      </c>
      <c r="DZ132" s="445">
        <v>55577481</v>
      </c>
      <c r="EA132" s="445">
        <v>68545560</v>
      </c>
      <c r="EB132" s="445">
        <v>0</v>
      </c>
      <c r="EC132" s="445">
        <v>185258271</v>
      </c>
      <c r="ED132" s="445">
        <v>57299881</v>
      </c>
      <c r="EE132" s="445">
        <v>52090802</v>
      </c>
      <c r="EF132" s="445">
        <v>64245322</v>
      </c>
      <c r="EG132" s="445">
        <v>0</v>
      </c>
      <c r="EH132" s="445">
        <v>173636005</v>
      </c>
      <c r="EI132" s="445">
        <v>-3835349</v>
      </c>
      <c r="EJ132" s="445">
        <v>-3486679</v>
      </c>
      <c r="EK132" s="445">
        <v>-4300238</v>
      </c>
      <c r="EL132" s="445">
        <v>0</v>
      </c>
      <c r="EM132" s="445">
        <v>-11622266</v>
      </c>
      <c r="EN132" s="445">
        <v>-12808882</v>
      </c>
      <c r="EO132" s="445">
        <v>-11642917</v>
      </c>
      <c r="EP132" s="445">
        <v>-14357929</v>
      </c>
      <c r="EQ132" s="445">
        <v>0</v>
      </c>
      <c r="ER132" s="445">
        <v>-38809728</v>
      </c>
      <c r="ES132" s="446">
        <v>0.33</v>
      </c>
      <c r="ET132" s="446">
        <v>0.3</v>
      </c>
      <c r="EU132" s="446">
        <v>0.37</v>
      </c>
      <c r="EV132" s="446">
        <v>0</v>
      </c>
      <c r="EW132" s="446">
        <v>1</v>
      </c>
      <c r="EX132" s="58" t="s">
        <v>501</v>
      </c>
      <c r="EY132" s="58" t="s">
        <v>502</v>
      </c>
      <c r="EZ132" s="58" t="s">
        <v>503</v>
      </c>
      <c r="FA132" s="58" t="s">
        <v>504</v>
      </c>
      <c r="FB132" s="58" t="s">
        <v>918</v>
      </c>
    </row>
    <row r="133" spans="1:158" s="58" customFormat="1" ht="14.25" thickTop="1" thickBot="1">
      <c r="A133" s="58" t="s">
        <v>469</v>
      </c>
      <c r="B133" s="447" t="s">
        <v>919</v>
      </c>
      <c r="C133" s="59" t="s">
        <v>920</v>
      </c>
      <c r="D133" s="445">
        <v>27152344</v>
      </c>
      <c r="E133" s="445">
        <v>21721876</v>
      </c>
      <c r="F133" s="445">
        <v>4887422</v>
      </c>
      <c r="G133" s="445">
        <v>543047</v>
      </c>
      <c r="H133" s="445">
        <v>54304689</v>
      </c>
      <c r="I133" s="445">
        <v>105691</v>
      </c>
      <c r="J133" s="445">
        <v>105691</v>
      </c>
      <c r="K133" s="445">
        <v>27046653</v>
      </c>
      <c r="L133" s="445">
        <v>218600</v>
      </c>
      <c r="M133" s="445">
        <v>218600</v>
      </c>
      <c r="N133" s="445">
        <v>1088603</v>
      </c>
      <c r="O133" s="445">
        <v>0</v>
      </c>
      <c r="P133" s="445">
        <v>1088603</v>
      </c>
      <c r="Q133" s="445">
        <v>1140017</v>
      </c>
      <c r="R133" s="445">
        <v>0</v>
      </c>
      <c r="S133" s="445">
        <v>1140017</v>
      </c>
      <c r="T133" s="445">
        <v>0</v>
      </c>
      <c r="U133" s="445">
        <v>0</v>
      </c>
      <c r="V133" s="445">
        <v>0</v>
      </c>
      <c r="W133" s="445">
        <v>0</v>
      </c>
      <c r="X133" s="445">
        <v>105691</v>
      </c>
      <c r="Y133" s="445">
        <v>0</v>
      </c>
      <c r="Z133" s="445">
        <v>0</v>
      </c>
      <c r="AA133" s="445">
        <v>105691</v>
      </c>
      <c r="AB133" s="445">
        <v>0</v>
      </c>
      <c r="AC133" s="445">
        <v>0</v>
      </c>
      <c r="AD133" s="445">
        <v>6825848</v>
      </c>
      <c r="AE133" s="445">
        <v>1507704</v>
      </c>
      <c r="AF133" s="445">
        <v>167522</v>
      </c>
      <c r="AG133" s="445">
        <v>8501074</v>
      </c>
      <c r="AH133" s="445">
        <v>388600</v>
      </c>
      <c r="AI133" s="445">
        <v>310880</v>
      </c>
      <c r="AJ133" s="445">
        <v>69948</v>
      </c>
      <c r="AK133" s="445">
        <v>7772</v>
      </c>
      <c r="AL133" s="445">
        <v>777200</v>
      </c>
      <c r="AM133" s="445">
        <v>-47844</v>
      </c>
      <c r="AN133" s="445">
        <v>-38275</v>
      </c>
      <c r="AO133" s="445">
        <v>-8612</v>
      </c>
      <c r="AP133" s="445">
        <v>-957</v>
      </c>
      <c r="AQ133" s="445">
        <v>-95688</v>
      </c>
      <c r="AR133" s="445">
        <v>-305194</v>
      </c>
      <c r="AS133" s="445">
        <v>-244155</v>
      </c>
      <c r="AT133" s="445">
        <v>-54935</v>
      </c>
      <c r="AU133" s="445">
        <v>-6104</v>
      </c>
      <c r="AV133" s="445">
        <v>-610388</v>
      </c>
      <c r="AW133" s="445">
        <v>216552</v>
      </c>
      <c r="AX133" s="445">
        <v>173242</v>
      </c>
      <c r="AY133" s="445">
        <v>38979</v>
      </c>
      <c r="AZ133" s="445">
        <v>4331</v>
      </c>
      <c r="BA133" s="445">
        <v>433104</v>
      </c>
      <c r="BB133" s="445">
        <v>-64159</v>
      </c>
      <c r="BC133" s="445">
        <v>-51327</v>
      </c>
      <c r="BD133" s="445">
        <v>-11549</v>
      </c>
      <c r="BE133" s="445">
        <v>-1283</v>
      </c>
      <c r="BF133" s="445">
        <v>-128318</v>
      </c>
      <c r="BG133" s="445">
        <v>-152801</v>
      </c>
      <c r="BH133" s="445">
        <v>-122240</v>
      </c>
      <c r="BI133" s="445">
        <v>-27505</v>
      </c>
      <c r="BJ133" s="445">
        <v>-3056</v>
      </c>
      <c r="BK133" s="445">
        <v>-305602</v>
      </c>
      <c r="BL133" s="445">
        <v>-2212841</v>
      </c>
      <c r="BM133" s="445">
        <v>-1770273</v>
      </c>
      <c r="BN133" s="445">
        <v>-398311</v>
      </c>
      <c r="BO133" s="445">
        <v>-44257</v>
      </c>
      <c r="BP133" s="445">
        <v>-4425682</v>
      </c>
      <c r="BQ133" s="445">
        <v>-1238832</v>
      </c>
      <c r="BR133" s="445">
        <v>-991066</v>
      </c>
      <c r="BS133" s="445">
        <v>-222990</v>
      </c>
      <c r="BT133" s="445">
        <v>-24777</v>
      </c>
      <c r="BU133" s="445">
        <v>-2477665</v>
      </c>
      <c r="BV133" s="445">
        <v>-974008</v>
      </c>
      <c r="BW133" s="445">
        <v>-779207</v>
      </c>
      <c r="BX133" s="445">
        <v>-175322</v>
      </c>
      <c r="BY133" s="445">
        <v>-19480</v>
      </c>
      <c r="BZ133" s="445">
        <v>-1948017</v>
      </c>
      <c r="CA133" s="445">
        <v>1137908</v>
      </c>
      <c r="CB133" s="445">
        <v>910326</v>
      </c>
      <c r="CC133" s="445">
        <v>204823</v>
      </c>
      <c r="CD133" s="445">
        <v>22758</v>
      </c>
      <c r="CE133" s="445">
        <v>2275815</v>
      </c>
      <c r="CF133" s="445">
        <v>0</v>
      </c>
      <c r="CG133" s="445">
        <v>0</v>
      </c>
      <c r="CH133" s="445">
        <v>0</v>
      </c>
      <c r="CI133" s="445">
        <v>0</v>
      </c>
      <c r="CJ133" s="445">
        <v>0</v>
      </c>
      <c r="CK133" s="445">
        <v>45162</v>
      </c>
      <c r="CL133" s="445">
        <v>36129</v>
      </c>
      <c r="CM133" s="445">
        <v>8129</v>
      </c>
      <c r="CN133" s="445">
        <v>903</v>
      </c>
      <c r="CO133" s="445">
        <v>90323</v>
      </c>
      <c r="CP133" s="445">
        <v>-367298</v>
      </c>
      <c r="CQ133" s="445">
        <v>-293839</v>
      </c>
      <c r="CR133" s="445">
        <v>-66114</v>
      </c>
      <c r="CS133" s="445">
        <v>-7346</v>
      </c>
      <c r="CT133" s="445">
        <v>-734597</v>
      </c>
      <c r="CU133" s="445">
        <v>-1397069</v>
      </c>
      <c r="CV133" s="445">
        <v>-1117657</v>
      </c>
      <c r="CW133" s="445">
        <v>-251473</v>
      </c>
      <c r="CX133" s="445">
        <v>-27942</v>
      </c>
      <c r="CY133" s="445">
        <v>-2794141</v>
      </c>
      <c r="CZ133" s="445">
        <v>-55762</v>
      </c>
      <c r="DA133" s="445">
        <v>-44611</v>
      </c>
      <c r="DB133" s="445">
        <v>-10038</v>
      </c>
      <c r="DC133" s="445">
        <v>-1116</v>
      </c>
      <c r="DD133" s="445">
        <v>-111527</v>
      </c>
      <c r="DE133" s="445">
        <v>-1341306</v>
      </c>
      <c r="DF133" s="445">
        <v>-1073046</v>
      </c>
      <c r="DG133" s="445">
        <v>-241436</v>
      </c>
      <c r="DH133" s="445">
        <v>-26826</v>
      </c>
      <c r="DI133" s="445">
        <v>-2682614</v>
      </c>
      <c r="DJ133" s="445">
        <v>-12874980</v>
      </c>
      <c r="DK133" s="445">
        <v>-10299985</v>
      </c>
      <c r="DL133" s="445">
        <v>-2317496</v>
      </c>
      <c r="DM133" s="445">
        <v>-257501</v>
      </c>
      <c r="DN133" s="445">
        <v>-25749962</v>
      </c>
      <c r="DO133" s="445">
        <v>-11748957</v>
      </c>
      <c r="DP133" s="445">
        <v>-9399166</v>
      </c>
      <c r="DQ133" s="445">
        <v>-2114812</v>
      </c>
      <c r="DR133" s="445">
        <v>-234979</v>
      </c>
      <c r="DS133" s="445">
        <v>-23497915</v>
      </c>
      <c r="DT133" s="445">
        <v>-1126023</v>
      </c>
      <c r="DU133" s="445">
        <v>-900819</v>
      </c>
      <c r="DV133" s="445">
        <v>-202684</v>
      </c>
      <c r="DW133" s="445">
        <v>-22522</v>
      </c>
      <c r="DX133" s="445">
        <v>-2252047</v>
      </c>
      <c r="DY133" s="445">
        <v>31146519</v>
      </c>
      <c r="DZ133" s="445">
        <v>24917216</v>
      </c>
      <c r="EA133" s="445">
        <v>5606374</v>
      </c>
      <c r="EB133" s="445">
        <v>622930</v>
      </c>
      <c r="EC133" s="445">
        <v>62293039</v>
      </c>
      <c r="ED133" s="445">
        <v>27152344</v>
      </c>
      <c r="EE133" s="445">
        <v>21721876</v>
      </c>
      <c r="EF133" s="445">
        <v>4887422</v>
      </c>
      <c r="EG133" s="445">
        <v>543047</v>
      </c>
      <c r="EH133" s="445">
        <v>54304689</v>
      </c>
      <c r="EI133" s="445">
        <v>-3994175</v>
      </c>
      <c r="EJ133" s="445">
        <v>-3195340</v>
      </c>
      <c r="EK133" s="445">
        <v>-718952</v>
      </c>
      <c r="EL133" s="445">
        <v>-79883</v>
      </c>
      <c r="EM133" s="445">
        <v>-7988350</v>
      </c>
      <c r="EN133" s="445">
        <v>-5120198</v>
      </c>
      <c r="EO133" s="445">
        <v>-4096159</v>
      </c>
      <c r="EP133" s="445">
        <v>-921636</v>
      </c>
      <c r="EQ133" s="445">
        <v>-102405</v>
      </c>
      <c r="ER133" s="445">
        <v>-10240397</v>
      </c>
      <c r="ES133" s="446">
        <v>0.5</v>
      </c>
      <c r="ET133" s="446">
        <v>0.4</v>
      </c>
      <c r="EU133" s="446">
        <v>0.09</v>
      </c>
      <c r="EV133" s="446">
        <v>0.01</v>
      </c>
      <c r="EW133" s="446">
        <v>1</v>
      </c>
      <c r="EX133" s="58" t="s">
        <v>640</v>
      </c>
      <c r="EY133" s="58" t="s">
        <v>641</v>
      </c>
      <c r="EZ133" s="58" t="s">
        <v>466</v>
      </c>
      <c r="FA133" s="58" t="s">
        <v>497</v>
      </c>
      <c r="FB133" s="58" t="s">
        <v>921</v>
      </c>
    </row>
    <row r="134" spans="1:158" s="58" customFormat="1" ht="14.25" thickTop="1" thickBot="1">
      <c r="A134" s="58" t="s">
        <v>461</v>
      </c>
      <c r="B134" s="447" t="s">
        <v>922</v>
      </c>
      <c r="C134" s="59" t="s">
        <v>923</v>
      </c>
      <c r="D134" s="445">
        <v>9464791</v>
      </c>
      <c r="E134" s="445">
        <v>7571833</v>
      </c>
      <c r="F134" s="445">
        <v>1703662</v>
      </c>
      <c r="G134" s="445">
        <v>189296</v>
      </c>
      <c r="H134" s="445">
        <v>18929582</v>
      </c>
      <c r="I134" s="445">
        <v>0</v>
      </c>
      <c r="J134" s="445">
        <v>0</v>
      </c>
      <c r="K134" s="445">
        <v>9464791</v>
      </c>
      <c r="L134" s="445">
        <v>121025</v>
      </c>
      <c r="M134" s="445">
        <v>121025</v>
      </c>
      <c r="N134" s="445">
        <v>0</v>
      </c>
      <c r="O134" s="445">
        <v>0</v>
      </c>
      <c r="P134" s="445">
        <v>0</v>
      </c>
      <c r="Q134" s="445">
        <v>0</v>
      </c>
      <c r="R134" s="445">
        <v>0</v>
      </c>
      <c r="S134" s="445">
        <v>0</v>
      </c>
      <c r="T134" s="445">
        <v>0</v>
      </c>
      <c r="U134" s="445">
        <v>0</v>
      </c>
      <c r="V134" s="445">
        <v>0</v>
      </c>
      <c r="W134" s="445">
        <v>0</v>
      </c>
      <c r="X134" s="445">
        <v>0</v>
      </c>
      <c r="Y134" s="445">
        <v>0</v>
      </c>
      <c r="Z134" s="445">
        <v>0</v>
      </c>
      <c r="AA134" s="445">
        <v>0</v>
      </c>
      <c r="AB134" s="445">
        <v>0</v>
      </c>
      <c r="AC134" s="445">
        <v>0</v>
      </c>
      <c r="AD134" s="445">
        <v>2951244</v>
      </c>
      <c r="AE134" s="445">
        <v>664031</v>
      </c>
      <c r="AF134" s="445">
        <v>73779</v>
      </c>
      <c r="AG134" s="445">
        <v>3689054</v>
      </c>
      <c r="AH134" s="445">
        <v>1400064</v>
      </c>
      <c r="AI134" s="445">
        <v>1120052</v>
      </c>
      <c r="AJ134" s="445">
        <v>252012</v>
      </c>
      <c r="AK134" s="445">
        <v>28001</v>
      </c>
      <c r="AL134" s="445">
        <v>2800129</v>
      </c>
      <c r="AM134" s="445">
        <v>-575801</v>
      </c>
      <c r="AN134" s="445">
        <v>-460640</v>
      </c>
      <c r="AO134" s="445">
        <v>-103644</v>
      </c>
      <c r="AP134" s="445">
        <v>-11516</v>
      </c>
      <c r="AQ134" s="445">
        <v>-1151601</v>
      </c>
      <c r="AR134" s="445">
        <v>-1517569</v>
      </c>
      <c r="AS134" s="445">
        <v>-1214056</v>
      </c>
      <c r="AT134" s="445">
        <v>-273163</v>
      </c>
      <c r="AU134" s="445">
        <v>-30351</v>
      </c>
      <c r="AV134" s="445">
        <v>-3035139</v>
      </c>
      <c r="AW134" s="445">
        <v>215916</v>
      </c>
      <c r="AX134" s="445">
        <v>172732</v>
      </c>
      <c r="AY134" s="445">
        <v>38865</v>
      </c>
      <c r="AZ134" s="445">
        <v>4318</v>
      </c>
      <c r="BA134" s="445">
        <v>431831</v>
      </c>
      <c r="BB134" s="445">
        <v>228711</v>
      </c>
      <c r="BC134" s="445">
        <v>182968</v>
      </c>
      <c r="BD134" s="445">
        <v>41168</v>
      </c>
      <c r="BE134" s="445">
        <v>4574</v>
      </c>
      <c r="BF134" s="445">
        <v>457421</v>
      </c>
      <c r="BG134" s="445">
        <v>-1072942</v>
      </c>
      <c r="BH134" s="445">
        <v>-858356</v>
      </c>
      <c r="BI134" s="445">
        <v>-193130</v>
      </c>
      <c r="BJ134" s="445">
        <v>-21459</v>
      </c>
      <c r="BK134" s="445">
        <v>-2145887</v>
      </c>
      <c r="BL134" s="445">
        <v>-3578328</v>
      </c>
      <c r="BM134" s="445">
        <v>-2862662</v>
      </c>
      <c r="BN134" s="445">
        <v>-644099</v>
      </c>
      <c r="BO134" s="445">
        <v>-71567</v>
      </c>
      <c r="BP134" s="445">
        <v>-7156656</v>
      </c>
      <c r="BQ134" s="445">
        <v>-1949049</v>
      </c>
      <c r="BR134" s="445">
        <v>-1559239</v>
      </c>
      <c r="BS134" s="445">
        <v>-350829</v>
      </c>
      <c r="BT134" s="445">
        <v>-38981</v>
      </c>
      <c r="BU134" s="445">
        <v>-3898098</v>
      </c>
      <c r="BV134" s="445">
        <v>-1629279</v>
      </c>
      <c r="BW134" s="445">
        <v>-1303423</v>
      </c>
      <c r="BX134" s="445">
        <v>-293270</v>
      </c>
      <c r="BY134" s="445">
        <v>-32586</v>
      </c>
      <c r="BZ134" s="445">
        <v>-3258558</v>
      </c>
      <c r="CA134" s="445">
        <v>256927</v>
      </c>
      <c r="CB134" s="445">
        <v>205542</v>
      </c>
      <c r="CC134" s="445">
        <v>46247</v>
      </c>
      <c r="CD134" s="445">
        <v>5139</v>
      </c>
      <c r="CE134" s="445">
        <v>513855</v>
      </c>
      <c r="CF134" s="445">
        <v>0</v>
      </c>
      <c r="CG134" s="445">
        <v>0</v>
      </c>
      <c r="CH134" s="445">
        <v>0</v>
      </c>
      <c r="CI134" s="445">
        <v>0</v>
      </c>
      <c r="CJ134" s="445">
        <v>0</v>
      </c>
      <c r="CK134" s="445">
        <v>115496</v>
      </c>
      <c r="CL134" s="445">
        <v>92396</v>
      </c>
      <c r="CM134" s="445">
        <v>20789</v>
      </c>
      <c r="CN134" s="445">
        <v>2310</v>
      </c>
      <c r="CO134" s="445">
        <v>230991</v>
      </c>
      <c r="CP134" s="445">
        <v>200687</v>
      </c>
      <c r="CQ134" s="445">
        <v>160550</v>
      </c>
      <c r="CR134" s="445">
        <v>36124</v>
      </c>
      <c r="CS134" s="445">
        <v>4014</v>
      </c>
      <c r="CT134" s="445">
        <v>401375</v>
      </c>
      <c r="CU134" s="445">
        <v>-3005218</v>
      </c>
      <c r="CV134" s="445">
        <v>-2404174</v>
      </c>
      <c r="CW134" s="445">
        <v>-540939</v>
      </c>
      <c r="CX134" s="445">
        <v>-60104</v>
      </c>
      <c r="CY134" s="445">
        <v>-6010435</v>
      </c>
      <c r="CZ134" s="445">
        <v>-1576626</v>
      </c>
      <c r="DA134" s="445">
        <v>-1261301</v>
      </c>
      <c r="DB134" s="445">
        <v>-283793</v>
      </c>
      <c r="DC134" s="445">
        <v>-31532</v>
      </c>
      <c r="DD134" s="445">
        <v>-3153252</v>
      </c>
      <c r="DE134" s="445">
        <v>-1428592</v>
      </c>
      <c r="DF134" s="445">
        <v>-1142873</v>
      </c>
      <c r="DG134" s="445">
        <v>-257146</v>
      </c>
      <c r="DH134" s="445">
        <v>-28572</v>
      </c>
      <c r="DI134" s="445">
        <v>-2857183</v>
      </c>
      <c r="DJ134" s="445">
        <v>-3058154</v>
      </c>
      <c r="DK134" s="445">
        <v>-2312666</v>
      </c>
      <c r="DL134" s="445">
        <v>-502131</v>
      </c>
      <c r="DM134" s="445">
        <v>-57445</v>
      </c>
      <c r="DN134" s="445">
        <v>-5930396</v>
      </c>
      <c r="DO134" s="445">
        <v>-3893152</v>
      </c>
      <c r="DP134" s="445">
        <v>-2980668</v>
      </c>
      <c r="DQ134" s="445">
        <v>-652431</v>
      </c>
      <c r="DR134" s="445">
        <v>-74145</v>
      </c>
      <c r="DS134" s="445">
        <v>-7600396</v>
      </c>
      <c r="DT134" s="445">
        <v>834998</v>
      </c>
      <c r="DU134" s="445">
        <v>668002</v>
      </c>
      <c r="DV134" s="445">
        <v>150300</v>
      </c>
      <c r="DW134" s="445">
        <v>16700</v>
      </c>
      <c r="DX134" s="445">
        <v>1670000</v>
      </c>
      <c r="DY134" s="445">
        <v>8226231</v>
      </c>
      <c r="DZ134" s="445">
        <v>6580984</v>
      </c>
      <c r="EA134" s="445">
        <v>1480721</v>
      </c>
      <c r="EB134" s="445">
        <v>164525</v>
      </c>
      <c r="EC134" s="445">
        <v>16452461</v>
      </c>
      <c r="ED134" s="445">
        <v>9464791</v>
      </c>
      <c r="EE134" s="445">
        <v>7571833</v>
      </c>
      <c r="EF134" s="445">
        <v>1703662</v>
      </c>
      <c r="EG134" s="445">
        <v>189296</v>
      </c>
      <c r="EH134" s="445">
        <v>18929582</v>
      </c>
      <c r="EI134" s="445">
        <v>1238560</v>
      </c>
      <c r="EJ134" s="445">
        <v>990849</v>
      </c>
      <c r="EK134" s="445">
        <v>222941</v>
      </c>
      <c r="EL134" s="445">
        <v>24771</v>
      </c>
      <c r="EM134" s="445">
        <v>2477121</v>
      </c>
      <c r="EN134" s="445">
        <v>2073558</v>
      </c>
      <c r="EO134" s="445">
        <v>1658851</v>
      </c>
      <c r="EP134" s="445">
        <v>373241</v>
      </c>
      <c r="EQ134" s="445">
        <v>41471</v>
      </c>
      <c r="ER134" s="445">
        <v>4147121</v>
      </c>
      <c r="ES134" s="446">
        <v>0.5</v>
      </c>
      <c r="ET134" s="446">
        <v>0.4</v>
      </c>
      <c r="EU134" s="446">
        <v>0.09</v>
      </c>
      <c r="EV134" s="446">
        <v>0.01</v>
      </c>
      <c r="EW134" s="446">
        <v>1</v>
      </c>
      <c r="EX134" s="58" t="s">
        <v>630</v>
      </c>
      <c r="EY134" s="58" t="s">
        <v>558</v>
      </c>
      <c r="EZ134" s="58" t="s">
        <v>466</v>
      </c>
      <c r="FA134" s="58" t="s">
        <v>473</v>
      </c>
      <c r="FB134" s="58" t="s">
        <v>924</v>
      </c>
    </row>
    <row r="135" spans="1:158" s="58" customFormat="1" ht="14.25" thickTop="1" thickBot="1">
      <c r="A135" s="58" t="s">
        <v>461</v>
      </c>
      <c r="B135" s="447" t="s">
        <v>925</v>
      </c>
      <c r="C135" s="59" t="s">
        <v>926</v>
      </c>
      <c r="D135" s="445">
        <v>21469679</v>
      </c>
      <c r="E135" s="445">
        <v>17175744</v>
      </c>
      <c r="F135" s="445">
        <v>4293936</v>
      </c>
      <c r="G135" s="445">
        <v>0</v>
      </c>
      <c r="H135" s="445">
        <v>42939359</v>
      </c>
      <c r="I135" s="445">
        <v>322125</v>
      </c>
      <c r="J135" s="445">
        <v>322125</v>
      </c>
      <c r="K135" s="445">
        <v>21147554</v>
      </c>
      <c r="L135" s="445">
        <v>184199</v>
      </c>
      <c r="M135" s="445">
        <v>184199</v>
      </c>
      <c r="N135" s="445">
        <v>591210</v>
      </c>
      <c r="O135" s="445">
        <v>0</v>
      </c>
      <c r="P135" s="445">
        <v>591210</v>
      </c>
      <c r="Q135" s="445">
        <v>4659</v>
      </c>
      <c r="R135" s="445">
        <v>112</v>
      </c>
      <c r="S135" s="445">
        <v>4771</v>
      </c>
      <c r="T135" s="445">
        <v>0</v>
      </c>
      <c r="U135" s="445">
        <v>0</v>
      </c>
      <c r="V135" s="445">
        <v>0</v>
      </c>
      <c r="W135" s="445">
        <v>0</v>
      </c>
      <c r="X135" s="445">
        <v>322125</v>
      </c>
      <c r="Y135" s="445">
        <v>0</v>
      </c>
      <c r="Z135" s="445">
        <v>0</v>
      </c>
      <c r="AA135" s="445">
        <v>322125</v>
      </c>
      <c r="AB135" s="445">
        <v>0</v>
      </c>
      <c r="AC135" s="445">
        <v>0</v>
      </c>
      <c r="AD135" s="445">
        <v>7737050</v>
      </c>
      <c r="AE135" s="445">
        <v>1861138</v>
      </c>
      <c r="AF135" s="445">
        <v>0</v>
      </c>
      <c r="AG135" s="445">
        <v>9598188</v>
      </c>
      <c r="AH135" s="445">
        <v>1465909</v>
      </c>
      <c r="AI135" s="445">
        <v>1172727</v>
      </c>
      <c r="AJ135" s="445">
        <v>293182</v>
      </c>
      <c r="AK135" s="445">
        <v>0</v>
      </c>
      <c r="AL135" s="445">
        <v>2931818</v>
      </c>
      <c r="AM135" s="445">
        <v>-608437</v>
      </c>
      <c r="AN135" s="445">
        <v>-486750</v>
      </c>
      <c r="AO135" s="445">
        <v>-121687</v>
      </c>
      <c r="AP135" s="445">
        <v>0</v>
      </c>
      <c r="AQ135" s="445">
        <v>-1216874</v>
      </c>
      <c r="AR135" s="445">
        <v>-863413</v>
      </c>
      <c r="AS135" s="445">
        <v>-690730</v>
      </c>
      <c r="AT135" s="445">
        <v>-172683</v>
      </c>
      <c r="AU135" s="445">
        <v>0</v>
      </c>
      <c r="AV135" s="445">
        <v>-1726826</v>
      </c>
      <c r="AW135" s="445">
        <v>254402</v>
      </c>
      <c r="AX135" s="445">
        <v>203522</v>
      </c>
      <c r="AY135" s="445">
        <v>50880</v>
      </c>
      <c r="AZ135" s="445">
        <v>0</v>
      </c>
      <c r="BA135" s="445">
        <v>508804</v>
      </c>
      <c r="BB135" s="445">
        <v>-101594</v>
      </c>
      <c r="BC135" s="445">
        <v>-81276</v>
      </c>
      <c r="BD135" s="445">
        <v>-20319</v>
      </c>
      <c r="BE135" s="445">
        <v>0</v>
      </c>
      <c r="BF135" s="445">
        <v>-203189</v>
      </c>
      <c r="BG135" s="445">
        <v>-710605</v>
      </c>
      <c r="BH135" s="445">
        <v>-568484</v>
      </c>
      <c r="BI135" s="445">
        <v>-142122</v>
      </c>
      <c r="BJ135" s="445">
        <v>0</v>
      </c>
      <c r="BK135" s="445">
        <v>-1421211</v>
      </c>
      <c r="BL135" s="445">
        <v>-3130115</v>
      </c>
      <c r="BM135" s="445">
        <v>-2504091</v>
      </c>
      <c r="BN135" s="445">
        <v>-626023</v>
      </c>
      <c r="BO135" s="445">
        <v>0</v>
      </c>
      <c r="BP135" s="445">
        <v>-6260229</v>
      </c>
      <c r="BQ135" s="445">
        <v>-228328</v>
      </c>
      <c r="BR135" s="445">
        <v>-182663</v>
      </c>
      <c r="BS135" s="445">
        <v>-45666</v>
      </c>
      <c r="BT135" s="445">
        <v>0</v>
      </c>
      <c r="BU135" s="445">
        <v>-456657</v>
      </c>
      <c r="BV135" s="445">
        <v>-2901786</v>
      </c>
      <c r="BW135" s="445">
        <v>-2321429</v>
      </c>
      <c r="BX135" s="445">
        <v>-580357</v>
      </c>
      <c r="BY135" s="445">
        <v>0</v>
      </c>
      <c r="BZ135" s="445">
        <v>-5803572</v>
      </c>
      <c r="CA135" s="445">
        <v>244767</v>
      </c>
      <c r="CB135" s="445">
        <v>195814</v>
      </c>
      <c r="CC135" s="445">
        <v>48953</v>
      </c>
      <c r="CD135" s="445">
        <v>0</v>
      </c>
      <c r="CE135" s="445">
        <v>489534</v>
      </c>
      <c r="CF135" s="445">
        <v>23449</v>
      </c>
      <c r="CG135" s="445">
        <v>18760</v>
      </c>
      <c r="CH135" s="445">
        <v>4690</v>
      </c>
      <c r="CI135" s="445">
        <v>0</v>
      </c>
      <c r="CJ135" s="445">
        <v>46899</v>
      </c>
      <c r="CK135" s="445">
        <v>-49086</v>
      </c>
      <c r="CL135" s="445">
        <v>-39268</v>
      </c>
      <c r="CM135" s="445">
        <v>-9817</v>
      </c>
      <c r="CN135" s="445">
        <v>0</v>
      </c>
      <c r="CO135" s="445">
        <v>-98171</v>
      </c>
      <c r="CP135" s="445">
        <v>-807313</v>
      </c>
      <c r="CQ135" s="445">
        <v>-645850</v>
      </c>
      <c r="CR135" s="445">
        <v>-161463</v>
      </c>
      <c r="CS135" s="445">
        <v>0</v>
      </c>
      <c r="CT135" s="445">
        <v>-1614626</v>
      </c>
      <c r="CU135" s="445">
        <v>-3718298</v>
      </c>
      <c r="CV135" s="445">
        <v>-2974635</v>
      </c>
      <c r="CW135" s="445">
        <v>-743660</v>
      </c>
      <c r="CX135" s="445">
        <v>0</v>
      </c>
      <c r="CY135" s="445">
        <v>-7436593</v>
      </c>
      <c r="CZ135" s="445">
        <v>-32647</v>
      </c>
      <c r="DA135" s="445">
        <v>-26117</v>
      </c>
      <c r="DB135" s="445">
        <v>-6530</v>
      </c>
      <c r="DC135" s="445">
        <v>0</v>
      </c>
      <c r="DD135" s="445">
        <v>-65294</v>
      </c>
      <c r="DE135" s="445">
        <v>-3685650</v>
      </c>
      <c r="DF135" s="445">
        <v>-2948519</v>
      </c>
      <c r="DG135" s="445">
        <v>-737130</v>
      </c>
      <c r="DH135" s="445">
        <v>0</v>
      </c>
      <c r="DI135" s="445">
        <v>-7371299</v>
      </c>
      <c r="DJ135" s="445">
        <v>-15587041</v>
      </c>
      <c r="DK135" s="445">
        <v>-12469633</v>
      </c>
      <c r="DL135" s="445">
        <v>-3117410</v>
      </c>
      <c r="DM135" s="445">
        <v>0</v>
      </c>
      <c r="DN135" s="445">
        <v>-31174084</v>
      </c>
      <c r="DO135" s="445">
        <v>-14294131</v>
      </c>
      <c r="DP135" s="445">
        <v>-11435305</v>
      </c>
      <c r="DQ135" s="445">
        <v>-2858826</v>
      </c>
      <c r="DR135" s="445">
        <v>0</v>
      </c>
      <c r="DS135" s="445">
        <v>-28588262</v>
      </c>
      <c r="DT135" s="445">
        <v>-1292910</v>
      </c>
      <c r="DU135" s="445">
        <v>-1034328</v>
      </c>
      <c r="DV135" s="445">
        <v>-258584</v>
      </c>
      <c r="DW135" s="445">
        <v>0</v>
      </c>
      <c r="DX135" s="445">
        <v>-2585822</v>
      </c>
      <c r="DY135" s="445">
        <v>27373798</v>
      </c>
      <c r="DZ135" s="445">
        <v>21899039</v>
      </c>
      <c r="EA135" s="445">
        <v>5474760</v>
      </c>
      <c r="EB135" s="445">
        <v>0</v>
      </c>
      <c r="EC135" s="445">
        <v>54747597</v>
      </c>
      <c r="ED135" s="445">
        <v>21469679</v>
      </c>
      <c r="EE135" s="445">
        <v>17175744</v>
      </c>
      <c r="EF135" s="445">
        <v>4293936</v>
      </c>
      <c r="EG135" s="445">
        <v>0</v>
      </c>
      <c r="EH135" s="445">
        <v>42939359</v>
      </c>
      <c r="EI135" s="445">
        <v>-5904119</v>
      </c>
      <c r="EJ135" s="445">
        <v>-4723295</v>
      </c>
      <c r="EK135" s="445">
        <v>-1180824</v>
      </c>
      <c r="EL135" s="445">
        <v>0</v>
      </c>
      <c r="EM135" s="445">
        <v>-11808238</v>
      </c>
      <c r="EN135" s="445">
        <v>-7197029</v>
      </c>
      <c r="EO135" s="445">
        <v>-5757623</v>
      </c>
      <c r="EP135" s="445">
        <v>-1439408</v>
      </c>
      <c r="EQ135" s="445">
        <v>0</v>
      </c>
      <c r="ER135" s="445">
        <v>-14394060</v>
      </c>
      <c r="ES135" s="446">
        <v>0.5</v>
      </c>
      <c r="ET135" s="446">
        <v>0.4</v>
      </c>
      <c r="EU135" s="446">
        <v>0.1</v>
      </c>
      <c r="EV135" s="446">
        <v>0</v>
      </c>
      <c r="EW135" s="446">
        <v>1</v>
      </c>
      <c r="EX135" s="58" t="s">
        <v>496</v>
      </c>
      <c r="EY135" s="58" t="s">
        <v>465</v>
      </c>
      <c r="EZ135" s="58" t="s">
        <v>466</v>
      </c>
      <c r="FA135" s="58" t="s">
        <v>497</v>
      </c>
      <c r="FB135" s="58" t="s">
        <v>927</v>
      </c>
    </row>
    <row r="136" spans="1:158" s="58" customFormat="1" ht="14.25" thickTop="1" thickBot="1">
      <c r="A136" s="58" t="s">
        <v>461</v>
      </c>
      <c r="B136" s="447" t="s">
        <v>928</v>
      </c>
      <c r="C136" s="59" t="s">
        <v>929</v>
      </c>
      <c r="D136" s="445">
        <v>13884116</v>
      </c>
      <c r="E136" s="445">
        <v>13606434</v>
      </c>
      <c r="F136" s="445">
        <v>0</v>
      </c>
      <c r="G136" s="445">
        <v>277682</v>
      </c>
      <c r="H136" s="445">
        <v>27768232</v>
      </c>
      <c r="I136" s="445">
        <v>0</v>
      </c>
      <c r="J136" s="445">
        <v>0</v>
      </c>
      <c r="K136" s="445">
        <v>13884116</v>
      </c>
      <c r="L136" s="445">
        <v>267967</v>
      </c>
      <c r="M136" s="445">
        <v>267967</v>
      </c>
      <c r="N136" s="445">
        <v>0</v>
      </c>
      <c r="O136" s="445">
        <v>0</v>
      </c>
      <c r="P136" s="445">
        <v>0</v>
      </c>
      <c r="Q136" s="445">
        <v>387345</v>
      </c>
      <c r="R136" s="445">
        <v>0</v>
      </c>
      <c r="S136" s="445">
        <v>387345</v>
      </c>
      <c r="T136" s="445">
        <v>0</v>
      </c>
      <c r="U136" s="445">
        <v>0</v>
      </c>
      <c r="V136" s="445">
        <v>0</v>
      </c>
      <c r="W136" s="445">
        <v>0</v>
      </c>
      <c r="X136" s="445">
        <v>0</v>
      </c>
      <c r="Y136" s="445">
        <v>0</v>
      </c>
      <c r="Z136" s="445">
        <v>0</v>
      </c>
      <c r="AA136" s="445">
        <v>0</v>
      </c>
      <c r="AB136" s="445">
        <v>0</v>
      </c>
      <c r="AC136" s="445">
        <v>0</v>
      </c>
      <c r="AD136" s="445">
        <v>10775914</v>
      </c>
      <c r="AE136" s="445">
        <v>0</v>
      </c>
      <c r="AF136" s="445">
        <v>219503</v>
      </c>
      <c r="AG136" s="445">
        <v>10995417</v>
      </c>
      <c r="AH136" s="445">
        <v>1076411</v>
      </c>
      <c r="AI136" s="445">
        <v>1054883</v>
      </c>
      <c r="AJ136" s="445">
        <v>0</v>
      </c>
      <c r="AK136" s="445">
        <v>21528</v>
      </c>
      <c r="AL136" s="445">
        <v>2152822</v>
      </c>
      <c r="AM136" s="445">
        <v>-1749976</v>
      </c>
      <c r="AN136" s="445">
        <v>-1714977</v>
      </c>
      <c r="AO136" s="445">
        <v>0</v>
      </c>
      <c r="AP136" s="445">
        <v>-35000</v>
      </c>
      <c r="AQ136" s="445">
        <v>-3499953</v>
      </c>
      <c r="AR136" s="445">
        <v>-902967</v>
      </c>
      <c r="AS136" s="445">
        <v>-884908</v>
      </c>
      <c r="AT136" s="445">
        <v>0</v>
      </c>
      <c r="AU136" s="445">
        <v>-18059</v>
      </c>
      <c r="AV136" s="445">
        <v>-1805934</v>
      </c>
      <c r="AW136" s="445">
        <v>93759</v>
      </c>
      <c r="AX136" s="445">
        <v>91883</v>
      </c>
      <c r="AY136" s="445">
        <v>0</v>
      </c>
      <c r="AZ136" s="445">
        <v>1875</v>
      </c>
      <c r="BA136" s="445">
        <v>187517</v>
      </c>
      <c r="BB136" s="445">
        <v>84198</v>
      </c>
      <c r="BC136" s="445">
        <v>82515</v>
      </c>
      <c r="BD136" s="445">
        <v>0</v>
      </c>
      <c r="BE136" s="445">
        <v>1684</v>
      </c>
      <c r="BF136" s="445">
        <v>168397</v>
      </c>
      <c r="BG136" s="445">
        <v>-725010</v>
      </c>
      <c r="BH136" s="445">
        <v>-710510</v>
      </c>
      <c r="BI136" s="445">
        <v>0</v>
      </c>
      <c r="BJ136" s="445">
        <v>-14500</v>
      </c>
      <c r="BK136" s="445">
        <v>-1450020</v>
      </c>
      <c r="BL136" s="445">
        <v>-4546387</v>
      </c>
      <c r="BM136" s="445">
        <v>-4455459</v>
      </c>
      <c r="BN136" s="445">
        <v>0</v>
      </c>
      <c r="BO136" s="445">
        <v>-90928</v>
      </c>
      <c r="BP136" s="445">
        <v>-9092774</v>
      </c>
      <c r="BQ136" s="445">
        <v>-757897</v>
      </c>
      <c r="BR136" s="445">
        <v>-742740</v>
      </c>
      <c r="BS136" s="445">
        <v>0</v>
      </c>
      <c r="BT136" s="445">
        <v>-15158</v>
      </c>
      <c r="BU136" s="445">
        <v>-1515795</v>
      </c>
      <c r="BV136" s="445">
        <v>-3788489</v>
      </c>
      <c r="BW136" s="445">
        <v>-3712720</v>
      </c>
      <c r="BX136" s="445">
        <v>0</v>
      </c>
      <c r="BY136" s="445">
        <v>-75770</v>
      </c>
      <c r="BZ136" s="445">
        <v>-7576979</v>
      </c>
      <c r="CA136" s="445">
        <v>1143333</v>
      </c>
      <c r="CB136" s="445">
        <v>1120467</v>
      </c>
      <c r="CC136" s="445">
        <v>0</v>
      </c>
      <c r="CD136" s="445">
        <v>22867</v>
      </c>
      <c r="CE136" s="445">
        <v>2286667</v>
      </c>
      <c r="CF136" s="445">
        <v>923375</v>
      </c>
      <c r="CG136" s="445">
        <v>904908</v>
      </c>
      <c r="CH136" s="445">
        <v>0</v>
      </c>
      <c r="CI136" s="445">
        <v>18468</v>
      </c>
      <c r="CJ136" s="445">
        <v>1846751</v>
      </c>
      <c r="CK136" s="445">
        <v>-881940</v>
      </c>
      <c r="CL136" s="445">
        <v>-864301</v>
      </c>
      <c r="CM136" s="445">
        <v>0</v>
      </c>
      <c r="CN136" s="445">
        <v>-17639</v>
      </c>
      <c r="CO136" s="445">
        <v>-1763880</v>
      </c>
      <c r="CP136" s="445">
        <v>-712182</v>
      </c>
      <c r="CQ136" s="445">
        <v>-697939</v>
      </c>
      <c r="CR136" s="445">
        <v>0</v>
      </c>
      <c r="CS136" s="445">
        <v>-14244</v>
      </c>
      <c r="CT136" s="445">
        <v>-1424365</v>
      </c>
      <c r="CU136" s="445">
        <v>-4073801</v>
      </c>
      <c r="CV136" s="445">
        <v>-3992324</v>
      </c>
      <c r="CW136" s="445">
        <v>0</v>
      </c>
      <c r="CX136" s="445">
        <v>-81476</v>
      </c>
      <c r="CY136" s="445">
        <v>-8147601</v>
      </c>
      <c r="CZ136" s="445">
        <v>-496504</v>
      </c>
      <c r="DA136" s="445">
        <v>-486574</v>
      </c>
      <c r="DB136" s="445">
        <v>0</v>
      </c>
      <c r="DC136" s="445">
        <v>-9930</v>
      </c>
      <c r="DD136" s="445">
        <v>-993008</v>
      </c>
      <c r="DE136" s="445">
        <v>-3577296</v>
      </c>
      <c r="DF136" s="445">
        <v>-3505751</v>
      </c>
      <c r="DG136" s="445">
        <v>0</v>
      </c>
      <c r="DH136" s="445">
        <v>-71546</v>
      </c>
      <c r="DI136" s="445">
        <v>-7154593</v>
      </c>
      <c r="DJ136" s="445">
        <v>-12884489</v>
      </c>
      <c r="DK136" s="445">
        <v>-12847196</v>
      </c>
      <c r="DL136" s="445">
        <v>0</v>
      </c>
      <c r="DM136" s="445">
        <v>-259915</v>
      </c>
      <c r="DN136" s="445">
        <v>-25991600</v>
      </c>
      <c r="DO136" s="445">
        <v>-12473351</v>
      </c>
      <c r="DP136" s="445">
        <v>-12444280</v>
      </c>
      <c r="DQ136" s="445">
        <v>0</v>
      </c>
      <c r="DR136" s="445">
        <v>-251693</v>
      </c>
      <c r="DS136" s="445">
        <v>-25169325</v>
      </c>
      <c r="DT136" s="445">
        <v>-411138</v>
      </c>
      <c r="DU136" s="445">
        <v>-402916</v>
      </c>
      <c r="DV136" s="445">
        <v>0</v>
      </c>
      <c r="DW136" s="445">
        <v>-8222</v>
      </c>
      <c r="DX136" s="445">
        <v>-822275</v>
      </c>
      <c r="DY136" s="445">
        <v>19936358</v>
      </c>
      <c r="DZ136" s="445">
        <v>19537630</v>
      </c>
      <c r="EA136" s="445">
        <v>0</v>
      </c>
      <c r="EB136" s="445">
        <v>398727</v>
      </c>
      <c r="EC136" s="445">
        <v>39872715</v>
      </c>
      <c r="ED136" s="445">
        <v>13884116</v>
      </c>
      <c r="EE136" s="445">
        <v>13606434</v>
      </c>
      <c r="EF136" s="445">
        <v>0</v>
      </c>
      <c r="EG136" s="445">
        <v>277682</v>
      </c>
      <c r="EH136" s="445">
        <v>27768232</v>
      </c>
      <c r="EI136" s="445">
        <v>-6052242</v>
      </c>
      <c r="EJ136" s="445">
        <v>-5931196</v>
      </c>
      <c r="EK136" s="445">
        <v>0</v>
      </c>
      <c r="EL136" s="445">
        <v>-121045</v>
      </c>
      <c r="EM136" s="445">
        <v>-12104483</v>
      </c>
      <c r="EN136" s="445">
        <v>-6463380</v>
      </c>
      <c r="EO136" s="445">
        <v>-6334112</v>
      </c>
      <c r="EP136" s="445">
        <v>0</v>
      </c>
      <c r="EQ136" s="445">
        <v>-129267</v>
      </c>
      <c r="ER136" s="445">
        <v>-12926758</v>
      </c>
      <c r="ES136" s="446">
        <v>0.5</v>
      </c>
      <c r="ET136" s="446">
        <v>0.49</v>
      </c>
      <c r="EU136" s="446">
        <v>0</v>
      </c>
      <c r="EV136" s="446">
        <v>0.01</v>
      </c>
      <c r="EW136" s="446">
        <v>1</v>
      </c>
      <c r="EX136" s="58" t="s">
        <v>536</v>
      </c>
      <c r="EY136" s="58" t="s">
        <v>465</v>
      </c>
      <c r="EZ136" s="58" t="s">
        <v>536</v>
      </c>
      <c r="FA136" s="58" t="s">
        <v>467</v>
      </c>
      <c r="FB136" s="58" t="s">
        <v>930</v>
      </c>
    </row>
    <row r="137" spans="1:158" s="58" customFormat="1" ht="14.25" thickTop="1" thickBot="1">
      <c r="A137" s="58" t="s">
        <v>461</v>
      </c>
      <c r="B137" s="447" t="s">
        <v>931</v>
      </c>
      <c r="C137" s="59" t="s">
        <v>932</v>
      </c>
      <c r="D137" s="445">
        <v>358453</v>
      </c>
      <c r="E137" s="445">
        <v>358454</v>
      </c>
      <c r="F137" s="445">
        <v>0</v>
      </c>
      <c r="G137" s="445">
        <v>0</v>
      </c>
      <c r="H137" s="445">
        <v>716907</v>
      </c>
      <c r="I137" s="445">
        <v>0</v>
      </c>
      <c r="J137" s="445">
        <v>0</v>
      </c>
      <c r="K137" s="445">
        <v>358453</v>
      </c>
      <c r="L137" s="445">
        <v>25504</v>
      </c>
      <c r="M137" s="445">
        <v>25504</v>
      </c>
      <c r="N137" s="445">
        <v>0</v>
      </c>
      <c r="O137" s="445">
        <v>0</v>
      </c>
      <c r="P137" s="445">
        <v>0</v>
      </c>
      <c r="Q137" s="445">
        <v>0</v>
      </c>
      <c r="R137" s="445">
        <v>0</v>
      </c>
      <c r="S137" s="445">
        <v>0</v>
      </c>
      <c r="T137" s="445">
        <v>0</v>
      </c>
      <c r="U137" s="445">
        <v>0</v>
      </c>
      <c r="V137" s="445">
        <v>0</v>
      </c>
      <c r="W137" s="445">
        <v>0</v>
      </c>
      <c r="X137" s="445">
        <v>0</v>
      </c>
      <c r="Y137" s="445">
        <v>0</v>
      </c>
      <c r="Z137" s="445">
        <v>0</v>
      </c>
      <c r="AA137" s="445">
        <v>0</v>
      </c>
      <c r="AB137" s="445">
        <v>0</v>
      </c>
      <c r="AC137" s="445">
        <v>0</v>
      </c>
      <c r="AD137" s="445">
        <v>745155</v>
      </c>
      <c r="AE137" s="445">
        <v>0</v>
      </c>
      <c r="AF137" s="445">
        <v>0</v>
      </c>
      <c r="AG137" s="445">
        <v>745155</v>
      </c>
      <c r="AH137" s="445">
        <v>54277</v>
      </c>
      <c r="AI137" s="445">
        <v>54278</v>
      </c>
      <c r="AJ137" s="445">
        <v>0</v>
      </c>
      <c r="AK137" s="445">
        <v>0</v>
      </c>
      <c r="AL137" s="445">
        <v>108555</v>
      </c>
      <c r="AM137" s="445">
        <v>-6345</v>
      </c>
      <c r="AN137" s="445">
        <v>-6346</v>
      </c>
      <c r="AO137" s="445">
        <v>0</v>
      </c>
      <c r="AP137" s="445">
        <v>0</v>
      </c>
      <c r="AQ137" s="445">
        <v>-12691</v>
      </c>
      <c r="AR137" s="445">
        <v>-37911</v>
      </c>
      <c r="AS137" s="445">
        <v>-37911</v>
      </c>
      <c r="AT137" s="445">
        <v>0</v>
      </c>
      <c r="AU137" s="445">
        <v>0</v>
      </c>
      <c r="AV137" s="445">
        <v>-75822</v>
      </c>
      <c r="AW137" s="445">
        <v>0</v>
      </c>
      <c r="AX137" s="445">
        <v>0</v>
      </c>
      <c r="AY137" s="445">
        <v>0</v>
      </c>
      <c r="AZ137" s="445">
        <v>0</v>
      </c>
      <c r="BA137" s="445">
        <v>0</v>
      </c>
      <c r="BB137" s="445">
        <v>-1997</v>
      </c>
      <c r="BC137" s="445">
        <v>-1998</v>
      </c>
      <c r="BD137" s="445">
        <v>0</v>
      </c>
      <c r="BE137" s="445">
        <v>0</v>
      </c>
      <c r="BF137" s="445">
        <v>-3995</v>
      </c>
      <c r="BG137" s="445">
        <v>-39908</v>
      </c>
      <c r="BH137" s="445">
        <v>-39909</v>
      </c>
      <c r="BI137" s="445">
        <v>0</v>
      </c>
      <c r="BJ137" s="445">
        <v>0</v>
      </c>
      <c r="BK137" s="445">
        <v>-79817</v>
      </c>
      <c r="BL137" s="445">
        <v>-116336</v>
      </c>
      <c r="BM137" s="445">
        <v>-116337</v>
      </c>
      <c r="BN137" s="445">
        <v>0</v>
      </c>
      <c r="BO137" s="445">
        <v>0</v>
      </c>
      <c r="BP137" s="445">
        <v>-232673</v>
      </c>
      <c r="BQ137" s="445">
        <v>0</v>
      </c>
      <c r="BR137" s="445">
        <v>0</v>
      </c>
      <c r="BS137" s="445">
        <v>0</v>
      </c>
      <c r="BT137" s="445">
        <v>0</v>
      </c>
      <c r="BU137" s="445">
        <v>0</v>
      </c>
      <c r="BV137" s="445">
        <v>-116336</v>
      </c>
      <c r="BW137" s="445">
        <v>-116337</v>
      </c>
      <c r="BX137" s="445">
        <v>0</v>
      </c>
      <c r="BY137" s="445">
        <v>0</v>
      </c>
      <c r="BZ137" s="445">
        <v>-232673</v>
      </c>
      <c r="CA137" s="445">
        <v>0</v>
      </c>
      <c r="CB137" s="445">
        <v>0</v>
      </c>
      <c r="CC137" s="445">
        <v>0</v>
      </c>
      <c r="CD137" s="445">
        <v>0</v>
      </c>
      <c r="CE137" s="445">
        <v>0</v>
      </c>
      <c r="CF137" s="445">
        <v>0</v>
      </c>
      <c r="CG137" s="445">
        <v>0</v>
      </c>
      <c r="CH137" s="445">
        <v>0</v>
      </c>
      <c r="CI137" s="445">
        <v>0</v>
      </c>
      <c r="CJ137" s="445">
        <v>0</v>
      </c>
      <c r="CK137" s="445">
        <v>0</v>
      </c>
      <c r="CL137" s="445">
        <v>0</v>
      </c>
      <c r="CM137" s="445">
        <v>0</v>
      </c>
      <c r="CN137" s="445">
        <v>0</v>
      </c>
      <c r="CO137" s="445">
        <v>0</v>
      </c>
      <c r="CP137" s="445">
        <v>6817</v>
      </c>
      <c r="CQ137" s="445">
        <v>6818</v>
      </c>
      <c r="CR137" s="445">
        <v>0</v>
      </c>
      <c r="CS137" s="445">
        <v>0</v>
      </c>
      <c r="CT137" s="445">
        <v>13635</v>
      </c>
      <c r="CU137" s="445">
        <v>-109519</v>
      </c>
      <c r="CV137" s="445">
        <v>-109519</v>
      </c>
      <c r="CW137" s="445">
        <v>0</v>
      </c>
      <c r="CX137" s="445">
        <v>0</v>
      </c>
      <c r="CY137" s="445">
        <v>-219038</v>
      </c>
      <c r="CZ137" s="445">
        <v>0</v>
      </c>
      <c r="DA137" s="445">
        <v>0</v>
      </c>
      <c r="DB137" s="445">
        <v>0</v>
      </c>
      <c r="DC137" s="445">
        <v>0</v>
      </c>
      <c r="DD137" s="445">
        <v>0</v>
      </c>
      <c r="DE137" s="445">
        <v>-109519</v>
      </c>
      <c r="DF137" s="445">
        <v>-109519</v>
      </c>
      <c r="DG137" s="445">
        <v>0</v>
      </c>
      <c r="DH137" s="445">
        <v>0</v>
      </c>
      <c r="DI137" s="445">
        <v>-219038</v>
      </c>
      <c r="DJ137" s="445">
        <v>-673107</v>
      </c>
      <c r="DK137" s="445">
        <v>-673112</v>
      </c>
      <c r="DL137" s="445">
        <v>0</v>
      </c>
      <c r="DM137" s="445">
        <v>0</v>
      </c>
      <c r="DN137" s="445">
        <v>-1346219</v>
      </c>
      <c r="DO137" s="445">
        <v>-558736</v>
      </c>
      <c r="DP137" s="445">
        <v>-558736</v>
      </c>
      <c r="DQ137" s="445">
        <v>0</v>
      </c>
      <c r="DR137" s="445">
        <v>0</v>
      </c>
      <c r="DS137" s="445">
        <v>-1117472</v>
      </c>
      <c r="DT137" s="445">
        <v>-114371</v>
      </c>
      <c r="DU137" s="445">
        <v>-114376</v>
      </c>
      <c r="DV137" s="445">
        <v>0</v>
      </c>
      <c r="DW137" s="445">
        <v>0</v>
      </c>
      <c r="DX137" s="445">
        <v>-228747</v>
      </c>
      <c r="DY137" s="445">
        <v>782561</v>
      </c>
      <c r="DZ137" s="445">
        <v>782561</v>
      </c>
      <c r="EA137" s="445">
        <v>0</v>
      </c>
      <c r="EB137" s="445">
        <v>0</v>
      </c>
      <c r="EC137" s="445">
        <v>1565122</v>
      </c>
      <c r="ED137" s="445">
        <v>358453</v>
      </c>
      <c r="EE137" s="445">
        <v>358454</v>
      </c>
      <c r="EF137" s="445">
        <v>0</v>
      </c>
      <c r="EG137" s="445">
        <v>0</v>
      </c>
      <c r="EH137" s="445">
        <v>716907</v>
      </c>
      <c r="EI137" s="445">
        <v>-424108</v>
      </c>
      <c r="EJ137" s="445">
        <v>-424107</v>
      </c>
      <c r="EK137" s="445">
        <v>0</v>
      </c>
      <c r="EL137" s="445">
        <v>0</v>
      </c>
      <c r="EM137" s="445">
        <v>-848215</v>
      </c>
      <c r="EN137" s="445">
        <v>-538479</v>
      </c>
      <c r="EO137" s="445">
        <v>-538483</v>
      </c>
      <c r="EP137" s="445">
        <v>0</v>
      </c>
      <c r="EQ137" s="445">
        <v>0</v>
      </c>
      <c r="ER137" s="445">
        <v>-1076962</v>
      </c>
      <c r="ES137" s="446">
        <v>0.5</v>
      </c>
      <c r="ET137" s="446">
        <v>0.5</v>
      </c>
      <c r="EU137" s="446">
        <v>0</v>
      </c>
      <c r="EV137" s="446">
        <v>0</v>
      </c>
      <c r="EW137" s="446">
        <v>1</v>
      </c>
      <c r="EX137" s="58" t="s">
        <v>536</v>
      </c>
      <c r="EY137" s="58" t="s">
        <v>465</v>
      </c>
      <c r="EZ137" s="58" t="s">
        <v>536</v>
      </c>
      <c r="FA137" s="58" t="s">
        <v>537</v>
      </c>
      <c r="FB137" s="58" t="s">
        <v>933</v>
      </c>
    </row>
    <row r="138" spans="1:158" s="58" customFormat="1" ht="14.25" thickTop="1" thickBot="1">
      <c r="A138" s="58" t="s">
        <v>469</v>
      </c>
      <c r="B138" s="447" t="s">
        <v>934</v>
      </c>
      <c r="C138" s="59" t="s">
        <v>935</v>
      </c>
      <c r="D138" s="445">
        <v>75894990</v>
      </c>
      <c r="E138" s="445">
        <v>68995446</v>
      </c>
      <c r="F138" s="445">
        <v>85094383</v>
      </c>
      <c r="G138" s="445">
        <v>0</v>
      </c>
      <c r="H138" s="445">
        <v>229984819</v>
      </c>
      <c r="I138" s="445">
        <v>0</v>
      </c>
      <c r="J138" s="445">
        <v>0</v>
      </c>
      <c r="K138" s="445">
        <v>75894990</v>
      </c>
      <c r="L138" s="445">
        <v>726357</v>
      </c>
      <c r="M138" s="445">
        <v>726357</v>
      </c>
      <c r="N138" s="445">
        <v>0</v>
      </c>
      <c r="O138" s="445">
        <v>0</v>
      </c>
      <c r="P138" s="445">
        <v>0</v>
      </c>
      <c r="Q138" s="445">
        <v>79268</v>
      </c>
      <c r="R138" s="445">
        <v>0</v>
      </c>
      <c r="S138" s="445">
        <v>79268</v>
      </c>
      <c r="T138" s="445">
        <v>0</v>
      </c>
      <c r="U138" s="445">
        <v>0</v>
      </c>
      <c r="V138" s="445">
        <v>0</v>
      </c>
      <c r="W138" s="445">
        <v>0</v>
      </c>
      <c r="X138" s="445">
        <v>0</v>
      </c>
      <c r="Y138" s="445">
        <v>0</v>
      </c>
      <c r="Z138" s="445">
        <v>0</v>
      </c>
      <c r="AA138" s="445">
        <v>0</v>
      </c>
      <c r="AB138" s="445">
        <v>0</v>
      </c>
      <c r="AC138" s="445">
        <v>0</v>
      </c>
      <c r="AD138" s="445">
        <v>22326762</v>
      </c>
      <c r="AE138" s="445">
        <v>27531246</v>
      </c>
      <c r="AF138" s="445">
        <v>0</v>
      </c>
      <c r="AG138" s="445">
        <v>49858008</v>
      </c>
      <c r="AH138" s="445">
        <v>8180645</v>
      </c>
      <c r="AI138" s="445">
        <v>7436951</v>
      </c>
      <c r="AJ138" s="445">
        <v>9172239</v>
      </c>
      <c r="AK138" s="445">
        <v>0</v>
      </c>
      <c r="AL138" s="445">
        <v>24789835</v>
      </c>
      <c r="AM138" s="445">
        <v>-11904315</v>
      </c>
      <c r="AN138" s="445">
        <v>-10822105</v>
      </c>
      <c r="AO138" s="445">
        <v>-13347263</v>
      </c>
      <c r="AP138" s="445">
        <v>0</v>
      </c>
      <c r="AQ138" s="445">
        <v>-36073683</v>
      </c>
      <c r="AR138" s="445">
        <v>-8246364</v>
      </c>
      <c r="AS138" s="445">
        <v>-7496695</v>
      </c>
      <c r="AT138" s="445">
        <v>-9245923</v>
      </c>
      <c r="AU138" s="445">
        <v>0</v>
      </c>
      <c r="AV138" s="445">
        <v>-24988982</v>
      </c>
      <c r="AW138" s="445">
        <v>915104</v>
      </c>
      <c r="AX138" s="445">
        <v>831912</v>
      </c>
      <c r="AY138" s="445">
        <v>1026025</v>
      </c>
      <c r="AZ138" s="445">
        <v>0</v>
      </c>
      <c r="BA138" s="445">
        <v>2773041</v>
      </c>
      <c r="BB138" s="445">
        <v>-332011</v>
      </c>
      <c r="BC138" s="445">
        <v>-301828</v>
      </c>
      <c r="BD138" s="445">
        <v>-372255</v>
      </c>
      <c r="BE138" s="445">
        <v>0</v>
      </c>
      <c r="BF138" s="445">
        <v>-1006094</v>
      </c>
      <c r="BG138" s="445">
        <v>-7663271</v>
      </c>
      <c r="BH138" s="445">
        <v>-6966611</v>
      </c>
      <c r="BI138" s="445">
        <v>-8592153</v>
      </c>
      <c r="BJ138" s="445">
        <v>0</v>
      </c>
      <c r="BK138" s="445">
        <v>-23222035</v>
      </c>
      <c r="BL138" s="445">
        <v>-10947814</v>
      </c>
      <c r="BM138" s="445">
        <v>-9952558</v>
      </c>
      <c r="BN138" s="445">
        <v>-12274822</v>
      </c>
      <c r="BO138" s="445">
        <v>0</v>
      </c>
      <c r="BP138" s="445">
        <v>-33175194</v>
      </c>
      <c r="BQ138" s="445">
        <v>-561688</v>
      </c>
      <c r="BR138" s="445">
        <v>-510625</v>
      </c>
      <c r="BS138" s="445">
        <v>-629771</v>
      </c>
      <c r="BT138" s="445">
        <v>0</v>
      </c>
      <c r="BU138" s="445">
        <v>-1702084</v>
      </c>
      <c r="BV138" s="445">
        <v>-10386126</v>
      </c>
      <c r="BW138" s="445">
        <v>-9441933</v>
      </c>
      <c r="BX138" s="445">
        <v>-11645051</v>
      </c>
      <c r="BY138" s="445">
        <v>0</v>
      </c>
      <c r="BZ138" s="445">
        <v>-31473110</v>
      </c>
      <c r="CA138" s="445">
        <v>46488</v>
      </c>
      <c r="CB138" s="445">
        <v>42263</v>
      </c>
      <c r="CC138" s="445">
        <v>52124</v>
      </c>
      <c r="CD138" s="445">
        <v>0</v>
      </c>
      <c r="CE138" s="445">
        <v>140875</v>
      </c>
      <c r="CF138" s="445">
        <v>374712</v>
      </c>
      <c r="CG138" s="445">
        <v>340648</v>
      </c>
      <c r="CH138" s="445">
        <v>420132</v>
      </c>
      <c r="CI138" s="445">
        <v>0</v>
      </c>
      <c r="CJ138" s="445">
        <v>1135492</v>
      </c>
      <c r="CK138" s="445">
        <v>242572</v>
      </c>
      <c r="CL138" s="445">
        <v>220520</v>
      </c>
      <c r="CM138" s="445">
        <v>271974</v>
      </c>
      <c r="CN138" s="445">
        <v>0</v>
      </c>
      <c r="CO138" s="445">
        <v>735066</v>
      </c>
      <c r="CP138" s="445">
        <v>-3675101</v>
      </c>
      <c r="CQ138" s="445">
        <v>-3341000</v>
      </c>
      <c r="CR138" s="445">
        <v>-4120567</v>
      </c>
      <c r="CS138" s="445">
        <v>0</v>
      </c>
      <c r="CT138" s="445">
        <v>-11136668</v>
      </c>
      <c r="CU138" s="445">
        <v>-13959143</v>
      </c>
      <c r="CV138" s="445">
        <v>-12690127</v>
      </c>
      <c r="CW138" s="445">
        <v>-15651159</v>
      </c>
      <c r="CX138" s="445">
        <v>0</v>
      </c>
      <c r="CY138" s="445">
        <v>-42300429</v>
      </c>
      <c r="CZ138" s="445">
        <v>-272628</v>
      </c>
      <c r="DA138" s="445">
        <v>-247842</v>
      </c>
      <c r="DB138" s="445">
        <v>-305673</v>
      </c>
      <c r="DC138" s="445">
        <v>0</v>
      </c>
      <c r="DD138" s="445">
        <v>-826143</v>
      </c>
      <c r="DE138" s="445">
        <v>-13686515</v>
      </c>
      <c r="DF138" s="445">
        <v>-12442285</v>
      </c>
      <c r="DG138" s="445">
        <v>-15345486</v>
      </c>
      <c r="DH138" s="445">
        <v>0</v>
      </c>
      <c r="DI138" s="445">
        <v>-41474286</v>
      </c>
      <c r="DJ138" s="445">
        <v>-24616483</v>
      </c>
      <c r="DK138" s="445">
        <v>-21750842</v>
      </c>
      <c r="DL138" s="445">
        <v>-27625892</v>
      </c>
      <c r="DM138" s="445">
        <v>0</v>
      </c>
      <c r="DN138" s="445">
        <v>-73993217</v>
      </c>
      <c r="DO138" s="445">
        <v>-25712544</v>
      </c>
      <c r="DP138" s="445">
        <v>-22747260</v>
      </c>
      <c r="DQ138" s="445">
        <v>-28854809</v>
      </c>
      <c r="DR138" s="445">
        <v>0</v>
      </c>
      <c r="DS138" s="445">
        <v>-77314613</v>
      </c>
      <c r="DT138" s="445">
        <v>1096061</v>
      </c>
      <c r="DU138" s="445">
        <v>996418</v>
      </c>
      <c r="DV138" s="445">
        <v>1228917</v>
      </c>
      <c r="DW138" s="445">
        <v>0</v>
      </c>
      <c r="DX138" s="445">
        <v>3321396</v>
      </c>
      <c r="DY138" s="445">
        <v>98022073</v>
      </c>
      <c r="DZ138" s="445">
        <v>89110976</v>
      </c>
      <c r="EA138" s="445">
        <v>109903536</v>
      </c>
      <c r="EB138" s="445">
        <v>0</v>
      </c>
      <c r="EC138" s="445">
        <v>297036585</v>
      </c>
      <c r="ED138" s="445">
        <v>75894990</v>
      </c>
      <c r="EE138" s="445">
        <v>68995446</v>
      </c>
      <c r="EF138" s="445">
        <v>85094383</v>
      </c>
      <c r="EG138" s="445">
        <v>0</v>
      </c>
      <c r="EH138" s="445">
        <v>229984819</v>
      </c>
      <c r="EI138" s="445">
        <v>-22127083</v>
      </c>
      <c r="EJ138" s="445">
        <v>-20115530</v>
      </c>
      <c r="EK138" s="445">
        <v>-24809153</v>
      </c>
      <c r="EL138" s="445">
        <v>0</v>
      </c>
      <c r="EM138" s="445">
        <v>-67051766</v>
      </c>
      <c r="EN138" s="445">
        <v>-21031022</v>
      </c>
      <c r="EO138" s="445">
        <v>-19119112</v>
      </c>
      <c r="EP138" s="445">
        <v>-23580236</v>
      </c>
      <c r="EQ138" s="445">
        <v>0</v>
      </c>
      <c r="ER138" s="445">
        <v>-63730370</v>
      </c>
      <c r="ES138" s="446">
        <v>0.33</v>
      </c>
      <c r="ET138" s="446">
        <v>0.3</v>
      </c>
      <c r="EU138" s="446">
        <v>0.37</v>
      </c>
      <c r="EV138" s="446">
        <v>0</v>
      </c>
      <c r="EW138" s="446">
        <v>1</v>
      </c>
      <c r="EX138" s="58" t="s">
        <v>501</v>
      </c>
      <c r="EY138" s="58" t="s">
        <v>502</v>
      </c>
      <c r="EZ138" s="58" t="s">
        <v>645</v>
      </c>
      <c r="FA138" s="58" t="s">
        <v>504</v>
      </c>
      <c r="FB138" s="58" t="s">
        <v>936</v>
      </c>
    </row>
    <row r="139" spans="1:158" s="58" customFormat="1" ht="14.25" thickTop="1" thickBot="1">
      <c r="A139" s="58" t="s">
        <v>461</v>
      </c>
      <c r="B139" s="447" t="s">
        <v>937</v>
      </c>
      <c r="C139" s="59" t="s">
        <v>938</v>
      </c>
      <c r="D139" s="445">
        <v>74420322</v>
      </c>
      <c r="E139" s="445">
        <v>67654838</v>
      </c>
      <c r="F139" s="445">
        <v>83440967</v>
      </c>
      <c r="G139" s="445">
        <v>0</v>
      </c>
      <c r="H139" s="445">
        <v>225516127</v>
      </c>
      <c r="I139" s="445">
        <v>0</v>
      </c>
      <c r="J139" s="445">
        <v>0</v>
      </c>
      <c r="K139" s="445">
        <v>74420322</v>
      </c>
      <c r="L139" s="445">
        <v>632739</v>
      </c>
      <c r="M139" s="445">
        <v>632739</v>
      </c>
      <c r="N139" s="445">
        <v>0</v>
      </c>
      <c r="O139" s="445">
        <v>0</v>
      </c>
      <c r="P139" s="445">
        <v>0</v>
      </c>
      <c r="Q139" s="445">
        <v>0</v>
      </c>
      <c r="R139" s="445">
        <v>0</v>
      </c>
      <c r="S139" s="445">
        <v>0</v>
      </c>
      <c r="T139" s="445">
        <v>0</v>
      </c>
      <c r="U139" s="445">
        <v>0</v>
      </c>
      <c r="V139" s="445">
        <v>0</v>
      </c>
      <c r="W139" s="445">
        <v>0</v>
      </c>
      <c r="X139" s="445">
        <v>0</v>
      </c>
      <c r="Y139" s="445">
        <v>0</v>
      </c>
      <c r="Z139" s="445">
        <v>0</v>
      </c>
      <c r="AA139" s="445">
        <v>0</v>
      </c>
      <c r="AB139" s="445">
        <v>0</v>
      </c>
      <c r="AC139" s="445">
        <v>0</v>
      </c>
      <c r="AD139" s="445">
        <v>44290217</v>
      </c>
      <c r="AE139" s="445">
        <v>54624600</v>
      </c>
      <c r="AF139" s="445">
        <v>0</v>
      </c>
      <c r="AG139" s="445">
        <v>98914817</v>
      </c>
      <c r="AH139" s="445">
        <v>18889388</v>
      </c>
      <c r="AI139" s="445">
        <v>17172171</v>
      </c>
      <c r="AJ139" s="445">
        <v>21179011</v>
      </c>
      <c r="AK139" s="445">
        <v>0</v>
      </c>
      <c r="AL139" s="445">
        <v>57240570</v>
      </c>
      <c r="AM139" s="445">
        <v>-6477426</v>
      </c>
      <c r="AN139" s="445">
        <v>-5888569</v>
      </c>
      <c r="AO139" s="445">
        <v>-7262569</v>
      </c>
      <c r="AP139" s="445">
        <v>0</v>
      </c>
      <c r="AQ139" s="445">
        <v>-19628564</v>
      </c>
      <c r="AR139" s="445">
        <v>-13513810</v>
      </c>
      <c r="AS139" s="445">
        <v>-12285283</v>
      </c>
      <c r="AT139" s="445">
        <v>-15151849</v>
      </c>
      <c r="AU139" s="445">
        <v>0</v>
      </c>
      <c r="AV139" s="445">
        <v>-40950942</v>
      </c>
      <c r="AW139" s="445">
        <v>-8704</v>
      </c>
      <c r="AX139" s="445">
        <v>-7913</v>
      </c>
      <c r="AY139" s="445">
        <v>-9759</v>
      </c>
      <c r="AZ139" s="445">
        <v>0</v>
      </c>
      <c r="BA139" s="445">
        <v>-26376</v>
      </c>
      <c r="BB139" s="445">
        <v>491508</v>
      </c>
      <c r="BC139" s="445">
        <v>446825</v>
      </c>
      <c r="BD139" s="445">
        <v>551085</v>
      </c>
      <c r="BE139" s="445">
        <v>0</v>
      </c>
      <c r="BF139" s="445">
        <v>1489418</v>
      </c>
      <c r="BG139" s="445">
        <v>-13031006</v>
      </c>
      <c r="BH139" s="445">
        <v>-11846371</v>
      </c>
      <c r="BI139" s="445">
        <v>-14610523</v>
      </c>
      <c r="BJ139" s="445">
        <v>0</v>
      </c>
      <c r="BK139" s="445">
        <v>-39487900</v>
      </c>
      <c r="BL139" s="445">
        <v>-21286711</v>
      </c>
      <c r="BM139" s="445">
        <v>-19351556</v>
      </c>
      <c r="BN139" s="445">
        <v>-23866918</v>
      </c>
      <c r="BO139" s="445">
        <v>0</v>
      </c>
      <c r="BP139" s="445">
        <v>-64505185</v>
      </c>
      <c r="BQ139" s="445">
        <v>-1548464</v>
      </c>
      <c r="BR139" s="445">
        <v>-1407695</v>
      </c>
      <c r="BS139" s="445">
        <v>-1736157</v>
      </c>
      <c r="BT139" s="445">
        <v>0</v>
      </c>
      <c r="BU139" s="445">
        <v>-4692316</v>
      </c>
      <c r="BV139" s="445">
        <v>-19738246</v>
      </c>
      <c r="BW139" s="445">
        <v>-17943861</v>
      </c>
      <c r="BX139" s="445">
        <v>-22130762</v>
      </c>
      <c r="BY139" s="445">
        <v>0</v>
      </c>
      <c r="BZ139" s="445">
        <v>-59812869</v>
      </c>
      <c r="CA139" s="445">
        <v>63050</v>
      </c>
      <c r="CB139" s="445">
        <v>57319</v>
      </c>
      <c r="CC139" s="445">
        <v>70693</v>
      </c>
      <c r="CD139" s="445">
        <v>0</v>
      </c>
      <c r="CE139" s="445">
        <v>191062</v>
      </c>
      <c r="CF139" s="445">
        <v>3821844</v>
      </c>
      <c r="CG139" s="445">
        <v>3474403</v>
      </c>
      <c r="CH139" s="445">
        <v>4285097</v>
      </c>
      <c r="CI139" s="445">
        <v>0</v>
      </c>
      <c r="CJ139" s="445">
        <v>11581344</v>
      </c>
      <c r="CK139" s="445">
        <v>0</v>
      </c>
      <c r="CL139" s="445">
        <v>0</v>
      </c>
      <c r="CM139" s="445">
        <v>0</v>
      </c>
      <c r="CN139" s="445">
        <v>0</v>
      </c>
      <c r="CO139" s="445">
        <v>0</v>
      </c>
      <c r="CP139" s="445">
        <v>95176</v>
      </c>
      <c r="CQ139" s="445">
        <v>86524</v>
      </c>
      <c r="CR139" s="445">
        <v>106713</v>
      </c>
      <c r="CS139" s="445">
        <v>0</v>
      </c>
      <c r="CT139" s="445">
        <v>288413</v>
      </c>
      <c r="CU139" s="445">
        <v>-17306641</v>
      </c>
      <c r="CV139" s="445">
        <v>-15733310</v>
      </c>
      <c r="CW139" s="445">
        <v>-19404415</v>
      </c>
      <c r="CX139" s="445">
        <v>0</v>
      </c>
      <c r="CY139" s="445">
        <v>-52444366</v>
      </c>
      <c r="CZ139" s="445">
        <v>-1485414</v>
      </c>
      <c r="DA139" s="445">
        <v>-1350376</v>
      </c>
      <c r="DB139" s="445">
        <v>-1665464</v>
      </c>
      <c r="DC139" s="445">
        <v>0</v>
      </c>
      <c r="DD139" s="445">
        <v>-4501254</v>
      </c>
      <c r="DE139" s="445">
        <v>-15821226</v>
      </c>
      <c r="DF139" s="445">
        <v>-14382934</v>
      </c>
      <c r="DG139" s="445">
        <v>-17738952</v>
      </c>
      <c r="DH139" s="445">
        <v>0</v>
      </c>
      <c r="DI139" s="445">
        <v>-47943112</v>
      </c>
      <c r="DJ139" s="445">
        <v>-93031155</v>
      </c>
      <c r="DK139" s="445">
        <v>-83087457</v>
      </c>
      <c r="DL139" s="445">
        <v>-104371399</v>
      </c>
      <c r="DM139" s="445">
        <v>0</v>
      </c>
      <c r="DN139" s="445">
        <v>-280490011</v>
      </c>
      <c r="DO139" s="445">
        <v>-78286399</v>
      </c>
      <c r="DP139" s="445">
        <v>-69681807</v>
      </c>
      <c r="DQ139" s="445">
        <v>-87836307</v>
      </c>
      <c r="DR139" s="445">
        <v>0</v>
      </c>
      <c r="DS139" s="445">
        <v>-235804514</v>
      </c>
      <c r="DT139" s="445">
        <v>-14744756</v>
      </c>
      <c r="DU139" s="445">
        <v>-13405650</v>
      </c>
      <c r="DV139" s="445">
        <v>-16535092</v>
      </c>
      <c r="DW139" s="445">
        <v>0</v>
      </c>
      <c r="DX139" s="445">
        <v>-44685497</v>
      </c>
      <c r="DY139" s="445">
        <v>115765562</v>
      </c>
      <c r="DZ139" s="445">
        <v>105241421</v>
      </c>
      <c r="EA139" s="445">
        <v>129797752</v>
      </c>
      <c r="EB139" s="445">
        <v>0</v>
      </c>
      <c r="EC139" s="445">
        <v>350804735</v>
      </c>
      <c r="ED139" s="445">
        <v>74420322</v>
      </c>
      <c r="EE139" s="445">
        <v>67654838</v>
      </c>
      <c r="EF139" s="445">
        <v>83440967</v>
      </c>
      <c r="EG139" s="445">
        <v>0</v>
      </c>
      <c r="EH139" s="445">
        <v>225516127</v>
      </c>
      <c r="EI139" s="445">
        <v>-41345240</v>
      </c>
      <c r="EJ139" s="445">
        <v>-37586583</v>
      </c>
      <c r="EK139" s="445">
        <v>-46356785</v>
      </c>
      <c r="EL139" s="445">
        <v>0</v>
      </c>
      <c r="EM139" s="445">
        <v>-125288608</v>
      </c>
      <c r="EN139" s="445">
        <v>-56089996</v>
      </c>
      <c r="EO139" s="445">
        <v>-50992233</v>
      </c>
      <c r="EP139" s="445">
        <v>-62891877</v>
      </c>
      <c r="EQ139" s="445">
        <v>0</v>
      </c>
      <c r="ER139" s="445">
        <v>-169974105</v>
      </c>
      <c r="ES139" s="446">
        <v>0.33</v>
      </c>
      <c r="ET139" s="446">
        <v>0.3</v>
      </c>
      <c r="EU139" s="446">
        <v>0.37</v>
      </c>
      <c r="EV139" s="446">
        <v>0</v>
      </c>
      <c r="EW139" s="446">
        <v>1</v>
      </c>
      <c r="EX139" s="58" t="s">
        <v>501</v>
      </c>
      <c r="EY139" s="58" t="s">
        <v>502</v>
      </c>
      <c r="EZ139" s="58" t="s">
        <v>645</v>
      </c>
      <c r="FA139" s="58" t="s">
        <v>504</v>
      </c>
      <c r="FB139" s="58" t="s">
        <v>939</v>
      </c>
    </row>
    <row r="140" spans="1:158" s="58" customFormat="1" ht="14.25" thickTop="1" thickBot="1">
      <c r="A140" s="58" t="s">
        <v>469</v>
      </c>
      <c r="B140" s="447" t="s">
        <v>940</v>
      </c>
      <c r="C140" s="59" t="s">
        <v>941</v>
      </c>
      <c r="D140" s="445">
        <v>17211752</v>
      </c>
      <c r="E140" s="445">
        <v>13769402</v>
      </c>
      <c r="F140" s="445">
        <v>3442350</v>
      </c>
      <c r="G140" s="445">
        <v>0</v>
      </c>
      <c r="H140" s="445">
        <v>34423504</v>
      </c>
      <c r="I140" s="445">
        <v>46380</v>
      </c>
      <c r="J140" s="445">
        <v>46380</v>
      </c>
      <c r="K140" s="445">
        <v>17165372</v>
      </c>
      <c r="L140" s="445">
        <v>227162</v>
      </c>
      <c r="M140" s="445">
        <v>227162</v>
      </c>
      <c r="N140" s="445">
        <v>30584</v>
      </c>
      <c r="O140" s="445">
        <v>0</v>
      </c>
      <c r="P140" s="445">
        <v>30584</v>
      </c>
      <c r="Q140" s="445">
        <v>2714635</v>
      </c>
      <c r="R140" s="445">
        <v>0</v>
      </c>
      <c r="S140" s="445">
        <v>2714635</v>
      </c>
      <c r="T140" s="445">
        <v>0</v>
      </c>
      <c r="U140" s="445">
        <v>0</v>
      </c>
      <c r="V140" s="445">
        <v>0</v>
      </c>
      <c r="W140" s="445">
        <v>0</v>
      </c>
      <c r="X140" s="445">
        <v>46380</v>
      </c>
      <c r="Y140" s="445">
        <v>0</v>
      </c>
      <c r="Z140" s="445">
        <v>0</v>
      </c>
      <c r="AA140" s="445">
        <v>46380</v>
      </c>
      <c r="AB140" s="445">
        <v>0</v>
      </c>
      <c r="AC140" s="445">
        <v>0</v>
      </c>
      <c r="AD140" s="445">
        <v>8210940</v>
      </c>
      <c r="AE140" s="445">
        <v>2014829</v>
      </c>
      <c r="AF140" s="445">
        <v>0</v>
      </c>
      <c r="AG140" s="445">
        <v>10225769</v>
      </c>
      <c r="AH140" s="445">
        <v>650415</v>
      </c>
      <c r="AI140" s="445">
        <v>520332</v>
      </c>
      <c r="AJ140" s="445">
        <v>130083</v>
      </c>
      <c r="AK140" s="445">
        <v>0</v>
      </c>
      <c r="AL140" s="445">
        <v>1300830</v>
      </c>
      <c r="AM140" s="445">
        <v>-286476</v>
      </c>
      <c r="AN140" s="445">
        <v>-229180</v>
      </c>
      <c r="AO140" s="445">
        <v>-57295</v>
      </c>
      <c r="AP140" s="445">
        <v>0</v>
      </c>
      <c r="AQ140" s="445">
        <v>-572951</v>
      </c>
      <c r="AR140" s="445">
        <v>-291576</v>
      </c>
      <c r="AS140" s="445">
        <v>-233261</v>
      </c>
      <c r="AT140" s="445">
        <v>-58315</v>
      </c>
      <c r="AU140" s="445">
        <v>0</v>
      </c>
      <c r="AV140" s="445">
        <v>-583152</v>
      </c>
      <c r="AW140" s="445">
        <v>17461</v>
      </c>
      <c r="AX140" s="445">
        <v>13969</v>
      </c>
      <c r="AY140" s="445">
        <v>3492</v>
      </c>
      <c r="AZ140" s="445">
        <v>0</v>
      </c>
      <c r="BA140" s="445">
        <v>34922</v>
      </c>
      <c r="BB140" s="445">
        <v>-49542</v>
      </c>
      <c r="BC140" s="445">
        <v>-39634</v>
      </c>
      <c r="BD140" s="445">
        <v>-9908</v>
      </c>
      <c r="BE140" s="445">
        <v>0</v>
      </c>
      <c r="BF140" s="445">
        <v>-99084</v>
      </c>
      <c r="BG140" s="445">
        <v>-323657</v>
      </c>
      <c r="BH140" s="445">
        <v>-258926</v>
      </c>
      <c r="BI140" s="445">
        <v>-64731</v>
      </c>
      <c r="BJ140" s="445">
        <v>0</v>
      </c>
      <c r="BK140" s="445">
        <v>-647314</v>
      </c>
      <c r="BL140" s="445">
        <v>-1179883</v>
      </c>
      <c r="BM140" s="445">
        <v>-943907</v>
      </c>
      <c r="BN140" s="445">
        <v>-235977</v>
      </c>
      <c r="BO140" s="445">
        <v>0</v>
      </c>
      <c r="BP140" s="445">
        <v>-2359767</v>
      </c>
      <c r="BQ140" s="445">
        <v>-99527</v>
      </c>
      <c r="BR140" s="445">
        <v>-79621</v>
      </c>
      <c r="BS140" s="445">
        <v>-19905</v>
      </c>
      <c r="BT140" s="445">
        <v>0</v>
      </c>
      <c r="BU140" s="445">
        <v>-199053</v>
      </c>
      <c r="BV140" s="445">
        <v>-1080357</v>
      </c>
      <c r="BW140" s="445">
        <v>-864286</v>
      </c>
      <c r="BX140" s="445">
        <v>-216071</v>
      </c>
      <c r="BY140" s="445">
        <v>0</v>
      </c>
      <c r="BZ140" s="445">
        <v>-2160714</v>
      </c>
      <c r="CA140" s="445">
        <v>85984</v>
      </c>
      <c r="CB140" s="445">
        <v>68787</v>
      </c>
      <c r="CC140" s="445">
        <v>17197</v>
      </c>
      <c r="CD140" s="445">
        <v>0</v>
      </c>
      <c r="CE140" s="445">
        <v>171968</v>
      </c>
      <c r="CF140" s="445">
        <v>417278</v>
      </c>
      <c r="CG140" s="445">
        <v>333822</v>
      </c>
      <c r="CH140" s="445">
        <v>83456</v>
      </c>
      <c r="CI140" s="445">
        <v>0</v>
      </c>
      <c r="CJ140" s="445">
        <v>834556</v>
      </c>
      <c r="CK140" s="445">
        <v>0</v>
      </c>
      <c r="CL140" s="445">
        <v>0</v>
      </c>
      <c r="CM140" s="445">
        <v>0</v>
      </c>
      <c r="CN140" s="445">
        <v>0</v>
      </c>
      <c r="CO140" s="445">
        <v>0</v>
      </c>
      <c r="CP140" s="445">
        <v>-359057</v>
      </c>
      <c r="CQ140" s="445">
        <v>-287246</v>
      </c>
      <c r="CR140" s="445">
        <v>-71812</v>
      </c>
      <c r="CS140" s="445">
        <v>0</v>
      </c>
      <c r="CT140" s="445">
        <v>-718115</v>
      </c>
      <c r="CU140" s="445">
        <v>-1035678</v>
      </c>
      <c r="CV140" s="445">
        <v>-828544</v>
      </c>
      <c r="CW140" s="445">
        <v>-207136</v>
      </c>
      <c r="CX140" s="445">
        <v>0</v>
      </c>
      <c r="CY140" s="445">
        <v>-2071358</v>
      </c>
      <c r="CZ140" s="445">
        <v>-13543</v>
      </c>
      <c r="DA140" s="445">
        <v>-10834</v>
      </c>
      <c r="DB140" s="445">
        <v>-2708</v>
      </c>
      <c r="DC140" s="445">
        <v>0</v>
      </c>
      <c r="DD140" s="445">
        <v>-27085</v>
      </c>
      <c r="DE140" s="445">
        <v>-1022136</v>
      </c>
      <c r="DF140" s="445">
        <v>-817710</v>
      </c>
      <c r="DG140" s="445">
        <v>-204427</v>
      </c>
      <c r="DH140" s="445">
        <v>0</v>
      </c>
      <c r="DI140" s="445">
        <v>-2044273</v>
      </c>
      <c r="DJ140" s="445">
        <v>-9450154</v>
      </c>
      <c r="DK140" s="445">
        <v>-7582895</v>
      </c>
      <c r="DL140" s="445">
        <v>-1917866</v>
      </c>
      <c r="DM140" s="445">
        <v>0</v>
      </c>
      <c r="DN140" s="445">
        <v>-18950915</v>
      </c>
      <c r="DO140" s="445">
        <v>-9621904</v>
      </c>
      <c r="DP140" s="445">
        <v>-7719621</v>
      </c>
      <c r="DQ140" s="445">
        <v>-1951390</v>
      </c>
      <c r="DR140" s="445">
        <v>0</v>
      </c>
      <c r="DS140" s="445">
        <v>-19292914</v>
      </c>
      <c r="DT140" s="445">
        <v>171750</v>
      </c>
      <c r="DU140" s="445">
        <v>136726</v>
      </c>
      <c r="DV140" s="445">
        <v>33524</v>
      </c>
      <c r="DW140" s="445">
        <v>0</v>
      </c>
      <c r="DX140" s="445">
        <v>341999</v>
      </c>
      <c r="DY140" s="445">
        <v>20647404</v>
      </c>
      <c r="DZ140" s="445">
        <v>16517924</v>
      </c>
      <c r="EA140" s="445">
        <v>4129481</v>
      </c>
      <c r="EB140" s="445">
        <v>0</v>
      </c>
      <c r="EC140" s="445">
        <v>41294809</v>
      </c>
      <c r="ED140" s="445">
        <v>17211752</v>
      </c>
      <c r="EE140" s="445">
        <v>13769402</v>
      </c>
      <c r="EF140" s="445">
        <v>3442350</v>
      </c>
      <c r="EG140" s="445">
        <v>0</v>
      </c>
      <c r="EH140" s="445">
        <v>34423504</v>
      </c>
      <c r="EI140" s="445">
        <v>-3435652</v>
      </c>
      <c r="EJ140" s="445">
        <v>-2748522</v>
      </c>
      <c r="EK140" s="445">
        <v>-687131</v>
      </c>
      <c r="EL140" s="445">
        <v>0</v>
      </c>
      <c r="EM140" s="445">
        <v>-6871305</v>
      </c>
      <c r="EN140" s="445">
        <v>-3263902</v>
      </c>
      <c r="EO140" s="445">
        <v>-2611796</v>
      </c>
      <c r="EP140" s="445">
        <v>-653607</v>
      </c>
      <c r="EQ140" s="445">
        <v>0</v>
      </c>
      <c r="ER140" s="445">
        <v>-6529306</v>
      </c>
      <c r="ES140" s="446">
        <v>0.5</v>
      </c>
      <c r="ET140" s="446">
        <v>0.4</v>
      </c>
      <c r="EU140" s="446">
        <v>0.1</v>
      </c>
      <c r="EV140" s="446">
        <v>0</v>
      </c>
      <c r="EW140" s="446">
        <v>1</v>
      </c>
      <c r="EX140" s="58" t="s">
        <v>591</v>
      </c>
      <c r="EY140" s="58" t="s">
        <v>465</v>
      </c>
      <c r="EZ140" s="58" t="s">
        <v>466</v>
      </c>
      <c r="FA140" s="58" t="s">
        <v>497</v>
      </c>
      <c r="FB140" s="58" t="s">
        <v>942</v>
      </c>
    </row>
    <row r="141" spans="1:158" s="58" customFormat="1" ht="14.25" thickTop="1" thickBot="1">
      <c r="A141" s="58" t="s">
        <v>469</v>
      </c>
      <c r="B141" s="447" t="s">
        <v>943</v>
      </c>
      <c r="C141" s="59" t="s">
        <v>944</v>
      </c>
      <c r="D141" s="445">
        <v>30874456</v>
      </c>
      <c r="E141" s="445">
        <v>30256967</v>
      </c>
      <c r="F141" s="445">
        <v>0</v>
      </c>
      <c r="G141" s="445">
        <v>617489</v>
      </c>
      <c r="H141" s="445">
        <v>61748912</v>
      </c>
      <c r="I141" s="445">
        <v>420567</v>
      </c>
      <c r="J141" s="445">
        <v>420567</v>
      </c>
      <c r="K141" s="445">
        <v>30453889</v>
      </c>
      <c r="L141" s="445">
        <v>353314</v>
      </c>
      <c r="M141" s="445">
        <v>353314</v>
      </c>
      <c r="N141" s="445">
        <v>3591519</v>
      </c>
      <c r="O141" s="445">
        <v>0</v>
      </c>
      <c r="P141" s="445">
        <v>3591519</v>
      </c>
      <c r="Q141" s="445">
        <v>377718</v>
      </c>
      <c r="R141" s="445">
        <v>0</v>
      </c>
      <c r="S141" s="445">
        <v>377718</v>
      </c>
      <c r="T141" s="445">
        <v>0</v>
      </c>
      <c r="U141" s="445">
        <v>0</v>
      </c>
      <c r="V141" s="445">
        <v>0</v>
      </c>
      <c r="W141" s="445">
        <v>0</v>
      </c>
      <c r="X141" s="445">
        <v>413893</v>
      </c>
      <c r="Y141" s="445">
        <v>0</v>
      </c>
      <c r="Z141" s="445">
        <v>6674</v>
      </c>
      <c r="AA141" s="445">
        <v>420567</v>
      </c>
      <c r="AB141" s="445">
        <v>0</v>
      </c>
      <c r="AC141" s="445">
        <v>0</v>
      </c>
      <c r="AD141" s="445">
        <v>17223204</v>
      </c>
      <c r="AE141" s="445">
        <v>0</v>
      </c>
      <c r="AF141" s="445">
        <v>339037</v>
      </c>
      <c r="AG141" s="445">
        <v>17562241</v>
      </c>
      <c r="AH141" s="445">
        <v>4845562</v>
      </c>
      <c r="AI141" s="445">
        <v>4748650</v>
      </c>
      <c r="AJ141" s="445">
        <v>0</v>
      </c>
      <c r="AK141" s="445">
        <v>96911</v>
      </c>
      <c r="AL141" s="445">
        <v>9691123</v>
      </c>
      <c r="AM141" s="445">
        <v>-637586</v>
      </c>
      <c r="AN141" s="445">
        <v>-624834</v>
      </c>
      <c r="AO141" s="445">
        <v>0</v>
      </c>
      <c r="AP141" s="445">
        <v>-12752</v>
      </c>
      <c r="AQ141" s="445">
        <v>-1275172</v>
      </c>
      <c r="AR141" s="445">
        <v>-1684511</v>
      </c>
      <c r="AS141" s="445">
        <v>-1650821</v>
      </c>
      <c r="AT141" s="445">
        <v>0</v>
      </c>
      <c r="AU141" s="445">
        <v>-33690</v>
      </c>
      <c r="AV141" s="445">
        <v>-3369022</v>
      </c>
      <c r="AW141" s="445">
        <v>0</v>
      </c>
      <c r="AX141" s="445">
        <v>0</v>
      </c>
      <c r="AY141" s="445">
        <v>0</v>
      </c>
      <c r="AZ141" s="445">
        <v>0</v>
      </c>
      <c r="BA141" s="445">
        <v>0</v>
      </c>
      <c r="BB141" s="445">
        <v>0</v>
      </c>
      <c r="BC141" s="445">
        <v>0</v>
      </c>
      <c r="BD141" s="445">
        <v>0</v>
      </c>
      <c r="BE141" s="445">
        <v>0</v>
      </c>
      <c r="BF141" s="445">
        <v>0</v>
      </c>
      <c r="BG141" s="445">
        <v>-1684511</v>
      </c>
      <c r="BH141" s="445">
        <v>-1650821</v>
      </c>
      <c r="BI141" s="445">
        <v>0</v>
      </c>
      <c r="BJ141" s="445">
        <v>-33690</v>
      </c>
      <c r="BK141" s="445">
        <v>-3369022</v>
      </c>
      <c r="BL141" s="445">
        <v>-5858694</v>
      </c>
      <c r="BM141" s="445">
        <v>-5741521</v>
      </c>
      <c r="BN141" s="445">
        <v>0</v>
      </c>
      <c r="BO141" s="445">
        <v>-117174</v>
      </c>
      <c r="BP141" s="445">
        <v>-11717389</v>
      </c>
      <c r="BQ141" s="445">
        <v>-1088812</v>
      </c>
      <c r="BR141" s="445">
        <v>-1067036</v>
      </c>
      <c r="BS141" s="445">
        <v>0</v>
      </c>
      <c r="BT141" s="445">
        <v>-21776</v>
      </c>
      <c r="BU141" s="445">
        <v>-2177624</v>
      </c>
      <c r="BV141" s="445">
        <v>-4769882</v>
      </c>
      <c r="BW141" s="445">
        <v>-4674485</v>
      </c>
      <c r="BX141" s="445">
        <v>0</v>
      </c>
      <c r="BY141" s="445">
        <v>-95398</v>
      </c>
      <c r="BZ141" s="445">
        <v>-9539765</v>
      </c>
      <c r="CA141" s="445">
        <v>89811</v>
      </c>
      <c r="CB141" s="445">
        <v>88015</v>
      </c>
      <c r="CC141" s="445">
        <v>0</v>
      </c>
      <c r="CD141" s="445">
        <v>1796</v>
      </c>
      <c r="CE141" s="445">
        <v>179622</v>
      </c>
      <c r="CF141" s="445">
        <v>1602371</v>
      </c>
      <c r="CG141" s="445">
        <v>1570324</v>
      </c>
      <c r="CH141" s="445">
        <v>0</v>
      </c>
      <c r="CI141" s="445">
        <v>32047</v>
      </c>
      <c r="CJ141" s="445">
        <v>3204742</v>
      </c>
      <c r="CK141" s="445">
        <v>-524454</v>
      </c>
      <c r="CL141" s="445">
        <v>-513964</v>
      </c>
      <c r="CM141" s="445">
        <v>0</v>
      </c>
      <c r="CN141" s="445">
        <v>-10489</v>
      </c>
      <c r="CO141" s="445">
        <v>-1048907</v>
      </c>
      <c r="CP141" s="445">
        <v>-733243</v>
      </c>
      <c r="CQ141" s="445">
        <v>-718579</v>
      </c>
      <c r="CR141" s="445">
        <v>0</v>
      </c>
      <c r="CS141" s="445">
        <v>-14665</v>
      </c>
      <c r="CT141" s="445">
        <v>-1466487</v>
      </c>
      <c r="CU141" s="445">
        <v>-5424209</v>
      </c>
      <c r="CV141" s="445">
        <v>-5315725</v>
      </c>
      <c r="CW141" s="445">
        <v>0</v>
      </c>
      <c r="CX141" s="445">
        <v>-108485</v>
      </c>
      <c r="CY141" s="445">
        <v>-10848419</v>
      </c>
      <c r="CZ141" s="445">
        <v>-1523455</v>
      </c>
      <c r="DA141" s="445">
        <v>-1492985</v>
      </c>
      <c r="DB141" s="445">
        <v>0</v>
      </c>
      <c r="DC141" s="445">
        <v>-30469</v>
      </c>
      <c r="DD141" s="445">
        <v>-3046909</v>
      </c>
      <c r="DE141" s="445">
        <v>-3900754</v>
      </c>
      <c r="DF141" s="445">
        <v>-3822740</v>
      </c>
      <c r="DG141" s="445">
        <v>0</v>
      </c>
      <c r="DH141" s="445">
        <v>-78016</v>
      </c>
      <c r="DI141" s="445">
        <v>-7801510</v>
      </c>
      <c r="DJ141" s="445">
        <v>-20884665</v>
      </c>
      <c r="DK141" s="445">
        <v>-20466971</v>
      </c>
      <c r="DL141" s="445">
        <v>0</v>
      </c>
      <c r="DM141" s="445">
        <v>-417693</v>
      </c>
      <c r="DN141" s="445">
        <v>-41769329</v>
      </c>
      <c r="DO141" s="445">
        <v>-19538358</v>
      </c>
      <c r="DP141" s="445">
        <v>-19147591</v>
      </c>
      <c r="DQ141" s="445">
        <v>0</v>
      </c>
      <c r="DR141" s="445">
        <v>-390767</v>
      </c>
      <c r="DS141" s="445">
        <v>-39076716</v>
      </c>
      <c r="DT141" s="445">
        <v>-1346307</v>
      </c>
      <c r="DU141" s="445">
        <v>-1319380</v>
      </c>
      <c r="DV141" s="445">
        <v>0</v>
      </c>
      <c r="DW141" s="445">
        <v>-26926</v>
      </c>
      <c r="DX141" s="445">
        <v>-2692613</v>
      </c>
      <c r="DY141" s="445">
        <v>36041667</v>
      </c>
      <c r="DZ141" s="445">
        <v>35320833</v>
      </c>
      <c r="EA141" s="445">
        <v>0</v>
      </c>
      <c r="EB141" s="445">
        <v>720833</v>
      </c>
      <c r="EC141" s="445">
        <v>72083333</v>
      </c>
      <c r="ED141" s="445">
        <v>30874456</v>
      </c>
      <c r="EE141" s="445">
        <v>30256967</v>
      </c>
      <c r="EF141" s="445">
        <v>0</v>
      </c>
      <c r="EG141" s="445">
        <v>617489</v>
      </c>
      <c r="EH141" s="445">
        <v>61748912</v>
      </c>
      <c r="EI141" s="445">
        <v>-5167211</v>
      </c>
      <c r="EJ141" s="445">
        <v>-5063866</v>
      </c>
      <c r="EK141" s="445">
        <v>0</v>
      </c>
      <c r="EL141" s="445">
        <v>-103344</v>
      </c>
      <c r="EM141" s="445">
        <v>-10334421</v>
      </c>
      <c r="EN141" s="445">
        <v>-6513518</v>
      </c>
      <c r="EO141" s="445">
        <v>-6383246</v>
      </c>
      <c r="EP141" s="445">
        <v>0</v>
      </c>
      <c r="EQ141" s="445">
        <v>-130270</v>
      </c>
      <c r="ER141" s="445">
        <v>-13027034</v>
      </c>
      <c r="ES141" s="446">
        <v>0.5</v>
      </c>
      <c r="ET141" s="446">
        <v>0.49</v>
      </c>
      <c r="EU141" s="446">
        <v>0</v>
      </c>
      <c r="EV141" s="446">
        <v>0.01</v>
      </c>
      <c r="EW141" s="446">
        <v>1</v>
      </c>
      <c r="EX141" s="58" t="s">
        <v>536</v>
      </c>
      <c r="EY141" s="58" t="s">
        <v>778</v>
      </c>
      <c r="EZ141" s="58" t="s">
        <v>536</v>
      </c>
      <c r="FA141" s="58" t="s">
        <v>514</v>
      </c>
      <c r="FB141" s="58" t="s">
        <v>945</v>
      </c>
    </row>
    <row r="142" spans="1:158" s="58" customFormat="1" ht="14.25" thickTop="1" thickBot="1">
      <c r="A142" s="58" t="s">
        <v>469</v>
      </c>
      <c r="B142" s="447" t="s">
        <v>946</v>
      </c>
      <c r="C142" s="59" t="s">
        <v>947</v>
      </c>
      <c r="D142" s="445">
        <v>21758240</v>
      </c>
      <c r="E142" s="445">
        <v>19780218</v>
      </c>
      <c r="F142" s="445">
        <v>24395603</v>
      </c>
      <c r="G142" s="445">
        <v>0</v>
      </c>
      <c r="H142" s="445">
        <v>65934061</v>
      </c>
      <c r="I142" s="445">
        <v>0</v>
      </c>
      <c r="J142" s="445">
        <v>0</v>
      </c>
      <c r="K142" s="445">
        <v>21758240</v>
      </c>
      <c r="L142" s="445">
        <v>230230</v>
      </c>
      <c r="M142" s="445">
        <v>230230</v>
      </c>
      <c r="N142" s="445">
        <v>0</v>
      </c>
      <c r="O142" s="445">
        <v>0</v>
      </c>
      <c r="P142" s="445">
        <v>0</v>
      </c>
      <c r="Q142" s="445">
        <v>0</v>
      </c>
      <c r="R142" s="445">
        <v>0</v>
      </c>
      <c r="S142" s="445">
        <v>0</v>
      </c>
      <c r="T142" s="445">
        <v>0</v>
      </c>
      <c r="U142" s="445">
        <v>0</v>
      </c>
      <c r="V142" s="445">
        <v>0</v>
      </c>
      <c r="W142" s="445">
        <v>0</v>
      </c>
      <c r="X142" s="445">
        <v>0</v>
      </c>
      <c r="Y142" s="445">
        <v>0</v>
      </c>
      <c r="Z142" s="445">
        <v>0</v>
      </c>
      <c r="AA142" s="445">
        <v>0</v>
      </c>
      <c r="AB142" s="445">
        <v>0</v>
      </c>
      <c r="AC142" s="445">
        <v>0</v>
      </c>
      <c r="AD142" s="445">
        <v>8921307</v>
      </c>
      <c r="AE142" s="445">
        <v>11002945</v>
      </c>
      <c r="AF142" s="445">
        <v>0</v>
      </c>
      <c r="AG142" s="445">
        <v>19924252</v>
      </c>
      <c r="AH142" s="445">
        <v>2730604</v>
      </c>
      <c r="AI142" s="445">
        <v>2482368</v>
      </c>
      <c r="AJ142" s="445">
        <v>3061587</v>
      </c>
      <c r="AK142" s="445">
        <v>0</v>
      </c>
      <c r="AL142" s="445">
        <v>8274559</v>
      </c>
      <c r="AM142" s="445">
        <v>-311052</v>
      </c>
      <c r="AN142" s="445">
        <v>-282775</v>
      </c>
      <c r="AO142" s="445">
        <v>-348755</v>
      </c>
      <c r="AP142" s="445">
        <v>0</v>
      </c>
      <c r="AQ142" s="445">
        <v>-942582</v>
      </c>
      <c r="AR142" s="445">
        <v>-2911891</v>
      </c>
      <c r="AS142" s="445">
        <v>-2647175</v>
      </c>
      <c r="AT142" s="445">
        <v>-3264849</v>
      </c>
      <c r="AU142" s="445">
        <v>0</v>
      </c>
      <c r="AV142" s="445">
        <v>-8823915</v>
      </c>
      <c r="AW142" s="445">
        <v>140129</v>
      </c>
      <c r="AX142" s="445">
        <v>127389</v>
      </c>
      <c r="AY142" s="445">
        <v>157113</v>
      </c>
      <c r="AZ142" s="445">
        <v>0</v>
      </c>
      <c r="BA142" s="445">
        <v>424631</v>
      </c>
      <c r="BB142" s="445">
        <v>300732</v>
      </c>
      <c r="BC142" s="445">
        <v>273393</v>
      </c>
      <c r="BD142" s="445">
        <v>337184</v>
      </c>
      <c r="BE142" s="445">
        <v>0</v>
      </c>
      <c r="BF142" s="445">
        <v>911309</v>
      </c>
      <c r="BG142" s="445">
        <v>-2471030</v>
      </c>
      <c r="BH142" s="445">
        <v>-2246393</v>
      </c>
      <c r="BI142" s="445">
        <v>-2770552</v>
      </c>
      <c r="BJ142" s="445">
        <v>0</v>
      </c>
      <c r="BK142" s="445">
        <v>-7487975</v>
      </c>
      <c r="BL142" s="445">
        <v>-3506007</v>
      </c>
      <c r="BM142" s="445">
        <v>-3187280</v>
      </c>
      <c r="BN142" s="445">
        <v>-3930978</v>
      </c>
      <c r="BO142" s="445">
        <v>0</v>
      </c>
      <c r="BP142" s="445">
        <v>-10624265</v>
      </c>
      <c r="BQ142" s="445">
        <v>-338846</v>
      </c>
      <c r="BR142" s="445">
        <v>-308042</v>
      </c>
      <c r="BS142" s="445">
        <v>-379918</v>
      </c>
      <c r="BT142" s="445">
        <v>0</v>
      </c>
      <c r="BU142" s="445">
        <v>-1026806</v>
      </c>
      <c r="BV142" s="445">
        <v>-3167161</v>
      </c>
      <c r="BW142" s="445">
        <v>-2879238</v>
      </c>
      <c r="BX142" s="445">
        <v>-3551060</v>
      </c>
      <c r="BY142" s="445">
        <v>0</v>
      </c>
      <c r="BZ142" s="445">
        <v>-9597459</v>
      </c>
      <c r="CA142" s="445">
        <v>32312</v>
      </c>
      <c r="CB142" s="445">
        <v>29374</v>
      </c>
      <c r="CC142" s="445">
        <v>36228</v>
      </c>
      <c r="CD142" s="445">
        <v>0</v>
      </c>
      <c r="CE142" s="445">
        <v>97914</v>
      </c>
      <c r="CF142" s="445">
        <v>1059829</v>
      </c>
      <c r="CG142" s="445">
        <v>963482</v>
      </c>
      <c r="CH142" s="445">
        <v>1188294</v>
      </c>
      <c r="CI142" s="445">
        <v>0</v>
      </c>
      <c r="CJ142" s="445">
        <v>3211605</v>
      </c>
      <c r="CK142" s="445">
        <v>289056</v>
      </c>
      <c r="CL142" s="445">
        <v>262778</v>
      </c>
      <c r="CM142" s="445">
        <v>324093</v>
      </c>
      <c r="CN142" s="445">
        <v>0</v>
      </c>
      <c r="CO142" s="445">
        <v>875927</v>
      </c>
      <c r="CP142" s="445">
        <v>753939</v>
      </c>
      <c r="CQ142" s="445">
        <v>685399</v>
      </c>
      <c r="CR142" s="445">
        <v>845325</v>
      </c>
      <c r="CS142" s="445">
        <v>0</v>
      </c>
      <c r="CT142" s="445">
        <v>2284663</v>
      </c>
      <c r="CU142" s="445">
        <v>-1370871</v>
      </c>
      <c r="CV142" s="445">
        <v>-1246247</v>
      </c>
      <c r="CW142" s="445">
        <v>-1537038</v>
      </c>
      <c r="CX142" s="445">
        <v>0</v>
      </c>
      <c r="CY142" s="445">
        <v>-4154156</v>
      </c>
      <c r="CZ142" s="445">
        <v>-17478</v>
      </c>
      <c r="DA142" s="445">
        <v>-15890</v>
      </c>
      <c r="DB142" s="445">
        <v>-19597</v>
      </c>
      <c r="DC142" s="445">
        <v>0</v>
      </c>
      <c r="DD142" s="445">
        <v>-52965</v>
      </c>
      <c r="DE142" s="445">
        <v>-1353393</v>
      </c>
      <c r="DF142" s="445">
        <v>-1230357</v>
      </c>
      <c r="DG142" s="445">
        <v>-1517441</v>
      </c>
      <c r="DH142" s="445">
        <v>0</v>
      </c>
      <c r="DI142" s="445">
        <v>-4101191</v>
      </c>
      <c r="DJ142" s="445">
        <v>-21352428</v>
      </c>
      <c r="DK142" s="445">
        <v>-19207514</v>
      </c>
      <c r="DL142" s="445">
        <v>-23948908</v>
      </c>
      <c r="DM142" s="445">
        <v>0</v>
      </c>
      <c r="DN142" s="445">
        <v>-64508850</v>
      </c>
      <c r="DO142" s="445">
        <v>-17521743</v>
      </c>
      <c r="DP142" s="445">
        <v>-15725074</v>
      </c>
      <c r="DQ142" s="445">
        <v>-19653898</v>
      </c>
      <c r="DR142" s="445">
        <v>0</v>
      </c>
      <c r="DS142" s="445">
        <v>-52900715</v>
      </c>
      <c r="DT142" s="445">
        <v>-3830685</v>
      </c>
      <c r="DU142" s="445">
        <v>-3482440</v>
      </c>
      <c r="DV142" s="445">
        <v>-4295010</v>
      </c>
      <c r="DW142" s="445">
        <v>0</v>
      </c>
      <c r="DX142" s="445">
        <v>-11608135</v>
      </c>
      <c r="DY142" s="445">
        <v>27288237</v>
      </c>
      <c r="DZ142" s="445">
        <v>24807489</v>
      </c>
      <c r="EA142" s="445">
        <v>30595903</v>
      </c>
      <c r="EB142" s="445">
        <v>0</v>
      </c>
      <c r="EC142" s="445">
        <v>82691629</v>
      </c>
      <c r="ED142" s="445">
        <v>21758240</v>
      </c>
      <c r="EE142" s="445">
        <v>19780218</v>
      </c>
      <c r="EF142" s="445">
        <v>24395603</v>
      </c>
      <c r="EG142" s="445">
        <v>0</v>
      </c>
      <c r="EH142" s="445">
        <v>65934061</v>
      </c>
      <c r="EI142" s="445">
        <v>-5529997</v>
      </c>
      <c r="EJ142" s="445">
        <v>-5027271</v>
      </c>
      <c r="EK142" s="445">
        <v>-6200300</v>
      </c>
      <c r="EL142" s="445">
        <v>0</v>
      </c>
      <c r="EM142" s="445">
        <v>-16757568</v>
      </c>
      <c r="EN142" s="445">
        <v>-9360682</v>
      </c>
      <c r="EO142" s="445">
        <v>-8509711</v>
      </c>
      <c r="EP142" s="445">
        <v>-10495310</v>
      </c>
      <c r="EQ142" s="445">
        <v>0</v>
      </c>
      <c r="ER142" s="445">
        <v>-28365703</v>
      </c>
      <c r="ES142" s="446">
        <v>0.33</v>
      </c>
      <c r="ET142" s="446">
        <v>0.3</v>
      </c>
      <c r="EU142" s="446">
        <v>0.37</v>
      </c>
      <c r="EV142" s="446">
        <v>0</v>
      </c>
      <c r="EW142" s="446">
        <v>1</v>
      </c>
      <c r="EX142" s="58" t="s">
        <v>501</v>
      </c>
      <c r="EY142" s="58" t="s">
        <v>502</v>
      </c>
      <c r="EZ142" s="58" t="s">
        <v>503</v>
      </c>
      <c r="FA142" s="58" t="s">
        <v>504</v>
      </c>
      <c r="FB142" s="58" t="s">
        <v>948</v>
      </c>
    </row>
    <row r="143" spans="1:158" s="58" customFormat="1" ht="14.25" thickTop="1" thickBot="1">
      <c r="A143" s="58" t="s">
        <v>469</v>
      </c>
      <c r="B143" s="447" t="s">
        <v>949</v>
      </c>
      <c r="C143" s="59" t="s">
        <v>950</v>
      </c>
      <c r="D143" s="445">
        <v>42105242</v>
      </c>
      <c r="E143" s="445">
        <v>41263137</v>
      </c>
      <c r="F143" s="445">
        <v>0</v>
      </c>
      <c r="G143" s="445">
        <v>842105</v>
      </c>
      <c r="H143" s="445">
        <v>84210484</v>
      </c>
      <c r="I143" s="445">
        <v>225041</v>
      </c>
      <c r="J143" s="445">
        <v>225041</v>
      </c>
      <c r="K143" s="445">
        <v>41880201</v>
      </c>
      <c r="L143" s="445">
        <v>587499</v>
      </c>
      <c r="M143" s="445">
        <v>587499</v>
      </c>
      <c r="N143" s="445">
        <v>252449</v>
      </c>
      <c r="O143" s="445">
        <v>0</v>
      </c>
      <c r="P143" s="445">
        <v>252449</v>
      </c>
      <c r="Q143" s="445">
        <v>0</v>
      </c>
      <c r="R143" s="445">
        <v>0</v>
      </c>
      <c r="S143" s="445">
        <v>0</v>
      </c>
      <c r="T143" s="445">
        <v>0</v>
      </c>
      <c r="U143" s="445">
        <v>0</v>
      </c>
      <c r="V143" s="445">
        <v>0</v>
      </c>
      <c r="W143" s="445">
        <v>0</v>
      </c>
      <c r="X143" s="445">
        <v>225041</v>
      </c>
      <c r="Y143" s="445">
        <v>0</v>
      </c>
      <c r="Z143" s="445">
        <v>0</v>
      </c>
      <c r="AA143" s="445">
        <v>225041</v>
      </c>
      <c r="AB143" s="445">
        <v>0</v>
      </c>
      <c r="AC143" s="445">
        <v>0</v>
      </c>
      <c r="AD143" s="445">
        <v>20941678</v>
      </c>
      <c r="AE143" s="445">
        <v>0</v>
      </c>
      <c r="AF143" s="445">
        <v>423571</v>
      </c>
      <c r="AG143" s="445">
        <v>21365249</v>
      </c>
      <c r="AH143" s="445">
        <v>4594919</v>
      </c>
      <c r="AI143" s="445">
        <v>4503020</v>
      </c>
      <c r="AJ143" s="445">
        <v>0</v>
      </c>
      <c r="AK143" s="445">
        <v>91898</v>
      </c>
      <c r="AL143" s="445">
        <v>9189837</v>
      </c>
      <c r="AM143" s="445">
        <v>-1102278</v>
      </c>
      <c r="AN143" s="445">
        <v>-1080232</v>
      </c>
      <c r="AO143" s="445">
        <v>0</v>
      </c>
      <c r="AP143" s="445">
        <v>-22046</v>
      </c>
      <c r="AQ143" s="445">
        <v>-2204556</v>
      </c>
      <c r="AR143" s="445">
        <v>-5647027</v>
      </c>
      <c r="AS143" s="445">
        <v>-5534087</v>
      </c>
      <c r="AT143" s="445">
        <v>0</v>
      </c>
      <c r="AU143" s="445">
        <v>-112941</v>
      </c>
      <c r="AV143" s="445">
        <v>-11294055</v>
      </c>
      <c r="AW143" s="445">
        <v>173484</v>
      </c>
      <c r="AX143" s="445">
        <v>170014</v>
      </c>
      <c r="AY143" s="445">
        <v>0</v>
      </c>
      <c r="AZ143" s="445">
        <v>3470</v>
      </c>
      <c r="BA143" s="445">
        <v>346968</v>
      </c>
      <c r="BB143" s="445">
        <v>1863815</v>
      </c>
      <c r="BC143" s="445">
        <v>1826538</v>
      </c>
      <c r="BD143" s="445">
        <v>0</v>
      </c>
      <c r="BE143" s="445">
        <v>37276</v>
      </c>
      <c r="BF143" s="445">
        <v>3727629</v>
      </c>
      <c r="BG143" s="445">
        <v>-3609728</v>
      </c>
      <c r="BH143" s="445">
        <v>-3537535</v>
      </c>
      <c r="BI143" s="445">
        <v>0</v>
      </c>
      <c r="BJ143" s="445">
        <v>-72195</v>
      </c>
      <c r="BK143" s="445">
        <v>-7219458</v>
      </c>
      <c r="BL143" s="445">
        <v>-2635649</v>
      </c>
      <c r="BM143" s="445">
        <v>-2582936</v>
      </c>
      <c r="BN143" s="445">
        <v>0</v>
      </c>
      <c r="BO143" s="445">
        <v>-52713</v>
      </c>
      <c r="BP143" s="445">
        <v>-5271298</v>
      </c>
      <c r="BQ143" s="445">
        <v>-597432</v>
      </c>
      <c r="BR143" s="445">
        <v>-585484</v>
      </c>
      <c r="BS143" s="445">
        <v>0</v>
      </c>
      <c r="BT143" s="445">
        <v>-11949</v>
      </c>
      <c r="BU143" s="445">
        <v>-1194865</v>
      </c>
      <c r="BV143" s="445">
        <v>-2038217</v>
      </c>
      <c r="BW143" s="445">
        <v>-1997452</v>
      </c>
      <c r="BX143" s="445">
        <v>0</v>
      </c>
      <c r="BY143" s="445">
        <v>-40764</v>
      </c>
      <c r="BZ143" s="445">
        <v>-4076433</v>
      </c>
      <c r="CA143" s="445">
        <v>444273</v>
      </c>
      <c r="CB143" s="445">
        <v>435388</v>
      </c>
      <c r="CC143" s="445">
        <v>0</v>
      </c>
      <c r="CD143" s="445">
        <v>8885</v>
      </c>
      <c r="CE143" s="445">
        <v>888546</v>
      </c>
      <c r="CF143" s="445">
        <v>449938</v>
      </c>
      <c r="CG143" s="445">
        <v>440939</v>
      </c>
      <c r="CH143" s="445">
        <v>0</v>
      </c>
      <c r="CI143" s="445">
        <v>8999</v>
      </c>
      <c r="CJ143" s="445">
        <v>899876</v>
      </c>
      <c r="CK143" s="445">
        <v>-92282</v>
      </c>
      <c r="CL143" s="445">
        <v>-90437</v>
      </c>
      <c r="CM143" s="445">
        <v>0</v>
      </c>
      <c r="CN143" s="445">
        <v>-1846</v>
      </c>
      <c r="CO143" s="445">
        <v>-184565</v>
      </c>
      <c r="CP143" s="445">
        <v>208712</v>
      </c>
      <c r="CQ143" s="445">
        <v>204537</v>
      </c>
      <c r="CR143" s="445">
        <v>0</v>
      </c>
      <c r="CS143" s="445">
        <v>4174</v>
      </c>
      <c r="CT143" s="445">
        <v>417423</v>
      </c>
      <c r="CU143" s="445">
        <v>-1625008</v>
      </c>
      <c r="CV143" s="445">
        <v>-1592509</v>
      </c>
      <c r="CW143" s="445">
        <v>0</v>
      </c>
      <c r="CX143" s="445">
        <v>-32501</v>
      </c>
      <c r="CY143" s="445">
        <v>-3250018</v>
      </c>
      <c r="CZ143" s="445">
        <v>-245441</v>
      </c>
      <c r="DA143" s="445">
        <v>-240533</v>
      </c>
      <c r="DB143" s="445">
        <v>0</v>
      </c>
      <c r="DC143" s="445">
        <v>-4910</v>
      </c>
      <c r="DD143" s="445">
        <v>-490884</v>
      </c>
      <c r="DE143" s="445">
        <v>-1379567</v>
      </c>
      <c r="DF143" s="445">
        <v>-1351976</v>
      </c>
      <c r="DG143" s="445">
        <v>0</v>
      </c>
      <c r="DH143" s="445">
        <v>-27591</v>
      </c>
      <c r="DI143" s="445">
        <v>-2759134</v>
      </c>
      <c r="DJ143" s="445">
        <v>-31774656</v>
      </c>
      <c r="DK143" s="445">
        <v>-30933149</v>
      </c>
      <c r="DL143" s="445">
        <v>0</v>
      </c>
      <c r="DM143" s="445">
        <v>-633413</v>
      </c>
      <c r="DN143" s="445">
        <v>-63341217</v>
      </c>
      <c r="DO143" s="445">
        <v>-25325688</v>
      </c>
      <c r="DP143" s="445">
        <v>-24613165</v>
      </c>
      <c r="DQ143" s="445">
        <v>0</v>
      </c>
      <c r="DR143" s="445">
        <v>-504433</v>
      </c>
      <c r="DS143" s="445">
        <v>-50443285</v>
      </c>
      <c r="DT143" s="445">
        <v>-6448968</v>
      </c>
      <c r="DU143" s="445">
        <v>-6319984</v>
      </c>
      <c r="DV143" s="445">
        <v>0</v>
      </c>
      <c r="DW143" s="445">
        <v>-128980</v>
      </c>
      <c r="DX143" s="445">
        <v>-12897932</v>
      </c>
      <c r="DY143" s="445">
        <v>49327726</v>
      </c>
      <c r="DZ143" s="445">
        <v>48341171</v>
      </c>
      <c r="EA143" s="445">
        <v>0</v>
      </c>
      <c r="EB143" s="445">
        <v>986555</v>
      </c>
      <c r="EC143" s="445">
        <v>98655452</v>
      </c>
      <c r="ED143" s="445">
        <v>42105242</v>
      </c>
      <c r="EE143" s="445">
        <v>41263137</v>
      </c>
      <c r="EF143" s="445">
        <v>0</v>
      </c>
      <c r="EG143" s="445">
        <v>842105</v>
      </c>
      <c r="EH143" s="445">
        <v>84210484</v>
      </c>
      <c r="EI143" s="445">
        <v>-7222484</v>
      </c>
      <c r="EJ143" s="445">
        <v>-7078034</v>
      </c>
      <c r="EK143" s="445">
        <v>0</v>
      </c>
      <c r="EL143" s="445">
        <v>-144450</v>
      </c>
      <c r="EM143" s="445">
        <v>-14444968</v>
      </c>
      <c r="EN143" s="445">
        <v>-13671452</v>
      </c>
      <c r="EO143" s="445">
        <v>-13398018</v>
      </c>
      <c r="EP143" s="445">
        <v>0</v>
      </c>
      <c r="EQ143" s="445">
        <v>-273430</v>
      </c>
      <c r="ER143" s="445">
        <v>-27342900</v>
      </c>
      <c r="ES143" s="446">
        <v>0.5</v>
      </c>
      <c r="ET143" s="446">
        <v>0.49</v>
      </c>
      <c r="EU143" s="446">
        <v>0</v>
      </c>
      <c r="EV143" s="446">
        <v>0.01</v>
      </c>
      <c r="EW143" s="446">
        <v>1</v>
      </c>
      <c r="EX143" s="58" t="s">
        <v>511</v>
      </c>
      <c r="EY143" s="58" t="s">
        <v>584</v>
      </c>
      <c r="EZ143" s="58" t="s">
        <v>513</v>
      </c>
      <c r="FA143" s="58" t="s">
        <v>514</v>
      </c>
      <c r="FB143" s="58" t="s">
        <v>951</v>
      </c>
    </row>
    <row r="144" spans="1:158" s="58" customFormat="1" ht="14.25" thickTop="1" thickBot="1">
      <c r="A144" s="58" t="s">
        <v>469</v>
      </c>
      <c r="B144" s="447" t="s">
        <v>952</v>
      </c>
      <c r="C144" s="59" t="s">
        <v>953</v>
      </c>
      <c r="D144" s="445">
        <v>0</v>
      </c>
      <c r="E144" s="445">
        <v>46301983</v>
      </c>
      <c r="F144" s="445">
        <v>0</v>
      </c>
      <c r="G144" s="445">
        <v>467697</v>
      </c>
      <c r="H144" s="445">
        <v>46769680</v>
      </c>
      <c r="I144" s="445">
        <v>0</v>
      </c>
      <c r="J144" s="445">
        <v>0</v>
      </c>
      <c r="K144" s="445">
        <v>0</v>
      </c>
      <c r="L144" s="445">
        <v>133149</v>
      </c>
      <c r="M144" s="445">
        <v>133149</v>
      </c>
      <c r="N144" s="445">
        <v>0</v>
      </c>
      <c r="O144" s="445">
        <v>0</v>
      </c>
      <c r="P144" s="445">
        <v>0</v>
      </c>
      <c r="Q144" s="445">
        <v>0</v>
      </c>
      <c r="R144" s="445">
        <v>0</v>
      </c>
      <c r="S144" s="445">
        <v>0</v>
      </c>
      <c r="T144" s="445">
        <v>0</v>
      </c>
      <c r="U144" s="445">
        <v>0</v>
      </c>
      <c r="V144" s="445">
        <v>0</v>
      </c>
      <c r="W144" s="445">
        <v>0</v>
      </c>
      <c r="X144" s="445">
        <v>0</v>
      </c>
      <c r="Y144" s="445">
        <v>0</v>
      </c>
      <c r="Z144" s="445">
        <v>0</v>
      </c>
      <c r="AA144" s="445">
        <v>0</v>
      </c>
      <c r="AB144" s="445">
        <v>0</v>
      </c>
      <c r="AC144" s="445">
        <v>0</v>
      </c>
      <c r="AD144" s="445">
        <v>8838846</v>
      </c>
      <c r="AE144" s="445">
        <v>0</v>
      </c>
      <c r="AF144" s="445">
        <v>89281</v>
      </c>
      <c r="AG144" s="445">
        <v>8928127</v>
      </c>
      <c r="AH144" s="445">
        <v>0</v>
      </c>
      <c r="AI144" s="445">
        <v>6514950</v>
      </c>
      <c r="AJ144" s="445">
        <v>0</v>
      </c>
      <c r="AK144" s="445">
        <v>65808</v>
      </c>
      <c r="AL144" s="445">
        <v>6580758</v>
      </c>
      <c r="AM144" s="445">
        <v>0</v>
      </c>
      <c r="AN144" s="445">
        <v>-4612960</v>
      </c>
      <c r="AO144" s="445">
        <v>0</v>
      </c>
      <c r="AP144" s="445">
        <v>-46596</v>
      </c>
      <c r="AQ144" s="445">
        <v>-4659556</v>
      </c>
      <c r="AR144" s="445">
        <v>0</v>
      </c>
      <c r="AS144" s="445">
        <v>-5780540</v>
      </c>
      <c r="AT144" s="445">
        <v>0</v>
      </c>
      <c r="AU144" s="445">
        <v>-58389</v>
      </c>
      <c r="AV144" s="445">
        <v>-5838929</v>
      </c>
      <c r="AW144" s="445">
        <v>0</v>
      </c>
      <c r="AX144" s="445">
        <v>2</v>
      </c>
      <c r="AY144" s="445">
        <v>0</v>
      </c>
      <c r="AZ144" s="445">
        <v>0</v>
      </c>
      <c r="BA144" s="445">
        <v>2</v>
      </c>
      <c r="BB144" s="445">
        <v>0</v>
      </c>
      <c r="BC144" s="445">
        <v>1496284</v>
      </c>
      <c r="BD144" s="445">
        <v>0</v>
      </c>
      <c r="BE144" s="445">
        <v>15114</v>
      </c>
      <c r="BF144" s="445">
        <v>1511398</v>
      </c>
      <c r="BG144" s="445">
        <v>0</v>
      </c>
      <c r="BH144" s="445">
        <v>-4284254</v>
      </c>
      <c r="BI144" s="445">
        <v>0</v>
      </c>
      <c r="BJ144" s="445">
        <v>-43275</v>
      </c>
      <c r="BK144" s="445">
        <v>-4327529</v>
      </c>
      <c r="BL144" s="445">
        <v>0</v>
      </c>
      <c r="BM144" s="445">
        <v>-7225695</v>
      </c>
      <c r="BN144" s="445">
        <v>0</v>
      </c>
      <c r="BO144" s="445">
        <v>-72987</v>
      </c>
      <c r="BP144" s="445">
        <v>-7298682</v>
      </c>
      <c r="BQ144" s="445">
        <v>0</v>
      </c>
      <c r="BR144" s="445">
        <v>-2171184</v>
      </c>
      <c r="BS144" s="445">
        <v>0</v>
      </c>
      <c r="BT144" s="445">
        <v>-21931</v>
      </c>
      <c r="BU144" s="445">
        <v>-2193115</v>
      </c>
      <c r="BV144" s="445">
        <v>0</v>
      </c>
      <c r="BW144" s="445">
        <v>-5054511</v>
      </c>
      <c r="BX144" s="445">
        <v>0</v>
      </c>
      <c r="BY144" s="445">
        <v>-51056</v>
      </c>
      <c r="BZ144" s="445">
        <v>-5105567</v>
      </c>
      <c r="CA144" s="445">
        <v>0</v>
      </c>
      <c r="CB144" s="445">
        <v>2171184</v>
      </c>
      <c r="CC144" s="445">
        <v>0</v>
      </c>
      <c r="CD144" s="445">
        <v>21931</v>
      </c>
      <c r="CE144" s="445">
        <v>2193115</v>
      </c>
      <c r="CF144" s="445">
        <v>0</v>
      </c>
      <c r="CG144" s="445">
        <v>400786</v>
      </c>
      <c r="CH144" s="445">
        <v>0</v>
      </c>
      <c r="CI144" s="445">
        <v>4048</v>
      </c>
      <c r="CJ144" s="445">
        <v>404834</v>
      </c>
      <c r="CK144" s="445">
        <v>0</v>
      </c>
      <c r="CL144" s="445">
        <v>0</v>
      </c>
      <c r="CM144" s="445">
        <v>0</v>
      </c>
      <c r="CN144" s="445">
        <v>0</v>
      </c>
      <c r="CO144" s="445">
        <v>0</v>
      </c>
      <c r="CP144" s="445">
        <v>0</v>
      </c>
      <c r="CQ144" s="445">
        <v>0</v>
      </c>
      <c r="CR144" s="445">
        <v>0</v>
      </c>
      <c r="CS144" s="445">
        <v>0</v>
      </c>
      <c r="CT144" s="445">
        <v>0</v>
      </c>
      <c r="CU144" s="445">
        <v>0</v>
      </c>
      <c r="CV144" s="445">
        <v>-4653725</v>
      </c>
      <c r="CW144" s="445">
        <v>0</v>
      </c>
      <c r="CX144" s="445">
        <v>-47008</v>
      </c>
      <c r="CY144" s="445">
        <v>-4700733</v>
      </c>
      <c r="CZ144" s="445">
        <v>0</v>
      </c>
      <c r="DA144" s="445">
        <v>0</v>
      </c>
      <c r="DB144" s="445">
        <v>0</v>
      </c>
      <c r="DC144" s="445">
        <v>0</v>
      </c>
      <c r="DD144" s="445">
        <v>0</v>
      </c>
      <c r="DE144" s="445">
        <v>0</v>
      </c>
      <c r="DF144" s="445">
        <v>-4653725</v>
      </c>
      <c r="DG144" s="445">
        <v>0</v>
      </c>
      <c r="DH144" s="445">
        <v>-47008</v>
      </c>
      <c r="DI144" s="445">
        <v>-4700733</v>
      </c>
      <c r="DJ144" s="445">
        <v>1</v>
      </c>
      <c r="DK144" s="445">
        <v>-18866482</v>
      </c>
      <c r="DL144" s="445">
        <v>0</v>
      </c>
      <c r="DM144" s="445">
        <v>-190572</v>
      </c>
      <c r="DN144" s="445">
        <v>-19059697</v>
      </c>
      <c r="DO144" s="445">
        <v>0</v>
      </c>
      <c r="DP144" s="445">
        <v>-12508829</v>
      </c>
      <c r="DQ144" s="445">
        <v>0</v>
      </c>
      <c r="DR144" s="445">
        <v>-126352</v>
      </c>
      <c r="DS144" s="445">
        <v>-12635180</v>
      </c>
      <c r="DT144" s="445">
        <v>1</v>
      </c>
      <c r="DU144" s="445">
        <v>-6357653</v>
      </c>
      <c r="DV144" s="445">
        <v>0</v>
      </c>
      <c r="DW144" s="445">
        <v>-64220</v>
      </c>
      <c r="DX144" s="445">
        <v>-6424517</v>
      </c>
      <c r="DY144" s="445">
        <v>0</v>
      </c>
      <c r="DZ144" s="445">
        <v>47665685</v>
      </c>
      <c r="EA144" s="445">
        <v>0</v>
      </c>
      <c r="EB144" s="445">
        <v>481472</v>
      </c>
      <c r="EC144" s="445">
        <v>48147157</v>
      </c>
      <c r="ED144" s="445">
        <v>0</v>
      </c>
      <c r="EE144" s="445">
        <v>46301983</v>
      </c>
      <c r="EF144" s="445">
        <v>0</v>
      </c>
      <c r="EG144" s="445">
        <v>467697</v>
      </c>
      <c r="EH144" s="445">
        <v>46769680</v>
      </c>
      <c r="EI144" s="445">
        <v>0</v>
      </c>
      <c r="EJ144" s="445">
        <v>-1363702</v>
      </c>
      <c r="EK144" s="445">
        <v>0</v>
      </c>
      <c r="EL144" s="445">
        <v>-13775</v>
      </c>
      <c r="EM144" s="445">
        <v>-1377477</v>
      </c>
      <c r="EN144" s="445">
        <v>1</v>
      </c>
      <c r="EO144" s="445">
        <v>-7721355</v>
      </c>
      <c r="EP144" s="445">
        <v>0</v>
      </c>
      <c r="EQ144" s="445">
        <v>-77995</v>
      </c>
      <c r="ER144" s="445">
        <v>-7801994</v>
      </c>
      <c r="ES144" s="446">
        <v>0</v>
      </c>
      <c r="ET144" s="446">
        <v>0.99</v>
      </c>
      <c r="EU144" s="446">
        <v>0</v>
      </c>
      <c r="EV144" s="446">
        <v>0.01</v>
      </c>
      <c r="EW144" s="446">
        <v>1</v>
      </c>
      <c r="EX144" s="58" t="s">
        <v>511</v>
      </c>
      <c r="EY144" s="58" t="s">
        <v>954</v>
      </c>
      <c r="EZ144" s="58" t="s">
        <v>513</v>
      </c>
      <c r="FA144" s="58" t="s">
        <v>473</v>
      </c>
      <c r="FB144" s="58" t="s">
        <v>955</v>
      </c>
    </row>
    <row r="145" spans="1:158" s="58" customFormat="1" ht="14.25" thickTop="1" thickBot="1">
      <c r="A145" s="58" t="s">
        <v>461</v>
      </c>
      <c r="B145" s="447" t="s">
        <v>956</v>
      </c>
      <c r="C145" s="59" t="s">
        <v>957</v>
      </c>
      <c r="D145" s="445">
        <v>46558930</v>
      </c>
      <c r="E145" s="445">
        <v>42326300</v>
      </c>
      <c r="F145" s="445">
        <v>52202437</v>
      </c>
      <c r="G145" s="445">
        <v>0</v>
      </c>
      <c r="H145" s="445">
        <v>141087667</v>
      </c>
      <c r="I145" s="445">
        <v>0</v>
      </c>
      <c r="J145" s="445">
        <v>0</v>
      </c>
      <c r="K145" s="445">
        <v>46558930</v>
      </c>
      <c r="L145" s="445">
        <v>502928</v>
      </c>
      <c r="M145" s="445">
        <v>502928</v>
      </c>
      <c r="N145" s="445">
        <v>5151</v>
      </c>
      <c r="O145" s="445">
        <v>0</v>
      </c>
      <c r="P145" s="445">
        <v>5151</v>
      </c>
      <c r="Q145" s="445">
        <v>0</v>
      </c>
      <c r="R145" s="445">
        <v>0</v>
      </c>
      <c r="S145" s="445">
        <v>0</v>
      </c>
      <c r="T145" s="445">
        <v>0</v>
      </c>
      <c r="U145" s="445">
        <v>0</v>
      </c>
      <c r="V145" s="445">
        <v>0</v>
      </c>
      <c r="W145" s="445">
        <v>0</v>
      </c>
      <c r="X145" s="445">
        <v>0</v>
      </c>
      <c r="Y145" s="445">
        <v>0</v>
      </c>
      <c r="Z145" s="445">
        <v>0</v>
      </c>
      <c r="AA145" s="445">
        <v>0</v>
      </c>
      <c r="AB145" s="445">
        <v>0</v>
      </c>
      <c r="AC145" s="445">
        <v>0</v>
      </c>
      <c r="AD145" s="445">
        <v>17256767</v>
      </c>
      <c r="AE145" s="445">
        <v>21259048</v>
      </c>
      <c r="AF145" s="445">
        <v>0</v>
      </c>
      <c r="AG145" s="445">
        <v>38515815</v>
      </c>
      <c r="AH145" s="445">
        <v>7903668</v>
      </c>
      <c r="AI145" s="445">
        <v>7185152</v>
      </c>
      <c r="AJ145" s="445">
        <v>8861688</v>
      </c>
      <c r="AK145" s="445">
        <v>0</v>
      </c>
      <c r="AL145" s="445">
        <v>23950508</v>
      </c>
      <c r="AM145" s="445">
        <v>-5896599</v>
      </c>
      <c r="AN145" s="445">
        <v>-5360545</v>
      </c>
      <c r="AO145" s="445">
        <v>-6611339</v>
      </c>
      <c r="AP145" s="445">
        <v>0</v>
      </c>
      <c r="AQ145" s="445">
        <v>-17868483</v>
      </c>
      <c r="AR145" s="445">
        <v>-792000</v>
      </c>
      <c r="AS145" s="445">
        <v>-720000</v>
      </c>
      <c r="AT145" s="445">
        <v>-888000</v>
      </c>
      <c r="AU145" s="445">
        <v>0</v>
      </c>
      <c r="AV145" s="445">
        <v>-2400000</v>
      </c>
      <c r="AW145" s="445">
        <v>124682</v>
      </c>
      <c r="AX145" s="445">
        <v>113348</v>
      </c>
      <c r="AY145" s="445">
        <v>139795</v>
      </c>
      <c r="AZ145" s="445">
        <v>0</v>
      </c>
      <c r="BA145" s="445">
        <v>377825</v>
      </c>
      <c r="BB145" s="445">
        <v>-250335</v>
      </c>
      <c r="BC145" s="445">
        <v>-227577</v>
      </c>
      <c r="BD145" s="445">
        <v>-280678</v>
      </c>
      <c r="BE145" s="445">
        <v>0</v>
      </c>
      <c r="BF145" s="445">
        <v>-758590</v>
      </c>
      <c r="BG145" s="445">
        <v>-917653</v>
      </c>
      <c r="BH145" s="445">
        <v>-834229</v>
      </c>
      <c r="BI145" s="445">
        <v>-1028883</v>
      </c>
      <c r="BJ145" s="445">
        <v>0</v>
      </c>
      <c r="BK145" s="445">
        <v>-2780765</v>
      </c>
      <c r="BL145" s="445">
        <v>-2695397</v>
      </c>
      <c r="BM145" s="445">
        <v>-2450362</v>
      </c>
      <c r="BN145" s="445">
        <v>-3022113</v>
      </c>
      <c r="BO145" s="445">
        <v>0</v>
      </c>
      <c r="BP145" s="445">
        <v>-8167872</v>
      </c>
      <c r="BQ145" s="445">
        <v>-310903</v>
      </c>
      <c r="BR145" s="445">
        <v>-282639</v>
      </c>
      <c r="BS145" s="445">
        <v>-348588</v>
      </c>
      <c r="BT145" s="445">
        <v>0</v>
      </c>
      <c r="BU145" s="445">
        <v>-942130</v>
      </c>
      <c r="BV145" s="445">
        <v>-2384494</v>
      </c>
      <c r="BW145" s="445">
        <v>-2167723</v>
      </c>
      <c r="BX145" s="445">
        <v>-2673525</v>
      </c>
      <c r="BY145" s="445">
        <v>0</v>
      </c>
      <c r="BZ145" s="445">
        <v>-7225742</v>
      </c>
      <c r="CA145" s="445">
        <v>117563</v>
      </c>
      <c r="CB145" s="445">
        <v>106875</v>
      </c>
      <c r="CC145" s="445">
        <v>131813</v>
      </c>
      <c r="CD145" s="445">
        <v>0</v>
      </c>
      <c r="CE145" s="445">
        <v>356251</v>
      </c>
      <c r="CF145" s="445">
        <v>1364043</v>
      </c>
      <c r="CG145" s="445">
        <v>1240040</v>
      </c>
      <c r="CH145" s="445">
        <v>1529382</v>
      </c>
      <c r="CI145" s="445">
        <v>0</v>
      </c>
      <c r="CJ145" s="445">
        <v>4133465</v>
      </c>
      <c r="CK145" s="445">
        <v>96320</v>
      </c>
      <c r="CL145" s="445">
        <v>87564</v>
      </c>
      <c r="CM145" s="445">
        <v>107995</v>
      </c>
      <c r="CN145" s="445">
        <v>0</v>
      </c>
      <c r="CO145" s="445">
        <v>291879</v>
      </c>
      <c r="CP145" s="445">
        <v>-11788</v>
      </c>
      <c r="CQ145" s="445">
        <v>-10717</v>
      </c>
      <c r="CR145" s="445">
        <v>-13218</v>
      </c>
      <c r="CS145" s="445">
        <v>0</v>
      </c>
      <c r="CT145" s="445">
        <v>-35723</v>
      </c>
      <c r="CU145" s="445">
        <v>-1129259</v>
      </c>
      <c r="CV145" s="445">
        <v>-1026600</v>
      </c>
      <c r="CW145" s="445">
        <v>-1266141</v>
      </c>
      <c r="CX145" s="445">
        <v>0</v>
      </c>
      <c r="CY145" s="445">
        <v>-3422000</v>
      </c>
      <c r="CZ145" s="445">
        <v>-97020</v>
      </c>
      <c r="DA145" s="445">
        <v>-88200</v>
      </c>
      <c r="DB145" s="445">
        <v>-108780</v>
      </c>
      <c r="DC145" s="445">
        <v>0</v>
      </c>
      <c r="DD145" s="445">
        <v>-294000</v>
      </c>
      <c r="DE145" s="445">
        <v>-1032239</v>
      </c>
      <c r="DF145" s="445">
        <v>-938400</v>
      </c>
      <c r="DG145" s="445">
        <v>-1157361</v>
      </c>
      <c r="DH145" s="445">
        <v>0</v>
      </c>
      <c r="DI145" s="445">
        <v>-3128000</v>
      </c>
      <c r="DJ145" s="445">
        <v>-25692914</v>
      </c>
      <c r="DK145" s="445">
        <v>-24273563</v>
      </c>
      <c r="DL145" s="445">
        <v>-29495040</v>
      </c>
      <c r="DM145" s="445">
        <v>0</v>
      </c>
      <c r="DN145" s="445">
        <v>-79461517</v>
      </c>
      <c r="DO145" s="445">
        <v>-27755057</v>
      </c>
      <c r="DP145" s="445">
        <v>-25842779</v>
      </c>
      <c r="DQ145" s="445">
        <v>-31094401</v>
      </c>
      <c r="DR145" s="445">
        <v>0</v>
      </c>
      <c r="DS145" s="445">
        <v>-84692237</v>
      </c>
      <c r="DT145" s="445">
        <v>2062143</v>
      </c>
      <c r="DU145" s="445">
        <v>1569216</v>
      </c>
      <c r="DV145" s="445">
        <v>1599361</v>
      </c>
      <c r="DW145" s="445">
        <v>0</v>
      </c>
      <c r="DX145" s="445">
        <v>5230720</v>
      </c>
      <c r="DY145" s="445">
        <v>61542199</v>
      </c>
      <c r="DZ145" s="445">
        <v>55947454</v>
      </c>
      <c r="EA145" s="445">
        <v>69001859</v>
      </c>
      <c r="EB145" s="445">
        <v>0</v>
      </c>
      <c r="EC145" s="445">
        <v>186491512</v>
      </c>
      <c r="ED145" s="445">
        <v>46558930</v>
      </c>
      <c r="EE145" s="445">
        <v>42326300</v>
      </c>
      <c r="EF145" s="445">
        <v>52202437</v>
      </c>
      <c r="EG145" s="445">
        <v>0</v>
      </c>
      <c r="EH145" s="445">
        <v>141087667</v>
      </c>
      <c r="EI145" s="445">
        <v>-14983269</v>
      </c>
      <c r="EJ145" s="445">
        <v>-13621154</v>
      </c>
      <c r="EK145" s="445">
        <v>-16799422</v>
      </c>
      <c r="EL145" s="445">
        <v>0</v>
      </c>
      <c r="EM145" s="445">
        <v>-45403845</v>
      </c>
      <c r="EN145" s="445">
        <v>-12921126</v>
      </c>
      <c r="EO145" s="445">
        <v>-12051938</v>
      </c>
      <c r="EP145" s="445">
        <v>-15200061</v>
      </c>
      <c r="EQ145" s="445">
        <v>0</v>
      </c>
      <c r="ER145" s="445">
        <v>-40173125</v>
      </c>
      <c r="ES145" s="446">
        <v>0.33</v>
      </c>
      <c r="ET145" s="446">
        <v>0.3</v>
      </c>
      <c r="EU145" s="446">
        <v>0.37</v>
      </c>
      <c r="EV145" s="446">
        <v>0</v>
      </c>
      <c r="EW145" s="446">
        <v>1</v>
      </c>
      <c r="EX145" s="58" t="s">
        <v>501</v>
      </c>
      <c r="EY145" s="58" t="s">
        <v>502</v>
      </c>
      <c r="EZ145" s="58" t="s">
        <v>645</v>
      </c>
      <c r="FA145" s="58" t="s">
        <v>504</v>
      </c>
      <c r="FB145" s="58" t="s">
        <v>958</v>
      </c>
    </row>
    <row r="146" spans="1:158" s="58" customFormat="1" ht="14.25" thickTop="1" thickBot="1">
      <c r="A146" s="58" t="s">
        <v>469</v>
      </c>
      <c r="B146" s="447" t="s">
        <v>959</v>
      </c>
      <c r="C146" s="59" t="s">
        <v>960</v>
      </c>
      <c r="D146" s="445">
        <v>28889633</v>
      </c>
      <c r="E146" s="445">
        <v>23111706</v>
      </c>
      <c r="F146" s="445">
        <v>5200134</v>
      </c>
      <c r="G146" s="445">
        <v>577793</v>
      </c>
      <c r="H146" s="445">
        <v>57779266</v>
      </c>
      <c r="I146" s="445">
        <v>0</v>
      </c>
      <c r="J146" s="445">
        <v>0</v>
      </c>
      <c r="K146" s="445">
        <v>28889633</v>
      </c>
      <c r="L146" s="445">
        <v>208335</v>
      </c>
      <c r="M146" s="445">
        <v>208335</v>
      </c>
      <c r="N146" s="445">
        <v>0</v>
      </c>
      <c r="O146" s="445">
        <v>0</v>
      </c>
      <c r="P146" s="445">
        <v>0</v>
      </c>
      <c r="Q146" s="445">
        <v>3012525</v>
      </c>
      <c r="R146" s="445">
        <v>24398</v>
      </c>
      <c r="S146" s="445">
        <v>3036923</v>
      </c>
      <c r="T146" s="445">
        <v>0</v>
      </c>
      <c r="U146" s="445">
        <v>0</v>
      </c>
      <c r="V146" s="445">
        <v>0</v>
      </c>
      <c r="W146" s="445">
        <v>0</v>
      </c>
      <c r="X146" s="445">
        <v>0</v>
      </c>
      <c r="Y146" s="445">
        <v>0</v>
      </c>
      <c r="Z146" s="445">
        <v>0</v>
      </c>
      <c r="AA146" s="445">
        <v>0</v>
      </c>
      <c r="AB146" s="445">
        <v>0</v>
      </c>
      <c r="AC146" s="445">
        <v>0</v>
      </c>
      <c r="AD146" s="445">
        <v>6490137</v>
      </c>
      <c r="AE146" s="445">
        <v>1426235</v>
      </c>
      <c r="AF146" s="445">
        <v>158330</v>
      </c>
      <c r="AG146" s="445">
        <v>8074702</v>
      </c>
      <c r="AH146" s="445">
        <v>1033519</v>
      </c>
      <c r="AI146" s="445">
        <v>826814</v>
      </c>
      <c r="AJ146" s="445">
        <v>186033</v>
      </c>
      <c r="AK146" s="445">
        <v>20670</v>
      </c>
      <c r="AL146" s="445">
        <v>2067036</v>
      </c>
      <c r="AM146" s="445">
        <v>-229791</v>
      </c>
      <c r="AN146" s="445">
        <v>-183834</v>
      </c>
      <c r="AO146" s="445">
        <v>-41363</v>
      </c>
      <c r="AP146" s="445">
        <v>-4596</v>
      </c>
      <c r="AQ146" s="445">
        <v>-459584</v>
      </c>
      <c r="AR146" s="445">
        <v>-280602</v>
      </c>
      <c r="AS146" s="445">
        <v>-224481</v>
      </c>
      <c r="AT146" s="445">
        <v>-50508</v>
      </c>
      <c r="AU146" s="445">
        <v>-5612</v>
      </c>
      <c r="AV146" s="445">
        <v>-561203</v>
      </c>
      <c r="AW146" s="445">
        <v>84774</v>
      </c>
      <c r="AX146" s="445">
        <v>67819</v>
      </c>
      <c r="AY146" s="445">
        <v>15259</v>
      </c>
      <c r="AZ146" s="445">
        <v>1695</v>
      </c>
      <c r="BA146" s="445">
        <v>169547</v>
      </c>
      <c r="BB146" s="445">
        <v>-81074</v>
      </c>
      <c r="BC146" s="445">
        <v>-64859</v>
      </c>
      <c r="BD146" s="445">
        <v>-14593</v>
      </c>
      <c r="BE146" s="445">
        <v>-1621</v>
      </c>
      <c r="BF146" s="445">
        <v>-162147</v>
      </c>
      <c r="BG146" s="445">
        <v>-276902</v>
      </c>
      <c r="BH146" s="445">
        <v>-221521</v>
      </c>
      <c r="BI146" s="445">
        <v>-49842</v>
      </c>
      <c r="BJ146" s="445">
        <v>-5538</v>
      </c>
      <c r="BK146" s="445">
        <v>-553803</v>
      </c>
      <c r="BL146" s="445">
        <v>-8056788</v>
      </c>
      <c r="BM146" s="445">
        <v>-6445430</v>
      </c>
      <c r="BN146" s="445">
        <v>-1450222</v>
      </c>
      <c r="BO146" s="445">
        <v>-161136</v>
      </c>
      <c r="BP146" s="445">
        <v>-16113576</v>
      </c>
      <c r="BQ146" s="445">
        <v>236780</v>
      </c>
      <c r="BR146" s="445">
        <v>189425</v>
      </c>
      <c r="BS146" s="445">
        <v>42621</v>
      </c>
      <c r="BT146" s="445">
        <v>4736</v>
      </c>
      <c r="BU146" s="445">
        <v>473562</v>
      </c>
      <c r="BV146" s="445">
        <v>-8293570</v>
      </c>
      <c r="BW146" s="445">
        <v>-6634855</v>
      </c>
      <c r="BX146" s="445">
        <v>-1492842</v>
      </c>
      <c r="BY146" s="445">
        <v>-165871</v>
      </c>
      <c r="BZ146" s="445">
        <v>-16587138</v>
      </c>
      <c r="CA146" s="445">
        <v>236780</v>
      </c>
      <c r="CB146" s="445">
        <v>189425</v>
      </c>
      <c r="CC146" s="445">
        <v>42621</v>
      </c>
      <c r="CD146" s="445">
        <v>4736</v>
      </c>
      <c r="CE146" s="445">
        <v>473562</v>
      </c>
      <c r="CF146" s="445">
        <v>0</v>
      </c>
      <c r="CG146" s="445">
        <v>0</v>
      </c>
      <c r="CH146" s="445">
        <v>0</v>
      </c>
      <c r="CI146" s="445">
        <v>0</v>
      </c>
      <c r="CJ146" s="445">
        <v>0</v>
      </c>
      <c r="CK146" s="445">
        <v>-734340</v>
      </c>
      <c r="CL146" s="445">
        <v>-587472</v>
      </c>
      <c r="CM146" s="445">
        <v>-132181</v>
      </c>
      <c r="CN146" s="445">
        <v>-14687</v>
      </c>
      <c r="CO146" s="445">
        <v>-1468680</v>
      </c>
      <c r="CP146" s="445">
        <v>1008644</v>
      </c>
      <c r="CQ146" s="445">
        <v>806916</v>
      </c>
      <c r="CR146" s="445">
        <v>181556</v>
      </c>
      <c r="CS146" s="445">
        <v>20173</v>
      </c>
      <c r="CT146" s="445">
        <v>2017289</v>
      </c>
      <c r="CU146" s="445">
        <v>-7545704</v>
      </c>
      <c r="CV146" s="445">
        <v>-6036561</v>
      </c>
      <c r="CW146" s="445">
        <v>-1358226</v>
      </c>
      <c r="CX146" s="445">
        <v>-150914</v>
      </c>
      <c r="CY146" s="445">
        <v>-15091405</v>
      </c>
      <c r="CZ146" s="445">
        <v>-260780</v>
      </c>
      <c r="DA146" s="445">
        <v>-208622</v>
      </c>
      <c r="DB146" s="445">
        <v>-46939</v>
      </c>
      <c r="DC146" s="445">
        <v>-5215</v>
      </c>
      <c r="DD146" s="445">
        <v>-521556</v>
      </c>
      <c r="DE146" s="445">
        <v>-7284926</v>
      </c>
      <c r="DF146" s="445">
        <v>-5827939</v>
      </c>
      <c r="DG146" s="445">
        <v>-1311286</v>
      </c>
      <c r="DH146" s="445">
        <v>-145698</v>
      </c>
      <c r="DI146" s="445">
        <v>-14569849</v>
      </c>
      <c r="DJ146" s="445">
        <v>-13690357</v>
      </c>
      <c r="DK146" s="445">
        <v>-10952284</v>
      </c>
      <c r="DL146" s="445">
        <v>-2464263</v>
      </c>
      <c r="DM146" s="445">
        <v>-273807</v>
      </c>
      <c r="DN146" s="445">
        <v>-27380711</v>
      </c>
      <c r="DO146" s="445">
        <v>-12031585</v>
      </c>
      <c r="DP146" s="445">
        <v>-9625268</v>
      </c>
      <c r="DQ146" s="445">
        <v>-2165685</v>
      </c>
      <c r="DR146" s="445">
        <v>-240632</v>
      </c>
      <c r="DS146" s="445">
        <v>-24063170</v>
      </c>
      <c r="DT146" s="445">
        <v>-1658772</v>
      </c>
      <c r="DU146" s="445">
        <v>-1327016</v>
      </c>
      <c r="DV146" s="445">
        <v>-298578</v>
      </c>
      <c r="DW146" s="445">
        <v>-33175</v>
      </c>
      <c r="DX146" s="445">
        <v>-3317541</v>
      </c>
      <c r="DY146" s="445">
        <v>30154278</v>
      </c>
      <c r="DZ146" s="445">
        <v>24123423</v>
      </c>
      <c r="EA146" s="445">
        <v>5427770</v>
      </c>
      <c r="EB146" s="445">
        <v>603086</v>
      </c>
      <c r="EC146" s="445">
        <v>60308557</v>
      </c>
      <c r="ED146" s="445">
        <v>28889633</v>
      </c>
      <c r="EE146" s="445">
        <v>23111706</v>
      </c>
      <c r="EF146" s="445">
        <v>5200134</v>
      </c>
      <c r="EG146" s="445">
        <v>577793</v>
      </c>
      <c r="EH146" s="445">
        <v>57779266</v>
      </c>
      <c r="EI146" s="445">
        <v>-1264645</v>
      </c>
      <c r="EJ146" s="445">
        <v>-1011717</v>
      </c>
      <c r="EK146" s="445">
        <v>-227636</v>
      </c>
      <c r="EL146" s="445">
        <v>-25293</v>
      </c>
      <c r="EM146" s="445">
        <v>-2529291</v>
      </c>
      <c r="EN146" s="445">
        <v>-2923417</v>
      </c>
      <c r="EO146" s="445">
        <v>-2338733</v>
      </c>
      <c r="EP146" s="445">
        <v>-526214</v>
      </c>
      <c r="EQ146" s="445">
        <v>-58468</v>
      </c>
      <c r="ER146" s="445">
        <v>-5846832</v>
      </c>
      <c r="ES146" s="446">
        <v>0.5</v>
      </c>
      <c r="ET146" s="446">
        <v>0.4</v>
      </c>
      <c r="EU146" s="446">
        <v>0.09</v>
      </c>
      <c r="EV146" s="446">
        <v>0.01</v>
      </c>
      <c r="EW146" s="446">
        <v>1</v>
      </c>
      <c r="EX146" s="58" t="s">
        <v>630</v>
      </c>
      <c r="EY146" s="58" t="s">
        <v>558</v>
      </c>
      <c r="EZ146" s="58" t="s">
        <v>466</v>
      </c>
      <c r="FA146" s="58" t="s">
        <v>473</v>
      </c>
      <c r="FB146" s="58" t="s">
        <v>961</v>
      </c>
    </row>
    <row r="147" spans="1:158" s="58" customFormat="1" ht="14.25" thickTop="1" thickBot="1">
      <c r="A147" s="58" t="s">
        <v>469</v>
      </c>
      <c r="B147" s="447" t="s">
        <v>962</v>
      </c>
      <c r="C147" s="59" t="s">
        <v>963</v>
      </c>
      <c r="D147" s="445">
        <v>141725949</v>
      </c>
      <c r="E147" s="445">
        <v>138891430</v>
      </c>
      <c r="F147" s="445">
        <v>0</v>
      </c>
      <c r="G147" s="445">
        <v>2834519</v>
      </c>
      <c r="H147" s="445">
        <v>283451898</v>
      </c>
      <c r="I147" s="445">
        <v>118676</v>
      </c>
      <c r="J147" s="445">
        <v>118676</v>
      </c>
      <c r="K147" s="445">
        <v>141607273</v>
      </c>
      <c r="L147" s="445">
        <v>1246021</v>
      </c>
      <c r="M147" s="445">
        <v>1246021</v>
      </c>
      <c r="N147" s="445">
        <v>3048421</v>
      </c>
      <c r="O147" s="445">
        <v>0</v>
      </c>
      <c r="P147" s="445">
        <v>3048421</v>
      </c>
      <c r="Q147" s="445">
        <v>249220</v>
      </c>
      <c r="R147" s="445">
        <v>0</v>
      </c>
      <c r="S147" s="445">
        <v>249220</v>
      </c>
      <c r="T147" s="445">
        <v>0</v>
      </c>
      <c r="U147" s="445">
        <v>0</v>
      </c>
      <c r="V147" s="445">
        <v>0</v>
      </c>
      <c r="W147" s="445">
        <v>0</v>
      </c>
      <c r="X147" s="445">
        <v>118676</v>
      </c>
      <c r="Y147" s="445">
        <v>0</v>
      </c>
      <c r="Z147" s="445">
        <v>0</v>
      </c>
      <c r="AA147" s="445">
        <v>118676</v>
      </c>
      <c r="AB147" s="445">
        <v>0</v>
      </c>
      <c r="AC147" s="445">
        <v>0</v>
      </c>
      <c r="AD147" s="445">
        <v>54560021</v>
      </c>
      <c r="AE147" s="445">
        <v>0</v>
      </c>
      <c r="AF147" s="445">
        <v>1109348</v>
      </c>
      <c r="AG147" s="445">
        <v>55669369</v>
      </c>
      <c r="AH147" s="445">
        <v>12880687</v>
      </c>
      <c r="AI147" s="445">
        <v>12623074</v>
      </c>
      <c r="AJ147" s="445">
        <v>0</v>
      </c>
      <c r="AK147" s="445">
        <v>257614</v>
      </c>
      <c r="AL147" s="445">
        <v>25761375</v>
      </c>
      <c r="AM147" s="445">
        <v>-4426270</v>
      </c>
      <c r="AN147" s="445">
        <v>-4337744</v>
      </c>
      <c r="AO147" s="445">
        <v>0</v>
      </c>
      <c r="AP147" s="445">
        <v>-88525</v>
      </c>
      <c r="AQ147" s="445">
        <v>-8852539</v>
      </c>
      <c r="AR147" s="445">
        <v>-8885500</v>
      </c>
      <c r="AS147" s="445">
        <v>-8707790</v>
      </c>
      <c r="AT147" s="445">
        <v>0</v>
      </c>
      <c r="AU147" s="445">
        <v>-177710</v>
      </c>
      <c r="AV147" s="445">
        <v>-17771000</v>
      </c>
      <c r="AW147" s="445">
        <v>994139</v>
      </c>
      <c r="AX147" s="445">
        <v>974257</v>
      </c>
      <c r="AY147" s="445">
        <v>0</v>
      </c>
      <c r="AZ147" s="445">
        <v>19883</v>
      </c>
      <c r="BA147" s="445">
        <v>1988279</v>
      </c>
      <c r="BB147" s="445">
        <v>-5554888</v>
      </c>
      <c r="BC147" s="445">
        <v>-5443791</v>
      </c>
      <c r="BD147" s="445">
        <v>0</v>
      </c>
      <c r="BE147" s="445">
        <v>-111098</v>
      </c>
      <c r="BF147" s="445">
        <v>-11109777</v>
      </c>
      <c r="BG147" s="445">
        <v>-13446249</v>
      </c>
      <c r="BH147" s="445">
        <v>-13177324</v>
      </c>
      <c r="BI147" s="445">
        <v>0</v>
      </c>
      <c r="BJ147" s="445">
        <v>-268925</v>
      </c>
      <c r="BK147" s="445">
        <v>-26892498</v>
      </c>
      <c r="BL147" s="445">
        <v>-11237127</v>
      </c>
      <c r="BM147" s="445">
        <v>-11012385</v>
      </c>
      <c r="BN147" s="445">
        <v>0</v>
      </c>
      <c r="BO147" s="445">
        <v>-224743</v>
      </c>
      <c r="BP147" s="445">
        <v>-22474255</v>
      </c>
      <c r="BQ147" s="445">
        <v>-3439121</v>
      </c>
      <c r="BR147" s="445">
        <v>-3370339</v>
      </c>
      <c r="BS147" s="445">
        <v>0</v>
      </c>
      <c r="BT147" s="445">
        <v>-68782</v>
      </c>
      <c r="BU147" s="445">
        <v>-6878242</v>
      </c>
      <c r="BV147" s="445">
        <v>-7798007</v>
      </c>
      <c r="BW147" s="445">
        <v>-7642046</v>
      </c>
      <c r="BX147" s="445">
        <v>0</v>
      </c>
      <c r="BY147" s="445">
        <v>-155960</v>
      </c>
      <c r="BZ147" s="445">
        <v>-15596013</v>
      </c>
      <c r="CA147" s="445">
        <v>795388</v>
      </c>
      <c r="CB147" s="445">
        <v>779480</v>
      </c>
      <c r="CC147" s="445">
        <v>0</v>
      </c>
      <c r="CD147" s="445">
        <v>15908</v>
      </c>
      <c r="CE147" s="445">
        <v>1590776</v>
      </c>
      <c r="CF147" s="445">
        <v>1376922</v>
      </c>
      <c r="CG147" s="445">
        <v>1349383</v>
      </c>
      <c r="CH147" s="445">
        <v>0</v>
      </c>
      <c r="CI147" s="445">
        <v>27538</v>
      </c>
      <c r="CJ147" s="445">
        <v>2753843</v>
      </c>
      <c r="CK147" s="445">
        <v>92646</v>
      </c>
      <c r="CL147" s="445">
        <v>90794</v>
      </c>
      <c r="CM147" s="445">
        <v>0</v>
      </c>
      <c r="CN147" s="445">
        <v>1853</v>
      </c>
      <c r="CO147" s="445">
        <v>185293</v>
      </c>
      <c r="CP147" s="445">
        <v>-3145794</v>
      </c>
      <c r="CQ147" s="445">
        <v>-3082878</v>
      </c>
      <c r="CR147" s="445">
        <v>0</v>
      </c>
      <c r="CS147" s="445">
        <v>-62916</v>
      </c>
      <c r="CT147" s="445">
        <v>-6291588</v>
      </c>
      <c r="CU147" s="445">
        <v>-12117965</v>
      </c>
      <c r="CV147" s="445">
        <v>-11875606</v>
      </c>
      <c r="CW147" s="445">
        <v>0</v>
      </c>
      <c r="CX147" s="445">
        <v>-242360</v>
      </c>
      <c r="CY147" s="445">
        <v>-24235931</v>
      </c>
      <c r="CZ147" s="445">
        <v>-2551087</v>
      </c>
      <c r="DA147" s="445">
        <v>-2500065</v>
      </c>
      <c r="DB147" s="445">
        <v>0</v>
      </c>
      <c r="DC147" s="445">
        <v>-51021</v>
      </c>
      <c r="DD147" s="445">
        <v>-5102173</v>
      </c>
      <c r="DE147" s="445">
        <v>-9566879</v>
      </c>
      <c r="DF147" s="445">
        <v>-9375541</v>
      </c>
      <c r="DG147" s="445">
        <v>0</v>
      </c>
      <c r="DH147" s="445">
        <v>-191338</v>
      </c>
      <c r="DI147" s="445">
        <v>-19133758</v>
      </c>
      <c r="DJ147" s="445">
        <v>-94395130</v>
      </c>
      <c r="DK147" s="445">
        <v>-94933005</v>
      </c>
      <c r="DL147" s="445">
        <v>0</v>
      </c>
      <c r="DM147" s="445">
        <v>-1912406</v>
      </c>
      <c r="DN147" s="445">
        <v>-191240541</v>
      </c>
      <c r="DO147" s="445">
        <v>-91256103</v>
      </c>
      <c r="DP147" s="445">
        <v>-91856758</v>
      </c>
      <c r="DQ147" s="445">
        <v>0</v>
      </c>
      <c r="DR147" s="445">
        <v>-1849625</v>
      </c>
      <c r="DS147" s="445">
        <v>-184962487</v>
      </c>
      <c r="DT147" s="445">
        <v>-3139027</v>
      </c>
      <c r="DU147" s="445">
        <v>-3076247</v>
      </c>
      <c r="DV147" s="445">
        <v>0</v>
      </c>
      <c r="DW147" s="445">
        <v>-62781</v>
      </c>
      <c r="DX147" s="445">
        <v>-6278054</v>
      </c>
      <c r="DY147" s="445">
        <v>171610320</v>
      </c>
      <c r="DZ147" s="445">
        <v>168178113</v>
      </c>
      <c r="EA147" s="445">
        <v>0</v>
      </c>
      <c r="EB147" s="445">
        <v>3432206</v>
      </c>
      <c r="EC147" s="445">
        <v>343220639</v>
      </c>
      <c r="ED147" s="445">
        <v>141725949</v>
      </c>
      <c r="EE147" s="445">
        <v>138891430</v>
      </c>
      <c r="EF147" s="445">
        <v>0</v>
      </c>
      <c r="EG147" s="445">
        <v>2834519</v>
      </c>
      <c r="EH147" s="445">
        <v>283451898</v>
      </c>
      <c r="EI147" s="445">
        <v>-29884371</v>
      </c>
      <c r="EJ147" s="445">
        <v>-29286683</v>
      </c>
      <c r="EK147" s="445">
        <v>0</v>
      </c>
      <c r="EL147" s="445">
        <v>-597687</v>
      </c>
      <c r="EM147" s="445">
        <v>-59768741</v>
      </c>
      <c r="EN147" s="445">
        <v>-33023398</v>
      </c>
      <c r="EO147" s="445">
        <v>-32362930</v>
      </c>
      <c r="EP147" s="445">
        <v>0</v>
      </c>
      <c r="EQ147" s="445">
        <v>-660468</v>
      </c>
      <c r="ER147" s="445">
        <v>-66046795</v>
      </c>
      <c r="ES147" s="446">
        <v>0.5</v>
      </c>
      <c r="ET147" s="446">
        <v>0.49</v>
      </c>
      <c r="EU147" s="446">
        <v>0</v>
      </c>
      <c r="EV147" s="446">
        <v>0.01</v>
      </c>
      <c r="EW147" s="446">
        <v>1</v>
      </c>
      <c r="EX147" s="58" t="s">
        <v>511</v>
      </c>
      <c r="EY147" s="58" t="s">
        <v>584</v>
      </c>
      <c r="EZ147" s="58" t="s">
        <v>513</v>
      </c>
      <c r="FA147" s="58" t="s">
        <v>514</v>
      </c>
      <c r="FB147" s="58" t="s">
        <v>964</v>
      </c>
    </row>
    <row r="148" spans="1:158" s="58" customFormat="1" ht="14.25" thickTop="1" thickBot="1">
      <c r="A148" s="58" t="s">
        <v>461</v>
      </c>
      <c r="B148" s="447" t="s">
        <v>965</v>
      </c>
      <c r="C148" s="59" t="s">
        <v>966</v>
      </c>
      <c r="D148" s="445">
        <v>45465392</v>
      </c>
      <c r="E148" s="445">
        <v>44556084</v>
      </c>
      <c r="F148" s="445">
        <v>0</v>
      </c>
      <c r="G148" s="445">
        <v>909308</v>
      </c>
      <c r="H148" s="445">
        <v>90930784</v>
      </c>
      <c r="I148" s="445">
        <v>206593</v>
      </c>
      <c r="J148" s="445">
        <v>206593</v>
      </c>
      <c r="K148" s="445">
        <v>45258799</v>
      </c>
      <c r="L148" s="445">
        <v>478169</v>
      </c>
      <c r="M148" s="445">
        <v>478169</v>
      </c>
      <c r="N148" s="445">
        <v>0</v>
      </c>
      <c r="O148" s="445">
        <v>0</v>
      </c>
      <c r="P148" s="445">
        <v>0</v>
      </c>
      <c r="Q148" s="445">
        <v>0</v>
      </c>
      <c r="R148" s="445">
        <v>0</v>
      </c>
      <c r="S148" s="445">
        <v>0</v>
      </c>
      <c r="T148" s="445">
        <v>0</v>
      </c>
      <c r="U148" s="445">
        <v>0</v>
      </c>
      <c r="V148" s="445">
        <v>0</v>
      </c>
      <c r="W148" s="445">
        <v>0</v>
      </c>
      <c r="X148" s="445">
        <v>206593</v>
      </c>
      <c r="Y148" s="445">
        <v>0</v>
      </c>
      <c r="Z148" s="445">
        <v>0</v>
      </c>
      <c r="AA148" s="445">
        <v>206593</v>
      </c>
      <c r="AB148" s="445">
        <v>0</v>
      </c>
      <c r="AC148" s="445">
        <v>0</v>
      </c>
      <c r="AD148" s="445">
        <v>19964027</v>
      </c>
      <c r="AE148" s="445">
        <v>0</v>
      </c>
      <c r="AF148" s="445">
        <v>392657</v>
      </c>
      <c r="AG148" s="445">
        <v>20356684</v>
      </c>
      <c r="AH148" s="445">
        <v>6779468</v>
      </c>
      <c r="AI148" s="445">
        <v>6643879</v>
      </c>
      <c r="AJ148" s="445">
        <v>0</v>
      </c>
      <c r="AK148" s="445">
        <v>135589</v>
      </c>
      <c r="AL148" s="445">
        <v>13558936</v>
      </c>
      <c r="AM148" s="445">
        <v>-1383709</v>
      </c>
      <c r="AN148" s="445">
        <v>-1356034</v>
      </c>
      <c r="AO148" s="445">
        <v>0</v>
      </c>
      <c r="AP148" s="445">
        <v>-27674</v>
      </c>
      <c r="AQ148" s="445">
        <v>-2767417</v>
      </c>
      <c r="AR148" s="445">
        <v>-3693252</v>
      </c>
      <c r="AS148" s="445">
        <v>-3619387</v>
      </c>
      <c r="AT148" s="445">
        <v>0</v>
      </c>
      <c r="AU148" s="445">
        <v>-73865</v>
      </c>
      <c r="AV148" s="445">
        <v>-7386504</v>
      </c>
      <c r="AW148" s="445">
        <v>484616</v>
      </c>
      <c r="AX148" s="445">
        <v>474924</v>
      </c>
      <c r="AY148" s="445">
        <v>0</v>
      </c>
      <c r="AZ148" s="445">
        <v>9692</v>
      </c>
      <c r="BA148" s="445">
        <v>969232</v>
      </c>
      <c r="BB148" s="445">
        <v>405194</v>
      </c>
      <c r="BC148" s="445">
        <v>397091</v>
      </c>
      <c r="BD148" s="445">
        <v>0</v>
      </c>
      <c r="BE148" s="445">
        <v>8104</v>
      </c>
      <c r="BF148" s="445">
        <v>810389</v>
      </c>
      <c r="BG148" s="445">
        <v>-2803442</v>
      </c>
      <c r="BH148" s="445">
        <v>-2747372</v>
      </c>
      <c r="BI148" s="445">
        <v>0</v>
      </c>
      <c r="BJ148" s="445">
        <v>-56069</v>
      </c>
      <c r="BK148" s="445">
        <v>-5606883</v>
      </c>
      <c r="BL148" s="445">
        <v>-9639226</v>
      </c>
      <c r="BM148" s="445">
        <v>-9446442</v>
      </c>
      <c r="BN148" s="445">
        <v>0</v>
      </c>
      <c r="BO148" s="445">
        <v>-192785</v>
      </c>
      <c r="BP148" s="445">
        <v>-19278453</v>
      </c>
      <c r="BQ148" s="445">
        <v>-824048</v>
      </c>
      <c r="BR148" s="445">
        <v>-807568</v>
      </c>
      <c r="BS148" s="445">
        <v>0</v>
      </c>
      <c r="BT148" s="445">
        <v>-16481</v>
      </c>
      <c r="BU148" s="445">
        <v>-1648097</v>
      </c>
      <c r="BV148" s="445">
        <v>-8815178</v>
      </c>
      <c r="BW148" s="445">
        <v>-8638874</v>
      </c>
      <c r="BX148" s="445">
        <v>0</v>
      </c>
      <c r="BY148" s="445">
        <v>-176304</v>
      </c>
      <c r="BZ148" s="445">
        <v>-17630356</v>
      </c>
      <c r="CA148" s="445">
        <v>197235</v>
      </c>
      <c r="CB148" s="445">
        <v>193290</v>
      </c>
      <c r="CC148" s="445">
        <v>0</v>
      </c>
      <c r="CD148" s="445">
        <v>3945</v>
      </c>
      <c r="CE148" s="445">
        <v>394470</v>
      </c>
      <c r="CF148" s="445">
        <v>3792675</v>
      </c>
      <c r="CG148" s="445">
        <v>3716821</v>
      </c>
      <c r="CH148" s="445">
        <v>0</v>
      </c>
      <c r="CI148" s="445">
        <v>75853</v>
      </c>
      <c r="CJ148" s="445">
        <v>7585349</v>
      </c>
      <c r="CK148" s="445">
        <v>496189</v>
      </c>
      <c r="CL148" s="445">
        <v>486266</v>
      </c>
      <c r="CM148" s="445">
        <v>0</v>
      </c>
      <c r="CN148" s="445">
        <v>9924</v>
      </c>
      <c r="CO148" s="445">
        <v>992379</v>
      </c>
      <c r="CP148" s="445">
        <v>-3928169</v>
      </c>
      <c r="CQ148" s="445">
        <v>-3849605</v>
      </c>
      <c r="CR148" s="445">
        <v>0</v>
      </c>
      <c r="CS148" s="445">
        <v>-78563</v>
      </c>
      <c r="CT148" s="445">
        <v>-7856337</v>
      </c>
      <c r="CU148" s="445">
        <v>-9081296</v>
      </c>
      <c r="CV148" s="445">
        <v>-8899670</v>
      </c>
      <c r="CW148" s="445">
        <v>0</v>
      </c>
      <c r="CX148" s="445">
        <v>-181626</v>
      </c>
      <c r="CY148" s="445">
        <v>-18162592</v>
      </c>
      <c r="CZ148" s="445">
        <v>-130624</v>
      </c>
      <c r="DA148" s="445">
        <v>-128012</v>
      </c>
      <c r="DB148" s="445">
        <v>0</v>
      </c>
      <c r="DC148" s="445">
        <v>-2612</v>
      </c>
      <c r="DD148" s="445">
        <v>-261248</v>
      </c>
      <c r="DE148" s="445">
        <v>-8950672</v>
      </c>
      <c r="DF148" s="445">
        <v>-8771658</v>
      </c>
      <c r="DG148" s="445">
        <v>0</v>
      </c>
      <c r="DH148" s="445">
        <v>-179014</v>
      </c>
      <c r="DI148" s="445">
        <v>-17901344</v>
      </c>
      <c r="DJ148" s="445">
        <v>-29314613</v>
      </c>
      <c r="DK148" s="445">
        <v>-28850030</v>
      </c>
      <c r="DL148" s="445">
        <v>0</v>
      </c>
      <c r="DM148" s="445">
        <v>-587522</v>
      </c>
      <c r="DN148" s="445">
        <v>-58752165</v>
      </c>
      <c r="DO148" s="445">
        <v>-24675512</v>
      </c>
      <c r="DP148" s="445">
        <v>-24303712</v>
      </c>
      <c r="DQ148" s="445">
        <v>0</v>
      </c>
      <c r="DR148" s="445">
        <v>-494740</v>
      </c>
      <c r="DS148" s="445">
        <v>-49473964</v>
      </c>
      <c r="DT148" s="445">
        <v>-4639101</v>
      </c>
      <c r="DU148" s="445">
        <v>-4546318</v>
      </c>
      <c r="DV148" s="445">
        <v>0</v>
      </c>
      <c r="DW148" s="445">
        <v>-92782</v>
      </c>
      <c r="DX148" s="445">
        <v>-9278201</v>
      </c>
      <c r="DY148" s="445">
        <v>55788876</v>
      </c>
      <c r="DZ148" s="445">
        <v>54673099</v>
      </c>
      <c r="EA148" s="445">
        <v>0</v>
      </c>
      <c r="EB148" s="445">
        <v>1115778</v>
      </c>
      <c r="EC148" s="445">
        <v>111577753</v>
      </c>
      <c r="ED148" s="445">
        <v>45465392</v>
      </c>
      <c r="EE148" s="445">
        <v>44556084</v>
      </c>
      <c r="EF148" s="445">
        <v>0</v>
      </c>
      <c r="EG148" s="445">
        <v>909308</v>
      </c>
      <c r="EH148" s="445">
        <v>90930784</v>
      </c>
      <c r="EI148" s="445">
        <v>-10323484</v>
      </c>
      <c r="EJ148" s="445">
        <v>-10117015</v>
      </c>
      <c r="EK148" s="445">
        <v>0</v>
      </c>
      <c r="EL148" s="445">
        <v>-206470</v>
      </c>
      <c r="EM148" s="445">
        <v>-20646969</v>
      </c>
      <c r="EN148" s="445">
        <v>-14962585</v>
      </c>
      <c r="EO148" s="445">
        <v>-14663333</v>
      </c>
      <c r="EP148" s="445">
        <v>0</v>
      </c>
      <c r="EQ148" s="445">
        <v>-299252</v>
      </c>
      <c r="ER148" s="445">
        <v>-29925170</v>
      </c>
      <c r="ES148" s="446">
        <v>0.5</v>
      </c>
      <c r="ET148" s="446">
        <v>0.49</v>
      </c>
      <c r="EU148" s="446">
        <v>0</v>
      </c>
      <c r="EV148" s="446">
        <v>0.01</v>
      </c>
      <c r="EW148" s="446">
        <v>1</v>
      </c>
      <c r="EX148" s="58" t="s">
        <v>536</v>
      </c>
      <c r="EY148" s="58" t="s">
        <v>554</v>
      </c>
      <c r="EZ148" s="58" t="s">
        <v>536</v>
      </c>
      <c r="FA148" s="58" t="s">
        <v>479</v>
      </c>
      <c r="FB148" s="58" t="s">
        <v>967</v>
      </c>
    </row>
    <row r="149" spans="1:158" s="58" customFormat="1" ht="14.25" thickTop="1" thickBot="1">
      <c r="A149" s="58" t="s">
        <v>469</v>
      </c>
      <c r="B149" s="447" t="s">
        <v>968</v>
      </c>
      <c r="C149" s="59" t="s">
        <v>969</v>
      </c>
      <c r="D149" s="445">
        <v>9884849</v>
      </c>
      <c r="E149" s="445">
        <v>7907879</v>
      </c>
      <c r="F149" s="445">
        <v>1779273</v>
      </c>
      <c r="G149" s="445">
        <v>197697</v>
      </c>
      <c r="H149" s="445">
        <v>19769698</v>
      </c>
      <c r="I149" s="445">
        <v>730745</v>
      </c>
      <c r="J149" s="445">
        <v>730745</v>
      </c>
      <c r="K149" s="445">
        <v>9154104</v>
      </c>
      <c r="L149" s="445">
        <v>136625</v>
      </c>
      <c r="M149" s="445">
        <v>136625</v>
      </c>
      <c r="N149" s="445">
        <v>118985</v>
      </c>
      <c r="O149" s="445">
        <v>0</v>
      </c>
      <c r="P149" s="445">
        <v>118985</v>
      </c>
      <c r="Q149" s="445">
        <v>0</v>
      </c>
      <c r="R149" s="445">
        <v>0</v>
      </c>
      <c r="S149" s="445">
        <v>0</v>
      </c>
      <c r="T149" s="445">
        <v>0</v>
      </c>
      <c r="U149" s="445">
        <v>0</v>
      </c>
      <c r="V149" s="445">
        <v>0</v>
      </c>
      <c r="W149" s="445">
        <v>0</v>
      </c>
      <c r="X149" s="445">
        <v>730745</v>
      </c>
      <c r="Y149" s="445">
        <v>0</v>
      </c>
      <c r="Z149" s="445">
        <v>0</v>
      </c>
      <c r="AA149" s="445">
        <v>730745</v>
      </c>
      <c r="AB149" s="445">
        <v>0</v>
      </c>
      <c r="AC149" s="445">
        <v>0</v>
      </c>
      <c r="AD149" s="445">
        <v>4943221</v>
      </c>
      <c r="AE149" s="445">
        <v>902445</v>
      </c>
      <c r="AF149" s="445">
        <v>100273</v>
      </c>
      <c r="AG149" s="445">
        <v>5945939</v>
      </c>
      <c r="AH149" s="445">
        <v>1244109</v>
      </c>
      <c r="AI149" s="445">
        <v>995286</v>
      </c>
      <c r="AJ149" s="445">
        <v>223939</v>
      </c>
      <c r="AK149" s="445">
        <v>24882</v>
      </c>
      <c r="AL149" s="445">
        <v>2488216</v>
      </c>
      <c r="AM149" s="445">
        <v>-1863068</v>
      </c>
      <c r="AN149" s="445">
        <v>-1490454</v>
      </c>
      <c r="AO149" s="445">
        <v>-335352</v>
      </c>
      <c r="AP149" s="445">
        <v>-37261</v>
      </c>
      <c r="AQ149" s="445">
        <v>-3726135</v>
      </c>
      <c r="AR149" s="445">
        <v>-373671</v>
      </c>
      <c r="AS149" s="445">
        <v>-298936</v>
      </c>
      <c r="AT149" s="445">
        <v>-67261</v>
      </c>
      <c r="AU149" s="445">
        <v>-7473</v>
      </c>
      <c r="AV149" s="445">
        <v>-747341</v>
      </c>
      <c r="AW149" s="445">
        <v>21148</v>
      </c>
      <c r="AX149" s="445">
        <v>16919</v>
      </c>
      <c r="AY149" s="445">
        <v>3807</v>
      </c>
      <c r="AZ149" s="445">
        <v>423</v>
      </c>
      <c r="BA149" s="445">
        <v>42297</v>
      </c>
      <c r="BB149" s="445">
        <v>-76628</v>
      </c>
      <c r="BC149" s="445">
        <v>-61303</v>
      </c>
      <c r="BD149" s="445">
        <v>-13793</v>
      </c>
      <c r="BE149" s="445">
        <v>-1533</v>
      </c>
      <c r="BF149" s="445">
        <v>-153257</v>
      </c>
      <c r="BG149" s="445">
        <v>-429151</v>
      </c>
      <c r="BH149" s="445">
        <v>-343320</v>
      </c>
      <c r="BI149" s="445">
        <v>-77247</v>
      </c>
      <c r="BJ149" s="445">
        <v>-8583</v>
      </c>
      <c r="BK149" s="445">
        <v>-858301</v>
      </c>
      <c r="BL149" s="445">
        <v>-410919</v>
      </c>
      <c r="BM149" s="445">
        <v>-328734</v>
      </c>
      <c r="BN149" s="445">
        <v>-73965</v>
      </c>
      <c r="BO149" s="445">
        <v>-8218</v>
      </c>
      <c r="BP149" s="445">
        <v>-821836</v>
      </c>
      <c r="BQ149" s="445">
        <v>-246269</v>
      </c>
      <c r="BR149" s="445">
        <v>-197015</v>
      </c>
      <c r="BS149" s="445">
        <v>-44328</v>
      </c>
      <c r="BT149" s="445">
        <v>-4925</v>
      </c>
      <c r="BU149" s="445">
        <v>-492537</v>
      </c>
      <c r="BV149" s="445">
        <v>-164649</v>
      </c>
      <c r="BW149" s="445">
        <v>-131720</v>
      </c>
      <c r="BX149" s="445">
        <v>-29637</v>
      </c>
      <c r="BY149" s="445">
        <v>-3293</v>
      </c>
      <c r="BZ149" s="445">
        <v>-329299</v>
      </c>
      <c r="CA149" s="445">
        <v>0</v>
      </c>
      <c r="CB149" s="445">
        <v>0</v>
      </c>
      <c r="CC149" s="445">
        <v>0</v>
      </c>
      <c r="CD149" s="445">
        <v>0</v>
      </c>
      <c r="CE149" s="445">
        <v>0</v>
      </c>
      <c r="CF149" s="445">
        <v>0</v>
      </c>
      <c r="CG149" s="445">
        <v>0</v>
      </c>
      <c r="CH149" s="445">
        <v>0</v>
      </c>
      <c r="CI149" s="445">
        <v>0</v>
      </c>
      <c r="CJ149" s="445">
        <v>0</v>
      </c>
      <c r="CK149" s="445">
        <v>207957</v>
      </c>
      <c r="CL149" s="445">
        <v>166365</v>
      </c>
      <c r="CM149" s="445">
        <v>37432</v>
      </c>
      <c r="CN149" s="445">
        <v>4159</v>
      </c>
      <c r="CO149" s="445">
        <v>415913</v>
      </c>
      <c r="CP149" s="445">
        <v>22892</v>
      </c>
      <c r="CQ149" s="445">
        <v>18314</v>
      </c>
      <c r="CR149" s="445">
        <v>4121</v>
      </c>
      <c r="CS149" s="445">
        <v>458</v>
      </c>
      <c r="CT149" s="445">
        <v>45785</v>
      </c>
      <c r="CU149" s="445">
        <v>-180070</v>
      </c>
      <c r="CV149" s="445">
        <v>-144055</v>
      </c>
      <c r="CW149" s="445">
        <v>-32412</v>
      </c>
      <c r="CX149" s="445">
        <v>-3601</v>
      </c>
      <c r="CY149" s="445">
        <v>-360138</v>
      </c>
      <c r="CZ149" s="445">
        <v>-38312</v>
      </c>
      <c r="DA149" s="445">
        <v>-30650</v>
      </c>
      <c r="DB149" s="445">
        <v>-6896</v>
      </c>
      <c r="DC149" s="445">
        <v>-766</v>
      </c>
      <c r="DD149" s="445">
        <v>-76624</v>
      </c>
      <c r="DE149" s="445">
        <v>-141757</v>
      </c>
      <c r="DF149" s="445">
        <v>-113406</v>
      </c>
      <c r="DG149" s="445">
        <v>-25516</v>
      </c>
      <c r="DH149" s="445">
        <v>-2835</v>
      </c>
      <c r="DI149" s="445">
        <v>-283514</v>
      </c>
      <c r="DJ149" s="445">
        <v>-4493702</v>
      </c>
      <c r="DK149" s="445">
        <v>-3282747</v>
      </c>
      <c r="DL149" s="445">
        <v>-529177</v>
      </c>
      <c r="DM149" s="445">
        <v>-31335</v>
      </c>
      <c r="DN149" s="445">
        <v>-8336961</v>
      </c>
      <c r="DO149" s="445">
        <v>-4686940</v>
      </c>
      <c r="DP149" s="445">
        <v>-3437340</v>
      </c>
      <c r="DQ149" s="445">
        <v>-563960</v>
      </c>
      <c r="DR149" s="445">
        <v>-35199</v>
      </c>
      <c r="DS149" s="445">
        <v>-8723439</v>
      </c>
      <c r="DT149" s="445">
        <v>193238</v>
      </c>
      <c r="DU149" s="445">
        <v>154593</v>
      </c>
      <c r="DV149" s="445">
        <v>34783</v>
      </c>
      <c r="DW149" s="445">
        <v>3864</v>
      </c>
      <c r="DX149" s="445">
        <v>386478</v>
      </c>
      <c r="DY149" s="445">
        <v>13185756</v>
      </c>
      <c r="DZ149" s="445">
        <v>10548605</v>
      </c>
      <c r="EA149" s="445">
        <v>2373436</v>
      </c>
      <c r="EB149" s="445">
        <v>263715</v>
      </c>
      <c r="EC149" s="445">
        <v>26371512</v>
      </c>
      <c r="ED149" s="445">
        <v>9884849</v>
      </c>
      <c r="EE149" s="445">
        <v>7907879</v>
      </c>
      <c r="EF149" s="445">
        <v>1779273</v>
      </c>
      <c r="EG149" s="445">
        <v>197697</v>
      </c>
      <c r="EH149" s="445">
        <v>19769698</v>
      </c>
      <c r="EI149" s="445">
        <v>-3300907</v>
      </c>
      <c r="EJ149" s="445">
        <v>-2640726</v>
      </c>
      <c r="EK149" s="445">
        <v>-594163</v>
      </c>
      <c r="EL149" s="445">
        <v>-66018</v>
      </c>
      <c r="EM149" s="445">
        <v>-6601814</v>
      </c>
      <c r="EN149" s="445">
        <v>-3107669</v>
      </c>
      <c r="EO149" s="445">
        <v>-2486133</v>
      </c>
      <c r="EP149" s="445">
        <v>-559380</v>
      </c>
      <c r="EQ149" s="445">
        <v>-62154</v>
      </c>
      <c r="ER149" s="445">
        <v>-6215336</v>
      </c>
      <c r="ES149" s="446">
        <v>0.5</v>
      </c>
      <c r="ET149" s="446">
        <v>0.4</v>
      </c>
      <c r="EU149" s="446">
        <v>0.09</v>
      </c>
      <c r="EV149" s="446">
        <v>0.01</v>
      </c>
      <c r="EW149" s="446">
        <v>1</v>
      </c>
      <c r="EX149" s="58" t="s">
        <v>788</v>
      </c>
      <c r="EY149" s="58" t="s">
        <v>601</v>
      </c>
      <c r="EZ149" s="58" t="s">
        <v>466</v>
      </c>
      <c r="FA149" s="58" t="s">
        <v>467</v>
      </c>
      <c r="FB149" s="58" t="s">
        <v>970</v>
      </c>
    </row>
    <row r="150" spans="1:158" s="58" customFormat="1" ht="14.25" thickTop="1" thickBot="1">
      <c r="A150" s="58" t="s">
        <v>461</v>
      </c>
      <c r="B150" s="447" t="s">
        <v>971</v>
      </c>
      <c r="C150" s="59" t="s">
        <v>972</v>
      </c>
      <c r="D150" s="445">
        <v>18550303</v>
      </c>
      <c r="E150" s="445">
        <v>16863912</v>
      </c>
      <c r="F150" s="445">
        <v>20798824</v>
      </c>
      <c r="G150" s="445">
        <v>0</v>
      </c>
      <c r="H150" s="445">
        <v>56213039</v>
      </c>
      <c r="I150" s="445">
        <v>0</v>
      </c>
      <c r="J150" s="445">
        <v>0</v>
      </c>
      <c r="K150" s="445">
        <v>18550303</v>
      </c>
      <c r="L150" s="445">
        <v>301908</v>
      </c>
      <c r="M150" s="445">
        <v>301908</v>
      </c>
      <c r="N150" s="445">
        <v>0</v>
      </c>
      <c r="O150" s="445">
        <v>0</v>
      </c>
      <c r="P150" s="445">
        <v>0</v>
      </c>
      <c r="Q150" s="445">
        <v>0</v>
      </c>
      <c r="R150" s="445">
        <v>0</v>
      </c>
      <c r="S150" s="445">
        <v>0</v>
      </c>
      <c r="T150" s="445">
        <v>0</v>
      </c>
      <c r="U150" s="445">
        <v>0</v>
      </c>
      <c r="V150" s="445">
        <v>0</v>
      </c>
      <c r="W150" s="445">
        <v>0</v>
      </c>
      <c r="X150" s="445">
        <v>0</v>
      </c>
      <c r="Y150" s="445">
        <v>0</v>
      </c>
      <c r="Z150" s="445">
        <v>0</v>
      </c>
      <c r="AA150" s="445">
        <v>0</v>
      </c>
      <c r="AB150" s="445">
        <v>0</v>
      </c>
      <c r="AC150" s="445">
        <v>0</v>
      </c>
      <c r="AD150" s="445">
        <v>7923652</v>
      </c>
      <c r="AE150" s="445">
        <v>9772505</v>
      </c>
      <c r="AF150" s="445">
        <v>0</v>
      </c>
      <c r="AG150" s="445">
        <v>17696157</v>
      </c>
      <c r="AH150" s="445">
        <v>2424026</v>
      </c>
      <c r="AI150" s="445">
        <v>2203660</v>
      </c>
      <c r="AJ150" s="445">
        <v>2717847</v>
      </c>
      <c r="AK150" s="445">
        <v>0</v>
      </c>
      <c r="AL150" s="445">
        <v>7345533</v>
      </c>
      <c r="AM150" s="445">
        <v>-4095011</v>
      </c>
      <c r="AN150" s="445">
        <v>-3722737</v>
      </c>
      <c r="AO150" s="445">
        <v>-4591376</v>
      </c>
      <c r="AP150" s="445">
        <v>0</v>
      </c>
      <c r="AQ150" s="445">
        <v>-12409124</v>
      </c>
      <c r="AR150" s="445">
        <v>-2354411</v>
      </c>
      <c r="AS150" s="445">
        <v>-2140374</v>
      </c>
      <c r="AT150" s="445">
        <v>-2639795</v>
      </c>
      <c r="AU150" s="445">
        <v>0</v>
      </c>
      <c r="AV150" s="445">
        <v>-7134580</v>
      </c>
      <c r="AW150" s="445">
        <v>407559</v>
      </c>
      <c r="AX150" s="445">
        <v>370508</v>
      </c>
      <c r="AY150" s="445">
        <v>456960</v>
      </c>
      <c r="AZ150" s="445">
        <v>0</v>
      </c>
      <c r="BA150" s="445">
        <v>1235027</v>
      </c>
      <c r="BB150" s="445">
        <v>-302379</v>
      </c>
      <c r="BC150" s="445">
        <v>-274890</v>
      </c>
      <c r="BD150" s="445">
        <v>-339031</v>
      </c>
      <c r="BE150" s="445">
        <v>0</v>
      </c>
      <c r="BF150" s="445">
        <v>-916300</v>
      </c>
      <c r="BG150" s="445">
        <v>-2249231</v>
      </c>
      <c r="BH150" s="445">
        <v>-2044756</v>
      </c>
      <c r="BI150" s="445">
        <v>-2521866</v>
      </c>
      <c r="BJ150" s="445">
        <v>0</v>
      </c>
      <c r="BK150" s="445">
        <v>-6815853</v>
      </c>
      <c r="BL150" s="445">
        <v>-6599426</v>
      </c>
      <c r="BM150" s="445">
        <v>-5999478</v>
      </c>
      <c r="BN150" s="445">
        <v>-7399356</v>
      </c>
      <c r="BO150" s="445">
        <v>0</v>
      </c>
      <c r="BP150" s="445">
        <v>-19998260</v>
      </c>
      <c r="BQ150" s="445">
        <v>-1349461</v>
      </c>
      <c r="BR150" s="445">
        <v>-1226783</v>
      </c>
      <c r="BS150" s="445">
        <v>-1513032</v>
      </c>
      <c r="BT150" s="445">
        <v>0</v>
      </c>
      <c r="BU150" s="445">
        <v>-4089276</v>
      </c>
      <c r="BV150" s="445">
        <v>-5249965</v>
      </c>
      <c r="BW150" s="445">
        <v>-4772695</v>
      </c>
      <c r="BX150" s="445">
        <v>-5886324</v>
      </c>
      <c r="BY150" s="445">
        <v>0</v>
      </c>
      <c r="BZ150" s="445">
        <v>-15908984</v>
      </c>
      <c r="CA150" s="445">
        <v>588</v>
      </c>
      <c r="CB150" s="445">
        <v>535</v>
      </c>
      <c r="CC150" s="445">
        <v>660</v>
      </c>
      <c r="CD150" s="445">
        <v>0</v>
      </c>
      <c r="CE150" s="445">
        <v>1783</v>
      </c>
      <c r="CF150" s="445">
        <v>71248</v>
      </c>
      <c r="CG150" s="445">
        <v>64772</v>
      </c>
      <c r="CH150" s="445">
        <v>79885</v>
      </c>
      <c r="CI150" s="445">
        <v>0</v>
      </c>
      <c r="CJ150" s="445">
        <v>215905</v>
      </c>
      <c r="CK150" s="445">
        <v>137102</v>
      </c>
      <c r="CL150" s="445">
        <v>124638</v>
      </c>
      <c r="CM150" s="445">
        <v>153720</v>
      </c>
      <c r="CN150" s="445">
        <v>0</v>
      </c>
      <c r="CO150" s="445">
        <v>415460</v>
      </c>
      <c r="CP150" s="445">
        <v>1636985</v>
      </c>
      <c r="CQ150" s="445">
        <v>1488167</v>
      </c>
      <c r="CR150" s="445">
        <v>1835406</v>
      </c>
      <c r="CS150" s="445">
        <v>0</v>
      </c>
      <c r="CT150" s="445">
        <v>4960558</v>
      </c>
      <c r="CU150" s="445">
        <v>-4753503</v>
      </c>
      <c r="CV150" s="445">
        <v>-4321366</v>
      </c>
      <c r="CW150" s="445">
        <v>-5329685</v>
      </c>
      <c r="CX150" s="445">
        <v>0</v>
      </c>
      <c r="CY150" s="445">
        <v>-14404554</v>
      </c>
      <c r="CZ150" s="445">
        <v>-1211771</v>
      </c>
      <c r="DA150" s="445">
        <v>-1101610</v>
      </c>
      <c r="DB150" s="445">
        <v>-1358652</v>
      </c>
      <c r="DC150" s="445">
        <v>0</v>
      </c>
      <c r="DD150" s="445">
        <v>-3672033</v>
      </c>
      <c r="DE150" s="445">
        <v>-3541732</v>
      </c>
      <c r="DF150" s="445">
        <v>-3219756</v>
      </c>
      <c r="DG150" s="445">
        <v>-3971033</v>
      </c>
      <c r="DH150" s="445">
        <v>0</v>
      </c>
      <c r="DI150" s="445">
        <v>-10732521</v>
      </c>
      <c r="DJ150" s="445">
        <v>-17175266</v>
      </c>
      <c r="DK150" s="445">
        <v>-15909772</v>
      </c>
      <c r="DL150" s="445">
        <v>-19245053</v>
      </c>
      <c r="DM150" s="445">
        <v>0</v>
      </c>
      <c r="DN150" s="445">
        <v>-52330091</v>
      </c>
      <c r="DO150" s="445">
        <v>-11955476</v>
      </c>
      <c r="DP150" s="445">
        <v>-11164509</v>
      </c>
      <c r="DQ150" s="445">
        <v>-13392562</v>
      </c>
      <c r="DR150" s="445">
        <v>0</v>
      </c>
      <c r="DS150" s="445">
        <v>-36512548</v>
      </c>
      <c r="DT150" s="445">
        <v>-5219790</v>
      </c>
      <c r="DU150" s="445">
        <v>-4745263</v>
      </c>
      <c r="DV150" s="445">
        <v>-5852491</v>
      </c>
      <c r="DW150" s="445">
        <v>0</v>
      </c>
      <c r="DX150" s="445">
        <v>-15817543</v>
      </c>
      <c r="DY150" s="445">
        <v>21868836</v>
      </c>
      <c r="DZ150" s="445">
        <v>19880761</v>
      </c>
      <c r="EA150" s="445">
        <v>24519605</v>
      </c>
      <c r="EB150" s="445">
        <v>0</v>
      </c>
      <c r="EC150" s="445">
        <v>66269202</v>
      </c>
      <c r="ED150" s="445">
        <v>18550303</v>
      </c>
      <c r="EE150" s="445">
        <v>16863912</v>
      </c>
      <c r="EF150" s="445">
        <v>20798824</v>
      </c>
      <c r="EG150" s="445">
        <v>0</v>
      </c>
      <c r="EH150" s="445">
        <v>56213039</v>
      </c>
      <c r="EI150" s="445">
        <v>-3318533</v>
      </c>
      <c r="EJ150" s="445">
        <v>-3016849</v>
      </c>
      <c r="EK150" s="445">
        <v>-3720781</v>
      </c>
      <c r="EL150" s="445">
        <v>0</v>
      </c>
      <c r="EM150" s="445">
        <v>-10056163</v>
      </c>
      <c r="EN150" s="445">
        <v>-8538323</v>
      </c>
      <c r="EO150" s="445">
        <v>-7762112</v>
      </c>
      <c r="EP150" s="445">
        <v>-9573272</v>
      </c>
      <c r="EQ150" s="445">
        <v>0</v>
      </c>
      <c r="ER150" s="445">
        <v>-25873706</v>
      </c>
      <c r="ES150" s="446">
        <v>0.33</v>
      </c>
      <c r="ET150" s="446">
        <v>0.3</v>
      </c>
      <c r="EU150" s="446">
        <v>0.37</v>
      </c>
      <c r="EV150" s="446">
        <v>0</v>
      </c>
      <c r="EW150" s="446">
        <v>1</v>
      </c>
      <c r="EX150" s="58" t="s">
        <v>501</v>
      </c>
      <c r="EY150" s="58" t="s">
        <v>502</v>
      </c>
      <c r="EZ150" s="58" t="s">
        <v>645</v>
      </c>
      <c r="FA150" s="58" t="s">
        <v>504</v>
      </c>
      <c r="FB150" s="58" t="s">
        <v>973</v>
      </c>
    </row>
    <row r="151" spans="1:158" s="58" customFormat="1" ht="14.25" thickTop="1" thickBot="1">
      <c r="A151" s="58" t="s">
        <v>469</v>
      </c>
      <c r="B151" s="447" t="s">
        <v>974</v>
      </c>
      <c r="C151" s="59" t="s">
        <v>975</v>
      </c>
      <c r="D151" s="445">
        <v>14780506</v>
      </c>
      <c r="E151" s="445">
        <v>11824404</v>
      </c>
      <c r="F151" s="445">
        <v>2660491</v>
      </c>
      <c r="G151" s="445">
        <v>295610</v>
      </c>
      <c r="H151" s="445">
        <v>29561011</v>
      </c>
      <c r="I151" s="445">
        <v>0</v>
      </c>
      <c r="J151" s="445">
        <v>0</v>
      </c>
      <c r="K151" s="445">
        <v>14780506</v>
      </c>
      <c r="L151" s="445">
        <v>120482</v>
      </c>
      <c r="M151" s="445">
        <v>120482</v>
      </c>
      <c r="N151" s="445">
        <v>0</v>
      </c>
      <c r="O151" s="445">
        <v>0</v>
      </c>
      <c r="P151" s="445">
        <v>0</v>
      </c>
      <c r="Q151" s="445">
        <v>0</v>
      </c>
      <c r="R151" s="445">
        <v>0</v>
      </c>
      <c r="S151" s="445">
        <v>0</v>
      </c>
      <c r="T151" s="445">
        <v>0</v>
      </c>
      <c r="U151" s="445">
        <v>0</v>
      </c>
      <c r="V151" s="445">
        <v>0</v>
      </c>
      <c r="W151" s="445">
        <v>0</v>
      </c>
      <c r="X151" s="445">
        <v>0</v>
      </c>
      <c r="Y151" s="445">
        <v>0</v>
      </c>
      <c r="Z151" s="445">
        <v>0</v>
      </c>
      <c r="AA151" s="445">
        <v>0</v>
      </c>
      <c r="AB151" s="445">
        <v>0</v>
      </c>
      <c r="AC151" s="445">
        <v>0</v>
      </c>
      <c r="AD151" s="445">
        <v>4331005</v>
      </c>
      <c r="AE151" s="445">
        <v>974476</v>
      </c>
      <c r="AF151" s="445">
        <v>108275</v>
      </c>
      <c r="AG151" s="445">
        <v>5413756</v>
      </c>
      <c r="AH151" s="445">
        <v>676542</v>
      </c>
      <c r="AI151" s="445">
        <v>541233</v>
      </c>
      <c r="AJ151" s="445">
        <v>121777</v>
      </c>
      <c r="AK151" s="445">
        <v>13531</v>
      </c>
      <c r="AL151" s="445">
        <v>1353083</v>
      </c>
      <c r="AM151" s="445">
        <v>-1108018</v>
      </c>
      <c r="AN151" s="445">
        <v>-886414</v>
      </c>
      <c r="AO151" s="445">
        <v>-199443</v>
      </c>
      <c r="AP151" s="445">
        <v>-22160</v>
      </c>
      <c r="AQ151" s="445">
        <v>-2216035</v>
      </c>
      <c r="AR151" s="445">
        <v>-265977</v>
      </c>
      <c r="AS151" s="445">
        <v>-212782</v>
      </c>
      <c r="AT151" s="445">
        <v>-47876</v>
      </c>
      <c r="AU151" s="445">
        <v>-5320</v>
      </c>
      <c r="AV151" s="445">
        <v>-531955</v>
      </c>
      <c r="AW151" s="445">
        <v>18439</v>
      </c>
      <c r="AX151" s="445">
        <v>14752</v>
      </c>
      <c r="AY151" s="445">
        <v>3319</v>
      </c>
      <c r="AZ151" s="445">
        <v>369</v>
      </c>
      <c r="BA151" s="445">
        <v>36879</v>
      </c>
      <c r="BB151" s="445">
        <v>-265953</v>
      </c>
      <c r="BC151" s="445">
        <v>-212762</v>
      </c>
      <c r="BD151" s="445">
        <v>-47871</v>
      </c>
      <c r="BE151" s="445">
        <v>-5319</v>
      </c>
      <c r="BF151" s="445">
        <v>-531905</v>
      </c>
      <c r="BG151" s="445">
        <v>-513491</v>
      </c>
      <c r="BH151" s="445">
        <v>-410792</v>
      </c>
      <c r="BI151" s="445">
        <v>-92428</v>
      </c>
      <c r="BJ151" s="445">
        <v>-10270</v>
      </c>
      <c r="BK151" s="445">
        <v>-1026981</v>
      </c>
      <c r="BL151" s="445">
        <v>-2979000</v>
      </c>
      <c r="BM151" s="445">
        <v>-2383200</v>
      </c>
      <c r="BN151" s="445">
        <v>-536220</v>
      </c>
      <c r="BO151" s="445">
        <v>-59580</v>
      </c>
      <c r="BP151" s="445">
        <v>-5958000</v>
      </c>
      <c r="BQ151" s="445">
        <v>-517834</v>
      </c>
      <c r="BR151" s="445">
        <v>-414268</v>
      </c>
      <c r="BS151" s="445">
        <v>-93210</v>
      </c>
      <c r="BT151" s="445">
        <v>-10357</v>
      </c>
      <c r="BU151" s="445">
        <v>-1035669</v>
      </c>
      <c r="BV151" s="445">
        <v>-2461166</v>
      </c>
      <c r="BW151" s="445">
        <v>-1968932</v>
      </c>
      <c r="BX151" s="445">
        <v>-443010</v>
      </c>
      <c r="BY151" s="445">
        <v>-49223</v>
      </c>
      <c r="BZ151" s="445">
        <v>-4922331</v>
      </c>
      <c r="CA151" s="445">
        <v>173803</v>
      </c>
      <c r="CB151" s="445">
        <v>139042</v>
      </c>
      <c r="CC151" s="445">
        <v>31284</v>
      </c>
      <c r="CD151" s="445">
        <v>3476</v>
      </c>
      <c r="CE151" s="445">
        <v>347605</v>
      </c>
      <c r="CF151" s="445">
        <v>40155</v>
      </c>
      <c r="CG151" s="445">
        <v>32124</v>
      </c>
      <c r="CH151" s="445">
        <v>7228</v>
      </c>
      <c r="CI151" s="445">
        <v>803</v>
      </c>
      <c r="CJ151" s="445">
        <v>80310</v>
      </c>
      <c r="CK151" s="445">
        <v>223031</v>
      </c>
      <c r="CL151" s="445">
        <v>178426</v>
      </c>
      <c r="CM151" s="445">
        <v>40146</v>
      </c>
      <c r="CN151" s="445">
        <v>4461</v>
      </c>
      <c r="CO151" s="445">
        <v>446064</v>
      </c>
      <c r="CP151" s="445">
        <v>-744489</v>
      </c>
      <c r="CQ151" s="445">
        <v>-595592</v>
      </c>
      <c r="CR151" s="445">
        <v>-134008</v>
      </c>
      <c r="CS151" s="445">
        <v>-14890</v>
      </c>
      <c r="CT151" s="445">
        <v>-1488979</v>
      </c>
      <c r="CU151" s="445">
        <v>-3286500</v>
      </c>
      <c r="CV151" s="445">
        <v>-2629200</v>
      </c>
      <c r="CW151" s="445">
        <v>-591570</v>
      </c>
      <c r="CX151" s="445">
        <v>-65730</v>
      </c>
      <c r="CY151" s="445">
        <v>-6573000</v>
      </c>
      <c r="CZ151" s="445">
        <v>-121000</v>
      </c>
      <c r="DA151" s="445">
        <v>-96800</v>
      </c>
      <c r="DB151" s="445">
        <v>-21780</v>
      </c>
      <c r="DC151" s="445">
        <v>-2420</v>
      </c>
      <c r="DD151" s="445">
        <v>-242000</v>
      </c>
      <c r="DE151" s="445">
        <v>-3165500</v>
      </c>
      <c r="DF151" s="445">
        <v>-2532400</v>
      </c>
      <c r="DG151" s="445">
        <v>-569790</v>
      </c>
      <c r="DH151" s="445">
        <v>-63310</v>
      </c>
      <c r="DI151" s="445">
        <v>-6331000</v>
      </c>
      <c r="DJ151" s="445">
        <v>-8011012</v>
      </c>
      <c r="DK151" s="445">
        <v>-5933533</v>
      </c>
      <c r="DL151" s="445">
        <v>-740950</v>
      </c>
      <c r="DM151" s="445">
        <v>-148338</v>
      </c>
      <c r="DN151" s="445">
        <v>-14833833</v>
      </c>
      <c r="DO151" s="445">
        <v>-6752306</v>
      </c>
      <c r="DP151" s="445">
        <v>-4926569</v>
      </c>
      <c r="DQ151" s="445">
        <v>-514382</v>
      </c>
      <c r="DR151" s="445">
        <v>-123164</v>
      </c>
      <c r="DS151" s="445">
        <v>-12316421</v>
      </c>
      <c r="DT151" s="445">
        <v>-1258706</v>
      </c>
      <c r="DU151" s="445">
        <v>-1006964</v>
      </c>
      <c r="DV151" s="445">
        <v>-226568</v>
      </c>
      <c r="DW151" s="445">
        <v>-25174</v>
      </c>
      <c r="DX151" s="445">
        <v>-2517412</v>
      </c>
      <c r="DY151" s="445">
        <v>17138294</v>
      </c>
      <c r="DZ151" s="445">
        <v>13710635</v>
      </c>
      <c r="EA151" s="445">
        <v>3084893</v>
      </c>
      <c r="EB151" s="445">
        <v>342766</v>
      </c>
      <c r="EC151" s="445">
        <v>34276588</v>
      </c>
      <c r="ED151" s="445">
        <v>14780506</v>
      </c>
      <c r="EE151" s="445">
        <v>11824404</v>
      </c>
      <c r="EF151" s="445">
        <v>2660491</v>
      </c>
      <c r="EG151" s="445">
        <v>295610</v>
      </c>
      <c r="EH151" s="445">
        <v>29561011</v>
      </c>
      <c r="EI151" s="445">
        <v>-2357788</v>
      </c>
      <c r="EJ151" s="445">
        <v>-1886231</v>
      </c>
      <c r="EK151" s="445">
        <v>-424402</v>
      </c>
      <c r="EL151" s="445">
        <v>-47156</v>
      </c>
      <c r="EM151" s="445">
        <v>-4715577</v>
      </c>
      <c r="EN151" s="445">
        <v>-3616494</v>
      </c>
      <c r="EO151" s="445">
        <v>-2893195</v>
      </c>
      <c r="EP151" s="445">
        <v>-650970</v>
      </c>
      <c r="EQ151" s="445">
        <v>-72330</v>
      </c>
      <c r="ER151" s="445">
        <v>-7232989</v>
      </c>
      <c r="ES151" s="446">
        <v>0.5</v>
      </c>
      <c r="ET151" s="446">
        <v>0.4</v>
      </c>
      <c r="EU151" s="446">
        <v>0.09</v>
      </c>
      <c r="EV151" s="446">
        <v>0.01</v>
      </c>
      <c r="EW151" s="446">
        <v>1</v>
      </c>
      <c r="EX151" s="58" t="s">
        <v>649</v>
      </c>
      <c r="EY151" s="58" t="s">
        <v>650</v>
      </c>
      <c r="EZ151" s="58" t="s">
        <v>466</v>
      </c>
      <c r="FA151" s="58" t="s">
        <v>549</v>
      </c>
      <c r="FB151" s="58" t="s">
        <v>976</v>
      </c>
    </row>
    <row r="152" spans="1:158" s="58" customFormat="1" ht="14.25" thickTop="1" thickBot="1">
      <c r="A152" s="58" t="s">
        <v>469</v>
      </c>
      <c r="B152" s="447" t="s">
        <v>977</v>
      </c>
      <c r="C152" s="59" t="s">
        <v>978</v>
      </c>
      <c r="D152" s="445">
        <v>16864160</v>
      </c>
      <c r="E152" s="445">
        <v>13491327</v>
      </c>
      <c r="F152" s="445">
        <v>3372832</v>
      </c>
      <c r="G152" s="445">
        <v>0</v>
      </c>
      <c r="H152" s="445">
        <v>33728319</v>
      </c>
      <c r="I152" s="445">
        <v>0</v>
      </c>
      <c r="J152" s="445">
        <v>0</v>
      </c>
      <c r="K152" s="445">
        <v>16864160</v>
      </c>
      <c r="L152" s="445">
        <v>143595</v>
      </c>
      <c r="M152" s="445">
        <v>143595</v>
      </c>
      <c r="N152" s="445">
        <v>0</v>
      </c>
      <c r="O152" s="445">
        <v>0</v>
      </c>
      <c r="P152" s="445">
        <v>0</v>
      </c>
      <c r="Q152" s="445">
        <v>290</v>
      </c>
      <c r="R152" s="445">
        <v>0</v>
      </c>
      <c r="S152" s="445">
        <v>290</v>
      </c>
      <c r="T152" s="445">
        <v>0</v>
      </c>
      <c r="U152" s="445">
        <v>0</v>
      </c>
      <c r="V152" s="445">
        <v>0</v>
      </c>
      <c r="W152" s="445">
        <v>0</v>
      </c>
      <c r="X152" s="445">
        <v>0</v>
      </c>
      <c r="Y152" s="445">
        <v>0</v>
      </c>
      <c r="Z152" s="445">
        <v>0</v>
      </c>
      <c r="AA152" s="445">
        <v>0</v>
      </c>
      <c r="AB152" s="445">
        <v>0</v>
      </c>
      <c r="AC152" s="445">
        <v>0</v>
      </c>
      <c r="AD152" s="445">
        <v>5886121</v>
      </c>
      <c r="AE152" s="445">
        <v>1471527</v>
      </c>
      <c r="AF152" s="445">
        <v>0</v>
      </c>
      <c r="AG152" s="445">
        <v>7357648</v>
      </c>
      <c r="AH152" s="445">
        <v>392085</v>
      </c>
      <c r="AI152" s="445">
        <v>313668</v>
      </c>
      <c r="AJ152" s="445">
        <v>78417</v>
      </c>
      <c r="AK152" s="445">
        <v>0</v>
      </c>
      <c r="AL152" s="445">
        <v>784170</v>
      </c>
      <c r="AM152" s="445">
        <v>-1170614</v>
      </c>
      <c r="AN152" s="445">
        <v>-936491</v>
      </c>
      <c r="AO152" s="445">
        <v>-234123</v>
      </c>
      <c r="AP152" s="445">
        <v>0</v>
      </c>
      <c r="AQ152" s="445">
        <v>-2341228</v>
      </c>
      <c r="AR152" s="445">
        <v>-188744</v>
      </c>
      <c r="AS152" s="445">
        <v>-150996</v>
      </c>
      <c r="AT152" s="445">
        <v>-37749</v>
      </c>
      <c r="AU152" s="445">
        <v>0</v>
      </c>
      <c r="AV152" s="445">
        <v>-377489</v>
      </c>
      <c r="AW152" s="445">
        <v>63063</v>
      </c>
      <c r="AX152" s="445">
        <v>50449</v>
      </c>
      <c r="AY152" s="445">
        <v>12612</v>
      </c>
      <c r="AZ152" s="445">
        <v>0</v>
      </c>
      <c r="BA152" s="445">
        <v>126124</v>
      </c>
      <c r="BB152" s="445">
        <v>-31147</v>
      </c>
      <c r="BC152" s="445">
        <v>-24918</v>
      </c>
      <c r="BD152" s="445">
        <v>-6229</v>
      </c>
      <c r="BE152" s="445">
        <v>0</v>
      </c>
      <c r="BF152" s="445">
        <v>-62294</v>
      </c>
      <c r="BG152" s="445">
        <v>-156829</v>
      </c>
      <c r="BH152" s="445">
        <v>-125465</v>
      </c>
      <c r="BI152" s="445">
        <v>-31366</v>
      </c>
      <c r="BJ152" s="445">
        <v>0</v>
      </c>
      <c r="BK152" s="445">
        <v>-313660</v>
      </c>
      <c r="BL152" s="445">
        <v>-3059522</v>
      </c>
      <c r="BM152" s="445">
        <v>-2447618</v>
      </c>
      <c r="BN152" s="445">
        <v>-611905</v>
      </c>
      <c r="BO152" s="445">
        <v>0</v>
      </c>
      <c r="BP152" s="445">
        <v>-6119045</v>
      </c>
      <c r="BQ152" s="445">
        <v>-1037038</v>
      </c>
      <c r="BR152" s="445">
        <v>-829631</v>
      </c>
      <c r="BS152" s="445">
        <v>-207408</v>
      </c>
      <c r="BT152" s="445">
        <v>0</v>
      </c>
      <c r="BU152" s="445">
        <v>-2074077</v>
      </c>
      <c r="BV152" s="445">
        <v>-2022484</v>
      </c>
      <c r="BW152" s="445">
        <v>-1617987</v>
      </c>
      <c r="BX152" s="445">
        <v>-404497</v>
      </c>
      <c r="BY152" s="445">
        <v>0</v>
      </c>
      <c r="BZ152" s="445">
        <v>-4044968</v>
      </c>
      <c r="CA152" s="445">
        <v>109928</v>
      </c>
      <c r="CB152" s="445">
        <v>87943</v>
      </c>
      <c r="CC152" s="445">
        <v>21986</v>
      </c>
      <c r="CD152" s="445">
        <v>0</v>
      </c>
      <c r="CE152" s="445">
        <v>219857</v>
      </c>
      <c r="CF152" s="445">
        <v>273119</v>
      </c>
      <c r="CG152" s="445">
        <v>218496</v>
      </c>
      <c r="CH152" s="445">
        <v>54624</v>
      </c>
      <c r="CI152" s="445">
        <v>0</v>
      </c>
      <c r="CJ152" s="445">
        <v>546239</v>
      </c>
      <c r="CK152" s="445">
        <v>620484</v>
      </c>
      <c r="CL152" s="445">
        <v>496388</v>
      </c>
      <c r="CM152" s="445">
        <v>124097</v>
      </c>
      <c r="CN152" s="445">
        <v>0</v>
      </c>
      <c r="CO152" s="445">
        <v>1240969</v>
      </c>
      <c r="CP152" s="445">
        <v>-527325</v>
      </c>
      <c r="CQ152" s="445">
        <v>-421860</v>
      </c>
      <c r="CR152" s="445">
        <v>-105465</v>
      </c>
      <c r="CS152" s="445">
        <v>0</v>
      </c>
      <c r="CT152" s="445">
        <v>-1054650</v>
      </c>
      <c r="CU152" s="445">
        <v>-2583316</v>
      </c>
      <c r="CV152" s="445">
        <v>-2066651</v>
      </c>
      <c r="CW152" s="445">
        <v>-516663</v>
      </c>
      <c r="CX152" s="445">
        <v>0</v>
      </c>
      <c r="CY152" s="445">
        <v>-5166630</v>
      </c>
      <c r="CZ152" s="445">
        <v>-306626</v>
      </c>
      <c r="DA152" s="445">
        <v>-245300</v>
      </c>
      <c r="DB152" s="445">
        <v>-61325</v>
      </c>
      <c r="DC152" s="445">
        <v>0</v>
      </c>
      <c r="DD152" s="445">
        <v>-613251</v>
      </c>
      <c r="DE152" s="445">
        <v>-2276690</v>
      </c>
      <c r="DF152" s="445">
        <v>-1821351</v>
      </c>
      <c r="DG152" s="445">
        <v>-455338</v>
      </c>
      <c r="DH152" s="445">
        <v>0</v>
      </c>
      <c r="DI152" s="445">
        <v>-4553379</v>
      </c>
      <c r="DJ152" s="445">
        <v>-14288235</v>
      </c>
      <c r="DK152" s="445">
        <v>-11430590</v>
      </c>
      <c r="DL152" s="445">
        <v>-2857648</v>
      </c>
      <c r="DM152" s="445">
        <v>0</v>
      </c>
      <c r="DN152" s="445">
        <v>-28576473</v>
      </c>
      <c r="DO152" s="445">
        <v>-13832624</v>
      </c>
      <c r="DP152" s="445">
        <v>-11066099</v>
      </c>
      <c r="DQ152" s="445">
        <v>-2766525</v>
      </c>
      <c r="DR152" s="445">
        <v>0</v>
      </c>
      <c r="DS152" s="445">
        <v>-27665248</v>
      </c>
      <c r="DT152" s="445">
        <v>-455611</v>
      </c>
      <c r="DU152" s="445">
        <v>-364491</v>
      </c>
      <c r="DV152" s="445">
        <v>-91123</v>
      </c>
      <c r="DW152" s="445">
        <v>0</v>
      </c>
      <c r="DX152" s="445">
        <v>-911225</v>
      </c>
      <c r="DY152" s="445">
        <v>21455124</v>
      </c>
      <c r="DZ152" s="445">
        <v>17164099</v>
      </c>
      <c r="EA152" s="445">
        <v>4291025</v>
      </c>
      <c r="EB152" s="445">
        <v>0</v>
      </c>
      <c r="EC152" s="445">
        <v>42910248</v>
      </c>
      <c r="ED152" s="445">
        <v>16864160</v>
      </c>
      <c r="EE152" s="445">
        <v>13491327</v>
      </c>
      <c r="EF152" s="445">
        <v>3372832</v>
      </c>
      <c r="EG152" s="445">
        <v>0</v>
      </c>
      <c r="EH152" s="445">
        <v>33728319</v>
      </c>
      <c r="EI152" s="445">
        <v>-4590964</v>
      </c>
      <c r="EJ152" s="445">
        <v>-3672772</v>
      </c>
      <c r="EK152" s="445">
        <v>-918193</v>
      </c>
      <c r="EL152" s="445">
        <v>0</v>
      </c>
      <c r="EM152" s="445">
        <v>-9181929</v>
      </c>
      <c r="EN152" s="445">
        <v>-5046575</v>
      </c>
      <c r="EO152" s="445">
        <v>-4037263</v>
      </c>
      <c r="EP152" s="445">
        <v>-1009316</v>
      </c>
      <c r="EQ152" s="445">
        <v>0</v>
      </c>
      <c r="ER152" s="445">
        <v>-10093154</v>
      </c>
      <c r="ES152" s="446">
        <v>0.5</v>
      </c>
      <c r="ET152" s="446">
        <v>0.4</v>
      </c>
      <c r="EU152" s="446">
        <v>0.1</v>
      </c>
      <c r="EV152" s="446">
        <v>0</v>
      </c>
      <c r="EW152" s="446">
        <v>1</v>
      </c>
      <c r="EX152" s="58" t="s">
        <v>572</v>
      </c>
      <c r="EY152" s="58" t="s">
        <v>465</v>
      </c>
      <c r="EZ152" s="58" t="s">
        <v>466</v>
      </c>
      <c r="FA152" s="58" t="s">
        <v>479</v>
      </c>
      <c r="FB152" s="58" t="s">
        <v>979</v>
      </c>
    </row>
    <row r="153" spans="1:158" s="58" customFormat="1" ht="14.25" thickTop="1" thickBot="1">
      <c r="A153" s="58" t="s">
        <v>469</v>
      </c>
      <c r="B153" s="447" t="s">
        <v>980</v>
      </c>
      <c r="C153" s="59" t="s">
        <v>981</v>
      </c>
      <c r="D153" s="445">
        <v>0</v>
      </c>
      <c r="E153" s="445">
        <v>141661374</v>
      </c>
      <c r="F153" s="445">
        <v>0</v>
      </c>
      <c r="G153" s="445">
        <v>1430923</v>
      </c>
      <c r="H153" s="445">
        <v>143092297</v>
      </c>
      <c r="I153" s="445">
        <v>0</v>
      </c>
      <c r="J153" s="445">
        <v>0</v>
      </c>
      <c r="K153" s="445">
        <v>0</v>
      </c>
      <c r="L153" s="445">
        <v>793578</v>
      </c>
      <c r="M153" s="445">
        <v>793578</v>
      </c>
      <c r="N153" s="445">
        <v>0</v>
      </c>
      <c r="O153" s="445">
        <v>0</v>
      </c>
      <c r="P153" s="445">
        <v>0</v>
      </c>
      <c r="Q153" s="445">
        <v>0</v>
      </c>
      <c r="R153" s="445">
        <v>0</v>
      </c>
      <c r="S153" s="445">
        <v>0</v>
      </c>
      <c r="T153" s="445">
        <v>0</v>
      </c>
      <c r="U153" s="445">
        <v>0</v>
      </c>
      <c r="V153" s="445">
        <v>0</v>
      </c>
      <c r="W153" s="445">
        <v>0</v>
      </c>
      <c r="X153" s="445">
        <v>0</v>
      </c>
      <c r="Y153" s="445">
        <v>0</v>
      </c>
      <c r="Z153" s="445">
        <v>0</v>
      </c>
      <c r="AA153" s="445">
        <v>0</v>
      </c>
      <c r="AB153" s="445">
        <v>0</v>
      </c>
      <c r="AC153" s="445">
        <v>0</v>
      </c>
      <c r="AD153" s="445">
        <v>82288074</v>
      </c>
      <c r="AE153" s="445">
        <v>0</v>
      </c>
      <c r="AF153" s="445">
        <v>757278</v>
      </c>
      <c r="AG153" s="445">
        <v>83045352</v>
      </c>
      <c r="AH153" s="445">
        <v>0</v>
      </c>
      <c r="AI153" s="445">
        <v>49719682</v>
      </c>
      <c r="AJ153" s="445">
        <v>0</v>
      </c>
      <c r="AK153" s="445">
        <v>502219</v>
      </c>
      <c r="AL153" s="445">
        <v>50221901</v>
      </c>
      <c r="AM153" s="445">
        <v>0</v>
      </c>
      <c r="AN153" s="445">
        <v>-16407064</v>
      </c>
      <c r="AO153" s="445">
        <v>0</v>
      </c>
      <c r="AP153" s="445">
        <v>-165728</v>
      </c>
      <c r="AQ153" s="445">
        <v>-16572792</v>
      </c>
      <c r="AR153" s="445">
        <v>0</v>
      </c>
      <c r="AS153" s="445">
        <v>-38046044</v>
      </c>
      <c r="AT153" s="445">
        <v>0</v>
      </c>
      <c r="AU153" s="445">
        <v>-384303</v>
      </c>
      <c r="AV153" s="445">
        <v>-38430347</v>
      </c>
      <c r="AW153" s="445">
        <v>0</v>
      </c>
      <c r="AX153" s="445">
        <v>0</v>
      </c>
      <c r="AY153" s="445">
        <v>0</v>
      </c>
      <c r="AZ153" s="445">
        <v>0</v>
      </c>
      <c r="BA153" s="445">
        <v>0</v>
      </c>
      <c r="BB153" s="445">
        <v>0</v>
      </c>
      <c r="BC153" s="445">
        <v>-6585137</v>
      </c>
      <c r="BD153" s="445">
        <v>0</v>
      </c>
      <c r="BE153" s="445">
        <v>-66517</v>
      </c>
      <c r="BF153" s="445">
        <v>-6651654</v>
      </c>
      <c r="BG153" s="445">
        <v>0</v>
      </c>
      <c r="BH153" s="445">
        <v>-44631181</v>
      </c>
      <c r="BI153" s="445">
        <v>0</v>
      </c>
      <c r="BJ153" s="445">
        <v>-450820</v>
      </c>
      <c r="BK153" s="445">
        <v>-45082001</v>
      </c>
      <c r="BL153" s="445">
        <v>0</v>
      </c>
      <c r="BM153" s="445">
        <v>-41744463</v>
      </c>
      <c r="BN153" s="445">
        <v>0</v>
      </c>
      <c r="BO153" s="445">
        <v>-421661</v>
      </c>
      <c r="BP153" s="445">
        <v>-42166124</v>
      </c>
      <c r="BQ153" s="445">
        <v>0</v>
      </c>
      <c r="BR153" s="445">
        <v>0</v>
      </c>
      <c r="BS153" s="445">
        <v>0</v>
      </c>
      <c r="BT153" s="445">
        <v>0</v>
      </c>
      <c r="BU153" s="445">
        <v>0</v>
      </c>
      <c r="BV153" s="445">
        <v>0</v>
      </c>
      <c r="BW153" s="445">
        <v>-41744463</v>
      </c>
      <c r="BX153" s="445">
        <v>0</v>
      </c>
      <c r="BY153" s="445">
        <v>-421661</v>
      </c>
      <c r="BZ153" s="445">
        <v>-42166124</v>
      </c>
      <c r="CA153" s="445">
        <v>0</v>
      </c>
      <c r="CB153" s="445">
        <v>0</v>
      </c>
      <c r="CC153" s="445">
        <v>0</v>
      </c>
      <c r="CD153" s="445">
        <v>0</v>
      </c>
      <c r="CE153" s="445">
        <v>0</v>
      </c>
      <c r="CF153" s="445">
        <v>0</v>
      </c>
      <c r="CG153" s="445">
        <v>15908180</v>
      </c>
      <c r="CH153" s="445">
        <v>0</v>
      </c>
      <c r="CI153" s="445">
        <v>160689</v>
      </c>
      <c r="CJ153" s="445">
        <v>16068869</v>
      </c>
      <c r="CK153" s="445">
        <v>0</v>
      </c>
      <c r="CL153" s="445">
        <v>0</v>
      </c>
      <c r="CM153" s="445">
        <v>0</v>
      </c>
      <c r="CN153" s="445">
        <v>0</v>
      </c>
      <c r="CO153" s="445">
        <v>0</v>
      </c>
      <c r="CP153" s="445">
        <v>0</v>
      </c>
      <c r="CQ153" s="445">
        <v>-7711043</v>
      </c>
      <c r="CR153" s="445">
        <v>0</v>
      </c>
      <c r="CS153" s="445">
        <v>-77889</v>
      </c>
      <c r="CT153" s="445">
        <v>-7788932</v>
      </c>
      <c r="CU153" s="445">
        <v>0</v>
      </c>
      <c r="CV153" s="445">
        <v>-33547326</v>
      </c>
      <c r="CW153" s="445">
        <v>0</v>
      </c>
      <c r="CX153" s="445">
        <v>-338861</v>
      </c>
      <c r="CY153" s="445">
        <v>-33886187</v>
      </c>
      <c r="CZ153" s="445">
        <v>0</v>
      </c>
      <c r="DA153" s="445">
        <v>0</v>
      </c>
      <c r="DB153" s="445">
        <v>0</v>
      </c>
      <c r="DC153" s="445">
        <v>0</v>
      </c>
      <c r="DD153" s="445">
        <v>0</v>
      </c>
      <c r="DE153" s="445">
        <v>0</v>
      </c>
      <c r="DF153" s="445">
        <v>-33547326</v>
      </c>
      <c r="DG153" s="445">
        <v>0</v>
      </c>
      <c r="DH153" s="445">
        <v>-338861</v>
      </c>
      <c r="DI153" s="445">
        <v>-33886187</v>
      </c>
      <c r="DJ153" s="445">
        <v>1106</v>
      </c>
      <c r="DK153" s="445">
        <v>-132366964</v>
      </c>
      <c r="DL153" s="445">
        <v>0</v>
      </c>
      <c r="DM153" s="445">
        <v>-1337028</v>
      </c>
      <c r="DN153" s="445">
        <v>-133702886</v>
      </c>
      <c r="DO153" s="445">
        <v>0</v>
      </c>
      <c r="DP153" s="445">
        <v>-125704511</v>
      </c>
      <c r="DQ153" s="445">
        <v>0</v>
      </c>
      <c r="DR153" s="445">
        <v>-1269743</v>
      </c>
      <c r="DS153" s="445">
        <v>-126974254</v>
      </c>
      <c r="DT153" s="445">
        <v>1106</v>
      </c>
      <c r="DU153" s="445">
        <v>-6662453</v>
      </c>
      <c r="DV153" s="445">
        <v>0</v>
      </c>
      <c r="DW153" s="445">
        <v>-67285</v>
      </c>
      <c r="DX153" s="445">
        <v>-6728632</v>
      </c>
      <c r="DY153" s="445">
        <v>0</v>
      </c>
      <c r="DZ153" s="445">
        <v>198111466</v>
      </c>
      <c r="EA153" s="445">
        <v>0</v>
      </c>
      <c r="EB153" s="445">
        <v>2001126</v>
      </c>
      <c r="EC153" s="445">
        <v>200112592</v>
      </c>
      <c r="ED153" s="445">
        <v>0</v>
      </c>
      <c r="EE153" s="445">
        <v>141661374</v>
      </c>
      <c r="EF153" s="445">
        <v>0</v>
      </c>
      <c r="EG153" s="445">
        <v>1430923</v>
      </c>
      <c r="EH153" s="445">
        <v>143092297</v>
      </c>
      <c r="EI153" s="445">
        <v>0</v>
      </c>
      <c r="EJ153" s="445">
        <v>-56450092</v>
      </c>
      <c r="EK153" s="445">
        <v>0</v>
      </c>
      <c r="EL153" s="445">
        <v>-570203</v>
      </c>
      <c r="EM153" s="445">
        <v>-57020295</v>
      </c>
      <c r="EN153" s="445">
        <v>1106</v>
      </c>
      <c r="EO153" s="445">
        <v>-63112545</v>
      </c>
      <c r="EP153" s="445">
        <v>0</v>
      </c>
      <c r="EQ153" s="445">
        <v>-637488</v>
      </c>
      <c r="ER153" s="445">
        <v>-63748927</v>
      </c>
      <c r="ES153" s="446">
        <v>0</v>
      </c>
      <c r="ET153" s="446">
        <v>0.99</v>
      </c>
      <c r="EU153" s="446">
        <v>0</v>
      </c>
      <c r="EV153" s="446">
        <v>0.01</v>
      </c>
      <c r="EW153" s="446">
        <v>1</v>
      </c>
      <c r="EX153" s="58" t="s">
        <v>511</v>
      </c>
      <c r="EY153" s="58" t="s">
        <v>954</v>
      </c>
      <c r="EZ153" s="58" t="s">
        <v>513</v>
      </c>
      <c r="FA153" s="58" t="s">
        <v>473</v>
      </c>
      <c r="FB153" s="58" t="s">
        <v>982</v>
      </c>
    </row>
    <row r="154" spans="1:158" s="58" customFormat="1" ht="14.25" thickTop="1" thickBot="1">
      <c r="A154" s="58" t="s">
        <v>469</v>
      </c>
      <c r="B154" s="447" t="s">
        <v>983</v>
      </c>
      <c r="C154" s="59" t="s">
        <v>984</v>
      </c>
      <c r="D154" s="445">
        <v>24382483</v>
      </c>
      <c r="E154" s="445">
        <v>23894834</v>
      </c>
      <c r="F154" s="445">
        <v>0</v>
      </c>
      <c r="G154" s="445">
        <v>487650</v>
      </c>
      <c r="H154" s="445">
        <v>48764967</v>
      </c>
      <c r="I154" s="445">
        <v>0</v>
      </c>
      <c r="J154" s="445">
        <v>0</v>
      </c>
      <c r="K154" s="445">
        <v>24382483</v>
      </c>
      <c r="L154" s="445">
        <v>362063</v>
      </c>
      <c r="M154" s="445">
        <v>362063</v>
      </c>
      <c r="N154" s="445">
        <v>0</v>
      </c>
      <c r="O154" s="445">
        <v>0</v>
      </c>
      <c r="P154" s="445">
        <v>0</v>
      </c>
      <c r="Q154" s="445">
        <v>0</v>
      </c>
      <c r="R154" s="445">
        <v>0</v>
      </c>
      <c r="S154" s="445">
        <v>0</v>
      </c>
      <c r="T154" s="445">
        <v>0</v>
      </c>
      <c r="U154" s="445">
        <v>0</v>
      </c>
      <c r="V154" s="445">
        <v>0</v>
      </c>
      <c r="W154" s="445">
        <v>0</v>
      </c>
      <c r="X154" s="445">
        <v>0</v>
      </c>
      <c r="Y154" s="445">
        <v>0</v>
      </c>
      <c r="Z154" s="445">
        <v>0</v>
      </c>
      <c r="AA154" s="445">
        <v>0</v>
      </c>
      <c r="AB154" s="445">
        <v>0</v>
      </c>
      <c r="AC154" s="445">
        <v>0</v>
      </c>
      <c r="AD154" s="445">
        <v>10737126</v>
      </c>
      <c r="AE154" s="445">
        <v>0</v>
      </c>
      <c r="AF154" s="445">
        <v>214885</v>
      </c>
      <c r="AG154" s="445">
        <v>10952011</v>
      </c>
      <c r="AH154" s="445">
        <v>9877191</v>
      </c>
      <c r="AI154" s="445">
        <v>9679648</v>
      </c>
      <c r="AJ154" s="445">
        <v>0</v>
      </c>
      <c r="AK154" s="445">
        <v>197544</v>
      </c>
      <c r="AL154" s="445">
        <v>19754383</v>
      </c>
      <c r="AM154" s="445">
        <v>-2828755</v>
      </c>
      <c r="AN154" s="445">
        <v>-2772179</v>
      </c>
      <c r="AO154" s="445">
        <v>0</v>
      </c>
      <c r="AP154" s="445">
        <v>-56575</v>
      </c>
      <c r="AQ154" s="445">
        <v>-5657509</v>
      </c>
      <c r="AR154" s="445">
        <v>-8052790</v>
      </c>
      <c r="AS154" s="445">
        <v>-7891734</v>
      </c>
      <c r="AT154" s="445">
        <v>0</v>
      </c>
      <c r="AU154" s="445">
        <v>-161056</v>
      </c>
      <c r="AV154" s="445">
        <v>-16105580</v>
      </c>
      <c r="AW154" s="445">
        <v>0</v>
      </c>
      <c r="AX154" s="445">
        <v>0</v>
      </c>
      <c r="AY154" s="445">
        <v>0</v>
      </c>
      <c r="AZ154" s="445">
        <v>0</v>
      </c>
      <c r="BA154" s="445">
        <v>0</v>
      </c>
      <c r="BB154" s="445">
        <v>-296917</v>
      </c>
      <c r="BC154" s="445">
        <v>-290979</v>
      </c>
      <c r="BD154" s="445">
        <v>0</v>
      </c>
      <c r="BE154" s="445">
        <v>-5938</v>
      </c>
      <c r="BF154" s="445">
        <v>-593834</v>
      </c>
      <c r="BG154" s="445">
        <v>-8349707</v>
      </c>
      <c r="BH154" s="445">
        <v>-8182713</v>
      </c>
      <c r="BI154" s="445">
        <v>0</v>
      </c>
      <c r="BJ154" s="445">
        <v>-166994</v>
      </c>
      <c r="BK154" s="445">
        <v>-16699414</v>
      </c>
      <c r="BL154" s="445">
        <v>-6843681</v>
      </c>
      <c r="BM154" s="445">
        <v>-6706807</v>
      </c>
      <c r="BN154" s="445">
        <v>0</v>
      </c>
      <c r="BO154" s="445">
        <v>-136874</v>
      </c>
      <c r="BP154" s="445">
        <v>-13687362</v>
      </c>
      <c r="BQ154" s="445">
        <v>-717295</v>
      </c>
      <c r="BR154" s="445">
        <v>-702950</v>
      </c>
      <c r="BS154" s="445">
        <v>0</v>
      </c>
      <c r="BT154" s="445">
        <v>-14346</v>
      </c>
      <c r="BU154" s="445">
        <v>-1434591</v>
      </c>
      <c r="BV154" s="445">
        <v>-6126385</v>
      </c>
      <c r="BW154" s="445">
        <v>-6003858</v>
      </c>
      <c r="BX154" s="445">
        <v>0</v>
      </c>
      <c r="BY154" s="445">
        <v>-122528</v>
      </c>
      <c r="BZ154" s="445">
        <v>-12252771</v>
      </c>
      <c r="CA154" s="445">
        <v>0</v>
      </c>
      <c r="CB154" s="445">
        <v>0</v>
      </c>
      <c r="CC154" s="445">
        <v>0</v>
      </c>
      <c r="CD154" s="445">
        <v>0</v>
      </c>
      <c r="CE154" s="445">
        <v>0</v>
      </c>
      <c r="CF154" s="445">
        <v>0</v>
      </c>
      <c r="CG154" s="445">
        <v>0</v>
      </c>
      <c r="CH154" s="445">
        <v>0</v>
      </c>
      <c r="CI154" s="445">
        <v>0</v>
      </c>
      <c r="CJ154" s="445">
        <v>0</v>
      </c>
      <c r="CK154" s="445">
        <v>-69546</v>
      </c>
      <c r="CL154" s="445">
        <v>-68156</v>
      </c>
      <c r="CM154" s="445">
        <v>0</v>
      </c>
      <c r="CN154" s="445">
        <v>-1391</v>
      </c>
      <c r="CO154" s="445">
        <v>-139093</v>
      </c>
      <c r="CP154" s="445">
        <v>-1782871</v>
      </c>
      <c r="CQ154" s="445">
        <v>-1747213</v>
      </c>
      <c r="CR154" s="445">
        <v>0</v>
      </c>
      <c r="CS154" s="445">
        <v>-35657</v>
      </c>
      <c r="CT154" s="445">
        <v>-3565741</v>
      </c>
      <c r="CU154" s="445">
        <v>-8696098</v>
      </c>
      <c r="CV154" s="445">
        <v>-8522176</v>
      </c>
      <c r="CW154" s="445">
        <v>0</v>
      </c>
      <c r="CX154" s="445">
        <v>-173922</v>
      </c>
      <c r="CY154" s="445">
        <v>-17392196</v>
      </c>
      <c r="CZ154" s="445">
        <v>-786841</v>
      </c>
      <c r="DA154" s="445">
        <v>-771106</v>
      </c>
      <c r="DB154" s="445">
        <v>0</v>
      </c>
      <c r="DC154" s="445">
        <v>-15737</v>
      </c>
      <c r="DD154" s="445">
        <v>-1573684</v>
      </c>
      <c r="DE154" s="445">
        <v>-7909256</v>
      </c>
      <c r="DF154" s="445">
        <v>-7751071</v>
      </c>
      <c r="DG154" s="445">
        <v>0</v>
      </c>
      <c r="DH154" s="445">
        <v>-158185</v>
      </c>
      <c r="DI154" s="445">
        <v>-15818512</v>
      </c>
      <c r="DJ154" s="445">
        <v>-18347281</v>
      </c>
      <c r="DK154" s="445">
        <v>-17980338</v>
      </c>
      <c r="DL154" s="445">
        <v>0</v>
      </c>
      <c r="DM154" s="445">
        <v>-366947</v>
      </c>
      <c r="DN154" s="445">
        <v>-36694566</v>
      </c>
      <c r="DO154" s="445">
        <v>-14425809</v>
      </c>
      <c r="DP154" s="445">
        <v>-14137292</v>
      </c>
      <c r="DQ154" s="445">
        <v>0</v>
      </c>
      <c r="DR154" s="445">
        <v>-288516</v>
      </c>
      <c r="DS154" s="445">
        <v>-28851617</v>
      </c>
      <c r="DT154" s="445">
        <v>-3921472</v>
      </c>
      <c r="DU154" s="445">
        <v>-3843046</v>
      </c>
      <c r="DV154" s="445">
        <v>0</v>
      </c>
      <c r="DW154" s="445">
        <v>-78431</v>
      </c>
      <c r="DX154" s="445">
        <v>-7842949</v>
      </c>
      <c r="DY154" s="445">
        <v>32643548</v>
      </c>
      <c r="DZ154" s="445">
        <v>31990678</v>
      </c>
      <c r="EA154" s="445">
        <v>0</v>
      </c>
      <c r="EB154" s="445">
        <v>652871</v>
      </c>
      <c r="EC154" s="445">
        <v>65287097</v>
      </c>
      <c r="ED154" s="445">
        <v>24382483</v>
      </c>
      <c r="EE154" s="445">
        <v>23894834</v>
      </c>
      <c r="EF154" s="445">
        <v>0</v>
      </c>
      <c r="EG154" s="445">
        <v>487650</v>
      </c>
      <c r="EH154" s="445">
        <v>48764967</v>
      </c>
      <c r="EI154" s="445">
        <v>-8261065</v>
      </c>
      <c r="EJ154" s="445">
        <v>-8095844</v>
      </c>
      <c r="EK154" s="445">
        <v>0</v>
      </c>
      <c r="EL154" s="445">
        <v>-165221</v>
      </c>
      <c r="EM154" s="445">
        <v>-16522130</v>
      </c>
      <c r="EN154" s="445">
        <v>-12182537</v>
      </c>
      <c r="EO154" s="445">
        <v>-11938890</v>
      </c>
      <c r="EP154" s="445">
        <v>0</v>
      </c>
      <c r="EQ154" s="445">
        <v>-243652</v>
      </c>
      <c r="ER154" s="445">
        <v>-24365079</v>
      </c>
      <c r="ES154" s="446">
        <v>0.5</v>
      </c>
      <c r="ET154" s="446">
        <v>0.49</v>
      </c>
      <c r="EU154" s="446">
        <v>0</v>
      </c>
      <c r="EV154" s="446">
        <v>0.01</v>
      </c>
      <c r="EW154" s="446">
        <v>1</v>
      </c>
      <c r="EX154" s="58" t="s">
        <v>536</v>
      </c>
      <c r="EY154" s="58" t="s">
        <v>541</v>
      </c>
      <c r="EZ154" s="58" t="s">
        <v>536</v>
      </c>
      <c r="FA154" s="58" t="s">
        <v>497</v>
      </c>
      <c r="FB154" s="58" t="s">
        <v>985</v>
      </c>
    </row>
    <row r="155" spans="1:158" s="58" customFormat="1" ht="14.25" thickTop="1" thickBot="1">
      <c r="A155" s="58" t="s">
        <v>469</v>
      </c>
      <c r="B155" s="447" t="s">
        <v>986</v>
      </c>
      <c r="C155" s="59" t="s">
        <v>987</v>
      </c>
      <c r="D155" s="445">
        <v>20641578</v>
      </c>
      <c r="E155" s="445">
        <v>16513262</v>
      </c>
      <c r="F155" s="445">
        <v>3715484</v>
      </c>
      <c r="G155" s="445">
        <v>412832</v>
      </c>
      <c r="H155" s="445">
        <v>41283156</v>
      </c>
      <c r="I155" s="445">
        <v>57866</v>
      </c>
      <c r="J155" s="445">
        <v>57866</v>
      </c>
      <c r="K155" s="445">
        <v>20583712</v>
      </c>
      <c r="L155" s="445">
        <v>207226</v>
      </c>
      <c r="M155" s="445">
        <v>207226</v>
      </c>
      <c r="N155" s="445">
        <v>111400</v>
      </c>
      <c r="O155" s="445">
        <v>0</v>
      </c>
      <c r="P155" s="445">
        <v>111400</v>
      </c>
      <c r="Q155" s="445">
        <v>70201</v>
      </c>
      <c r="R155" s="445">
        <v>0</v>
      </c>
      <c r="S155" s="445">
        <v>70201</v>
      </c>
      <c r="T155" s="445">
        <v>0</v>
      </c>
      <c r="U155" s="445">
        <v>0</v>
      </c>
      <c r="V155" s="445">
        <v>0</v>
      </c>
      <c r="W155" s="445">
        <v>0</v>
      </c>
      <c r="X155" s="445">
        <v>57866</v>
      </c>
      <c r="Y155" s="445">
        <v>0</v>
      </c>
      <c r="Z155" s="445">
        <v>0</v>
      </c>
      <c r="AA155" s="445">
        <v>57866</v>
      </c>
      <c r="AB155" s="445">
        <v>0</v>
      </c>
      <c r="AC155" s="445">
        <v>0</v>
      </c>
      <c r="AD155" s="445">
        <v>9890055</v>
      </c>
      <c r="AE155" s="445">
        <v>2223133</v>
      </c>
      <c r="AF155" s="445">
        <v>247014</v>
      </c>
      <c r="AG155" s="445">
        <v>12360202</v>
      </c>
      <c r="AH155" s="445">
        <v>2437661</v>
      </c>
      <c r="AI155" s="445">
        <v>1950128</v>
      </c>
      <c r="AJ155" s="445">
        <v>438779</v>
      </c>
      <c r="AK155" s="445">
        <v>48753</v>
      </c>
      <c r="AL155" s="445">
        <v>4875321</v>
      </c>
      <c r="AM155" s="445">
        <v>-2134215</v>
      </c>
      <c r="AN155" s="445">
        <v>-1707372</v>
      </c>
      <c r="AO155" s="445">
        <v>-384159</v>
      </c>
      <c r="AP155" s="445">
        <v>-42684</v>
      </c>
      <c r="AQ155" s="445">
        <v>-4268430</v>
      </c>
      <c r="AR155" s="445">
        <v>-1608080</v>
      </c>
      <c r="AS155" s="445">
        <v>-1286464</v>
      </c>
      <c r="AT155" s="445">
        <v>-289454</v>
      </c>
      <c r="AU155" s="445">
        <v>-32162</v>
      </c>
      <c r="AV155" s="445">
        <v>-3216160</v>
      </c>
      <c r="AW155" s="445">
        <v>75878</v>
      </c>
      <c r="AX155" s="445">
        <v>60702</v>
      </c>
      <c r="AY155" s="445">
        <v>13658</v>
      </c>
      <c r="AZ155" s="445">
        <v>1518</v>
      </c>
      <c r="BA155" s="445">
        <v>151756</v>
      </c>
      <c r="BB155" s="445">
        <v>-81236</v>
      </c>
      <c r="BC155" s="445">
        <v>-64989</v>
      </c>
      <c r="BD155" s="445">
        <v>-14623</v>
      </c>
      <c r="BE155" s="445">
        <v>-1625</v>
      </c>
      <c r="BF155" s="445">
        <v>-162473</v>
      </c>
      <c r="BG155" s="445">
        <v>-1613438</v>
      </c>
      <c r="BH155" s="445">
        <v>-1290751</v>
      </c>
      <c r="BI155" s="445">
        <v>-290419</v>
      </c>
      <c r="BJ155" s="445">
        <v>-32269</v>
      </c>
      <c r="BK155" s="445">
        <v>-3226877</v>
      </c>
      <c r="BL155" s="445">
        <v>-3179442</v>
      </c>
      <c r="BM155" s="445">
        <v>-2543554</v>
      </c>
      <c r="BN155" s="445">
        <v>-572300</v>
      </c>
      <c r="BO155" s="445">
        <v>-63589</v>
      </c>
      <c r="BP155" s="445">
        <v>-6358885</v>
      </c>
      <c r="BQ155" s="445">
        <v>-397125</v>
      </c>
      <c r="BR155" s="445">
        <v>-317700</v>
      </c>
      <c r="BS155" s="445">
        <v>-71482</v>
      </c>
      <c r="BT155" s="445">
        <v>-7942</v>
      </c>
      <c r="BU155" s="445">
        <v>-794249</v>
      </c>
      <c r="BV155" s="445">
        <v>-2782319</v>
      </c>
      <c r="BW155" s="445">
        <v>-2225854</v>
      </c>
      <c r="BX155" s="445">
        <v>-500817</v>
      </c>
      <c r="BY155" s="445">
        <v>-55646</v>
      </c>
      <c r="BZ155" s="445">
        <v>-5564636</v>
      </c>
      <c r="CA155" s="445">
        <v>12308</v>
      </c>
      <c r="CB155" s="445">
        <v>9847</v>
      </c>
      <c r="CC155" s="445">
        <v>2216</v>
      </c>
      <c r="CD155" s="445">
        <v>246</v>
      </c>
      <c r="CE155" s="445">
        <v>24617</v>
      </c>
      <c r="CF155" s="445">
        <v>971546</v>
      </c>
      <c r="CG155" s="445">
        <v>777237</v>
      </c>
      <c r="CH155" s="445">
        <v>174878</v>
      </c>
      <c r="CI155" s="445">
        <v>19431</v>
      </c>
      <c r="CJ155" s="445">
        <v>1943092</v>
      </c>
      <c r="CK155" s="445">
        <v>148723</v>
      </c>
      <c r="CL155" s="445">
        <v>118978</v>
      </c>
      <c r="CM155" s="445">
        <v>26770</v>
      </c>
      <c r="CN155" s="445">
        <v>2974</v>
      </c>
      <c r="CO155" s="445">
        <v>297445</v>
      </c>
      <c r="CP155" s="445">
        <v>-1566986</v>
      </c>
      <c r="CQ155" s="445">
        <v>-1253590</v>
      </c>
      <c r="CR155" s="445">
        <v>-282058</v>
      </c>
      <c r="CS155" s="445">
        <v>-31340</v>
      </c>
      <c r="CT155" s="445">
        <v>-3133974</v>
      </c>
      <c r="CU155" s="445">
        <v>-3613851</v>
      </c>
      <c r="CV155" s="445">
        <v>-2891082</v>
      </c>
      <c r="CW155" s="445">
        <v>-650494</v>
      </c>
      <c r="CX155" s="445">
        <v>-72278</v>
      </c>
      <c r="CY155" s="445">
        <v>-7227705</v>
      </c>
      <c r="CZ155" s="445">
        <v>-236094</v>
      </c>
      <c r="DA155" s="445">
        <v>-188875</v>
      </c>
      <c r="DB155" s="445">
        <v>-42496</v>
      </c>
      <c r="DC155" s="445">
        <v>-4722</v>
      </c>
      <c r="DD155" s="445">
        <v>-472187</v>
      </c>
      <c r="DE155" s="445">
        <v>-3377759</v>
      </c>
      <c r="DF155" s="445">
        <v>-2702207</v>
      </c>
      <c r="DG155" s="445">
        <v>-607997</v>
      </c>
      <c r="DH155" s="445">
        <v>-67555</v>
      </c>
      <c r="DI155" s="445">
        <v>-6755518</v>
      </c>
      <c r="DJ155" s="445">
        <v>-16324486</v>
      </c>
      <c r="DK155" s="445">
        <v>-13051148</v>
      </c>
      <c r="DL155" s="445">
        <v>-2925959</v>
      </c>
      <c r="DM155" s="445">
        <v>-326277</v>
      </c>
      <c r="DN155" s="445">
        <v>-32627870</v>
      </c>
      <c r="DO155" s="445">
        <v>-16553484</v>
      </c>
      <c r="DP155" s="445">
        <v>-13242787</v>
      </c>
      <c r="DQ155" s="445">
        <v>-2979627</v>
      </c>
      <c r="DR155" s="445">
        <v>-331070</v>
      </c>
      <c r="DS155" s="445">
        <v>-33106968</v>
      </c>
      <c r="DT155" s="445">
        <v>228998</v>
      </c>
      <c r="DU155" s="445">
        <v>191639</v>
      </c>
      <c r="DV155" s="445">
        <v>53668</v>
      </c>
      <c r="DW155" s="445">
        <v>4793</v>
      </c>
      <c r="DX155" s="445">
        <v>479098</v>
      </c>
      <c r="DY155" s="445">
        <v>28871679</v>
      </c>
      <c r="DZ155" s="445">
        <v>23097344</v>
      </c>
      <c r="EA155" s="445">
        <v>5196902</v>
      </c>
      <c r="EB155" s="445">
        <v>577434</v>
      </c>
      <c r="EC155" s="445">
        <v>57743359</v>
      </c>
      <c r="ED155" s="445">
        <v>20641578</v>
      </c>
      <c r="EE155" s="445">
        <v>16513262</v>
      </c>
      <c r="EF155" s="445">
        <v>3715484</v>
      </c>
      <c r="EG155" s="445">
        <v>412832</v>
      </c>
      <c r="EH155" s="445">
        <v>41283156</v>
      </c>
      <c r="EI155" s="445">
        <v>-8230101</v>
      </c>
      <c r="EJ155" s="445">
        <v>-6584082</v>
      </c>
      <c r="EK155" s="445">
        <v>-1481418</v>
      </c>
      <c r="EL155" s="445">
        <v>-164602</v>
      </c>
      <c r="EM155" s="445">
        <v>-16460203</v>
      </c>
      <c r="EN155" s="445">
        <v>-8001103</v>
      </c>
      <c r="EO155" s="445">
        <v>-6392443</v>
      </c>
      <c r="EP155" s="445">
        <v>-1427750</v>
      </c>
      <c r="EQ155" s="445">
        <v>-159809</v>
      </c>
      <c r="ER155" s="445">
        <v>-15981105</v>
      </c>
      <c r="ES155" s="446">
        <v>0.5</v>
      </c>
      <c r="ET155" s="446">
        <v>0.4</v>
      </c>
      <c r="EU155" s="446">
        <v>0.09</v>
      </c>
      <c r="EV155" s="446">
        <v>0.01</v>
      </c>
      <c r="EW155" s="446">
        <v>1</v>
      </c>
      <c r="EX155" s="58" t="s">
        <v>491</v>
      </c>
      <c r="EY155" s="58" t="s">
        <v>492</v>
      </c>
      <c r="EZ155" s="58" t="s">
        <v>466</v>
      </c>
      <c r="FA155" s="58" t="s">
        <v>467</v>
      </c>
      <c r="FB155" s="58" t="s">
        <v>988</v>
      </c>
    </row>
    <row r="156" spans="1:158" s="58" customFormat="1" ht="14.25" thickTop="1" thickBot="1">
      <c r="A156" s="58" t="s">
        <v>469</v>
      </c>
      <c r="B156" s="447" t="s">
        <v>989</v>
      </c>
      <c r="C156" s="59" t="s">
        <v>990</v>
      </c>
      <c r="D156" s="445">
        <v>5602915</v>
      </c>
      <c r="E156" s="445">
        <v>4482332</v>
      </c>
      <c r="F156" s="445">
        <v>1008525</v>
      </c>
      <c r="G156" s="445">
        <v>112058</v>
      </c>
      <c r="H156" s="445">
        <v>11205830</v>
      </c>
      <c r="I156" s="445">
        <v>0</v>
      </c>
      <c r="J156" s="445">
        <v>0</v>
      </c>
      <c r="K156" s="445">
        <v>5602915</v>
      </c>
      <c r="L156" s="445">
        <v>88833</v>
      </c>
      <c r="M156" s="445">
        <v>88833</v>
      </c>
      <c r="N156" s="445">
        <v>0</v>
      </c>
      <c r="O156" s="445">
        <v>0</v>
      </c>
      <c r="P156" s="445">
        <v>0</v>
      </c>
      <c r="Q156" s="445">
        <v>746164</v>
      </c>
      <c r="R156" s="445">
        <v>0</v>
      </c>
      <c r="S156" s="445">
        <v>746164</v>
      </c>
      <c r="T156" s="445">
        <v>0</v>
      </c>
      <c r="U156" s="445">
        <v>0</v>
      </c>
      <c r="V156" s="445">
        <v>0</v>
      </c>
      <c r="W156" s="445">
        <v>0</v>
      </c>
      <c r="X156" s="445">
        <v>0</v>
      </c>
      <c r="Y156" s="445">
        <v>0</v>
      </c>
      <c r="Z156" s="445">
        <v>0</v>
      </c>
      <c r="AA156" s="445">
        <v>0</v>
      </c>
      <c r="AB156" s="445">
        <v>0</v>
      </c>
      <c r="AC156" s="445">
        <v>0</v>
      </c>
      <c r="AD156" s="445">
        <v>2427634</v>
      </c>
      <c r="AE156" s="445">
        <v>537469</v>
      </c>
      <c r="AF156" s="445">
        <v>59720</v>
      </c>
      <c r="AG156" s="445">
        <v>3024823</v>
      </c>
      <c r="AH156" s="445">
        <v>471659</v>
      </c>
      <c r="AI156" s="445">
        <v>377326</v>
      </c>
      <c r="AJ156" s="445">
        <v>84898</v>
      </c>
      <c r="AK156" s="445">
        <v>9433</v>
      </c>
      <c r="AL156" s="445">
        <v>943316</v>
      </c>
      <c r="AM156" s="445">
        <v>-102105</v>
      </c>
      <c r="AN156" s="445">
        <v>-81684</v>
      </c>
      <c r="AO156" s="445">
        <v>-18379</v>
      </c>
      <c r="AP156" s="445">
        <v>-2042</v>
      </c>
      <c r="AQ156" s="445">
        <v>-204210</v>
      </c>
      <c r="AR156" s="445">
        <v>-270494</v>
      </c>
      <c r="AS156" s="445">
        <v>-216395</v>
      </c>
      <c r="AT156" s="445">
        <v>-48689</v>
      </c>
      <c r="AU156" s="445">
        <v>-5410</v>
      </c>
      <c r="AV156" s="445">
        <v>-540988</v>
      </c>
      <c r="AW156" s="445">
        <v>4936</v>
      </c>
      <c r="AX156" s="445">
        <v>3949</v>
      </c>
      <c r="AY156" s="445">
        <v>889</v>
      </c>
      <c r="AZ156" s="445">
        <v>99</v>
      </c>
      <c r="BA156" s="445">
        <v>9873</v>
      </c>
      <c r="BB156" s="445">
        <v>53558</v>
      </c>
      <c r="BC156" s="445">
        <v>42846</v>
      </c>
      <c r="BD156" s="445">
        <v>9640</v>
      </c>
      <c r="BE156" s="445">
        <v>1071</v>
      </c>
      <c r="BF156" s="445">
        <v>107115</v>
      </c>
      <c r="BG156" s="445">
        <v>-212000</v>
      </c>
      <c r="BH156" s="445">
        <v>-169600</v>
      </c>
      <c r="BI156" s="445">
        <v>-38160</v>
      </c>
      <c r="BJ156" s="445">
        <v>-4240</v>
      </c>
      <c r="BK156" s="445">
        <v>-424000</v>
      </c>
      <c r="BL156" s="445">
        <v>-2196165</v>
      </c>
      <c r="BM156" s="445">
        <v>-1756932</v>
      </c>
      <c r="BN156" s="445">
        <v>-395310</v>
      </c>
      <c r="BO156" s="445">
        <v>-43923</v>
      </c>
      <c r="BP156" s="445">
        <v>-4392330</v>
      </c>
      <c r="BQ156" s="445">
        <v>-938149</v>
      </c>
      <c r="BR156" s="445">
        <v>-750520</v>
      </c>
      <c r="BS156" s="445">
        <v>-168867</v>
      </c>
      <c r="BT156" s="445">
        <v>-18763</v>
      </c>
      <c r="BU156" s="445">
        <v>-1876299</v>
      </c>
      <c r="BV156" s="445">
        <v>-1258016</v>
      </c>
      <c r="BW156" s="445">
        <v>-1006412</v>
      </c>
      <c r="BX156" s="445">
        <v>-226443</v>
      </c>
      <c r="BY156" s="445">
        <v>-25160</v>
      </c>
      <c r="BZ156" s="445">
        <v>-2516031</v>
      </c>
      <c r="CA156" s="445">
        <v>0</v>
      </c>
      <c r="CB156" s="445">
        <v>0</v>
      </c>
      <c r="CC156" s="445">
        <v>0</v>
      </c>
      <c r="CD156" s="445">
        <v>0</v>
      </c>
      <c r="CE156" s="445">
        <v>0</v>
      </c>
      <c r="CF156" s="445">
        <v>69764</v>
      </c>
      <c r="CG156" s="445">
        <v>55810</v>
      </c>
      <c r="CH156" s="445">
        <v>12557</v>
      </c>
      <c r="CI156" s="445">
        <v>1395</v>
      </c>
      <c r="CJ156" s="445">
        <v>139526</v>
      </c>
      <c r="CK156" s="445">
        <v>863899</v>
      </c>
      <c r="CL156" s="445">
        <v>691120</v>
      </c>
      <c r="CM156" s="445">
        <v>155502</v>
      </c>
      <c r="CN156" s="445">
        <v>17278</v>
      </c>
      <c r="CO156" s="445">
        <v>1727799</v>
      </c>
      <c r="CP156" s="445">
        <v>-1185497</v>
      </c>
      <c r="CQ156" s="445">
        <v>-948398</v>
      </c>
      <c r="CR156" s="445">
        <v>-213390</v>
      </c>
      <c r="CS156" s="445">
        <v>-23710</v>
      </c>
      <c r="CT156" s="445">
        <v>-2370995</v>
      </c>
      <c r="CU156" s="445">
        <v>-2447999</v>
      </c>
      <c r="CV156" s="445">
        <v>-1958400</v>
      </c>
      <c r="CW156" s="445">
        <v>-440641</v>
      </c>
      <c r="CX156" s="445">
        <v>-48960</v>
      </c>
      <c r="CY156" s="445">
        <v>-4896000</v>
      </c>
      <c r="CZ156" s="445">
        <v>-74250</v>
      </c>
      <c r="DA156" s="445">
        <v>-59400</v>
      </c>
      <c r="DB156" s="445">
        <v>-13365</v>
      </c>
      <c r="DC156" s="445">
        <v>-1485</v>
      </c>
      <c r="DD156" s="445">
        <v>-148500</v>
      </c>
      <c r="DE156" s="445">
        <v>-2373749</v>
      </c>
      <c r="DF156" s="445">
        <v>-1899000</v>
      </c>
      <c r="DG156" s="445">
        <v>-427276</v>
      </c>
      <c r="DH156" s="445">
        <v>-47475</v>
      </c>
      <c r="DI156" s="445">
        <v>-4747500</v>
      </c>
      <c r="DJ156" s="445">
        <v>-4455993</v>
      </c>
      <c r="DK156" s="445">
        <v>-3564797</v>
      </c>
      <c r="DL156" s="445">
        <v>-802080</v>
      </c>
      <c r="DM156" s="445">
        <v>-89120</v>
      </c>
      <c r="DN156" s="445">
        <v>-8911990</v>
      </c>
      <c r="DO156" s="445">
        <v>-3732932</v>
      </c>
      <c r="DP156" s="445">
        <v>-2986346</v>
      </c>
      <c r="DQ156" s="445">
        <v>-671928</v>
      </c>
      <c r="DR156" s="445">
        <v>-74659</v>
      </c>
      <c r="DS156" s="445">
        <v>-7465864</v>
      </c>
      <c r="DT156" s="445">
        <v>-723061</v>
      </c>
      <c r="DU156" s="445">
        <v>-578451</v>
      </c>
      <c r="DV156" s="445">
        <v>-130152</v>
      </c>
      <c r="DW156" s="445">
        <v>-14461</v>
      </c>
      <c r="DX156" s="445">
        <v>-1446126</v>
      </c>
      <c r="DY156" s="445">
        <v>6568320</v>
      </c>
      <c r="DZ156" s="445">
        <v>5254656</v>
      </c>
      <c r="EA156" s="445">
        <v>1182298</v>
      </c>
      <c r="EB156" s="445">
        <v>131366</v>
      </c>
      <c r="EC156" s="445">
        <v>13136640</v>
      </c>
      <c r="ED156" s="445">
        <v>5602915</v>
      </c>
      <c r="EE156" s="445">
        <v>4482332</v>
      </c>
      <c r="EF156" s="445">
        <v>1008525</v>
      </c>
      <c r="EG156" s="445">
        <v>112058</v>
      </c>
      <c r="EH156" s="445">
        <v>11205830</v>
      </c>
      <c r="EI156" s="445">
        <v>-965405</v>
      </c>
      <c r="EJ156" s="445">
        <v>-772324</v>
      </c>
      <c r="EK156" s="445">
        <v>-173773</v>
      </c>
      <c r="EL156" s="445">
        <v>-19308</v>
      </c>
      <c r="EM156" s="445">
        <v>-1930810</v>
      </c>
      <c r="EN156" s="445">
        <v>-1688466</v>
      </c>
      <c r="EO156" s="445">
        <v>-1350775</v>
      </c>
      <c r="EP156" s="445">
        <v>-303925</v>
      </c>
      <c r="EQ156" s="445">
        <v>-33769</v>
      </c>
      <c r="ER156" s="445">
        <v>-3376936</v>
      </c>
      <c r="ES156" s="446">
        <v>0.5</v>
      </c>
      <c r="ET156" s="446">
        <v>0.4</v>
      </c>
      <c r="EU156" s="446">
        <v>0.09</v>
      </c>
      <c r="EV156" s="446">
        <v>0.01</v>
      </c>
      <c r="EW156" s="446">
        <v>1</v>
      </c>
      <c r="EX156" s="58" t="s">
        <v>521</v>
      </c>
      <c r="EY156" s="58" t="s">
        <v>522</v>
      </c>
      <c r="EZ156" s="58" t="s">
        <v>466</v>
      </c>
      <c r="FA156" s="58" t="s">
        <v>497</v>
      </c>
      <c r="FB156" s="58" t="s">
        <v>991</v>
      </c>
    </row>
    <row r="157" spans="1:158" s="58" customFormat="1" ht="14.25" thickTop="1" thickBot="1">
      <c r="A157" s="58" t="s">
        <v>469</v>
      </c>
      <c r="B157" s="447" t="s">
        <v>992</v>
      </c>
      <c r="C157" s="59" t="s">
        <v>993</v>
      </c>
      <c r="D157" s="445">
        <v>6369920</v>
      </c>
      <c r="E157" s="445">
        <v>5095935</v>
      </c>
      <c r="F157" s="445">
        <v>1146585</v>
      </c>
      <c r="G157" s="445">
        <v>127398</v>
      </c>
      <c r="H157" s="445">
        <v>12739838</v>
      </c>
      <c r="I157" s="445">
        <v>0</v>
      </c>
      <c r="J157" s="445">
        <v>0</v>
      </c>
      <c r="K157" s="445">
        <v>6369920</v>
      </c>
      <c r="L157" s="445">
        <v>103954</v>
      </c>
      <c r="M157" s="445">
        <v>103954</v>
      </c>
      <c r="N157" s="445">
        <v>0</v>
      </c>
      <c r="O157" s="445">
        <v>0</v>
      </c>
      <c r="P157" s="445">
        <v>0</v>
      </c>
      <c r="Q157" s="445">
        <v>0</v>
      </c>
      <c r="R157" s="445">
        <v>0</v>
      </c>
      <c r="S157" s="445">
        <v>0</v>
      </c>
      <c r="T157" s="445">
        <v>0</v>
      </c>
      <c r="U157" s="445">
        <v>0</v>
      </c>
      <c r="V157" s="445">
        <v>0</v>
      </c>
      <c r="W157" s="445">
        <v>0</v>
      </c>
      <c r="X157" s="445">
        <v>0</v>
      </c>
      <c r="Y157" s="445">
        <v>0</v>
      </c>
      <c r="Z157" s="445">
        <v>0</v>
      </c>
      <c r="AA157" s="445">
        <v>0</v>
      </c>
      <c r="AB157" s="445">
        <v>0</v>
      </c>
      <c r="AC157" s="445">
        <v>0</v>
      </c>
      <c r="AD157" s="445">
        <v>3164800</v>
      </c>
      <c r="AE157" s="445">
        <v>712079</v>
      </c>
      <c r="AF157" s="445">
        <v>79119</v>
      </c>
      <c r="AG157" s="445">
        <v>3955998</v>
      </c>
      <c r="AH157" s="445">
        <v>270603</v>
      </c>
      <c r="AI157" s="445">
        <v>216483</v>
      </c>
      <c r="AJ157" s="445">
        <v>48709</v>
      </c>
      <c r="AK157" s="445">
        <v>5412</v>
      </c>
      <c r="AL157" s="445">
        <v>541207</v>
      </c>
      <c r="AM157" s="445">
        <v>-86399</v>
      </c>
      <c r="AN157" s="445">
        <v>-69120</v>
      </c>
      <c r="AO157" s="445">
        <v>-15552</v>
      </c>
      <c r="AP157" s="445">
        <v>-1728</v>
      </c>
      <c r="AQ157" s="445">
        <v>-172799</v>
      </c>
      <c r="AR157" s="445">
        <v>-226534</v>
      </c>
      <c r="AS157" s="445">
        <v>-181228</v>
      </c>
      <c r="AT157" s="445">
        <v>-40776</v>
      </c>
      <c r="AU157" s="445">
        <v>-4531</v>
      </c>
      <c r="AV157" s="445">
        <v>-453069</v>
      </c>
      <c r="AW157" s="445">
        <v>16117</v>
      </c>
      <c r="AX157" s="445">
        <v>12893</v>
      </c>
      <c r="AY157" s="445">
        <v>2901</v>
      </c>
      <c r="AZ157" s="445">
        <v>322</v>
      </c>
      <c r="BA157" s="445">
        <v>32233</v>
      </c>
      <c r="BB157" s="445">
        <v>116857</v>
      </c>
      <c r="BC157" s="445">
        <v>93485</v>
      </c>
      <c r="BD157" s="445">
        <v>21034</v>
      </c>
      <c r="BE157" s="445">
        <v>2337</v>
      </c>
      <c r="BF157" s="445">
        <v>233713</v>
      </c>
      <c r="BG157" s="445">
        <v>-93560</v>
      </c>
      <c r="BH157" s="445">
        <v>-74850</v>
      </c>
      <c r="BI157" s="445">
        <v>-16841</v>
      </c>
      <c r="BJ157" s="445">
        <v>-1872</v>
      </c>
      <c r="BK157" s="445">
        <v>-187123</v>
      </c>
      <c r="BL157" s="445">
        <v>-543965</v>
      </c>
      <c r="BM157" s="445">
        <v>-435172</v>
      </c>
      <c r="BN157" s="445">
        <v>-97914</v>
      </c>
      <c r="BO157" s="445">
        <v>-10879</v>
      </c>
      <c r="BP157" s="445">
        <v>-1087930</v>
      </c>
      <c r="BQ157" s="445">
        <v>1</v>
      </c>
      <c r="BR157" s="445">
        <v>0</v>
      </c>
      <c r="BS157" s="445">
        <v>0</v>
      </c>
      <c r="BT157" s="445">
        <v>0</v>
      </c>
      <c r="BU157" s="445">
        <v>1</v>
      </c>
      <c r="BV157" s="445">
        <v>-543966</v>
      </c>
      <c r="BW157" s="445">
        <v>-435172</v>
      </c>
      <c r="BX157" s="445">
        <v>-97914</v>
      </c>
      <c r="BY157" s="445">
        <v>-10879</v>
      </c>
      <c r="BZ157" s="445">
        <v>-1087931</v>
      </c>
      <c r="CA157" s="445">
        <v>0</v>
      </c>
      <c r="CB157" s="445">
        <v>0</v>
      </c>
      <c r="CC157" s="445">
        <v>0</v>
      </c>
      <c r="CD157" s="445">
        <v>0</v>
      </c>
      <c r="CE157" s="445">
        <v>0</v>
      </c>
      <c r="CF157" s="445">
        <v>0</v>
      </c>
      <c r="CG157" s="445">
        <v>0</v>
      </c>
      <c r="CH157" s="445">
        <v>0</v>
      </c>
      <c r="CI157" s="445">
        <v>0</v>
      </c>
      <c r="CJ157" s="445">
        <v>0</v>
      </c>
      <c r="CK157" s="445">
        <v>-22157</v>
      </c>
      <c r="CL157" s="445">
        <v>-17726</v>
      </c>
      <c r="CM157" s="445">
        <v>-3988</v>
      </c>
      <c r="CN157" s="445">
        <v>-443</v>
      </c>
      <c r="CO157" s="445">
        <v>-44314</v>
      </c>
      <c r="CP157" s="445">
        <v>72718</v>
      </c>
      <c r="CQ157" s="445">
        <v>58174</v>
      </c>
      <c r="CR157" s="445">
        <v>13089</v>
      </c>
      <c r="CS157" s="445">
        <v>1454</v>
      </c>
      <c r="CT157" s="445">
        <v>145435</v>
      </c>
      <c r="CU157" s="445">
        <v>-493404</v>
      </c>
      <c r="CV157" s="445">
        <v>-394724</v>
      </c>
      <c r="CW157" s="445">
        <v>-88813</v>
      </c>
      <c r="CX157" s="445">
        <v>-9868</v>
      </c>
      <c r="CY157" s="445">
        <v>-986809</v>
      </c>
      <c r="CZ157" s="445">
        <v>-22156</v>
      </c>
      <c r="DA157" s="445">
        <v>-17726</v>
      </c>
      <c r="DB157" s="445">
        <v>-3988</v>
      </c>
      <c r="DC157" s="445">
        <v>-443</v>
      </c>
      <c r="DD157" s="445">
        <v>-44313</v>
      </c>
      <c r="DE157" s="445">
        <v>-471248</v>
      </c>
      <c r="DF157" s="445">
        <v>-376998</v>
      </c>
      <c r="DG157" s="445">
        <v>-84825</v>
      </c>
      <c r="DH157" s="445">
        <v>-9425</v>
      </c>
      <c r="DI157" s="445">
        <v>-942496</v>
      </c>
      <c r="DJ157" s="445">
        <v>-4293568</v>
      </c>
      <c r="DK157" s="445">
        <v>-4064438</v>
      </c>
      <c r="DL157" s="445">
        <v>1414972</v>
      </c>
      <c r="DM157" s="445">
        <v>-70130</v>
      </c>
      <c r="DN157" s="445">
        <v>-7062830</v>
      </c>
      <c r="DO157" s="445">
        <v>-3866407</v>
      </c>
      <c r="DP157" s="445">
        <v>-3722712</v>
      </c>
      <c r="DQ157" s="445">
        <v>1491860</v>
      </c>
      <c r="DR157" s="445">
        <v>-61588</v>
      </c>
      <c r="DS157" s="445">
        <v>-6158847</v>
      </c>
      <c r="DT157" s="445">
        <v>-427161</v>
      </c>
      <c r="DU157" s="445">
        <v>-341726</v>
      </c>
      <c r="DV157" s="445">
        <v>-76888</v>
      </c>
      <c r="DW157" s="445">
        <v>-8542</v>
      </c>
      <c r="DX157" s="445">
        <v>-903983</v>
      </c>
      <c r="DY157" s="445">
        <v>8424375</v>
      </c>
      <c r="DZ157" s="445">
        <v>6739499</v>
      </c>
      <c r="EA157" s="445">
        <v>1516387</v>
      </c>
      <c r="EB157" s="445">
        <v>168487</v>
      </c>
      <c r="EC157" s="445">
        <v>16848748</v>
      </c>
      <c r="ED157" s="445">
        <v>6369920</v>
      </c>
      <c r="EE157" s="445">
        <v>5095935</v>
      </c>
      <c r="EF157" s="445">
        <v>1146585</v>
      </c>
      <c r="EG157" s="445">
        <v>127398</v>
      </c>
      <c r="EH157" s="445">
        <v>12739838</v>
      </c>
      <c r="EI157" s="445">
        <v>-2054455</v>
      </c>
      <c r="EJ157" s="445">
        <v>-1643564</v>
      </c>
      <c r="EK157" s="445">
        <v>-369802</v>
      </c>
      <c r="EL157" s="445">
        <v>-41089</v>
      </c>
      <c r="EM157" s="445">
        <v>-4108910</v>
      </c>
      <c r="EN157" s="445">
        <v>-2481616</v>
      </c>
      <c r="EO157" s="445">
        <v>-1985290</v>
      </c>
      <c r="EP157" s="445">
        <v>-446690</v>
      </c>
      <c r="EQ157" s="445">
        <v>-49631</v>
      </c>
      <c r="ER157" s="445">
        <v>-5012893</v>
      </c>
      <c r="ES157" s="446">
        <v>0.5</v>
      </c>
      <c r="ET157" s="446">
        <v>0.4</v>
      </c>
      <c r="EU157" s="446">
        <v>0.09</v>
      </c>
      <c r="EV157" s="446">
        <v>0.01</v>
      </c>
      <c r="EW157" s="446">
        <v>1</v>
      </c>
      <c r="EX157" s="58" t="s">
        <v>614</v>
      </c>
      <c r="EY157" s="58" t="s">
        <v>615</v>
      </c>
      <c r="EZ157" s="58" t="s">
        <v>466</v>
      </c>
      <c r="FA157" s="58" t="s">
        <v>549</v>
      </c>
      <c r="FB157" s="58" t="s">
        <v>994</v>
      </c>
    </row>
    <row r="158" spans="1:158" s="58" customFormat="1" ht="14.25" thickTop="1" thickBot="1">
      <c r="A158" s="58" t="s">
        <v>469</v>
      </c>
      <c r="B158" s="447" t="s">
        <v>995</v>
      </c>
      <c r="C158" s="59" t="s">
        <v>996</v>
      </c>
      <c r="D158" s="445">
        <v>0</v>
      </c>
      <c r="E158" s="445">
        <v>263018383</v>
      </c>
      <c r="F158" s="445">
        <v>0</v>
      </c>
      <c r="G158" s="445">
        <v>2656751</v>
      </c>
      <c r="H158" s="445">
        <v>265675134</v>
      </c>
      <c r="I158" s="445">
        <v>0</v>
      </c>
      <c r="J158" s="445">
        <v>0</v>
      </c>
      <c r="K158" s="445">
        <v>0</v>
      </c>
      <c r="L158" s="445">
        <v>1117299</v>
      </c>
      <c r="M158" s="445">
        <v>1117299</v>
      </c>
      <c r="N158" s="445">
        <v>408956</v>
      </c>
      <c r="O158" s="445">
        <v>0</v>
      </c>
      <c r="P158" s="445">
        <v>408956</v>
      </c>
      <c r="Q158" s="445">
        <v>0</v>
      </c>
      <c r="R158" s="445">
        <v>0</v>
      </c>
      <c r="S158" s="445">
        <v>0</v>
      </c>
      <c r="T158" s="445">
        <v>0</v>
      </c>
      <c r="U158" s="445">
        <v>0</v>
      </c>
      <c r="V158" s="445">
        <v>0</v>
      </c>
      <c r="W158" s="445">
        <v>0</v>
      </c>
      <c r="X158" s="445">
        <v>0</v>
      </c>
      <c r="Y158" s="445">
        <v>0</v>
      </c>
      <c r="Z158" s="445">
        <v>0</v>
      </c>
      <c r="AA158" s="445">
        <v>0</v>
      </c>
      <c r="AB158" s="445">
        <v>0</v>
      </c>
      <c r="AC158" s="445">
        <v>0</v>
      </c>
      <c r="AD158" s="445">
        <v>112757720</v>
      </c>
      <c r="AE158" s="445">
        <v>0</v>
      </c>
      <c r="AF158" s="445">
        <v>1122088</v>
      </c>
      <c r="AG158" s="445">
        <v>113879808</v>
      </c>
      <c r="AH158" s="445">
        <v>0</v>
      </c>
      <c r="AI158" s="445">
        <v>68428112</v>
      </c>
      <c r="AJ158" s="445">
        <v>0</v>
      </c>
      <c r="AK158" s="445">
        <v>691193</v>
      </c>
      <c r="AL158" s="445">
        <v>69119305</v>
      </c>
      <c r="AM158" s="445">
        <v>0</v>
      </c>
      <c r="AN158" s="445">
        <v>-14751442</v>
      </c>
      <c r="AO158" s="445">
        <v>0</v>
      </c>
      <c r="AP158" s="445">
        <v>-149004</v>
      </c>
      <c r="AQ158" s="445">
        <v>-14900446</v>
      </c>
      <c r="AR158" s="445">
        <v>0</v>
      </c>
      <c r="AS158" s="445">
        <v>-45450241</v>
      </c>
      <c r="AT158" s="445">
        <v>0</v>
      </c>
      <c r="AU158" s="445">
        <v>-459093</v>
      </c>
      <c r="AV158" s="445">
        <v>-45909334</v>
      </c>
      <c r="AW158" s="445">
        <v>0</v>
      </c>
      <c r="AX158" s="445">
        <v>3005090</v>
      </c>
      <c r="AY158" s="445">
        <v>0</v>
      </c>
      <c r="AZ158" s="445">
        <v>30354</v>
      </c>
      <c r="BA158" s="445">
        <v>3035444</v>
      </c>
      <c r="BB158" s="445">
        <v>0</v>
      </c>
      <c r="BC158" s="445">
        <v>-12403680</v>
      </c>
      <c r="BD158" s="445">
        <v>0</v>
      </c>
      <c r="BE158" s="445">
        <v>-125290</v>
      </c>
      <c r="BF158" s="445">
        <v>-12528970</v>
      </c>
      <c r="BG158" s="445">
        <v>0</v>
      </c>
      <c r="BH158" s="445">
        <v>-54848831</v>
      </c>
      <c r="BI158" s="445">
        <v>0</v>
      </c>
      <c r="BJ158" s="445">
        <v>-554029</v>
      </c>
      <c r="BK158" s="445">
        <v>-55402860</v>
      </c>
      <c r="BL158" s="445">
        <v>0</v>
      </c>
      <c r="BM158" s="445">
        <v>-115912980</v>
      </c>
      <c r="BN158" s="445">
        <v>0</v>
      </c>
      <c r="BO158" s="445">
        <v>-1170838</v>
      </c>
      <c r="BP158" s="445">
        <v>-117083818</v>
      </c>
      <c r="BQ158" s="445">
        <v>0</v>
      </c>
      <c r="BR158" s="445">
        <v>-17376787</v>
      </c>
      <c r="BS158" s="445">
        <v>0</v>
      </c>
      <c r="BT158" s="445">
        <v>-175523</v>
      </c>
      <c r="BU158" s="445">
        <v>-17552310</v>
      </c>
      <c r="BV158" s="445">
        <v>0</v>
      </c>
      <c r="BW158" s="445">
        <v>-98536193</v>
      </c>
      <c r="BX158" s="445">
        <v>0</v>
      </c>
      <c r="BY158" s="445">
        <v>-995315</v>
      </c>
      <c r="BZ158" s="445">
        <v>-99531508</v>
      </c>
      <c r="CA158" s="445">
        <v>0</v>
      </c>
      <c r="CB158" s="445">
        <v>1588859</v>
      </c>
      <c r="CC158" s="445">
        <v>0</v>
      </c>
      <c r="CD158" s="445">
        <v>16049</v>
      </c>
      <c r="CE158" s="445">
        <v>1604908</v>
      </c>
      <c r="CF158" s="445">
        <v>0</v>
      </c>
      <c r="CG158" s="445">
        <v>14082090</v>
      </c>
      <c r="CH158" s="445">
        <v>0</v>
      </c>
      <c r="CI158" s="445">
        <v>142243</v>
      </c>
      <c r="CJ158" s="445">
        <v>14224333</v>
      </c>
      <c r="CK158" s="445">
        <v>0</v>
      </c>
      <c r="CL158" s="445">
        <v>4980349</v>
      </c>
      <c r="CM158" s="445">
        <v>0</v>
      </c>
      <c r="CN158" s="445">
        <v>50307</v>
      </c>
      <c r="CO158" s="445">
        <v>5030656</v>
      </c>
      <c r="CP158" s="445">
        <v>0</v>
      </c>
      <c r="CQ158" s="445">
        <v>-17708325</v>
      </c>
      <c r="CR158" s="445">
        <v>0</v>
      </c>
      <c r="CS158" s="445">
        <v>-178872</v>
      </c>
      <c r="CT158" s="445">
        <v>-17887197</v>
      </c>
      <c r="CU158" s="445">
        <v>0</v>
      </c>
      <c r="CV158" s="445">
        <v>-112970007</v>
      </c>
      <c r="CW158" s="445">
        <v>0</v>
      </c>
      <c r="CX158" s="445">
        <v>-1141111</v>
      </c>
      <c r="CY158" s="445">
        <v>-114111118</v>
      </c>
      <c r="CZ158" s="445">
        <v>0</v>
      </c>
      <c r="DA158" s="445">
        <v>-10807579</v>
      </c>
      <c r="DB158" s="445">
        <v>0</v>
      </c>
      <c r="DC158" s="445">
        <v>-109167</v>
      </c>
      <c r="DD158" s="445">
        <v>-10916746</v>
      </c>
      <c r="DE158" s="445">
        <v>0</v>
      </c>
      <c r="DF158" s="445">
        <v>-102162428</v>
      </c>
      <c r="DG158" s="445">
        <v>0</v>
      </c>
      <c r="DH158" s="445">
        <v>-1031944</v>
      </c>
      <c r="DI158" s="445">
        <v>-103194372</v>
      </c>
      <c r="DJ158" s="445">
        <v>0</v>
      </c>
      <c r="DK158" s="445">
        <v>-178016516</v>
      </c>
      <c r="DL158" s="445">
        <v>0</v>
      </c>
      <c r="DM158" s="445">
        <v>-1798145</v>
      </c>
      <c r="DN158" s="445">
        <v>-179814661</v>
      </c>
      <c r="DO158" s="445">
        <v>0</v>
      </c>
      <c r="DP158" s="445">
        <v>-151937730</v>
      </c>
      <c r="DQ158" s="445">
        <v>0</v>
      </c>
      <c r="DR158" s="445">
        <v>-1534725</v>
      </c>
      <c r="DS158" s="445">
        <v>-153472455</v>
      </c>
      <c r="DT158" s="445">
        <v>0</v>
      </c>
      <c r="DU158" s="445">
        <v>-26078786</v>
      </c>
      <c r="DV158" s="445">
        <v>0</v>
      </c>
      <c r="DW158" s="445">
        <v>-263420</v>
      </c>
      <c r="DX158" s="445">
        <v>-26342206</v>
      </c>
      <c r="DY158" s="445">
        <v>0</v>
      </c>
      <c r="DZ158" s="445">
        <v>320830754</v>
      </c>
      <c r="EA158" s="445">
        <v>0</v>
      </c>
      <c r="EB158" s="445">
        <v>3240715</v>
      </c>
      <c r="EC158" s="445">
        <v>324071469</v>
      </c>
      <c r="ED158" s="445">
        <v>0</v>
      </c>
      <c r="EE158" s="445">
        <v>263018383</v>
      </c>
      <c r="EF158" s="445">
        <v>0</v>
      </c>
      <c r="EG158" s="445">
        <v>2656751</v>
      </c>
      <c r="EH158" s="445">
        <v>265675134</v>
      </c>
      <c r="EI158" s="445">
        <v>0</v>
      </c>
      <c r="EJ158" s="445">
        <v>-57812371</v>
      </c>
      <c r="EK158" s="445">
        <v>0</v>
      </c>
      <c r="EL158" s="445">
        <v>-583964</v>
      </c>
      <c r="EM158" s="445">
        <v>-58396335</v>
      </c>
      <c r="EN158" s="445">
        <v>0</v>
      </c>
      <c r="EO158" s="445">
        <v>-83891157</v>
      </c>
      <c r="EP158" s="445">
        <v>0</v>
      </c>
      <c r="EQ158" s="445">
        <v>-847384</v>
      </c>
      <c r="ER158" s="445">
        <v>-84738541</v>
      </c>
      <c r="ES158" s="446">
        <v>0</v>
      </c>
      <c r="ET158" s="446">
        <v>0.99</v>
      </c>
      <c r="EU158" s="446">
        <v>0</v>
      </c>
      <c r="EV158" s="446">
        <v>0.01</v>
      </c>
      <c r="EW158" s="446">
        <v>1</v>
      </c>
      <c r="EX158" s="58" t="s">
        <v>511</v>
      </c>
      <c r="EY158" s="58" t="s">
        <v>568</v>
      </c>
      <c r="EZ158" s="58" t="s">
        <v>513</v>
      </c>
      <c r="FA158" s="58" t="s">
        <v>473</v>
      </c>
      <c r="FB158" s="58" t="s">
        <v>997</v>
      </c>
    </row>
    <row r="159" spans="1:158" s="58" customFormat="1" ht="14.25" thickTop="1" thickBot="1">
      <c r="A159" s="58" t="s">
        <v>461</v>
      </c>
      <c r="B159" s="447" t="s">
        <v>998</v>
      </c>
      <c r="C159" s="59" t="s">
        <v>999</v>
      </c>
      <c r="D159" s="445">
        <v>12423734</v>
      </c>
      <c r="E159" s="445">
        <v>9938988</v>
      </c>
      <c r="F159" s="445">
        <v>2236272</v>
      </c>
      <c r="G159" s="445">
        <v>248475</v>
      </c>
      <c r="H159" s="445">
        <v>24847469</v>
      </c>
      <c r="I159" s="445">
        <v>0</v>
      </c>
      <c r="J159" s="445">
        <v>0</v>
      </c>
      <c r="K159" s="445">
        <v>12423734</v>
      </c>
      <c r="L159" s="445">
        <v>124740</v>
      </c>
      <c r="M159" s="445">
        <v>124740</v>
      </c>
      <c r="N159" s="445">
        <v>0</v>
      </c>
      <c r="O159" s="445">
        <v>0</v>
      </c>
      <c r="P159" s="445">
        <v>0</v>
      </c>
      <c r="Q159" s="445">
        <v>89787</v>
      </c>
      <c r="R159" s="445">
        <v>0</v>
      </c>
      <c r="S159" s="445">
        <v>89787</v>
      </c>
      <c r="T159" s="445">
        <v>0</v>
      </c>
      <c r="U159" s="445">
        <v>0</v>
      </c>
      <c r="V159" s="445">
        <v>0</v>
      </c>
      <c r="W159" s="445">
        <v>0</v>
      </c>
      <c r="X159" s="445">
        <v>0</v>
      </c>
      <c r="Y159" s="445">
        <v>0</v>
      </c>
      <c r="Z159" s="445">
        <v>0</v>
      </c>
      <c r="AA159" s="445">
        <v>0</v>
      </c>
      <c r="AB159" s="445">
        <v>0</v>
      </c>
      <c r="AC159" s="445">
        <v>0</v>
      </c>
      <c r="AD159" s="445">
        <v>4448173</v>
      </c>
      <c r="AE159" s="445">
        <v>999785</v>
      </c>
      <c r="AF159" s="445">
        <v>111087</v>
      </c>
      <c r="AG159" s="445">
        <v>5559045</v>
      </c>
      <c r="AH159" s="445">
        <v>106199</v>
      </c>
      <c r="AI159" s="445">
        <v>84960</v>
      </c>
      <c r="AJ159" s="445">
        <v>19116</v>
      </c>
      <c r="AK159" s="445">
        <v>2124</v>
      </c>
      <c r="AL159" s="445">
        <v>212399</v>
      </c>
      <c r="AM159" s="445">
        <v>-149204</v>
      </c>
      <c r="AN159" s="445">
        <v>-119364</v>
      </c>
      <c r="AO159" s="445">
        <v>-26857</v>
      </c>
      <c r="AP159" s="445">
        <v>-2984</v>
      </c>
      <c r="AQ159" s="445">
        <v>-298409</v>
      </c>
      <c r="AR159" s="445">
        <v>-681589</v>
      </c>
      <c r="AS159" s="445">
        <v>-545272</v>
      </c>
      <c r="AT159" s="445">
        <v>-122686</v>
      </c>
      <c r="AU159" s="445">
        <v>-13632</v>
      </c>
      <c r="AV159" s="445">
        <v>-1363179</v>
      </c>
      <c r="AW159" s="445">
        <v>67978</v>
      </c>
      <c r="AX159" s="445">
        <v>54382</v>
      </c>
      <c r="AY159" s="445">
        <v>12236</v>
      </c>
      <c r="AZ159" s="445">
        <v>1360</v>
      </c>
      <c r="BA159" s="445">
        <v>135956</v>
      </c>
      <c r="BB159" s="445">
        <v>-27091</v>
      </c>
      <c r="BC159" s="445">
        <v>-21674</v>
      </c>
      <c r="BD159" s="445">
        <v>-4877</v>
      </c>
      <c r="BE159" s="445">
        <v>-542</v>
      </c>
      <c r="BF159" s="445">
        <v>-54184</v>
      </c>
      <c r="BG159" s="445">
        <v>-640702</v>
      </c>
      <c r="BH159" s="445">
        <v>-512564</v>
      </c>
      <c r="BI159" s="445">
        <v>-115327</v>
      </c>
      <c r="BJ159" s="445">
        <v>-12814</v>
      </c>
      <c r="BK159" s="445">
        <v>-1281407</v>
      </c>
      <c r="BL159" s="445">
        <v>-3196325</v>
      </c>
      <c r="BM159" s="445">
        <v>-2557060</v>
      </c>
      <c r="BN159" s="445">
        <v>-575338</v>
      </c>
      <c r="BO159" s="445">
        <v>-63926</v>
      </c>
      <c r="BP159" s="445">
        <v>-6392649</v>
      </c>
      <c r="BQ159" s="445">
        <v>-915464</v>
      </c>
      <c r="BR159" s="445">
        <v>-732371</v>
      </c>
      <c r="BS159" s="445">
        <v>-164783</v>
      </c>
      <c r="BT159" s="445">
        <v>-18309</v>
      </c>
      <c r="BU159" s="445">
        <v>-1830927</v>
      </c>
      <c r="BV159" s="445">
        <v>-2280861</v>
      </c>
      <c r="BW159" s="445">
        <v>-1824689</v>
      </c>
      <c r="BX159" s="445">
        <v>-410555</v>
      </c>
      <c r="BY159" s="445">
        <v>-45617</v>
      </c>
      <c r="BZ159" s="445">
        <v>-4561722</v>
      </c>
      <c r="CA159" s="445">
        <v>79314</v>
      </c>
      <c r="CB159" s="445">
        <v>63451</v>
      </c>
      <c r="CC159" s="445">
        <v>14276</v>
      </c>
      <c r="CD159" s="445">
        <v>1586</v>
      </c>
      <c r="CE159" s="445">
        <v>158627</v>
      </c>
      <c r="CF159" s="445">
        <v>289674</v>
      </c>
      <c r="CG159" s="445">
        <v>231738</v>
      </c>
      <c r="CH159" s="445">
        <v>52141</v>
      </c>
      <c r="CI159" s="445">
        <v>5793</v>
      </c>
      <c r="CJ159" s="445">
        <v>579346</v>
      </c>
      <c r="CK159" s="445">
        <v>731533</v>
      </c>
      <c r="CL159" s="445">
        <v>585226</v>
      </c>
      <c r="CM159" s="445">
        <v>131676</v>
      </c>
      <c r="CN159" s="445">
        <v>14631</v>
      </c>
      <c r="CO159" s="445">
        <v>1463066</v>
      </c>
      <c r="CP159" s="445">
        <v>-254169</v>
      </c>
      <c r="CQ159" s="445">
        <v>-203335</v>
      </c>
      <c r="CR159" s="445">
        <v>-45750</v>
      </c>
      <c r="CS159" s="445">
        <v>-5083</v>
      </c>
      <c r="CT159" s="445">
        <v>-508337</v>
      </c>
      <c r="CU159" s="445">
        <v>-2349973</v>
      </c>
      <c r="CV159" s="445">
        <v>-1879980</v>
      </c>
      <c r="CW159" s="445">
        <v>-422995</v>
      </c>
      <c r="CX159" s="445">
        <v>-46999</v>
      </c>
      <c r="CY159" s="445">
        <v>-4699947</v>
      </c>
      <c r="CZ159" s="445">
        <v>-104617</v>
      </c>
      <c r="DA159" s="445">
        <v>-83694</v>
      </c>
      <c r="DB159" s="445">
        <v>-18831</v>
      </c>
      <c r="DC159" s="445">
        <v>-2092</v>
      </c>
      <c r="DD159" s="445">
        <v>-209234</v>
      </c>
      <c r="DE159" s="445">
        <v>-2245356</v>
      </c>
      <c r="DF159" s="445">
        <v>-1796286</v>
      </c>
      <c r="DG159" s="445">
        <v>-404164</v>
      </c>
      <c r="DH159" s="445">
        <v>-44907</v>
      </c>
      <c r="DI159" s="445">
        <v>-4490713</v>
      </c>
      <c r="DJ159" s="445">
        <v>-8524247</v>
      </c>
      <c r="DK159" s="445">
        <v>-6819398</v>
      </c>
      <c r="DL159" s="445">
        <v>-1534365</v>
      </c>
      <c r="DM159" s="445">
        <v>-170485</v>
      </c>
      <c r="DN159" s="445">
        <v>-17048495</v>
      </c>
      <c r="DO159" s="445">
        <v>-8590121</v>
      </c>
      <c r="DP159" s="445">
        <v>-6872097</v>
      </c>
      <c r="DQ159" s="445">
        <v>-1546222</v>
      </c>
      <c r="DR159" s="445">
        <v>-171802</v>
      </c>
      <c r="DS159" s="445">
        <v>-17180242</v>
      </c>
      <c r="DT159" s="445">
        <v>65874</v>
      </c>
      <c r="DU159" s="445">
        <v>52699</v>
      </c>
      <c r="DV159" s="445">
        <v>11857</v>
      </c>
      <c r="DW159" s="445">
        <v>1317</v>
      </c>
      <c r="DX159" s="445">
        <v>131747</v>
      </c>
      <c r="DY159" s="445">
        <v>14736005</v>
      </c>
      <c r="DZ159" s="445">
        <v>11788804</v>
      </c>
      <c r="EA159" s="445">
        <v>2652481</v>
      </c>
      <c r="EB159" s="445">
        <v>294720</v>
      </c>
      <c r="EC159" s="445">
        <v>29472010</v>
      </c>
      <c r="ED159" s="445">
        <v>12423734</v>
      </c>
      <c r="EE159" s="445">
        <v>9938988</v>
      </c>
      <c r="EF159" s="445">
        <v>2236272</v>
      </c>
      <c r="EG159" s="445">
        <v>248475</v>
      </c>
      <c r="EH159" s="445">
        <v>24847469</v>
      </c>
      <c r="EI159" s="445">
        <v>-2312271</v>
      </c>
      <c r="EJ159" s="445">
        <v>-1849816</v>
      </c>
      <c r="EK159" s="445">
        <v>-416209</v>
      </c>
      <c r="EL159" s="445">
        <v>-46245</v>
      </c>
      <c r="EM159" s="445">
        <v>-4624541</v>
      </c>
      <c r="EN159" s="445">
        <v>-2246397</v>
      </c>
      <c r="EO159" s="445">
        <v>-1797117</v>
      </c>
      <c r="EP159" s="445">
        <v>-404352</v>
      </c>
      <c r="EQ159" s="445">
        <v>-44928</v>
      </c>
      <c r="ER159" s="445">
        <v>-4492794</v>
      </c>
      <c r="ES159" s="446">
        <v>0.5</v>
      </c>
      <c r="ET159" s="446">
        <v>0.4</v>
      </c>
      <c r="EU159" s="446">
        <v>0.09</v>
      </c>
      <c r="EV159" s="446">
        <v>0.01</v>
      </c>
      <c r="EW159" s="446">
        <v>1</v>
      </c>
      <c r="EX159" s="58" t="s">
        <v>486</v>
      </c>
      <c r="EY159" s="58" t="s">
        <v>487</v>
      </c>
      <c r="EZ159" s="58" t="s">
        <v>466</v>
      </c>
      <c r="FA159" s="58" t="s">
        <v>479</v>
      </c>
      <c r="FB159" s="58" t="s">
        <v>1000</v>
      </c>
    </row>
    <row r="160" spans="1:158" s="58" customFormat="1" ht="14.25" thickTop="1" thickBot="1">
      <c r="A160" s="58" t="s">
        <v>469</v>
      </c>
      <c r="B160" s="447" t="s">
        <v>1001</v>
      </c>
      <c r="C160" s="59" t="s">
        <v>1002</v>
      </c>
      <c r="D160" s="445">
        <v>35996390</v>
      </c>
      <c r="E160" s="445">
        <v>35276463</v>
      </c>
      <c r="F160" s="445">
        <v>0</v>
      </c>
      <c r="G160" s="445">
        <v>719928</v>
      </c>
      <c r="H160" s="445">
        <v>71992781</v>
      </c>
      <c r="I160" s="445">
        <v>0</v>
      </c>
      <c r="J160" s="445">
        <v>0</v>
      </c>
      <c r="K160" s="445">
        <v>35996390</v>
      </c>
      <c r="L160" s="445">
        <v>268432</v>
      </c>
      <c r="M160" s="445">
        <v>268432</v>
      </c>
      <c r="N160" s="445">
        <v>0</v>
      </c>
      <c r="O160" s="445">
        <v>0</v>
      </c>
      <c r="P160" s="445">
        <v>0</v>
      </c>
      <c r="Q160" s="445">
        <v>66235</v>
      </c>
      <c r="R160" s="445">
        <v>0</v>
      </c>
      <c r="S160" s="445">
        <v>66235</v>
      </c>
      <c r="T160" s="445">
        <v>0</v>
      </c>
      <c r="U160" s="445">
        <v>0</v>
      </c>
      <c r="V160" s="445">
        <v>0</v>
      </c>
      <c r="W160" s="445">
        <v>0</v>
      </c>
      <c r="X160" s="445">
        <v>0</v>
      </c>
      <c r="Y160" s="445">
        <v>0</v>
      </c>
      <c r="Z160" s="445">
        <v>0</v>
      </c>
      <c r="AA160" s="445">
        <v>0</v>
      </c>
      <c r="AB160" s="445">
        <v>0</v>
      </c>
      <c r="AC160" s="445">
        <v>0</v>
      </c>
      <c r="AD160" s="445">
        <v>14788498</v>
      </c>
      <c r="AE160" s="445">
        <v>0</v>
      </c>
      <c r="AF160" s="445">
        <v>301735</v>
      </c>
      <c r="AG160" s="445">
        <v>15090233</v>
      </c>
      <c r="AH160" s="445">
        <v>3770899</v>
      </c>
      <c r="AI160" s="445">
        <v>3695482</v>
      </c>
      <c r="AJ160" s="445">
        <v>0</v>
      </c>
      <c r="AK160" s="445">
        <v>75418</v>
      </c>
      <c r="AL160" s="445">
        <v>7541799</v>
      </c>
      <c r="AM160" s="445">
        <v>-3704376</v>
      </c>
      <c r="AN160" s="445">
        <v>-3630289</v>
      </c>
      <c r="AO160" s="445">
        <v>0</v>
      </c>
      <c r="AP160" s="445">
        <v>-74088</v>
      </c>
      <c r="AQ160" s="445">
        <v>-7408753</v>
      </c>
      <c r="AR160" s="445">
        <v>-1938427</v>
      </c>
      <c r="AS160" s="445">
        <v>-1899658</v>
      </c>
      <c r="AT160" s="445">
        <v>0</v>
      </c>
      <c r="AU160" s="445">
        <v>-38769</v>
      </c>
      <c r="AV160" s="445">
        <v>-3876854</v>
      </c>
      <c r="AW160" s="445">
        <v>217751</v>
      </c>
      <c r="AX160" s="445">
        <v>213396</v>
      </c>
      <c r="AY160" s="445">
        <v>0</v>
      </c>
      <c r="AZ160" s="445">
        <v>4355</v>
      </c>
      <c r="BA160" s="445">
        <v>435502</v>
      </c>
      <c r="BB160" s="445">
        <v>-459432</v>
      </c>
      <c r="BC160" s="445">
        <v>-450244</v>
      </c>
      <c r="BD160" s="445">
        <v>0</v>
      </c>
      <c r="BE160" s="445">
        <v>-9189</v>
      </c>
      <c r="BF160" s="445">
        <v>-918865</v>
      </c>
      <c r="BG160" s="445">
        <v>-2180108</v>
      </c>
      <c r="BH160" s="445">
        <v>-2136506</v>
      </c>
      <c r="BI160" s="445">
        <v>0</v>
      </c>
      <c r="BJ160" s="445">
        <v>-43603</v>
      </c>
      <c r="BK160" s="445">
        <v>-4360217</v>
      </c>
      <c r="BL160" s="445">
        <v>-5060713</v>
      </c>
      <c r="BM160" s="445">
        <v>-4959498</v>
      </c>
      <c r="BN160" s="445">
        <v>0</v>
      </c>
      <c r="BO160" s="445">
        <v>-101214</v>
      </c>
      <c r="BP160" s="445">
        <v>-10121425</v>
      </c>
      <c r="BQ160" s="445">
        <v>-1828683</v>
      </c>
      <c r="BR160" s="445">
        <v>-1792110</v>
      </c>
      <c r="BS160" s="445">
        <v>0</v>
      </c>
      <c r="BT160" s="445">
        <v>-36574</v>
      </c>
      <c r="BU160" s="445">
        <v>-3657367</v>
      </c>
      <c r="BV160" s="445">
        <v>-3232029</v>
      </c>
      <c r="BW160" s="445">
        <v>-3167388</v>
      </c>
      <c r="BX160" s="445">
        <v>0</v>
      </c>
      <c r="BY160" s="445">
        <v>-64641</v>
      </c>
      <c r="BZ160" s="445">
        <v>-6464058</v>
      </c>
      <c r="CA160" s="445">
        <v>586163</v>
      </c>
      <c r="CB160" s="445">
        <v>574439</v>
      </c>
      <c r="CC160" s="445">
        <v>0</v>
      </c>
      <c r="CD160" s="445">
        <v>11723</v>
      </c>
      <c r="CE160" s="445">
        <v>1172325</v>
      </c>
      <c r="CF160" s="445">
        <v>58196</v>
      </c>
      <c r="CG160" s="445">
        <v>57032</v>
      </c>
      <c r="CH160" s="445">
        <v>0</v>
      </c>
      <c r="CI160" s="445">
        <v>1164</v>
      </c>
      <c r="CJ160" s="445">
        <v>116392</v>
      </c>
      <c r="CK160" s="445">
        <v>-35565</v>
      </c>
      <c r="CL160" s="445">
        <v>-34854</v>
      </c>
      <c r="CM160" s="445">
        <v>0</v>
      </c>
      <c r="CN160" s="445">
        <v>-711</v>
      </c>
      <c r="CO160" s="445">
        <v>-71130</v>
      </c>
      <c r="CP160" s="445">
        <v>-1190319</v>
      </c>
      <c r="CQ160" s="445">
        <v>-1166512</v>
      </c>
      <c r="CR160" s="445">
        <v>0</v>
      </c>
      <c r="CS160" s="445">
        <v>-23806</v>
      </c>
      <c r="CT160" s="445">
        <v>-2380637</v>
      </c>
      <c r="CU160" s="445">
        <v>-5642238</v>
      </c>
      <c r="CV160" s="445">
        <v>-5529393</v>
      </c>
      <c r="CW160" s="445">
        <v>0</v>
      </c>
      <c r="CX160" s="445">
        <v>-112844</v>
      </c>
      <c r="CY160" s="445">
        <v>-11284475</v>
      </c>
      <c r="CZ160" s="445">
        <v>-1278085</v>
      </c>
      <c r="DA160" s="445">
        <v>-1252525</v>
      </c>
      <c r="DB160" s="445">
        <v>0</v>
      </c>
      <c r="DC160" s="445">
        <v>-25562</v>
      </c>
      <c r="DD160" s="445">
        <v>-2556172</v>
      </c>
      <c r="DE160" s="445">
        <v>-4364152</v>
      </c>
      <c r="DF160" s="445">
        <v>-4276868</v>
      </c>
      <c r="DG160" s="445">
        <v>0</v>
      </c>
      <c r="DH160" s="445">
        <v>-87283</v>
      </c>
      <c r="DI160" s="445">
        <v>-8728303</v>
      </c>
      <c r="DJ160" s="445">
        <v>-19092527</v>
      </c>
      <c r="DK160" s="445">
        <v>-18710676</v>
      </c>
      <c r="DL160" s="445">
        <v>0</v>
      </c>
      <c r="DM160" s="445">
        <v>-381851</v>
      </c>
      <c r="DN160" s="445">
        <v>-38185054</v>
      </c>
      <c r="DO160" s="445">
        <v>-18646929</v>
      </c>
      <c r="DP160" s="445">
        <v>-18273990</v>
      </c>
      <c r="DQ160" s="445">
        <v>0</v>
      </c>
      <c r="DR160" s="445">
        <v>-372939</v>
      </c>
      <c r="DS160" s="445">
        <v>-37293858</v>
      </c>
      <c r="DT160" s="445">
        <v>-445598</v>
      </c>
      <c r="DU160" s="445">
        <v>-436686</v>
      </c>
      <c r="DV160" s="445">
        <v>0</v>
      </c>
      <c r="DW160" s="445">
        <v>-8912</v>
      </c>
      <c r="DX160" s="445">
        <v>-891196</v>
      </c>
      <c r="DY160" s="445">
        <v>46636717</v>
      </c>
      <c r="DZ160" s="445">
        <v>45703982</v>
      </c>
      <c r="EA160" s="445">
        <v>0</v>
      </c>
      <c r="EB160" s="445">
        <v>932734</v>
      </c>
      <c r="EC160" s="445">
        <v>93273433</v>
      </c>
      <c r="ED160" s="445">
        <v>35996390</v>
      </c>
      <c r="EE160" s="445">
        <v>35276463</v>
      </c>
      <c r="EF160" s="445">
        <v>0</v>
      </c>
      <c r="EG160" s="445">
        <v>719928</v>
      </c>
      <c r="EH160" s="445">
        <v>71992781</v>
      </c>
      <c r="EI160" s="445">
        <v>-10640327</v>
      </c>
      <c r="EJ160" s="445">
        <v>-10427519</v>
      </c>
      <c r="EK160" s="445">
        <v>0</v>
      </c>
      <c r="EL160" s="445">
        <v>-212806</v>
      </c>
      <c r="EM160" s="445">
        <v>-21280652</v>
      </c>
      <c r="EN160" s="445">
        <v>-11085925</v>
      </c>
      <c r="EO160" s="445">
        <v>-10864205</v>
      </c>
      <c r="EP160" s="445">
        <v>0</v>
      </c>
      <c r="EQ160" s="445">
        <v>-221718</v>
      </c>
      <c r="ER160" s="445">
        <v>-22171848</v>
      </c>
      <c r="ES160" s="446">
        <v>0.5</v>
      </c>
      <c r="ET160" s="446">
        <v>0.49</v>
      </c>
      <c r="EU160" s="446">
        <v>0</v>
      </c>
      <c r="EV160" s="446">
        <v>0.01</v>
      </c>
      <c r="EW160" s="446">
        <v>1</v>
      </c>
      <c r="EX160" s="58" t="s">
        <v>536</v>
      </c>
      <c r="EY160" s="58" t="s">
        <v>492</v>
      </c>
      <c r="EZ160" s="58" t="s">
        <v>536</v>
      </c>
      <c r="FA160" s="58" t="s">
        <v>467</v>
      </c>
      <c r="FB160" s="58" t="s">
        <v>1003</v>
      </c>
    </row>
    <row r="161" spans="1:158" s="58" customFormat="1" ht="14.25" thickTop="1" thickBot="1">
      <c r="A161" s="58" t="s">
        <v>469</v>
      </c>
      <c r="B161" s="447" t="s">
        <v>1004</v>
      </c>
      <c r="C161" s="59" t="s">
        <v>1005</v>
      </c>
      <c r="D161" s="445">
        <v>6576698</v>
      </c>
      <c r="E161" s="445">
        <v>5261359</v>
      </c>
      <c r="F161" s="445">
        <v>1183806</v>
      </c>
      <c r="G161" s="445">
        <v>131534</v>
      </c>
      <c r="H161" s="445">
        <v>13153397</v>
      </c>
      <c r="I161" s="445">
        <v>0</v>
      </c>
      <c r="J161" s="445">
        <v>0</v>
      </c>
      <c r="K161" s="445">
        <v>6576698</v>
      </c>
      <c r="L161" s="445">
        <v>61754</v>
      </c>
      <c r="M161" s="445">
        <v>61754</v>
      </c>
      <c r="N161" s="445">
        <v>0</v>
      </c>
      <c r="O161" s="445">
        <v>0</v>
      </c>
      <c r="P161" s="445">
        <v>0</v>
      </c>
      <c r="Q161" s="445">
        <v>539657</v>
      </c>
      <c r="R161" s="445">
        <v>0</v>
      </c>
      <c r="S161" s="445">
        <v>539657</v>
      </c>
      <c r="T161" s="445">
        <v>0</v>
      </c>
      <c r="U161" s="445">
        <v>0</v>
      </c>
      <c r="V161" s="445">
        <v>0</v>
      </c>
      <c r="W161" s="445">
        <v>0</v>
      </c>
      <c r="X161" s="445">
        <v>0</v>
      </c>
      <c r="Y161" s="445">
        <v>0</v>
      </c>
      <c r="Z161" s="445">
        <v>0</v>
      </c>
      <c r="AA161" s="445">
        <v>0</v>
      </c>
      <c r="AB161" s="445">
        <v>0</v>
      </c>
      <c r="AC161" s="445">
        <v>0</v>
      </c>
      <c r="AD161" s="445">
        <v>2095063</v>
      </c>
      <c r="AE161" s="445">
        <v>465063</v>
      </c>
      <c r="AF161" s="445">
        <v>51673</v>
      </c>
      <c r="AG161" s="445">
        <v>2611799</v>
      </c>
      <c r="AH161" s="445">
        <v>266836</v>
      </c>
      <c r="AI161" s="445">
        <v>213470</v>
      </c>
      <c r="AJ161" s="445">
        <v>48031</v>
      </c>
      <c r="AK161" s="445">
        <v>5337</v>
      </c>
      <c r="AL161" s="445">
        <v>533674</v>
      </c>
      <c r="AM161" s="445">
        <v>-351119</v>
      </c>
      <c r="AN161" s="445">
        <v>-280894</v>
      </c>
      <c r="AO161" s="445">
        <v>-63201</v>
      </c>
      <c r="AP161" s="445">
        <v>-7022</v>
      </c>
      <c r="AQ161" s="445">
        <v>-702236</v>
      </c>
      <c r="AR161" s="445">
        <v>-50936</v>
      </c>
      <c r="AS161" s="445">
        <v>-40750</v>
      </c>
      <c r="AT161" s="445">
        <v>-9169</v>
      </c>
      <c r="AU161" s="445">
        <v>-1019</v>
      </c>
      <c r="AV161" s="445">
        <v>-101874</v>
      </c>
      <c r="AW161" s="445">
        <v>10316</v>
      </c>
      <c r="AX161" s="445">
        <v>8252</v>
      </c>
      <c r="AY161" s="445">
        <v>1857</v>
      </c>
      <c r="AZ161" s="445">
        <v>206</v>
      </c>
      <c r="BA161" s="445">
        <v>20631</v>
      </c>
      <c r="BB161" s="445">
        <v>-48018</v>
      </c>
      <c r="BC161" s="445">
        <v>-38414</v>
      </c>
      <c r="BD161" s="445">
        <v>-8643</v>
      </c>
      <c r="BE161" s="445">
        <v>-960</v>
      </c>
      <c r="BF161" s="445">
        <v>-96035</v>
      </c>
      <c r="BG161" s="445">
        <v>-88638</v>
      </c>
      <c r="BH161" s="445">
        <v>-70912</v>
      </c>
      <c r="BI161" s="445">
        <v>-15955</v>
      </c>
      <c r="BJ161" s="445">
        <v>-1773</v>
      </c>
      <c r="BK161" s="445">
        <v>-177278</v>
      </c>
      <c r="BL161" s="445">
        <v>-729518</v>
      </c>
      <c r="BM161" s="445">
        <v>-583614</v>
      </c>
      <c r="BN161" s="445">
        <v>-131313</v>
      </c>
      <c r="BO161" s="445">
        <v>-14590</v>
      </c>
      <c r="BP161" s="445">
        <v>-1459035</v>
      </c>
      <c r="BQ161" s="445">
        <v>-230864</v>
      </c>
      <c r="BR161" s="445">
        <v>-184691</v>
      </c>
      <c r="BS161" s="445">
        <v>-41556</v>
      </c>
      <c r="BT161" s="445">
        <v>-4617</v>
      </c>
      <c r="BU161" s="445">
        <v>-461728</v>
      </c>
      <c r="BV161" s="445">
        <v>-498653</v>
      </c>
      <c r="BW161" s="445">
        <v>-398923</v>
      </c>
      <c r="BX161" s="445">
        <v>-89758</v>
      </c>
      <c r="BY161" s="445">
        <v>-9973</v>
      </c>
      <c r="BZ161" s="445">
        <v>-997307</v>
      </c>
      <c r="CA161" s="445">
        <v>82156</v>
      </c>
      <c r="CB161" s="445">
        <v>65725</v>
      </c>
      <c r="CC161" s="445">
        <v>14788</v>
      </c>
      <c r="CD161" s="445">
        <v>1643</v>
      </c>
      <c r="CE161" s="445">
        <v>164312</v>
      </c>
      <c r="CF161" s="445">
        <v>121056</v>
      </c>
      <c r="CG161" s="445">
        <v>96844</v>
      </c>
      <c r="CH161" s="445">
        <v>21790</v>
      </c>
      <c r="CI161" s="445">
        <v>2421</v>
      </c>
      <c r="CJ161" s="445">
        <v>242111</v>
      </c>
      <c r="CK161" s="445">
        <v>102875</v>
      </c>
      <c r="CL161" s="445">
        <v>82301</v>
      </c>
      <c r="CM161" s="445">
        <v>18518</v>
      </c>
      <c r="CN161" s="445">
        <v>2058</v>
      </c>
      <c r="CO161" s="445">
        <v>205752</v>
      </c>
      <c r="CP161" s="445">
        <v>50137</v>
      </c>
      <c r="CQ161" s="445">
        <v>40110</v>
      </c>
      <c r="CR161" s="445">
        <v>9025</v>
      </c>
      <c r="CS161" s="445">
        <v>1003</v>
      </c>
      <c r="CT161" s="445">
        <v>100275</v>
      </c>
      <c r="CU161" s="445">
        <v>-373294</v>
      </c>
      <c r="CV161" s="445">
        <v>-298634</v>
      </c>
      <c r="CW161" s="445">
        <v>-67192</v>
      </c>
      <c r="CX161" s="445">
        <v>-7465</v>
      </c>
      <c r="CY161" s="445">
        <v>-746585</v>
      </c>
      <c r="CZ161" s="445">
        <v>-45833</v>
      </c>
      <c r="DA161" s="445">
        <v>-36665</v>
      </c>
      <c r="DB161" s="445">
        <v>-8250</v>
      </c>
      <c r="DC161" s="445">
        <v>-916</v>
      </c>
      <c r="DD161" s="445">
        <v>-91664</v>
      </c>
      <c r="DE161" s="445">
        <v>-327460</v>
      </c>
      <c r="DF161" s="445">
        <v>-261969</v>
      </c>
      <c r="DG161" s="445">
        <v>-58943</v>
      </c>
      <c r="DH161" s="445">
        <v>-6549</v>
      </c>
      <c r="DI161" s="445">
        <v>-654921</v>
      </c>
      <c r="DJ161" s="445">
        <v>-3476191</v>
      </c>
      <c r="DK161" s="445">
        <v>-2842611</v>
      </c>
      <c r="DL161" s="445">
        <v>-738462</v>
      </c>
      <c r="DM161" s="445">
        <v>-71285</v>
      </c>
      <c r="DN161" s="445">
        <v>-7128547</v>
      </c>
      <c r="DO161" s="445">
        <v>-3177850</v>
      </c>
      <c r="DP161" s="445">
        <v>-2603940</v>
      </c>
      <c r="DQ161" s="445">
        <v>-684763</v>
      </c>
      <c r="DR161" s="445">
        <v>-65319</v>
      </c>
      <c r="DS161" s="445">
        <v>-6531872</v>
      </c>
      <c r="DT161" s="445">
        <v>-298341</v>
      </c>
      <c r="DU161" s="445">
        <v>-238671</v>
      </c>
      <c r="DV161" s="445">
        <v>-53699</v>
      </c>
      <c r="DW161" s="445">
        <v>-5966</v>
      </c>
      <c r="DX161" s="445">
        <v>-596675</v>
      </c>
      <c r="DY161" s="445">
        <v>7157228</v>
      </c>
      <c r="DZ161" s="445">
        <v>5725783</v>
      </c>
      <c r="EA161" s="445">
        <v>1288301</v>
      </c>
      <c r="EB161" s="445">
        <v>143145</v>
      </c>
      <c r="EC161" s="445">
        <v>14314457</v>
      </c>
      <c r="ED161" s="445">
        <v>6576698</v>
      </c>
      <c r="EE161" s="445">
        <v>5261359</v>
      </c>
      <c r="EF161" s="445">
        <v>1183806</v>
      </c>
      <c r="EG161" s="445">
        <v>131534</v>
      </c>
      <c r="EH161" s="445">
        <v>13153397</v>
      </c>
      <c r="EI161" s="445">
        <v>-580530</v>
      </c>
      <c r="EJ161" s="445">
        <v>-464424</v>
      </c>
      <c r="EK161" s="445">
        <v>-104495</v>
      </c>
      <c r="EL161" s="445">
        <v>-11611</v>
      </c>
      <c r="EM161" s="445">
        <v>-1161060</v>
      </c>
      <c r="EN161" s="445">
        <v>-878871</v>
      </c>
      <c r="EO161" s="445">
        <v>-703095</v>
      </c>
      <c r="EP161" s="445">
        <v>-158194</v>
      </c>
      <c r="EQ161" s="445">
        <v>-17577</v>
      </c>
      <c r="ER161" s="445">
        <v>-1757735</v>
      </c>
      <c r="ES161" s="446">
        <v>0.5</v>
      </c>
      <c r="ET161" s="446">
        <v>0.4</v>
      </c>
      <c r="EU161" s="446">
        <v>0.09</v>
      </c>
      <c r="EV161" s="446">
        <v>0.01</v>
      </c>
      <c r="EW161" s="446">
        <v>1</v>
      </c>
      <c r="EX161" s="58" t="s">
        <v>553</v>
      </c>
      <c r="EY161" s="58" t="s">
        <v>554</v>
      </c>
      <c r="EZ161" s="58" t="s">
        <v>466</v>
      </c>
      <c r="FA161" s="58" t="s">
        <v>479</v>
      </c>
      <c r="FB161" s="58" t="s">
        <v>1006</v>
      </c>
    </row>
    <row r="162" spans="1:158" s="58" customFormat="1" ht="14.25" thickTop="1" thickBot="1">
      <c r="A162" s="58" t="s">
        <v>469</v>
      </c>
      <c r="B162" s="447" t="s">
        <v>1007</v>
      </c>
      <c r="C162" s="59" t="s">
        <v>1008</v>
      </c>
      <c r="D162" s="445">
        <v>14479257</v>
      </c>
      <c r="E162" s="445">
        <v>11583405</v>
      </c>
      <c r="F162" s="445">
        <v>2606266</v>
      </c>
      <c r="G162" s="445">
        <v>289585</v>
      </c>
      <c r="H162" s="445">
        <v>28958513</v>
      </c>
      <c r="I162" s="445">
        <v>0</v>
      </c>
      <c r="J162" s="445">
        <v>0</v>
      </c>
      <c r="K162" s="445">
        <v>14479257</v>
      </c>
      <c r="L162" s="445">
        <v>169854</v>
      </c>
      <c r="M162" s="445">
        <v>169854</v>
      </c>
      <c r="N162" s="445">
        <v>0</v>
      </c>
      <c r="O162" s="445">
        <v>0</v>
      </c>
      <c r="P162" s="445">
        <v>0</v>
      </c>
      <c r="Q162" s="445">
        <v>105082</v>
      </c>
      <c r="R162" s="445">
        <v>0</v>
      </c>
      <c r="S162" s="445">
        <v>105082</v>
      </c>
      <c r="T162" s="445">
        <v>0</v>
      </c>
      <c r="U162" s="445">
        <v>0</v>
      </c>
      <c r="V162" s="445">
        <v>0</v>
      </c>
      <c r="W162" s="445">
        <v>0</v>
      </c>
      <c r="X162" s="445">
        <v>0</v>
      </c>
      <c r="Y162" s="445">
        <v>0</v>
      </c>
      <c r="Z162" s="445">
        <v>0</v>
      </c>
      <c r="AA162" s="445">
        <v>0</v>
      </c>
      <c r="AB162" s="445">
        <v>0</v>
      </c>
      <c r="AC162" s="445">
        <v>0</v>
      </c>
      <c r="AD162" s="445">
        <v>6218300</v>
      </c>
      <c r="AE162" s="445">
        <v>1397885</v>
      </c>
      <c r="AF162" s="445">
        <v>155322</v>
      </c>
      <c r="AG162" s="445">
        <v>7771507</v>
      </c>
      <c r="AH162" s="445">
        <v>1704348</v>
      </c>
      <c r="AI162" s="445">
        <v>1363478</v>
      </c>
      <c r="AJ162" s="445">
        <v>306783</v>
      </c>
      <c r="AK162" s="445">
        <v>34087</v>
      </c>
      <c r="AL162" s="445">
        <v>3408696</v>
      </c>
      <c r="AM162" s="445">
        <v>-1029809</v>
      </c>
      <c r="AN162" s="445">
        <v>-823848</v>
      </c>
      <c r="AO162" s="445">
        <v>-185366</v>
      </c>
      <c r="AP162" s="445">
        <v>-20596</v>
      </c>
      <c r="AQ162" s="445">
        <v>-2059619</v>
      </c>
      <c r="AR162" s="445">
        <v>-661256</v>
      </c>
      <c r="AS162" s="445">
        <v>-529005</v>
      </c>
      <c r="AT162" s="445">
        <v>-119026</v>
      </c>
      <c r="AU162" s="445">
        <v>-13225</v>
      </c>
      <c r="AV162" s="445">
        <v>-1322512</v>
      </c>
      <c r="AW162" s="445">
        <v>5586</v>
      </c>
      <c r="AX162" s="445">
        <v>4470</v>
      </c>
      <c r="AY162" s="445">
        <v>1006</v>
      </c>
      <c r="AZ162" s="445">
        <v>112</v>
      </c>
      <c r="BA162" s="445">
        <v>11174</v>
      </c>
      <c r="BB162" s="445">
        <v>-203336</v>
      </c>
      <c r="BC162" s="445">
        <v>-162668</v>
      </c>
      <c r="BD162" s="445">
        <v>-36600</v>
      </c>
      <c r="BE162" s="445">
        <v>-4067</v>
      </c>
      <c r="BF162" s="445">
        <v>-406671</v>
      </c>
      <c r="BG162" s="445">
        <v>-859006</v>
      </c>
      <c r="BH162" s="445">
        <v>-687203</v>
      </c>
      <c r="BI162" s="445">
        <v>-154620</v>
      </c>
      <c r="BJ162" s="445">
        <v>-17180</v>
      </c>
      <c r="BK162" s="445">
        <v>-1718009</v>
      </c>
      <c r="BL162" s="445">
        <v>-755888</v>
      </c>
      <c r="BM162" s="445">
        <v>-604711</v>
      </c>
      <c r="BN162" s="445">
        <v>-136060</v>
      </c>
      <c r="BO162" s="445">
        <v>-15118</v>
      </c>
      <c r="BP162" s="445">
        <v>-1511777</v>
      </c>
      <c r="BQ162" s="445">
        <v>-242672</v>
      </c>
      <c r="BR162" s="445">
        <v>-194138</v>
      </c>
      <c r="BS162" s="445">
        <v>-43681</v>
      </c>
      <c r="BT162" s="445">
        <v>-4853</v>
      </c>
      <c r="BU162" s="445">
        <v>-485344</v>
      </c>
      <c r="BV162" s="445">
        <v>-513217</v>
      </c>
      <c r="BW162" s="445">
        <v>-410573</v>
      </c>
      <c r="BX162" s="445">
        <v>-92379</v>
      </c>
      <c r="BY162" s="445">
        <v>-10264</v>
      </c>
      <c r="BZ162" s="445">
        <v>-1026433</v>
      </c>
      <c r="CA162" s="445">
        <v>0</v>
      </c>
      <c r="CB162" s="445">
        <v>0</v>
      </c>
      <c r="CC162" s="445">
        <v>0</v>
      </c>
      <c r="CD162" s="445">
        <v>0</v>
      </c>
      <c r="CE162" s="445">
        <v>0</v>
      </c>
      <c r="CF162" s="445">
        <v>403628</v>
      </c>
      <c r="CG162" s="445">
        <v>322903</v>
      </c>
      <c r="CH162" s="445">
        <v>72653</v>
      </c>
      <c r="CI162" s="445">
        <v>8073</v>
      </c>
      <c r="CJ162" s="445">
        <v>807257</v>
      </c>
      <c r="CK162" s="445">
        <v>-161652</v>
      </c>
      <c r="CL162" s="445">
        <v>-129321</v>
      </c>
      <c r="CM162" s="445">
        <v>-29097</v>
      </c>
      <c r="CN162" s="445">
        <v>-3233</v>
      </c>
      <c r="CO162" s="445">
        <v>-323303</v>
      </c>
      <c r="CP162" s="445">
        <v>46124</v>
      </c>
      <c r="CQ162" s="445">
        <v>36898</v>
      </c>
      <c r="CR162" s="445">
        <v>8302</v>
      </c>
      <c r="CS162" s="445">
        <v>922</v>
      </c>
      <c r="CT162" s="445">
        <v>92246</v>
      </c>
      <c r="CU162" s="445">
        <v>-467788</v>
      </c>
      <c r="CV162" s="445">
        <v>-374231</v>
      </c>
      <c r="CW162" s="445">
        <v>-84202</v>
      </c>
      <c r="CX162" s="445">
        <v>-9356</v>
      </c>
      <c r="CY162" s="445">
        <v>-935577</v>
      </c>
      <c r="CZ162" s="445">
        <v>-404324</v>
      </c>
      <c r="DA162" s="445">
        <v>-323459</v>
      </c>
      <c r="DB162" s="445">
        <v>-72778</v>
      </c>
      <c r="DC162" s="445">
        <v>-8086</v>
      </c>
      <c r="DD162" s="445">
        <v>-808647</v>
      </c>
      <c r="DE162" s="445">
        <v>-63465</v>
      </c>
      <c r="DF162" s="445">
        <v>-50772</v>
      </c>
      <c r="DG162" s="445">
        <v>-11424</v>
      </c>
      <c r="DH162" s="445">
        <v>-1269</v>
      </c>
      <c r="DI162" s="445">
        <v>-126930</v>
      </c>
      <c r="DJ162" s="445">
        <v>-10636039</v>
      </c>
      <c r="DK162" s="445">
        <v>-8523300</v>
      </c>
      <c r="DL162" s="445">
        <v>-1929860</v>
      </c>
      <c r="DM162" s="445">
        <v>-213022</v>
      </c>
      <c r="DN162" s="445">
        <v>-21302221</v>
      </c>
      <c r="DO162" s="445">
        <v>-9500908</v>
      </c>
      <c r="DP162" s="445">
        <v>-7615013</v>
      </c>
      <c r="DQ162" s="445">
        <v>-1725343</v>
      </c>
      <c r="DR162" s="445">
        <v>-190316</v>
      </c>
      <c r="DS162" s="445">
        <v>-19031579</v>
      </c>
      <c r="DT162" s="445">
        <v>-1135131</v>
      </c>
      <c r="DU162" s="445">
        <v>-908287</v>
      </c>
      <c r="DV162" s="445">
        <v>-204517</v>
      </c>
      <c r="DW162" s="445">
        <v>-22706</v>
      </c>
      <c r="DX162" s="445">
        <v>-2270642</v>
      </c>
      <c r="DY162" s="445">
        <v>18278419</v>
      </c>
      <c r="DZ162" s="445">
        <v>14622735</v>
      </c>
      <c r="EA162" s="445">
        <v>3290115</v>
      </c>
      <c r="EB162" s="445">
        <v>365568</v>
      </c>
      <c r="EC162" s="445">
        <v>36556837</v>
      </c>
      <c r="ED162" s="445">
        <v>14479257</v>
      </c>
      <c r="EE162" s="445">
        <v>11583405</v>
      </c>
      <c r="EF162" s="445">
        <v>2606266</v>
      </c>
      <c r="EG162" s="445">
        <v>289585</v>
      </c>
      <c r="EH162" s="445">
        <v>28958513</v>
      </c>
      <c r="EI162" s="445">
        <v>-3799162</v>
      </c>
      <c r="EJ162" s="445">
        <v>-3039330</v>
      </c>
      <c r="EK162" s="445">
        <v>-683849</v>
      </c>
      <c r="EL162" s="445">
        <v>-75983</v>
      </c>
      <c r="EM162" s="445">
        <v>-7598324</v>
      </c>
      <c r="EN162" s="445">
        <v>-4934293</v>
      </c>
      <c r="EO162" s="445">
        <v>-3947617</v>
      </c>
      <c r="EP162" s="445">
        <v>-888366</v>
      </c>
      <c r="EQ162" s="445">
        <v>-98689</v>
      </c>
      <c r="ER162" s="445">
        <v>-9868966</v>
      </c>
      <c r="ES162" s="446">
        <v>0.5</v>
      </c>
      <c r="ET162" s="446">
        <v>0.4</v>
      </c>
      <c r="EU162" s="446">
        <v>0.09</v>
      </c>
      <c r="EV162" s="446">
        <v>0.01</v>
      </c>
      <c r="EW162" s="446">
        <v>1</v>
      </c>
      <c r="EX162" s="58" t="s">
        <v>1009</v>
      </c>
      <c r="EY162" s="58" t="s">
        <v>765</v>
      </c>
      <c r="EZ162" s="58" t="s">
        <v>466</v>
      </c>
      <c r="FA162" s="58" t="s">
        <v>537</v>
      </c>
      <c r="FB162" s="58" t="s">
        <v>1010</v>
      </c>
    </row>
    <row r="163" spans="1:158" s="58" customFormat="1" ht="14.25" thickTop="1" thickBot="1">
      <c r="A163" s="58" t="s">
        <v>461</v>
      </c>
      <c r="B163" s="447" t="s">
        <v>1011</v>
      </c>
      <c r="C163" s="59" t="s">
        <v>1012</v>
      </c>
      <c r="D163" s="445">
        <v>26345785</v>
      </c>
      <c r="E163" s="445">
        <v>23950713</v>
      </c>
      <c r="F163" s="445">
        <v>29539213</v>
      </c>
      <c r="G163" s="445">
        <v>0</v>
      </c>
      <c r="H163" s="445">
        <v>79835711</v>
      </c>
      <c r="I163" s="445">
        <v>0</v>
      </c>
      <c r="J163" s="445">
        <v>0</v>
      </c>
      <c r="K163" s="445">
        <v>26345785</v>
      </c>
      <c r="L163" s="445">
        <v>264303</v>
      </c>
      <c r="M163" s="445">
        <v>264303</v>
      </c>
      <c r="N163" s="445">
        <v>0</v>
      </c>
      <c r="O163" s="445">
        <v>0</v>
      </c>
      <c r="P163" s="445">
        <v>0</v>
      </c>
      <c r="Q163" s="445">
        <v>0</v>
      </c>
      <c r="R163" s="445">
        <v>0</v>
      </c>
      <c r="S163" s="445">
        <v>0</v>
      </c>
      <c r="T163" s="445">
        <v>0</v>
      </c>
      <c r="U163" s="445">
        <v>0</v>
      </c>
      <c r="V163" s="445">
        <v>0</v>
      </c>
      <c r="W163" s="445">
        <v>0</v>
      </c>
      <c r="X163" s="445">
        <v>0</v>
      </c>
      <c r="Y163" s="445">
        <v>0</v>
      </c>
      <c r="Z163" s="445">
        <v>0</v>
      </c>
      <c r="AA163" s="445">
        <v>0</v>
      </c>
      <c r="AB163" s="445">
        <v>0</v>
      </c>
      <c r="AC163" s="445">
        <v>0</v>
      </c>
      <c r="AD163" s="445">
        <v>8564850</v>
      </c>
      <c r="AE163" s="445">
        <v>10563313</v>
      </c>
      <c r="AF163" s="445">
        <v>0</v>
      </c>
      <c r="AG163" s="445">
        <v>19128163</v>
      </c>
      <c r="AH163" s="445">
        <v>1848998</v>
      </c>
      <c r="AI163" s="445">
        <v>1680908</v>
      </c>
      <c r="AJ163" s="445">
        <v>2073119</v>
      </c>
      <c r="AK163" s="445">
        <v>0</v>
      </c>
      <c r="AL163" s="445">
        <v>5603025</v>
      </c>
      <c r="AM163" s="445">
        <v>-1443713</v>
      </c>
      <c r="AN163" s="445">
        <v>-1312467</v>
      </c>
      <c r="AO163" s="445">
        <v>-1618709</v>
      </c>
      <c r="AP163" s="445">
        <v>0</v>
      </c>
      <c r="AQ163" s="445">
        <v>-4374889</v>
      </c>
      <c r="AR163" s="445">
        <v>-2776746</v>
      </c>
      <c r="AS163" s="445">
        <v>-2524315</v>
      </c>
      <c r="AT163" s="445">
        <v>-3113322</v>
      </c>
      <c r="AU163" s="445">
        <v>0</v>
      </c>
      <c r="AV163" s="445">
        <v>-8414383</v>
      </c>
      <c r="AW163" s="445">
        <v>505619</v>
      </c>
      <c r="AX163" s="445">
        <v>459654</v>
      </c>
      <c r="AY163" s="445">
        <v>566906</v>
      </c>
      <c r="AZ163" s="445">
        <v>0</v>
      </c>
      <c r="BA163" s="445">
        <v>1532179</v>
      </c>
      <c r="BB163" s="445">
        <v>953134</v>
      </c>
      <c r="BC163" s="445">
        <v>866485</v>
      </c>
      <c r="BD163" s="445">
        <v>1068665</v>
      </c>
      <c r="BE163" s="445">
        <v>0</v>
      </c>
      <c r="BF163" s="445">
        <v>2888284</v>
      </c>
      <c r="BG163" s="445">
        <v>-1317993</v>
      </c>
      <c r="BH163" s="445">
        <v>-1198176</v>
      </c>
      <c r="BI163" s="445">
        <v>-1477751</v>
      </c>
      <c r="BJ163" s="445">
        <v>0</v>
      </c>
      <c r="BK163" s="445">
        <v>-3993920</v>
      </c>
      <c r="BL163" s="445">
        <v>-5395464</v>
      </c>
      <c r="BM163" s="445">
        <v>-4904968</v>
      </c>
      <c r="BN163" s="445">
        <v>-6049460</v>
      </c>
      <c r="BO163" s="445">
        <v>0</v>
      </c>
      <c r="BP163" s="445">
        <v>-16349892</v>
      </c>
      <c r="BQ163" s="445">
        <v>-1297907</v>
      </c>
      <c r="BR163" s="445">
        <v>-1179916</v>
      </c>
      <c r="BS163" s="445">
        <v>-1455230</v>
      </c>
      <c r="BT163" s="445">
        <v>0</v>
      </c>
      <c r="BU163" s="445">
        <v>-3933053</v>
      </c>
      <c r="BV163" s="445">
        <v>-4097557</v>
      </c>
      <c r="BW163" s="445">
        <v>-3725052</v>
      </c>
      <c r="BX163" s="445">
        <v>-4594230</v>
      </c>
      <c r="BY163" s="445">
        <v>0</v>
      </c>
      <c r="BZ163" s="445">
        <v>-12416839</v>
      </c>
      <c r="CA163" s="445">
        <v>9695</v>
      </c>
      <c r="CB163" s="445">
        <v>8813</v>
      </c>
      <c r="CC163" s="445">
        <v>10870</v>
      </c>
      <c r="CD163" s="445">
        <v>0</v>
      </c>
      <c r="CE163" s="445">
        <v>29378</v>
      </c>
      <c r="CF163" s="445">
        <v>584601</v>
      </c>
      <c r="CG163" s="445">
        <v>531455</v>
      </c>
      <c r="CH163" s="445">
        <v>655461</v>
      </c>
      <c r="CI163" s="445">
        <v>0</v>
      </c>
      <c r="CJ163" s="445">
        <v>1771517</v>
      </c>
      <c r="CK163" s="445">
        <v>418103</v>
      </c>
      <c r="CL163" s="445">
        <v>380094</v>
      </c>
      <c r="CM163" s="445">
        <v>468783</v>
      </c>
      <c r="CN163" s="445">
        <v>0</v>
      </c>
      <c r="CO163" s="445">
        <v>1266980</v>
      </c>
      <c r="CP163" s="445">
        <v>1361059</v>
      </c>
      <c r="CQ163" s="445">
        <v>1237327</v>
      </c>
      <c r="CR163" s="445">
        <v>1526037</v>
      </c>
      <c r="CS163" s="445">
        <v>0</v>
      </c>
      <c r="CT163" s="445">
        <v>4124423</v>
      </c>
      <c r="CU163" s="445">
        <v>-3022006</v>
      </c>
      <c r="CV163" s="445">
        <v>-2747279</v>
      </c>
      <c r="CW163" s="445">
        <v>-3388309</v>
      </c>
      <c r="CX163" s="445">
        <v>0</v>
      </c>
      <c r="CY163" s="445">
        <v>-9157594</v>
      </c>
      <c r="CZ163" s="445">
        <v>-870109</v>
      </c>
      <c r="DA163" s="445">
        <v>-791009</v>
      </c>
      <c r="DB163" s="445">
        <v>-975577</v>
      </c>
      <c r="DC163" s="445">
        <v>0</v>
      </c>
      <c r="DD163" s="445">
        <v>-2636695</v>
      </c>
      <c r="DE163" s="445">
        <v>-2151897</v>
      </c>
      <c r="DF163" s="445">
        <v>-1956270</v>
      </c>
      <c r="DG163" s="445">
        <v>-2412732</v>
      </c>
      <c r="DH163" s="445">
        <v>0</v>
      </c>
      <c r="DI163" s="445">
        <v>-6520899</v>
      </c>
      <c r="DJ163" s="445">
        <v>-16384835</v>
      </c>
      <c r="DK163" s="445">
        <v>-14841116</v>
      </c>
      <c r="DL163" s="445">
        <v>-18376934</v>
      </c>
      <c r="DM163" s="445">
        <v>0</v>
      </c>
      <c r="DN163" s="445">
        <v>-49602885</v>
      </c>
      <c r="DO163" s="445">
        <v>-14791527</v>
      </c>
      <c r="DP163" s="445">
        <v>-13388830</v>
      </c>
      <c r="DQ163" s="445">
        <v>-16586804</v>
      </c>
      <c r="DR163" s="445">
        <v>0</v>
      </c>
      <c r="DS163" s="445">
        <v>-44767161</v>
      </c>
      <c r="DT163" s="445">
        <v>-1593308</v>
      </c>
      <c r="DU163" s="445">
        <v>-1452286</v>
      </c>
      <c r="DV163" s="445">
        <v>-1790130</v>
      </c>
      <c r="DW163" s="445">
        <v>0</v>
      </c>
      <c r="DX163" s="445">
        <v>-4835724</v>
      </c>
      <c r="DY163" s="445">
        <v>29497563</v>
      </c>
      <c r="DZ163" s="445">
        <v>26815967</v>
      </c>
      <c r="EA163" s="445">
        <v>33073026</v>
      </c>
      <c r="EB163" s="445">
        <v>0</v>
      </c>
      <c r="EC163" s="445">
        <v>89386556</v>
      </c>
      <c r="ED163" s="445">
        <v>26345785</v>
      </c>
      <c r="EE163" s="445">
        <v>23950713</v>
      </c>
      <c r="EF163" s="445">
        <v>29539213</v>
      </c>
      <c r="EG163" s="445">
        <v>0</v>
      </c>
      <c r="EH163" s="445">
        <v>79835711</v>
      </c>
      <c r="EI163" s="445">
        <v>-3151778</v>
      </c>
      <c r="EJ163" s="445">
        <v>-2865254</v>
      </c>
      <c r="EK163" s="445">
        <v>-3533813</v>
      </c>
      <c r="EL163" s="445">
        <v>0</v>
      </c>
      <c r="EM163" s="445">
        <v>-9550845</v>
      </c>
      <c r="EN163" s="445">
        <v>-4745086</v>
      </c>
      <c r="EO163" s="445">
        <v>-4317540</v>
      </c>
      <c r="EP163" s="445">
        <v>-5323943</v>
      </c>
      <c r="EQ163" s="445">
        <v>0</v>
      </c>
      <c r="ER163" s="445">
        <v>-14386569</v>
      </c>
      <c r="ES163" s="446">
        <v>0.33</v>
      </c>
      <c r="ET163" s="446">
        <v>0.3</v>
      </c>
      <c r="EU163" s="446">
        <v>0.37</v>
      </c>
      <c r="EV163" s="446">
        <v>0</v>
      </c>
      <c r="EW163" s="446">
        <v>1</v>
      </c>
      <c r="EX163" s="58" t="s">
        <v>501</v>
      </c>
      <c r="EY163" s="58" t="s">
        <v>502</v>
      </c>
      <c r="EZ163" s="58" t="s">
        <v>503</v>
      </c>
      <c r="FA163" s="58" t="s">
        <v>504</v>
      </c>
      <c r="FB163" s="58" t="s">
        <v>1013</v>
      </c>
    </row>
    <row r="164" spans="1:158" s="58" customFormat="1" ht="14.25" thickTop="1" thickBot="1">
      <c r="A164" s="58" t="s">
        <v>461</v>
      </c>
      <c r="B164" s="447" t="s">
        <v>1014</v>
      </c>
      <c r="C164" s="59" t="s">
        <v>1015</v>
      </c>
      <c r="D164" s="445">
        <v>6073197</v>
      </c>
      <c r="E164" s="445">
        <v>4858558</v>
      </c>
      <c r="F164" s="445">
        <v>1093176</v>
      </c>
      <c r="G164" s="445">
        <v>121464</v>
      </c>
      <c r="H164" s="445">
        <v>12146395</v>
      </c>
      <c r="I164" s="445">
        <v>0</v>
      </c>
      <c r="J164" s="445">
        <v>0</v>
      </c>
      <c r="K164" s="445">
        <v>6073197</v>
      </c>
      <c r="L164" s="445">
        <v>115396</v>
      </c>
      <c r="M164" s="445">
        <v>115396</v>
      </c>
      <c r="N164" s="445">
        <v>0</v>
      </c>
      <c r="O164" s="445">
        <v>0</v>
      </c>
      <c r="P164" s="445">
        <v>0</v>
      </c>
      <c r="Q164" s="445">
        <v>157915</v>
      </c>
      <c r="R164" s="445">
        <v>71168</v>
      </c>
      <c r="S164" s="445">
        <v>229083</v>
      </c>
      <c r="T164" s="445">
        <v>0</v>
      </c>
      <c r="U164" s="445">
        <v>0</v>
      </c>
      <c r="V164" s="445">
        <v>0</v>
      </c>
      <c r="W164" s="445">
        <v>0</v>
      </c>
      <c r="X164" s="445">
        <v>0</v>
      </c>
      <c r="Y164" s="445">
        <v>0</v>
      </c>
      <c r="Z164" s="445">
        <v>0</v>
      </c>
      <c r="AA164" s="445">
        <v>0</v>
      </c>
      <c r="AB164" s="445">
        <v>0</v>
      </c>
      <c r="AC164" s="445">
        <v>0</v>
      </c>
      <c r="AD164" s="445">
        <v>3353846</v>
      </c>
      <c r="AE164" s="445">
        <v>756473</v>
      </c>
      <c r="AF164" s="445">
        <v>83640</v>
      </c>
      <c r="AG164" s="445">
        <v>4193959</v>
      </c>
      <c r="AH164" s="445">
        <v>451985</v>
      </c>
      <c r="AI164" s="445">
        <v>361588</v>
      </c>
      <c r="AJ164" s="445">
        <v>81357</v>
      </c>
      <c r="AK164" s="445">
        <v>9040</v>
      </c>
      <c r="AL164" s="445">
        <v>903970</v>
      </c>
      <c r="AM164" s="445">
        <v>-831512</v>
      </c>
      <c r="AN164" s="445">
        <v>-665210</v>
      </c>
      <c r="AO164" s="445">
        <v>-149672</v>
      </c>
      <c r="AP164" s="445">
        <v>-16630</v>
      </c>
      <c r="AQ164" s="445">
        <v>-1663024</v>
      </c>
      <c r="AR164" s="445">
        <v>-285365</v>
      </c>
      <c r="AS164" s="445">
        <v>-228292</v>
      </c>
      <c r="AT164" s="445">
        <v>-51366</v>
      </c>
      <c r="AU164" s="445">
        <v>-5707</v>
      </c>
      <c r="AV164" s="445">
        <v>-570730</v>
      </c>
      <c r="AW164" s="445">
        <v>243</v>
      </c>
      <c r="AX164" s="445">
        <v>195</v>
      </c>
      <c r="AY164" s="445">
        <v>44</v>
      </c>
      <c r="AZ164" s="445">
        <v>5</v>
      </c>
      <c r="BA164" s="445">
        <v>487</v>
      </c>
      <c r="BB164" s="445">
        <v>-59067</v>
      </c>
      <c r="BC164" s="445">
        <v>-47254</v>
      </c>
      <c r="BD164" s="445">
        <v>-10632</v>
      </c>
      <c r="BE164" s="445">
        <v>-1181</v>
      </c>
      <c r="BF164" s="445">
        <v>-118134</v>
      </c>
      <c r="BG164" s="445">
        <v>-344189</v>
      </c>
      <c r="BH164" s="445">
        <v>-275351</v>
      </c>
      <c r="BI164" s="445">
        <v>-61954</v>
      </c>
      <c r="BJ164" s="445">
        <v>-6883</v>
      </c>
      <c r="BK164" s="445">
        <v>-688377</v>
      </c>
      <c r="BL164" s="445">
        <v>-979538</v>
      </c>
      <c r="BM164" s="445">
        <v>-783630</v>
      </c>
      <c r="BN164" s="445">
        <v>-176317</v>
      </c>
      <c r="BO164" s="445">
        <v>-19591</v>
      </c>
      <c r="BP164" s="445">
        <v>-1959076</v>
      </c>
      <c r="BQ164" s="445">
        <v>-476019</v>
      </c>
      <c r="BR164" s="445">
        <v>-380816</v>
      </c>
      <c r="BS164" s="445">
        <v>-85684</v>
      </c>
      <c r="BT164" s="445">
        <v>-9520</v>
      </c>
      <c r="BU164" s="445">
        <v>-952039</v>
      </c>
      <c r="BV164" s="445">
        <v>-503519</v>
      </c>
      <c r="BW164" s="445">
        <v>-402815</v>
      </c>
      <c r="BX164" s="445">
        <v>-90633</v>
      </c>
      <c r="BY164" s="445">
        <v>-10070</v>
      </c>
      <c r="BZ164" s="445">
        <v>-1007037</v>
      </c>
      <c r="CA164" s="445">
        <v>0</v>
      </c>
      <c r="CB164" s="445">
        <v>0</v>
      </c>
      <c r="CC164" s="445">
        <v>0</v>
      </c>
      <c r="CD164" s="445">
        <v>0</v>
      </c>
      <c r="CE164" s="445">
        <v>0</v>
      </c>
      <c r="CF164" s="445">
        <v>38305</v>
      </c>
      <c r="CG164" s="445">
        <v>30644</v>
      </c>
      <c r="CH164" s="445">
        <v>6895</v>
      </c>
      <c r="CI164" s="445">
        <v>766</v>
      </c>
      <c r="CJ164" s="445">
        <v>76610</v>
      </c>
      <c r="CK164" s="445">
        <v>-34933</v>
      </c>
      <c r="CL164" s="445">
        <v>-27947</v>
      </c>
      <c r="CM164" s="445">
        <v>-6288</v>
      </c>
      <c r="CN164" s="445">
        <v>-699</v>
      </c>
      <c r="CO164" s="445">
        <v>-69867</v>
      </c>
      <c r="CP164" s="445">
        <v>156775</v>
      </c>
      <c r="CQ164" s="445">
        <v>125420</v>
      </c>
      <c r="CR164" s="445">
        <v>28219</v>
      </c>
      <c r="CS164" s="445">
        <v>3135</v>
      </c>
      <c r="CT164" s="445">
        <v>313549</v>
      </c>
      <c r="CU164" s="445">
        <v>-819391</v>
      </c>
      <c r="CV164" s="445">
        <v>-655513</v>
      </c>
      <c r="CW164" s="445">
        <v>-147491</v>
      </c>
      <c r="CX164" s="445">
        <v>-16389</v>
      </c>
      <c r="CY164" s="445">
        <v>-1638784</v>
      </c>
      <c r="CZ164" s="445">
        <v>-510952</v>
      </c>
      <c r="DA164" s="445">
        <v>-408763</v>
      </c>
      <c r="DB164" s="445">
        <v>-91972</v>
      </c>
      <c r="DC164" s="445">
        <v>-10219</v>
      </c>
      <c r="DD164" s="445">
        <v>-1021906</v>
      </c>
      <c r="DE164" s="445">
        <v>-308439</v>
      </c>
      <c r="DF164" s="445">
        <v>-246751</v>
      </c>
      <c r="DG164" s="445">
        <v>-55519</v>
      </c>
      <c r="DH164" s="445">
        <v>-6169</v>
      </c>
      <c r="DI164" s="445">
        <v>-616878</v>
      </c>
      <c r="DJ164" s="445">
        <v>-4462527</v>
      </c>
      <c r="DK164" s="445">
        <v>-3570020</v>
      </c>
      <c r="DL164" s="445">
        <v>-803255</v>
      </c>
      <c r="DM164" s="445">
        <v>-89250</v>
      </c>
      <c r="DN164" s="445">
        <v>-8925052</v>
      </c>
      <c r="DO164" s="445">
        <v>-3964175</v>
      </c>
      <c r="DP164" s="445">
        <v>-3171340</v>
      </c>
      <c r="DQ164" s="445">
        <v>-713552</v>
      </c>
      <c r="DR164" s="445">
        <v>-79284</v>
      </c>
      <c r="DS164" s="445">
        <v>-7928350</v>
      </c>
      <c r="DT164" s="445">
        <v>-498352</v>
      </c>
      <c r="DU164" s="445">
        <v>-398680</v>
      </c>
      <c r="DV164" s="445">
        <v>-89703</v>
      </c>
      <c r="DW164" s="445">
        <v>-9966</v>
      </c>
      <c r="DX164" s="445">
        <v>-996702</v>
      </c>
      <c r="DY164" s="445">
        <v>7748738</v>
      </c>
      <c r="DZ164" s="445">
        <v>6198991</v>
      </c>
      <c r="EA164" s="445">
        <v>1394773</v>
      </c>
      <c r="EB164" s="445">
        <v>154975</v>
      </c>
      <c r="EC164" s="445">
        <v>15497477</v>
      </c>
      <c r="ED164" s="445">
        <v>6073197</v>
      </c>
      <c r="EE164" s="445">
        <v>4858558</v>
      </c>
      <c r="EF164" s="445">
        <v>1093176</v>
      </c>
      <c r="EG164" s="445">
        <v>121464</v>
      </c>
      <c r="EH164" s="445">
        <v>12146395</v>
      </c>
      <c r="EI164" s="445">
        <v>-1675541</v>
      </c>
      <c r="EJ164" s="445">
        <v>-1340433</v>
      </c>
      <c r="EK164" s="445">
        <v>-301597</v>
      </c>
      <c r="EL164" s="445">
        <v>-33511</v>
      </c>
      <c r="EM164" s="445">
        <v>-3351082</v>
      </c>
      <c r="EN164" s="445">
        <v>-2173893</v>
      </c>
      <c r="EO164" s="445">
        <v>-1739113</v>
      </c>
      <c r="EP164" s="445">
        <v>-391300</v>
      </c>
      <c r="EQ164" s="445">
        <v>-43477</v>
      </c>
      <c r="ER164" s="445">
        <v>-4347784</v>
      </c>
      <c r="ES164" s="446">
        <v>0.5</v>
      </c>
      <c r="ET164" s="446">
        <v>0.4</v>
      </c>
      <c r="EU164" s="446">
        <v>0.09</v>
      </c>
      <c r="EV164" s="446">
        <v>0.01</v>
      </c>
      <c r="EW164" s="446">
        <v>1</v>
      </c>
      <c r="EX164" s="58" t="s">
        <v>764</v>
      </c>
      <c r="EY164" s="58" t="s">
        <v>765</v>
      </c>
      <c r="EZ164" s="58" t="s">
        <v>466</v>
      </c>
      <c r="FA164" s="58" t="s">
        <v>537</v>
      </c>
      <c r="FB164" s="58" t="s">
        <v>1016</v>
      </c>
    </row>
    <row r="165" spans="1:158" s="58" customFormat="1" ht="14.25" thickTop="1" thickBot="1">
      <c r="A165" s="58" t="s">
        <v>469</v>
      </c>
      <c r="B165" s="447" t="s">
        <v>1017</v>
      </c>
      <c r="C165" s="59" t="s">
        <v>1018</v>
      </c>
      <c r="D165" s="445">
        <v>11880808</v>
      </c>
      <c r="E165" s="445">
        <v>9504647</v>
      </c>
      <c r="F165" s="445">
        <v>2376162</v>
      </c>
      <c r="G165" s="445">
        <v>0</v>
      </c>
      <c r="H165" s="445">
        <v>23761617</v>
      </c>
      <c r="I165" s="445">
        <v>0</v>
      </c>
      <c r="J165" s="445">
        <v>0</v>
      </c>
      <c r="K165" s="445">
        <v>11880808</v>
      </c>
      <c r="L165" s="445">
        <v>128002</v>
      </c>
      <c r="M165" s="445">
        <v>128002</v>
      </c>
      <c r="N165" s="445">
        <v>0</v>
      </c>
      <c r="O165" s="445">
        <v>0</v>
      </c>
      <c r="P165" s="445">
        <v>0</v>
      </c>
      <c r="Q165" s="445">
        <v>486767</v>
      </c>
      <c r="R165" s="445">
        <v>181803</v>
      </c>
      <c r="S165" s="445">
        <v>668570</v>
      </c>
      <c r="T165" s="445">
        <v>0</v>
      </c>
      <c r="U165" s="445">
        <v>0</v>
      </c>
      <c r="V165" s="445">
        <v>0</v>
      </c>
      <c r="W165" s="445">
        <v>0</v>
      </c>
      <c r="X165" s="445">
        <v>0</v>
      </c>
      <c r="Y165" s="445">
        <v>0</v>
      </c>
      <c r="Z165" s="445">
        <v>0</v>
      </c>
      <c r="AA165" s="445">
        <v>0</v>
      </c>
      <c r="AB165" s="445">
        <v>0</v>
      </c>
      <c r="AC165" s="445">
        <v>0</v>
      </c>
      <c r="AD165" s="445">
        <v>2922846</v>
      </c>
      <c r="AE165" s="445">
        <v>733843</v>
      </c>
      <c r="AF165" s="445">
        <v>0</v>
      </c>
      <c r="AG165" s="445">
        <v>3656689</v>
      </c>
      <c r="AH165" s="445">
        <v>428154</v>
      </c>
      <c r="AI165" s="445">
        <v>342523</v>
      </c>
      <c r="AJ165" s="445">
        <v>85631</v>
      </c>
      <c r="AK165" s="445">
        <v>0</v>
      </c>
      <c r="AL165" s="445">
        <v>856308</v>
      </c>
      <c r="AM165" s="445">
        <v>-1358361</v>
      </c>
      <c r="AN165" s="445">
        <v>-1086689</v>
      </c>
      <c r="AO165" s="445">
        <v>-271672</v>
      </c>
      <c r="AP165" s="445">
        <v>0</v>
      </c>
      <c r="AQ165" s="445">
        <v>-2716722</v>
      </c>
      <c r="AR165" s="445">
        <v>-294820</v>
      </c>
      <c r="AS165" s="445">
        <v>-235856</v>
      </c>
      <c r="AT165" s="445">
        <v>-58964</v>
      </c>
      <c r="AU165" s="445">
        <v>0</v>
      </c>
      <c r="AV165" s="445">
        <v>-589640</v>
      </c>
      <c r="AW165" s="445">
        <v>11075</v>
      </c>
      <c r="AX165" s="445">
        <v>8860</v>
      </c>
      <c r="AY165" s="445">
        <v>2215</v>
      </c>
      <c r="AZ165" s="445">
        <v>0</v>
      </c>
      <c r="BA165" s="445">
        <v>22150</v>
      </c>
      <c r="BB165" s="445">
        <v>-24685</v>
      </c>
      <c r="BC165" s="445">
        <v>-19748</v>
      </c>
      <c r="BD165" s="445">
        <v>-4937</v>
      </c>
      <c r="BE165" s="445">
        <v>0</v>
      </c>
      <c r="BF165" s="445">
        <v>-49370</v>
      </c>
      <c r="BG165" s="445">
        <v>-308430</v>
      </c>
      <c r="BH165" s="445">
        <v>-246744</v>
      </c>
      <c r="BI165" s="445">
        <v>-61686</v>
      </c>
      <c r="BJ165" s="445">
        <v>0</v>
      </c>
      <c r="BK165" s="445">
        <v>-616860</v>
      </c>
      <c r="BL165" s="445">
        <v>-2220113</v>
      </c>
      <c r="BM165" s="445">
        <v>-1776091</v>
      </c>
      <c r="BN165" s="445">
        <v>-444023</v>
      </c>
      <c r="BO165" s="445">
        <v>0</v>
      </c>
      <c r="BP165" s="445">
        <v>-4440227</v>
      </c>
      <c r="BQ165" s="445">
        <v>-117683</v>
      </c>
      <c r="BR165" s="445">
        <v>-94147</v>
      </c>
      <c r="BS165" s="445">
        <v>-23537</v>
      </c>
      <c r="BT165" s="445">
        <v>0</v>
      </c>
      <c r="BU165" s="445">
        <v>-235367</v>
      </c>
      <c r="BV165" s="445">
        <v>-2102430</v>
      </c>
      <c r="BW165" s="445">
        <v>-1681944</v>
      </c>
      <c r="BX165" s="445">
        <v>-420486</v>
      </c>
      <c r="BY165" s="445">
        <v>0</v>
      </c>
      <c r="BZ165" s="445">
        <v>-4204860</v>
      </c>
      <c r="CA165" s="445">
        <v>208243</v>
      </c>
      <c r="CB165" s="445">
        <v>166595</v>
      </c>
      <c r="CC165" s="445">
        <v>41649</v>
      </c>
      <c r="CD165" s="445">
        <v>0</v>
      </c>
      <c r="CE165" s="445">
        <v>416487</v>
      </c>
      <c r="CF165" s="445">
        <v>0</v>
      </c>
      <c r="CG165" s="445">
        <v>0</v>
      </c>
      <c r="CH165" s="445">
        <v>0</v>
      </c>
      <c r="CI165" s="445">
        <v>0</v>
      </c>
      <c r="CJ165" s="445">
        <v>0</v>
      </c>
      <c r="CK165" s="445">
        <v>-110651</v>
      </c>
      <c r="CL165" s="445">
        <v>-88521</v>
      </c>
      <c r="CM165" s="445">
        <v>-22130</v>
      </c>
      <c r="CN165" s="445">
        <v>0</v>
      </c>
      <c r="CO165" s="445">
        <v>-221302</v>
      </c>
      <c r="CP165" s="445">
        <v>-138129</v>
      </c>
      <c r="CQ165" s="445">
        <v>-110504</v>
      </c>
      <c r="CR165" s="445">
        <v>-27626</v>
      </c>
      <c r="CS165" s="445">
        <v>0</v>
      </c>
      <c r="CT165" s="445">
        <v>-276259</v>
      </c>
      <c r="CU165" s="445">
        <v>-2260650</v>
      </c>
      <c r="CV165" s="445">
        <v>-1808521</v>
      </c>
      <c r="CW165" s="445">
        <v>-452130</v>
      </c>
      <c r="CX165" s="445">
        <v>0</v>
      </c>
      <c r="CY165" s="445">
        <v>-4521301</v>
      </c>
      <c r="CZ165" s="445">
        <v>-20091</v>
      </c>
      <c r="DA165" s="445">
        <v>-16073</v>
      </c>
      <c r="DB165" s="445">
        <v>-4018</v>
      </c>
      <c r="DC165" s="445">
        <v>0</v>
      </c>
      <c r="DD165" s="445">
        <v>-40182</v>
      </c>
      <c r="DE165" s="445">
        <v>-2240559</v>
      </c>
      <c r="DF165" s="445">
        <v>-1792448</v>
      </c>
      <c r="DG165" s="445">
        <v>-448112</v>
      </c>
      <c r="DH165" s="445">
        <v>0</v>
      </c>
      <c r="DI165" s="445">
        <v>-4481119</v>
      </c>
      <c r="DJ165" s="445">
        <v>-2082605</v>
      </c>
      <c r="DK165" s="445">
        <v>-1666083</v>
      </c>
      <c r="DL165" s="445">
        <v>-416518</v>
      </c>
      <c r="DM165" s="445">
        <v>0</v>
      </c>
      <c r="DN165" s="445">
        <v>-4165206</v>
      </c>
      <c r="DO165" s="445">
        <v>-1997432</v>
      </c>
      <c r="DP165" s="445">
        <v>-1597946</v>
      </c>
      <c r="DQ165" s="445">
        <v>-399486</v>
      </c>
      <c r="DR165" s="445">
        <v>0</v>
      </c>
      <c r="DS165" s="445">
        <v>-3994864</v>
      </c>
      <c r="DT165" s="445">
        <v>-85173</v>
      </c>
      <c r="DU165" s="445">
        <v>-68137</v>
      </c>
      <c r="DV165" s="445">
        <v>-17032</v>
      </c>
      <c r="DW165" s="445">
        <v>0</v>
      </c>
      <c r="DX165" s="445">
        <v>-170342</v>
      </c>
      <c r="DY165" s="445">
        <v>13064002</v>
      </c>
      <c r="DZ165" s="445">
        <v>10451201</v>
      </c>
      <c r="EA165" s="445">
        <v>2612800</v>
      </c>
      <c r="EB165" s="445">
        <v>0</v>
      </c>
      <c r="EC165" s="445">
        <v>26128003</v>
      </c>
      <c r="ED165" s="445">
        <v>11880808</v>
      </c>
      <c r="EE165" s="445">
        <v>9504647</v>
      </c>
      <c r="EF165" s="445">
        <v>2376162</v>
      </c>
      <c r="EG165" s="445">
        <v>0</v>
      </c>
      <c r="EH165" s="445">
        <v>23761617</v>
      </c>
      <c r="EI165" s="445">
        <v>-1183194</v>
      </c>
      <c r="EJ165" s="445">
        <v>-946554</v>
      </c>
      <c r="EK165" s="445">
        <v>-236638</v>
      </c>
      <c r="EL165" s="445">
        <v>0</v>
      </c>
      <c r="EM165" s="445">
        <v>-2366386</v>
      </c>
      <c r="EN165" s="445">
        <v>-1268367</v>
      </c>
      <c r="EO165" s="445">
        <v>-1014691</v>
      </c>
      <c r="EP165" s="445">
        <v>-253670</v>
      </c>
      <c r="EQ165" s="445">
        <v>0</v>
      </c>
      <c r="ER165" s="445">
        <v>-2536728</v>
      </c>
      <c r="ES165" s="446">
        <v>0.5</v>
      </c>
      <c r="ET165" s="446">
        <v>0.4</v>
      </c>
      <c r="EU165" s="446">
        <v>0.1</v>
      </c>
      <c r="EV165" s="446">
        <v>0</v>
      </c>
      <c r="EW165" s="446">
        <v>1</v>
      </c>
      <c r="EX165" s="58" t="s">
        <v>496</v>
      </c>
      <c r="EY165" s="58" t="s">
        <v>465</v>
      </c>
      <c r="EZ165" s="58" t="s">
        <v>466</v>
      </c>
      <c r="FA165" s="58" t="s">
        <v>497</v>
      </c>
      <c r="FB165" s="58" t="s">
        <v>1019</v>
      </c>
    </row>
    <row r="166" spans="1:158" s="58" customFormat="1" ht="14.25" thickTop="1" thickBot="1">
      <c r="A166" s="58" t="s">
        <v>469</v>
      </c>
      <c r="B166" s="447" t="s">
        <v>1020</v>
      </c>
      <c r="C166" s="59" t="s">
        <v>1021</v>
      </c>
      <c r="D166" s="445">
        <v>20349923</v>
      </c>
      <c r="E166" s="445">
        <v>16279939</v>
      </c>
      <c r="F166" s="445">
        <v>4069985</v>
      </c>
      <c r="G166" s="445">
        <v>0</v>
      </c>
      <c r="H166" s="445">
        <v>40699847</v>
      </c>
      <c r="I166" s="445">
        <v>0</v>
      </c>
      <c r="J166" s="445">
        <v>0</v>
      </c>
      <c r="K166" s="445">
        <v>20349923</v>
      </c>
      <c r="L166" s="445">
        <v>175237</v>
      </c>
      <c r="M166" s="445">
        <v>175237</v>
      </c>
      <c r="N166" s="445">
        <v>0</v>
      </c>
      <c r="O166" s="445">
        <v>0</v>
      </c>
      <c r="P166" s="445">
        <v>0</v>
      </c>
      <c r="Q166" s="445">
        <v>1025430</v>
      </c>
      <c r="R166" s="445">
        <v>0</v>
      </c>
      <c r="S166" s="445">
        <v>1025430</v>
      </c>
      <c r="T166" s="445">
        <v>0</v>
      </c>
      <c r="U166" s="445">
        <v>0</v>
      </c>
      <c r="V166" s="445">
        <v>0</v>
      </c>
      <c r="W166" s="445">
        <v>0</v>
      </c>
      <c r="X166" s="445">
        <v>0</v>
      </c>
      <c r="Y166" s="445">
        <v>0</v>
      </c>
      <c r="Z166" s="445">
        <v>0</v>
      </c>
      <c r="AA166" s="445">
        <v>0</v>
      </c>
      <c r="AB166" s="445">
        <v>0</v>
      </c>
      <c r="AC166" s="445">
        <v>0</v>
      </c>
      <c r="AD166" s="445">
        <v>6356994</v>
      </c>
      <c r="AE166" s="445">
        <v>1575891</v>
      </c>
      <c r="AF166" s="445">
        <v>0</v>
      </c>
      <c r="AG166" s="445">
        <v>7932885</v>
      </c>
      <c r="AH166" s="445">
        <v>1543904</v>
      </c>
      <c r="AI166" s="445">
        <v>1235124</v>
      </c>
      <c r="AJ166" s="445">
        <v>308781</v>
      </c>
      <c r="AK166" s="445">
        <v>0</v>
      </c>
      <c r="AL166" s="445">
        <v>3087809</v>
      </c>
      <c r="AM166" s="445">
        <v>-1348997</v>
      </c>
      <c r="AN166" s="445">
        <v>-1079197</v>
      </c>
      <c r="AO166" s="445">
        <v>-269799</v>
      </c>
      <c r="AP166" s="445">
        <v>0</v>
      </c>
      <c r="AQ166" s="445">
        <v>-2697993</v>
      </c>
      <c r="AR166" s="445">
        <v>-1206947</v>
      </c>
      <c r="AS166" s="445">
        <v>-965557</v>
      </c>
      <c r="AT166" s="445">
        <v>-241389</v>
      </c>
      <c r="AU166" s="445">
        <v>0</v>
      </c>
      <c r="AV166" s="445">
        <v>-2413893</v>
      </c>
      <c r="AW166" s="445">
        <v>33838</v>
      </c>
      <c r="AX166" s="445">
        <v>27071</v>
      </c>
      <c r="AY166" s="445">
        <v>6768</v>
      </c>
      <c r="AZ166" s="445">
        <v>0</v>
      </c>
      <c r="BA166" s="445">
        <v>67677</v>
      </c>
      <c r="BB166" s="445">
        <v>-83899</v>
      </c>
      <c r="BC166" s="445">
        <v>-67120</v>
      </c>
      <c r="BD166" s="445">
        <v>-16780</v>
      </c>
      <c r="BE166" s="445">
        <v>0</v>
      </c>
      <c r="BF166" s="445">
        <v>-167799</v>
      </c>
      <c r="BG166" s="445">
        <v>-1257008</v>
      </c>
      <c r="BH166" s="445">
        <v>-1005606</v>
      </c>
      <c r="BI166" s="445">
        <v>-251401</v>
      </c>
      <c r="BJ166" s="445">
        <v>0</v>
      </c>
      <c r="BK166" s="445">
        <v>-2514015</v>
      </c>
      <c r="BL166" s="445">
        <v>-3877551</v>
      </c>
      <c r="BM166" s="445">
        <v>-3102040</v>
      </c>
      <c r="BN166" s="445">
        <v>-775510</v>
      </c>
      <c r="BO166" s="445">
        <v>0</v>
      </c>
      <c r="BP166" s="445">
        <v>-7755101</v>
      </c>
      <c r="BQ166" s="445">
        <v>-658390</v>
      </c>
      <c r="BR166" s="445">
        <v>-526712</v>
      </c>
      <c r="BS166" s="445">
        <v>-131678</v>
      </c>
      <c r="BT166" s="445">
        <v>0</v>
      </c>
      <c r="BU166" s="445">
        <v>-1316780</v>
      </c>
      <c r="BV166" s="445">
        <v>-3219161</v>
      </c>
      <c r="BW166" s="445">
        <v>-2575328</v>
      </c>
      <c r="BX166" s="445">
        <v>-643832</v>
      </c>
      <c r="BY166" s="445">
        <v>0</v>
      </c>
      <c r="BZ166" s="445">
        <v>-6438321</v>
      </c>
      <c r="CA166" s="445">
        <v>0</v>
      </c>
      <c r="CB166" s="445">
        <v>0</v>
      </c>
      <c r="CC166" s="445">
        <v>0</v>
      </c>
      <c r="CD166" s="445">
        <v>0</v>
      </c>
      <c r="CE166" s="445">
        <v>0</v>
      </c>
      <c r="CF166" s="445">
        <v>1244387</v>
      </c>
      <c r="CG166" s="445">
        <v>995510</v>
      </c>
      <c r="CH166" s="445">
        <v>248878</v>
      </c>
      <c r="CI166" s="445">
        <v>0</v>
      </c>
      <c r="CJ166" s="445">
        <v>2488775</v>
      </c>
      <c r="CK166" s="445">
        <v>358039</v>
      </c>
      <c r="CL166" s="445">
        <v>286432</v>
      </c>
      <c r="CM166" s="445">
        <v>71608</v>
      </c>
      <c r="CN166" s="445">
        <v>0</v>
      </c>
      <c r="CO166" s="445">
        <v>716079</v>
      </c>
      <c r="CP166" s="445">
        <v>-1308348</v>
      </c>
      <c r="CQ166" s="445">
        <v>-1046679</v>
      </c>
      <c r="CR166" s="445">
        <v>-261670</v>
      </c>
      <c r="CS166" s="445">
        <v>0</v>
      </c>
      <c r="CT166" s="445">
        <v>-2616697</v>
      </c>
      <c r="CU166" s="445">
        <v>-3583473</v>
      </c>
      <c r="CV166" s="445">
        <v>-2866777</v>
      </c>
      <c r="CW166" s="445">
        <v>-716694</v>
      </c>
      <c r="CX166" s="445">
        <v>0</v>
      </c>
      <c r="CY166" s="445">
        <v>-7166944</v>
      </c>
      <c r="CZ166" s="445">
        <v>-300351</v>
      </c>
      <c r="DA166" s="445">
        <v>-240280</v>
      </c>
      <c r="DB166" s="445">
        <v>-60070</v>
      </c>
      <c r="DC166" s="445">
        <v>0</v>
      </c>
      <c r="DD166" s="445">
        <v>-600701</v>
      </c>
      <c r="DE166" s="445">
        <v>-3283122</v>
      </c>
      <c r="DF166" s="445">
        <v>-2626497</v>
      </c>
      <c r="DG166" s="445">
        <v>-656624</v>
      </c>
      <c r="DH166" s="445">
        <v>0</v>
      </c>
      <c r="DI166" s="445">
        <v>-6566243</v>
      </c>
      <c r="DJ166" s="445">
        <v>-11644417</v>
      </c>
      <c r="DK166" s="445">
        <v>-9315534</v>
      </c>
      <c r="DL166" s="445">
        <v>-1250676</v>
      </c>
      <c r="DM166" s="445">
        <v>0</v>
      </c>
      <c r="DN166" s="445">
        <v>-22210627</v>
      </c>
      <c r="DO166" s="445">
        <v>-10790695</v>
      </c>
      <c r="DP166" s="445">
        <v>-8632556</v>
      </c>
      <c r="DQ166" s="445">
        <v>-1079932</v>
      </c>
      <c r="DR166" s="445">
        <v>0</v>
      </c>
      <c r="DS166" s="445">
        <v>-20503182</v>
      </c>
      <c r="DT166" s="445">
        <v>-853722</v>
      </c>
      <c r="DU166" s="445">
        <v>-682978</v>
      </c>
      <c r="DV166" s="445">
        <v>-170744</v>
      </c>
      <c r="DW166" s="445">
        <v>0</v>
      </c>
      <c r="DX166" s="445">
        <v>-1707445</v>
      </c>
      <c r="DY166" s="445">
        <v>25073915</v>
      </c>
      <c r="DZ166" s="445">
        <v>20059132</v>
      </c>
      <c r="EA166" s="445">
        <v>5014783</v>
      </c>
      <c r="EB166" s="445">
        <v>0</v>
      </c>
      <c r="EC166" s="445">
        <v>50147830</v>
      </c>
      <c r="ED166" s="445">
        <v>20349923</v>
      </c>
      <c r="EE166" s="445">
        <v>16279939</v>
      </c>
      <c r="EF166" s="445">
        <v>4069985</v>
      </c>
      <c r="EG166" s="445">
        <v>0</v>
      </c>
      <c r="EH166" s="445">
        <v>40699847</v>
      </c>
      <c r="EI166" s="445">
        <v>-4723992</v>
      </c>
      <c r="EJ166" s="445">
        <v>-3779193</v>
      </c>
      <c r="EK166" s="445">
        <v>-944798</v>
      </c>
      <c r="EL166" s="445">
        <v>0</v>
      </c>
      <c r="EM166" s="445">
        <v>-9447983</v>
      </c>
      <c r="EN166" s="445">
        <v>-5577714</v>
      </c>
      <c r="EO166" s="445">
        <v>-4462171</v>
      </c>
      <c r="EP166" s="445">
        <v>-1115542</v>
      </c>
      <c r="EQ166" s="445">
        <v>0</v>
      </c>
      <c r="ER166" s="445">
        <v>-11155428</v>
      </c>
      <c r="ES166" s="446">
        <v>0.5</v>
      </c>
      <c r="ET166" s="446">
        <v>0.4</v>
      </c>
      <c r="EU166" s="446">
        <v>0.1</v>
      </c>
      <c r="EV166" s="446">
        <v>0</v>
      </c>
      <c r="EW166" s="446">
        <v>1</v>
      </c>
      <c r="EX166" s="58" t="s">
        <v>464</v>
      </c>
      <c r="EY166" s="58" t="s">
        <v>465</v>
      </c>
      <c r="EZ166" s="58" t="s">
        <v>466</v>
      </c>
      <c r="FA166" s="58" t="s">
        <v>467</v>
      </c>
      <c r="FB166" s="58" t="s">
        <v>1022</v>
      </c>
    </row>
    <row r="167" spans="1:158" s="58" customFormat="1" ht="14.25" thickTop="1" thickBot="1">
      <c r="A167" s="58" t="s">
        <v>469</v>
      </c>
      <c r="B167" s="447" t="s">
        <v>1023</v>
      </c>
      <c r="C167" s="59" t="s">
        <v>1024</v>
      </c>
      <c r="D167" s="445">
        <v>11169273</v>
      </c>
      <c r="E167" s="445">
        <v>10945887</v>
      </c>
      <c r="F167" s="445">
        <v>0</v>
      </c>
      <c r="G167" s="445">
        <v>223385</v>
      </c>
      <c r="H167" s="445">
        <v>22338545</v>
      </c>
      <c r="I167" s="445">
        <v>273662</v>
      </c>
      <c r="J167" s="445">
        <v>273662</v>
      </c>
      <c r="K167" s="445">
        <v>10895611</v>
      </c>
      <c r="L167" s="445">
        <v>170141</v>
      </c>
      <c r="M167" s="445">
        <v>170141</v>
      </c>
      <c r="N167" s="445">
        <v>249561</v>
      </c>
      <c r="O167" s="445">
        <v>0</v>
      </c>
      <c r="P167" s="445">
        <v>249561</v>
      </c>
      <c r="Q167" s="445">
        <v>128477</v>
      </c>
      <c r="R167" s="445">
        <v>0</v>
      </c>
      <c r="S167" s="445">
        <v>128477</v>
      </c>
      <c r="T167" s="445">
        <v>0</v>
      </c>
      <c r="U167" s="445">
        <v>0</v>
      </c>
      <c r="V167" s="445">
        <v>0</v>
      </c>
      <c r="W167" s="445">
        <v>0</v>
      </c>
      <c r="X167" s="445">
        <v>273662</v>
      </c>
      <c r="Y167" s="445">
        <v>0</v>
      </c>
      <c r="Z167" s="445">
        <v>0</v>
      </c>
      <c r="AA167" s="445">
        <v>273662</v>
      </c>
      <c r="AB167" s="445">
        <v>0</v>
      </c>
      <c r="AC167" s="445">
        <v>0</v>
      </c>
      <c r="AD167" s="445">
        <v>8548410</v>
      </c>
      <c r="AE167" s="445">
        <v>0</v>
      </c>
      <c r="AF167" s="445">
        <v>149396</v>
      </c>
      <c r="AG167" s="445">
        <v>8697806</v>
      </c>
      <c r="AH167" s="445">
        <v>5904790</v>
      </c>
      <c r="AI167" s="445">
        <v>5786695</v>
      </c>
      <c r="AJ167" s="445">
        <v>0</v>
      </c>
      <c r="AK167" s="445">
        <v>118096</v>
      </c>
      <c r="AL167" s="445">
        <v>11809581</v>
      </c>
      <c r="AM167" s="445">
        <v>-2397139</v>
      </c>
      <c r="AN167" s="445">
        <v>-2349196</v>
      </c>
      <c r="AO167" s="445">
        <v>0</v>
      </c>
      <c r="AP167" s="445">
        <v>-47943</v>
      </c>
      <c r="AQ167" s="445">
        <v>-4794278</v>
      </c>
      <c r="AR167" s="445">
        <v>-4392382</v>
      </c>
      <c r="AS167" s="445">
        <v>-4304534</v>
      </c>
      <c r="AT167" s="445">
        <v>0</v>
      </c>
      <c r="AU167" s="445">
        <v>-87848</v>
      </c>
      <c r="AV167" s="445">
        <v>-8784764</v>
      </c>
      <c r="AW167" s="445">
        <v>6355</v>
      </c>
      <c r="AX167" s="445">
        <v>6227</v>
      </c>
      <c r="AY167" s="445">
        <v>0</v>
      </c>
      <c r="AZ167" s="445">
        <v>127</v>
      </c>
      <c r="BA167" s="445">
        <v>12709</v>
      </c>
      <c r="BB167" s="445">
        <v>-107619</v>
      </c>
      <c r="BC167" s="445">
        <v>-105466</v>
      </c>
      <c r="BD167" s="445">
        <v>0</v>
      </c>
      <c r="BE167" s="445">
        <v>-2152</v>
      </c>
      <c r="BF167" s="445">
        <v>-215237</v>
      </c>
      <c r="BG167" s="445">
        <v>-4493646</v>
      </c>
      <c r="BH167" s="445">
        <v>-4403773</v>
      </c>
      <c r="BI167" s="445">
        <v>0</v>
      </c>
      <c r="BJ167" s="445">
        <v>-89873</v>
      </c>
      <c r="BK167" s="445">
        <v>-8987292</v>
      </c>
      <c r="BL167" s="445">
        <v>-2264648</v>
      </c>
      <c r="BM167" s="445">
        <v>-2219355</v>
      </c>
      <c r="BN167" s="445">
        <v>0</v>
      </c>
      <c r="BO167" s="445">
        <v>-45293</v>
      </c>
      <c r="BP167" s="445">
        <v>-4529296</v>
      </c>
      <c r="BQ167" s="445">
        <v>-669902</v>
      </c>
      <c r="BR167" s="445">
        <v>-656503</v>
      </c>
      <c r="BS167" s="445">
        <v>0</v>
      </c>
      <c r="BT167" s="445">
        <v>-13398</v>
      </c>
      <c r="BU167" s="445">
        <v>-1339803</v>
      </c>
      <c r="BV167" s="445">
        <v>-1594746</v>
      </c>
      <c r="BW167" s="445">
        <v>-1562852</v>
      </c>
      <c r="BX167" s="445">
        <v>0</v>
      </c>
      <c r="BY167" s="445">
        <v>-31895</v>
      </c>
      <c r="BZ167" s="445">
        <v>-3189493</v>
      </c>
      <c r="CA167" s="445">
        <v>486252</v>
      </c>
      <c r="CB167" s="445">
        <v>476526</v>
      </c>
      <c r="CC167" s="445">
        <v>0</v>
      </c>
      <c r="CD167" s="445">
        <v>9725</v>
      </c>
      <c r="CE167" s="445">
        <v>972503</v>
      </c>
      <c r="CF167" s="445">
        <v>845005</v>
      </c>
      <c r="CG167" s="445">
        <v>828104</v>
      </c>
      <c r="CH167" s="445">
        <v>0</v>
      </c>
      <c r="CI167" s="445">
        <v>16900</v>
      </c>
      <c r="CJ167" s="445">
        <v>1690009</v>
      </c>
      <c r="CK167" s="445">
        <v>-2037</v>
      </c>
      <c r="CL167" s="445">
        <v>-1997</v>
      </c>
      <c r="CM167" s="445">
        <v>0</v>
      </c>
      <c r="CN167" s="445">
        <v>-41</v>
      </c>
      <c r="CO167" s="445">
        <v>-4075</v>
      </c>
      <c r="CP167" s="445">
        <v>-854205</v>
      </c>
      <c r="CQ167" s="445">
        <v>-837120</v>
      </c>
      <c r="CR167" s="445">
        <v>0</v>
      </c>
      <c r="CS167" s="445">
        <v>-17084</v>
      </c>
      <c r="CT167" s="445">
        <v>-1708409</v>
      </c>
      <c r="CU167" s="445">
        <v>-1789633</v>
      </c>
      <c r="CV167" s="445">
        <v>-1753842</v>
      </c>
      <c r="CW167" s="445">
        <v>0</v>
      </c>
      <c r="CX167" s="445">
        <v>-35793</v>
      </c>
      <c r="CY167" s="445">
        <v>-3579268</v>
      </c>
      <c r="CZ167" s="445">
        <v>-185687</v>
      </c>
      <c r="DA167" s="445">
        <v>-181974</v>
      </c>
      <c r="DB167" s="445">
        <v>0</v>
      </c>
      <c r="DC167" s="445">
        <v>-3714</v>
      </c>
      <c r="DD167" s="445">
        <v>-371375</v>
      </c>
      <c r="DE167" s="445">
        <v>-1603946</v>
      </c>
      <c r="DF167" s="445">
        <v>-1571868</v>
      </c>
      <c r="DG167" s="445">
        <v>0</v>
      </c>
      <c r="DH167" s="445">
        <v>-32079</v>
      </c>
      <c r="DI167" s="445">
        <v>-3207893</v>
      </c>
      <c r="DJ167" s="445">
        <v>-10892065</v>
      </c>
      <c r="DK167" s="445">
        <v>-10674224</v>
      </c>
      <c r="DL167" s="445">
        <v>0</v>
      </c>
      <c r="DM167" s="445">
        <v>-217842</v>
      </c>
      <c r="DN167" s="445">
        <v>-21784131</v>
      </c>
      <c r="DO167" s="445">
        <v>-10139041</v>
      </c>
      <c r="DP167" s="445">
        <v>-9936260</v>
      </c>
      <c r="DQ167" s="445">
        <v>0</v>
      </c>
      <c r="DR167" s="445">
        <v>-202781</v>
      </c>
      <c r="DS167" s="445">
        <v>-20278082</v>
      </c>
      <c r="DT167" s="445">
        <v>-753024</v>
      </c>
      <c r="DU167" s="445">
        <v>-737964</v>
      </c>
      <c r="DV167" s="445">
        <v>0</v>
      </c>
      <c r="DW167" s="445">
        <v>-15061</v>
      </c>
      <c r="DX167" s="445">
        <v>-1506049</v>
      </c>
      <c r="DY167" s="445">
        <v>17817805</v>
      </c>
      <c r="DZ167" s="445">
        <v>17461449</v>
      </c>
      <c r="EA167" s="445">
        <v>0</v>
      </c>
      <c r="EB167" s="445">
        <v>356356</v>
      </c>
      <c r="EC167" s="445">
        <v>35635610</v>
      </c>
      <c r="ED167" s="445">
        <v>11169273</v>
      </c>
      <c r="EE167" s="445">
        <v>10945887</v>
      </c>
      <c r="EF167" s="445">
        <v>0</v>
      </c>
      <c r="EG167" s="445">
        <v>223385</v>
      </c>
      <c r="EH167" s="445">
        <v>22338545</v>
      </c>
      <c r="EI167" s="445">
        <v>-6648532</v>
      </c>
      <c r="EJ167" s="445">
        <v>-6515562</v>
      </c>
      <c r="EK167" s="445">
        <v>0</v>
      </c>
      <c r="EL167" s="445">
        <v>-132971</v>
      </c>
      <c r="EM167" s="445">
        <v>-13297065</v>
      </c>
      <c r="EN167" s="445">
        <v>-7401556</v>
      </c>
      <c r="EO167" s="445">
        <v>-7253526</v>
      </c>
      <c r="EP167" s="445">
        <v>0</v>
      </c>
      <c r="EQ167" s="445">
        <v>-148032</v>
      </c>
      <c r="ER167" s="445">
        <v>-14803114</v>
      </c>
      <c r="ES167" s="446">
        <v>0.5</v>
      </c>
      <c r="ET167" s="446">
        <v>0.49</v>
      </c>
      <c r="EU167" s="446">
        <v>0</v>
      </c>
      <c r="EV167" s="446">
        <v>0.01</v>
      </c>
      <c r="EW167" s="446">
        <v>1</v>
      </c>
      <c r="EX167" s="58" t="s">
        <v>536</v>
      </c>
      <c r="EY167" s="58" t="s">
        <v>887</v>
      </c>
      <c r="EZ167" s="58" t="s">
        <v>536</v>
      </c>
      <c r="FA167" s="58" t="s">
        <v>730</v>
      </c>
      <c r="FB167" s="58" t="s">
        <v>1025</v>
      </c>
    </row>
    <row r="168" spans="1:158" s="58" customFormat="1" ht="14.25" thickTop="1" thickBot="1">
      <c r="A168" s="58" t="s">
        <v>461</v>
      </c>
      <c r="B168" s="447" t="s">
        <v>1026</v>
      </c>
      <c r="C168" s="59" t="s">
        <v>1027</v>
      </c>
      <c r="D168" s="445">
        <v>69882410</v>
      </c>
      <c r="E168" s="445">
        <v>68484761</v>
      </c>
      <c r="F168" s="445">
        <v>0</v>
      </c>
      <c r="G168" s="445">
        <v>1397648</v>
      </c>
      <c r="H168" s="445">
        <v>139764819</v>
      </c>
      <c r="I168" s="445">
        <v>0</v>
      </c>
      <c r="J168" s="445">
        <v>0</v>
      </c>
      <c r="K168" s="445">
        <v>69882410</v>
      </c>
      <c r="L168" s="445">
        <v>395549</v>
      </c>
      <c r="M168" s="445">
        <v>395549</v>
      </c>
      <c r="N168" s="445">
        <v>0</v>
      </c>
      <c r="O168" s="445">
        <v>0</v>
      </c>
      <c r="P168" s="445">
        <v>0</v>
      </c>
      <c r="Q168" s="445">
        <v>231276</v>
      </c>
      <c r="R168" s="445">
        <v>0</v>
      </c>
      <c r="S168" s="445">
        <v>231276</v>
      </c>
      <c r="T168" s="445">
        <v>0</v>
      </c>
      <c r="U168" s="445">
        <v>0</v>
      </c>
      <c r="V168" s="445">
        <v>0</v>
      </c>
      <c r="W168" s="445">
        <v>0</v>
      </c>
      <c r="X168" s="445">
        <v>0</v>
      </c>
      <c r="Y168" s="445">
        <v>0</v>
      </c>
      <c r="Z168" s="445">
        <v>0</v>
      </c>
      <c r="AA168" s="445">
        <v>0</v>
      </c>
      <c r="AB168" s="445">
        <v>0</v>
      </c>
      <c r="AC168" s="445">
        <v>0</v>
      </c>
      <c r="AD168" s="445">
        <v>22802072</v>
      </c>
      <c r="AE168" s="445">
        <v>0</v>
      </c>
      <c r="AF168" s="445">
        <v>465103</v>
      </c>
      <c r="AG168" s="445">
        <v>23267175</v>
      </c>
      <c r="AH168" s="445">
        <v>2810507</v>
      </c>
      <c r="AI168" s="445">
        <v>2754297</v>
      </c>
      <c r="AJ168" s="445">
        <v>0</v>
      </c>
      <c r="AK168" s="445">
        <v>56210</v>
      </c>
      <c r="AL168" s="445">
        <v>5621014</v>
      </c>
      <c r="AM168" s="445">
        <v>-2915201</v>
      </c>
      <c r="AN168" s="445">
        <v>-2856897</v>
      </c>
      <c r="AO168" s="445">
        <v>0</v>
      </c>
      <c r="AP168" s="445">
        <v>-58304</v>
      </c>
      <c r="AQ168" s="445">
        <v>-5830402</v>
      </c>
      <c r="AR168" s="445">
        <v>-1380000</v>
      </c>
      <c r="AS168" s="445">
        <v>-1352400</v>
      </c>
      <c r="AT168" s="445">
        <v>0</v>
      </c>
      <c r="AU168" s="445">
        <v>-27600</v>
      </c>
      <c r="AV168" s="445">
        <v>-2760000</v>
      </c>
      <c r="AW168" s="445">
        <v>85119</v>
      </c>
      <c r="AX168" s="445">
        <v>83416</v>
      </c>
      <c r="AY168" s="445">
        <v>0</v>
      </c>
      <c r="AZ168" s="445">
        <v>1702</v>
      </c>
      <c r="BA168" s="445">
        <v>170237</v>
      </c>
      <c r="BB168" s="445">
        <v>209881</v>
      </c>
      <c r="BC168" s="445">
        <v>205684</v>
      </c>
      <c r="BD168" s="445">
        <v>0</v>
      </c>
      <c r="BE168" s="445">
        <v>4198</v>
      </c>
      <c r="BF168" s="445">
        <v>419763</v>
      </c>
      <c r="BG168" s="445">
        <v>-1085000</v>
      </c>
      <c r="BH168" s="445">
        <v>-1063300</v>
      </c>
      <c r="BI168" s="445">
        <v>0</v>
      </c>
      <c r="BJ168" s="445">
        <v>-21700</v>
      </c>
      <c r="BK168" s="445">
        <v>-2170000</v>
      </c>
      <c r="BL168" s="445">
        <v>-11522000</v>
      </c>
      <c r="BM168" s="445">
        <v>-11291560</v>
      </c>
      <c r="BN168" s="445">
        <v>0</v>
      </c>
      <c r="BO168" s="445">
        <v>-230440</v>
      </c>
      <c r="BP168" s="445">
        <v>-23044000</v>
      </c>
      <c r="BQ168" s="445">
        <v>-1250000</v>
      </c>
      <c r="BR168" s="445">
        <v>-1225000</v>
      </c>
      <c r="BS168" s="445">
        <v>0</v>
      </c>
      <c r="BT168" s="445">
        <v>-25000</v>
      </c>
      <c r="BU168" s="445">
        <v>-2500000</v>
      </c>
      <c r="BV168" s="445">
        <v>-10272000</v>
      </c>
      <c r="BW168" s="445">
        <v>-10066560</v>
      </c>
      <c r="BX168" s="445">
        <v>0</v>
      </c>
      <c r="BY168" s="445">
        <v>-205440</v>
      </c>
      <c r="BZ168" s="445">
        <v>-20544000</v>
      </c>
      <c r="CA168" s="445">
        <v>849504</v>
      </c>
      <c r="CB168" s="445">
        <v>832513</v>
      </c>
      <c r="CC168" s="445">
        <v>0</v>
      </c>
      <c r="CD168" s="445">
        <v>16990</v>
      </c>
      <c r="CE168" s="445">
        <v>1699007</v>
      </c>
      <c r="CF168" s="445">
        <v>3504856</v>
      </c>
      <c r="CG168" s="445">
        <v>3434759</v>
      </c>
      <c r="CH168" s="445">
        <v>0</v>
      </c>
      <c r="CI168" s="445">
        <v>70097</v>
      </c>
      <c r="CJ168" s="445">
        <v>7009712</v>
      </c>
      <c r="CK168" s="445">
        <v>-1949504</v>
      </c>
      <c r="CL168" s="445">
        <v>-1910513</v>
      </c>
      <c r="CM168" s="445">
        <v>0</v>
      </c>
      <c r="CN168" s="445">
        <v>-38990</v>
      </c>
      <c r="CO168" s="445">
        <v>-3899007</v>
      </c>
      <c r="CP168" s="445">
        <v>-6482856</v>
      </c>
      <c r="CQ168" s="445">
        <v>-6353199</v>
      </c>
      <c r="CR168" s="445">
        <v>0</v>
      </c>
      <c r="CS168" s="445">
        <v>-129657</v>
      </c>
      <c r="CT168" s="445">
        <v>-12965712</v>
      </c>
      <c r="CU168" s="445">
        <v>-15600000</v>
      </c>
      <c r="CV168" s="445">
        <v>-15288000</v>
      </c>
      <c r="CW168" s="445">
        <v>0</v>
      </c>
      <c r="CX168" s="445">
        <v>-312000</v>
      </c>
      <c r="CY168" s="445">
        <v>-31200000</v>
      </c>
      <c r="CZ168" s="445">
        <v>-2350000</v>
      </c>
      <c r="DA168" s="445">
        <v>-2303000</v>
      </c>
      <c r="DB168" s="445">
        <v>0</v>
      </c>
      <c r="DC168" s="445">
        <v>-47000</v>
      </c>
      <c r="DD168" s="445">
        <v>-4700000</v>
      </c>
      <c r="DE168" s="445">
        <v>-13250000</v>
      </c>
      <c r="DF168" s="445">
        <v>-12985000</v>
      </c>
      <c r="DG168" s="445">
        <v>0</v>
      </c>
      <c r="DH168" s="445">
        <v>-265000</v>
      </c>
      <c r="DI168" s="445">
        <v>-26500000</v>
      </c>
      <c r="DJ168" s="445">
        <v>-2461138</v>
      </c>
      <c r="DK168" s="445">
        <v>-2411915</v>
      </c>
      <c r="DL168" s="445">
        <v>0</v>
      </c>
      <c r="DM168" s="445">
        <v>-49224</v>
      </c>
      <c r="DN168" s="445">
        <v>-4922277</v>
      </c>
      <c r="DO168" s="445">
        <v>-39718455</v>
      </c>
      <c r="DP168" s="445">
        <v>-38924086</v>
      </c>
      <c r="DQ168" s="445">
        <v>0</v>
      </c>
      <c r="DR168" s="445">
        <v>-794369</v>
      </c>
      <c r="DS168" s="445">
        <v>-79436910</v>
      </c>
      <c r="DT168" s="445">
        <v>37257317</v>
      </c>
      <c r="DU168" s="445">
        <v>36512171</v>
      </c>
      <c r="DV168" s="445">
        <v>0</v>
      </c>
      <c r="DW168" s="445">
        <v>745145</v>
      </c>
      <c r="DX168" s="445">
        <v>74514633</v>
      </c>
      <c r="DY168" s="445">
        <v>78244855</v>
      </c>
      <c r="DZ168" s="445">
        <v>76679957</v>
      </c>
      <c r="EA168" s="445">
        <v>0</v>
      </c>
      <c r="EB168" s="445">
        <v>1564897</v>
      </c>
      <c r="EC168" s="445">
        <v>156489709</v>
      </c>
      <c r="ED168" s="445">
        <v>69882410</v>
      </c>
      <c r="EE168" s="445">
        <v>68484761</v>
      </c>
      <c r="EF168" s="445">
        <v>0</v>
      </c>
      <c r="EG168" s="445">
        <v>1397648</v>
      </c>
      <c r="EH168" s="445">
        <v>139764819</v>
      </c>
      <c r="EI168" s="445">
        <v>-8362445</v>
      </c>
      <c r="EJ168" s="445">
        <v>-8195196</v>
      </c>
      <c r="EK168" s="445">
        <v>0</v>
      </c>
      <c r="EL168" s="445">
        <v>-167249</v>
      </c>
      <c r="EM168" s="445">
        <v>-16724890</v>
      </c>
      <c r="EN168" s="445">
        <v>28894872</v>
      </c>
      <c r="EO168" s="445">
        <v>28316975</v>
      </c>
      <c r="EP168" s="445">
        <v>0</v>
      </c>
      <c r="EQ168" s="445">
        <v>577896</v>
      </c>
      <c r="ER168" s="445">
        <v>57789743</v>
      </c>
      <c r="ES168" s="446">
        <v>0.5</v>
      </c>
      <c r="ET168" s="446">
        <v>0.49</v>
      </c>
      <c r="EU168" s="446">
        <v>0</v>
      </c>
      <c r="EV168" s="446">
        <v>0.01</v>
      </c>
      <c r="EW168" s="446">
        <v>1</v>
      </c>
      <c r="EX168" s="58" t="s">
        <v>536</v>
      </c>
      <c r="EY168" s="58" t="s">
        <v>626</v>
      </c>
      <c r="EZ168" s="58" t="s">
        <v>536</v>
      </c>
      <c r="FA168" s="58" t="s">
        <v>467</v>
      </c>
      <c r="FB168" s="58" t="s">
        <v>1028</v>
      </c>
    </row>
    <row r="169" spans="1:158" s="58" customFormat="1" ht="14.25" thickTop="1" thickBot="1">
      <c r="A169" s="58" t="s">
        <v>469</v>
      </c>
      <c r="B169" s="447" t="s">
        <v>1029</v>
      </c>
      <c r="C169" s="59" t="s">
        <v>1030</v>
      </c>
      <c r="D169" s="445">
        <v>17945346</v>
      </c>
      <c r="E169" s="445">
        <v>14356276</v>
      </c>
      <c r="F169" s="445">
        <v>3589069</v>
      </c>
      <c r="G169" s="445">
        <v>0</v>
      </c>
      <c r="H169" s="445">
        <v>35890691</v>
      </c>
      <c r="I169" s="445">
        <v>0</v>
      </c>
      <c r="J169" s="445">
        <v>0</v>
      </c>
      <c r="K169" s="445">
        <v>17945346</v>
      </c>
      <c r="L169" s="445">
        <v>148133</v>
      </c>
      <c r="M169" s="445">
        <v>148133</v>
      </c>
      <c r="N169" s="445">
        <v>0</v>
      </c>
      <c r="O169" s="445">
        <v>0</v>
      </c>
      <c r="P169" s="445">
        <v>0</v>
      </c>
      <c r="Q169" s="445">
        <v>0</v>
      </c>
      <c r="R169" s="445">
        <v>0</v>
      </c>
      <c r="S169" s="445">
        <v>0</v>
      </c>
      <c r="T169" s="445">
        <v>0</v>
      </c>
      <c r="U169" s="445">
        <v>0</v>
      </c>
      <c r="V169" s="445">
        <v>0</v>
      </c>
      <c r="W169" s="445">
        <v>0</v>
      </c>
      <c r="X169" s="445">
        <v>0</v>
      </c>
      <c r="Y169" s="445">
        <v>0</v>
      </c>
      <c r="Z169" s="445">
        <v>0</v>
      </c>
      <c r="AA169" s="445">
        <v>0</v>
      </c>
      <c r="AB169" s="445">
        <v>0</v>
      </c>
      <c r="AC169" s="445">
        <v>0</v>
      </c>
      <c r="AD169" s="445">
        <v>4584537</v>
      </c>
      <c r="AE169" s="445">
        <v>1146135</v>
      </c>
      <c r="AF169" s="445">
        <v>0</v>
      </c>
      <c r="AG169" s="445">
        <v>5730672</v>
      </c>
      <c r="AH169" s="445">
        <v>2276857</v>
      </c>
      <c r="AI169" s="445">
        <v>1821486</v>
      </c>
      <c r="AJ169" s="445">
        <v>455371</v>
      </c>
      <c r="AK169" s="445">
        <v>0</v>
      </c>
      <c r="AL169" s="445">
        <v>4553714</v>
      </c>
      <c r="AM169" s="445">
        <v>-1230349</v>
      </c>
      <c r="AN169" s="445">
        <v>-984280</v>
      </c>
      <c r="AO169" s="445">
        <v>-246070</v>
      </c>
      <c r="AP169" s="445">
        <v>0</v>
      </c>
      <c r="AQ169" s="445">
        <v>-2460699</v>
      </c>
      <c r="AR169" s="445">
        <v>-2100838</v>
      </c>
      <c r="AS169" s="445">
        <v>-1680671</v>
      </c>
      <c r="AT169" s="445">
        <v>-420168</v>
      </c>
      <c r="AU169" s="445">
        <v>0</v>
      </c>
      <c r="AV169" s="445">
        <v>-4201677</v>
      </c>
      <c r="AW169" s="445">
        <v>0</v>
      </c>
      <c r="AX169" s="445">
        <v>0</v>
      </c>
      <c r="AY169" s="445">
        <v>0</v>
      </c>
      <c r="AZ169" s="445">
        <v>0</v>
      </c>
      <c r="BA169" s="445">
        <v>0</v>
      </c>
      <c r="BB169" s="445">
        <v>49670</v>
      </c>
      <c r="BC169" s="445">
        <v>39736</v>
      </c>
      <c r="BD169" s="445">
        <v>9934</v>
      </c>
      <c r="BE169" s="445">
        <v>0</v>
      </c>
      <c r="BF169" s="445">
        <v>99340</v>
      </c>
      <c r="BG169" s="445">
        <v>-2051168</v>
      </c>
      <c r="BH169" s="445">
        <v>-1640935</v>
      </c>
      <c r="BI169" s="445">
        <v>-410234</v>
      </c>
      <c r="BJ169" s="445">
        <v>0</v>
      </c>
      <c r="BK169" s="445">
        <v>-4102337</v>
      </c>
      <c r="BL169" s="445">
        <v>-4484667</v>
      </c>
      <c r="BM169" s="445">
        <v>-3587734</v>
      </c>
      <c r="BN169" s="445">
        <v>-896933</v>
      </c>
      <c r="BO169" s="445">
        <v>0</v>
      </c>
      <c r="BP169" s="445">
        <v>-8969334</v>
      </c>
      <c r="BQ169" s="445">
        <v>-1826768</v>
      </c>
      <c r="BR169" s="445">
        <v>-1461414</v>
      </c>
      <c r="BS169" s="445">
        <v>-365354</v>
      </c>
      <c r="BT169" s="445">
        <v>0</v>
      </c>
      <c r="BU169" s="445">
        <v>-3653536</v>
      </c>
      <c r="BV169" s="445">
        <v>-2657899</v>
      </c>
      <c r="BW169" s="445">
        <v>-2126319</v>
      </c>
      <c r="BX169" s="445">
        <v>-531580</v>
      </c>
      <c r="BY169" s="445">
        <v>0</v>
      </c>
      <c r="BZ169" s="445">
        <v>-5315798</v>
      </c>
      <c r="CA169" s="445">
        <v>288678</v>
      </c>
      <c r="CB169" s="445">
        <v>230943</v>
      </c>
      <c r="CC169" s="445">
        <v>57736</v>
      </c>
      <c r="CD169" s="445">
        <v>0</v>
      </c>
      <c r="CE169" s="445">
        <v>577357</v>
      </c>
      <c r="CF169" s="445">
        <v>154148</v>
      </c>
      <c r="CG169" s="445">
        <v>123318</v>
      </c>
      <c r="CH169" s="445">
        <v>30830</v>
      </c>
      <c r="CI169" s="445">
        <v>0</v>
      </c>
      <c r="CJ169" s="445">
        <v>308296</v>
      </c>
      <c r="CK169" s="445">
        <v>0</v>
      </c>
      <c r="CL169" s="445">
        <v>0</v>
      </c>
      <c r="CM169" s="445">
        <v>0</v>
      </c>
      <c r="CN169" s="445">
        <v>0</v>
      </c>
      <c r="CO169" s="445">
        <v>0</v>
      </c>
      <c r="CP169" s="445">
        <v>-511507</v>
      </c>
      <c r="CQ169" s="445">
        <v>-409206</v>
      </c>
      <c r="CR169" s="445">
        <v>-102302</v>
      </c>
      <c r="CS169" s="445">
        <v>0</v>
      </c>
      <c r="CT169" s="445">
        <v>-1023015</v>
      </c>
      <c r="CU169" s="445">
        <v>-4553348</v>
      </c>
      <c r="CV169" s="445">
        <v>-3642679</v>
      </c>
      <c r="CW169" s="445">
        <v>-910669</v>
      </c>
      <c r="CX169" s="445">
        <v>0</v>
      </c>
      <c r="CY169" s="445">
        <v>-9106696</v>
      </c>
      <c r="CZ169" s="445">
        <v>-1538090</v>
      </c>
      <c r="DA169" s="445">
        <v>-1230471</v>
      </c>
      <c r="DB169" s="445">
        <v>-307618</v>
      </c>
      <c r="DC169" s="445">
        <v>0</v>
      </c>
      <c r="DD169" s="445">
        <v>-3076179</v>
      </c>
      <c r="DE169" s="445">
        <v>-3015258</v>
      </c>
      <c r="DF169" s="445">
        <v>-2412207</v>
      </c>
      <c r="DG169" s="445">
        <v>-603052</v>
      </c>
      <c r="DH169" s="445">
        <v>0</v>
      </c>
      <c r="DI169" s="445">
        <v>-6030517</v>
      </c>
      <c r="DJ169" s="445">
        <v>-13495836</v>
      </c>
      <c r="DK169" s="445">
        <v>-10796671</v>
      </c>
      <c r="DL169" s="445">
        <v>-2699169</v>
      </c>
      <c r="DM169" s="445">
        <v>0</v>
      </c>
      <c r="DN169" s="445">
        <v>-26991676</v>
      </c>
      <c r="DO169" s="445">
        <v>-7024835</v>
      </c>
      <c r="DP169" s="445">
        <v>-5619868</v>
      </c>
      <c r="DQ169" s="445">
        <v>-1404967</v>
      </c>
      <c r="DR169" s="445">
        <v>0</v>
      </c>
      <c r="DS169" s="445">
        <v>-14049671</v>
      </c>
      <c r="DT169" s="445">
        <v>-6471001</v>
      </c>
      <c r="DU169" s="445">
        <v>-5176803</v>
      </c>
      <c r="DV169" s="445">
        <v>-1294202</v>
      </c>
      <c r="DW169" s="445">
        <v>0</v>
      </c>
      <c r="DX169" s="445">
        <v>-12942005</v>
      </c>
      <c r="DY169" s="445">
        <v>22673477</v>
      </c>
      <c r="DZ169" s="445">
        <v>18138782</v>
      </c>
      <c r="EA169" s="445">
        <v>4534696</v>
      </c>
      <c r="EB169" s="445">
        <v>0</v>
      </c>
      <c r="EC169" s="445">
        <v>45346955</v>
      </c>
      <c r="ED169" s="445">
        <v>17945346</v>
      </c>
      <c r="EE169" s="445">
        <v>14356276</v>
      </c>
      <c r="EF169" s="445">
        <v>3589069</v>
      </c>
      <c r="EG169" s="445">
        <v>0</v>
      </c>
      <c r="EH169" s="445">
        <v>35890691</v>
      </c>
      <c r="EI169" s="445">
        <v>-4728131</v>
      </c>
      <c r="EJ169" s="445">
        <v>-3782506</v>
      </c>
      <c r="EK169" s="445">
        <v>-945627</v>
      </c>
      <c r="EL169" s="445">
        <v>0</v>
      </c>
      <c r="EM169" s="445">
        <v>-9456264</v>
      </c>
      <c r="EN169" s="445">
        <v>-11199132</v>
      </c>
      <c r="EO169" s="445">
        <v>-8959309</v>
      </c>
      <c r="EP169" s="445">
        <v>-2239829</v>
      </c>
      <c r="EQ169" s="445">
        <v>0</v>
      </c>
      <c r="ER169" s="445">
        <v>-22398269</v>
      </c>
      <c r="ES169" s="446">
        <v>0.5</v>
      </c>
      <c r="ET169" s="446">
        <v>0.4</v>
      </c>
      <c r="EU169" s="446">
        <v>0.1</v>
      </c>
      <c r="EV169" s="446">
        <v>0</v>
      </c>
      <c r="EW169" s="446">
        <v>1</v>
      </c>
      <c r="EX169" s="58" t="s">
        <v>798</v>
      </c>
      <c r="EY169" s="58" t="s">
        <v>465</v>
      </c>
      <c r="EZ169" s="58" t="s">
        <v>466</v>
      </c>
      <c r="FA169" s="58" t="s">
        <v>467</v>
      </c>
      <c r="FB169" s="58" t="s">
        <v>1031</v>
      </c>
    </row>
    <row r="170" spans="1:158" s="58" customFormat="1" ht="14.25" thickTop="1" thickBot="1">
      <c r="A170" s="58" t="s">
        <v>469</v>
      </c>
      <c r="B170" s="447" t="s">
        <v>1032</v>
      </c>
      <c r="C170" s="59" t="s">
        <v>1033</v>
      </c>
      <c r="D170" s="445">
        <v>26861311</v>
      </c>
      <c r="E170" s="445">
        <v>21489048</v>
      </c>
      <c r="F170" s="445">
        <v>4835036</v>
      </c>
      <c r="G170" s="445">
        <v>537226</v>
      </c>
      <c r="H170" s="445">
        <v>53722621</v>
      </c>
      <c r="I170" s="445">
        <v>0</v>
      </c>
      <c r="J170" s="445">
        <v>0</v>
      </c>
      <c r="K170" s="445">
        <v>26861311</v>
      </c>
      <c r="L170" s="445">
        <v>276441</v>
      </c>
      <c r="M170" s="445">
        <v>276441</v>
      </c>
      <c r="N170" s="445">
        <v>0</v>
      </c>
      <c r="O170" s="445">
        <v>0</v>
      </c>
      <c r="P170" s="445">
        <v>0</v>
      </c>
      <c r="Q170" s="445">
        <v>11675</v>
      </c>
      <c r="R170" s="445">
        <v>0</v>
      </c>
      <c r="S170" s="445">
        <v>11675</v>
      </c>
      <c r="T170" s="445">
        <v>0</v>
      </c>
      <c r="U170" s="445">
        <v>0</v>
      </c>
      <c r="V170" s="445">
        <v>0</v>
      </c>
      <c r="W170" s="445">
        <v>0</v>
      </c>
      <c r="X170" s="445">
        <v>0</v>
      </c>
      <c r="Y170" s="445">
        <v>0</v>
      </c>
      <c r="Z170" s="445">
        <v>0</v>
      </c>
      <c r="AA170" s="445">
        <v>0</v>
      </c>
      <c r="AB170" s="445">
        <v>0</v>
      </c>
      <c r="AC170" s="445">
        <v>0</v>
      </c>
      <c r="AD170" s="445">
        <v>9724573</v>
      </c>
      <c r="AE170" s="445">
        <v>2187893</v>
      </c>
      <c r="AF170" s="445">
        <v>243100</v>
      </c>
      <c r="AG170" s="445">
        <v>12155566</v>
      </c>
      <c r="AH170" s="445">
        <v>676379</v>
      </c>
      <c r="AI170" s="445">
        <v>541104</v>
      </c>
      <c r="AJ170" s="445">
        <v>121748</v>
      </c>
      <c r="AK170" s="445">
        <v>13528</v>
      </c>
      <c r="AL170" s="445">
        <v>1352759</v>
      </c>
      <c r="AM170" s="445">
        <v>-558085</v>
      </c>
      <c r="AN170" s="445">
        <v>-446468</v>
      </c>
      <c r="AO170" s="445">
        <v>-100455</v>
      </c>
      <c r="AP170" s="445">
        <v>-11162</v>
      </c>
      <c r="AQ170" s="445">
        <v>-1116170</v>
      </c>
      <c r="AR170" s="445">
        <v>-332090</v>
      </c>
      <c r="AS170" s="445">
        <v>-265672</v>
      </c>
      <c r="AT170" s="445">
        <v>-59776</v>
      </c>
      <c r="AU170" s="445">
        <v>-6642</v>
      </c>
      <c r="AV170" s="445">
        <v>-664180</v>
      </c>
      <c r="AW170" s="445">
        <v>87031</v>
      </c>
      <c r="AX170" s="445">
        <v>69626</v>
      </c>
      <c r="AY170" s="445">
        <v>15666</v>
      </c>
      <c r="AZ170" s="445">
        <v>1741</v>
      </c>
      <c r="BA170" s="445">
        <v>174064</v>
      </c>
      <c r="BB170" s="445">
        <v>114378</v>
      </c>
      <c r="BC170" s="445">
        <v>91502</v>
      </c>
      <c r="BD170" s="445">
        <v>20588</v>
      </c>
      <c r="BE170" s="445">
        <v>2288</v>
      </c>
      <c r="BF170" s="445">
        <v>228756</v>
      </c>
      <c r="BG170" s="445">
        <v>-130681</v>
      </c>
      <c r="BH170" s="445">
        <v>-104544</v>
      </c>
      <c r="BI170" s="445">
        <v>-23522</v>
      </c>
      <c r="BJ170" s="445">
        <v>-2613</v>
      </c>
      <c r="BK170" s="445">
        <v>-261360</v>
      </c>
      <c r="BL170" s="445">
        <v>-3620000</v>
      </c>
      <c r="BM170" s="445">
        <v>-2896000</v>
      </c>
      <c r="BN170" s="445">
        <v>-651600</v>
      </c>
      <c r="BO170" s="445">
        <v>-72400</v>
      </c>
      <c r="BP170" s="445">
        <v>-7240000</v>
      </c>
      <c r="BQ170" s="445">
        <v>-642369</v>
      </c>
      <c r="BR170" s="445">
        <v>-513896</v>
      </c>
      <c r="BS170" s="445">
        <v>-115627</v>
      </c>
      <c r="BT170" s="445">
        <v>-12847</v>
      </c>
      <c r="BU170" s="445">
        <v>-1284739</v>
      </c>
      <c r="BV170" s="445">
        <v>-2977631</v>
      </c>
      <c r="BW170" s="445">
        <v>-2382104</v>
      </c>
      <c r="BX170" s="445">
        <v>-535973</v>
      </c>
      <c r="BY170" s="445">
        <v>-59553</v>
      </c>
      <c r="BZ170" s="445">
        <v>-5955261</v>
      </c>
      <c r="CA170" s="445">
        <v>1465846</v>
      </c>
      <c r="CB170" s="445">
        <v>1172676</v>
      </c>
      <c r="CC170" s="445">
        <v>263852</v>
      </c>
      <c r="CD170" s="445">
        <v>29317</v>
      </c>
      <c r="CE170" s="445">
        <v>2931691</v>
      </c>
      <c r="CF170" s="445">
        <v>391891</v>
      </c>
      <c r="CG170" s="445">
        <v>313514</v>
      </c>
      <c r="CH170" s="445">
        <v>70541</v>
      </c>
      <c r="CI170" s="445">
        <v>7838</v>
      </c>
      <c r="CJ170" s="445">
        <v>783784</v>
      </c>
      <c r="CK170" s="445">
        <v>-1745711</v>
      </c>
      <c r="CL170" s="445">
        <v>-1396568</v>
      </c>
      <c r="CM170" s="445">
        <v>-314228</v>
      </c>
      <c r="CN170" s="445">
        <v>-34914</v>
      </c>
      <c r="CO170" s="445">
        <v>-3491421</v>
      </c>
      <c r="CP170" s="445">
        <v>-741538</v>
      </c>
      <c r="CQ170" s="445">
        <v>-593230</v>
      </c>
      <c r="CR170" s="445">
        <v>-133477</v>
      </c>
      <c r="CS170" s="445">
        <v>-14831</v>
      </c>
      <c r="CT170" s="445">
        <v>-1483076</v>
      </c>
      <c r="CU170" s="445">
        <v>-4249512</v>
      </c>
      <c r="CV170" s="445">
        <v>-3399608</v>
      </c>
      <c r="CW170" s="445">
        <v>-764912</v>
      </c>
      <c r="CX170" s="445">
        <v>-84990</v>
      </c>
      <c r="CY170" s="445">
        <v>-8499022</v>
      </c>
      <c r="CZ170" s="445">
        <v>-922234</v>
      </c>
      <c r="DA170" s="445">
        <v>-737788</v>
      </c>
      <c r="DB170" s="445">
        <v>-166003</v>
      </c>
      <c r="DC170" s="445">
        <v>-18444</v>
      </c>
      <c r="DD170" s="445">
        <v>-1844469</v>
      </c>
      <c r="DE170" s="445">
        <v>-3327278</v>
      </c>
      <c r="DF170" s="445">
        <v>-2661820</v>
      </c>
      <c r="DG170" s="445">
        <v>-598909</v>
      </c>
      <c r="DH170" s="445">
        <v>-66546</v>
      </c>
      <c r="DI170" s="445">
        <v>-6654553</v>
      </c>
      <c r="DJ170" s="445">
        <v>-14196562</v>
      </c>
      <c r="DK170" s="445">
        <v>-11357250</v>
      </c>
      <c r="DL170" s="445">
        <v>-2555381</v>
      </c>
      <c r="DM170" s="445">
        <v>-283932</v>
      </c>
      <c r="DN170" s="445">
        <v>-28393125</v>
      </c>
      <c r="DO170" s="445">
        <v>-14118410</v>
      </c>
      <c r="DP170" s="445">
        <v>-11294728</v>
      </c>
      <c r="DQ170" s="445">
        <v>-2541314</v>
      </c>
      <c r="DR170" s="445">
        <v>-282368</v>
      </c>
      <c r="DS170" s="445">
        <v>-28236820</v>
      </c>
      <c r="DT170" s="445">
        <v>-78152</v>
      </c>
      <c r="DU170" s="445">
        <v>-62522</v>
      </c>
      <c r="DV170" s="445">
        <v>-14067</v>
      </c>
      <c r="DW170" s="445">
        <v>-1564</v>
      </c>
      <c r="DX170" s="445">
        <v>-156305</v>
      </c>
      <c r="DY170" s="445">
        <v>34692321</v>
      </c>
      <c r="DZ170" s="445">
        <v>27753856</v>
      </c>
      <c r="EA170" s="445">
        <v>6244618</v>
      </c>
      <c r="EB170" s="445">
        <v>693846</v>
      </c>
      <c r="EC170" s="445">
        <v>69384641</v>
      </c>
      <c r="ED170" s="445">
        <v>26861311</v>
      </c>
      <c r="EE170" s="445">
        <v>21489048</v>
      </c>
      <c r="EF170" s="445">
        <v>4835036</v>
      </c>
      <c r="EG170" s="445">
        <v>537226</v>
      </c>
      <c r="EH170" s="445">
        <v>53722621</v>
      </c>
      <c r="EI170" s="445">
        <v>-7831010</v>
      </c>
      <c r="EJ170" s="445">
        <v>-6264808</v>
      </c>
      <c r="EK170" s="445">
        <v>-1409582</v>
      </c>
      <c r="EL170" s="445">
        <v>-156620</v>
      </c>
      <c r="EM170" s="445">
        <v>-15662020</v>
      </c>
      <c r="EN170" s="445">
        <v>-7909162</v>
      </c>
      <c r="EO170" s="445">
        <v>-6327330</v>
      </c>
      <c r="EP170" s="445">
        <v>-1423649</v>
      </c>
      <c r="EQ170" s="445">
        <v>-158184</v>
      </c>
      <c r="ER170" s="445">
        <v>-15818325</v>
      </c>
      <c r="ES170" s="446">
        <v>0.5</v>
      </c>
      <c r="ET170" s="446">
        <v>0.4</v>
      </c>
      <c r="EU170" s="446">
        <v>0.09</v>
      </c>
      <c r="EV170" s="446">
        <v>0.01</v>
      </c>
      <c r="EW170" s="446">
        <v>1</v>
      </c>
      <c r="EX170" s="58" t="s">
        <v>526</v>
      </c>
      <c r="EY170" s="58" t="s">
        <v>527</v>
      </c>
      <c r="EZ170" s="58" t="s">
        <v>466</v>
      </c>
      <c r="FA170" s="58" t="s">
        <v>467</v>
      </c>
      <c r="FB170" s="58" t="s">
        <v>1034</v>
      </c>
    </row>
    <row r="171" spans="1:158" s="58" customFormat="1" ht="14.25" thickTop="1" thickBot="1">
      <c r="A171" s="58" t="s">
        <v>461</v>
      </c>
      <c r="B171" s="447" t="s">
        <v>1035</v>
      </c>
      <c r="C171" s="59" t="s">
        <v>1036</v>
      </c>
      <c r="D171" s="445">
        <v>15341301</v>
      </c>
      <c r="E171" s="445">
        <v>12273041</v>
      </c>
      <c r="F171" s="445">
        <v>2761434</v>
      </c>
      <c r="G171" s="445">
        <v>306826</v>
      </c>
      <c r="H171" s="445">
        <v>30682602</v>
      </c>
      <c r="I171" s="445">
        <v>0</v>
      </c>
      <c r="J171" s="445">
        <v>0</v>
      </c>
      <c r="K171" s="445">
        <v>15341301</v>
      </c>
      <c r="L171" s="445">
        <v>164090</v>
      </c>
      <c r="M171" s="445">
        <v>164090</v>
      </c>
      <c r="N171" s="445">
        <v>0</v>
      </c>
      <c r="O171" s="445">
        <v>0</v>
      </c>
      <c r="P171" s="445">
        <v>0</v>
      </c>
      <c r="Q171" s="445">
        <v>890225</v>
      </c>
      <c r="R171" s="445">
        <v>49152</v>
      </c>
      <c r="S171" s="445">
        <v>939377</v>
      </c>
      <c r="T171" s="445">
        <v>0</v>
      </c>
      <c r="U171" s="445">
        <v>0</v>
      </c>
      <c r="V171" s="445">
        <v>0</v>
      </c>
      <c r="W171" s="445">
        <v>0</v>
      </c>
      <c r="X171" s="445">
        <v>0</v>
      </c>
      <c r="Y171" s="445">
        <v>0</v>
      </c>
      <c r="Z171" s="445">
        <v>0</v>
      </c>
      <c r="AA171" s="445">
        <v>0</v>
      </c>
      <c r="AB171" s="445">
        <v>0</v>
      </c>
      <c r="AC171" s="445">
        <v>0</v>
      </c>
      <c r="AD171" s="445">
        <v>6397513</v>
      </c>
      <c r="AE171" s="445">
        <v>1431563</v>
      </c>
      <c r="AF171" s="445">
        <v>158778</v>
      </c>
      <c r="AG171" s="445">
        <v>7987854</v>
      </c>
      <c r="AH171" s="445">
        <v>980020</v>
      </c>
      <c r="AI171" s="445">
        <v>784016</v>
      </c>
      <c r="AJ171" s="445">
        <v>176404</v>
      </c>
      <c r="AK171" s="445">
        <v>19600</v>
      </c>
      <c r="AL171" s="445">
        <v>1960040</v>
      </c>
      <c r="AM171" s="445">
        <v>-131551</v>
      </c>
      <c r="AN171" s="445">
        <v>-105240</v>
      </c>
      <c r="AO171" s="445">
        <v>-23679</v>
      </c>
      <c r="AP171" s="445">
        <v>-2631</v>
      </c>
      <c r="AQ171" s="445">
        <v>-263101</v>
      </c>
      <c r="AR171" s="445">
        <v>-464324</v>
      </c>
      <c r="AS171" s="445">
        <v>-371460</v>
      </c>
      <c r="AT171" s="445">
        <v>-83579</v>
      </c>
      <c r="AU171" s="445">
        <v>-9287</v>
      </c>
      <c r="AV171" s="445">
        <v>-928650</v>
      </c>
      <c r="AW171" s="445">
        <v>-181</v>
      </c>
      <c r="AX171" s="445">
        <v>-144</v>
      </c>
      <c r="AY171" s="445">
        <v>-32</v>
      </c>
      <c r="AZ171" s="445">
        <v>-4</v>
      </c>
      <c r="BA171" s="445">
        <v>-361</v>
      </c>
      <c r="BB171" s="445">
        <v>-10378</v>
      </c>
      <c r="BC171" s="445">
        <v>-8303</v>
      </c>
      <c r="BD171" s="445">
        <v>-1868</v>
      </c>
      <c r="BE171" s="445">
        <v>-208</v>
      </c>
      <c r="BF171" s="445">
        <v>-20757</v>
      </c>
      <c r="BG171" s="445">
        <v>-474883</v>
      </c>
      <c r="BH171" s="445">
        <v>-379907</v>
      </c>
      <c r="BI171" s="445">
        <v>-85479</v>
      </c>
      <c r="BJ171" s="445">
        <v>-9499</v>
      </c>
      <c r="BK171" s="445">
        <v>-949768</v>
      </c>
      <c r="BL171" s="445">
        <v>-2209921</v>
      </c>
      <c r="BM171" s="445">
        <v>-1767936</v>
      </c>
      <c r="BN171" s="445">
        <v>-397786</v>
      </c>
      <c r="BO171" s="445">
        <v>-44198</v>
      </c>
      <c r="BP171" s="445">
        <v>-4419841</v>
      </c>
      <c r="BQ171" s="445">
        <v>-287892</v>
      </c>
      <c r="BR171" s="445">
        <v>-230314</v>
      </c>
      <c r="BS171" s="445">
        <v>-51821</v>
      </c>
      <c r="BT171" s="445">
        <v>-5758</v>
      </c>
      <c r="BU171" s="445">
        <v>-575785</v>
      </c>
      <c r="BV171" s="445">
        <v>-1922028</v>
      </c>
      <c r="BW171" s="445">
        <v>-1537622</v>
      </c>
      <c r="BX171" s="445">
        <v>-345965</v>
      </c>
      <c r="BY171" s="445">
        <v>-38441</v>
      </c>
      <c r="BZ171" s="445">
        <v>-3844056</v>
      </c>
      <c r="CA171" s="445">
        <v>27923</v>
      </c>
      <c r="CB171" s="445">
        <v>22338</v>
      </c>
      <c r="CC171" s="445">
        <v>5026</v>
      </c>
      <c r="CD171" s="445">
        <v>558</v>
      </c>
      <c r="CE171" s="445">
        <v>55845</v>
      </c>
      <c r="CF171" s="445">
        <v>954680</v>
      </c>
      <c r="CG171" s="445">
        <v>763745</v>
      </c>
      <c r="CH171" s="445">
        <v>171843</v>
      </c>
      <c r="CI171" s="445">
        <v>19094</v>
      </c>
      <c r="CJ171" s="445">
        <v>1909362</v>
      </c>
      <c r="CK171" s="445">
        <v>248273</v>
      </c>
      <c r="CL171" s="445">
        <v>198618</v>
      </c>
      <c r="CM171" s="445">
        <v>44689</v>
      </c>
      <c r="CN171" s="445">
        <v>4965</v>
      </c>
      <c r="CO171" s="445">
        <v>496545</v>
      </c>
      <c r="CP171" s="445">
        <v>-863207</v>
      </c>
      <c r="CQ171" s="445">
        <v>-690566</v>
      </c>
      <c r="CR171" s="445">
        <v>-155377</v>
      </c>
      <c r="CS171" s="445">
        <v>-17264</v>
      </c>
      <c r="CT171" s="445">
        <v>-1726414</v>
      </c>
      <c r="CU171" s="445">
        <v>-1842252</v>
      </c>
      <c r="CV171" s="445">
        <v>-1473801</v>
      </c>
      <c r="CW171" s="445">
        <v>-331605</v>
      </c>
      <c r="CX171" s="445">
        <v>-36845</v>
      </c>
      <c r="CY171" s="445">
        <v>-3684503</v>
      </c>
      <c r="CZ171" s="445">
        <v>-11696</v>
      </c>
      <c r="DA171" s="445">
        <v>-9358</v>
      </c>
      <c r="DB171" s="445">
        <v>-2106</v>
      </c>
      <c r="DC171" s="445">
        <v>-235</v>
      </c>
      <c r="DD171" s="445">
        <v>-23395</v>
      </c>
      <c r="DE171" s="445">
        <v>-1830555</v>
      </c>
      <c r="DF171" s="445">
        <v>-1464443</v>
      </c>
      <c r="DG171" s="445">
        <v>-329499</v>
      </c>
      <c r="DH171" s="445">
        <v>-36611</v>
      </c>
      <c r="DI171" s="445">
        <v>-3661108</v>
      </c>
      <c r="DJ171" s="445">
        <v>-8708430</v>
      </c>
      <c r="DK171" s="445">
        <v>-6966745</v>
      </c>
      <c r="DL171" s="445">
        <v>-1567518</v>
      </c>
      <c r="DM171" s="445">
        <v>-174168</v>
      </c>
      <c r="DN171" s="445">
        <v>-17416861</v>
      </c>
      <c r="DO171" s="445">
        <v>-7934010</v>
      </c>
      <c r="DP171" s="445">
        <v>-6347208</v>
      </c>
      <c r="DQ171" s="445">
        <v>-1428122</v>
      </c>
      <c r="DR171" s="445">
        <v>-158680</v>
      </c>
      <c r="DS171" s="445">
        <v>-15868019</v>
      </c>
      <c r="DT171" s="445">
        <v>-774420</v>
      </c>
      <c r="DU171" s="445">
        <v>-619537</v>
      </c>
      <c r="DV171" s="445">
        <v>-139396</v>
      </c>
      <c r="DW171" s="445">
        <v>-15488</v>
      </c>
      <c r="DX171" s="445">
        <v>-1548842</v>
      </c>
      <c r="DY171" s="445">
        <v>21783425</v>
      </c>
      <c r="DZ171" s="445">
        <v>17426739</v>
      </c>
      <c r="EA171" s="445">
        <v>3921016</v>
      </c>
      <c r="EB171" s="445">
        <v>435668</v>
      </c>
      <c r="EC171" s="445">
        <v>43566848</v>
      </c>
      <c r="ED171" s="445">
        <v>15341301</v>
      </c>
      <c r="EE171" s="445">
        <v>12273041</v>
      </c>
      <c r="EF171" s="445">
        <v>2761434</v>
      </c>
      <c r="EG171" s="445">
        <v>306826</v>
      </c>
      <c r="EH171" s="445">
        <v>30682602</v>
      </c>
      <c r="EI171" s="445">
        <v>-6442124</v>
      </c>
      <c r="EJ171" s="445">
        <v>-5153698</v>
      </c>
      <c r="EK171" s="445">
        <v>-1159582</v>
      </c>
      <c r="EL171" s="445">
        <v>-128842</v>
      </c>
      <c r="EM171" s="445">
        <v>-12884246</v>
      </c>
      <c r="EN171" s="445">
        <v>-7216544</v>
      </c>
      <c r="EO171" s="445">
        <v>-5773235</v>
      </c>
      <c r="EP171" s="445">
        <v>-1298978</v>
      </c>
      <c r="EQ171" s="445">
        <v>-144330</v>
      </c>
      <c r="ER171" s="445">
        <v>-14433088</v>
      </c>
      <c r="ES171" s="446">
        <v>0.5</v>
      </c>
      <c r="ET171" s="446">
        <v>0.4</v>
      </c>
      <c r="EU171" s="446">
        <v>0.09</v>
      </c>
      <c r="EV171" s="446">
        <v>0.01</v>
      </c>
      <c r="EW171" s="446">
        <v>1</v>
      </c>
      <c r="EX171" s="58" t="s">
        <v>486</v>
      </c>
      <c r="EY171" s="58" t="s">
        <v>487</v>
      </c>
      <c r="EZ171" s="58" t="s">
        <v>466</v>
      </c>
      <c r="FA171" s="58" t="s">
        <v>479</v>
      </c>
      <c r="FB171" s="58" t="s">
        <v>1037</v>
      </c>
    </row>
    <row r="172" spans="1:158" s="58" customFormat="1" ht="14.25" thickTop="1" thickBot="1">
      <c r="A172" s="58" t="s">
        <v>469</v>
      </c>
      <c r="B172" s="447" t="s">
        <v>1038</v>
      </c>
      <c r="C172" s="59" t="s">
        <v>1039</v>
      </c>
      <c r="D172" s="445">
        <v>45798144</v>
      </c>
      <c r="E172" s="445">
        <v>44882181</v>
      </c>
      <c r="F172" s="445">
        <v>0</v>
      </c>
      <c r="G172" s="445">
        <v>915963</v>
      </c>
      <c r="H172" s="445">
        <v>91596288</v>
      </c>
      <c r="I172" s="445">
        <v>0</v>
      </c>
      <c r="J172" s="445">
        <v>0</v>
      </c>
      <c r="K172" s="445">
        <v>45798144</v>
      </c>
      <c r="L172" s="445">
        <v>476993</v>
      </c>
      <c r="M172" s="445">
        <v>476993</v>
      </c>
      <c r="N172" s="445">
        <v>515940</v>
      </c>
      <c r="O172" s="445">
        <v>0</v>
      </c>
      <c r="P172" s="445">
        <v>515940</v>
      </c>
      <c r="Q172" s="445">
        <v>0</v>
      </c>
      <c r="R172" s="445">
        <v>0</v>
      </c>
      <c r="S172" s="445">
        <v>0</v>
      </c>
      <c r="T172" s="445">
        <v>0</v>
      </c>
      <c r="U172" s="445">
        <v>0</v>
      </c>
      <c r="V172" s="445">
        <v>0</v>
      </c>
      <c r="W172" s="445">
        <v>0</v>
      </c>
      <c r="X172" s="445">
        <v>0</v>
      </c>
      <c r="Y172" s="445">
        <v>0</v>
      </c>
      <c r="Z172" s="445">
        <v>0</v>
      </c>
      <c r="AA172" s="445">
        <v>0</v>
      </c>
      <c r="AB172" s="445">
        <v>0</v>
      </c>
      <c r="AC172" s="445">
        <v>0</v>
      </c>
      <c r="AD172" s="445">
        <v>27399783</v>
      </c>
      <c r="AE172" s="445">
        <v>0</v>
      </c>
      <c r="AF172" s="445">
        <v>526239</v>
      </c>
      <c r="AG172" s="445">
        <v>27926022</v>
      </c>
      <c r="AH172" s="445">
        <v>9228354</v>
      </c>
      <c r="AI172" s="445">
        <v>9043786</v>
      </c>
      <c r="AJ172" s="445">
        <v>0</v>
      </c>
      <c r="AK172" s="445">
        <v>184567</v>
      </c>
      <c r="AL172" s="445">
        <v>18456707</v>
      </c>
      <c r="AM172" s="445">
        <v>-2947431</v>
      </c>
      <c r="AN172" s="445">
        <v>-2888482</v>
      </c>
      <c r="AO172" s="445">
        <v>0</v>
      </c>
      <c r="AP172" s="445">
        <v>-58949</v>
      </c>
      <c r="AQ172" s="445">
        <v>-5894862</v>
      </c>
      <c r="AR172" s="445">
        <v>-7219963</v>
      </c>
      <c r="AS172" s="445">
        <v>-7075563</v>
      </c>
      <c r="AT172" s="445">
        <v>0</v>
      </c>
      <c r="AU172" s="445">
        <v>-144399</v>
      </c>
      <c r="AV172" s="445">
        <v>-14439925</v>
      </c>
      <c r="AW172" s="445">
        <v>905268</v>
      </c>
      <c r="AX172" s="445">
        <v>887162</v>
      </c>
      <c r="AY172" s="445">
        <v>0</v>
      </c>
      <c r="AZ172" s="445">
        <v>18105</v>
      </c>
      <c r="BA172" s="445">
        <v>1810535</v>
      </c>
      <c r="BB172" s="445">
        <v>-2154576</v>
      </c>
      <c r="BC172" s="445">
        <v>-2111484</v>
      </c>
      <c r="BD172" s="445">
        <v>0</v>
      </c>
      <c r="BE172" s="445">
        <v>-43092</v>
      </c>
      <c r="BF172" s="445">
        <v>-4309152</v>
      </c>
      <c r="BG172" s="445">
        <v>-8469271</v>
      </c>
      <c r="BH172" s="445">
        <v>-8299885</v>
      </c>
      <c r="BI172" s="445">
        <v>0</v>
      </c>
      <c r="BJ172" s="445">
        <v>-169386</v>
      </c>
      <c r="BK172" s="445">
        <v>-16938542</v>
      </c>
      <c r="BL172" s="445">
        <v>-16273323</v>
      </c>
      <c r="BM172" s="445">
        <v>-15947856</v>
      </c>
      <c r="BN172" s="445">
        <v>0</v>
      </c>
      <c r="BO172" s="445">
        <v>-325466</v>
      </c>
      <c r="BP172" s="445">
        <v>-32546645</v>
      </c>
      <c r="BQ172" s="445">
        <v>-2807694</v>
      </c>
      <c r="BR172" s="445">
        <v>-2751540</v>
      </c>
      <c r="BS172" s="445">
        <v>0</v>
      </c>
      <c r="BT172" s="445">
        <v>-56154</v>
      </c>
      <c r="BU172" s="445">
        <v>-5615388</v>
      </c>
      <c r="BV172" s="445">
        <v>-13465628</v>
      </c>
      <c r="BW172" s="445">
        <v>-13196316</v>
      </c>
      <c r="BX172" s="445">
        <v>0</v>
      </c>
      <c r="BY172" s="445">
        <v>-269313</v>
      </c>
      <c r="BZ172" s="445">
        <v>-26931257</v>
      </c>
      <c r="CA172" s="445">
        <v>1046870</v>
      </c>
      <c r="CB172" s="445">
        <v>1025933</v>
      </c>
      <c r="CC172" s="445">
        <v>0</v>
      </c>
      <c r="CD172" s="445">
        <v>20937</v>
      </c>
      <c r="CE172" s="445">
        <v>2093740</v>
      </c>
      <c r="CF172" s="445">
        <v>2597758</v>
      </c>
      <c r="CG172" s="445">
        <v>2545802</v>
      </c>
      <c r="CH172" s="445">
        <v>0</v>
      </c>
      <c r="CI172" s="445">
        <v>51955</v>
      </c>
      <c r="CJ172" s="445">
        <v>5195515</v>
      </c>
      <c r="CK172" s="445">
        <v>1493151</v>
      </c>
      <c r="CL172" s="445">
        <v>1463287</v>
      </c>
      <c r="CM172" s="445">
        <v>0</v>
      </c>
      <c r="CN172" s="445">
        <v>29863</v>
      </c>
      <c r="CO172" s="445">
        <v>2986301</v>
      </c>
      <c r="CP172" s="445">
        <v>-5403610</v>
      </c>
      <c r="CQ172" s="445">
        <v>-5295537</v>
      </c>
      <c r="CR172" s="445">
        <v>0</v>
      </c>
      <c r="CS172" s="445">
        <v>-108072</v>
      </c>
      <c r="CT172" s="445">
        <v>-10807219</v>
      </c>
      <c r="CU172" s="445">
        <v>-16539154</v>
      </c>
      <c r="CV172" s="445">
        <v>-16208371</v>
      </c>
      <c r="CW172" s="445">
        <v>0</v>
      </c>
      <c r="CX172" s="445">
        <v>-330783</v>
      </c>
      <c r="CY172" s="445">
        <v>-33078308</v>
      </c>
      <c r="CZ172" s="445">
        <v>-267673</v>
      </c>
      <c r="DA172" s="445">
        <v>-262320</v>
      </c>
      <c r="DB172" s="445">
        <v>0</v>
      </c>
      <c r="DC172" s="445">
        <v>-5354</v>
      </c>
      <c r="DD172" s="445">
        <v>-535347</v>
      </c>
      <c r="DE172" s="445">
        <v>-16271480</v>
      </c>
      <c r="DF172" s="445">
        <v>-15946051</v>
      </c>
      <c r="DG172" s="445">
        <v>0</v>
      </c>
      <c r="DH172" s="445">
        <v>-325430</v>
      </c>
      <c r="DI172" s="445">
        <v>-32542961</v>
      </c>
      <c r="DJ172" s="445">
        <v>-48300774</v>
      </c>
      <c r="DK172" s="445">
        <v>-47482181</v>
      </c>
      <c r="DL172" s="445">
        <v>0</v>
      </c>
      <c r="DM172" s="445">
        <v>-967504</v>
      </c>
      <c r="DN172" s="445">
        <v>-96750459</v>
      </c>
      <c r="DO172" s="445">
        <v>-40819759</v>
      </c>
      <c r="DP172" s="445">
        <v>-40150794</v>
      </c>
      <c r="DQ172" s="445">
        <v>0</v>
      </c>
      <c r="DR172" s="445">
        <v>-817884</v>
      </c>
      <c r="DS172" s="445">
        <v>-81788438</v>
      </c>
      <c r="DT172" s="445">
        <v>-7481015</v>
      </c>
      <c r="DU172" s="445">
        <v>-7331387</v>
      </c>
      <c r="DV172" s="445">
        <v>0</v>
      </c>
      <c r="DW172" s="445">
        <v>-149620</v>
      </c>
      <c r="DX172" s="445">
        <v>-14962021</v>
      </c>
      <c r="DY172" s="445">
        <v>63333866</v>
      </c>
      <c r="DZ172" s="445">
        <v>62067189</v>
      </c>
      <c r="EA172" s="445">
        <v>0</v>
      </c>
      <c r="EB172" s="445">
        <v>1266677</v>
      </c>
      <c r="EC172" s="445">
        <v>126667732</v>
      </c>
      <c r="ED172" s="445">
        <v>45798144</v>
      </c>
      <c r="EE172" s="445">
        <v>44882181</v>
      </c>
      <c r="EF172" s="445">
        <v>0</v>
      </c>
      <c r="EG172" s="445">
        <v>915963</v>
      </c>
      <c r="EH172" s="445">
        <v>91596288</v>
      </c>
      <c r="EI172" s="445">
        <v>-17535722</v>
      </c>
      <c r="EJ172" s="445">
        <v>-17185008</v>
      </c>
      <c r="EK172" s="445">
        <v>0</v>
      </c>
      <c r="EL172" s="445">
        <v>-350714</v>
      </c>
      <c r="EM172" s="445">
        <v>-35071444</v>
      </c>
      <c r="EN172" s="445">
        <v>-25016737</v>
      </c>
      <c r="EO172" s="445">
        <v>-24516395</v>
      </c>
      <c r="EP172" s="445">
        <v>0</v>
      </c>
      <c r="EQ172" s="445">
        <v>-500334</v>
      </c>
      <c r="ER172" s="445">
        <v>-50033465</v>
      </c>
      <c r="ES172" s="446">
        <v>0.5</v>
      </c>
      <c r="ET172" s="446">
        <v>0.49</v>
      </c>
      <c r="EU172" s="446">
        <v>0</v>
      </c>
      <c r="EV172" s="446">
        <v>0.01</v>
      </c>
      <c r="EW172" s="446">
        <v>1</v>
      </c>
      <c r="EX172" s="58" t="s">
        <v>511</v>
      </c>
      <c r="EY172" s="58" t="s">
        <v>832</v>
      </c>
      <c r="EZ172" s="58" t="s">
        <v>513</v>
      </c>
      <c r="FA172" s="58" t="s">
        <v>730</v>
      </c>
      <c r="FB172" s="58" t="s">
        <v>1040</v>
      </c>
    </row>
    <row r="173" spans="1:158" s="58" customFormat="1" ht="14.25" thickTop="1" thickBot="1">
      <c r="A173" s="58" t="s">
        <v>461</v>
      </c>
      <c r="B173" s="447" t="s">
        <v>1041</v>
      </c>
      <c r="C173" s="59" t="s">
        <v>1042</v>
      </c>
      <c r="D173" s="445">
        <v>16035774</v>
      </c>
      <c r="E173" s="445">
        <v>12828620</v>
      </c>
      <c r="F173" s="445">
        <v>2886440</v>
      </c>
      <c r="G173" s="445">
        <v>320716</v>
      </c>
      <c r="H173" s="445">
        <v>32071550</v>
      </c>
      <c r="I173" s="445">
        <v>0</v>
      </c>
      <c r="J173" s="445">
        <v>0</v>
      </c>
      <c r="K173" s="445">
        <v>16035774</v>
      </c>
      <c r="L173" s="445">
        <v>137138</v>
      </c>
      <c r="M173" s="445">
        <v>137138</v>
      </c>
      <c r="N173" s="445">
        <v>0</v>
      </c>
      <c r="O173" s="445">
        <v>0</v>
      </c>
      <c r="P173" s="445">
        <v>0</v>
      </c>
      <c r="Q173" s="445">
        <v>0</v>
      </c>
      <c r="R173" s="445">
        <v>0</v>
      </c>
      <c r="S173" s="445">
        <v>0</v>
      </c>
      <c r="T173" s="445">
        <v>0</v>
      </c>
      <c r="U173" s="445">
        <v>0</v>
      </c>
      <c r="V173" s="445">
        <v>0</v>
      </c>
      <c r="W173" s="445">
        <v>0</v>
      </c>
      <c r="X173" s="445">
        <v>0</v>
      </c>
      <c r="Y173" s="445">
        <v>0</v>
      </c>
      <c r="Z173" s="445">
        <v>0</v>
      </c>
      <c r="AA173" s="445">
        <v>0</v>
      </c>
      <c r="AB173" s="445">
        <v>0</v>
      </c>
      <c r="AC173" s="445">
        <v>0</v>
      </c>
      <c r="AD173" s="445">
        <v>4248916</v>
      </c>
      <c r="AE173" s="445">
        <v>956006</v>
      </c>
      <c r="AF173" s="445">
        <v>106223</v>
      </c>
      <c r="AG173" s="445">
        <v>5311145</v>
      </c>
      <c r="AH173" s="445">
        <v>636253</v>
      </c>
      <c r="AI173" s="445">
        <v>509003</v>
      </c>
      <c r="AJ173" s="445">
        <v>114526</v>
      </c>
      <c r="AK173" s="445">
        <v>12725</v>
      </c>
      <c r="AL173" s="445">
        <v>1272507</v>
      </c>
      <c r="AM173" s="445">
        <v>-432907</v>
      </c>
      <c r="AN173" s="445">
        <v>-346326</v>
      </c>
      <c r="AO173" s="445">
        <v>-77923</v>
      </c>
      <c r="AP173" s="445">
        <v>-8658</v>
      </c>
      <c r="AQ173" s="445">
        <v>-865814</v>
      </c>
      <c r="AR173" s="445">
        <v>-533635</v>
      </c>
      <c r="AS173" s="445">
        <v>-426908</v>
      </c>
      <c r="AT173" s="445">
        <v>-96054</v>
      </c>
      <c r="AU173" s="445">
        <v>-10673</v>
      </c>
      <c r="AV173" s="445">
        <v>-1067270</v>
      </c>
      <c r="AW173" s="445">
        <v>0</v>
      </c>
      <c r="AX173" s="445">
        <v>0</v>
      </c>
      <c r="AY173" s="445">
        <v>0</v>
      </c>
      <c r="AZ173" s="445">
        <v>0</v>
      </c>
      <c r="BA173" s="445">
        <v>0</v>
      </c>
      <c r="BB173" s="445">
        <v>121621</v>
      </c>
      <c r="BC173" s="445">
        <v>97296</v>
      </c>
      <c r="BD173" s="445">
        <v>21892</v>
      </c>
      <c r="BE173" s="445">
        <v>2432</v>
      </c>
      <c r="BF173" s="445">
        <v>243241</v>
      </c>
      <c r="BG173" s="445">
        <v>-412014</v>
      </c>
      <c r="BH173" s="445">
        <v>-329612</v>
      </c>
      <c r="BI173" s="445">
        <v>-74162</v>
      </c>
      <c r="BJ173" s="445">
        <v>-8241</v>
      </c>
      <c r="BK173" s="445">
        <v>-824029</v>
      </c>
      <c r="BL173" s="445">
        <v>-3075177</v>
      </c>
      <c r="BM173" s="445">
        <v>-2460142</v>
      </c>
      <c r="BN173" s="445">
        <v>-553532</v>
      </c>
      <c r="BO173" s="445">
        <v>-61504</v>
      </c>
      <c r="BP173" s="445">
        <v>-6150355</v>
      </c>
      <c r="BQ173" s="445">
        <v>-609541</v>
      </c>
      <c r="BR173" s="445">
        <v>-487632</v>
      </c>
      <c r="BS173" s="445">
        <v>-109717</v>
      </c>
      <c r="BT173" s="445">
        <v>-12191</v>
      </c>
      <c r="BU173" s="445">
        <v>-1219081</v>
      </c>
      <c r="BV173" s="445">
        <v>-2465636</v>
      </c>
      <c r="BW173" s="445">
        <v>-1972510</v>
      </c>
      <c r="BX173" s="445">
        <v>-443815</v>
      </c>
      <c r="BY173" s="445">
        <v>-49313</v>
      </c>
      <c r="BZ173" s="445">
        <v>-4931274</v>
      </c>
      <c r="CA173" s="445">
        <v>0</v>
      </c>
      <c r="CB173" s="445">
        <v>0</v>
      </c>
      <c r="CC173" s="445">
        <v>0</v>
      </c>
      <c r="CD173" s="445">
        <v>0</v>
      </c>
      <c r="CE173" s="445">
        <v>0</v>
      </c>
      <c r="CF173" s="445">
        <v>0</v>
      </c>
      <c r="CG173" s="445">
        <v>0</v>
      </c>
      <c r="CH173" s="445">
        <v>0</v>
      </c>
      <c r="CI173" s="445">
        <v>0</v>
      </c>
      <c r="CJ173" s="445">
        <v>0</v>
      </c>
      <c r="CK173" s="445">
        <v>229909</v>
      </c>
      <c r="CL173" s="445">
        <v>183928</v>
      </c>
      <c r="CM173" s="445">
        <v>41384</v>
      </c>
      <c r="CN173" s="445">
        <v>4598</v>
      </c>
      <c r="CO173" s="445">
        <v>459819</v>
      </c>
      <c r="CP173" s="445">
        <v>529107</v>
      </c>
      <c r="CQ173" s="445">
        <v>423285</v>
      </c>
      <c r="CR173" s="445">
        <v>95239</v>
      </c>
      <c r="CS173" s="445">
        <v>10582</v>
      </c>
      <c r="CT173" s="445">
        <v>1058213</v>
      </c>
      <c r="CU173" s="445">
        <v>-2316161</v>
      </c>
      <c r="CV173" s="445">
        <v>-1852929</v>
      </c>
      <c r="CW173" s="445">
        <v>-416909</v>
      </c>
      <c r="CX173" s="445">
        <v>-46324</v>
      </c>
      <c r="CY173" s="445">
        <v>-4632323</v>
      </c>
      <c r="CZ173" s="445">
        <v>-379632</v>
      </c>
      <c r="DA173" s="445">
        <v>-303704</v>
      </c>
      <c r="DB173" s="445">
        <v>-68333</v>
      </c>
      <c r="DC173" s="445">
        <v>-7593</v>
      </c>
      <c r="DD173" s="445">
        <v>-759262</v>
      </c>
      <c r="DE173" s="445">
        <v>-1936529</v>
      </c>
      <c r="DF173" s="445">
        <v>-1549225</v>
      </c>
      <c r="DG173" s="445">
        <v>-348576</v>
      </c>
      <c r="DH173" s="445">
        <v>-38731</v>
      </c>
      <c r="DI173" s="445">
        <v>-3873061</v>
      </c>
      <c r="DJ173" s="445">
        <v>-9400406</v>
      </c>
      <c r="DK173" s="445">
        <v>-7398721</v>
      </c>
      <c r="DL173" s="445">
        <v>-1512703</v>
      </c>
      <c r="DM173" s="445">
        <v>-184967</v>
      </c>
      <c r="DN173" s="445">
        <v>-18496797</v>
      </c>
      <c r="DO173" s="445">
        <v>-6870480</v>
      </c>
      <c r="DP173" s="445">
        <v>-5374776</v>
      </c>
      <c r="DQ173" s="445">
        <v>-1057315</v>
      </c>
      <c r="DR173" s="445">
        <v>-134369</v>
      </c>
      <c r="DS173" s="445">
        <v>-13436940</v>
      </c>
      <c r="DT173" s="445">
        <v>-2529926</v>
      </c>
      <c r="DU173" s="445">
        <v>-2023945</v>
      </c>
      <c r="DV173" s="445">
        <v>-455388</v>
      </c>
      <c r="DW173" s="445">
        <v>-50598</v>
      </c>
      <c r="DX173" s="445">
        <v>-5059857</v>
      </c>
      <c r="DY173" s="445">
        <v>18302834</v>
      </c>
      <c r="DZ173" s="445">
        <v>14642268</v>
      </c>
      <c r="EA173" s="445">
        <v>3294510</v>
      </c>
      <c r="EB173" s="445">
        <v>366057</v>
      </c>
      <c r="EC173" s="445">
        <v>36605669</v>
      </c>
      <c r="ED173" s="445">
        <v>16035774</v>
      </c>
      <c r="EE173" s="445">
        <v>12828620</v>
      </c>
      <c r="EF173" s="445">
        <v>2886440</v>
      </c>
      <c r="EG173" s="445">
        <v>320716</v>
      </c>
      <c r="EH173" s="445">
        <v>32071550</v>
      </c>
      <c r="EI173" s="445">
        <v>-2267060</v>
      </c>
      <c r="EJ173" s="445">
        <v>-1813648</v>
      </c>
      <c r="EK173" s="445">
        <v>-408070</v>
      </c>
      <c r="EL173" s="445">
        <v>-45341</v>
      </c>
      <c r="EM173" s="445">
        <v>-4534119</v>
      </c>
      <c r="EN173" s="445">
        <v>-4796986</v>
      </c>
      <c r="EO173" s="445">
        <v>-3837593</v>
      </c>
      <c r="EP173" s="445">
        <v>-863458</v>
      </c>
      <c r="EQ173" s="445">
        <v>-95939</v>
      </c>
      <c r="ER173" s="445">
        <v>-9593976</v>
      </c>
      <c r="ES173" s="446">
        <v>0.5</v>
      </c>
      <c r="ET173" s="446">
        <v>0.4</v>
      </c>
      <c r="EU173" s="446">
        <v>0.09</v>
      </c>
      <c r="EV173" s="446">
        <v>0.01</v>
      </c>
      <c r="EW173" s="446">
        <v>1</v>
      </c>
      <c r="EX173" s="58" t="s">
        <v>649</v>
      </c>
      <c r="EY173" s="58" t="s">
        <v>650</v>
      </c>
      <c r="EZ173" s="58" t="s">
        <v>466</v>
      </c>
      <c r="FA173" s="58" t="s">
        <v>549</v>
      </c>
      <c r="FB173" s="58" t="s">
        <v>1043</v>
      </c>
    </row>
    <row r="174" spans="1:158" s="58" customFormat="1" ht="14.25" thickTop="1" thickBot="1">
      <c r="A174" s="58" t="s">
        <v>469</v>
      </c>
      <c r="B174" s="447" t="s">
        <v>1044</v>
      </c>
      <c r="C174" s="59" t="s">
        <v>1045</v>
      </c>
      <c r="D174" s="445">
        <v>38284651</v>
      </c>
      <c r="E174" s="445">
        <v>34804228</v>
      </c>
      <c r="F174" s="445">
        <v>42925215</v>
      </c>
      <c r="G174" s="445">
        <v>0</v>
      </c>
      <c r="H174" s="445">
        <v>116014094</v>
      </c>
      <c r="I174" s="445">
        <v>25820</v>
      </c>
      <c r="J174" s="445">
        <v>25820</v>
      </c>
      <c r="K174" s="445">
        <v>38258831</v>
      </c>
      <c r="L174" s="445">
        <v>385607</v>
      </c>
      <c r="M174" s="445">
        <v>385607</v>
      </c>
      <c r="N174" s="445">
        <v>2450365</v>
      </c>
      <c r="O174" s="445">
        <v>0</v>
      </c>
      <c r="P174" s="445">
        <v>2450365</v>
      </c>
      <c r="Q174" s="445">
        <v>0</v>
      </c>
      <c r="R174" s="445">
        <v>0</v>
      </c>
      <c r="S174" s="445">
        <v>0</v>
      </c>
      <c r="T174" s="445">
        <v>0</v>
      </c>
      <c r="U174" s="445">
        <v>0</v>
      </c>
      <c r="V174" s="445">
        <v>0</v>
      </c>
      <c r="W174" s="445">
        <v>0</v>
      </c>
      <c r="X174" s="445">
        <v>25820</v>
      </c>
      <c r="Y174" s="445">
        <v>0</v>
      </c>
      <c r="Z174" s="445">
        <v>0</v>
      </c>
      <c r="AA174" s="445">
        <v>25820</v>
      </c>
      <c r="AB174" s="445">
        <v>0</v>
      </c>
      <c r="AC174" s="445">
        <v>0</v>
      </c>
      <c r="AD174" s="445">
        <v>21479086</v>
      </c>
      <c r="AE174" s="445">
        <v>24728303</v>
      </c>
      <c r="AF174" s="445">
        <v>0</v>
      </c>
      <c r="AG174" s="445">
        <v>46207389</v>
      </c>
      <c r="AH174" s="445">
        <v>3873531</v>
      </c>
      <c r="AI174" s="445">
        <v>3521391</v>
      </c>
      <c r="AJ174" s="445">
        <v>4343049</v>
      </c>
      <c r="AK174" s="445">
        <v>0</v>
      </c>
      <c r="AL174" s="445">
        <v>11737971</v>
      </c>
      <c r="AM174" s="445">
        <v>-2174343</v>
      </c>
      <c r="AN174" s="445">
        <v>-1976675</v>
      </c>
      <c r="AO174" s="445">
        <v>-2437899</v>
      </c>
      <c r="AP174" s="445">
        <v>0</v>
      </c>
      <c r="AQ174" s="445">
        <v>-6588917</v>
      </c>
      <c r="AR174" s="445">
        <v>-1135256</v>
      </c>
      <c r="AS174" s="445">
        <v>-1032050</v>
      </c>
      <c r="AT174" s="445">
        <v>-1272862</v>
      </c>
      <c r="AU174" s="445">
        <v>0</v>
      </c>
      <c r="AV174" s="445">
        <v>-3440168</v>
      </c>
      <c r="AW174" s="445">
        <v>0</v>
      </c>
      <c r="AX174" s="445">
        <v>0</v>
      </c>
      <c r="AY174" s="445">
        <v>0</v>
      </c>
      <c r="AZ174" s="445">
        <v>0</v>
      </c>
      <c r="BA174" s="445">
        <v>0</v>
      </c>
      <c r="BB174" s="445">
        <v>-1272824</v>
      </c>
      <c r="BC174" s="445">
        <v>-1157114</v>
      </c>
      <c r="BD174" s="445">
        <v>-1427107</v>
      </c>
      <c r="BE174" s="445">
        <v>0</v>
      </c>
      <c r="BF174" s="445">
        <v>-3857045</v>
      </c>
      <c r="BG174" s="445">
        <v>-2408080</v>
      </c>
      <c r="BH174" s="445">
        <v>-2189164</v>
      </c>
      <c r="BI174" s="445">
        <v>-2699969</v>
      </c>
      <c r="BJ174" s="445">
        <v>0</v>
      </c>
      <c r="BK174" s="445">
        <v>-7297213</v>
      </c>
      <c r="BL174" s="445">
        <v>-11435499</v>
      </c>
      <c r="BM174" s="445">
        <v>-10395908</v>
      </c>
      <c r="BN174" s="445">
        <v>-12821620</v>
      </c>
      <c r="BO174" s="445">
        <v>0</v>
      </c>
      <c r="BP174" s="445">
        <v>-34653027</v>
      </c>
      <c r="BQ174" s="445">
        <v>-1110091</v>
      </c>
      <c r="BR174" s="445">
        <v>-1009175</v>
      </c>
      <c r="BS174" s="445">
        <v>-1244649</v>
      </c>
      <c r="BT174" s="445">
        <v>0</v>
      </c>
      <c r="BU174" s="445">
        <v>-3363915</v>
      </c>
      <c r="BV174" s="445">
        <v>-10325407</v>
      </c>
      <c r="BW174" s="445">
        <v>-9386734</v>
      </c>
      <c r="BX174" s="445">
        <v>-11576971</v>
      </c>
      <c r="BY174" s="445">
        <v>0</v>
      </c>
      <c r="BZ174" s="445">
        <v>-31289112</v>
      </c>
      <c r="CA174" s="445">
        <v>0</v>
      </c>
      <c r="CB174" s="445">
        <v>0</v>
      </c>
      <c r="CC174" s="445">
        <v>0</v>
      </c>
      <c r="CD174" s="445">
        <v>0</v>
      </c>
      <c r="CE174" s="445">
        <v>0</v>
      </c>
      <c r="CF174" s="445">
        <v>1479566</v>
      </c>
      <c r="CG174" s="445">
        <v>1345060</v>
      </c>
      <c r="CH174" s="445">
        <v>1658907</v>
      </c>
      <c r="CI174" s="445">
        <v>0</v>
      </c>
      <c r="CJ174" s="445">
        <v>4483533</v>
      </c>
      <c r="CK174" s="445">
        <v>395162</v>
      </c>
      <c r="CL174" s="445">
        <v>359239</v>
      </c>
      <c r="CM174" s="445">
        <v>443061</v>
      </c>
      <c r="CN174" s="445">
        <v>0</v>
      </c>
      <c r="CO174" s="445">
        <v>1197462</v>
      </c>
      <c r="CP174" s="445">
        <v>-1117705</v>
      </c>
      <c r="CQ174" s="445">
        <v>-1016096</v>
      </c>
      <c r="CR174" s="445">
        <v>-1253184</v>
      </c>
      <c r="CS174" s="445">
        <v>0</v>
      </c>
      <c r="CT174" s="445">
        <v>-3386985</v>
      </c>
      <c r="CU174" s="445">
        <v>-10678476</v>
      </c>
      <c r="CV174" s="445">
        <v>-9707705</v>
      </c>
      <c r="CW174" s="445">
        <v>-11972836</v>
      </c>
      <c r="CX174" s="445">
        <v>0</v>
      </c>
      <c r="CY174" s="445">
        <v>-32359017</v>
      </c>
      <c r="CZ174" s="445">
        <v>-714929</v>
      </c>
      <c r="DA174" s="445">
        <v>-649936</v>
      </c>
      <c r="DB174" s="445">
        <v>-801588</v>
      </c>
      <c r="DC174" s="445">
        <v>0</v>
      </c>
      <c r="DD174" s="445">
        <v>-2166453</v>
      </c>
      <c r="DE174" s="445">
        <v>-9963546</v>
      </c>
      <c r="DF174" s="445">
        <v>-9057770</v>
      </c>
      <c r="DG174" s="445">
        <v>-11171248</v>
      </c>
      <c r="DH174" s="445">
        <v>0</v>
      </c>
      <c r="DI174" s="445">
        <v>-30192564</v>
      </c>
      <c r="DJ174" s="445">
        <v>-28176937</v>
      </c>
      <c r="DK174" s="445">
        <v>-25402248</v>
      </c>
      <c r="DL174" s="445">
        <v>-31195027</v>
      </c>
      <c r="DM174" s="445">
        <v>0</v>
      </c>
      <c r="DN174" s="445">
        <v>-84774213</v>
      </c>
      <c r="DO174" s="445">
        <v>-25131276</v>
      </c>
      <c r="DP174" s="445">
        <v>-22804470</v>
      </c>
      <c r="DQ174" s="445">
        <v>-28179210</v>
      </c>
      <c r="DR174" s="445">
        <v>0</v>
      </c>
      <c r="DS174" s="445">
        <v>-76114956</v>
      </c>
      <c r="DT174" s="445">
        <v>-3045661</v>
      </c>
      <c r="DU174" s="445">
        <v>-2597778</v>
      </c>
      <c r="DV174" s="445">
        <v>-3015817</v>
      </c>
      <c r="DW174" s="445">
        <v>0</v>
      </c>
      <c r="DX174" s="445">
        <v>-8659257</v>
      </c>
      <c r="DY174" s="445">
        <v>51198637</v>
      </c>
      <c r="DZ174" s="445">
        <v>46544215</v>
      </c>
      <c r="EA174" s="445">
        <v>57404532</v>
      </c>
      <c r="EB174" s="445">
        <v>0</v>
      </c>
      <c r="EC174" s="445">
        <v>155147384</v>
      </c>
      <c r="ED174" s="445">
        <v>38284651</v>
      </c>
      <c r="EE174" s="445">
        <v>34804228</v>
      </c>
      <c r="EF174" s="445">
        <v>42925215</v>
      </c>
      <c r="EG174" s="445">
        <v>0</v>
      </c>
      <c r="EH174" s="445">
        <v>116014094</v>
      </c>
      <c r="EI174" s="445">
        <v>-12913986</v>
      </c>
      <c r="EJ174" s="445">
        <v>-11739987</v>
      </c>
      <c r="EK174" s="445">
        <v>-14479317</v>
      </c>
      <c r="EL174" s="445">
        <v>0</v>
      </c>
      <c r="EM174" s="445">
        <v>-39133290</v>
      </c>
      <c r="EN174" s="445">
        <v>-15959647</v>
      </c>
      <c r="EO174" s="445">
        <v>-14337765</v>
      </c>
      <c r="EP174" s="445">
        <v>-17495134</v>
      </c>
      <c r="EQ174" s="445">
        <v>0</v>
      </c>
      <c r="ER174" s="445">
        <v>-47792547</v>
      </c>
      <c r="ES174" s="446">
        <v>0.33</v>
      </c>
      <c r="ET174" s="446">
        <v>0.3</v>
      </c>
      <c r="EU174" s="446">
        <v>0.37</v>
      </c>
      <c r="EV174" s="446">
        <v>0</v>
      </c>
      <c r="EW174" s="446">
        <v>1</v>
      </c>
      <c r="EX174" s="58" t="s">
        <v>501</v>
      </c>
      <c r="EY174" s="58" t="s">
        <v>502</v>
      </c>
      <c r="EZ174" s="58" t="s">
        <v>503</v>
      </c>
      <c r="FA174" s="58" t="s">
        <v>504</v>
      </c>
      <c r="FB174" s="58" t="s">
        <v>1046</v>
      </c>
    </row>
    <row r="175" spans="1:158" s="58" customFormat="1" ht="14.25" thickTop="1" thickBot="1">
      <c r="A175" s="58" t="s">
        <v>461</v>
      </c>
      <c r="B175" s="447" t="s">
        <v>1047</v>
      </c>
      <c r="C175" s="59" t="s">
        <v>1048</v>
      </c>
      <c r="D175" s="445">
        <v>10907282</v>
      </c>
      <c r="E175" s="445">
        <v>8725826</v>
      </c>
      <c r="F175" s="445">
        <v>1963311</v>
      </c>
      <c r="G175" s="445">
        <v>218146</v>
      </c>
      <c r="H175" s="445">
        <v>21814565</v>
      </c>
      <c r="I175" s="445">
        <v>0</v>
      </c>
      <c r="J175" s="445">
        <v>0</v>
      </c>
      <c r="K175" s="445">
        <v>10907282</v>
      </c>
      <c r="L175" s="445">
        <v>214882</v>
      </c>
      <c r="M175" s="445">
        <v>214882</v>
      </c>
      <c r="N175" s="445">
        <v>0</v>
      </c>
      <c r="O175" s="445">
        <v>0</v>
      </c>
      <c r="P175" s="445">
        <v>0</v>
      </c>
      <c r="Q175" s="445">
        <v>356437</v>
      </c>
      <c r="R175" s="445">
        <v>0</v>
      </c>
      <c r="S175" s="445">
        <v>356437</v>
      </c>
      <c r="T175" s="445">
        <v>0</v>
      </c>
      <c r="U175" s="445">
        <v>0</v>
      </c>
      <c r="V175" s="445">
        <v>0</v>
      </c>
      <c r="W175" s="445">
        <v>0</v>
      </c>
      <c r="X175" s="445">
        <v>0</v>
      </c>
      <c r="Y175" s="445">
        <v>0</v>
      </c>
      <c r="Z175" s="445">
        <v>0</v>
      </c>
      <c r="AA175" s="445">
        <v>0</v>
      </c>
      <c r="AB175" s="445">
        <v>0</v>
      </c>
      <c r="AC175" s="445">
        <v>0</v>
      </c>
      <c r="AD175" s="445">
        <v>7136571</v>
      </c>
      <c r="AE175" s="445">
        <v>1601550</v>
      </c>
      <c r="AF175" s="445">
        <v>177950</v>
      </c>
      <c r="AG175" s="445">
        <v>8916071</v>
      </c>
      <c r="AH175" s="445">
        <v>637095</v>
      </c>
      <c r="AI175" s="445">
        <v>509676</v>
      </c>
      <c r="AJ175" s="445">
        <v>114677</v>
      </c>
      <c r="AK175" s="445">
        <v>12742</v>
      </c>
      <c r="AL175" s="445">
        <v>1274190</v>
      </c>
      <c r="AM175" s="445">
        <v>-296064</v>
      </c>
      <c r="AN175" s="445">
        <v>-236852</v>
      </c>
      <c r="AO175" s="445">
        <v>-53292</v>
      </c>
      <c r="AP175" s="445">
        <v>-5921</v>
      </c>
      <c r="AQ175" s="445">
        <v>-592129</v>
      </c>
      <c r="AR175" s="445">
        <v>-498745</v>
      </c>
      <c r="AS175" s="445">
        <v>-398996</v>
      </c>
      <c r="AT175" s="445">
        <v>-89774</v>
      </c>
      <c r="AU175" s="445">
        <v>-9975</v>
      </c>
      <c r="AV175" s="445">
        <v>-997490</v>
      </c>
      <c r="AW175" s="445">
        <v>107981</v>
      </c>
      <c r="AX175" s="445">
        <v>86386</v>
      </c>
      <c r="AY175" s="445">
        <v>19437</v>
      </c>
      <c r="AZ175" s="445">
        <v>2160</v>
      </c>
      <c r="BA175" s="445">
        <v>215964</v>
      </c>
      <c r="BB175" s="445">
        <v>-5791</v>
      </c>
      <c r="BC175" s="445">
        <v>-4633</v>
      </c>
      <c r="BD175" s="445">
        <v>-1042</v>
      </c>
      <c r="BE175" s="445">
        <v>-116</v>
      </c>
      <c r="BF175" s="445">
        <v>-11582</v>
      </c>
      <c r="BG175" s="445">
        <v>-396555</v>
      </c>
      <c r="BH175" s="445">
        <v>-317243</v>
      </c>
      <c r="BI175" s="445">
        <v>-71379</v>
      </c>
      <c r="BJ175" s="445">
        <v>-7931</v>
      </c>
      <c r="BK175" s="445">
        <v>-793108</v>
      </c>
      <c r="BL175" s="445">
        <v>-810573</v>
      </c>
      <c r="BM175" s="445">
        <v>-648458</v>
      </c>
      <c r="BN175" s="445">
        <v>-145903</v>
      </c>
      <c r="BO175" s="445">
        <v>-16211</v>
      </c>
      <c r="BP175" s="445">
        <v>-1621145</v>
      </c>
      <c r="BQ175" s="445">
        <v>-81657</v>
      </c>
      <c r="BR175" s="445">
        <v>-65326</v>
      </c>
      <c r="BS175" s="445">
        <v>-14698</v>
      </c>
      <c r="BT175" s="445">
        <v>-1633</v>
      </c>
      <c r="BU175" s="445">
        <v>-163314</v>
      </c>
      <c r="BV175" s="445">
        <v>-728916</v>
      </c>
      <c r="BW175" s="445">
        <v>-583132</v>
      </c>
      <c r="BX175" s="445">
        <v>-131205</v>
      </c>
      <c r="BY175" s="445">
        <v>-14578</v>
      </c>
      <c r="BZ175" s="445">
        <v>-1457831</v>
      </c>
      <c r="CA175" s="445">
        <v>6866</v>
      </c>
      <c r="CB175" s="445">
        <v>5492</v>
      </c>
      <c r="CC175" s="445">
        <v>1236</v>
      </c>
      <c r="CD175" s="445">
        <v>137</v>
      </c>
      <c r="CE175" s="445">
        <v>13731</v>
      </c>
      <c r="CF175" s="445">
        <v>506302</v>
      </c>
      <c r="CG175" s="445">
        <v>405042</v>
      </c>
      <c r="CH175" s="445">
        <v>91134</v>
      </c>
      <c r="CI175" s="445">
        <v>10126</v>
      </c>
      <c r="CJ175" s="445">
        <v>1012604</v>
      </c>
      <c r="CK175" s="445">
        <v>0</v>
      </c>
      <c r="CL175" s="445">
        <v>0</v>
      </c>
      <c r="CM175" s="445">
        <v>0</v>
      </c>
      <c r="CN175" s="445">
        <v>0</v>
      </c>
      <c r="CO175" s="445">
        <v>0</v>
      </c>
      <c r="CP175" s="445">
        <v>-536899</v>
      </c>
      <c r="CQ175" s="445">
        <v>-429519</v>
      </c>
      <c r="CR175" s="445">
        <v>-96642</v>
      </c>
      <c r="CS175" s="445">
        <v>-10738</v>
      </c>
      <c r="CT175" s="445">
        <v>-1073798</v>
      </c>
      <c r="CU175" s="445">
        <v>-834304</v>
      </c>
      <c r="CV175" s="445">
        <v>-667443</v>
      </c>
      <c r="CW175" s="445">
        <v>-150175</v>
      </c>
      <c r="CX175" s="445">
        <v>-16686</v>
      </c>
      <c r="CY175" s="445">
        <v>-1668608</v>
      </c>
      <c r="CZ175" s="445">
        <v>-74791</v>
      </c>
      <c r="DA175" s="445">
        <v>-59834</v>
      </c>
      <c r="DB175" s="445">
        <v>-13462</v>
      </c>
      <c r="DC175" s="445">
        <v>-1496</v>
      </c>
      <c r="DD175" s="445">
        <v>-149583</v>
      </c>
      <c r="DE175" s="445">
        <v>-759513</v>
      </c>
      <c r="DF175" s="445">
        <v>-607609</v>
      </c>
      <c r="DG175" s="445">
        <v>-136713</v>
      </c>
      <c r="DH175" s="445">
        <v>-15190</v>
      </c>
      <c r="DI175" s="445">
        <v>-1519025</v>
      </c>
      <c r="DJ175" s="445">
        <v>-10825320</v>
      </c>
      <c r="DK175" s="445">
        <v>-8660252</v>
      </c>
      <c r="DL175" s="445">
        <v>-1948556</v>
      </c>
      <c r="DM175" s="445">
        <v>-216505</v>
      </c>
      <c r="DN175" s="445">
        <v>-21650634</v>
      </c>
      <c r="DO175" s="445">
        <v>-10193393</v>
      </c>
      <c r="DP175" s="445">
        <v>-8154714</v>
      </c>
      <c r="DQ175" s="445">
        <v>-1834811</v>
      </c>
      <c r="DR175" s="445">
        <v>-203868</v>
      </c>
      <c r="DS175" s="445">
        <v>-20386786</v>
      </c>
      <c r="DT175" s="445">
        <v>-631927</v>
      </c>
      <c r="DU175" s="445">
        <v>-505538</v>
      </c>
      <c r="DV175" s="445">
        <v>-113745</v>
      </c>
      <c r="DW175" s="445">
        <v>-12637</v>
      </c>
      <c r="DX175" s="445">
        <v>-1263848</v>
      </c>
      <c r="DY175" s="445">
        <v>15928938</v>
      </c>
      <c r="DZ175" s="445">
        <v>12743151</v>
      </c>
      <c r="EA175" s="445">
        <v>2867209</v>
      </c>
      <c r="EB175" s="445">
        <v>318579</v>
      </c>
      <c r="EC175" s="445">
        <v>31857877</v>
      </c>
      <c r="ED175" s="445">
        <v>10907282</v>
      </c>
      <c r="EE175" s="445">
        <v>8725826</v>
      </c>
      <c r="EF175" s="445">
        <v>1963311</v>
      </c>
      <c r="EG175" s="445">
        <v>218146</v>
      </c>
      <c r="EH175" s="445">
        <v>21814565</v>
      </c>
      <c r="EI175" s="445">
        <v>-5021656</v>
      </c>
      <c r="EJ175" s="445">
        <v>-4017325</v>
      </c>
      <c r="EK175" s="445">
        <v>-903898</v>
      </c>
      <c r="EL175" s="445">
        <v>-100433</v>
      </c>
      <c r="EM175" s="445">
        <v>-10043312</v>
      </c>
      <c r="EN175" s="445">
        <v>-5653583</v>
      </c>
      <c r="EO175" s="445">
        <v>-4522863</v>
      </c>
      <c r="EP175" s="445">
        <v>-1017643</v>
      </c>
      <c r="EQ175" s="445">
        <v>-113070</v>
      </c>
      <c r="ER175" s="445">
        <v>-11307160</v>
      </c>
      <c r="ES175" s="446">
        <v>0.5</v>
      </c>
      <c r="ET175" s="446">
        <v>0.4</v>
      </c>
      <c r="EU175" s="446">
        <v>0.09</v>
      </c>
      <c r="EV175" s="446">
        <v>0.01</v>
      </c>
      <c r="EW175" s="446">
        <v>1</v>
      </c>
      <c r="EX175" s="58" t="s">
        <v>764</v>
      </c>
      <c r="EY175" s="58" t="s">
        <v>765</v>
      </c>
      <c r="EZ175" s="58" t="s">
        <v>466</v>
      </c>
      <c r="FA175" s="58" t="s">
        <v>537</v>
      </c>
      <c r="FB175" s="58" t="s">
        <v>1049</v>
      </c>
    </row>
    <row r="176" spans="1:158" s="58" customFormat="1" ht="14.25" thickTop="1" thickBot="1">
      <c r="A176" s="58" t="s">
        <v>461</v>
      </c>
      <c r="B176" s="447" t="s">
        <v>1050</v>
      </c>
      <c r="C176" s="59" t="s">
        <v>1051</v>
      </c>
      <c r="D176" s="445">
        <v>8239394</v>
      </c>
      <c r="E176" s="445">
        <v>6591515</v>
      </c>
      <c r="F176" s="445">
        <v>1483091</v>
      </c>
      <c r="G176" s="445">
        <v>164788</v>
      </c>
      <c r="H176" s="445">
        <v>16478788</v>
      </c>
      <c r="I176" s="445">
        <v>0</v>
      </c>
      <c r="J176" s="445">
        <v>0</v>
      </c>
      <c r="K176" s="445">
        <v>8239394</v>
      </c>
      <c r="L176" s="445">
        <v>101694</v>
      </c>
      <c r="M176" s="445">
        <v>101694</v>
      </c>
      <c r="N176" s="445">
        <v>0</v>
      </c>
      <c r="O176" s="445">
        <v>0</v>
      </c>
      <c r="P176" s="445">
        <v>0</v>
      </c>
      <c r="Q176" s="445">
        <v>0</v>
      </c>
      <c r="R176" s="445">
        <v>0</v>
      </c>
      <c r="S176" s="445">
        <v>0</v>
      </c>
      <c r="T176" s="445">
        <v>0</v>
      </c>
      <c r="U176" s="445">
        <v>0</v>
      </c>
      <c r="V176" s="445">
        <v>0</v>
      </c>
      <c r="W176" s="445">
        <v>0</v>
      </c>
      <c r="X176" s="445">
        <v>0</v>
      </c>
      <c r="Y176" s="445">
        <v>0</v>
      </c>
      <c r="Z176" s="445">
        <v>0</v>
      </c>
      <c r="AA176" s="445">
        <v>0</v>
      </c>
      <c r="AB176" s="445">
        <v>0</v>
      </c>
      <c r="AC176" s="445">
        <v>0</v>
      </c>
      <c r="AD176" s="445">
        <v>2639468</v>
      </c>
      <c r="AE176" s="445">
        <v>593881</v>
      </c>
      <c r="AF176" s="445">
        <v>65987</v>
      </c>
      <c r="AG176" s="445">
        <v>3299336</v>
      </c>
      <c r="AH176" s="445">
        <v>471216</v>
      </c>
      <c r="AI176" s="445">
        <v>376972</v>
      </c>
      <c r="AJ176" s="445">
        <v>84819</v>
      </c>
      <c r="AK176" s="445">
        <v>9424</v>
      </c>
      <c r="AL176" s="445">
        <v>942431</v>
      </c>
      <c r="AM176" s="445">
        <v>-178251</v>
      </c>
      <c r="AN176" s="445">
        <v>-142600</v>
      </c>
      <c r="AO176" s="445">
        <v>-32085</v>
      </c>
      <c r="AP176" s="445">
        <v>-3565</v>
      </c>
      <c r="AQ176" s="445">
        <v>-356501</v>
      </c>
      <c r="AR176" s="445">
        <v>-448183</v>
      </c>
      <c r="AS176" s="445">
        <v>-358547</v>
      </c>
      <c r="AT176" s="445">
        <v>-80673</v>
      </c>
      <c r="AU176" s="445">
        <v>-8964</v>
      </c>
      <c r="AV176" s="445">
        <v>-896367</v>
      </c>
      <c r="AW176" s="445">
        <v>81003</v>
      </c>
      <c r="AX176" s="445">
        <v>64802</v>
      </c>
      <c r="AY176" s="445">
        <v>14581</v>
      </c>
      <c r="AZ176" s="445">
        <v>1620</v>
      </c>
      <c r="BA176" s="445">
        <v>162006</v>
      </c>
      <c r="BB176" s="445">
        <v>160397</v>
      </c>
      <c r="BC176" s="445">
        <v>128318</v>
      </c>
      <c r="BD176" s="445">
        <v>28872</v>
      </c>
      <c r="BE176" s="445">
        <v>3208</v>
      </c>
      <c r="BF176" s="445">
        <v>320795</v>
      </c>
      <c r="BG176" s="445">
        <v>-206783</v>
      </c>
      <c r="BH176" s="445">
        <v>-165427</v>
      </c>
      <c r="BI176" s="445">
        <v>-37220</v>
      </c>
      <c r="BJ176" s="445">
        <v>-4136</v>
      </c>
      <c r="BK176" s="445">
        <v>-413566</v>
      </c>
      <c r="BL176" s="445">
        <v>-1828471</v>
      </c>
      <c r="BM176" s="445">
        <v>-1462776</v>
      </c>
      <c r="BN176" s="445">
        <v>-329125</v>
      </c>
      <c r="BO176" s="445">
        <v>-36569</v>
      </c>
      <c r="BP176" s="445">
        <v>-3656941</v>
      </c>
      <c r="BQ176" s="445">
        <v>-275957</v>
      </c>
      <c r="BR176" s="445">
        <v>-220766</v>
      </c>
      <c r="BS176" s="445">
        <v>-49672</v>
      </c>
      <c r="BT176" s="445">
        <v>-5519</v>
      </c>
      <c r="BU176" s="445">
        <v>-551914</v>
      </c>
      <c r="BV176" s="445">
        <v>-1552514</v>
      </c>
      <c r="BW176" s="445">
        <v>-1242011</v>
      </c>
      <c r="BX176" s="445">
        <v>-279452</v>
      </c>
      <c r="BY176" s="445">
        <v>-31050</v>
      </c>
      <c r="BZ176" s="445">
        <v>-3105027</v>
      </c>
      <c r="CA176" s="445">
        <v>264448</v>
      </c>
      <c r="CB176" s="445">
        <v>211558</v>
      </c>
      <c r="CC176" s="445">
        <v>47601</v>
      </c>
      <c r="CD176" s="445">
        <v>5289</v>
      </c>
      <c r="CE176" s="445">
        <v>528896</v>
      </c>
      <c r="CF176" s="445">
        <v>305904</v>
      </c>
      <c r="CG176" s="445">
        <v>244723</v>
      </c>
      <c r="CH176" s="445">
        <v>55063</v>
      </c>
      <c r="CI176" s="445">
        <v>6118</v>
      </c>
      <c r="CJ176" s="445">
        <v>611808</v>
      </c>
      <c r="CK176" s="445">
        <v>0</v>
      </c>
      <c r="CL176" s="445">
        <v>0</v>
      </c>
      <c r="CM176" s="445">
        <v>0</v>
      </c>
      <c r="CN176" s="445">
        <v>0</v>
      </c>
      <c r="CO176" s="445">
        <v>0</v>
      </c>
      <c r="CP176" s="445">
        <v>-48548</v>
      </c>
      <c r="CQ176" s="445">
        <v>-38838</v>
      </c>
      <c r="CR176" s="445">
        <v>-8739</v>
      </c>
      <c r="CS176" s="445">
        <v>-971</v>
      </c>
      <c r="CT176" s="445">
        <v>-97096</v>
      </c>
      <c r="CU176" s="445">
        <v>-1306667</v>
      </c>
      <c r="CV176" s="445">
        <v>-1045333</v>
      </c>
      <c r="CW176" s="445">
        <v>-235200</v>
      </c>
      <c r="CX176" s="445">
        <v>-26133</v>
      </c>
      <c r="CY176" s="445">
        <v>-2613333</v>
      </c>
      <c r="CZ176" s="445">
        <v>-11509</v>
      </c>
      <c r="DA176" s="445">
        <v>-9208</v>
      </c>
      <c r="DB176" s="445">
        <v>-2071</v>
      </c>
      <c r="DC176" s="445">
        <v>-230</v>
      </c>
      <c r="DD176" s="445">
        <v>-23018</v>
      </c>
      <c r="DE176" s="445">
        <v>-1295158</v>
      </c>
      <c r="DF176" s="445">
        <v>-1036126</v>
      </c>
      <c r="DG176" s="445">
        <v>-233128</v>
      </c>
      <c r="DH176" s="445">
        <v>-25903</v>
      </c>
      <c r="DI176" s="445">
        <v>-2590315</v>
      </c>
      <c r="DJ176" s="445">
        <v>-3672844</v>
      </c>
      <c r="DK176" s="445">
        <v>-2938276</v>
      </c>
      <c r="DL176" s="445">
        <v>-661112</v>
      </c>
      <c r="DM176" s="445">
        <v>-73457</v>
      </c>
      <c r="DN176" s="445">
        <v>-7345689</v>
      </c>
      <c r="DO176" s="445">
        <v>-2642066</v>
      </c>
      <c r="DP176" s="445">
        <v>-2113653</v>
      </c>
      <c r="DQ176" s="445">
        <v>-475572</v>
      </c>
      <c r="DR176" s="445">
        <v>-52841</v>
      </c>
      <c r="DS176" s="445">
        <v>-5284132</v>
      </c>
      <c r="DT176" s="445">
        <v>-1030778</v>
      </c>
      <c r="DU176" s="445">
        <v>-824623</v>
      </c>
      <c r="DV176" s="445">
        <v>-185540</v>
      </c>
      <c r="DW176" s="445">
        <v>-20616</v>
      </c>
      <c r="DX176" s="445">
        <v>-2061557</v>
      </c>
      <c r="DY176" s="445">
        <v>8678650</v>
      </c>
      <c r="DZ176" s="445">
        <v>6942920</v>
      </c>
      <c r="EA176" s="445">
        <v>1562157</v>
      </c>
      <c r="EB176" s="445">
        <v>173573</v>
      </c>
      <c r="EC176" s="445">
        <v>17357300</v>
      </c>
      <c r="ED176" s="445">
        <v>8239394</v>
      </c>
      <c r="EE176" s="445">
        <v>6591515</v>
      </c>
      <c r="EF176" s="445">
        <v>1483091</v>
      </c>
      <c r="EG176" s="445">
        <v>164788</v>
      </c>
      <c r="EH176" s="445">
        <v>16478788</v>
      </c>
      <c r="EI176" s="445">
        <v>-439256</v>
      </c>
      <c r="EJ176" s="445">
        <v>-351405</v>
      </c>
      <c r="EK176" s="445">
        <v>-79066</v>
      </c>
      <c r="EL176" s="445">
        <v>-8785</v>
      </c>
      <c r="EM176" s="445">
        <v>-878512</v>
      </c>
      <c r="EN176" s="445">
        <v>-1470034</v>
      </c>
      <c r="EO176" s="445">
        <v>-1176028</v>
      </c>
      <c r="EP176" s="445">
        <v>-264606</v>
      </c>
      <c r="EQ176" s="445">
        <v>-29401</v>
      </c>
      <c r="ER176" s="445">
        <v>-2940069</v>
      </c>
      <c r="ES176" s="446">
        <v>0.5</v>
      </c>
      <c r="ET176" s="446">
        <v>0.4</v>
      </c>
      <c r="EU176" s="446">
        <v>0.09</v>
      </c>
      <c r="EV176" s="446">
        <v>0.01</v>
      </c>
      <c r="EW176" s="446">
        <v>1</v>
      </c>
      <c r="EX176" s="58" t="s">
        <v>477</v>
      </c>
      <c r="EY176" s="58" t="s">
        <v>478</v>
      </c>
      <c r="EZ176" s="58" t="s">
        <v>466</v>
      </c>
      <c r="FA176" s="58" t="s">
        <v>479</v>
      </c>
      <c r="FB176" s="58" t="s">
        <v>1052</v>
      </c>
    </row>
    <row r="177" spans="1:158" s="58" customFormat="1" ht="14.25" thickTop="1" thickBot="1">
      <c r="A177" s="59" t="s">
        <v>469</v>
      </c>
      <c r="B177" s="447" t="s">
        <v>1053</v>
      </c>
      <c r="C177" s="59" t="s">
        <v>1054</v>
      </c>
      <c r="D177" s="445">
        <v>26021698</v>
      </c>
      <c r="E177" s="445">
        <v>25501265</v>
      </c>
      <c r="F177" s="445">
        <v>0</v>
      </c>
      <c r="G177" s="445">
        <v>520434</v>
      </c>
      <c r="H177" s="445">
        <v>52043397</v>
      </c>
      <c r="I177" s="445">
        <v>195608</v>
      </c>
      <c r="J177" s="445">
        <v>195608</v>
      </c>
      <c r="K177" s="445">
        <v>25826090</v>
      </c>
      <c r="L177" s="445">
        <v>215437</v>
      </c>
      <c r="M177" s="445">
        <v>215437</v>
      </c>
      <c r="N177" s="445">
        <v>0</v>
      </c>
      <c r="O177" s="445">
        <v>0</v>
      </c>
      <c r="P177" s="445">
        <v>0</v>
      </c>
      <c r="Q177" s="445">
        <v>178919</v>
      </c>
      <c r="R177" s="445">
        <v>0</v>
      </c>
      <c r="S177" s="445">
        <v>178919</v>
      </c>
      <c r="T177" s="445">
        <v>0</v>
      </c>
      <c r="U177" s="445">
        <v>0</v>
      </c>
      <c r="V177" s="445">
        <v>0</v>
      </c>
      <c r="W177" s="445">
        <v>0</v>
      </c>
      <c r="X177" s="445">
        <v>195608</v>
      </c>
      <c r="Y177" s="445">
        <v>0</v>
      </c>
      <c r="Z177" s="445">
        <v>0</v>
      </c>
      <c r="AA177" s="445">
        <v>195608</v>
      </c>
      <c r="AB177" s="445">
        <v>0</v>
      </c>
      <c r="AC177" s="445">
        <v>0</v>
      </c>
      <c r="AD177" s="445">
        <v>7937943</v>
      </c>
      <c r="AE177" s="445">
        <v>0</v>
      </c>
      <c r="AF177" s="445">
        <v>161808</v>
      </c>
      <c r="AG177" s="445">
        <v>8099751</v>
      </c>
      <c r="AH177" s="445">
        <v>4071993</v>
      </c>
      <c r="AI177" s="445">
        <v>3990553</v>
      </c>
      <c r="AJ177" s="445">
        <v>0</v>
      </c>
      <c r="AK177" s="445">
        <v>81440</v>
      </c>
      <c r="AL177" s="445">
        <v>8143986</v>
      </c>
      <c r="AM177" s="445">
        <v>-1293218</v>
      </c>
      <c r="AN177" s="445">
        <v>-1267354</v>
      </c>
      <c r="AO177" s="445">
        <v>0</v>
      </c>
      <c r="AP177" s="445">
        <v>-25864</v>
      </c>
      <c r="AQ177" s="445">
        <v>-2586436</v>
      </c>
      <c r="AR177" s="445">
        <v>-1309175</v>
      </c>
      <c r="AS177" s="445">
        <v>-1282992</v>
      </c>
      <c r="AT177" s="445">
        <v>0</v>
      </c>
      <c r="AU177" s="445">
        <v>-26184</v>
      </c>
      <c r="AV177" s="445">
        <v>-2618351</v>
      </c>
      <c r="AW177" s="445">
        <v>326790</v>
      </c>
      <c r="AX177" s="445">
        <v>320254</v>
      </c>
      <c r="AY177" s="445">
        <v>0</v>
      </c>
      <c r="AZ177" s="445">
        <v>6536</v>
      </c>
      <c r="BA177" s="445">
        <v>653580</v>
      </c>
      <c r="BB177" s="445">
        <v>-343120</v>
      </c>
      <c r="BC177" s="445">
        <v>-336258</v>
      </c>
      <c r="BD177" s="445">
        <v>0</v>
      </c>
      <c r="BE177" s="445">
        <v>-6862</v>
      </c>
      <c r="BF177" s="445">
        <v>-686240</v>
      </c>
      <c r="BG177" s="445">
        <v>-1325505</v>
      </c>
      <c r="BH177" s="445">
        <v>-1298996</v>
      </c>
      <c r="BI177" s="445">
        <v>0</v>
      </c>
      <c r="BJ177" s="445">
        <v>-26510</v>
      </c>
      <c r="BK177" s="445">
        <v>-2651011</v>
      </c>
      <c r="BL177" s="445">
        <v>-6992897</v>
      </c>
      <c r="BM177" s="445">
        <v>-6853040</v>
      </c>
      <c r="BN177" s="445">
        <v>0</v>
      </c>
      <c r="BO177" s="445">
        <v>-139858</v>
      </c>
      <c r="BP177" s="445">
        <v>-13985795</v>
      </c>
      <c r="BQ177" s="445">
        <v>-1969308</v>
      </c>
      <c r="BR177" s="445">
        <v>-1929921</v>
      </c>
      <c r="BS177" s="445">
        <v>0</v>
      </c>
      <c r="BT177" s="445">
        <v>-39386</v>
      </c>
      <c r="BU177" s="445">
        <v>-3938615</v>
      </c>
      <c r="BV177" s="445">
        <v>-5023590</v>
      </c>
      <c r="BW177" s="445">
        <v>-4923118</v>
      </c>
      <c r="BX177" s="445">
        <v>0</v>
      </c>
      <c r="BY177" s="445">
        <v>-100472</v>
      </c>
      <c r="BZ177" s="445">
        <v>-10047180</v>
      </c>
      <c r="CA177" s="445">
        <v>591928</v>
      </c>
      <c r="CB177" s="445">
        <v>580090</v>
      </c>
      <c r="CC177" s="445">
        <v>0</v>
      </c>
      <c r="CD177" s="445">
        <v>11839</v>
      </c>
      <c r="CE177" s="445">
        <v>1183857</v>
      </c>
      <c r="CF177" s="445">
        <v>133685</v>
      </c>
      <c r="CG177" s="445">
        <v>131011</v>
      </c>
      <c r="CH177" s="445">
        <v>0</v>
      </c>
      <c r="CI177" s="445">
        <v>2674</v>
      </c>
      <c r="CJ177" s="445">
        <v>267370</v>
      </c>
      <c r="CK177" s="445">
        <v>933338</v>
      </c>
      <c r="CL177" s="445">
        <v>914672</v>
      </c>
      <c r="CM177" s="445">
        <v>0</v>
      </c>
      <c r="CN177" s="445">
        <v>18667</v>
      </c>
      <c r="CO177" s="445">
        <v>1866677</v>
      </c>
      <c r="CP177" s="445">
        <v>-1881640</v>
      </c>
      <c r="CQ177" s="445">
        <v>-1844007</v>
      </c>
      <c r="CR177" s="445">
        <v>0</v>
      </c>
      <c r="CS177" s="445">
        <v>-37633</v>
      </c>
      <c r="CT177" s="445">
        <v>-3763280</v>
      </c>
      <c r="CU177" s="445">
        <v>-7215586</v>
      </c>
      <c r="CV177" s="445">
        <v>-7071274</v>
      </c>
      <c r="CW177" s="445">
        <v>0</v>
      </c>
      <c r="CX177" s="445">
        <v>-144311</v>
      </c>
      <c r="CY177" s="445">
        <v>-14431171</v>
      </c>
      <c r="CZ177" s="445">
        <v>-444042</v>
      </c>
      <c r="DA177" s="445">
        <v>-435159</v>
      </c>
      <c r="DB177" s="445">
        <v>0</v>
      </c>
      <c r="DC177" s="445">
        <v>-8880</v>
      </c>
      <c r="DD177" s="445">
        <v>-888081</v>
      </c>
      <c r="DE177" s="445">
        <v>-6771545</v>
      </c>
      <c r="DF177" s="445">
        <v>-6636114</v>
      </c>
      <c r="DG177" s="445">
        <v>0</v>
      </c>
      <c r="DH177" s="445">
        <v>-135431</v>
      </c>
      <c r="DI177" s="445">
        <v>-13543090</v>
      </c>
      <c r="DJ177" s="445">
        <v>-12402858</v>
      </c>
      <c r="DK177" s="445">
        <v>-12154801</v>
      </c>
      <c r="DL177" s="445">
        <v>0</v>
      </c>
      <c r="DM177" s="445">
        <v>-248058</v>
      </c>
      <c r="DN177" s="445">
        <v>-24805718</v>
      </c>
      <c r="DO177" s="445">
        <v>-11445448</v>
      </c>
      <c r="DP177" s="445">
        <v>-11216539</v>
      </c>
      <c r="DQ177" s="445">
        <v>0</v>
      </c>
      <c r="DR177" s="445">
        <v>-228909</v>
      </c>
      <c r="DS177" s="445">
        <v>-22890895</v>
      </c>
      <c r="DT177" s="445">
        <v>-957410</v>
      </c>
      <c r="DU177" s="445">
        <v>-938262</v>
      </c>
      <c r="DV177" s="445">
        <v>0</v>
      </c>
      <c r="DW177" s="445">
        <v>-19149</v>
      </c>
      <c r="DX177" s="445">
        <v>-1914823</v>
      </c>
      <c r="DY177" s="445">
        <v>30882527</v>
      </c>
      <c r="DZ177" s="445">
        <v>30264876</v>
      </c>
      <c r="EA177" s="445">
        <v>0</v>
      </c>
      <c r="EB177" s="445">
        <v>617651</v>
      </c>
      <c r="EC177" s="445">
        <v>61765054</v>
      </c>
      <c r="ED177" s="445">
        <v>26021698</v>
      </c>
      <c r="EE177" s="445">
        <v>25501265</v>
      </c>
      <c r="EF177" s="445">
        <v>0</v>
      </c>
      <c r="EG177" s="445">
        <v>520434</v>
      </c>
      <c r="EH177" s="445">
        <v>52043397</v>
      </c>
      <c r="EI177" s="445">
        <v>-4860829</v>
      </c>
      <c r="EJ177" s="445">
        <v>-4763611</v>
      </c>
      <c r="EK177" s="445">
        <v>0</v>
      </c>
      <c r="EL177" s="445">
        <v>-97217</v>
      </c>
      <c r="EM177" s="445">
        <v>-9721657</v>
      </c>
      <c r="EN177" s="445">
        <v>-5818239</v>
      </c>
      <c r="EO177" s="445">
        <v>-5701873</v>
      </c>
      <c r="EP177" s="445">
        <v>0</v>
      </c>
      <c r="EQ177" s="445">
        <v>-116366</v>
      </c>
      <c r="ER177" s="445">
        <v>-11636480</v>
      </c>
      <c r="ES177" s="446">
        <v>0.5</v>
      </c>
      <c r="ET177" s="446">
        <v>0.49</v>
      </c>
      <c r="EU177" s="446">
        <v>0</v>
      </c>
      <c r="EV177" s="446">
        <v>0.01</v>
      </c>
      <c r="EW177" s="446">
        <v>1</v>
      </c>
      <c r="EX177" s="58" t="s">
        <v>536</v>
      </c>
      <c r="EY177" s="58" t="s">
        <v>778</v>
      </c>
      <c r="EZ177" s="58" t="s">
        <v>536</v>
      </c>
      <c r="FA177" s="58" t="s">
        <v>514</v>
      </c>
      <c r="FB177" s="58" t="s">
        <v>1055</v>
      </c>
    </row>
    <row r="178" spans="1:158" s="58" customFormat="1" ht="14.25" thickTop="1" thickBot="1">
      <c r="A178" s="58" t="s">
        <v>469</v>
      </c>
      <c r="B178" s="447" t="s">
        <v>1056</v>
      </c>
      <c r="C178" s="59" t="s">
        <v>1057</v>
      </c>
      <c r="D178" s="445">
        <v>15697878</v>
      </c>
      <c r="E178" s="445">
        <v>12558302</v>
      </c>
      <c r="F178" s="445">
        <v>3139576</v>
      </c>
      <c r="G178" s="445">
        <v>0</v>
      </c>
      <c r="H178" s="445">
        <v>31395756</v>
      </c>
      <c r="I178" s="445">
        <v>0</v>
      </c>
      <c r="J178" s="445">
        <v>0</v>
      </c>
      <c r="K178" s="445">
        <v>15697878</v>
      </c>
      <c r="L178" s="445">
        <v>177217</v>
      </c>
      <c r="M178" s="445">
        <v>177217</v>
      </c>
      <c r="N178" s="445">
        <v>0</v>
      </c>
      <c r="O178" s="445">
        <v>0</v>
      </c>
      <c r="P178" s="445">
        <v>0</v>
      </c>
      <c r="Q178" s="445">
        <v>43686</v>
      </c>
      <c r="R178" s="445">
        <v>0</v>
      </c>
      <c r="S178" s="445">
        <v>43686</v>
      </c>
      <c r="T178" s="445">
        <v>0</v>
      </c>
      <c r="U178" s="445">
        <v>0</v>
      </c>
      <c r="V178" s="445">
        <v>0</v>
      </c>
      <c r="W178" s="445">
        <v>0</v>
      </c>
      <c r="X178" s="445">
        <v>0</v>
      </c>
      <c r="Y178" s="445">
        <v>0</v>
      </c>
      <c r="Z178" s="445">
        <v>0</v>
      </c>
      <c r="AA178" s="445">
        <v>0</v>
      </c>
      <c r="AB178" s="445">
        <v>0</v>
      </c>
      <c r="AC178" s="445">
        <v>0</v>
      </c>
      <c r="AD178" s="445">
        <v>6070464</v>
      </c>
      <c r="AE178" s="445">
        <v>1517047</v>
      </c>
      <c r="AF178" s="445">
        <v>0</v>
      </c>
      <c r="AG178" s="445">
        <v>7587511</v>
      </c>
      <c r="AH178" s="445">
        <v>1334179</v>
      </c>
      <c r="AI178" s="445">
        <v>1067343</v>
      </c>
      <c r="AJ178" s="445">
        <v>266836</v>
      </c>
      <c r="AK178" s="445">
        <v>0</v>
      </c>
      <c r="AL178" s="445">
        <v>2668358</v>
      </c>
      <c r="AM178" s="445">
        <v>-891787</v>
      </c>
      <c r="AN178" s="445">
        <v>-713429</v>
      </c>
      <c r="AO178" s="445">
        <v>-178357</v>
      </c>
      <c r="AP178" s="445">
        <v>0</v>
      </c>
      <c r="AQ178" s="445">
        <v>-1783573</v>
      </c>
      <c r="AR178" s="445">
        <v>-1289379</v>
      </c>
      <c r="AS178" s="445">
        <v>-1031503</v>
      </c>
      <c r="AT178" s="445">
        <v>-257876</v>
      </c>
      <c r="AU178" s="445">
        <v>0</v>
      </c>
      <c r="AV178" s="445">
        <v>-2578758</v>
      </c>
      <c r="AW178" s="445">
        <v>82127</v>
      </c>
      <c r="AX178" s="445">
        <v>65702</v>
      </c>
      <c r="AY178" s="445">
        <v>16426</v>
      </c>
      <c r="AZ178" s="445">
        <v>0</v>
      </c>
      <c r="BA178" s="445">
        <v>164255</v>
      </c>
      <c r="BB178" s="445">
        <v>149567</v>
      </c>
      <c r="BC178" s="445">
        <v>119654</v>
      </c>
      <c r="BD178" s="445">
        <v>29913</v>
      </c>
      <c r="BE178" s="445">
        <v>0</v>
      </c>
      <c r="BF178" s="445">
        <v>299134</v>
      </c>
      <c r="BG178" s="445">
        <v>-1057685</v>
      </c>
      <c r="BH178" s="445">
        <v>-846147</v>
      </c>
      <c r="BI178" s="445">
        <v>-211537</v>
      </c>
      <c r="BJ178" s="445">
        <v>0</v>
      </c>
      <c r="BK178" s="445">
        <v>-2115369</v>
      </c>
      <c r="BL178" s="445">
        <v>-3424922</v>
      </c>
      <c r="BM178" s="445">
        <v>-2739938</v>
      </c>
      <c r="BN178" s="445">
        <v>-684985</v>
      </c>
      <c r="BO178" s="445">
        <v>0</v>
      </c>
      <c r="BP178" s="445">
        <v>-6849845</v>
      </c>
      <c r="BQ178" s="445">
        <v>-840589</v>
      </c>
      <c r="BR178" s="445">
        <v>-672472</v>
      </c>
      <c r="BS178" s="445">
        <v>-168118</v>
      </c>
      <c r="BT178" s="445">
        <v>0</v>
      </c>
      <c r="BU178" s="445">
        <v>-1681179</v>
      </c>
      <c r="BV178" s="445">
        <v>-2584333</v>
      </c>
      <c r="BW178" s="445">
        <v>-2067466</v>
      </c>
      <c r="BX178" s="445">
        <v>-516867</v>
      </c>
      <c r="BY178" s="445">
        <v>0</v>
      </c>
      <c r="BZ178" s="445">
        <v>-5168666</v>
      </c>
      <c r="CA178" s="445">
        <v>73201</v>
      </c>
      <c r="CB178" s="445">
        <v>58560</v>
      </c>
      <c r="CC178" s="445">
        <v>14640</v>
      </c>
      <c r="CD178" s="445">
        <v>0</v>
      </c>
      <c r="CE178" s="445">
        <v>146401</v>
      </c>
      <c r="CF178" s="445">
        <v>286075</v>
      </c>
      <c r="CG178" s="445">
        <v>228860</v>
      </c>
      <c r="CH178" s="445">
        <v>57215</v>
      </c>
      <c r="CI178" s="445">
        <v>0</v>
      </c>
      <c r="CJ178" s="445">
        <v>572150</v>
      </c>
      <c r="CK178" s="445">
        <v>647311</v>
      </c>
      <c r="CL178" s="445">
        <v>517848</v>
      </c>
      <c r="CM178" s="445">
        <v>129462</v>
      </c>
      <c r="CN178" s="445">
        <v>0</v>
      </c>
      <c r="CO178" s="445">
        <v>1294621</v>
      </c>
      <c r="CP178" s="445">
        <v>-659958</v>
      </c>
      <c r="CQ178" s="445">
        <v>-527967</v>
      </c>
      <c r="CR178" s="445">
        <v>-131992</v>
      </c>
      <c r="CS178" s="445">
        <v>0</v>
      </c>
      <c r="CT178" s="445">
        <v>-1319917</v>
      </c>
      <c r="CU178" s="445">
        <v>-3078293</v>
      </c>
      <c r="CV178" s="445">
        <v>-2462637</v>
      </c>
      <c r="CW178" s="445">
        <v>-615660</v>
      </c>
      <c r="CX178" s="445">
        <v>0</v>
      </c>
      <c r="CY178" s="445">
        <v>-6156590</v>
      </c>
      <c r="CZ178" s="445">
        <v>-120077</v>
      </c>
      <c r="DA178" s="445">
        <v>-96064</v>
      </c>
      <c r="DB178" s="445">
        <v>-24016</v>
      </c>
      <c r="DC178" s="445">
        <v>0</v>
      </c>
      <c r="DD178" s="445">
        <v>-240157</v>
      </c>
      <c r="DE178" s="445">
        <v>-2958216</v>
      </c>
      <c r="DF178" s="445">
        <v>-2366573</v>
      </c>
      <c r="DG178" s="445">
        <v>-591644</v>
      </c>
      <c r="DH178" s="445">
        <v>0</v>
      </c>
      <c r="DI178" s="445">
        <v>-5916433</v>
      </c>
      <c r="DJ178" s="445">
        <v>-13339613</v>
      </c>
      <c r="DK178" s="445">
        <v>-10389301</v>
      </c>
      <c r="DL178" s="445">
        <v>-2009017</v>
      </c>
      <c r="DM178" s="445">
        <v>0</v>
      </c>
      <c r="DN178" s="445">
        <v>-25737932</v>
      </c>
      <c r="DO178" s="445">
        <v>-10242347</v>
      </c>
      <c r="DP178" s="445">
        <v>-7911489</v>
      </c>
      <c r="DQ178" s="445">
        <v>-1389564</v>
      </c>
      <c r="DR178" s="445">
        <v>0</v>
      </c>
      <c r="DS178" s="445">
        <v>-19543400</v>
      </c>
      <c r="DT178" s="445">
        <v>-3097266</v>
      </c>
      <c r="DU178" s="445">
        <v>-2477812</v>
      </c>
      <c r="DV178" s="445">
        <v>-619453</v>
      </c>
      <c r="DW178" s="445">
        <v>0</v>
      </c>
      <c r="DX178" s="445">
        <v>-6194532</v>
      </c>
      <c r="DY178" s="445">
        <v>19569390</v>
      </c>
      <c r="DZ178" s="445">
        <v>15655512</v>
      </c>
      <c r="EA178" s="445">
        <v>3913878</v>
      </c>
      <c r="EB178" s="445">
        <v>0</v>
      </c>
      <c r="EC178" s="445">
        <v>39138780</v>
      </c>
      <c r="ED178" s="445">
        <v>15697878</v>
      </c>
      <c r="EE178" s="445">
        <v>12558302</v>
      </c>
      <c r="EF178" s="445">
        <v>3139576</v>
      </c>
      <c r="EG178" s="445">
        <v>0</v>
      </c>
      <c r="EH178" s="445">
        <v>31395756</v>
      </c>
      <c r="EI178" s="445">
        <v>-3871512</v>
      </c>
      <c r="EJ178" s="445">
        <v>-3097210</v>
      </c>
      <c r="EK178" s="445">
        <v>-774302</v>
      </c>
      <c r="EL178" s="445">
        <v>0</v>
      </c>
      <c r="EM178" s="445">
        <v>-7743024</v>
      </c>
      <c r="EN178" s="445">
        <v>-6968778</v>
      </c>
      <c r="EO178" s="445">
        <v>-5575022</v>
      </c>
      <c r="EP178" s="445">
        <v>-1393755</v>
      </c>
      <c r="EQ178" s="445">
        <v>0</v>
      </c>
      <c r="ER178" s="445">
        <v>-13937556</v>
      </c>
      <c r="ES178" s="446">
        <v>0.5</v>
      </c>
      <c r="ET178" s="446">
        <v>0.4</v>
      </c>
      <c r="EU178" s="446">
        <v>0.1</v>
      </c>
      <c r="EV178" s="446">
        <v>0</v>
      </c>
      <c r="EW178" s="446">
        <v>1</v>
      </c>
      <c r="EX178" s="58" t="s">
        <v>619</v>
      </c>
      <c r="EY178" s="58" t="s">
        <v>465</v>
      </c>
      <c r="EZ178" s="58" t="s">
        <v>466</v>
      </c>
      <c r="FA178" s="58" t="s">
        <v>497</v>
      </c>
      <c r="FB178" s="58" t="s">
        <v>1058</v>
      </c>
    </row>
    <row r="179" spans="1:158" s="58" customFormat="1" ht="14.25" thickTop="1" thickBot="1">
      <c r="A179" s="58" t="s">
        <v>461</v>
      </c>
      <c r="B179" s="447" t="s">
        <v>1059</v>
      </c>
      <c r="C179" s="59" t="s">
        <v>1060</v>
      </c>
      <c r="D179" s="445">
        <v>11769914</v>
      </c>
      <c r="E179" s="445">
        <v>9415932</v>
      </c>
      <c r="F179" s="445">
        <v>2353983</v>
      </c>
      <c r="G179" s="445">
        <v>0</v>
      </c>
      <c r="H179" s="445">
        <v>23539829</v>
      </c>
      <c r="I179" s="445">
        <v>0</v>
      </c>
      <c r="J179" s="445">
        <v>0</v>
      </c>
      <c r="K179" s="445">
        <v>11769914</v>
      </c>
      <c r="L179" s="445">
        <v>124065</v>
      </c>
      <c r="M179" s="445">
        <v>124065</v>
      </c>
      <c r="N179" s="445">
        <v>0</v>
      </c>
      <c r="O179" s="445">
        <v>0</v>
      </c>
      <c r="P179" s="445">
        <v>0</v>
      </c>
      <c r="Q179" s="445">
        <v>2368388</v>
      </c>
      <c r="R179" s="445">
        <v>162710</v>
      </c>
      <c r="S179" s="445">
        <v>2531098</v>
      </c>
      <c r="T179" s="445">
        <v>0</v>
      </c>
      <c r="U179" s="445">
        <v>0</v>
      </c>
      <c r="V179" s="445">
        <v>0</v>
      </c>
      <c r="W179" s="445">
        <v>0</v>
      </c>
      <c r="X179" s="445">
        <v>0</v>
      </c>
      <c r="Y179" s="445">
        <v>0</v>
      </c>
      <c r="Z179" s="445">
        <v>0</v>
      </c>
      <c r="AA179" s="445">
        <v>0</v>
      </c>
      <c r="AB179" s="445">
        <v>0</v>
      </c>
      <c r="AC179" s="445">
        <v>0</v>
      </c>
      <c r="AD179" s="445">
        <v>3580324</v>
      </c>
      <c r="AE179" s="445">
        <v>872708</v>
      </c>
      <c r="AF179" s="445">
        <v>0</v>
      </c>
      <c r="AG179" s="445">
        <v>4453032</v>
      </c>
      <c r="AH179" s="445">
        <v>354476</v>
      </c>
      <c r="AI179" s="445">
        <v>283580</v>
      </c>
      <c r="AJ179" s="445">
        <v>70895</v>
      </c>
      <c r="AK179" s="445">
        <v>0</v>
      </c>
      <c r="AL179" s="445">
        <v>708951</v>
      </c>
      <c r="AM179" s="445">
        <v>-540236</v>
      </c>
      <c r="AN179" s="445">
        <v>-432188</v>
      </c>
      <c r="AO179" s="445">
        <v>-108047</v>
      </c>
      <c r="AP179" s="445">
        <v>0</v>
      </c>
      <c r="AQ179" s="445">
        <v>-1080471</v>
      </c>
      <c r="AR179" s="445">
        <v>-164071</v>
      </c>
      <c r="AS179" s="445">
        <v>-131257</v>
      </c>
      <c r="AT179" s="445">
        <v>-32814</v>
      </c>
      <c r="AU179" s="445">
        <v>0</v>
      </c>
      <c r="AV179" s="445">
        <v>-328142</v>
      </c>
      <c r="AW179" s="445">
        <v>59103</v>
      </c>
      <c r="AX179" s="445">
        <v>47282</v>
      </c>
      <c r="AY179" s="445">
        <v>11821</v>
      </c>
      <c r="AZ179" s="445">
        <v>0</v>
      </c>
      <c r="BA179" s="445">
        <v>118206</v>
      </c>
      <c r="BB179" s="445">
        <v>-17601</v>
      </c>
      <c r="BC179" s="445">
        <v>-14081</v>
      </c>
      <c r="BD179" s="445">
        <v>-3520</v>
      </c>
      <c r="BE179" s="445">
        <v>0</v>
      </c>
      <c r="BF179" s="445">
        <v>-35202</v>
      </c>
      <c r="BG179" s="445">
        <v>-122569</v>
      </c>
      <c r="BH179" s="445">
        <v>-98056</v>
      </c>
      <c r="BI179" s="445">
        <v>-24513</v>
      </c>
      <c r="BJ179" s="445">
        <v>0</v>
      </c>
      <c r="BK179" s="445">
        <v>-245138</v>
      </c>
      <c r="BL179" s="445">
        <v>-1112012</v>
      </c>
      <c r="BM179" s="445">
        <v>-889610</v>
      </c>
      <c r="BN179" s="445">
        <v>-222403</v>
      </c>
      <c r="BO179" s="445">
        <v>0</v>
      </c>
      <c r="BP179" s="445">
        <v>-2224025</v>
      </c>
      <c r="BQ179" s="445">
        <v>-322156</v>
      </c>
      <c r="BR179" s="445">
        <v>-257724</v>
      </c>
      <c r="BS179" s="445">
        <v>-64431</v>
      </c>
      <c r="BT179" s="445">
        <v>0</v>
      </c>
      <c r="BU179" s="445">
        <v>-644311</v>
      </c>
      <c r="BV179" s="445">
        <v>-789857</v>
      </c>
      <c r="BW179" s="445">
        <v>-631886</v>
      </c>
      <c r="BX179" s="445">
        <v>-157971</v>
      </c>
      <c r="BY179" s="445">
        <v>0</v>
      </c>
      <c r="BZ179" s="445">
        <v>-1579714</v>
      </c>
      <c r="CA179" s="445">
        <v>0</v>
      </c>
      <c r="CB179" s="445">
        <v>0</v>
      </c>
      <c r="CC179" s="445">
        <v>0</v>
      </c>
      <c r="CD179" s="445">
        <v>0</v>
      </c>
      <c r="CE179" s="445">
        <v>0</v>
      </c>
      <c r="CF179" s="445">
        <v>27827</v>
      </c>
      <c r="CG179" s="445">
        <v>22262</v>
      </c>
      <c r="CH179" s="445">
        <v>5566</v>
      </c>
      <c r="CI179" s="445">
        <v>0</v>
      </c>
      <c r="CJ179" s="445">
        <v>55655</v>
      </c>
      <c r="CK179" s="445">
        <v>318781</v>
      </c>
      <c r="CL179" s="445">
        <v>255025</v>
      </c>
      <c r="CM179" s="445">
        <v>63756</v>
      </c>
      <c r="CN179" s="445">
        <v>0</v>
      </c>
      <c r="CO179" s="445">
        <v>637562</v>
      </c>
      <c r="CP179" s="445">
        <v>-224784</v>
      </c>
      <c r="CQ179" s="445">
        <v>-179827</v>
      </c>
      <c r="CR179" s="445">
        <v>-44957</v>
      </c>
      <c r="CS179" s="445">
        <v>0</v>
      </c>
      <c r="CT179" s="445">
        <v>-449568</v>
      </c>
      <c r="CU179" s="445">
        <v>-990188</v>
      </c>
      <c r="CV179" s="445">
        <v>-792150</v>
      </c>
      <c r="CW179" s="445">
        <v>-198038</v>
      </c>
      <c r="CX179" s="445">
        <v>0</v>
      </c>
      <c r="CY179" s="445">
        <v>-1980376</v>
      </c>
      <c r="CZ179" s="445">
        <v>-3375</v>
      </c>
      <c r="DA179" s="445">
        <v>-2699</v>
      </c>
      <c r="DB179" s="445">
        <v>-675</v>
      </c>
      <c r="DC179" s="445">
        <v>0</v>
      </c>
      <c r="DD179" s="445">
        <v>-6749</v>
      </c>
      <c r="DE179" s="445">
        <v>-986814</v>
      </c>
      <c r="DF179" s="445">
        <v>-789451</v>
      </c>
      <c r="DG179" s="445">
        <v>-197362</v>
      </c>
      <c r="DH179" s="445">
        <v>0</v>
      </c>
      <c r="DI179" s="445">
        <v>-1973627</v>
      </c>
      <c r="DJ179" s="445">
        <v>-6226514</v>
      </c>
      <c r="DK179" s="445">
        <v>-5125296</v>
      </c>
      <c r="DL179" s="445">
        <v>-1341358</v>
      </c>
      <c r="DM179" s="445">
        <v>0</v>
      </c>
      <c r="DN179" s="445">
        <v>-12693168</v>
      </c>
      <c r="DO179" s="445">
        <v>-4811321</v>
      </c>
      <c r="DP179" s="445">
        <v>-3849057</v>
      </c>
      <c r="DQ179" s="445">
        <v>-962264</v>
      </c>
      <c r="DR179" s="445">
        <v>0</v>
      </c>
      <c r="DS179" s="445">
        <v>-9622641</v>
      </c>
      <c r="DT179" s="445">
        <v>-1415193</v>
      </c>
      <c r="DU179" s="445">
        <v>-1276239</v>
      </c>
      <c r="DV179" s="445">
        <v>-379094</v>
      </c>
      <c r="DW179" s="445">
        <v>0</v>
      </c>
      <c r="DX179" s="445">
        <v>-3070527</v>
      </c>
      <c r="DY179" s="445">
        <v>14062702</v>
      </c>
      <c r="DZ179" s="445">
        <v>11250162</v>
      </c>
      <c r="EA179" s="445">
        <v>2812541</v>
      </c>
      <c r="EB179" s="445">
        <v>0</v>
      </c>
      <c r="EC179" s="445">
        <v>28125405</v>
      </c>
      <c r="ED179" s="445">
        <v>11769914</v>
      </c>
      <c r="EE179" s="445">
        <v>9415932</v>
      </c>
      <c r="EF179" s="445">
        <v>2353983</v>
      </c>
      <c r="EG179" s="445">
        <v>0</v>
      </c>
      <c r="EH179" s="445">
        <v>23539829</v>
      </c>
      <c r="EI179" s="445">
        <v>-2292788</v>
      </c>
      <c r="EJ179" s="445">
        <v>-1834230</v>
      </c>
      <c r="EK179" s="445">
        <v>-458558</v>
      </c>
      <c r="EL179" s="445">
        <v>0</v>
      </c>
      <c r="EM179" s="445">
        <v>-4585576</v>
      </c>
      <c r="EN179" s="445">
        <v>-3707981</v>
      </c>
      <c r="EO179" s="445">
        <v>-3110469</v>
      </c>
      <c r="EP179" s="445">
        <v>-837652</v>
      </c>
      <c r="EQ179" s="445">
        <v>0</v>
      </c>
      <c r="ER179" s="445">
        <v>-7656103</v>
      </c>
      <c r="ES179" s="446">
        <v>0.5</v>
      </c>
      <c r="ET179" s="446">
        <v>0.4</v>
      </c>
      <c r="EU179" s="446">
        <v>0.1</v>
      </c>
      <c r="EV179" s="446">
        <v>0</v>
      </c>
      <c r="EW179" s="446">
        <v>1</v>
      </c>
      <c r="EX179" s="58" t="s">
        <v>572</v>
      </c>
      <c r="EY179" s="58" t="s">
        <v>465</v>
      </c>
      <c r="EZ179" s="58" t="s">
        <v>466</v>
      </c>
      <c r="FA179" s="58" t="s">
        <v>479</v>
      </c>
      <c r="FB179" s="58" t="s">
        <v>1061</v>
      </c>
    </row>
    <row r="180" spans="1:158" s="58" customFormat="1" ht="14.25" thickTop="1" thickBot="1">
      <c r="A180" s="58" t="s">
        <v>461</v>
      </c>
      <c r="B180" s="447" t="s">
        <v>1062</v>
      </c>
      <c r="C180" s="59" t="s">
        <v>1063</v>
      </c>
      <c r="D180" s="445">
        <v>35710237</v>
      </c>
      <c r="E180" s="445">
        <v>34996032</v>
      </c>
      <c r="F180" s="445">
        <v>0</v>
      </c>
      <c r="G180" s="445">
        <v>714205</v>
      </c>
      <c r="H180" s="445">
        <v>71420474</v>
      </c>
      <c r="I180" s="445">
        <v>87659</v>
      </c>
      <c r="J180" s="445">
        <v>87659</v>
      </c>
      <c r="K180" s="445">
        <v>35622578</v>
      </c>
      <c r="L180" s="445">
        <v>231816</v>
      </c>
      <c r="M180" s="445">
        <v>231816</v>
      </c>
      <c r="N180" s="445">
        <v>844393</v>
      </c>
      <c r="O180" s="445">
        <v>0</v>
      </c>
      <c r="P180" s="445">
        <v>844393</v>
      </c>
      <c r="Q180" s="445">
        <v>5945629</v>
      </c>
      <c r="R180" s="445">
        <v>0</v>
      </c>
      <c r="S180" s="445">
        <v>5945629</v>
      </c>
      <c r="T180" s="445">
        <v>0</v>
      </c>
      <c r="U180" s="445">
        <v>0</v>
      </c>
      <c r="V180" s="445">
        <v>0</v>
      </c>
      <c r="W180" s="445">
        <v>0</v>
      </c>
      <c r="X180" s="445">
        <v>87659</v>
      </c>
      <c r="Y180" s="445">
        <v>0</v>
      </c>
      <c r="Z180" s="445">
        <v>0</v>
      </c>
      <c r="AA180" s="445">
        <v>87659</v>
      </c>
      <c r="AB180" s="445">
        <v>0</v>
      </c>
      <c r="AC180" s="445">
        <v>0</v>
      </c>
      <c r="AD180" s="445">
        <v>8074268</v>
      </c>
      <c r="AE180" s="445">
        <v>0</v>
      </c>
      <c r="AF180" s="445">
        <v>156414</v>
      </c>
      <c r="AG180" s="445">
        <v>8230682</v>
      </c>
      <c r="AH180" s="445">
        <v>2606004</v>
      </c>
      <c r="AI180" s="445">
        <v>2553883</v>
      </c>
      <c r="AJ180" s="445">
        <v>0</v>
      </c>
      <c r="AK180" s="445">
        <v>52120</v>
      </c>
      <c r="AL180" s="445">
        <v>5212007</v>
      </c>
      <c r="AM180" s="445">
        <v>-851312</v>
      </c>
      <c r="AN180" s="445">
        <v>-834285</v>
      </c>
      <c r="AO180" s="445">
        <v>0</v>
      </c>
      <c r="AP180" s="445">
        <v>-17026</v>
      </c>
      <c r="AQ180" s="445">
        <v>-1702623</v>
      </c>
      <c r="AR180" s="445">
        <v>-1119500</v>
      </c>
      <c r="AS180" s="445">
        <v>-1097110</v>
      </c>
      <c r="AT180" s="445">
        <v>0</v>
      </c>
      <c r="AU180" s="445">
        <v>-22390</v>
      </c>
      <c r="AV180" s="445">
        <v>-2239000</v>
      </c>
      <c r="AW180" s="445">
        <v>144244</v>
      </c>
      <c r="AX180" s="445">
        <v>141359</v>
      </c>
      <c r="AY180" s="445">
        <v>0</v>
      </c>
      <c r="AZ180" s="445">
        <v>2885</v>
      </c>
      <c r="BA180" s="445">
        <v>288488</v>
      </c>
      <c r="BB180" s="445">
        <v>68756</v>
      </c>
      <c r="BC180" s="445">
        <v>67381</v>
      </c>
      <c r="BD180" s="445">
        <v>0</v>
      </c>
      <c r="BE180" s="445">
        <v>1375</v>
      </c>
      <c r="BF180" s="445">
        <v>137512</v>
      </c>
      <c r="BG180" s="445">
        <v>-906500</v>
      </c>
      <c r="BH180" s="445">
        <v>-888370</v>
      </c>
      <c r="BI180" s="445">
        <v>0</v>
      </c>
      <c r="BJ180" s="445">
        <v>-18130</v>
      </c>
      <c r="BK180" s="445">
        <v>-1813000</v>
      </c>
      <c r="BL180" s="445">
        <v>-8371977</v>
      </c>
      <c r="BM180" s="445">
        <v>-8204538</v>
      </c>
      <c r="BN180" s="445">
        <v>0</v>
      </c>
      <c r="BO180" s="445">
        <v>-167440</v>
      </c>
      <c r="BP180" s="445">
        <v>-16743955</v>
      </c>
      <c r="BQ180" s="445">
        <v>-4808861</v>
      </c>
      <c r="BR180" s="445">
        <v>-4712683</v>
      </c>
      <c r="BS180" s="445">
        <v>0</v>
      </c>
      <c r="BT180" s="445">
        <v>-96177</v>
      </c>
      <c r="BU180" s="445">
        <v>-9617721</v>
      </c>
      <c r="BV180" s="445">
        <v>-3563117</v>
      </c>
      <c r="BW180" s="445">
        <v>-3491855</v>
      </c>
      <c r="BX180" s="445">
        <v>0</v>
      </c>
      <c r="BY180" s="445">
        <v>-71262</v>
      </c>
      <c r="BZ180" s="445">
        <v>-7126234</v>
      </c>
      <c r="CA180" s="445">
        <v>0</v>
      </c>
      <c r="CB180" s="445">
        <v>0</v>
      </c>
      <c r="CC180" s="445">
        <v>0</v>
      </c>
      <c r="CD180" s="445">
        <v>0</v>
      </c>
      <c r="CE180" s="445">
        <v>0</v>
      </c>
      <c r="CF180" s="445">
        <v>1892117</v>
      </c>
      <c r="CG180" s="445">
        <v>1854274</v>
      </c>
      <c r="CH180" s="445">
        <v>0</v>
      </c>
      <c r="CI180" s="445">
        <v>37842</v>
      </c>
      <c r="CJ180" s="445">
        <v>3784233</v>
      </c>
      <c r="CK180" s="445">
        <v>2584091</v>
      </c>
      <c r="CL180" s="445">
        <v>2532410</v>
      </c>
      <c r="CM180" s="445">
        <v>0</v>
      </c>
      <c r="CN180" s="445">
        <v>51682</v>
      </c>
      <c r="CO180" s="445">
        <v>5168183</v>
      </c>
      <c r="CP180" s="445">
        <v>-3707525</v>
      </c>
      <c r="CQ180" s="445">
        <v>-3633374</v>
      </c>
      <c r="CR180" s="445">
        <v>0</v>
      </c>
      <c r="CS180" s="445">
        <v>-74150</v>
      </c>
      <c r="CT180" s="445">
        <v>-7415049</v>
      </c>
      <c r="CU180" s="445">
        <v>-7603294</v>
      </c>
      <c r="CV180" s="445">
        <v>-7451228</v>
      </c>
      <c r="CW180" s="445">
        <v>0</v>
      </c>
      <c r="CX180" s="445">
        <v>-152066</v>
      </c>
      <c r="CY180" s="445">
        <v>-15206588</v>
      </c>
      <c r="CZ180" s="445">
        <v>-2224770</v>
      </c>
      <c r="DA180" s="445">
        <v>-2180273</v>
      </c>
      <c r="DB180" s="445">
        <v>0</v>
      </c>
      <c r="DC180" s="445">
        <v>-44495</v>
      </c>
      <c r="DD180" s="445">
        <v>-4449538</v>
      </c>
      <c r="DE180" s="445">
        <v>-5378525</v>
      </c>
      <c r="DF180" s="445">
        <v>-5270955</v>
      </c>
      <c r="DG180" s="445">
        <v>0</v>
      </c>
      <c r="DH180" s="445">
        <v>-107570</v>
      </c>
      <c r="DI180" s="445">
        <v>-10757050</v>
      </c>
      <c r="DJ180" s="445">
        <v>-8660616</v>
      </c>
      <c r="DK180" s="445">
        <v>-8487403</v>
      </c>
      <c r="DL180" s="445">
        <v>0</v>
      </c>
      <c r="DM180" s="445">
        <v>-173211</v>
      </c>
      <c r="DN180" s="445">
        <v>-17321230</v>
      </c>
      <c r="DO180" s="445">
        <v>-9946916</v>
      </c>
      <c r="DP180" s="445">
        <v>-9747977</v>
      </c>
      <c r="DQ180" s="445">
        <v>0</v>
      </c>
      <c r="DR180" s="445">
        <v>-198938</v>
      </c>
      <c r="DS180" s="445">
        <v>-19893831</v>
      </c>
      <c r="DT180" s="445">
        <v>1286300</v>
      </c>
      <c r="DU180" s="445">
        <v>1260574</v>
      </c>
      <c r="DV180" s="445">
        <v>0</v>
      </c>
      <c r="DW180" s="445">
        <v>25727</v>
      </c>
      <c r="DX180" s="445">
        <v>2572601</v>
      </c>
      <c r="DY180" s="445">
        <v>37446655</v>
      </c>
      <c r="DZ180" s="445">
        <v>36697722</v>
      </c>
      <c r="EA180" s="445">
        <v>0</v>
      </c>
      <c r="EB180" s="445">
        <v>748933</v>
      </c>
      <c r="EC180" s="445">
        <v>74893310</v>
      </c>
      <c r="ED180" s="445">
        <v>35710237</v>
      </c>
      <c r="EE180" s="445">
        <v>34996032</v>
      </c>
      <c r="EF180" s="445">
        <v>0</v>
      </c>
      <c r="EG180" s="445">
        <v>714205</v>
      </c>
      <c r="EH180" s="445">
        <v>71420474</v>
      </c>
      <c r="EI180" s="445">
        <v>-1736418</v>
      </c>
      <c r="EJ180" s="445">
        <v>-1701690</v>
      </c>
      <c r="EK180" s="445">
        <v>0</v>
      </c>
      <c r="EL180" s="445">
        <v>-34728</v>
      </c>
      <c r="EM180" s="445">
        <v>-3472836</v>
      </c>
      <c r="EN180" s="445">
        <v>-450118</v>
      </c>
      <c r="EO180" s="445">
        <v>-441116</v>
      </c>
      <c r="EP180" s="445">
        <v>0</v>
      </c>
      <c r="EQ180" s="445">
        <v>-9001</v>
      </c>
      <c r="ER180" s="445">
        <v>-900235</v>
      </c>
      <c r="ES180" s="446">
        <v>0.5</v>
      </c>
      <c r="ET180" s="446">
        <v>0.49</v>
      </c>
      <c r="EU180" s="446">
        <v>0</v>
      </c>
      <c r="EV180" s="446">
        <v>0.01</v>
      </c>
      <c r="EW180" s="446">
        <v>1</v>
      </c>
      <c r="EX180" s="58" t="s">
        <v>536</v>
      </c>
      <c r="EY180" s="58" t="s">
        <v>778</v>
      </c>
      <c r="EZ180" s="58" t="s">
        <v>536</v>
      </c>
      <c r="FA180" s="58" t="s">
        <v>514</v>
      </c>
      <c r="FB180" s="58" t="s">
        <v>1064</v>
      </c>
    </row>
    <row r="181" spans="1:158" s="58" customFormat="1" ht="14.25" thickTop="1" thickBot="1">
      <c r="A181" s="58" t="s">
        <v>469</v>
      </c>
      <c r="B181" s="447" t="s">
        <v>1065</v>
      </c>
      <c r="C181" s="59" t="s">
        <v>1066</v>
      </c>
      <c r="D181" s="445">
        <v>9095502</v>
      </c>
      <c r="E181" s="445">
        <v>7276402</v>
      </c>
      <c r="F181" s="445">
        <v>1819100</v>
      </c>
      <c r="G181" s="445">
        <v>0</v>
      </c>
      <c r="H181" s="445">
        <v>18191004</v>
      </c>
      <c r="I181" s="445">
        <v>240174</v>
      </c>
      <c r="J181" s="445">
        <v>240174</v>
      </c>
      <c r="K181" s="445">
        <v>8855328</v>
      </c>
      <c r="L181" s="445">
        <v>264300</v>
      </c>
      <c r="M181" s="445">
        <v>264300</v>
      </c>
      <c r="N181" s="445">
        <v>79779</v>
      </c>
      <c r="O181" s="445">
        <v>0</v>
      </c>
      <c r="P181" s="445">
        <v>79779</v>
      </c>
      <c r="Q181" s="445">
        <v>685028</v>
      </c>
      <c r="R181" s="445">
        <v>0</v>
      </c>
      <c r="S181" s="445">
        <v>685028</v>
      </c>
      <c r="T181" s="445">
        <v>0</v>
      </c>
      <c r="U181" s="445">
        <v>0</v>
      </c>
      <c r="V181" s="445">
        <v>0</v>
      </c>
      <c r="W181" s="445">
        <v>0</v>
      </c>
      <c r="X181" s="445">
        <v>240174</v>
      </c>
      <c r="Y181" s="445">
        <v>0</v>
      </c>
      <c r="Z181" s="445">
        <v>0</v>
      </c>
      <c r="AA181" s="445">
        <v>240174</v>
      </c>
      <c r="AB181" s="445">
        <v>0</v>
      </c>
      <c r="AC181" s="445">
        <v>0</v>
      </c>
      <c r="AD181" s="445">
        <v>7541775</v>
      </c>
      <c r="AE181" s="445">
        <v>1863546</v>
      </c>
      <c r="AF181" s="445">
        <v>0</v>
      </c>
      <c r="AG181" s="445">
        <v>9405321</v>
      </c>
      <c r="AH181" s="445">
        <v>928531</v>
      </c>
      <c r="AI181" s="445">
        <v>742824</v>
      </c>
      <c r="AJ181" s="445">
        <v>185706</v>
      </c>
      <c r="AK181" s="445">
        <v>0</v>
      </c>
      <c r="AL181" s="445">
        <v>1857061</v>
      </c>
      <c r="AM181" s="445">
        <v>-938403</v>
      </c>
      <c r="AN181" s="445">
        <v>-750723</v>
      </c>
      <c r="AO181" s="445">
        <v>-187681</v>
      </c>
      <c r="AP181" s="445">
        <v>0</v>
      </c>
      <c r="AQ181" s="445">
        <v>-1876807</v>
      </c>
      <c r="AR181" s="445">
        <v>-121711</v>
      </c>
      <c r="AS181" s="445">
        <v>-97369</v>
      </c>
      <c r="AT181" s="445">
        <v>-24342</v>
      </c>
      <c r="AU181" s="445">
        <v>0</v>
      </c>
      <c r="AV181" s="445">
        <v>-243422</v>
      </c>
      <c r="AW181" s="445">
        <v>1943</v>
      </c>
      <c r="AX181" s="445">
        <v>1555</v>
      </c>
      <c r="AY181" s="445">
        <v>389</v>
      </c>
      <c r="AZ181" s="445">
        <v>0</v>
      </c>
      <c r="BA181" s="445">
        <v>3887</v>
      </c>
      <c r="BB181" s="445">
        <v>-7538</v>
      </c>
      <c r="BC181" s="445">
        <v>-6030</v>
      </c>
      <c r="BD181" s="445">
        <v>-1508</v>
      </c>
      <c r="BE181" s="445">
        <v>0</v>
      </c>
      <c r="BF181" s="445">
        <v>-15076</v>
      </c>
      <c r="BG181" s="445">
        <v>-127306</v>
      </c>
      <c r="BH181" s="445">
        <v>-101844</v>
      </c>
      <c r="BI181" s="445">
        <v>-25461</v>
      </c>
      <c r="BJ181" s="445">
        <v>0</v>
      </c>
      <c r="BK181" s="445">
        <v>-254611</v>
      </c>
      <c r="BL181" s="445">
        <v>-776063</v>
      </c>
      <c r="BM181" s="445">
        <v>-620851</v>
      </c>
      <c r="BN181" s="445">
        <v>-155213</v>
      </c>
      <c r="BO181" s="445">
        <v>0</v>
      </c>
      <c r="BP181" s="445">
        <v>-1552127</v>
      </c>
      <c r="BQ181" s="445">
        <v>-325743</v>
      </c>
      <c r="BR181" s="445">
        <v>-260595</v>
      </c>
      <c r="BS181" s="445">
        <v>-65149</v>
      </c>
      <c r="BT181" s="445">
        <v>0</v>
      </c>
      <c r="BU181" s="445">
        <v>-651487</v>
      </c>
      <c r="BV181" s="445">
        <v>-450321</v>
      </c>
      <c r="BW181" s="445">
        <v>-360256</v>
      </c>
      <c r="BX181" s="445">
        <v>-90064</v>
      </c>
      <c r="BY181" s="445">
        <v>0</v>
      </c>
      <c r="BZ181" s="445">
        <v>-900641</v>
      </c>
      <c r="CA181" s="445">
        <v>39301</v>
      </c>
      <c r="CB181" s="445">
        <v>31441</v>
      </c>
      <c r="CC181" s="445">
        <v>7860</v>
      </c>
      <c r="CD181" s="445">
        <v>0</v>
      </c>
      <c r="CE181" s="445">
        <v>78602</v>
      </c>
      <c r="CF181" s="445">
        <v>184907</v>
      </c>
      <c r="CG181" s="445">
        <v>147925</v>
      </c>
      <c r="CH181" s="445">
        <v>36981</v>
      </c>
      <c r="CI181" s="445">
        <v>0</v>
      </c>
      <c r="CJ181" s="445">
        <v>369813</v>
      </c>
      <c r="CK181" s="445">
        <v>142164</v>
      </c>
      <c r="CL181" s="445">
        <v>113732</v>
      </c>
      <c r="CM181" s="445">
        <v>28433</v>
      </c>
      <c r="CN181" s="445">
        <v>0</v>
      </c>
      <c r="CO181" s="445">
        <v>284329</v>
      </c>
      <c r="CP181" s="445">
        <v>-187121</v>
      </c>
      <c r="CQ181" s="445">
        <v>-149697</v>
      </c>
      <c r="CR181" s="445">
        <v>-37424</v>
      </c>
      <c r="CS181" s="445">
        <v>0</v>
      </c>
      <c r="CT181" s="445">
        <v>-374242</v>
      </c>
      <c r="CU181" s="445">
        <v>-596812</v>
      </c>
      <c r="CV181" s="445">
        <v>-477450</v>
      </c>
      <c r="CW181" s="445">
        <v>-119363</v>
      </c>
      <c r="CX181" s="445">
        <v>0</v>
      </c>
      <c r="CY181" s="445">
        <v>-1193625</v>
      </c>
      <c r="CZ181" s="445">
        <v>-144278</v>
      </c>
      <c r="DA181" s="445">
        <v>-115422</v>
      </c>
      <c r="DB181" s="445">
        <v>-28856</v>
      </c>
      <c r="DC181" s="445">
        <v>0</v>
      </c>
      <c r="DD181" s="445">
        <v>-288556</v>
      </c>
      <c r="DE181" s="445">
        <v>-452535</v>
      </c>
      <c r="DF181" s="445">
        <v>-362028</v>
      </c>
      <c r="DG181" s="445">
        <v>-90507</v>
      </c>
      <c r="DH181" s="445">
        <v>0</v>
      </c>
      <c r="DI181" s="445">
        <v>-905070</v>
      </c>
      <c r="DJ181" s="445">
        <v>-6809690</v>
      </c>
      <c r="DK181" s="445">
        <v>-5077730</v>
      </c>
      <c r="DL181" s="445">
        <v>-909688</v>
      </c>
      <c r="DM181" s="445">
        <v>0</v>
      </c>
      <c r="DN181" s="445">
        <v>-12797108</v>
      </c>
      <c r="DO181" s="445">
        <v>-6770106</v>
      </c>
      <c r="DP181" s="445">
        <v>-4935113</v>
      </c>
      <c r="DQ181" s="445">
        <v>-766167</v>
      </c>
      <c r="DR181" s="445">
        <v>0</v>
      </c>
      <c r="DS181" s="445">
        <v>-12471386</v>
      </c>
      <c r="DT181" s="445">
        <v>-39584</v>
      </c>
      <c r="DU181" s="445">
        <v>-142617</v>
      </c>
      <c r="DV181" s="445">
        <v>-143521</v>
      </c>
      <c r="DW181" s="445">
        <v>0</v>
      </c>
      <c r="DX181" s="445">
        <v>-325722</v>
      </c>
      <c r="DY181" s="445">
        <v>14222929</v>
      </c>
      <c r="DZ181" s="445">
        <v>11378344</v>
      </c>
      <c r="EA181" s="445">
        <v>2844586</v>
      </c>
      <c r="EB181" s="445">
        <v>0</v>
      </c>
      <c r="EC181" s="445">
        <v>28445859</v>
      </c>
      <c r="ED181" s="445">
        <v>9095502</v>
      </c>
      <c r="EE181" s="445">
        <v>7276402</v>
      </c>
      <c r="EF181" s="445">
        <v>1819100</v>
      </c>
      <c r="EG181" s="445">
        <v>0</v>
      </c>
      <c r="EH181" s="445">
        <v>18191004</v>
      </c>
      <c r="EI181" s="445">
        <v>-5127427</v>
      </c>
      <c r="EJ181" s="445">
        <v>-4101942</v>
      </c>
      <c r="EK181" s="445">
        <v>-1025486</v>
      </c>
      <c r="EL181" s="445">
        <v>0</v>
      </c>
      <c r="EM181" s="445">
        <v>-10254855</v>
      </c>
      <c r="EN181" s="445">
        <v>-5167011</v>
      </c>
      <c r="EO181" s="445">
        <v>-4244559</v>
      </c>
      <c r="EP181" s="445">
        <v>-1169007</v>
      </c>
      <c r="EQ181" s="445">
        <v>0</v>
      </c>
      <c r="ER181" s="445">
        <v>-10580577</v>
      </c>
      <c r="ES181" s="446">
        <v>0.5</v>
      </c>
      <c r="ET181" s="446">
        <v>0.4</v>
      </c>
      <c r="EU181" s="446">
        <v>0.1</v>
      </c>
      <c r="EV181" s="446">
        <v>0</v>
      </c>
      <c r="EW181" s="446">
        <v>1</v>
      </c>
      <c r="EX181" s="58" t="s">
        <v>591</v>
      </c>
      <c r="EY181" s="58" t="s">
        <v>465</v>
      </c>
      <c r="EZ181" s="58" t="s">
        <v>466</v>
      </c>
      <c r="FA181" s="58" t="s">
        <v>497</v>
      </c>
      <c r="FB181" s="58" t="s">
        <v>1067</v>
      </c>
    </row>
    <row r="182" spans="1:158" s="58" customFormat="1" ht="14.25" thickTop="1" thickBot="1">
      <c r="A182" s="58" t="s">
        <v>469</v>
      </c>
      <c r="B182" s="447" t="s">
        <v>1068</v>
      </c>
      <c r="C182" s="59" t="s">
        <v>1069</v>
      </c>
      <c r="D182" s="445">
        <v>63191584</v>
      </c>
      <c r="E182" s="445">
        <v>61927753</v>
      </c>
      <c r="F182" s="445">
        <v>0</v>
      </c>
      <c r="G182" s="445">
        <v>1263832</v>
      </c>
      <c r="H182" s="445">
        <v>126383169</v>
      </c>
      <c r="I182" s="445">
        <v>0</v>
      </c>
      <c r="J182" s="445">
        <v>0</v>
      </c>
      <c r="K182" s="445">
        <v>63191584</v>
      </c>
      <c r="L182" s="445">
        <v>461411</v>
      </c>
      <c r="M182" s="445">
        <v>461411</v>
      </c>
      <c r="N182" s="445">
        <v>0</v>
      </c>
      <c r="O182" s="445">
        <v>0</v>
      </c>
      <c r="P182" s="445">
        <v>0</v>
      </c>
      <c r="Q182" s="445">
        <v>696669</v>
      </c>
      <c r="R182" s="445">
        <v>0</v>
      </c>
      <c r="S182" s="445">
        <v>696669</v>
      </c>
      <c r="T182" s="445">
        <v>0</v>
      </c>
      <c r="U182" s="445">
        <v>0</v>
      </c>
      <c r="V182" s="445">
        <v>0</v>
      </c>
      <c r="W182" s="445">
        <v>0</v>
      </c>
      <c r="X182" s="445">
        <v>0</v>
      </c>
      <c r="Y182" s="445">
        <v>0</v>
      </c>
      <c r="Z182" s="445">
        <v>0</v>
      </c>
      <c r="AA182" s="445">
        <v>0</v>
      </c>
      <c r="AB182" s="445">
        <v>0</v>
      </c>
      <c r="AC182" s="445">
        <v>0</v>
      </c>
      <c r="AD182" s="445">
        <v>14843230</v>
      </c>
      <c r="AE182" s="445">
        <v>0</v>
      </c>
      <c r="AF182" s="445">
        <v>302182</v>
      </c>
      <c r="AG182" s="445">
        <v>15145412</v>
      </c>
      <c r="AH182" s="445">
        <v>5961771</v>
      </c>
      <c r="AI182" s="445">
        <v>5842535</v>
      </c>
      <c r="AJ182" s="445">
        <v>0</v>
      </c>
      <c r="AK182" s="445">
        <v>119235</v>
      </c>
      <c r="AL182" s="445">
        <v>11923541</v>
      </c>
      <c r="AM182" s="445">
        <v>-1326110</v>
      </c>
      <c r="AN182" s="445">
        <v>-1299587</v>
      </c>
      <c r="AO182" s="445">
        <v>0</v>
      </c>
      <c r="AP182" s="445">
        <v>-26522</v>
      </c>
      <c r="AQ182" s="445">
        <v>-2652219</v>
      </c>
      <c r="AR182" s="445">
        <v>-1764182</v>
      </c>
      <c r="AS182" s="445">
        <v>-1728899</v>
      </c>
      <c r="AT182" s="445">
        <v>0</v>
      </c>
      <c r="AU182" s="445">
        <v>-35284</v>
      </c>
      <c r="AV182" s="445">
        <v>-3528365</v>
      </c>
      <c r="AW182" s="445">
        <v>-1398</v>
      </c>
      <c r="AX182" s="445">
        <v>-1371</v>
      </c>
      <c r="AY182" s="445">
        <v>0</v>
      </c>
      <c r="AZ182" s="445">
        <v>-28</v>
      </c>
      <c r="BA182" s="445">
        <v>-2797</v>
      </c>
      <c r="BB182" s="445">
        <v>-44851</v>
      </c>
      <c r="BC182" s="445">
        <v>-43953</v>
      </c>
      <c r="BD182" s="445">
        <v>0</v>
      </c>
      <c r="BE182" s="445">
        <v>-897</v>
      </c>
      <c r="BF182" s="445">
        <v>-89701</v>
      </c>
      <c r="BG182" s="445">
        <v>-1810431</v>
      </c>
      <c r="BH182" s="445">
        <v>-1774223</v>
      </c>
      <c r="BI182" s="445">
        <v>0</v>
      </c>
      <c r="BJ182" s="445">
        <v>-36209</v>
      </c>
      <c r="BK182" s="445">
        <v>-3620863</v>
      </c>
      <c r="BL182" s="445">
        <v>-6003329</v>
      </c>
      <c r="BM182" s="445">
        <v>-5883263</v>
      </c>
      <c r="BN182" s="445">
        <v>0</v>
      </c>
      <c r="BO182" s="445">
        <v>-120067</v>
      </c>
      <c r="BP182" s="445">
        <v>-12006659</v>
      </c>
      <c r="BQ182" s="445">
        <v>-2372268</v>
      </c>
      <c r="BR182" s="445">
        <v>-2324822</v>
      </c>
      <c r="BS182" s="445">
        <v>0</v>
      </c>
      <c r="BT182" s="445">
        <v>-47445</v>
      </c>
      <c r="BU182" s="445">
        <v>-4744535</v>
      </c>
      <c r="BV182" s="445">
        <v>-3631062</v>
      </c>
      <c r="BW182" s="445">
        <v>-3558441</v>
      </c>
      <c r="BX182" s="445">
        <v>0</v>
      </c>
      <c r="BY182" s="445">
        <v>-72621</v>
      </c>
      <c r="BZ182" s="445">
        <v>-7262124</v>
      </c>
      <c r="CA182" s="445">
        <v>17535</v>
      </c>
      <c r="CB182" s="445">
        <v>17185</v>
      </c>
      <c r="CC182" s="445">
        <v>0</v>
      </c>
      <c r="CD182" s="445">
        <v>351</v>
      </c>
      <c r="CE182" s="445">
        <v>35071</v>
      </c>
      <c r="CF182" s="445">
        <v>1828027</v>
      </c>
      <c r="CG182" s="445">
        <v>1791466</v>
      </c>
      <c r="CH182" s="445">
        <v>0</v>
      </c>
      <c r="CI182" s="445">
        <v>36561</v>
      </c>
      <c r="CJ182" s="445">
        <v>3656054</v>
      </c>
      <c r="CK182" s="445">
        <v>494981</v>
      </c>
      <c r="CL182" s="445">
        <v>485081</v>
      </c>
      <c r="CM182" s="445">
        <v>0</v>
      </c>
      <c r="CN182" s="445">
        <v>9900</v>
      </c>
      <c r="CO182" s="445">
        <v>989962</v>
      </c>
      <c r="CP182" s="445">
        <v>-2873014</v>
      </c>
      <c r="CQ182" s="445">
        <v>-2815553</v>
      </c>
      <c r="CR182" s="445">
        <v>0</v>
      </c>
      <c r="CS182" s="445">
        <v>-57460</v>
      </c>
      <c r="CT182" s="445">
        <v>-5746027</v>
      </c>
      <c r="CU182" s="445">
        <v>-6535800</v>
      </c>
      <c r="CV182" s="445">
        <v>-6405084</v>
      </c>
      <c r="CW182" s="445">
        <v>0</v>
      </c>
      <c r="CX182" s="445">
        <v>-130715</v>
      </c>
      <c r="CY182" s="445">
        <v>-13071599</v>
      </c>
      <c r="CZ182" s="445">
        <v>-1859752</v>
      </c>
      <c r="DA182" s="445">
        <v>-1822556</v>
      </c>
      <c r="DB182" s="445">
        <v>0</v>
      </c>
      <c r="DC182" s="445">
        <v>-37194</v>
      </c>
      <c r="DD182" s="445">
        <v>-3719502</v>
      </c>
      <c r="DE182" s="445">
        <v>-4676049</v>
      </c>
      <c r="DF182" s="445">
        <v>-4582528</v>
      </c>
      <c r="DG182" s="445">
        <v>0</v>
      </c>
      <c r="DH182" s="445">
        <v>-93520</v>
      </c>
      <c r="DI182" s="445">
        <v>-9352097</v>
      </c>
      <c r="DJ182" s="445">
        <v>-23191622</v>
      </c>
      <c r="DK182" s="445">
        <v>-19234101</v>
      </c>
      <c r="DL182" s="445">
        <v>-5178677</v>
      </c>
      <c r="DM182" s="445">
        <v>-480852</v>
      </c>
      <c r="DN182" s="445">
        <v>-48085252</v>
      </c>
      <c r="DO182" s="445">
        <v>-22877486</v>
      </c>
      <c r="DP182" s="445">
        <v>-23227040</v>
      </c>
      <c r="DQ182" s="445">
        <v>0</v>
      </c>
      <c r="DR182" s="445">
        <v>-465702</v>
      </c>
      <c r="DS182" s="445">
        <v>-46570228</v>
      </c>
      <c r="DT182" s="445">
        <v>-314136</v>
      </c>
      <c r="DU182" s="445">
        <v>3992939</v>
      </c>
      <c r="DV182" s="445">
        <v>-5178677</v>
      </c>
      <c r="DW182" s="445">
        <v>-15150</v>
      </c>
      <c r="DX182" s="445">
        <v>-1515024</v>
      </c>
      <c r="DY182" s="445">
        <v>68510105</v>
      </c>
      <c r="DZ182" s="445">
        <v>67139902</v>
      </c>
      <c r="EA182" s="445">
        <v>0</v>
      </c>
      <c r="EB182" s="445">
        <v>1370202</v>
      </c>
      <c r="EC182" s="445">
        <v>137020209</v>
      </c>
      <c r="ED182" s="445">
        <v>63191584</v>
      </c>
      <c r="EE182" s="445">
        <v>61927753</v>
      </c>
      <c r="EF182" s="445">
        <v>0</v>
      </c>
      <c r="EG182" s="445">
        <v>1263832</v>
      </c>
      <c r="EH182" s="445">
        <v>126383169</v>
      </c>
      <c r="EI182" s="445">
        <v>-5318521</v>
      </c>
      <c r="EJ182" s="445">
        <v>-5212149</v>
      </c>
      <c r="EK182" s="445">
        <v>0</v>
      </c>
      <c r="EL182" s="445">
        <v>-106370</v>
      </c>
      <c r="EM182" s="445">
        <v>-10637040</v>
      </c>
      <c r="EN182" s="445">
        <v>-5632657</v>
      </c>
      <c r="EO182" s="445">
        <v>-1219210</v>
      </c>
      <c r="EP182" s="445">
        <v>-5178677</v>
      </c>
      <c r="EQ182" s="445">
        <v>-121520</v>
      </c>
      <c r="ER182" s="445">
        <v>-12152064</v>
      </c>
      <c r="ES182" s="446">
        <v>0.5</v>
      </c>
      <c r="ET182" s="446">
        <v>0.49</v>
      </c>
      <c r="EU182" s="446">
        <v>0</v>
      </c>
      <c r="EV182" s="446">
        <v>0.01</v>
      </c>
      <c r="EW182" s="446">
        <v>1</v>
      </c>
      <c r="EX182" s="58" t="s">
        <v>1070</v>
      </c>
      <c r="EY182" s="58" t="s">
        <v>1071</v>
      </c>
      <c r="EZ182" s="58" t="s">
        <v>536</v>
      </c>
      <c r="FA182" s="58" t="s">
        <v>479</v>
      </c>
      <c r="FB182" s="58" t="s">
        <v>1072</v>
      </c>
    </row>
    <row r="183" spans="1:158" s="58" customFormat="1" ht="14.25" thickTop="1" thickBot="1">
      <c r="A183" s="58" t="s">
        <v>461</v>
      </c>
      <c r="B183" s="447" t="s">
        <v>1073</v>
      </c>
      <c r="C183" s="59" t="s">
        <v>1074</v>
      </c>
      <c r="D183" s="445">
        <v>26291666</v>
      </c>
      <c r="E183" s="445">
        <v>25765833</v>
      </c>
      <c r="F183" s="445">
        <v>0</v>
      </c>
      <c r="G183" s="445">
        <v>525833</v>
      </c>
      <c r="H183" s="445">
        <v>52583332</v>
      </c>
      <c r="I183" s="445">
        <v>625465</v>
      </c>
      <c r="J183" s="445">
        <v>625465</v>
      </c>
      <c r="K183" s="445">
        <v>25666201</v>
      </c>
      <c r="L183" s="445">
        <v>255175</v>
      </c>
      <c r="M183" s="445">
        <v>255175</v>
      </c>
      <c r="N183" s="445">
        <v>550050</v>
      </c>
      <c r="O183" s="445">
        <v>0</v>
      </c>
      <c r="P183" s="445">
        <v>550050</v>
      </c>
      <c r="Q183" s="445">
        <v>154114</v>
      </c>
      <c r="R183" s="445">
        <v>0</v>
      </c>
      <c r="S183" s="445">
        <v>154114</v>
      </c>
      <c r="T183" s="445">
        <v>0</v>
      </c>
      <c r="U183" s="445">
        <v>0</v>
      </c>
      <c r="V183" s="445">
        <v>0</v>
      </c>
      <c r="W183" s="445">
        <v>0</v>
      </c>
      <c r="X183" s="445">
        <v>0</v>
      </c>
      <c r="Y183" s="445">
        <v>0</v>
      </c>
      <c r="Z183" s="445">
        <v>0</v>
      </c>
      <c r="AA183" s="445">
        <v>0</v>
      </c>
      <c r="AB183" s="445">
        <v>625465</v>
      </c>
      <c r="AC183" s="445">
        <v>625465</v>
      </c>
      <c r="AD183" s="445">
        <v>10436784</v>
      </c>
      <c r="AE183" s="445">
        <v>0</v>
      </c>
      <c r="AF183" s="445">
        <v>205234</v>
      </c>
      <c r="AG183" s="445">
        <v>10642018</v>
      </c>
      <c r="AH183" s="445">
        <v>3050921</v>
      </c>
      <c r="AI183" s="445">
        <v>2989903</v>
      </c>
      <c r="AJ183" s="445">
        <v>0</v>
      </c>
      <c r="AK183" s="445">
        <v>61018</v>
      </c>
      <c r="AL183" s="445">
        <v>6101842</v>
      </c>
      <c r="AM183" s="445">
        <v>-1630710</v>
      </c>
      <c r="AN183" s="445">
        <v>-1598095</v>
      </c>
      <c r="AO183" s="445">
        <v>0</v>
      </c>
      <c r="AP183" s="445">
        <v>-32614</v>
      </c>
      <c r="AQ183" s="445">
        <v>-3261419</v>
      </c>
      <c r="AR183" s="445">
        <v>-1337273</v>
      </c>
      <c r="AS183" s="445">
        <v>-1310528</v>
      </c>
      <c r="AT183" s="445">
        <v>0</v>
      </c>
      <c r="AU183" s="445">
        <v>-26745</v>
      </c>
      <c r="AV183" s="445">
        <v>-2674546</v>
      </c>
      <c r="AW183" s="445">
        <v>250000</v>
      </c>
      <c r="AX183" s="445">
        <v>245000</v>
      </c>
      <c r="AY183" s="445">
        <v>0</v>
      </c>
      <c r="AZ183" s="445">
        <v>5000</v>
      </c>
      <c r="BA183" s="445">
        <v>500000</v>
      </c>
      <c r="BB183" s="445">
        <v>-450634</v>
      </c>
      <c r="BC183" s="445">
        <v>-441621</v>
      </c>
      <c r="BD183" s="445">
        <v>0</v>
      </c>
      <c r="BE183" s="445">
        <v>-9013</v>
      </c>
      <c r="BF183" s="445">
        <v>-901268</v>
      </c>
      <c r="BG183" s="445">
        <v>-1537907</v>
      </c>
      <c r="BH183" s="445">
        <v>-1507149</v>
      </c>
      <c r="BI183" s="445">
        <v>0</v>
      </c>
      <c r="BJ183" s="445">
        <v>-30758</v>
      </c>
      <c r="BK183" s="445">
        <v>-3075814</v>
      </c>
      <c r="BL183" s="445">
        <v>-5270611</v>
      </c>
      <c r="BM183" s="445">
        <v>-5165199</v>
      </c>
      <c r="BN183" s="445">
        <v>0</v>
      </c>
      <c r="BO183" s="445">
        <v>-105412</v>
      </c>
      <c r="BP183" s="445">
        <v>-10541222</v>
      </c>
      <c r="BQ183" s="445">
        <v>-764669</v>
      </c>
      <c r="BR183" s="445">
        <v>-749375</v>
      </c>
      <c r="BS183" s="445">
        <v>0</v>
      </c>
      <c r="BT183" s="445">
        <v>-15293</v>
      </c>
      <c r="BU183" s="445">
        <v>-1529337</v>
      </c>
      <c r="BV183" s="445">
        <v>-4505942</v>
      </c>
      <c r="BW183" s="445">
        <v>-4415824</v>
      </c>
      <c r="BX183" s="445">
        <v>0</v>
      </c>
      <c r="BY183" s="445">
        <v>-90119</v>
      </c>
      <c r="BZ183" s="445">
        <v>-9011885</v>
      </c>
      <c r="CA183" s="445">
        <v>126245</v>
      </c>
      <c r="CB183" s="445">
        <v>123720</v>
      </c>
      <c r="CC183" s="445">
        <v>0</v>
      </c>
      <c r="CD183" s="445">
        <v>2525</v>
      </c>
      <c r="CE183" s="445">
        <v>252490</v>
      </c>
      <c r="CF183" s="445">
        <v>1267097</v>
      </c>
      <c r="CG183" s="445">
        <v>1241756</v>
      </c>
      <c r="CH183" s="445">
        <v>0</v>
      </c>
      <c r="CI183" s="445">
        <v>25342</v>
      </c>
      <c r="CJ183" s="445">
        <v>2534195</v>
      </c>
      <c r="CK183" s="445">
        <v>269051</v>
      </c>
      <c r="CL183" s="445">
        <v>263669</v>
      </c>
      <c r="CM183" s="445">
        <v>0</v>
      </c>
      <c r="CN183" s="445">
        <v>5381</v>
      </c>
      <c r="CO183" s="445">
        <v>538101</v>
      </c>
      <c r="CP183" s="445">
        <v>-1293889</v>
      </c>
      <c r="CQ183" s="445">
        <v>-1268012</v>
      </c>
      <c r="CR183" s="445">
        <v>0</v>
      </c>
      <c r="CS183" s="445">
        <v>-25878</v>
      </c>
      <c r="CT183" s="445">
        <v>-2587779</v>
      </c>
      <c r="CU183" s="445">
        <v>-4902107</v>
      </c>
      <c r="CV183" s="445">
        <v>-4804066</v>
      </c>
      <c r="CW183" s="445">
        <v>0</v>
      </c>
      <c r="CX183" s="445">
        <v>-98042</v>
      </c>
      <c r="CY183" s="445">
        <v>-9804215</v>
      </c>
      <c r="CZ183" s="445">
        <v>-369373</v>
      </c>
      <c r="DA183" s="445">
        <v>-361986</v>
      </c>
      <c r="DB183" s="445">
        <v>0</v>
      </c>
      <c r="DC183" s="445">
        <v>-7387</v>
      </c>
      <c r="DD183" s="445">
        <v>-738746</v>
      </c>
      <c r="DE183" s="445">
        <v>-4532734</v>
      </c>
      <c r="DF183" s="445">
        <v>-4442080</v>
      </c>
      <c r="DG183" s="445">
        <v>0</v>
      </c>
      <c r="DH183" s="445">
        <v>-90655</v>
      </c>
      <c r="DI183" s="445">
        <v>-9065469</v>
      </c>
      <c r="DJ183" s="445">
        <v>-12705986</v>
      </c>
      <c r="DK183" s="445">
        <v>-12451865</v>
      </c>
      <c r="DL183" s="445">
        <v>0</v>
      </c>
      <c r="DM183" s="445">
        <v>-254120</v>
      </c>
      <c r="DN183" s="445">
        <v>-25411971</v>
      </c>
      <c r="DO183" s="445">
        <v>-13968266</v>
      </c>
      <c r="DP183" s="445">
        <v>-13688901</v>
      </c>
      <c r="DQ183" s="445">
        <v>0</v>
      </c>
      <c r="DR183" s="445">
        <v>-279365</v>
      </c>
      <c r="DS183" s="445">
        <v>-27936532</v>
      </c>
      <c r="DT183" s="445">
        <v>1262280</v>
      </c>
      <c r="DU183" s="445">
        <v>1237036</v>
      </c>
      <c r="DV183" s="445">
        <v>0</v>
      </c>
      <c r="DW183" s="445">
        <v>25245</v>
      </c>
      <c r="DX183" s="445">
        <v>2524561</v>
      </c>
      <c r="DY183" s="445">
        <v>30322277</v>
      </c>
      <c r="DZ183" s="445">
        <v>29715832</v>
      </c>
      <c r="EA183" s="445">
        <v>0</v>
      </c>
      <c r="EB183" s="445">
        <v>606446</v>
      </c>
      <c r="EC183" s="445">
        <v>60644555</v>
      </c>
      <c r="ED183" s="445">
        <v>26291666</v>
      </c>
      <c r="EE183" s="445">
        <v>25765833</v>
      </c>
      <c r="EF183" s="445">
        <v>0</v>
      </c>
      <c r="EG183" s="445">
        <v>525833</v>
      </c>
      <c r="EH183" s="445">
        <v>52583332</v>
      </c>
      <c r="EI183" s="445">
        <v>-4030611</v>
      </c>
      <c r="EJ183" s="445">
        <v>-3949999</v>
      </c>
      <c r="EK183" s="445">
        <v>0</v>
      </c>
      <c r="EL183" s="445">
        <v>-80613</v>
      </c>
      <c r="EM183" s="445">
        <v>-8061223</v>
      </c>
      <c r="EN183" s="445">
        <v>-2768331</v>
      </c>
      <c r="EO183" s="445">
        <v>-2712963</v>
      </c>
      <c r="EP183" s="445">
        <v>0</v>
      </c>
      <c r="EQ183" s="445">
        <v>-55368</v>
      </c>
      <c r="ER183" s="445">
        <v>-5536662</v>
      </c>
      <c r="ES183" s="446">
        <v>0.5</v>
      </c>
      <c r="ET183" s="446">
        <v>0.49</v>
      </c>
      <c r="EU183" s="446">
        <v>0</v>
      </c>
      <c r="EV183" s="446">
        <v>0.01</v>
      </c>
      <c r="EW183" s="446">
        <v>1</v>
      </c>
      <c r="EX183" s="58" t="s">
        <v>536</v>
      </c>
      <c r="EY183" s="58" t="s">
        <v>535</v>
      </c>
      <c r="EZ183" s="58" t="s">
        <v>536</v>
      </c>
      <c r="FA183" s="58" t="s">
        <v>537</v>
      </c>
      <c r="FB183" s="58" t="s">
        <v>1075</v>
      </c>
    </row>
    <row r="184" spans="1:158" s="58" customFormat="1" ht="14.25" thickTop="1" thickBot="1">
      <c r="A184" s="58" t="s">
        <v>469</v>
      </c>
      <c r="B184" s="447" t="s">
        <v>1076</v>
      </c>
      <c r="C184" s="59" t="s">
        <v>1077</v>
      </c>
      <c r="D184" s="445">
        <v>24510695</v>
      </c>
      <c r="E184" s="445">
        <v>24020481</v>
      </c>
      <c r="F184" s="445">
        <v>0</v>
      </c>
      <c r="G184" s="445">
        <v>490214</v>
      </c>
      <c r="H184" s="445">
        <v>49021390</v>
      </c>
      <c r="I184" s="445">
        <v>2784</v>
      </c>
      <c r="J184" s="445">
        <v>2784</v>
      </c>
      <c r="K184" s="445">
        <v>24507911</v>
      </c>
      <c r="L184" s="445">
        <v>233651</v>
      </c>
      <c r="M184" s="445">
        <v>233651</v>
      </c>
      <c r="N184" s="445">
        <v>145804</v>
      </c>
      <c r="O184" s="445">
        <v>0</v>
      </c>
      <c r="P184" s="445">
        <v>145804</v>
      </c>
      <c r="Q184" s="445">
        <v>0</v>
      </c>
      <c r="R184" s="445">
        <v>0</v>
      </c>
      <c r="S184" s="445">
        <v>0</v>
      </c>
      <c r="T184" s="445">
        <v>0</v>
      </c>
      <c r="U184" s="445">
        <v>0</v>
      </c>
      <c r="V184" s="445">
        <v>0</v>
      </c>
      <c r="W184" s="445">
        <v>0</v>
      </c>
      <c r="X184" s="445">
        <v>2784</v>
      </c>
      <c r="Y184" s="445">
        <v>0</v>
      </c>
      <c r="Z184" s="445">
        <v>0</v>
      </c>
      <c r="AA184" s="445">
        <v>2784</v>
      </c>
      <c r="AB184" s="445">
        <v>0</v>
      </c>
      <c r="AC184" s="445">
        <v>0</v>
      </c>
      <c r="AD184" s="445">
        <v>8324311</v>
      </c>
      <c r="AE184" s="445">
        <v>0</v>
      </c>
      <c r="AF184" s="445">
        <v>169352</v>
      </c>
      <c r="AG184" s="445">
        <v>8493663</v>
      </c>
      <c r="AH184" s="445">
        <v>4424368</v>
      </c>
      <c r="AI184" s="445">
        <v>4335881</v>
      </c>
      <c r="AJ184" s="445">
        <v>0</v>
      </c>
      <c r="AK184" s="445">
        <v>88487</v>
      </c>
      <c r="AL184" s="445">
        <v>8848736</v>
      </c>
      <c r="AM184" s="445">
        <v>-895599</v>
      </c>
      <c r="AN184" s="445">
        <v>-877687</v>
      </c>
      <c r="AO184" s="445">
        <v>0</v>
      </c>
      <c r="AP184" s="445">
        <v>-17912</v>
      </c>
      <c r="AQ184" s="445">
        <v>-1791198</v>
      </c>
      <c r="AR184" s="445">
        <v>-1903172</v>
      </c>
      <c r="AS184" s="445">
        <v>-1865108</v>
      </c>
      <c r="AT184" s="445">
        <v>0</v>
      </c>
      <c r="AU184" s="445">
        <v>-38063</v>
      </c>
      <c r="AV184" s="445">
        <v>-3806343</v>
      </c>
      <c r="AW184" s="445">
        <v>447484</v>
      </c>
      <c r="AX184" s="445">
        <v>438534</v>
      </c>
      <c r="AY184" s="445">
        <v>0</v>
      </c>
      <c r="AZ184" s="445">
        <v>8950</v>
      </c>
      <c r="BA184" s="445">
        <v>894968</v>
      </c>
      <c r="BB184" s="445">
        <v>-494724</v>
      </c>
      <c r="BC184" s="445">
        <v>-484830</v>
      </c>
      <c r="BD184" s="445">
        <v>0</v>
      </c>
      <c r="BE184" s="445">
        <v>-9894</v>
      </c>
      <c r="BF184" s="445">
        <v>-989448</v>
      </c>
      <c r="BG184" s="445">
        <v>-1950412</v>
      </c>
      <c r="BH184" s="445">
        <v>-1911404</v>
      </c>
      <c r="BI184" s="445">
        <v>0</v>
      </c>
      <c r="BJ184" s="445">
        <v>-39007</v>
      </c>
      <c r="BK184" s="445">
        <v>-3900823</v>
      </c>
      <c r="BL184" s="445">
        <v>-3409735</v>
      </c>
      <c r="BM184" s="445">
        <v>-3341541</v>
      </c>
      <c r="BN184" s="445">
        <v>0</v>
      </c>
      <c r="BO184" s="445">
        <v>-68195</v>
      </c>
      <c r="BP184" s="445">
        <v>-6819471</v>
      </c>
      <c r="BQ184" s="445">
        <v>258902</v>
      </c>
      <c r="BR184" s="445">
        <v>253723</v>
      </c>
      <c r="BS184" s="445">
        <v>0</v>
      </c>
      <c r="BT184" s="445">
        <v>5178</v>
      </c>
      <c r="BU184" s="445">
        <v>517803</v>
      </c>
      <c r="BV184" s="445">
        <v>-3668637</v>
      </c>
      <c r="BW184" s="445">
        <v>-3595264</v>
      </c>
      <c r="BX184" s="445">
        <v>0</v>
      </c>
      <c r="BY184" s="445">
        <v>-73373</v>
      </c>
      <c r="BZ184" s="445">
        <v>-7337274</v>
      </c>
      <c r="CA184" s="445">
        <v>240599</v>
      </c>
      <c r="CB184" s="445">
        <v>235787</v>
      </c>
      <c r="CC184" s="445">
        <v>0</v>
      </c>
      <c r="CD184" s="445">
        <v>4812</v>
      </c>
      <c r="CE184" s="445">
        <v>481198</v>
      </c>
      <c r="CF184" s="445">
        <v>51006</v>
      </c>
      <c r="CG184" s="445">
        <v>49986</v>
      </c>
      <c r="CH184" s="445">
        <v>0</v>
      </c>
      <c r="CI184" s="445">
        <v>1020</v>
      </c>
      <c r="CJ184" s="445">
        <v>102012</v>
      </c>
      <c r="CK184" s="445">
        <v>-544286</v>
      </c>
      <c r="CL184" s="445">
        <v>-533401</v>
      </c>
      <c r="CM184" s="445">
        <v>0</v>
      </c>
      <c r="CN184" s="445">
        <v>-10886</v>
      </c>
      <c r="CO184" s="445">
        <v>-1088573</v>
      </c>
      <c r="CP184" s="445">
        <v>249481</v>
      </c>
      <c r="CQ184" s="445">
        <v>244491</v>
      </c>
      <c r="CR184" s="445">
        <v>0</v>
      </c>
      <c r="CS184" s="445">
        <v>4990</v>
      </c>
      <c r="CT184" s="445">
        <v>498962</v>
      </c>
      <c r="CU184" s="445">
        <v>-3412935</v>
      </c>
      <c r="CV184" s="445">
        <v>-3344678</v>
      </c>
      <c r="CW184" s="445">
        <v>0</v>
      </c>
      <c r="CX184" s="445">
        <v>-68259</v>
      </c>
      <c r="CY184" s="445">
        <v>-6825872</v>
      </c>
      <c r="CZ184" s="445">
        <v>-44785</v>
      </c>
      <c r="DA184" s="445">
        <v>-43891</v>
      </c>
      <c r="DB184" s="445">
        <v>0</v>
      </c>
      <c r="DC184" s="445">
        <v>-896</v>
      </c>
      <c r="DD184" s="445">
        <v>-89572</v>
      </c>
      <c r="DE184" s="445">
        <v>-3368150</v>
      </c>
      <c r="DF184" s="445">
        <v>-3300787</v>
      </c>
      <c r="DG184" s="445">
        <v>0</v>
      </c>
      <c r="DH184" s="445">
        <v>-67363</v>
      </c>
      <c r="DI184" s="445">
        <v>-6736300</v>
      </c>
      <c r="DJ184" s="445">
        <v>-15152371</v>
      </c>
      <c r="DK184" s="445">
        <v>-15181688</v>
      </c>
      <c r="DL184" s="445">
        <v>0</v>
      </c>
      <c r="DM184" s="445">
        <v>-306406</v>
      </c>
      <c r="DN184" s="445">
        <v>-30640465</v>
      </c>
      <c r="DO184" s="445">
        <v>-14518931</v>
      </c>
      <c r="DP184" s="445">
        <v>-14560916</v>
      </c>
      <c r="DQ184" s="445">
        <v>0</v>
      </c>
      <c r="DR184" s="445">
        <v>-293736</v>
      </c>
      <c r="DS184" s="445">
        <v>-29373583</v>
      </c>
      <c r="DT184" s="445">
        <v>-633440</v>
      </c>
      <c r="DU184" s="445">
        <v>-620772</v>
      </c>
      <c r="DV184" s="445">
        <v>0</v>
      </c>
      <c r="DW184" s="445">
        <v>-12670</v>
      </c>
      <c r="DX184" s="445">
        <v>-1266882</v>
      </c>
      <c r="DY184" s="445">
        <v>28582042</v>
      </c>
      <c r="DZ184" s="445">
        <v>28010401</v>
      </c>
      <c r="EA184" s="445">
        <v>0</v>
      </c>
      <c r="EB184" s="445">
        <v>571641</v>
      </c>
      <c r="EC184" s="445">
        <v>57164084</v>
      </c>
      <c r="ED184" s="445">
        <v>24510695</v>
      </c>
      <c r="EE184" s="445">
        <v>24020481</v>
      </c>
      <c r="EF184" s="445">
        <v>0</v>
      </c>
      <c r="EG184" s="445">
        <v>490214</v>
      </c>
      <c r="EH184" s="445">
        <v>49021390</v>
      </c>
      <c r="EI184" s="445">
        <v>-4071347</v>
      </c>
      <c r="EJ184" s="445">
        <v>-3989920</v>
      </c>
      <c r="EK184" s="445">
        <v>0</v>
      </c>
      <c r="EL184" s="445">
        <v>-81427</v>
      </c>
      <c r="EM184" s="445">
        <v>-8142694</v>
      </c>
      <c r="EN184" s="445">
        <v>-4704787</v>
      </c>
      <c r="EO184" s="445">
        <v>-4610692</v>
      </c>
      <c r="EP184" s="445">
        <v>0</v>
      </c>
      <c r="EQ184" s="445">
        <v>-94097</v>
      </c>
      <c r="ER184" s="445">
        <v>-9409576</v>
      </c>
      <c r="ES184" s="446">
        <v>0.5</v>
      </c>
      <c r="ET184" s="446">
        <v>0.49</v>
      </c>
      <c r="EU184" s="446">
        <v>0</v>
      </c>
      <c r="EV184" s="446">
        <v>0.01</v>
      </c>
      <c r="EW184" s="446">
        <v>1</v>
      </c>
      <c r="EX184" s="58" t="s">
        <v>511</v>
      </c>
      <c r="EY184" s="58" t="s">
        <v>832</v>
      </c>
      <c r="EZ184" s="58" t="s">
        <v>513</v>
      </c>
      <c r="FA184" s="58" t="s">
        <v>730</v>
      </c>
      <c r="FB184" s="58" t="s">
        <v>1078</v>
      </c>
    </row>
    <row r="185" spans="1:158" s="58" customFormat="1" ht="14.25" thickTop="1" thickBot="1">
      <c r="A185" s="58" t="s">
        <v>461</v>
      </c>
      <c r="B185" s="447" t="s">
        <v>1079</v>
      </c>
      <c r="C185" s="59" t="s">
        <v>1080</v>
      </c>
      <c r="D185" s="445">
        <v>24138100</v>
      </c>
      <c r="E185" s="445">
        <v>19310480</v>
      </c>
      <c r="F185" s="445">
        <v>4827620</v>
      </c>
      <c r="G185" s="445">
        <v>0</v>
      </c>
      <c r="H185" s="445">
        <v>48276200</v>
      </c>
      <c r="I185" s="445">
        <v>0</v>
      </c>
      <c r="J185" s="445">
        <v>0</v>
      </c>
      <c r="K185" s="445">
        <v>24138100</v>
      </c>
      <c r="L185" s="445">
        <v>110424</v>
      </c>
      <c r="M185" s="445">
        <v>110424</v>
      </c>
      <c r="N185" s="445">
        <v>0</v>
      </c>
      <c r="O185" s="445">
        <v>0</v>
      </c>
      <c r="P185" s="445">
        <v>0</v>
      </c>
      <c r="Q185" s="445">
        <v>0</v>
      </c>
      <c r="R185" s="445">
        <v>0</v>
      </c>
      <c r="S185" s="445">
        <v>0</v>
      </c>
      <c r="T185" s="445">
        <v>0</v>
      </c>
      <c r="U185" s="445">
        <v>0</v>
      </c>
      <c r="V185" s="445">
        <v>0</v>
      </c>
      <c r="W185" s="445">
        <v>0</v>
      </c>
      <c r="X185" s="445">
        <v>0</v>
      </c>
      <c r="Y185" s="445">
        <v>0</v>
      </c>
      <c r="Z185" s="445">
        <v>0</v>
      </c>
      <c r="AA185" s="445">
        <v>0</v>
      </c>
      <c r="AB185" s="445">
        <v>0</v>
      </c>
      <c r="AC185" s="445">
        <v>0</v>
      </c>
      <c r="AD185" s="445">
        <v>3575205</v>
      </c>
      <c r="AE185" s="445">
        <v>893802</v>
      </c>
      <c r="AF185" s="445">
        <v>0</v>
      </c>
      <c r="AG185" s="445">
        <v>4469007</v>
      </c>
      <c r="AH185" s="445">
        <v>1538415</v>
      </c>
      <c r="AI185" s="445">
        <v>1230732</v>
      </c>
      <c r="AJ185" s="445">
        <v>307683</v>
      </c>
      <c r="AK185" s="445">
        <v>0</v>
      </c>
      <c r="AL185" s="445">
        <v>3076830</v>
      </c>
      <c r="AM185" s="445">
        <v>-373324</v>
      </c>
      <c r="AN185" s="445">
        <v>-298660</v>
      </c>
      <c r="AO185" s="445">
        <v>-74665</v>
      </c>
      <c r="AP185" s="445">
        <v>0</v>
      </c>
      <c r="AQ185" s="445">
        <v>-746649</v>
      </c>
      <c r="AR185" s="445">
        <v>-402292</v>
      </c>
      <c r="AS185" s="445">
        <v>-321834</v>
      </c>
      <c r="AT185" s="445">
        <v>-80459</v>
      </c>
      <c r="AU185" s="445">
        <v>0</v>
      </c>
      <c r="AV185" s="445">
        <v>-804585</v>
      </c>
      <c r="AW185" s="445">
        <v>639</v>
      </c>
      <c r="AX185" s="445">
        <v>511</v>
      </c>
      <c r="AY185" s="445">
        <v>128</v>
      </c>
      <c r="AZ185" s="445">
        <v>0</v>
      </c>
      <c r="BA185" s="445">
        <v>1278</v>
      </c>
      <c r="BB185" s="445">
        <v>-322836</v>
      </c>
      <c r="BC185" s="445">
        <v>-258268</v>
      </c>
      <c r="BD185" s="445">
        <v>-64567</v>
      </c>
      <c r="BE185" s="445">
        <v>0</v>
      </c>
      <c r="BF185" s="445">
        <v>-645671</v>
      </c>
      <c r="BG185" s="445">
        <v>-724489</v>
      </c>
      <c r="BH185" s="445">
        <v>-579591</v>
      </c>
      <c r="BI185" s="445">
        <v>-144898</v>
      </c>
      <c r="BJ185" s="445">
        <v>0</v>
      </c>
      <c r="BK185" s="445">
        <v>-1448978</v>
      </c>
      <c r="BL185" s="445">
        <v>-2887379</v>
      </c>
      <c r="BM185" s="445">
        <v>-2309903</v>
      </c>
      <c r="BN185" s="445">
        <v>-577476</v>
      </c>
      <c r="BO185" s="445">
        <v>0</v>
      </c>
      <c r="BP185" s="445">
        <v>-5774758</v>
      </c>
      <c r="BQ185" s="445">
        <v>-76763</v>
      </c>
      <c r="BR185" s="445">
        <v>-61411</v>
      </c>
      <c r="BS185" s="445">
        <v>-15353</v>
      </c>
      <c r="BT185" s="445">
        <v>0</v>
      </c>
      <c r="BU185" s="445">
        <v>-153527</v>
      </c>
      <c r="BV185" s="445">
        <v>-2810616</v>
      </c>
      <c r="BW185" s="445">
        <v>-2248492</v>
      </c>
      <c r="BX185" s="445">
        <v>-562123</v>
      </c>
      <c r="BY185" s="445">
        <v>0</v>
      </c>
      <c r="BZ185" s="445">
        <v>-5621231</v>
      </c>
      <c r="CA185" s="445">
        <v>8287</v>
      </c>
      <c r="CB185" s="445">
        <v>6630</v>
      </c>
      <c r="CC185" s="445">
        <v>1658</v>
      </c>
      <c r="CD185" s="445">
        <v>0</v>
      </c>
      <c r="CE185" s="445">
        <v>16575</v>
      </c>
      <c r="CF185" s="445">
        <v>1779961</v>
      </c>
      <c r="CG185" s="445">
        <v>1423968</v>
      </c>
      <c r="CH185" s="445">
        <v>355992</v>
      </c>
      <c r="CI185" s="445">
        <v>0</v>
      </c>
      <c r="CJ185" s="445">
        <v>3559921</v>
      </c>
      <c r="CK185" s="445">
        <v>-6187</v>
      </c>
      <c r="CL185" s="445">
        <v>-4950</v>
      </c>
      <c r="CM185" s="445">
        <v>-1238</v>
      </c>
      <c r="CN185" s="445">
        <v>0</v>
      </c>
      <c r="CO185" s="445">
        <v>-12375</v>
      </c>
      <c r="CP185" s="445">
        <v>-1054007</v>
      </c>
      <c r="CQ185" s="445">
        <v>-843206</v>
      </c>
      <c r="CR185" s="445">
        <v>-210802</v>
      </c>
      <c r="CS185" s="445">
        <v>0</v>
      </c>
      <c r="CT185" s="445">
        <v>-2108015</v>
      </c>
      <c r="CU185" s="445">
        <v>-2159325</v>
      </c>
      <c r="CV185" s="445">
        <v>-1727461</v>
      </c>
      <c r="CW185" s="445">
        <v>-431866</v>
      </c>
      <c r="CX185" s="445">
        <v>0</v>
      </c>
      <c r="CY185" s="445">
        <v>-4318652</v>
      </c>
      <c r="CZ185" s="445">
        <v>-74663</v>
      </c>
      <c r="DA185" s="445">
        <v>-59731</v>
      </c>
      <c r="DB185" s="445">
        <v>-14933</v>
      </c>
      <c r="DC185" s="445">
        <v>0</v>
      </c>
      <c r="DD185" s="445">
        <v>-149327</v>
      </c>
      <c r="DE185" s="445">
        <v>-2084662</v>
      </c>
      <c r="DF185" s="445">
        <v>-1667730</v>
      </c>
      <c r="DG185" s="445">
        <v>-416933</v>
      </c>
      <c r="DH185" s="445">
        <v>0</v>
      </c>
      <c r="DI185" s="445">
        <v>-4169325</v>
      </c>
      <c r="DJ185" s="445">
        <v>-1065890</v>
      </c>
      <c r="DK185" s="445">
        <v>-852714</v>
      </c>
      <c r="DL185" s="445">
        <v>-213181</v>
      </c>
      <c r="DM185" s="445">
        <v>0</v>
      </c>
      <c r="DN185" s="445">
        <v>-2131785</v>
      </c>
      <c r="DO185" s="445">
        <v>-1246503</v>
      </c>
      <c r="DP185" s="445">
        <v>-997202</v>
      </c>
      <c r="DQ185" s="445">
        <v>-249301</v>
      </c>
      <c r="DR185" s="445">
        <v>0</v>
      </c>
      <c r="DS185" s="445">
        <v>-2493005</v>
      </c>
      <c r="DT185" s="445">
        <v>180613</v>
      </c>
      <c r="DU185" s="445">
        <v>144488</v>
      </c>
      <c r="DV185" s="445">
        <v>36120</v>
      </c>
      <c r="DW185" s="445">
        <v>0</v>
      </c>
      <c r="DX185" s="445">
        <v>361220</v>
      </c>
      <c r="DY185" s="445">
        <v>26257907</v>
      </c>
      <c r="DZ185" s="445">
        <v>21006325</v>
      </c>
      <c r="EA185" s="445">
        <v>5251581</v>
      </c>
      <c r="EB185" s="445">
        <v>0</v>
      </c>
      <c r="EC185" s="445">
        <v>52515813</v>
      </c>
      <c r="ED185" s="445">
        <v>24138100</v>
      </c>
      <c r="EE185" s="445">
        <v>19310480</v>
      </c>
      <c r="EF185" s="445">
        <v>4827620</v>
      </c>
      <c r="EG185" s="445">
        <v>0</v>
      </c>
      <c r="EH185" s="445">
        <v>48276200</v>
      </c>
      <c r="EI185" s="445">
        <v>-2119807</v>
      </c>
      <c r="EJ185" s="445">
        <v>-1695845</v>
      </c>
      <c r="EK185" s="445">
        <v>-423961</v>
      </c>
      <c r="EL185" s="445">
        <v>0</v>
      </c>
      <c r="EM185" s="445">
        <v>-4239613</v>
      </c>
      <c r="EN185" s="445">
        <v>-1939194</v>
      </c>
      <c r="EO185" s="445">
        <v>-1551357</v>
      </c>
      <c r="EP185" s="445">
        <v>-387841</v>
      </c>
      <c r="EQ185" s="445">
        <v>0</v>
      </c>
      <c r="ER185" s="445">
        <v>-3878393</v>
      </c>
      <c r="ES185" s="446">
        <v>0.5</v>
      </c>
      <c r="ET185" s="446">
        <v>0.4</v>
      </c>
      <c r="EU185" s="446">
        <v>0.1</v>
      </c>
      <c r="EV185" s="446">
        <v>0</v>
      </c>
      <c r="EW185" s="446">
        <v>1</v>
      </c>
      <c r="EX185" s="58" t="s">
        <v>1081</v>
      </c>
      <c r="EY185" s="58" t="s">
        <v>465</v>
      </c>
      <c r="EZ185" s="58" t="s">
        <v>466</v>
      </c>
      <c r="FA185" s="58" t="s">
        <v>549</v>
      </c>
      <c r="FB185" s="58" t="s">
        <v>1082</v>
      </c>
    </row>
    <row r="186" spans="1:158" s="58" customFormat="1" ht="14.25" thickTop="1" thickBot="1">
      <c r="A186" s="58" t="s">
        <v>469</v>
      </c>
      <c r="B186" s="447" t="s">
        <v>1083</v>
      </c>
      <c r="C186" s="59" t="s">
        <v>1084</v>
      </c>
      <c r="D186" s="445">
        <v>36521032</v>
      </c>
      <c r="E186" s="445">
        <v>29216826</v>
      </c>
      <c r="F186" s="445">
        <v>6573786</v>
      </c>
      <c r="G186" s="445">
        <v>730421</v>
      </c>
      <c r="H186" s="445">
        <v>73042065</v>
      </c>
      <c r="I186" s="445">
        <v>0</v>
      </c>
      <c r="J186" s="445">
        <v>0</v>
      </c>
      <c r="K186" s="445">
        <v>36521032</v>
      </c>
      <c r="L186" s="445">
        <v>153348</v>
      </c>
      <c r="M186" s="445">
        <v>153348</v>
      </c>
      <c r="N186" s="445">
        <v>0</v>
      </c>
      <c r="O186" s="445">
        <v>0</v>
      </c>
      <c r="P186" s="445">
        <v>0</v>
      </c>
      <c r="Q186" s="445">
        <v>186263</v>
      </c>
      <c r="R186" s="445">
        <v>0</v>
      </c>
      <c r="S186" s="445">
        <v>186263</v>
      </c>
      <c r="T186" s="445">
        <v>0</v>
      </c>
      <c r="U186" s="445">
        <v>0</v>
      </c>
      <c r="V186" s="445">
        <v>0</v>
      </c>
      <c r="W186" s="445">
        <v>0</v>
      </c>
      <c r="X186" s="445">
        <v>0</v>
      </c>
      <c r="Y186" s="445">
        <v>0</v>
      </c>
      <c r="Z186" s="445">
        <v>0</v>
      </c>
      <c r="AA186" s="445">
        <v>0</v>
      </c>
      <c r="AB186" s="445">
        <v>0</v>
      </c>
      <c r="AC186" s="445">
        <v>0</v>
      </c>
      <c r="AD186" s="445">
        <v>5066059</v>
      </c>
      <c r="AE186" s="445">
        <v>1137679</v>
      </c>
      <c r="AF186" s="445">
        <v>126410</v>
      </c>
      <c r="AG186" s="445">
        <v>6330148</v>
      </c>
      <c r="AH186" s="445">
        <v>732217</v>
      </c>
      <c r="AI186" s="445">
        <v>585773</v>
      </c>
      <c r="AJ186" s="445">
        <v>131799</v>
      </c>
      <c r="AK186" s="445">
        <v>14644</v>
      </c>
      <c r="AL186" s="445">
        <v>1464433</v>
      </c>
      <c r="AM186" s="445">
        <v>-677019</v>
      </c>
      <c r="AN186" s="445">
        <v>-541616</v>
      </c>
      <c r="AO186" s="445">
        <v>-121864</v>
      </c>
      <c r="AP186" s="445">
        <v>-13540</v>
      </c>
      <c r="AQ186" s="445">
        <v>-1354039</v>
      </c>
      <c r="AR186" s="445">
        <v>-756336</v>
      </c>
      <c r="AS186" s="445">
        <v>-605069</v>
      </c>
      <c r="AT186" s="445">
        <v>-136140</v>
      </c>
      <c r="AU186" s="445">
        <v>-15127</v>
      </c>
      <c r="AV186" s="445">
        <v>-1512672</v>
      </c>
      <c r="AW186" s="445">
        <v>173023</v>
      </c>
      <c r="AX186" s="445">
        <v>138418</v>
      </c>
      <c r="AY186" s="445">
        <v>31144</v>
      </c>
      <c r="AZ186" s="445">
        <v>3460</v>
      </c>
      <c r="BA186" s="445">
        <v>346045</v>
      </c>
      <c r="BB186" s="445">
        <v>149811</v>
      </c>
      <c r="BC186" s="445">
        <v>119849</v>
      </c>
      <c r="BD186" s="445">
        <v>26966</v>
      </c>
      <c r="BE186" s="445">
        <v>2996</v>
      </c>
      <c r="BF186" s="445">
        <v>299622</v>
      </c>
      <c r="BG186" s="445">
        <v>-433502</v>
      </c>
      <c r="BH186" s="445">
        <v>-346802</v>
      </c>
      <c r="BI186" s="445">
        <v>-78030</v>
      </c>
      <c r="BJ186" s="445">
        <v>-8671</v>
      </c>
      <c r="BK186" s="445">
        <v>-867005</v>
      </c>
      <c r="BL186" s="445">
        <v>-2512778</v>
      </c>
      <c r="BM186" s="445">
        <v>-2010222</v>
      </c>
      <c r="BN186" s="445">
        <v>-452300</v>
      </c>
      <c r="BO186" s="445">
        <v>-50256</v>
      </c>
      <c r="BP186" s="445">
        <v>-5025556</v>
      </c>
      <c r="BQ186" s="445">
        <v>-315509</v>
      </c>
      <c r="BR186" s="445">
        <v>-252406</v>
      </c>
      <c r="BS186" s="445">
        <v>-56791</v>
      </c>
      <c r="BT186" s="445">
        <v>-6310</v>
      </c>
      <c r="BU186" s="445">
        <v>-631016</v>
      </c>
      <c r="BV186" s="445">
        <v>-2197270</v>
      </c>
      <c r="BW186" s="445">
        <v>-1757816</v>
      </c>
      <c r="BX186" s="445">
        <v>-395509</v>
      </c>
      <c r="BY186" s="445">
        <v>-43945</v>
      </c>
      <c r="BZ186" s="445">
        <v>-4394540</v>
      </c>
      <c r="CA186" s="445">
        <v>0</v>
      </c>
      <c r="CB186" s="445">
        <v>0</v>
      </c>
      <c r="CC186" s="445">
        <v>0</v>
      </c>
      <c r="CD186" s="445">
        <v>0</v>
      </c>
      <c r="CE186" s="445">
        <v>0</v>
      </c>
      <c r="CF186" s="445">
        <v>1004041</v>
      </c>
      <c r="CG186" s="445">
        <v>803232</v>
      </c>
      <c r="CH186" s="445">
        <v>180727</v>
      </c>
      <c r="CI186" s="445">
        <v>20081</v>
      </c>
      <c r="CJ186" s="445">
        <v>2008081</v>
      </c>
      <c r="CK186" s="445">
        <v>207066</v>
      </c>
      <c r="CL186" s="445">
        <v>165653</v>
      </c>
      <c r="CM186" s="445">
        <v>37272</v>
      </c>
      <c r="CN186" s="445">
        <v>4141</v>
      </c>
      <c r="CO186" s="445">
        <v>414132</v>
      </c>
      <c r="CP186" s="445">
        <v>-1398149</v>
      </c>
      <c r="CQ186" s="445">
        <v>-1118520</v>
      </c>
      <c r="CR186" s="445">
        <v>-251667</v>
      </c>
      <c r="CS186" s="445">
        <v>-27963</v>
      </c>
      <c r="CT186" s="445">
        <v>-2796299</v>
      </c>
      <c r="CU186" s="445">
        <v>-2699820</v>
      </c>
      <c r="CV186" s="445">
        <v>-2159857</v>
      </c>
      <c r="CW186" s="445">
        <v>-485968</v>
      </c>
      <c r="CX186" s="445">
        <v>-53997</v>
      </c>
      <c r="CY186" s="445">
        <v>-5399642</v>
      </c>
      <c r="CZ186" s="445">
        <v>-108443</v>
      </c>
      <c r="DA186" s="445">
        <v>-86753</v>
      </c>
      <c r="DB186" s="445">
        <v>-19519</v>
      </c>
      <c r="DC186" s="445">
        <v>-2169</v>
      </c>
      <c r="DD186" s="445">
        <v>-216884</v>
      </c>
      <c r="DE186" s="445">
        <v>-2591378</v>
      </c>
      <c r="DF186" s="445">
        <v>-2073104</v>
      </c>
      <c r="DG186" s="445">
        <v>-466449</v>
      </c>
      <c r="DH186" s="445">
        <v>-51827</v>
      </c>
      <c r="DI186" s="445">
        <v>-5182758</v>
      </c>
      <c r="DJ186" s="445">
        <v>-6731125</v>
      </c>
      <c r="DK186" s="445">
        <v>-5459133</v>
      </c>
      <c r="DL186" s="445">
        <v>-1347346</v>
      </c>
      <c r="DM186" s="445">
        <v>-136744</v>
      </c>
      <c r="DN186" s="445">
        <v>-13674348</v>
      </c>
      <c r="DO186" s="445">
        <v>-6281517</v>
      </c>
      <c r="DP186" s="445">
        <v>-5099448</v>
      </c>
      <c r="DQ186" s="445">
        <v>-1266416</v>
      </c>
      <c r="DR186" s="445">
        <v>-127751</v>
      </c>
      <c r="DS186" s="445">
        <v>-12775133</v>
      </c>
      <c r="DT186" s="445">
        <v>-449608</v>
      </c>
      <c r="DU186" s="445">
        <v>-359685</v>
      </c>
      <c r="DV186" s="445">
        <v>-80930</v>
      </c>
      <c r="DW186" s="445">
        <v>-8993</v>
      </c>
      <c r="DX186" s="445">
        <v>-899215</v>
      </c>
      <c r="DY186" s="445">
        <v>37522524</v>
      </c>
      <c r="DZ186" s="445">
        <v>30018020</v>
      </c>
      <c r="EA186" s="445">
        <v>6754055</v>
      </c>
      <c r="EB186" s="445">
        <v>750451</v>
      </c>
      <c r="EC186" s="445">
        <v>75045050</v>
      </c>
      <c r="ED186" s="445">
        <v>36521032</v>
      </c>
      <c r="EE186" s="445">
        <v>29216826</v>
      </c>
      <c r="EF186" s="445">
        <v>6573786</v>
      </c>
      <c r="EG186" s="445">
        <v>730421</v>
      </c>
      <c r="EH186" s="445">
        <v>73042065</v>
      </c>
      <c r="EI186" s="445">
        <v>-1001492</v>
      </c>
      <c r="EJ186" s="445">
        <v>-801194</v>
      </c>
      <c r="EK186" s="445">
        <v>-180269</v>
      </c>
      <c r="EL186" s="445">
        <v>-20030</v>
      </c>
      <c r="EM186" s="445">
        <v>-2002985</v>
      </c>
      <c r="EN186" s="445">
        <v>-1451100</v>
      </c>
      <c r="EO186" s="445">
        <v>-1160879</v>
      </c>
      <c r="EP186" s="445">
        <v>-261199</v>
      </c>
      <c r="EQ186" s="445">
        <v>-29023</v>
      </c>
      <c r="ER186" s="445">
        <v>-2902200</v>
      </c>
      <c r="ES186" s="446">
        <v>0.5</v>
      </c>
      <c r="ET186" s="446">
        <v>0.4</v>
      </c>
      <c r="EU186" s="446">
        <v>0.09</v>
      </c>
      <c r="EV186" s="446">
        <v>0.01</v>
      </c>
      <c r="EW186" s="446">
        <v>1</v>
      </c>
      <c r="EX186" s="58" t="s">
        <v>553</v>
      </c>
      <c r="EY186" s="58" t="s">
        <v>554</v>
      </c>
      <c r="EZ186" s="58" t="s">
        <v>466</v>
      </c>
      <c r="FA186" s="58" t="s">
        <v>479</v>
      </c>
      <c r="FB186" s="58" t="s">
        <v>1085</v>
      </c>
    </row>
    <row r="187" spans="1:158" s="58" customFormat="1" ht="14.25" thickTop="1" thickBot="1">
      <c r="A187" s="58" t="s">
        <v>469</v>
      </c>
      <c r="B187" s="447" t="s">
        <v>1086</v>
      </c>
      <c r="C187" s="59" t="s">
        <v>1087</v>
      </c>
      <c r="D187" s="445">
        <v>29616554</v>
      </c>
      <c r="E187" s="445">
        <v>29616554</v>
      </c>
      <c r="F187" s="445">
        <v>0</v>
      </c>
      <c r="G187" s="445">
        <v>0</v>
      </c>
      <c r="H187" s="445">
        <v>59233108</v>
      </c>
      <c r="I187" s="445">
        <v>56250</v>
      </c>
      <c r="J187" s="445">
        <v>56250</v>
      </c>
      <c r="K187" s="445">
        <v>29560304</v>
      </c>
      <c r="L187" s="445">
        <v>485821</v>
      </c>
      <c r="M187" s="445">
        <v>485821</v>
      </c>
      <c r="N187" s="445">
        <v>140468</v>
      </c>
      <c r="O187" s="445">
        <v>0</v>
      </c>
      <c r="P187" s="445">
        <v>140468</v>
      </c>
      <c r="Q187" s="445">
        <v>5452499</v>
      </c>
      <c r="R187" s="445">
        <v>0</v>
      </c>
      <c r="S187" s="445">
        <v>5452499</v>
      </c>
      <c r="T187" s="445">
        <v>0</v>
      </c>
      <c r="U187" s="445">
        <v>0</v>
      </c>
      <c r="V187" s="445">
        <v>0</v>
      </c>
      <c r="W187" s="445">
        <v>0</v>
      </c>
      <c r="X187" s="445">
        <v>56250</v>
      </c>
      <c r="Y187" s="445">
        <v>0</v>
      </c>
      <c r="Z187" s="445">
        <v>0</v>
      </c>
      <c r="AA187" s="445">
        <v>56250</v>
      </c>
      <c r="AB187" s="445">
        <v>0</v>
      </c>
      <c r="AC187" s="445">
        <v>0</v>
      </c>
      <c r="AD187" s="445">
        <v>16917556</v>
      </c>
      <c r="AE187" s="445">
        <v>0</v>
      </c>
      <c r="AF187" s="445">
        <v>0</v>
      </c>
      <c r="AG187" s="445">
        <v>16917556</v>
      </c>
      <c r="AH187" s="445">
        <v>3377709</v>
      </c>
      <c r="AI187" s="445">
        <v>3377709</v>
      </c>
      <c r="AJ187" s="445">
        <v>0</v>
      </c>
      <c r="AK187" s="445">
        <v>0</v>
      </c>
      <c r="AL187" s="445">
        <v>6755418</v>
      </c>
      <c r="AM187" s="445">
        <v>-802657</v>
      </c>
      <c r="AN187" s="445">
        <v>-802657</v>
      </c>
      <c r="AO187" s="445">
        <v>0</v>
      </c>
      <c r="AP187" s="445">
        <v>0</v>
      </c>
      <c r="AQ187" s="445">
        <v>-1605314</v>
      </c>
      <c r="AR187" s="445">
        <v>-1560144</v>
      </c>
      <c r="AS187" s="445">
        <v>-1560144</v>
      </c>
      <c r="AT187" s="445">
        <v>0</v>
      </c>
      <c r="AU187" s="445">
        <v>0</v>
      </c>
      <c r="AV187" s="445">
        <v>-3120288</v>
      </c>
      <c r="AW187" s="445">
        <v>-29190</v>
      </c>
      <c r="AX187" s="445">
        <v>-29191</v>
      </c>
      <c r="AY187" s="445">
        <v>0</v>
      </c>
      <c r="AZ187" s="445">
        <v>0</v>
      </c>
      <c r="BA187" s="445">
        <v>-58381</v>
      </c>
      <c r="BB187" s="445">
        <v>-38708</v>
      </c>
      <c r="BC187" s="445">
        <v>-38708</v>
      </c>
      <c r="BD187" s="445">
        <v>0</v>
      </c>
      <c r="BE187" s="445">
        <v>0</v>
      </c>
      <c r="BF187" s="445">
        <v>-77416</v>
      </c>
      <c r="BG187" s="445">
        <v>-1628042</v>
      </c>
      <c r="BH187" s="445">
        <v>-1628043</v>
      </c>
      <c r="BI187" s="445">
        <v>0</v>
      </c>
      <c r="BJ187" s="445">
        <v>0</v>
      </c>
      <c r="BK187" s="445">
        <v>-3256085</v>
      </c>
      <c r="BL187" s="445">
        <v>-7494648</v>
      </c>
      <c r="BM187" s="445">
        <v>-7494648</v>
      </c>
      <c r="BN187" s="445">
        <v>0</v>
      </c>
      <c r="BO187" s="445">
        <v>0</v>
      </c>
      <c r="BP187" s="445">
        <v>-14989296</v>
      </c>
      <c r="BQ187" s="445">
        <v>-814351</v>
      </c>
      <c r="BR187" s="445">
        <v>-814352</v>
      </c>
      <c r="BS187" s="445">
        <v>0</v>
      </c>
      <c r="BT187" s="445">
        <v>0</v>
      </c>
      <c r="BU187" s="445">
        <v>-1628703</v>
      </c>
      <c r="BV187" s="445">
        <v>-6680296</v>
      </c>
      <c r="BW187" s="445">
        <v>-6680297</v>
      </c>
      <c r="BX187" s="445">
        <v>0</v>
      </c>
      <c r="BY187" s="445">
        <v>0</v>
      </c>
      <c r="BZ187" s="445">
        <v>-13360593</v>
      </c>
      <c r="CA187" s="445">
        <v>629659</v>
      </c>
      <c r="CB187" s="445">
        <v>629659</v>
      </c>
      <c r="CC187" s="445">
        <v>0</v>
      </c>
      <c r="CD187" s="445">
        <v>0</v>
      </c>
      <c r="CE187" s="445">
        <v>1259318</v>
      </c>
      <c r="CF187" s="445">
        <v>81817</v>
      </c>
      <c r="CG187" s="445">
        <v>81818</v>
      </c>
      <c r="CH187" s="445">
        <v>0</v>
      </c>
      <c r="CI187" s="445">
        <v>0</v>
      </c>
      <c r="CJ187" s="445">
        <v>163635</v>
      </c>
      <c r="CK187" s="445">
        <v>21129</v>
      </c>
      <c r="CL187" s="445">
        <v>21130</v>
      </c>
      <c r="CM187" s="445">
        <v>0</v>
      </c>
      <c r="CN187" s="445">
        <v>0</v>
      </c>
      <c r="CO187" s="445">
        <v>42259</v>
      </c>
      <c r="CP187" s="445">
        <v>-1936698</v>
      </c>
      <c r="CQ187" s="445">
        <v>-1936698</v>
      </c>
      <c r="CR187" s="445">
        <v>0</v>
      </c>
      <c r="CS187" s="445">
        <v>0</v>
      </c>
      <c r="CT187" s="445">
        <v>-3873396</v>
      </c>
      <c r="CU187" s="445">
        <v>-8698741</v>
      </c>
      <c r="CV187" s="445">
        <v>-8698739</v>
      </c>
      <c r="CW187" s="445">
        <v>0</v>
      </c>
      <c r="CX187" s="445">
        <v>0</v>
      </c>
      <c r="CY187" s="445">
        <v>-17397480</v>
      </c>
      <c r="CZ187" s="445">
        <v>-163563</v>
      </c>
      <c r="DA187" s="445">
        <v>-163563</v>
      </c>
      <c r="DB187" s="445">
        <v>0</v>
      </c>
      <c r="DC187" s="445">
        <v>0</v>
      </c>
      <c r="DD187" s="445">
        <v>-327126</v>
      </c>
      <c r="DE187" s="445">
        <v>-8535177</v>
      </c>
      <c r="DF187" s="445">
        <v>-8535177</v>
      </c>
      <c r="DG187" s="445">
        <v>0</v>
      </c>
      <c r="DH187" s="445">
        <v>0</v>
      </c>
      <c r="DI187" s="445">
        <v>-17070354</v>
      </c>
      <c r="DJ187" s="445">
        <v>-21993461</v>
      </c>
      <c r="DK187" s="445">
        <v>-22342280</v>
      </c>
      <c r="DL187" s="445">
        <v>0</v>
      </c>
      <c r="DM187" s="445">
        <v>0</v>
      </c>
      <c r="DN187" s="445">
        <v>-44335741</v>
      </c>
      <c r="DO187" s="445">
        <v>-20394430</v>
      </c>
      <c r="DP187" s="445">
        <v>-20743252</v>
      </c>
      <c r="DQ187" s="445">
        <v>0</v>
      </c>
      <c r="DR187" s="445">
        <v>0</v>
      </c>
      <c r="DS187" s="445">
        <v>-41137682</v>
      </c>
      <c r="DT187" s="445">
        <v>-1599031</v>
      </c>
      <c r="DU187" s="445">
        <v>-1599028</v>
      </c>
      <c r="DV187" s="445">
        <v>0</v>
      </c>
      <c r="DW187" s="445">
        <v>0</v>
      </c>
      <c r="DX187" s="445">
        <v>-3198059</v>
      </c>
      <c r="DY187" s="445">
        <v>40525149</v>
      </c>
      <c r="DZ187" s="445">
        <v>40525150</v>
      </c>
      <c r="EA187" s="445">
        <v>0</v>
      </c>
      <c r="EB187" s="445">
        <v>0</v>
      </c>
      <c r="EC187" s="445">
        <v>81050299</v>
      </c>
      <c r="ED187" s="445">
        <v>29616554</v>
      </c>
      <c r="EE187" s="445">
        <v>29616554</v>
      </c>
      <c r="EF187" s="445">
        <v>0</v>
      </c>
      <c r="EG187" s="445">
        <v>0</v>
      </c>
      <c r="EH187" s="445">
        <v>59233108</v>
      </c>
      <c r="EI187" s="445">
        <v>-10908595</v>
      </c>
      <c r="EJ187" s="445">
        <v>-10908596</v>
      </c>
      <c r="EK187" s="445">
        <v>0</v>
      </c>
      <c r="EL187" s="445">
        <v>0</v>
      </c>
      <c r="EM187" s="445">
        <v>-21817191</v>
      </c>
      <c r="EN187" s="445">
        <v>-12507626</v>
      </c>
      <c r="EO187" s="445">
        <v>-12507624</v>
      </c>
      <c r="EP187" s="445">
        <v>0</v>
      </c>
      <c r="EQ187" s="445">
        <v>0</v>
      </c>
      <c r="ER187" s="445">
        <v>-25015250</v>
      </c>
      <c r="ES187" s="446">
        <v>0.5</v>
      </c>
      <c r="ET187" s="446">
        <v>0.5</v>
      </c>
      <c r="EU187" s="446">
        <v>0</v>
      </c>
      <c r="EV187" s="446">
        <v>0</v>
      </c>
      <c r="EW187" s="446">
        <v>1</v>
      </c>
      <c r="EX187" s="58" t="s">
        <v>536</v>
      </c>
      <c r="EY187" s="58" t="s">
        <v>465</v>
      </c>
      <c r="EZ187" s="58" t="s">
        <v>536</v>
      </c>
      <c r="FA187" s="58" t="s">
        <v>730</v>
      </c>
      <c r="FB187" s="58" t="s">
        <v>1088</v>
      </c>
    </row>
    <row r="188" spans="1:158" s="58" customFormat="1" ht="14.25" thickTop="1" thickBot="1">
      <c r="A188" s="58" t="s">
        <v>469</v>
      </c>
      <c r="B188" s="447" t="s">
        <v>1089</v>
      </c>
      <c r="C188" s="59" t="s">
        <v>1090</v>
      </c>
      <c r="D188" s="445">
        <v>26624191</v>
      </c>
      <c r="E188" s="445">
        <v>21299353</v>
      </c>
      <c r="F188" s="445">
        <v>5324838</v>
      </c>
      <c r="G188" s="445">
        <v>0</v>
      </c>
      <c r="H188" s="445">
        <v>53248382</v>
      </c>
      <c r="I188" s="445">
        <v>0</v>
      </c>
      <c r="J188" s="445">
        <v>0</v>
      </c>
      <c r="K188" s="445">
        <v>26624191</v>
      </c>
      <c r="L188" s="445">
        <v>268473</v>
      </c>
      <c r="M188" s="445">
        <v>268473</v>
      </c>
      <c r="N188" s="445">
        <v>0</v>
      </c>
      <c r="O188" s="445">
        <v>0</v>
      </c>
      <c r="P188" s="445">
        <v>0</v>
      </c>
      <c r="Q188" s="445">
        <v>0</v>
      </c>
      <c r="R188" s="445">
        <v>0</v>
      </c>
      <c r="S188" s="445">
        <v>0</v>
      </c>
      <c r="T188" s="445">
        <v>0</v>
      </c>
      <c r="U188" s="445">
        <v>0</v>
      </c>
      <c r="V188" s="445">
        <v>0</v>
      </c>
      <c r="W188" s="445">
        <v>0</v>
      </c>
      <c r="X188" s="445">
        <v>0</v>
      </c>
      <c r="Y188" s="445">
        <v>0</v>
      </c>
      <c r="Z188" s="445">
        <v>0</v>
      </c>
      <c r="AA188" s="445">
        <v>0</v>
      </c>
      <c r="AB188" s="445">
        <v>0</v>
      </c>
      <c r="AC188" s="445">
        <v>0</v>
      </c>
      <c r="AD188" s="445">
        <v>13497450</v>
      </c>
      <c r="AE188" s="445">
        <v>3374362</v>
      </c>
      <c r="AF188" s="445">
        <v>0</v>
      </c>
      <c r="AG188" s="445">
        <v>16871812</v>
      </c>
      <c r="AH188" s="445">
        <v>2263737</v>
      </c>
      <c r="AI188" s="445">
        <v>1810989</v>
      </c>
      <c r="AJ188" s="445">
        <v>452747</v>
      </c>
      <c r="AK188" s="445">
        <v>0</v>
      </c>
      <c r="AL188" s="445">
        <v>4527473</v>
      </c>
      <c r="AM188" s="445">
        <v>-1931075</v>
      </c>
      <c r="AN188" s="445">
        <v>-1544860</v>
      </c>
      <c r="AO188" s="445">
        <v>-386215</v>
      </c>
      <c r="AP188" s="445">
        <v>0</v>
      </c>
      <c r="AQ188" s="445">
        <v>-3862150</v>
      </c>
      <c r="AR188" s="445">
        <v>-1579003</v>
      </c>
      <c r="AS188" s="445">
        <v>-1263203</v>
      </c>
      <c r="AT188" s="445">
        <v>-315801</v>
      </c>
      <c r="AU188" s="445">
        <v>0</v>
      </c>
      <c r="AV188" s="445">
        <v>-3158007</v>
      </c>
      <c r="AW188" s="445">
        <v>220062</v>
      </c>
      <c r="AX188" s="445">
        <v>176050</v>
      </c>
      <c r="AY188" s="445">
        <v>44012</v>
      </c>
      <c r="AZ188" s="445">
        <v>0</v>
      </c>
      <c r="BA188" s="445">
        <v>440124</v>
      </c>
      <c r="BB188" s="445">
        <v>-287469</v>
      </c>
      <c r="BC188" s="445">
        <v>-229976</v>
      </c>
      <c r="BD188" s="445">
        <v>-57494</v>
      </c>
      <c r="BE188" s="445">
        <v>0</v>
      </c>
      <c r="BF188" s="445">
        <v>-574939</v>
      </c>
      <c r="BG188" s="445">
        <v>-1646410</v>
      </c>
      <c r="BH188" s="445">
        <v>-1317129</v>
      </c>
      <c r="BI188" s="445">
        <v>-329283</v>
      </c>
      <c r="BJ188" s="445">
        <v>0</v>
      </c>
      <c r="BK188" s="445">
        <v>-3292822</v>
      </c>
      <c r="BL188" s="445">
        <v>-3458746</v>
      </c>
      <c r="BM188" s="445">
        <v>-2766997</v>
      </c>
      <c r="BN188" s="445">
        <v>-691749</v>
      </c>
      <c r="BO188" s="445">
        <v>0</v>
      </c>
      <c r="BP188" s="445">
        <v>-6917492</v>
      </c>
      <c r="BQ188" s="445">
        <v>-1108872</v>
      </c>
      <c r="BR188" s="445">
        <v>-887098</v>
      </c>
      <c r="BS188" s="445">
        <v>-221774</v>
      </c>
      <c r="BT188" s="445">
        <v>0</v>
      </c>
      <c r="BU188" s="445">
        <v>-2217744</v>
      </c>
      <c r="BV188" s="445">
        <v>-2349874</v>
      </c>
      <c r="BW188" s="445">
        <v>-1879899</v>
      </c>
      <c r="BX188" s="445">
        <v>-469975</v>
      </c>
      <c r="BY188" s="445">
        <v>0</v>
      </c>
      <c r="BZ188" s="445">
        <v>-4699748</v>
      </c>
      <c r="CA188" s="445">
        <v>15753</v>
      </c>
      <c r="CB188" s="445">
        <v>12603</v>
      </c>
      <c r="CC188" s="445">
        <v>3151</v>
      </c>
      <c r="CD188" s="445">
        <v>0</v>
      </c>
      <c r="CE188" s="445">
        <v>31507</v>
      </c>
      <c r="CF188" s="445">
        <v>908023</v>
      </c>
      <c r="CG188" s="445">
        <v>726419</v>
      </c>
      <c r="CH188" s="445">
        <v>181605</v>
      </c>
      <c r="CI188" s="445">
        <v>0</v>
      </c>
      <c r="CJ188" s="445">
        <v>1816047</v>
      </c>
      <c r="CK188" s="445">
        <v>-16641</v>
      </c>
      <c r="CL188" s="445">
        <v>-13312</v>
      </c>
      <c r="CM188" s="445">
        <v>-3328</v>
      </c>
      <c r="CN188" s="445">
        <v>0</v>
      </c>
      <c r="CO188" s="445">
        <v>-33281</v>
      </c>
      <c r="CP188" s="445">
        <v>-648558</v>
      </c>
      <c r="CQ188" s="445">
        <v>-518847</v>
      </c>
      <c r="CR188" s="445">
        <v>-129712</v>
      </c>
      <c r="CS188" s="445">
        <v>0</v>
      </c>
      <c r="CT188" s="445">
        <v>-1297117</v>
      </c>
      <c r="CU188" s="445">
        <v>-3200169</v>
      </c>
      <c r="CV188" s="445">
        <v>-2560134</v>
      </c>
      <c r="CW188" s="445">
        <v>-640033</v>
      </c>
      <c r="CX188" s="445">
        <v>0</v>
      </c>
      <c r="CY188" s="445">
        <v>-6400336</v>
      </c>
      <c r="CZ188" s="445">
        <v>-1109760</v>
      </c>
      <c r="DA188" s="445">
        <v>-887807</v>
      </c>
      <c r="DB188" s="445">
        <v>-221951</v>
      </c>
      <c r="DC188" s="445">
        <v>0</v>
      </c>
      <c r="DD188" s="445">
        <v>-2219518</v>
      </c>
      <c r="DE188" s="445">
        <v>-2090409</v>
      </c>
      <c r="DF188" s="445">
        <v>-1672327</v>
      </c>
      <c r="DG188" s="445">
        <v>-418082</v>
      </c>
      <c r="DH188" s="445">
        <v>0</v>
      </c>
      <c r="DI188" s="445">
        <v>-4180818</v>
      </c>
      <c r="DJ188" s="445">
        <v>-22137178</v>
      </c>
      <c r="DK188" s="445">
        <v>-17623896</v>
      </c>
      <c r="DL188" s="445">
        <v>-4322511</v>
      </c>
      <c r="DM188" s="445">
        <v>0</v>
      </c>
      <c r="DN188" s="445">
        <v>-44083585</v>
      </c>
      <c r="DO188" s="445">
        <v>-21723847</v>
      </c>
      <c r="DP188" s="445">
        <v>-17293229</v>
      </c>
      <c r="DQ188" s="445">
        <v>-4239844</v>
      </c>
      <c r="DR188" s="445">
        <v>0</v>
      </c>
      <c r="DS188" s="445">
        <v>-43256920</v>
      </c>
      <c r="DT188" s="445">
        <v>-413331</v>
      </c>
      <c r="DU188" s="445">
        <v>-330667</v>
      </c>
      <c r="DV188" s="445">
        <v>-82667</v>
      </c>
      <c r="DW188" s="445">
        <v>0</v>
      </c>
      <c r="DX188" s="445">
        <v>-826665</v>
      </c>
      <c r="DY188" s="445">
        <v>38019232</v>
      </c>
      <c r="DZ188" s="445">
        <v>30415386</v>
      </c>
      <c r="EA188" s="445">
        <v>7603846</v>
      </c>
      <c r="EB188" s="445">
        <v>0</v>
      </c>
      <c r="EC188" s="445">
        <v>76038464</v>
      </c>
      <c r="ED188" s="445">
        <v>26624191</v>
      </c>
      <c r="EE188" s="445">
        <v>21299353</v>
      </c>
      <c r="EF188" s="445">
        <v>5324838</v>
      </c>
      <c r="EG188" s="445">
        <v>0</v>
      </c>
      <c r="EH188" s="445">
        <v>53248382</v>
      </c>
      <c r="EI188" s="445">
        <v>-11395041</v>
      </c>
      <c r="EJ188" s="445">
        <v>-9116033</v>
      </c>
      <c r="EK188" s="445">
        <v>-2279008</v>
      </c>
      <c r="EL188" s="445">
        <v>0</v>
      </c>
      <c r="EM188" s="445">
        <v>-22790082</v>
      </c>
      <c r="EN188" s="445">
        <v>-11808372</v>
      </c>
      <c r="EO188" s="445">
        <v>-9446700</v>
      </c>
      <c r="EP188" s="445">
        <v>-2361675</v>
      </c>
      <c r="EQ188" s="445">
        <v>0</v>
      </c>
      <c r="ER188" s="445">
        <v>-23616747</v>
      </c>
      <c r="ES188" s="446">
        <v>0.5</v>
      </c>
      <c r="ET188" s="446">
        <v>0.4</v>
      </c>
      <c r="EU188" s="446">
        <v>0.1</v>
      </c>
      <c r="EV188" s="446">
        <v>0</v>
      </c>
      <c r="EW188" s="446">
        <v>1</v>
      </c>
      <c r="EX188" s="58" t="s">
        <v>591</v>
      </c>
      <c r="EY188" s="58" t="s">
        <v>465</v>
      </c>
      <c r="EZ188" s="58" t="s">
        <v>466</v>
      </c>
      <c r="FA188" s="58" t="s">
        <v>497</v>
      </c>
      <c r="FB188" s="58" t="s">
        <v>1091</v>
      </c>
    </row>
    <row r="189" spans="1:158" s="58" customFormat="1" ht="14.25" thickTop="1" thickBot="1">
      <c r="A189" s="58" t="s">
        <v>469</v>
      </c>
      <c r="B189" s="447" t="s">
        <v>1092</v>
      </c>
      <c r="C189" s="59" t="s">
        <v>1093</v>
      </c>
      <c r="D189" s="445">
        <v>49482388</v>
      </c>
      <c r="E189" s="445">
        <v>48492741</v>
      </c>
      <c r="F189" s="445">
        <v>0</v>
      </c>
      <c r="G189" s="445">
        <v>989648</v>
      </c>
      <c r="H189" s="445">
        <v>98964777</v>
      </c>
      <c r="I189" s="445">
        <v>0</v>
      </c>
      <c r="J189" s="445">
        <v>0</v>
      </c>
      <c r="K189" s="445">
        <v>49482388</v>
      </c>
      <c r="L189" s="445">
        <v>472938</v>
      </c>
      <c r="M189" s="445">
        <v>472938</v>
      </c>
      <c r="N189" s="445">
        <v>0</v>
      </c>
      <c r="O189" s="445">
        <v>0</v>
      </c>
      <c r="P189" s="445">
        <v>0</v>
      </c>
      <c r="Q189" s="445">
        <v>0</v>
      </c>
      <c r="R189" s="445">
        <v>0</v>
      </c>
      <c r="S189" s="445">
        <v>0</v>
      </c>
      <c r="T189" s="445">
        <v>0</v>
      </c>
      <c r="U189" s="445">
        <v>0</v>
      </c>
      <c r="V189" s="445">
        <v>0</v>
      </c>
      <c r="W189" s="445">
        <v>0</v>
      </c>
      <c r="X189" s="445">
        <v>0</v>
      </c>
      <c r="Y189" s="445">
        <v>0</v>
      </c>
      <c r="Z189" s="445">
        <v>0</v>
      </c>
      <c r="AA189" s="445">
        <v>0</v>
      </c>
      <c r="AB189" s="445">
        <v>0</v>
      </c>
      <c r="AC189" s="445">
        <v>0</v>
      </c>
      <c r="AD189" s="445">
        <v>22321268</v>
      </c>
      <c r="AE189" s="445">
        <v>0</v>
      </c>
      <c r="AF189" s="445">
        <v>431940</v>
      </c>
      <c r="AG189" s="445">
        <v>22753208</v>
      </c>
      <c r="AH189" s="445">
        <v>17818493</v>
      </c>
      <c r="AI189" s="445">
        <v>17462124</v>
      </c>
      <c r="AJ189" s="445">
        <v>0</v>
      </c>
      <c r="AK189" s="445">
        <v>356370</v>
      </c>
      <c r="AL189" s="445">
        <v>35636987</v>
      </c>
      <c r="AM189" s="445">
        <v>-5577383</v>
      </c>
      <c r="AN189" s="445">
        <v>-5465835</v>
      </c>
      <c r="AO189" s="445">
        <v>0</v>
      </c>
      <c r="AP189" s="445">
        <v>-111548</v>
      </c>
      <c r="AQ189" s="445">
        <v>-11154766</v>
      </c>
      <c r="AR189" s="445">
        <v>-10455374</v>
      </c>
      <c r="AS189" s="445">
        <v>-10246268</v>
      </c>
      <c r="AT189" s="445">
        <v>0</v>
      </c>
      <c r="AU189" s="445">
        <v>-209108</v>
      </c>
      <c r="AV189" s="445">
        <v>-20910750</v>
      </c>
      <c r="AW189" s="445">
        <v>-27335</v>
      </c>
      <c r="AX189" s="445">
        <v>-26789</v>
      </c>
      <c r="AY189" s="445">
        <v>0</v>
      </c>
      <c r="AZ189" s="445">
        <v>-547</v>
      </c>
      <c r="BA189" s="445">
        <v>-54671</v>
      </c>
      <c r="BB189" s="445">
        <v>-2351665</v>
      </c>
      <c r="BC189" s="445">
        <v>-2304631</v>
      </c>
      <c r="BD189" s="445">
        <v>0</v>
      </c>
      <c r="BE189" s="445">
        <v>-47033</v>
      </c>
      <c r="BF189" s="445">
        <v>-4703329</v>
      </c>
      <c r="BG189" s="445">
        <v>-12834374</v>
      </c>
      <c r="BH189" s="445">
        <v>-12577688</v>
      </c>
      <c r="BI189" s="445">
        <v>0</v>
      </c>
      <c r="BJ189" s="445">
        <v>-256688</v>
      </c>
      <c r="BK189" s="445">
        <v>-25668750</v>
      </c>
      <c r="BL189" s="445">
        <v>-2589373</v>
      </c>
      <c r="BM189" s="445">
        <v>-2537586</v>
      </c>
      <c r="BN189" s="445">
        <v>0</v>
      </c>
      <c r="BO189" s="445">
        <v>-51787</v>
      </c>
      <c r="BP189" s="445">
        <v>-5178746</v>
      </c>
      <c r="BQ189" s="445">
        <v>-1250529</v>
      </c>
      <c r="BR189" s="445">
        <v>-1225518</v>
      </c>
      <c r="BS189" s="445">
        <v>0</v>
      </c>
      <c r="BT189" s="445">
        <v>-25011</v>
      </c>
      <c r="BU189" s="445">
        <v>-2501058</v>
      </c>
      <c r="BV189" s="445">
        <v>-1338844</v>
      </c>
      <c r="BW189" s="445">
        <v>-1312067</v>
      </c>
      <c r="BX189" s="445">
        <v>0</v>
      </c>
      <c r="BY189" s="445">
        <v>-26777</v>
      </c>
      <c r="BZ189" s="445">
        <v>-2677688</v>
      </c>
      <c r="CA189" s="445">
        <v>398824</v>
      </c>
      <c r="CB189" s="445">
        <v>390849</v>
      </c>
      <c r="CC189" s="445">
        <v>0</v>
      </c>
      <c r="CD189" s="445">
        <v>7977</v>
      </c>
      <c r="CE189" s="445">
        <v>797650</v>
      </c>
      <c r="CF189" s="445">
        <v>1595301</v>
      </c>
      <c r="CG189" s="445">
        <v>1563394</v>
      </c>
      <c r="CH189" s="445">
        <v>0</v>
      </c>
      <c r="CI189" s="445">
        <v>31906</v>
      </c>
      <c r="CJ189" s="445">
        <v>3190601</v>
      </c>
      <c r="CK189" s="445">
        <v>380983</v>
      </c>
      <c r="CL189" s="445">
        <v>373364</v>
      </c>
      <c r="CM189" s="445">
        <v>0</v>
      </c>
      <c r="CN189" s="445">
        <v>7620</v>
      </c>
      <c r="CO189" s="445">
        <v>761967</v>
      </c>
      <c r="CP189" s="445">
        <v>-2470963</v>
      </c>
      <c r="CQ189" s="445">
        <v>-2421544</v>
      </c>
      <c r="CR189" s="445">
        <v>0</v>
      </c>
      <c r="CS189" s="445">
        <v>-49419</v>
      </c>
      <c r="CT189" s="445">
        <v>-4941926</v>
      </c>
      <c r="CU189" s="445">
        <v>-2685228</v>
      </c>
      <c r="CV189" s="445">
        <v>-2631523</v>
      </c>
      <c r="CW189" s="445">
        <v>0</v>
      </c>
      <c r="CX189" s="445">
        <v>-53703</v>
      </c>
      <c r="CY189" s="445">
        <v>-5370454</v>
      </c>
      <c r="CZ189" s="445">
        <v>-470722</v>
      </c>
      <c r="DA189" s="445">
        <v>-461305</v>
      </c>
      <c r="DB189" s="445">
        <v>0</v>
      </c>
      <c r="DC189" s="445">
        <v>-9414</v>
      </c>
      <c r="DD189" s="445">
        <v>-941441</v>
      </c>
      <c r="DE189" s="445">
        <v>-2214506</v>
      </c>
      <c r="DF189" s="445">
        <v>-2170217</v>
      </c>
      <c r="DG189" s="445">
        <v>0</v>
      </c>
      <c r="DH189" s="445">
        <v>-44290</v>
      </c>
      <c r="DI189" s="445">
        <v>-4429013</v>
      </c>
      <c r="DJ189" s="445">
        <v>-37341960</v>
      </c>
      <c r="DK189" s="445">
        <v>-36595119</v>
      </c>
      <c r="DL189" s="445">
        <v>0</v>
      </c>
      <c r="DM189" s="445">
        <v>-746839</v>
      </c>
      <c r="DN189" s="445">
        <v>-74683918</v>
      </c>
      <c r="DO189" s="445">
        <v>-33887356</v>
      </c>
      <c r="DP189" s="445">
        <v>-33209609</v>
      </c>
      <c r="DQ189" s="445">
        <v>0</v>
      </c>
      <c r="DR189" s="445">
        <v>-677747</v>
      </c>
      <c r="DS189" s="445">
        <v>-67774712</v>
      </c>
      <c r="DT189" s="445">
        <v>-3454604</v>
      </c>
      <c r="DU189" s="445">
        <v>-3385510</v>
      </c>
      <c r="DV189" s="445">
        <v>0</v>
      </c>
      <c r="DW189" s="445">
        <v>-69092</v>
      </c>
      <c r="DX189" s="445">
        <v>-6909206</v>
      </c>
      <c r="DY189" s="445">
        <v>67349800</v>
      </c>
      <c r="DZ189" s="445">
        <v>66002804</v>
      </c>
      <c r="EA189" s="445">
        <v>0</v>
      </c>
      <c r="EB189" s="445">
        <v>1346996</v>
      </c>
      <c r="EC189" s="445">
        <v>134699600</v>
      </c>
      <c r="ED189" s="445">
        <v>49482388</v>
      </c>
      <c r="EE189" s="445">
        <v>48492741</v>
      </c>
      <c r="EF189" s="445">
        <v>0</v>
      </c>
      <c r="EG189" s="445">
        <v>989648</v>
      </c>
      <c r="EH189" s="445">
        <v>98964777</v>
      </c>
      <c r="EI189" s="445">
        <v>-17867412</v>
      </c>
      <c r="EJ189" s="445">
        <v>-17510063</v>
      </c>
      <c r="EK189" s="445">
        <v>0</v>
      </c>
      <c r="EL189" s="445">
        <v>-357348</v>
      </c>
      <c r="EM189" s="445">
        <v>-35734823</v>
      </c>
      <c r="EN189" s="445">
        <v>-21322016</v>
      </c>
      <c r="EO189" s="445">
        <v>-20895573</v>
      </c>
      <c r="EP189" s="445">
        <v>0</v>
      </c>
      <c r="EQ189" s="445">
        <v>-426440</v>
      </c>
      <c r="ER189" s="445">
        <v>-42644029</v>
      </c>
      <c r="ES189" s="446">
        <v>0.5</v>
      </c>
      <c r="ET189" s="446">
        <v>0.49</v>
      </c>
      <c r="EU189" s="446">
        <v>0</v>
      </c>
      <c r="EV189" s="446">
        <v>0.01</v>
      </c>
      <c r="EW189" s="446">
        <v>1</v>
      </c>
      <c r="EX189" s="58" t="s">
        <v>536</v>
      </c>
      <c r="EY189" s="58" t="s">
        <v>487</v>
      </c>
      <c r="EZ189" s="58" t="s">
        <v>536</v>
      </c>
      <c r="FA189" s="58" t="s">
        <v>479</v>
      </c>
      <c r="FB189" s="58" t="s">
        <v>1094</v>
      </c>
    </row>
    <row r="190" spans="1:158" s="58" customFormat="1" ht="14.25" thickTop="1" thickBot="1">
      <c r="A190" s="58" t="s">
        <v>469</v>
      </c>
      <c r="B190" s="447" t="s">
        <v>1095</v>
      </c>
      <c r="C190" s="59" t="s">
        <v>1096</v>
      </c>
      <c r="D190" s="445">
        <v>15090641</v>
      </c>
      <c r="E190" s="445">
        <v>12072513</v>
      </c>
      <c r="F190" s="445">
        <v>3018128</v>
      </c>
      <c r="G190" s="445">
        <v>0</v>
      </c>
      <c r="H190" s="445">
        <v>30181282</v>
      </c>
      <c r="I190" s="445">
        <v>0</v>
      </c>
      <c r="J190" s="445">
        <v>0</v>
      </c>
      <c r="K190" s="445">
        <v>15090641</v>
      </c>
      <c r="L190" s="445">
        <v>127908</v>
      </c>
      <c r="M190" s="445">
        <v>127908</v>
      </c>
      <c r="N190" s="445">
        <v>0</v>
      </c>
      <c r="O190" s="445">
        <v>0</v>
      </c>
      <c r="P190" s="445">
        <v>0</v>
      </c>
      <c r="Q190" s="445">
        <v>0</v>
      </c>
      <c r="R190" s="445">
        <v>0</v>
      </c>
      <c r="S190" s="445">
        <v>0</v>
      </c>
      <c r="T190" s="445">
        <v>0</v>
      </c>
      <c r="U190" s="445">
        <v>0</v>
      </c>
      <c r="V190" s="445">
        <v>0</v>
      </c>
      <c r="W190" s="445">
        <v>0</v>
      </c>
      <c r="X190" s="445">
        <v>0</v>
      </c>
      <c r="Y190" s="445">
        <v>0</v>
      </c>
      <c r="Z190" s="445">
        <v>0</v>
      </c>
      <c r="AA190" s="445">
        <v>0</v>
      </c>
      <c r="AB190" s="445">
        <v>0</v>
      </c>
      <c r="AC190" s="445">
        <v>0</v>
      </c>
      <c r="AD190" s="445">
        <v>4190459</v>
      </c>
      <c r="AE190" s="445">
        <v>1047615</v>
      </c>
      <c r="AF190" s="445">
        <v>0</v>
      </c>
      <c r="AG190" s="445">
        <v>5238074</v>
      </c>
      <c r="AH190" s="445">
        <v>1103738</v>
      </c>
      <c r="AI190" s="445">
        <v>882990</v>
      </c>
      <c r="AJ190" s="445">
        <v>220748</v>
      </c>
      <c r="AK190" s="445">
        <v>0</v>
      </c>
      <c r="AL190" s="445">
        <v>2207476</v>
      </c>
      <c r="AM190" s="445">
        <v>-257307</v>
      </c>
      <c r="AN190" s="445">
        <v>-205846</v>
      </c>
      <c r="AO190" s="445">
        <v>-51461</v>
      </c>
      <c r="AP190" s="445">
        <v>0</v>
      </c>
      <c r="AQ190" s="445">
        <v>-514614</v>
      </c>
      <c r="AR190" s="445">
        <v>-365900</v>
      </c>
      <c r="AS190" s="445">
        <v>-292720</v>
      </c>
      <c r="AT190" s="445">
        <v>-73180</v>
      </c>
      <c r="AU190" s="445">
        <v>0</v>
      </c>
      <c r="AV190" s="445">
        <v>-731800</v>
      </c>
      <c r="AW190" s="445">
        <v>26067</v>
      </c>
      <c r="AX190" s="445">
        <v>20854</v>
      </c>
      <c r="AY190" s="445">
        <v>5214</v>
      </c>
      <c r="AZ190" s="445">
        <v>0</v>
      </c>
      <c r="BA190" s="445">
        <v>52135</v>
      </c>
      <c r="BB190" s="445">
        <v>-285007</v>
      </c>
      <c r="BC190" s="445">
        <v>-228006</v>
      </c>
      <c r="BD190" s="445">
        <v>-57001</v>
      </c>
      <c r="BE190" s="445">
        <v>0</v>
      </c>
      <c r="BF190" s="445">
        <v>-570014</v>
      </c>
      <c r="BG190" s="445">
        <v>-624840</v>
      </c>
      <c r="BH190" s="445">
        <v>-499872</v>
      </c>
      <c r="BI190" s="445">
        <v>-124967</v>
      </c>
      <c r="BJ190" s="445">
        <v>0</v>
      </c>
      <c r="BK190" s="445">
        <v>-1249679</v>
      </c>
      <c r="BL190" s="445">
        <v>-2530385</v>
      </c>
      <c r="BM190" s="445">
        <v>-2024308</v>
      </c>
      <c r="BN190" s="445">
        <v>-506077</v>
      </c>
      <c r="BO190" s="445">
        <v>0</v>
      </c>
      <c r="BP190" s="445">
        <v>-5060770</v>
      </c>
      <c r="BQ190" s="445">
        <v>-471828</v>
      </c>
      <c r="BR190" s="445">
        <v>-377462</v>
      </c>
      <c r="BS190" s="445">
        <v>-94366</v>
      </c>
      <c r="BT190" s="445">
        <v>0</v>
      </c>
      <c r="BU190" s="445">
        <v>-943656</v>
      </c>
      <c r="BV190" s="445">
        <v>-2058557</v>
      </c>
      <c r="BW190" s="445">
        <v>-1646846</v>
      </c>
      <c r="BX190" s="445">
        <v>-411711</v>
      </c>
      <c r="BY190" s="445">
        <v>0</v>
      </c>
      <c r="BZ190" s="445">
        <v>-4117114</v>
      </c>
      <c r="CA190" s="445">
        <v>199017</v>
      </c>
      <c r="CB190" s="445">
        <v>159213</v>
      </c>
      <c r="CC190" s="445">
        <v>39803</v>
      </c>
      <c r="CD190" s="445">
        <v>0</v>
      </c>
      <c r="CE190" s="445">
        <v>398033</v>
      </c>
      <c r="CF190" s="445">
        <v>364532</v>
      </c>
      <c r="CG190" s="445">
        <v>291626</v>
      </c>
      <c r="CH190" s="445">
        <v>72906</v>
      </c>
      <c r="CI190" s="445">
        <v>0</v>
      </c>
      <c r="CJ190" s="445">
        <v>729064</v>
      </c>
      <c r="CK190" s="445">
        <v>106022</v>
      </c>
      <c r="CL190" s="445">
        <v>84817</v>
      </c>
      <c r="CM190" s="445">
        <v>21204</v>
      </c>
      <c r="CN190" s="445">
        <v>0</v>
      </c>
      <c r="CO190" s="445">
        <v>212043</v>
      </c>
      <c r="CP190" s="445">
        <v>-652475</v>
      </c>
      <c r="CQ190" s="445">
        <v>-521980</v>
      </c>
      <c r="CR190" s="445">
        <v>-130495</v>
      </c>
      <c r="CS190" s="445">
        <v>0</v>
      </c>
      <c r="CT190" s="445">
        <v>-1304950</v>
      </c>
      <c r="CU190" s="445">
        <v>-2513289</v>
      </c>
      <c r="CV190" s="445">
        <v>-2010632</v>
      </c>
      <c r="CW190" s="445">
        <v>-502659</v>
      </c>
      <c r="CX190" s="445">
        <v>0</v>
      </c>
      <c r="CY190" s="445">
        <v>-5026580</v>
      </c>
      <c r="CZ190" s="445">
        <v>-166789</v>
      </c>
      <c r="DA190" s="445">
        <v>-133432</v>
      </c>
      <c r="DB190" s="445">
        <v>-33359</v>
      </c>
      <c r="DC190" s="445">
        <v>0</v>
      </c>
      <c r="DD190" s="445">
        <v>-333580</v>
      </c>
      <c r="DE190" s="445">
        <v>-2346500</v>
      </c>
      <c r="DF190" s="445">
        <v>-1877200</v>
      </c>
      <c r="DG190" s="445">
        <v>-469300</v>
      </c>
      <c r="DH190" s="445">
        <v>0</v>
      </c>
      <c r="DI190" s="445">
        <v>-4693000</v>
      </c>
      <c r="DJ190" s="445">
        <v>-6333388</v>
      </c>
      <c r="DK190" s="445">
        <v>-5066712</v>
      </c>
      <c r="DL190" s="445">
        <v>-1266678</v>
      </c>
      <c r="DM190" s="445">
        <v>0</v>
      </c>
      <c r="DN190" s="445">
        <v>-12666778</v>
      </c>
      <c r="DO190" s="445">
        <v>-6200521</v>
      </c>
      <c r="DP190" s="445">
        <v>-4960417</v>
      </c>
      <c r="DQ190" s="445">
        <v>-1240104</v>
      </c>
      <c r="DR190" s="445">
        <v>0</v>
      </c>
      <c r="DS190" s="445">
        <v>-12401042</v>
      </c>
      <c r="DT190" s="445">
        <v>-132867</v>
      </c>
      <c r="DU190" s="445">
        <v>-106295</v>
      </c>
      <c r="DV190" s="445">
        <v>-26574</v>
      </c>
      <c r="DW190" s="445">
        <v>0</v>
      </c>
      <c r="DX190" s="445">
        <v>-265736</v>
      </c>
      <c r="DY190" s="445">
        <v>16773159</v>
      </c>
      <c r="DZ190" s="445">
        <v>13418528</v>
      </c>
      <c r="EA190" s="445">
        <v>3354632</v>
      </c>
      <c r="EB190" s="445">
        <v>0</v>
      </c>
      <c r="EC190" s="445">
        <v>33546319</v>
      </c>
      <c r="ED190" s="445">
        <v>15090641</v>
      </c>
      <c r="EE190" s="445">
        <v>12072513</v>
      </c>
      <c r="EF190" s="445">
        <v>3018128</v>
      </c>
      <c r="EG190" s="445">
        <v>0</v>
      </c>
      <c r="EH190" s="445">
        <v>30181282</v>
      </c>
      <c r="EI190" s="445">
        <v>-1682519</v>
      </c>
      <c r="EJ190" s="445">
        <v>-1346015</v>
      </c>
      <c r="EK190" s="445">
        <v>-336504</v>
      </c>
      <c r="EL190" s="445">
        <v>0</v>
      </c>
      <c r="EM190" s="445">
        <v>-3365038</v>
      </c>
      <c r="EN190" s="445">
        <v>-1815386</v>
      </c>
      <c r="EO190" s="445">
        <v>-1452310</v>
      </c>
      <c r="EP190" s="445">
        <v>-363078</v>
      </c>
      <c r="EQ190" s="445">
        <v>0</v>
      </c>
      <c r="ER190" s="445">
        <v>-3630774</v>
      </c>
      <c r="ES190" s="446">
        <v>0.5</v>
      </c>
      <c r="ET190" s="446">
        <v>0.4</v>
      </c>
      <c r="EU190" s="446">
        <v>0.1</v>
      </c>
      <c r="EV190" s="446">
        <v>0</v>
      </c>
      <c r="EW190" s="446">
        <v>1</v>
      </c>
      <c r="EX190" s="58" t="s">
        <v>1081</v>
      </c>
      <c r="EY190" s="58" t="s">
        <v>465</v>
      </c>
      <c r="EZ190" s="58" t="s">
        <v>466</v>
      </c>
      <c r="FA190" s="58" t="s">
        <v>549</v>
      </c>
      <c r="FB190" s="58" t="s">
        <v>1097</v>
      </c>
    </row>
    <row r="191" spans="1:158" s="58" customFormat="1" ht="14.25" thickTop="1" thickBot="1">
      <c r="A191" s="58" t="s">
        <v>469</v>
      </c>
      <c r="B191" s="447" t="s">
        <v>1098</v>
      </c>
      <c r="C191" s="59" t="s">
        <v>1099</v>
      </c>
      <c r="D191" s="445">
        <v>5524865</v>
      </c>
      <c r="E191" s="445">
        <v>4419892</v>
      </c>
      <c r="F191" s="445">
        <v>994476</v>
      </c>
      <c r="G191" s="445">
        <v>110497</v>
      </c>
      <c r="H191" s="445">
        <v>11049730</v>
      </c>
      <c r="I191" s="445">
        <v>0</v>
      </c>
      <c r="J191" s="445">
        <v>0</v>
      </c>
      <c r="K191" s="445">
        <v>5524865</v>
      </c>
      <c r="L191" s="445">
        <v>54902</v>
      </c>
      <c r="M191" s="445">
        <v>54902</v>
      </c>
      <c r="N191" s="445">
        <v>0</v>
      </c>
      <c r="O191" s="445">
        <v>0</v>
      </c>
      <c r="P191" s="445">
        <v>0</v>
      </c>
      <c r="Q191" s="445">
        <v>8446</v>
      </c>
      <c r="R191" s="445">
        <v>0</v>
      </c>
      <c r="S191" s="445">
        <v>8446</v>
      </c>
      <c r="T191" s="445">
        <v>0</v>
      </c>
      <c r="U191" s="445">
        <v>0</v>
      </c>
      <c r="V191" s="445">
        <v>0</v>
      </c>
      <c r="W191" s="445">
        <v>0</v>
      </c>
      <c r="X191" s="445">
        <v>0</v>
      </c>
      <c r="Y191" s="445">
        <v>0</v>
      </c>
      <c r="Z191" s="445">
        <v>0</v>
      </c>
      <c r="AA191" s="445">
        <v>0</v>
      </c>
      <c r="AB191" s="445">
        <v>0</v>
      </c>
      <c r="AC191" s="445">
        <v>0</v>
      </c>
      <c r="AD191" s="445">
        <v>1592586</v>
      </c>
      <c r="AE191" s="445">
        <v>358232</v>
      </c>
      <c r="AF191" s="445">
        <v>39804</v>
      </c>
      <c r="AG191" s="445">
        <v>1990622</v>
      </c>
      <c r="AH191" s="445">
        <v>784471</v>
      </c>
      <c r="AI191" s="445">
        <v>627576</v>
      </c>
      <c r="AJ191" s="445">
        <v>141205</v>
      </c>
      <c r="AK191" s="445">
        <v>15689</v>
      </c>
      <c r="AL191" s="445">
        <v>1568941</v>
      </c>
      <c r="AM191" s="445">
        <v>-431030</v>
      </c>
      <c r="AN191" s="445">
        <v>-344825</v>
      </c>
      <c r="AO191" s="445">
        <v>-77586</v>
      </c>
      <c r="AP191" s="445">
        <v>-8621</v>
      </c>
      <c r="AQ191" s="445">
        <v>-862062</v>
      </c>
      <c r="AR191" s="445">
        <v>-147475</v>
      </c>
      <c r="AS191" s="445">
        <v>-117981</v>
      </c>
      <c r="AT191" s="445">
        <v>-26546</v>
      </c>
      <c r="AU191" s="445">
        <v>-2950</v>
      </c>
      <c r="AV191" s="445">
        <v>-294952</v>
      </c>
      <c r="AW191" s="445">
        <v>35064</v>
      </c>
      <c r="AX191" s="445">
        <v>28051</v>
      </c>
      <c r="AY191" s="445">
        <v>6311</v>
      </c>
      <c r="AZ191" s="445">
        <v>701</v>
      </c>
      <c r="BA191" s="445">
        <v>70127</v>
      </c>
      <c r="BB191" s="445">
        <v>-79086</v>
      </c>
      <c r="BC191" s="445">
        <v>-63269</v>
      </c>
      <c r="BD191" s="445">
        <v>-14235</v>
      </c>
      <c r="BE191" s="445">
        <v>-1582</v>
      </c>
      <c r="BF191" s="445">
        <v>-158172</v>
      </c>
      <c r="BG191" s="445">
        <v>-191497</v>
      </c>
      <c r="BH191" s="445">
        <v>-153199</v>
      </c>
      <c r="BI191" s="445">
        <v>-34470</v>
      </c>
      <c r="BJ191" s="445">
        <v>-3831</v>
      </c>
      <c r="BK191" s="445">
        <v>-382997</v>
      </c>
      <c r="BL191" s="445">
        <v>-752047</v>
      </c>
      <c r="BM191" s="445">
        <v>-601638</v>
      </c>
      <c r="BN191" s="445">
        <v>-135368</v>
      </c>
      <c r="BO191" s="445">
        <v>-15041</v>
      </c>
      <c r="BP191" s="445">
        <v>-1504094</v>
      </c>
      <c r="BQ191" s="445">
        <v>-388747</v>
      </c>
      <c r="BR191" s="445">
        <v>-310997</v>
      </c>
      <c r="BS191" s="445">
        <v>-69974</v>
      </c>
      <c r="BT191" s="445">
        <v>-7775</v>
      </c>
      <c r="BU191" s="445">
        <v>-777493</v>
      </c>
      <c r="BV191" s="445">
        <v>-363301</v>
      </c>
      <c r="BW191" s="445">
        <v>-290640</v>
      </c>
      <c r="BX191" s="445">
        <v>-65394</v>
      </c>
      <c r="BY191" s="445">
        <v>-7266</v>
      </c>
      <c r="BZ191" s="445">
        <v>-726601</v>
      </c>
      <c r="CA191" s="445">
        <v>6423</v>
      </c>
      <c r="CB191" s="445">
        <v>5138</v>
      </c>
      <c r="CC191" s="445">
        <v>1156</v>
      </c>
      <c r="CD191" s="445">
        <v>128</v>
      </c>
      <c r="CE191" s="445">
        <v>12845</v>
      </c>
      <c r="CF191" s="445">
        <v>363301</v>
      </c>
      <c r="CG191" s="445">
        <v>290640</v>
      </c>
      <c r="CH191" s="445">
        <v>65394</v>
      </c>
      <c r="CI191" s="445">
        <v>7266</v>
      </c>
      <c r="CJ191" s="445">
        <v>726601</v>
      </c>
      <c r="CK191" s="445">
        <v>373325</v>
      </c>
      <c r="CL191" s="445">
        <v>298659</v>
      </c>
      <c r="CM191" s="445">
        <v>67198</v>
      </c>
      <c r="CN191" s="445">
        <v>7466</v>
      </c>
      <c r="CO191" s="445">
        <v>746648</v>
      </c>
      <c r="CP191" s="445">
        <v>-474500</v>
      </c>
      <c r="CQ191" s="445">
        <v>-379600</v>
      </c>
      <c r="CR191" s="445">
        <v>-85410</v>
      </c>
      <c r="CS191" s="445">
        <v>-9490</v>
      </c>
      <c r="CT191" s="445">
        <v>-949000</v>
      </c>
      <c r="CU191" s="445">
        <v>-483498</v>
      </c>
      <c r="CV191" s="445">
        <v>-386801</v>
      </c>
      <c r="CW191" s="445">
        <v>-87030</v>
      </c>
      <c r="CX191" s="445">
        <v>-9671</v>
      </c>
      <c r="CY191" s="445">
        <v>-967000</v>
      </c>
      <c r="CZ191" s="445">
        <v>-8999</v>
      </c>
      <c r="DA191" s="445">
        <v>-7200</v>
      </c>
      <c r="DB191" s="445">
        <v>-1620</v>
      </c>
      <c r="DC191" s="445">
        <v>-181</v>
      </c>
      <c r="DD191" s="445">
        <v>-18000</v>
      </c>
      <c r="DE191" s="445">
        <v>-474500</v>
      </c>
      <c r="DF191" s="445">
        <v>-379600</v>
      </c>
      <c r="DG191" s="445">
        <v>-85410</v>
      </c>
      <c r="DH191" s="445">
        <v>-9490</v>
      </c>
      <c r="DI191" s="445">
        <v>-949000</v>
      </c>
      <c r="DJ191" s="445">
        <v>-3068823</v>
      </c>
      <c r="DK191" s="445">
        <v>-2408655</v>
      </c>
      <c r="DL191" s="445">
        <v>-467543</v>
      </c>
      <c r="DM191" s="445">
        <v>-60051</v>
      </c>
      <c r="DN191" s="445">
        <v>-6005072</v>
      </c>
      <c r="DO191" s="445">
        <v>-2781389</v>
      </c>
      <c r="DP191" s="445">
        <v>-2178713</v>
      </c>
      <c r="DQ191" s="445">
        <v>-415807</v>
      </c>
      <c r="DR191" s="445">
        <v>-54302</v>
      </c>
      <c r="DS191" s="445">
        <v>-5430211</v>
      </c>
      <c r="DT191" s="445">
        <v>-287434</v>
      </c>
      <c r="DU191" s="445">
        <v>-229942</v>
      </c>
      <c r="DV191" s="445">
        <v>-51736</v>
      </c>
      <c r="DW191" s="445">
        <v>-5749</v>
      </c>
      <c r="DX191" s="445">
        <v>-574861</v>
      </c>
      <c r="DY191" s="445">
        <v>6503646</v>
      </c>
      <c r="DZ191" s="445">
        <v>5202917</v>
      </c>
      <c r="EA191" s="445">
        <v>1170656</v>
      </c>
      <c r="EB191" s="445">
        <v>130073</v>
      </c>
      <c r="EC191" s="445">
        <v>13007292</v>
      </c>
      <c r="ED191" s="445">
        <v>5524865</v>
      </c>
      <c r="EE191" s="445">
        <v>4419892</v>
      </c>
      <c r="EF191" s="445">
        <v>994476</v>
      </c>
      <c r="EG191" s="445">
        <v>110497</v>
      </c>
      <c r="EH191" s="445">
        <v>11049730</v>
      </c>
      <c r="EI191" s="445">
        <v>-978781</v>
      </c>
      <c r="EJ191" s="445">
        <v>-783025</v>
      </c>
      <c r="EK191" s="445">
        <v>-176180</v>
      </c>
      <c r="EL191" s="445">
        <v>-19576</v>
      </c>
      <c r="EM191" s="445">
        <v>-1957562</v>
      </c>
      <c r="EN191" s="445">
        <v>-1266215</v>
      </c>
      <c r="EO191" s="445">
        <v>-1012967</v>
      </c>
      <c r="EP191" s="445">
        <v>-227916</v>
      </c>
      <c r="EQ191" s="445">
        <v>-25325</v>
      </c>
      <c r="ER191" s="445">
        <v>-2532423</v>
      </c>
      <c r="ES191" s="446">
        <v>0.5</v>
      </c>
      <c r="ET191" s="446">
        <v>0.4</v>
      </c>
      <c r="EU191" s="446">
        <v>0.09</v>
      </c>
      <c r="EV191" s="446">
        <v>0.01</v>
      </c>
      <c r="EW191" s="446">
        <v>1</v>
      </c>
      <c r="EX191" s="58" t="s">
        <v>553</v>
      </c>
      <c r="EY191" s="58" t="s">
        <v>554</v>
      </c>
      <c r="EZ191" s="58" t="s">
        <v>466</v>
      </c>
      <c r="FA191" s="58" t="s">
        <v>479</v>
      </c>
      <c r="FB191" s="58" t="s">
        <v>1100</v>
      </c>
    </row>
    <row r="192" spans="1:158" s="58" customFormat="1" ht="14.25" thickTop="1" thickBot="1">
      <c r="A192" s="58" t="s">
        <v>469</v>
      </c>
      <c r="B192" s="447" t="s">
        <v>1101</v>
      </c>
      <c r="C192" s="59" t="s">
        <v>1102</v>
      </c>
      <c r="D192" s="445">
        <v>0</v>
      </c>
      <c r="E192" s="445">
        <v>45378167</v>
      </c>
      <c r="F192" s="445">
        <v>0</v>
      </c>
      <c r="G192" s="445">
        <v>458365</v>
      </c>
      <c r="H192" s="445">
        <v>45836532</v>
      </c>
      <c r="I192" s="445">
        <v>0</v>
      </c>
      <c r="J192" s="445">
        <v>0</v>
      </c>
      <c r="K192" s="445">
        <v>0</v>
      </c>
      <c r="L192" s="445">
        <v>294734</v>
      </c>
      <c r="M192" s="445">
        <v>294734</v>
      </c>
      <c r="N192" s="445">
        <v>0</v>
      </c>
      <c r="O192" s="445">
        <v>0</v>
      </c>
      <c r="P192" s="445">
        <v>0</v>
      </c>
      <c r="Q192" s="445">
        <v>0</v>
      </c>
      <c r="R192" s="445">
        <v>0</v>
      </c>
      <c r="S192" s="445">
        <v>0</v>
      </c>
      <c r="T192" s="445">
        <v>0</v>
      </c>
      <c r="U192" s="445">
        <v>0</v>
      </c>
      <c r="V192" s="445">
        <v>0</v>
      </c>
      <c r="W192" s="445">
        <v>0</v>
      </c>
      <c r="X192" s="445">
        <v>0</v>
      </c>
      <c r="Y192" s="445">
        <v>0</v>
      </c>
      <c r="Z192" s="445">
        <v>0</v>
      </c>
      <c r="AA192" s="445">
        <v>0</v>
      </c>
      <c r="AB192" s="445">
        <v>0</v>
      </c>
      <c r="AC192" s="445">
        <v>0</v>
      </c>
      <c r="AD192" s="445">
        <v>19491162</v>
      </c>
      <c r="AE192" s="445">
        <v>0</v>
      </c>
      <c r="AF192" s="445">
        <v>196880</v>
      </c>
      <c r="AG192" s="445">
        <v>19688042</v>
      </c>
      <c r="AH192" s="445">
        <v>0</v>
      </c>
      <c r="AI192" s="445">
        <v>9288632</v>
      </c>
      <c r="AJ192" s="445">
        <v>0</v>
      </c>
      <c r="AK192" s="445">
        <v>93825</v>
      </c>
      <c r="AL192" s="445">
        <v>9382457</v>
      </c>
      <c r="AM192" s="445">
        <v>0</v>
      </c>
      <c r="AN192" s="445">
        <v>-3409059</v>
      </c>
      <c r="AO192" s="445">
        <v>0</v>
      </c>
      <c r="AP192" s="445">
        <v>-34435</v>
      </c>
      <c r="AQ192" s="445">
        <v>-3443494</v>
      </c>
      <c r="AR192" s="445">
        <v>0</v>
      </c>
      <c r="AS192" s="445">
        <v>-5470129</v>
      </c>
      <c r="AT192" s="445">
        <v>0</v>
      </c>
      <c r="AU192" s="445">
        <v>-55254</v>
      </c>
      <c r="AV192" s="445">
        <v>-5525383</v>
      </c>
      <c r="AW192" s="445">
        <v>0</v>
      </c>
      <c r="AX192" s="445">
        <v>356134</v>
      </c>
      <c r="AY192" s="445">
        <v>0</v>
      </c>
      <c r="AZ192" s="445">
        <v>3597</v>
      </c>
      <c r="BA192" s="445">
        <v>359731</v>
      </c>
      <c r="BB192" s="445">
        <v>0</v>
      </c>
      <c r="BC192" s="445">
        <v>-1294383</v>
      </c>
      <c r="BD192" s="445">
        <v>0</v>
      </c>
      <c r="BE192" s="445">
        <v>-13075</v>
      </c>
      <c r="BF192" s="445">
        <v>-1307458</v>
      </c>
      <c r="BG192" s="445">
        <v>0</v>
      </c>
      <c r="BH192" s="445">
        <v>-6408378</v>
      </c>
      <c r="BI192" s="445">
        <v>0</v>
      </c>
      <c r="BJ192" s="445">
        <v>-64732</v>
      </c>
      <c r="BK192" s="445">
        <v>-6473110</v>
      </c>
      <c r="BL192" s="445">
        <v>0</v>
      </c>
      <c r="BM192" s="445">
        <v>-6752661</v>
      </c>
      <c r="BN192" s="445">
        <v>0</v>
      </c>
      <c r="BO192" s="445">
        <v>-68209</v>
      </c>
      <c r="BP192" s="445">
        <v>-6820870</v>
      </c>
      <c r="BQ192" s="445">
        <v>0</v>
      </c>
      <c r="BR192" s="445">
        <v>-4492166</v>
      </c>
      <c r="BS192" s="445">
        <v>0</v>
      </c>
      <c r="BT192" s="445">
        <v>-45375</v>
      </c>
      <c r="BU192" s="445">
        <v>-4537541</v>
      </c>
      <c r="BV192" s="445">
        <v>0</v>
      </c>
      <c r="BW192" s="445">
        <v>-2260496</v>
      </c>
      <c r="BX192" s="445">
        <v>0</v>
      </c>
      <c r="BY192" s="445">
        <v>-22833</v>
      </c>
      <c r="BZ192" s="445">
        <v>-2283329</v>
      </c>
      <c r="CA192" s="445">
        <v>0</v>
      </c>
      <c r="CB192" s="445">
        <v>0</v>
      </c>
      <c r="CC192" s="445">
        <v>0</v>
      </c>
      <c r="CD192" s="445">
        <v>0</v>
      </c>
      <c r="CE192" s="445">
        <v>0</v>
      </c>
      <c r="CF192" s="445">
        <v>0</v>
      </c>
      <c r="CG192" s="445">
        <v>0</v>
      </c>
      <c r="CH192" s="445">
        <v>0</v>
      </c>
      <c r="CI192" s="445">
        <v>0</v>
      </c>
      <c r="CJ192" s="445">
        <v>0</v>
      </c>
      <c r="CK192" s="445">
        <v>0</v>
      </c>
      <c r="CL192" s="445">
        <v>0</v>
      </c>
      <c r="CM192" s="445">
        <v>0</v>
      </c>
      <c r="CN192" s="445">
        <v>0</v>
      </c>
      <c r="CO192" s="445">
        <v>0</v>
      </c>
      <c r="CP192" s="445">
        <v>0</v>
      </c>
      <c r="CQ192" s="445">
        <v>-1429352</v>
      </c>
      <c r="CR192" s="445">
        <v>0</v>
      </c>
      <c r="CS192" s="445">
        <v>-14438</v>
      </c>
      <c r="CT192" s="445">
        <v>-1443790</v>
      </c>
      <c r="CU192" s="445">
        <v>0</v>
      </c>
      <c r="CV192" s="445">
        <v>-8182013</v>
      </c>
      <c r="CW192" s="445">
        <v>0</v>
      </c>
      <c r="CX192" s="445">
        <v>-82647</v>
      </c>
      <c r="CY192" s="445">
        <v>-8264660</v>
      </c>
      <c r="CZ192" s="445">
        <v>0</v>
      </c>
      <c r="DA192" s="445">
        <v>-4492166</v>
      </c>
      <c r="DB192" s="445">
        <v>0</v>
      </c>
      <c r="DC192" s="445">
        <v>-45375</v>
      </c>
      <c r="DD192" s="445">
        <v>-4537541</v>
      </c>
      <c r="DE192" s="445">
        <v>0</v>
      </c>
      <c r="DF192" s="445">
        <v>-3689848</v>
      </c>
      <c r="DG192" s="445">
        <v>0</v>
      </c>
      <c r="DH192" s="445">
        <v>-37271</v>
      </c>
      <c r="DI192" s="445">
        <v>-3727119</v>
      </c>
      <c r="DJ192" s="445">
        <v>-1</v>
      </c>
      <c r="DK192" s="445">
        <v>-23527915</v>
      </c>
      <c r="DL192" s="445">
        <v>0</v>
      </c>
      <c r="DM192" s="445">
        <v>-237656</v>
      </c>
      <c r="DN192" s="445">
        <v>-23765572</v>
      </c>
      <c r="DO192" s="445">
        <v>0</v>
      </c>
      <c r="DP192" s="445">
        <v>-23202954</v>
      </c>
      <c r="DQ192" s="445">
        <v>0</v>
      </c>
      <c r="DR192" s="445">
        <v>-234373</v>
      </c>
      <c r="DS192" s="445">
        <v>-23437327</v>
      </c>
      <c r="DT192" s="445">
        <v>-1</v>
      </c>
      <c r="DU192" s="445">
        <v>-324961</v>
      </c>
      <c r="DV192" s="445">
        <v>0</v>
      </c>
      <c r="DW192" s="445">
        <v>-3283</v>
      </c>
      <c r="DX192" s="445">
        <v>-328245</v>
      </c>
      <c r="DY192" s="445">
        <v>0</v>
      </c>
      <c r="DZ192" s="445">
        <v>51166116</v>
      </c>
      <c r="EA192" s="445">
        <v>0</v>
      </c>
      <c r="EB192" s="445">
        <v>516829</v>
      </c>
      <c r="EC192" s="445">
        <v>51682945</v>
      </c>
      <c r="ED192" s="445">
        <v>0</v>
      </c>
      <c r="EE192" s="445">
        <v>45378167</v>
      </c>
      <c r="EF192" s="445">
        <v>0</v>
      </c>
      <c r="EG192" s="445">
        <v>458365</v>
      </c>
      <c r="EH192" s="445">
        <v>45836532</v>
      </c>
      <c r="EI192" s="445">
        <v>0</v>
      </c>
      <c r="EJ192" s="445">
        <v>-5787949</v>
      </c>
      <c r="EK192" s="445">
        <v>0</v>
      </c>
      <c r="EL192" s="445">
        <v>-58464</v>
      </c>
      <c r="EM192" s="445">
        <v>-5846413</v>
      </c>
      <c r="EN192" s="445">
        <v>-1</v>
      </c>
      <c r="EO192" s="445">
        <v>-6112910</v>
      </c>
      <c r="EP192" s="445">
        <v>0</v>
      </c>
      <c r="EQ192" s="445">
        <v>-61747</v>
      </c>
      <c r="ER192" s="445">
        <v>-6174658</v>
      </c>
      <c r="ES192" s="446">
        <v>0</v>
      </c>
      <c r="ET192" s="446">
        <v>0.99</v>
      </c>
      <c r="EU192" s="446">
        <v>0</v>
      </c>
      <c r="EV192" s="446">
        <v>0.01</v>
      </c>
      <c r="EW192" s="446">
        <v>1</v>
      </c>
      <c r="EX192" s="58" t="s">
        <v>511</v>
      </c>
      <c r="EY192" s="58" t="s">
        <v>568</v>
      </c>
      <c r="EZ192" s="58" t="s">
        <v>513</v>
      </c>
      <c r="FA192" s="58" t="s">
        <v>473</v>
      </c>
      <c r="FB192" s="58" t="s">
        <v>1103</v>
      </c>
    </row>
    <row r="193" spans="1:158" s="58" customFormat="1" ht="14.25" thickTop="1" thickBot="1">
      <c r="A193" s="58" t="s">
        <v>469</v>
      </c>
      <c r="B193" s="447" t="s">
        <v>1104</v>
      </c>
      <c r="C193" s="59" t="s">
        <v>1105</v>
      </c>
      <c r="D193" s="445">
        <v>41308519</v>
      </c>
      <c r="E193" s="445">
        <v>33046816</v>
      </c>
      <c r="F193" s="445">
        <v>8261704</v>
      </c>
      <c r="G193" s="445">
        <v>0</v>
      </c>
      <c r="H193" s="445">
        <v>82617039</v>
      </c>
      <c r="I193" s="445">
        <v>0</v>
      </c>
      <c r="J193" s="445">
        <v>0</v>
      </c>
      <c r="K193" s="445">
        <v>41308519</v>
      </c>
      <c r="L193" s="445">
        <v>236651</v>
      </c>
      <c r="M193" s="445">
        <v>236651</v>
      </c>
      <c r="N193" s="445">
        <v>0</v>
      </c>
      <c r="O193" s="445">
        <v>0</v>
      </c>
      <c r="P193" s="445">
        <v>0</v>
      </c>
      <c r="Q193" s="445">
        <v>13248</v>
      </c>
      <c r="R193" s="445">
        <v>1008</v>
      </c>
      <c r="S193" s="445">
        <v>14256</v>
      </c>
      <c r="T193" s="445">
        <v>0</v>
      </c>
      <c r="U193" s="445">
        <v>0</v>
      </c>
      <c r="V193" s="445">
        <v>0</v>
      </c>
      <c r="W193" s="445">
        <v>0</v>
      </c>
      <c r="X193" s="445">
        <v>0</v>
      </c>
      <c r="Y193" s="445">
        <v>0</v>
      </c>
      <c r="Z193" s="445">
        <v>0</v>
      </c>
      <c r="AA193" s="445">
        <v>0</v>
      </c>
      <c r="AB193" s="445">
        <v>0</v>
      </c>
      <c r="AC193" s="445">
        <v>0</v>
      </c>
      <c r="AD193" s="445">
        <v>13470107</v>
      </c>
      <c r="AE193" s="445">
        <v>3367408</v>
      </c>
      <c r="AF193" s="445">
        <v>0</v>
      </c>
      <c r="AG193" s="445">
        <v>16837515</v>
      </c>
      <c r="AH193" s="445">
        <v>5919892</v>
      </c>
      <c r="AI193" s="445">
        <v>4735913</v>
      </c>
      <c r="AJ193" s="445">
        <v>1183978</v>
      </c>
      <c r="AK193" s="445">
        <v>0</v>
      </c>
      <c r="AL193" s="445">
        <v>11839783</v>
      </c>
      <c r="AM193" s="445">
        <v>-2580703</v>
      </c>
      <c r="AN193" s="445">
        <v>-2064563</v>
      </c>
      <c r="AO193" s="445">
        <v>-516141</v>
      </c>
      <c r="AP193" s="445">
        <v>0</v>
      </c>
      <c r="AQ193" s="445">
        <v>-5161407</v>
      </c>
      <c r="AR193" s="445">
        <v>-1022871</v>
      </c>
      <c r="AS193" s="445">
        <v>-818297</v>
      </c>
      <c r="AT193" s="445">
        <v>-204574</v>
      </c>
      <c r="AU193" s="445">
        <v>0</v>
      </c>
      <c r="AV193" s="445">
        <v>-2045742</v>
      </c>
      <c r="AW193" s="445">
        <v>248950</v>
      </c>
      <c r="AX193" s="445">
        <v>199160</v>
      </c>
      <c r="AY193" s="445">
        <v>49790</v>
      </c>
      <c r="AZ193" s="445">
        <v>0</v>
      </c>
      <c r="BA193" s="445">
        <v>497900</v>
      </c>
      <c r="BB193" s="445">
        <v>-1362559</v>
      </c>
      <c r="BC193" s="445">
        <v>-1090048</v>
      </c>
      <c r="BD193" s="445">
        <v>-272512</v>
      </c>
      <c r="BE193" s="445">
        <v>0</v>
      </c>
      <c r="BF193" s="445">
        <v>-2725119</v>
      </c>
      <c r="BG193" s="445">
        <v>-2136480</v>
      </c>
      <c r="BH193" s="445">
        <v>-1709185</v>
      </c>
      <c r="BI193" s="445">
        <v>-427296</v>
      </c>
      <c r="BJ193" s="445">
        <v>0</v>
      </c>
      <c r="BK193" s="445">
        <v>-4272961</v>
      </c>
      <c r="BL193" s="445">
        <v>-8123934</v>
      </c>
      <c r="BM193" s="445">
        <v>-6499148</v>
      </c>
      <c r="BN193" s="445">
        <v>-1624787</v>
      </c>
      <c r="BO193" s="445">
        <v>0</v>
      </c>
      <c r="BP193" s="445">
        <v>-16247869</v>
      </c>
      <c r="BQ193" s="445">
        <v>-947678</v>
      </c>
      <c r="BR193" s="445">
        <v>-758143</v>
      </c>
      <c r="BS193" s="445">
        <v>-189536</v>
      </c>
      <c r="BT193" s="445">
        <v>0</v>
      </c>
      <c r="BU193" s="445">
        <v>-1895357</v>
      </c>
      <c r="BV193" s="445">
        <v>-7176256</v>
      </c>
      <c r="BW193" s="445">
        <v>-5741005</v>
      </c>
      <c r="BX193" s="445">
        <v>-1435251</v>
      </c>
      <c r="BY193" s="445">
        <v>0</v>
      </c>
      <c r="BZ193" s="445">
        <v>-14352512</v>
      </c>
      <c r="CA193" s="445">
        <v>285407</v>
      </c>
      <c r="CB193" s="445">
        <v>228325</v>
      </c>
      <c r="CC193" s="445">
        <v>57081</v>
      </c>
      <c r="CD193" s="445">
        <v>0</v>
      </c>
      <c r="CE193" s="445">
        <v>570813</v>
      </c>
      <c r="CF193" s="445">
        <v>2128229</v>
      </c>
      <c r="CG193" s="445">
        <v>1702583</v>
      </c>
      <c r="CH193" s="445">
        <v>425646</v>
      </c>
      <c r="CI193" s="445">
        <v>0</v>
      </c>
      <c r="CJ193" s="445">
        <v>4256458</v>
      </c>
      <c r="CK193" s="445">
        <v>163443</v>
      </c>
      <c r="CL193" s="445">
        <v>130754</v>
      </c>
      <c r="CM193" s="445">
        <v>32689</v>
      </c>
      <c r="CN193" s="445">
        <v>0</v>
      </c>
      <c r="CO193" s="445">
        <v>326886</v>
      </c>
      <c r="CP193" s="445">
        <v>-591514</v>
      </c>
      <c r="CQ193" s="445">
        <v>-473211</v>
      </c>
      <c r="CR193" s="445">
        <v>-118303</v>
      </c>
      <c r="CS193" s="445">
        <v>0</v>
      </c>
      <c r="CT193" s="445">
        <v>-1183028</v>
      </c>
      <c r="CU193" s="445">
        <v>-6138369</v>
      </c>
      <c r="CV193" s="445">
        <v>-4910697</v>
      </c>
      <c r="CW193" s="445">
        <v>-1227674</v>
      </c>
      <c r="CX193" s="445">
        <v>0</v>
      </c>
      <c r="CY193" s="445">
        <v>-12276740</v>
      </c>
      <c r="CZ193" s="445">
        <v>-498828</v>
      </c>
      <c r="DA193" s="445">
        <v>-399064</v>
      </c>
      <c r="DB193" s="445">
        <v>-99766</v>
      </c>
      <c r="DC193" s="445">
        <v>0</v>
      </c>
      <c r="DD193" s="445">
        <v>-997658</v>
      </c>
      <c r="DE193" s="445">
        <v>-5639541</v>
      </c>
      <c r="DF193" s="445">
        <v>-4511633</v>
      </c>
      <c r="DG193" s="445">
        <v>-1127908</v>
      </c>
      <c r="DH193" s="445">
        <v>0</v>
      </c>
      <c r="DI193" s="445">
        <v>-11279082</v>
      </c>
      <c r="DJ193" s="445">
        <v>-29869145</v>
      </c>
      <c r="DK193" s="445">
        <v>-23895314</v>
      </c>
      <c r="DL193" s="445">
        <v>-5973829</v>
      </c>
      <c r="DM193" s="445">
        <v>0</v>
      </c>
      <c r="DN193" s="445">
        <v>-59738288</v>
      </c>
      <c r="DO193" s="445">
        <v>-28996185</v>
      </c>
      <c r="DP193" s="445">
        <v>-23196948</v>
      </c>
      <c r="DQ193" s="445">
        <v>-5799237</v>
      </c>
      <c r="DR193" s="445">
        <v>0</v>
      </c>
      <c r="DS193" s="445">
        <v>-57992369</v>
      </c>
      <c r="DT193" s="445">
        <v>-872960</v>
      </c>
      <c r="DU193" s="445">
        <v>-698366</v>
      </c>
      <c r="DV193" s="445">
        <v>-174592</v>
      </c>
      <c r="DW193" s="445">
        <v>0</v>
      </c>
      <c r="DX193" s="445">
        <v>-1745919</v>
      </c>
      <c r="DY193" s="445">
        <v>50460779</v>
      </c>
      <c r="DZ193" s="445">
        <v>40368624</v>
      </c>
      <c r="EA193" s="445">
        <v>10092156</v>
      </c>
      <c r="EB193" s="445">
        <v>0</v>
      </c>
      <c r="EC193" s="445">
        <v>100921559</v>
      </c>
      <c r="ED193" s="445">
        <v>41308519</v>
      </c>
      <c r="EE193" s="445">
        <v>33046816</v>
      </c>
      <c r="EF193" s="445">
        <v>8261704</v>
      </c>
      <c r="EG193" s="445">
        <v>0</v>
      </c>
      <c r="EH193" s="445">
        <v>82617039</v>
      </c>
      <c r="EI193" s="445">
        <v>-9152260</v>
      </c>
      <c r="EJ193" s="445">
        <v>-7321808</v>
      </c>
      <c r="EK193" s="445">
        <v>-1830452</v>
      </c>
      <c r="EL193" s="445">
        <v>0</v>
      </c>
      <c r="EM193" s="445">
        <v>-18304520</v>
      </c>
      <c r="EN193" s="445">
        <v>-10025220</v>
      </c>
      <c r="EO193" s="445">
        <v>-8020174</v>
      </c>
      <c r="EP193" s="445">
        <v>-2005044</v>
      </c>
      <c r="EQ193" s="445">
        <v>0</v>
      </c>
      <c r="ER193" s="445">
        <v>-20050439</v>
      </c>
      <c r="ES193" s="446">
        <v>0.5</v>
      </c>
      <c r="ET193" s="446">
        <v>0.4</v>
      </c>
      <c r="EU193" s="446">
        <v>0.1</v>
      </c>
      <c r="EV193" s="446">
        <v>0</v>
      </c>
      <c r="EW193" s="446">
        <v>1</v>
      </c>
      <c r="EX193" s="58" t="s">
        <v>676</v>
      </c>
      <c r="EY193" s="58" t="s">
        <v>465</v>
      </c>
      <c r="EZ193" s="58" t="s">
        <v>466</v>
      </c>
      <c r="FA193" s="58" t="s">
        <v>467</v>
      </c>
      <c r="FB193" s="58" t="s">
        <v>1106</v>
      </c>
    </row>
    <row r="194" spans="1:158" s="58" customFormat="1" ht="14.25" thickTop="1" thickBot="1">
      <c r="A194" s="58" t="s">
        <v>469</v>
      </c>
      <c r="B194" s="447" t="s">
        <v>1107</v>
      </c>
      <c r="C194" s="59" t="s">
        <v>1108</v>
      </c>
      <c r="D194" s="445">
        <v>7618718</v>
      </c>
      <c r="E194" s="445">
        <v>6094974</v>
      </c>
      <c r="F194" s="445">
        <v>1371369</v>
      </c>
      <c r="G194" s="445">
        <v>152374</v>
      </c>
      <c r="H194" s="445">
        <v>15237435</v>
      </c>
      <c r="I194" s="445">
        <v>0</v>
      </c>
      <c r="J194" s="445">
        <v>0</v>
      </c>
      <c r="K194" s="445">
        <v>7618718</v>
      </c>
      <c r="L194" s="445">
        <v>131973</v>
      </c>
      <c r="M194" s="445">
        <v>131973</v>
      </c>
      <c r="N194" s="445">
        <v>0</v>
      </c>
      <c r="O194" s="445">
        <v>0</v>
      </c>
      <c r="P194" s="445">
        <v>0</v>
      </c>
      <c r="Q194" s="445">
        <v>0</v>
      </c>
      <c r="R194" s="445">
        <v>0</v>
      </c>
      <c r="S194" s="445">
        <v>0</v>
      </c>
      <c r="T194" s="445">
        <v>0</v>
      </c>
      <c r="U194" s="445">
        <v>0</v>
      </c>
      <c r="V194" s="445">
        <v>0</v>
      </c>
      <c r="W194" s="445">
        <v>0</v>
      </c>
      <c r="X194" s="445">
        <v>0</v>
      </c>
      <c r="Y194" s="445">
        <v>0</v>
      </c>
      <c r="Z194" s="445">
        <v>0</v>
      </c>
      <c r="AA194" s="445">
        <v>0</v>
      </c>
      <c r="AB194" s="445">
        <v>0</v>
      </c>
      <c r="AC194" s="445">
        <v>0</v>
      </c>
      <c r="AD194" s="445">
        <v>3072025</v>
      </c>
      <c r="AE194" s="445">
        <v>691206</v>
      </c>
      <c r="AF194" s="445">
        <v>76801</v>
      </c>
      <c r="AG194" s="445">
        <v>3840032</v>
      </c>
      <c r="AH194" s="445">
        <v>580120</v>
      </c>
      <c r="AI194" s="445">
        <v>464096</v>
      </c>
      <c r="AJ194" s="445">
        <v>104422</v>
      </c>
      <c r="AK194" s="445">
        <v>11602</v>
      </c>
      <c r="AL194" s="445">
        <v>1160240</v>
      </c>
      <c r="AM194" s="445">
        <v>-133533</v>
      </c>
      <c r="AN194" s="445">
        <v>-106827</v>
      </c>
      <c r="AO194" s="445">
        <v>-24036</v>
      </c>
      <c r="AP194" s="445">
        <v>-2671</v>
      </c>
      <c r="AQ194" s="445">
        <v>-267067</v>
      </c>
      <c r="AR194" s="445">
        <v>-385000</v>
      </c>
      <c r="AS194" s="445">
        <v>-308000</v>
      </c>
      <c r="AT194" s="445">
        <v>-69300</v>
      </c>
      <c r="AU194" s="445">
        <v>-7700</v>
      </c>
      <c r="AV194" s="445">
        <v>-770000</v>
      </c>
      <c r="AW194" s="445">
        <v>0</v>
      </c>
      <c r="AX194" s="445">
        <v>0</v>
      </c>
      <c r="AY194" s="445">
        <v>0</v>
      </c>
      <c r="AZ194" s="445">
        <v>0</v>
      </c>
      <c r="BA194" s="445">
        <v>0</v>
      </c>
      <c r="BB194" s="445">
        <v>0</v>
      </c>
      <c r="BC194" s="445">
        <v>0</v>
      </c>
      <c r="BD194" s="445">
        <v>0</v>
      </c>
      <c r="BE194" s="445">
        <v>0</v>
      </c>
      <c r="BF194" s="445">
        <v>0</v>
      </c>
      <c r="BG194" s="445">
        <v>-385000</v>
      </c>
      <c r="BH194" s="445">
        <v>-308000</v>
      </c>
      <c r="BI194" s="445">
        <v>-69300</v>
      </c>
      <c r="BJ194" s="445">
        <v>-7700</v>
      </c>
      <c r="BK194" s="445">
        <v>-770000</v>
      </c>
      <c r="BL194" s="445">
        <v>-2475500</v>
      </c>
      <c r="BM194" s="445">
        <v>-1980400</v>
      </c>
      <c r="BN194" s="445">
        <v>-445590</v>
      </c>
      <c r="BO194" s="445">
        <v>-49510</v>
      </c>
      <c r="BP194" s="445">
        <v>-4951000</v>
      </c>
      <c r="BQ194" s="445">
        <v>646545</v>
      </c>
      <c r="BR194" s="445">
        <v>517236</v>
      </c>
      <c r="BS194" s="445">
        <v>116378</v>
      </c>
      <c r="BT194" s="445">
        <v>12931</v>
      </c>
      <c r="BU194" s="445">
        <v>1293090</v>
      </c>
      <c r="BV194" s="445">
        <v>-3122045</v>
      </c>
      <c r="BW194" s="445">
        <v>-2497636</v>
      </c>
      <c r="BX194" s="445">
        <v>-561968</v>
      </c>
      <c r="BY194" s="445">
        <v>-62441</v>
      </c>
      <c r="BZ194" s="445">
        <v>-6244090</v>
      </c>
      <c r="CA194" s="445">
        <v>0</v>
      </c>
      <c r="CB194" s="445">
        <v>0</v>
      </c>
      <c r="CC194" s="445">
        <v>0</v>
      </c>
      <c r="CD194" s="445">
        <v>0</v>
      </c>
      <c r="CE194" s="445">
        <v>0</v>
      </c>
      <c r="CF194" s="445">
        <v>327733</v>
      </c>
      <c r="CG194" s="445">
        <v>262186</v>
      </c>
      <c r="CH194" s="445">
        <v>58992</v>
      </c>
      <c r="CI194" s="445">
        <v>6555</v>
      </c>
      <c r="CJ194" s="445">
        <v>655466</v>
      </c>
      <c r="CK194" s="445">
        <v>-184545</v>
      </c>
      <c r="CL194" s="445">
        <v>-147636</v>
      </c>
      <c r="CM194" s="445">
        <v>-33218</v>
      </c>
      <c r="CN194" s="445">
        <v>-3691</v>
      </c>
      <c r="CO194" s="445">
        <v>-369090</v>
      </c>
      <c r="CP194" s="445">
        <v>-89062</v>
      </c>
      <c r="CQ194" s="445">
        <v>-71249</v>
      </c>
      <c r="CR194" s="445">
        <v>-16031</v>
      </c>
      <c r="CS194" s="445">
        <v>-1781</v>
      </c>
      <c r="CT194" s="445">
        <v>-178123</v>
      </c>
      <c r="CU194" s="445">
        <v>-2421374</v>
      </c>
      <c r="CV194" s="445">
        <v>-1937099</v>
      </c>
      <c r="CW194" s="445">
        <v>-435847</v>
      </c>
      <c r="CX194" s="445">
        <v>-48427</v>
      </c>
      <c r="CY194" s="445">
        <v>-4842747</v>
      </c>
      <c r="CZ194" s="445">
        <v>462000</v>
      </c>
      <c r="DA194" s="445">
        <v>369600</v>
      </c>
      <c r="DB194" s="445">
        <v>83160</v>
      </c>
      <c r="DC194" s="445">
        <v>9240</v>
      </c>
      <c r="DD194" s="445">
        <v>924000</v>
      </c>
      <c r="DE194" s="445">
        <v>-2883374</v>
      </c>
      <c r="DF194" s="445">
        <v>-2306699</v>
      </c>
      <c r="DG194" s="445">
        <v>-519007</v>
      </c>
      <c r="DH194" s="445">
        <v>-57667</v>
      </c>
      <c r="DI194" s="445">
        <v>-5766747</v>
      </c>
      <c r="DJ194" s="445">
        <v>-5588438</v>
      </c>
      <c r="DK194" s="445">
        <v>-4225493</v>
      </c>
      <c r="DL194" s="445">
        <v>-917354</v>
      </c>
      <c r="DM194" s="445">
        <v>-104957</v>
      </c>
      <c r="DN194" s="445">
        <v>-10836242</v>
      </c>
      <c r="DO194" s="445">
        <v>-4623798</v>
      </c>
      <c r="DP194" s="445">
        <v>-3453782</v>
      </c>
      <c r="DQ194" s="445">
        <v>-743719</v>
      </c>
      <c r="DR194" s="445">
        <v>-85663</v>
      </c>
      <c r="DS194" s="445">
        <v>-8906963</v>
      </c>
      <c r="DT194" s="445">
        <v>-964640</v>
      </c>
      <c r="DU194" s="445">
        <v>-771711</v>
      </c>
      <c r="DV194" s="445">
        <v>-173635</v>
      </c>
      <c r="DW194" s="445">
        <v>-19294</v>
      </c>
      <c r="DX194" s="445">
        <v>-1929279</v>
      </c>
      <c r="DY194" s="445">
        <v>9352490</v>
      </c>
      <c r="DZ194" s="445">
        <v>7481992</v>
      </c>
      <c r="EA194" s="445">
        <v>1683448</v>
      </c>
      <c r="EB194" s="445">
        <v>187050</v>
      </c>
      <c r="EC194" s="445">
        <v>18704980</v>
      </c>
      <c r="ED194" s="445">
        <v>7618718</v>
      </c>
      <c r="EE194" s="445">
        <v>6094974</v>
      </c>
      <c r="EF194" s="445">
        <v>1371369</v>
      </c>
      <c r="EG194" s="445">
        <v>152374</v>
      </c>
      <c r="EH194" s="445">
        <v>15237435</v>
      </c>
      <c r="EI194" s="445">
        <v>-1733772</v>
      </c>
      <c r="EJ194" s="445">
        <v>-1387018</v>
      </c>
      <c r="EK194" s="445">
        <v>-312079</v>
      </c>
      <c r="EL194" s="445">
        <v>-34676</v>
      </c>
      <c r="EM194" s="445">
        <v>-3467545</v>
      </c>
      <c r="EN194" s="445">
        <v>-2698412</v>
      </c>
      <c r="EO194" s="445">
        <v>-2158729</v>
      </c>
      <c r="EP194" s="445">
        <v>-485714</v>
      </c>
      <c r="EQ194" s="445">
        <v>-53970</v>
      </c>
      <c r="ER194" s="445">
        <v>-5396824</v>
      </c>
      <c r="ES194" s="446">
        <v>0.5</v>
      </c>
      <c r="ET194" s="446">
        <v>0.4</v>
      </c>
      <c r="EU194" s="446">
        <v>0.09</v>
      </c>
      <c r="EV194" s="446">
        <v>0.01</v>
      </c>
      <c r="EW194" s="446">
        <v>1</v>
      </c>
      <c r="EX194" s="58" t="s">
        <v>630</v>
      </c>
      <c r="EY194" s="58" t="s">
        <v>558</v>
      </c>
      <c r="EZ194" s="58" t="s">
        <v>466</v>
      </c>
      <c r="FA194" s="58" t="s">
        <v>473</v>
      </c>
      <c r="FB194" s="58" t="s">
        <v>1109</v>
      </c>
    </row>
    <row r="195" spans="1:158" s="58" customFormat="1" ht="14.25" thickTop="1" thickBot="1">
      <c r="A195" s="58" t="s">
        <v>469</v>
      </c>
      <c r="B195" s="447" t="s">
        <v>1110</v>
      </c>
      <c r="C195" s="59" t="s">
        <v>1111</v>
      </c>
      <c r="D195" s="445">
        <v>45979373</v>
      </c>
      <c r="E195" s="445">
        <v>45059785</v>
      </c>
      <c r="F195" s="445">
        <v>0</v>
      </c>
      <c r="G195" s="445">
        <v>919587</v>
      </c>
      <c r="H195" s="445">
        <v>91958745</v>
      </c>
      <c r="I195" s="445">
        <v>0</v>
      </c>
      <c r="J195" s="445">
        <v>0</v>
      </c>
      <c r="K195" s="445">
        <v>45979373</v>
      </c>
      <c r="L195" s="445">
        <v>268264</v>
      </c>
      <c r="M195" s="445">
        <v>268264</v>
      </c>
      <c r="N195" s="445">
        <v>0</v>
      </c>
      <c r="O195" s="445">
        <v>0</v>
      </c>
      <c r="P195" s="445">
        <v>0</v>
      </c>
      <c r="Q195" s="445">
        <v>348685</v>
      </c>
      <c r="R195" s="445">
        <v>0</v>
      </c>
      <c r="S195" s="445">
        <v>348685</v>
      </c>
      <c r="T195" s="445">
        <v>0</v>
      </c>
      <c r="U195" s="445">
        <v>0</v>
      </c>
      <c r="V195" s="445">
        <v>0</v>
      </c>
      <c r="W195" s="445">
        <v>0</v>
      </c>
      <c r="X195" s="445">
        <v>0</v>
      </c>
      <c r="Y195" s="445">
        <v>0</v>
      </c>
      <c r="Z195" s="445">
        <v>0</v>
      </c>
      <c r="AA195" s="445">
        <v>0</v>
      </c>
      <c r="AB195" s="445">
        <v>0</v>
      </c>
      <c r="AC195" s="445">
        <v>0</v>
      </c>
      <c r="AD195" s="445">
        <v>14570390</v>
      </c>
      <c r="AE195" s="445">
        <v>0</v>
      </c>
      <c r="AF195" s="445">
        <v>296985</v>
      </c>
      <c r="AG195" s="445">
        <v>14867375</v>
      </c>
      <c r="AH195" s="445">
        <v>5636000</v>
      </c>
      <c r="AI195" s="445">
        <v>5523280</v>
      </c>
      <c r="AJ195" s="445">
        <v>0</v>
      </c>
      <c r="AK195" s="445">
        <v>112720</v>
      </c>
      <c r="AL195" s="445">
        <v>11272000</v>
      </c>
      <c r="AM195" s="445">
        <v>-3348706</v>
      </c>
      <c r="AN195" s="445">
        <v>-3281732</v>
      </c>
      <c r="AO195" s="445">
        <v>0</v>
      </c>
      <c r="AP195" s="445">
        <v>-66974</v>
      </c>
      <c r="AQ195" s="445">
        <v>-6697412</v>
      </c>
      <c r="AR195" s="445">
        <v>-5664194</v>
      </c>
      <c r="AS195" s="445">
        <v>-5550911</v>
      </c>
      <c r="AT195" s="445">
        <v>0</v>
      </c>
      <c r="AU195" s="445">
        <v>-113284</v>
      </c>
      <c r="AV195" s="445">
        <v>-11328389</v>
      </c>
      <c r="AW195" s="445">
        <v>53343</v>
      </c>
      <c r="AX195" s="445">
        <v>52276</v>
      </c>
      <c r="AY195" s="445">
        <v>0</v>
      </c>
      <c r="AZ195" s="445">
        <v>1067</v>
      </c>
      <c r="BA195" s="445">
        <v>106686</v>
      </c>
      <c r="BB195" s="445">
        <v>1124064</v>
      </c>
      <c r="BC195" s="445">
        <v>1101582</v>
      </c>
      <c r="BD195" s="445">
        <v>0</v>
      </c>
      <c r="BE195" s="445">
        <v>22481</v>
      </c>
      <c r="BF195" s="445">
        <v>2248127</v>
      </c>
      <c r="BG195" s="445">
        <v>-4486787</v>
      </c>
      <c r="BH195" s="445">
        <v>-4397053</v>
      </c>
      <c r="BI195" s="445">
        <v>0</v>
      </c>
      <c r="BJ195" s="445">
        <v>-89736</v>
      </c>
      <c r="BK195" s="445">
        <v>-8973576</v>
      </c>
      <c r="BL195" s="445">
        <v>-7695423</v>
      </c>
      <c r="BM195" s="445">
        <v>-7541514</v>
      </c>
      <c r="BN195" s="445">
        <v>0</v>
      </c>
      <c r="BO195" s="445">
        <v>-153908</v>
      </c>
      <c r="BP195" s="445">
        <v>-15390845</v>
      </c>
      <c r="BQ195" s="445">
        <v>-1355709</v>
      </c>
      <c r="BR195" s="445">
        <v>-1328594</v>
      </c>
      <c r="BS195" s="445">
        <v>0</v>
      </c>
      <c r="BT195" s="445">
        <v>-27114</v>
      </c>
      <c r="BU195" s="445">
        <v>-2711417</v>
      </c>
      <c r="BV195" s="445">
        <v>-6339714</v>
      </c>
      <c r="BW195" s="445">
        <v>-6212920</v>
      </c>
      <c r="BX195" s="445">
        <v>0</v>
      </c>
      <c r="BY195" s="445">
        <v>-126794</v>
      </c>
      <c r="BZ195" s="445">
        <v>-12679428</v>
      </c>
      <c r="CA195" s="445">
        <v>63203</v>
      </c>
      <c r="CB195" s="445">
        <v>61939</v>
      </c>
      <c r="CC195" s="445">
        <v>0</v>
      </c>
      <c r="CD195" s="445">
        <v>1264</v>
      </c>
      <c r="CE195" s="445">
        <v>126406</v>
      </c>
      <c r="CF195" s="445">
        <v>3637834</v>
      </c>
      <c r="CG195" s="445">
        <v>3565077</v>
      </c>
      <c r="CH195" s="445">
        <v>0</v>
      </c>
      <c r="CI195" s="445">
        <v>72757</v>
      </c>
      <c r="CJ195" s="445">
        <v>7275668</v>
      </c>
      <c r="CK195" s="445">
        <v>1080481</v>
      </c>
      <c r="CL195" s="445">
        <v>1058871</v>
      </c>
      <c r="CM195" s="445">
        <v>0</v>
      </c>
      <c r="CN195" s="445">
        <v>21610</v>
      </c>
      <c r="CO195" s="445">
        <v>2160962</v>
      </c>
      <c r="CP195" s="445">
        <v>315341</v>
      </c>
      <c r="CQ195" s="445">
        <v>309035</v>
      </c>
      <c r="CR195" s="445">
        <v>0</v>
      </c>
      <c r="CS195" s="445">
        <v>6307</v>
      </c>
      <c r="CT195" s="445">
        <v>630683</v>
      </c>
      <c r="CU195" s="445">
        <v>-2598564</v>
      </c>
      <c r="CV195" s="445">
        <v>-2546592</v>
      </c>
      <c r="CW195" s="445">
        <v>0</v>
      </c>
      <c r="CX195" s="445">
        <v>-51970</v>
      </c>
      <c r="CY195" s="445">
        <v>-5197126</v>
      </c>
      <c r="CZ195" s="445">
        <v>-212025</v>
      </c>
      <c r="DA195" s="445">
        <v>-207784</v>
      </c>
      <c r="DB195" s="445">
        <v>0</v>
      </c>
      <c r="DC195" s="445">
        <v>-4240</v>
      </c>
      <c r="DD195" s="445">
        <v>-424049</v>
      </c>
      <c r="DE195" s="445">
        <v>-2386539</v>
      </c>
      <c r="DF195" s="445">
        <v>-2338808</v>
      </c>
      <c r="DG195" s="445">
        <v>0</v>
      </c>
      <c r="DH195" s="445">
        <v>-47730</v>
      </c>
      <c r="DI195" s="445">
        <v>-4773077</v>
      </c>
      <c r="DJ195" s="445">
        <v>-23861882</v>
      </c>
      <c r="DK195" s="445">
        <v>-23384645</v>
      </c>
      <c r="DL195" s="445">
        <v>0</v>
      </c>
      <c r="DM195" s="445">
        <v>-477239</v>
      </c>
      <c r="DN195" s="445">
        <v>-47723766</v>
      </c>
      <c r="DO195" s="445">
        <v>-21529123</v>
      </c>
      <c r="DP195" s="445">
        <v>-21098541</v>
      </c>
      <c r="DQ195" s="445">
        <v>0</v>
      </c>
      <c r="DR195" s="445">
        <v>-430582</v>
      </c>
      <c r="DS195" s="445">
        <v>-43058246</v>
      </c>
      <c r="DT195" s="445">
        <v>-2332759</v>
      </c>
      <c r="DU195" s="445">
        <v>-2286104</v>
      </c>
      <c r="DV195" s="445">
        <v>0</v>
      </c>
      <c r="DW195" s="445">
        <v>-46657</v>
      </c>
      <c r="DX195" s="445">
        <v>-4665520</v>
      </c>
      <c r="DY195" s="445">
        <v>49828636</v>
      </c>
      <c r="DZ195" s="445">
        <v>48832064</v>
      </c>
      <c r="EA195" s="445">
        <v>0</v>
      </c>
      <c r="EB195" s="445">
        <v>996573</v>
      </c>
      <c r="EC195" s="445">
        <v>99657273</v>
      </c>
      <c r="ED195" s="445">
        <v>45979373</v>
      </c>
      <c r="EE195" s="445">
        <v>45059785</v>
      </c>
      <c r="EF195" s="445">
        <v>0</v>
      </c>
      <c r="EG195" s="445">
        <v>919587</v>
      </c>
      <c r="EH195" s="445">
        <v>91958745</v>
      </c>
      <c r="EI195" s="445">
        <v>-3849263</v>
      </c>
      <c r="EJ195" s="445">
        <v>-3772279</v>
      </c>
      <c r="EK195" s="445">
        <v>0</v>
      </c>
      <c r="EL195" s="445">
        <v>-76986</v>
      </c>
      <c r="EM195" s="445">
        <v>-7698528</v>
      </c>
      <c r="EN195" s="445">
        <v>-6182022</v>
      </c>
      <c r="EO195" s="445">
        <v>-6058383</v>
      </c>
      <c r="EP195" s="445">
        <v>0</v>
      </c>
      <c r="EQ195" s="445">
        <v>-123643</v>
      </c>
      <c r="ER195" s="445">
        <v>-12364048</v>
      </c>
      <c r="ES195" s="446">
        <v>0.5</v>
      </c>
      <c r="ET195" s="446">
        <v>0.49</v>
      </c>
      <c r="EU195" s="446">
        <v>0</v>
      </c>
      <c r="EV195" s="446">
        <v>0.01</v>
      </c>
      <c r="EW195" s="446">
        <v>1</v>
      </c>
      <c r="EX195" s="58" t="s">
        <v>536</v>
      </c>
      <c r="EY195" s="58" t="s">
        <v>641</v>
      </c>
      <c r="EZ195" s="58" t="s">
        <v>536</v>
      </c>
      <c r="FA195" s="58" t="s">
        <v>497</v>
      </c>
      <c r="FB195" s="58" t="s">
        <v>1112</v>
      </c>
    </row>
    <row r="196" spans="1:158" s="58" customFormat="1" ht="14.25" thickTop="1" thickBot="1">
      <c r="A196" s="58" t="s">
        <v>469</v>
      </c>
      <c r="B196" s="447" t="s">
        <v>1113</v>
      </c>
      <c r="C196" s="59" t="s">
        <v>1114</v>
      </c>
      <c r="D196" s="445">
        <v>34277963</v>
      </c>
      <c r="E196" s="445">
        <v>33592404</v>
      </c>
      <c r="F196" s="445">
        <v>0</v>
      </c>
      <c r="G196" s="445">
        <v>685559</v>
      </c>
      <c r="H196" s="445">
        <v>68555926</v>
      </c>
      <c r="I196" s="445">
        <v>75542</v>
      </c>
      <c r="J196" s="445">
        <v>75542</v>
      </c>
      <c r="K196" s="445">
        <v>34202421</v>
      </c>
      <c r="L196" s="445">
        <v>309439</v>
      </c>
      <c r="M196" s="445">
        <v>309439</v>
      </c>
      <c r="N196" s="445">
        <v>0</v>
      </c>
      <c r="O196" s="445">
        <v>0</v>
      </c>
      <c r="P196" s="445">
        <v>0</v>
      </c>
      <c r="Q196" s="445">
        <v>220452</v>
      </c>
      <c r="R196" s="445">
        <v>0</v>
      </c>
      <c r="S196" s="445">
        <v>220452</v>
      </c>
      <c r="T196" s="445">
        <v>0</v>
      </c>
      <c r="U196" s="445">
        <v>0</v>
      </c>
      <c r="V196" s="445">
        <v>0</v>
      </c>
      <c r="W196" s="445">
        <v>0</v>
      </c>
      <c r="X196" s="445">
        <v>75542</v>
      </c>
      <c r="Y196" s="445">
        <v>0</v>
      </c>
      <c r="Z196" s="445">
        <v>0</v>
      </c>
      <c r="AA196" s="445">
        <v>75542</v>
      </c>
      <c r="AB196" s="445">
        <v>0</v>
      </c>
      <c r="AC196" s="445">
        <v>0</v>
      </c>
      <c r="AD196" s="445">
        <v>17549318</v>
      </c>
      <c r="AE196" s="445">
        <v>0</v>
      </c>
      <c r="AF196" s="445">
        <v>357881</v>
      </c>
      <c r="AG196" s="445">
        <v>17907199</v>
      </c>
      <c r="AH196" s="445">
        <v>1008341</v>
      </c>
      <c r="AI196" s="445">
        <v>988175</v>
      </c>
      <c r="AJ196" s="445">
        <v>0</v>
      </c>
      <c r="AK196" s="445">
        <v>20167</v>
      </c>
      <c r="AL196" s="445">
        <v>2016683</v>
      </c>
      <c r="AM196" s="445">
        <v>-2786399</v>
      </c>
      <c r="AN196" s="445">
        <v>-2730672</v>
      </c>
      <c r="AO196" s="445">
        <v>0</v>
      </c>
      <c r="AP196" s="445">
        <v>-55728</v>
      </c>
      <c r="AQ196" s="445">
        <v>-5572799</v>
      </c>
      <c r="AR196" s="445">
        <v>-710478</v>
      </c>
      <c r="AS196" s="445">
        <v>-696269</v>
      </c>
      <c r="AT196" s="445">
        <v>0</v>
      </c>
      <c r="AU196" s="445">
        <v>-14210</v>
      </c>
      <c r="AV196" s="445">
        <v>-1420957</v>
      </c>
      <c r="AW196" s="445">
        <v>134947</v>
      </c>
      <c r="AX196" s="445">
        <v>132248</v>
      </c>
      <c r="AY196" s="445">
        <v>0</v>
      </c>
      <c r="AZ196" s="445">
        <v>2699</v>
      </c>
      <c r="BA196" s="445">
        <v>269894</v>
      </c>
      <c r="BB196" s="445">
        <v>112327</v>
      </c>
      <c r="BC196" s="445">
        <v>110081</v>
      </c>
      <c r="BD196" s="445">
        <v>0</v>
      </c>
      <c r="BE196" s="445">
        <v>2247</v>
      </c>
      <c r="BF196" s="445">
        <v>224655</v>
      </c>
      <c r="BG196" s="445">
        <v>-463204</v>
      </c>
      <c r="BH196" s="445">
        <v>-453940</v>
      </c>
      <c r="BI196" s="445">
        <v>0</v>
      </c>
      <c r="BJ196" s="445">
        <v>-9264</v>
      </c>
      <c r="BK196" s="445">
        <v>-926408</v>
      </c>
      <c r="BL196" s="445">
        <v>-9127322</v>
      </c>
      <c r="BM196" s="445">
        <v>-8944776</v>
      </c>
      <c r="BN196" s="445">
        <v>0</v>
      </c>
      <c r="BO196" s="445">
        <v>-182546</v>
      </c>
      <c r="BP196" s="445">
        <v>-18254644</v>
      </c>
      <c r="BQ196" s="445">
        <v>-1328670</v>
      </c>
      <c r="BR196" s="445">
        <v>-1302096</v>
      </c>
      <c r="BS196" s="445">
        <v>0</v>
      </c>
      <c r="BT196" s="445">
        <v>-26573</v>
      </c>
      <c r="BU196" s="445">
        <v>-2657339</v>
      </c>
      <c r="BV196" s="445">
        <v>-7798653</v>
      </c>
      <c r="BW196" s="445">
        <v>-7642679</v>
      </c>
      <c r="BX196" s="445">
        <v>0</v>
      </c>
      <c r="BY196" s="445">
        <v>-155973</v>
      </c>
      <c r="BZ196" s="445">
        <v>-15597305</v>
      </c>
      <c r="CA196" s="445">
        <v>244036</v>
      </c>
      <c r="CB196" s="445">
        <v>239156</v>
      </c>
      <c r="CC196" s="445">
        <v>0</v>
      </c>
      <c r="CD196" s="445">
        <v>4881</v>
      </c>
      <c r="CE196" s="445">
        <v>488073</v>
      </c>
      <c r="CF196" s="445">
        <v>1278013</v>
      </c>
      <c r="CG196" s="445">
        <v>1252453</v>
      </c>
      <c r="CH196" s="445">
        <v>0</v>
      </c>
      <c r="CI196" s="445">
        <v>25560</v>
      </c>
      <c r="CJ196" s="445">
        <v>2556026</v>
      </c>
      <c r="CK196" s="445">
        <v>347322</v>
      </c>
      <c r="CL196" s="445">
        <v>340376</v>
      </c>
      <c r="CM196" s="445">
        <v>0</v>
      </c>
      <c r="CN196" s="445">
        <v>6946</v>
      </c>
      <c r="CO196" s="445">
        <v>694644</v>
      </c>
      <c r="CP196" s="445">
        <v>0</v>
      </c>
      <c r="CQ196" s="445">
        <v>0</v>
      </c>
      <c r="CR196" s="445">
        <v>0</v>
      </c>
      <c r="CS196" s="445">
        <v>0</v>
      </c>
      <c r="CT196" s="445">
        <v>0</v>
      </c>
      <c r="CU196" s="445">
        <v>-7257951</v>
      </c>
      <c r="CV196" s="445">
        <v>-7112791</v>
      </c>
      <c r="CW196" s="445">
        <v>0</v>
      </c>
      <c r="CX196" s="445">
        <v>-145159</v>
      </c>
      <c r="CY196" s="445">
        <v>-14515901</v>
      </c>
      <c r="CZ196" s="445">
        <v>-737312</v>
      </c>
      <c r="DA196" s="445">
        <v>-722564</v>
      </c>
      <c r="DB196" s="445">
        <v>0</v>
      </c>
      <c r="DC196" s="445">
        <v>-14746</v>
      </c>
      <c r="DD196" s="445">
        <v>-1474622</v>
      </c>
      <c r="DE196" s="445">
        <v>-6520640</v>
      </c>
      <c r="DF196" s="445">
        <v>-6390226</v>
      </c>
      <c r="DG196" s="445">
        <v>0</v>
      </c>
      <c r="DH196" s="445">
        <v>-130413</v>
      </c>
      <c r="DI196" s="445">
        <v>-13041279</v>
      </c>
      <c r="DJ196" s="445">
        <v>-34002858</v>
      </c>
      <c r="DK196" s="445">
        <v>-33322796</v>
      </c>
      <c r="DL196" s="445">
        <v>0</v>
      </c>
      <c r="DM196" s="445">
        <v>-680058</v>
      </c>
      <c r="DN196" s="445">
        <v>-68005711</v>
      </c>
      <c r="DO196" s="445">
        <v>-24290552</v>
      </c>
      <c r="DP196" s="445">
        <v>-23804741</v>
      </c>
      <c r="DQ196" s="445">
        <v>0</v>
      </c>
      <c r="DR196" s="445">
        <v>-485811</v>
      </c>
      <c r="DS196" s="445">
        <v>-48581103</v>
      </c>
      <c r="DT196" s="445">
        <v>-9712306</v>
      </c>
      <c r="DU196" s="445">
        <v>-9518055</v>
      </c>
      <c r="DV196" s="445">
        <v>0</v>
      </c>
      <c r="DW196" s="445">
        <v>-194247</v>
      </c>
      <c r="DX196" s="445">
        <v>-19424608</v>
      </c>
      <c r="DY196" s="445">
        <v>44198178</v>
      </c>
      <c r="DZ196" s="445">
        <v>43314214</v>
      </c>
      <c r="EA196" s="445">
        <v>0</v>
      </c>
      <c r="EB196" s="445">
        <v>883964</v>
      </c>
      <c r="EC196" s="445">
        <v>88396356</v>
      </c>
      <c r="ED196" s="445">
        <v>34277963</v>
      </c>
      <c r="EE196" s="445">
        <v>33592404</v>
      </c>
      <c r="EF196" s="445">
        <v>0</v>
      </c>
      <c r="EG196" s="445">
        <v>685559</v>
      </c>
      <c r="EH196" s="445">
        <v>68555926</v>
      </c>
      <c r="EI196" s="445">
        <v>-9920215</v>
      </c>
      <c r="EJ196" s="445">
        <v>-9721810</v>
      </c>
      <c r="EK196" s="445">
        <v>0</v>
      </c>
      <c r="EL196" s="445">
        <v>-198405</v>
      </c>
      <c r="EM196" s="445">
        <v>-19840430</v>
      </c>
      <c r="EN196" s="445">
        <v>-19632521</v>
      </c>
      <c r="EO196" s="445">
        <v>-19239865</v>
      </c>
      <c r="EP196" s="445">
        <v>0</v>
      </c>
      <c r="EQ196" s="445">
        <v>-392652</v>
      </c>
      <c r="ER196" s="445">
        <v>-39265038</v>
      </c>
      <c r="ES196" s="446">
        <v>0.5</v>
      </c>
      <c r="ET196" s="446">
        <v>0.49</v>
      </c>
      <c r="EU196" s="446">
        <v>0</v>
      </c>
      <c r="EV196" s="446">
        <v>0.01</v>
      </c>
      <c r="EW196" s="446">
        <v>1</v>
      </c>
      <c r="EX196" s="58" t="s">
        <v>536</v>
      </c>
      <c r="EY196" s="58" t="s">
        <v>765</v>
      </c>
      <c r="EZ196" s="58" t="s">
        <v>536</v>
      </c>
      <c r="FA196" s="58" t="s">
        <v>537</v>
      </c>
      <c r="FB196" s="58" t="s">
        <v>1115</v>
      </c>
    </row>
    <row r="197" spans="1:158" s="58" customFormat="1" ht="14.25" thickTop="1" thickBot="1">
      <c r="A197" s="58" t="s">
        <v>469</v>
      </c>
      <c r="B197" s="447" t="s">
        <v>1116</v>
      </c>
      <c r="C197" s="59" t="s">
        <v>1117</v>
      </c>
      <c r="D197" s="445">
        <v>32377770</v>
      </c>
      <c r="E197" s="445">
        <v>31730215</v>
      </c>
      <c r="F197" s="445">
        <v>0</v>
      </c>
      <c r="G197" s="445">
        <v>647555</v>
      </c>
      <c r="H197" s="445">
        <v>64755540</v>
      </c>
      <c r="I197" s="445">
        <v>0</v>
      </c>
      <c r="J197" s="445">
        <v>0</v>
      </c>
      <c r="K197" s="445">
        <v>32377770</v>
      </c>
      <c r="L197" s="445">
        <v>270853</v>
      </c>
      <c r="M197" s="445">
        <v>270853</v>
      </c>
      <c r="N197" s="445">
        <v>0</v>
      </c>
      <c r="O197" s="445">
        <v>0</v>
      </c>
      <c r="P197" s="445">
        <v>0</v>
      </c>
      <c r="Q197" s="445">
        <v>0</v>
      </c>
      <c r="R197" s="445">
        <v>0</v>
      </c>
      <c r="S197" s="445">
        <v>0</v>
      </c>
      <c r="T197" s="445">
        <v>0</v>
      </c>
      <c r="U197" s="445">
        <v>0</v>
      </c>
      <c r="V197" s="445">
        <v>0</v>
      </c>
      <c r="W197" s="445">
        <v>0</v>
      </c>
      <c r="X197" s="445">
        <v>0</v>
      </c>
      <c r="Y197" s="445">
        <v>0</v>
      </c>
      <c r="Z197" s="445">
        <v>0</v>
      </c>
      <c r="AA197" s="445">
        <v>0</v>
      </c>
      <c r="AB197" s="445">
        <v>0</v>
      </c>
      <c r="AC197" s="445">
        <v>0</v>
      </c>
      <c r="AD197" s="445">
        <v>14982866</v>
      </c>
      <c r="AE197" s="445">
        <v>0</v>
      </c>
      <c r="AF197" s="445">
        <v>305773</v>
      </c>
      <c r="AG197" s="445">
        <v>15288639</v>
      </c>
      <c r="AH197" s="445">
        <v>4339868</v>
      </c>
      <c r="AI197" s="445">
        <v>4253071</v>
      </c>
      <c r="AJ197" s="445">
        <v>0</v>
      </c>
      <c r="AK197" s="445">
        <v>86797</v>
      </c>
      <c r="AL197" s="445">
        <v>8679736</v>
      </c>
      <c r="AM197" s="445">
        <v>-1547467</v>
      </c>
      <c r="AN197" s="445">
        <v>-1516517</v>
      </c>
      <c r="AO197" s="445">
        <v>0</v>
      </c>
      <c r="AP197" s="445">
        <v>-30949</v>
      </c>
      <c r="AQ197" s="445">
        <v>-3094933</v>
      </c>
      <c r="AR197" s="445">
        <v>-2834687</v>
      </c>
      <c r="AS197" s="445">
        <v>-2777993</v>
      </c>
      <c r="AT197" s="445">
        <v>0</v>
      </c>
      <c r="AU197" s="445">
        <v>-56694</v>
      </c>
      <c r="AV197" s="445">
        <v>-5669374</v>
      </c>
      <c r="AW197" s="445">
        <v>140394</v>
      </c>
      <c r="AX197" s="445">
        <v>137587</v>
      </c>
      <c r="AY197" s="445">
        <v>0</v>
      </c>
      <c r="AZ197" s="445">
        <v>2808</v>
      </c>
      <c r="BA197" s="445">
        <v>280789</v>
      </c>
      <c r="BB197" s="445">
        <v>-272657</v>
      </c>
      <c r="BC197" s="445">
        <v>-267203</v>
      </c>
      <c r="BD197" s="445">
        <v>0</v>
      </c>
      <c r="BE197" s="445">
        <v>-5453</v>
      </c>
      <c r="BF197" s="445">
        <v>-545313</v>
      </c>
      <c r="BG197" s="445">
        <v>-2966950</v>
      </c>
      <c r="BH197" s="445">
        <v>-2907609</v>
      </c>
      <c r="BI197" s="445">
        <v>0</v>
      </c>
      <c r="BJ197" s="445">
        <v>-59339</v>
      </c>
      <c r="BK197" s="445">
        <v>-5933898</v>
      </c>
      <c r="BL197" s="445">
        <v>-8460766</v>
      </c>
      <c r="BM197" s="445">
        <v>-8291550</v>
      </c>
      <c r="BN197" s="445">
        <v>0</v>
      </c>
      <c r="BO197" s="445">
        <v>-169215</v>
      </c>
      <c r="BP197" s="445">
        <v>-16921531</v>
      </c>
      <c r="BQ197" s="445">
        <v>-1719703</v>
      </c>
      <c r="BR197" s="445">
        <v>-1685309</v>
      </c>
      <c r="BS197" s="445">
        <v>0</v>
      </c>
      <c r="BT197" s="445">
        <v>-34394</v>
      </c>
      <c r="BU197" s="445">
        <v>-3439406</v>
      </c>
      <c r="BV197" s="445">
        <v>-6741063</v>
      </c>
      <c r="BW197" s="445">
        <v>-6606241</v>
      </c>
      <c r="BX197" s="445">
        <v>0</v>
      </c>
      <c r="BY197" s="445">
        <v>-134821</v>
      </c>
      <c r="BZ197" s="445">
        <v>-13482125</v>
      </c>
      <c r="CA197" s="445">
        <v>241820</v>
      </c>
      <c r="CB197" s="445">
        <v>236984</v>
      </c>
      <c r="CC197" s="445">
        <v>0</v>
      </c>
      <c r="CD197" s="445">
        <v>4836</v>
      </c>
      <c r="CE197" s="445">
        <v>483640</v>
      </c>
      <c r="CF197" s="445">
        <v>865366</v>
      </c>
      <c r="CG197" s="445">
        <v>848059</v>
      </c>
      <c r="CH197" s="445">
        <v>0</v>
      </c>
      <c r="CI197" s="445">
        <v>17307</v>
      </c>
      <c r="CJ197" s="445">
        <v>1730732</v>
      </c>
      <c r="CK197" s="445">
        <v>580270</v>
      </c>
      <c r="CL197" s="445">
        <v>568664</v>
      </c>
      <c r="CM197" s="445">
        <v>0</v>
      </c>
      <c r="CN197" s="445">
        <v>11605</v>
      </c>
      <c r="CO197" s="445">
        <v>1160539</v>
      </c>
      <c r="CP197" s="445">
        <v>-2774338</v>
      </c>
      <c r="CQ197" s="445">
        <v>-2718851</v>
      </c>
      <c r="CR197" s="445">
        <v>0</v>
      </c>
      <c r="CS197" s="445">
        <v>-55487</v>
      </c>
      <c r="CT197" s="445">
        <v>-5548676</v>
      </c>
      <c r="CU197" s="445">
        <v>-9547648</v>
      </c>
      <c r="CV197" s="445">
        <v>-9356694</v>
      </c>
      <c r="CW197" s="445">
        <v>0</v>
      </c>
      <c r="CX197" s="445">
        <v>-190954</v>
      </c>
      <c r="CY197" s="445">
        <v>-19095296</v>
      </c>
      <c r="CZ197" s="445">
        <v>-897613</v>
      </c>
      <c r="DA197" s="445">
        <v>-879661</v>
      </c>
      <c r="DB197" s="445">
        <v>0</v>
      </c>
      <c r="DC197" s="445">
        <v>-17953</v>
      </c>
      <c r="DD197" s="445">
        <v>-1795227</v>
      </c>
      <c r="DE197" s="445">
        <v>-8650035</v>
      </c>
      <c r="DF197" s="445">
        <v>-8477033</v>
      </c>
      <c r="DG197" s="445">
        <v>0</v>
      </c>
      <c r="DH197" s="445">
        <v>-173001</v>
      </c>
      <c r="DI197" s="445">
        <v>-17300069</v>
      </c>
      <c r="DJ197" s="445">
        <v>-24544999</v>
      </c>
      <c r="DK197" s="445">
        <v>-23739287</v>
      </c>
      <c r="DL197" s="445">
        <v>0</v>
      </c>
      <c r="DM197" s="445">
        <v>-487720</v>
      </c>
      <c r="DN197" s="445">
        <v>-48772006</v>
      </c>
      <c r="DO197" s="445">
        <v>-23334673</v>
      </c>
      <c r="DP197" s="445">
        <v>-22553169</v>
      </c>
      <c r="DQ197" s="445">
        <v>0</v>
      </c>
      <c r="DR197" s="445">
        <v>-463514</v>
      </c>
      <c r="DS197" s="445">
        <v>-46351356</v>
      </c>
      <c r="DT197" s="445">
        <v>-1210326</v>
      </c>
      <c r="DU197" s="445">
        <v>-1186118</v>
      </c>
      <c r="DV197" s="445">
        <v>0</v>
      </c>
      <c r="DW197" s="445">
        <v>-24206</v>
      </c>
      <c r="DX197" s="445">
        <v>-2420650</v>
      </c>
      <c r="DY197" s="445">
        <v>41876659</v>
      </c>
      <c r="DZ197" s="445">
        <v>41039125</v>
      </c>
      <c r="EA197" s="445">
        <v>0</v>
      </c>
      <c r="EB197" s="445">
        <v>837533</v>
      </c>
      <c r="EC197" s="445">
        <v>83753317</v>
      </c>
      <c r="ED197" s="445">
        <v>32377770</v>
      </c>
      <c r="EE197" s="445">
        <v>31730215</v>
      </c>
      <c r="EF197" s="445">
        <v>0</v>
      </c>
      <c r="EG197" s="445">
        <v>647555</v>
      </c>
      <c r="EH197" s="445">
        <v>64755540</v>
      </c>
      <c r="EI197" s="445">
        <v>-9498889</v>
      </c>
      <c r="EJ197" s="445">
        <v>-9308910</v>
      </c>
      <c r="EK197" s="445">
        <v>0</v>
      </c>
      <c r="EL197" s="445">
        <v>-189978</v>
      </c>
      <c r="EM197" s="445">
        <v>-18997777</v>
      </c>
      <c r="EN197" s="445">
        <v>-10709215</v>
      </c>
      <c r="EO197" s="445">
        <v>-10495028</v>
      </c>
      <c r="EP197" s="445">
        <v>0</v>
      </c>
      <c r="EQ197" s="445">
        <v>-214184</v>
      </c>
      <c r="ER197" s="445">
        <v>-21418427</v>
      </c>
      <c r="ES197" s="446">
        <v>0.5</v>
      </c>
      <c r="ET197" s="446">
        <v>0.49</v>
      </c>
      <c r="EU197" s="446">
        <v>0</v>
      </c>
      <c r="EV197" s="446">
        <v>0.01</v>
      </c>
      <c r="EW197" s="446">
        <v>1</v>
      </c>
      <c r="EX197" s="58" t="s">
        <v>536</v>
      </c>
      <c r="EY197" s="58" t="s">
        <v>527</v>
      </c>
      <c r="EZ197" s="58" t="s">
        <v>536</v>
      </c>
      <c r="FA197" s="58" t="s">
        <v>467</v>
      </c>
      <c r="FB197" s="58" t="s">
        <v>1118</v>
      </c>
    </row>
    <row r="198" spans="1:158" s="58" customFormat="1" ht="14.25" thickTop="1" thickBot="1">
      <c r="A198" s="58" t="s">
        <v>469</v>
      </c>
      <c r="B198" s="447" t="s">
        <v>1119</v>
      </c>
      <c r="C198" s="59" t="s">
        <v>1120</v>
      </c>
      <c r="D198" s="445">
        <v>22131247</v>
      </c>
      <c r="E198" s="445">
        <v>17704998</v>
      </c>
      <c r="F198" s="445">
        <v>3983625</v>
      </c>
      <c r="G198" s="445">
        <v>442625</v>
      </c>
      <c r="H198" s="445">
        <v>44262495</v>
      </c>
      <c r="I198" s="445">
        <v>0</v>
      </c>
      <c r="J198" s="445">
        <v>0</v>
      </c>
      <c r="K198" s="445">
        <v>22131247</v>
      </c>
      <c r="L198" s="445">
        <v>239419</v>
      </c>
      <c r="M198" s="445">
        <v>239419</v>
      </c>
      <c r="N198" s="445">
        <v>0</v>
      </c>
      <c r="O198" s="445">
        <v>0</v>
      </c>
      <c r="P198" s="445">
        <v>0</v>
      </c>
      <c r="Q198" s="445">
        <v>23454</v>
      </c>
      <c r="R198" s="445">
        <v>0</v>
      </c>
      <c r="S198" s="445">
        <v>23454</v>
      </c>
      <c r="T198" s="445">
        <v>0</v>
      </c>
      <c r="U198" s="445">
        <v>0</v>
      </c>
      <c r="V198" s="445">
        <v>0</v>
      </c>
      <c r="W198" s="445">
        <v>0</v>
      </c>
      <c r="X198" s="445">
        <v>0</v>
      </c>
      <c r="Y198" s="445">
        <v>0</v>
      </c>
      <c r="Z198" s="445">
        <v>0</v>
      </c>
      <c r="AA198" s="445">
        <v>0</v>
      </c>
      <c r="AB198" s="445">
        <v>0</v>
      </c>
      <c r="AC198" s="445">
        <v>0</v>
      </c>
      <c r="AD198" s="445">
        <v>8776352</v>
      </c>
      <c r="AE198" s="445">
        <v>1974405</v>
      </c>
      <c r="AF198" s="445">
        <v>219379</v>
      </c>
      <c r="AG198" s="445">
        <v>10970136</v>
      </c>
      <c r="AH198" s="445">
        <v>5949161</v>
      </c>
      <c r="AI198" s="445">
        <v>4759328</v>
      </c>
      <c r="AJ198" s="445">
        <v>1070849</v>
      </c>
      <c r="AK198" s="445">
        <v>118983</v>
      </c>
      <c r="AL198" s="445">
        <v>11898321</v>
      </c>
      <c r="AM198" s="445">
        <v>-397502</v>
      </c>
      <c r="AN198" s="445">
        <v>-318001</v>
      </c>
      <c r="AO198" s="445">
        <v>-71550</v>
      </c>
      <c r="AP198" s="445">
        <v>-7950</v>
      </c>
      <c r="AQ198" s="445">
        <v>-795003</v>
      </c>
      <c r="AR198" s="445">
        <v>-4764416</v>
      </c>
      <c r="AS198" s="445">
        <v>-3811533</v>
      </c>
      <c r="AT198" s="445">
        <v>-857595</v>
      </c>
      <c r="AU198" s="445">
        <v>-95288</v>
      </c>
      <c r="AV198" s="445">
        <v>-9528832</v>
      </c>
      <c r="AW198" s="445">
        <v>0</v>
      </c>
      <c r="AX198" s="445">
        <v>0</v>
      </c>
      <c r="AY198" s="445">
        <v>0</v>
      </c>
      <c r="AZ198" s="445">
        <v>0</v>
      </c>
      <c r="BA198" s="445">
        <v>0</v>
      </c>
      <c r="BB198" s="445">
        <v>-504091</v>
      </c>
      <c r="BC198" s="445">
        <v>-403273</v>
      </c>
      <c r="BD198" s="445">
        <v>-90736</v>
      </c>
      <c r="BE198" s="445">
        <v>-10082</v>
      </c>
      <c r="BF198" s="445">
        <v>-1008182</v>
      </c>
      <c r="BG198" s="445">
        <v>-5268507</v>
      </c>
      <c r="BH198" s="445">
        <v>-4214806</v>
      </c>
      <c r="BI198" s="445">
        <v>-948331</v>
      </c>
      <c r="BJ198" s="445">
        <v>-105370</v>
      </c>
      <c r="BK198" s="445">
        <v>-10537014</v>
      </c>
      <c r="BL198" s="445">
        <v>-5117954</v>
      </c>
      <c r="BM198" s="445">
        <v>-4094363</v>
      </c>
      <c r="BN198" s="445">
        <v>-921232</v>
      </c>
      <c r="BO198" s="445">
        <v>-102359</v>
      </c>
      <c r="BP198" s="445">
        <v>-10235908</v>
      </c>
      <c r="BQ198" s="445">
        <v>-1645425</v>
      </c>
      <c r="BR198" s="445">
        <v>-1316339</v>
      </c>
      <c r="BS198" s="445">
        <v>-296176</v>
      </c>
      <c r="BT198" s="445">
        <v>-32908</v>
      </c>
      <c r="BU198" s="445">
        <v>-3290848</v>
      </c>
      <c r="BV198" s="445">
        <v>-3472530</v>
      </c>
      <c r="BW198" s="445">
        <v>-2778024</v>
      </c>
      <c r="BX198" s="445">
        <v>-625055</v>
      </c>
      <c r="BY198" s="445">
        <v>-69451</v>
      </c>
      <c r="BZ198" s="445">
        <v>-6945060</v>
      </c>
      <c r="CA198" s="445">
        <v>204746</v>
      </c>
      <c r="CB198" s="445">
        <v>163796</v>
      </c>
      <c r="CC198" s="445">
        <v>36854</v>
      </c>
      <c r="CD198" s="445">
        <v>4095</v>
      </c>
      <c r="CE198" s="445">
        <v>409491</v>
      </c>
      <c r="CF198" s="445">
        <v>619346</v>
      </c>
      <c r="CG198" s="445">
        <v>495477</v>
      </c>
      <c r="CH198" s="445">
        <v>111482</v>
      </c>
      <c r="CI198" s="445">
        <v>12387</v>
      </c>
      <c r="CJ198" s="445">
        <v>1238692</v>
      </c>
      <c r="CK198" s="445">
        <v>648096</v>
      </c>
      <c r="CL198" s="445">
        <v>518476</v>
      </c>
      <c r="CM198" s="445">
        <v>116657</v>
      </c>
      <c r="CN198" s="445">
        <v>12962</v>
      </c>
      <c r="CO198" s="445">
        <v>1296191</v>
      </c>
      <c r="CP198" s="445">
        <v>-576636</v>
      </c>
      <c r="CQ198" s="445">
        <v>-461308</v>
      </c>
      <c r="CR198" s="445">
        <v>-103794</v>
      </c>
      <c r="CS198" s="445">
        <v>-11533</v>
      </c>
      <c r="CT198" s="445">
        <v>-1153271</v>
      </c>
      <c r="CU198" s="445">
        <v>-4222402</v>
      </c>
      <c r="CV198" s="445">
        <v>-3377922</v>
      </c>
      <c r="CW198" s="445">
        <v>-760033</v>
      </c>
      <c r="CX198" s="445">
        <v>-84448</v>
      </c>
      <c r="CY198" s="445">
        <v>-8444805</v>
      </c>
      <c r="CZ198" s="445">
        <v>-792583</v>
      </c>
      <c r="DA198" s="445">
        <v>-634067</v>
      </c>
      <c r="DB198" s="445">
        <v>-142665</v>
      </c>
      <c r="DC198" s="445">
        <v>-15851</v>
      </c>
      <c r="DD198" s="445">
        <v>-1585166</v>
      </c>
      <c r="DE198" s="445">
        <v>-3429820</v>
      </c>
      <c r="DF198" s="445">
        <v>-2743855</v>
      </c>
      <c r="DG198" s="445">
        <v>-617367</v>
      </c>
      <c r="DH198" s="445">
        <v>-68597</v>
      </c>
      <c r="DI198" s="445">
        <v>-6859639</v>
      </c>
      <c r="DJ198" s="445">
        <v>-15027089</v>
      </c>
      <c r="DK198" s="445">
        <v>-11570021</v>
      </c>
      <c r="DL198" s="445">
        <v>-2541782</v>
      </c>
      <c r="DM198" s="445">
        <v>-287996</v>
      </c>
      <c r="DN198" s="445">
        <v>-29426889</v>
      </c>
      <c r="DO198" s="445">
        <v>-15680962</v>
      </c>
      <c r="DP198" s="445">
        <v>-12093115</v>
      </c>
      <c r="DQ198" s="445">
        <v>-2659476</v>
      </c>
      <c r="DR198" s="445">
        <v>-301073</v>
      </c>
      <c r="DS198" s="445">
        <v>-30734625</v>
      </c>
      <c r="DT198" s="445">
        <v>653873</v>
      </c>
      <c r="DU198" s="445">
        <v>523094</v>
      </c>
      <c r="DV198" s="445">
        <v>117694</v>
      </c>
      <c r="DW198" s="445">
        <v>13077</v>
      </c>
      <c r="DX198" s="445">
        <v>1307736</v>
      </c>
      <c r="DY198" s="445">
        <v>25162020</v>
      </c>
      <c r="DZ198" s="445">
        <v>20129616</v>
      </c>
      <c r="EA198" s="445">
        <v>4529164</v>
      </c>
      <c r="EB198" s="445">
        <v>503240</v>
      </c>
      <c r="EC198" s="445">
        <v>50324040</v>
      </c>
      <c r="ED198" s="445">
        <v>22131247</v>
      </c>
      <c r="EE198" s="445">
        <v>17704998</v>
      </c>
      <c r="EF198" s="445">
        <v>3983625</v>
      </c>
      <c r="EG198" s="445">
        <v>442625</v>
      </c>
      <c r="EH198" s="445">
        <v>44262495</v>
      </c>
      <c r="EI198" s="445">
        <v>-3030773</v>
      </c>
      <c r="EJ198" s="445">
        <v>-2424618</v>
      </c>
      <c r="EK198" s="445">
        <v>-545539</v>
      </c>
      <c r="EL198" s="445">
        <v>-60615</v>
      </c>
      <c r="EM198" s="445">
        <v>-6061545</v>
      </c>
      <c r="EN198" s="445">
        <v>-2376900</v>
      </c>
      <c r="EO198" s="445">
        <v>-1901524</v>
      </c>
      <c r="EP198" s="445">
        <v>-427845</v>
      </c>
      <c r="EQ198" s="445">
        <v>-47538</v>
      </c>
      <c r="ER198" s="445">
        <v>-4753809</v>
      </c>
      <c r="ES198" s="446">
        <v>0.5</v>
      </c>
      <c r="ET198" s="446">
        <v>0.4</v>
      </c>
      <c r="EU198" s="446">
        <v>0.09</v>
      </c>
      <c r="EV198" s="446">
        <v>0.01</v>
      </c>
      <c r="EW198" s="446">
        <v>1</v>
      </c>
      <c r="EX198" s="58" t="s">
        <v>630</v>
      </c>
      <c r="EY198" s="58" t="s">
        <v>558</v>
      </c>
      <c r="EZ198" s="58" t="s">
        <v>466</v>
      </c>
      <c r="FA198" s="58" t="s">
        <v>473</v>
      </c>
      <c r="FB198" s="58" t="s">
        <v>1121</v>
      </c>
    </row>
    <row r="199" spans="1:158" s="58" customFormat="1" ht="14.25" thickTop="1" thickBot="1">
      <c r="A199" s="58" t="s">
        <v>469</v>
      </c>
      <c r="B199" s="447" t="s">
        <v>1122</v>
      </c>
      <c r="C199" s="59" t="s">
        <v>1123</v>
      </c>
      <c r="D199" s="445">
        <v>54149551</v>
      </c>
      <c r="E199" s="445">
        <v>53066559</v>
      </c>
      <c r="F199" s="445">
        <v>0</v>
      </c>
      <c r="G199" s="445">
        <v>1082991</v>
      </c>
      <c r="H199" s="445">
        <v>108299101</v>
      </c>
      <c r="I199" s="445">
        <v>0</v>
      </c>
      <c r="J199" s="445">
        <v>0</v>
      </c>
      <c r="K199" s="445">
        <v>54149551</v>
      </c>
      <c r="L199" s="445">
        <v>289263</v>
      </c>
      <c r="M199" s="445">
        <v>289263</v>
      </c>
      <c r="N199" s="445">
        <v>0</v>
      </c>
      <c r="O199" s="445">
        <v>0</v>
      </c>
      <c r="P199" s="445">
        <v>0</v>
      </c>
      <c r="Q199" s="445">
        <v>0</v>
      </c>
      <c r="R199" s="445">
        <v>0</v>
      </c>
      <c r="S199" s="445">
        <v>0</v>
      </c>
      <c r="T199" s="445">
        <v>0</v>
      </c>
      <c r="U199" s="445">
        <v>0</v>
      </c>
      <c r="V199" s="445">
        <v>0</v>
      </c>
      <c r="W199" s="445">
        <v>0</v>
      </c>
      <c r="X199" s="445">
        <v>0</v>
      </c>
      <c r="Y199" s="445">
        <v>0</v>
      </c>
      <c r="Z199" s="445">
        <v>0</v>
      </c>
      <c r="AA199" s="445">
        <v>0</v>
      </c>
      <c r="AB199" s="445">
        <v>0</v>
      </c>
      <c r="AC199" s="445">
        <v>0</v>
      </c>
      <c r="AD199" s="445">
        <v>18090084</v>
      </c>
      <c r="AE199" s="445">
        <v>0</v>
      </c>
      <c r="AF199" s="445">
        <v>369185</v>
      </c>
      <c r="AG199" s="445">
        <v>18459269</v>
      </c>
      <c r="AH199" s="445">
        <v>6491283</v>
      </c>
      <c r="AI199" s="445">
        <v>6361457</v>
      </c>
      <c r="AJ199" s="445">
        <v>0</v>
      </c>
      <c r="AK199" s="445">
        <v>129826</v>
      </c>
      <c r="AL199" s="445">
        <v>12982566</v>
      </c>
      <c r="AM199" s="445">
        <v>-6662315</v>
      </c>
      <c r="AN199" s="445">
        <v>-6529068</v>
      </c>
      <c r="AO199" s="445">
        <v>0</v>
      </c>
      <c r="AP199" s="445">
        <v>-133246</v>
      </c>
      <c r="AQ199" s="445">
        <v>-13324629</v>
      </c>
      <c r="AR199" s="445">
        <v>-3545500</v>
      </c>
      <c r="AS199" s="445">
        <v>-3474590</v>
      </c>
      <c r="AT199" s="445">
        <v>0</v>
      </c>
      <c r="AU199" s="445">
        <v>-70910</v>
      </c>
      <c r="AV199" s="445">
        <v>-7091000</v>
      </c>
      <c r="AW199" s="445">
        <v>56200</v>
      </c>
      <c r="AX199" s="445">
        <v>55076</v>
      </c>
      <c r="AY199" s="445">
        <v>0</v>
      </c>
      <c r="AZ199" s="445">
        <v>1124</v>
      </c>
      <c r="BA199" s="445">
        <v>112400</v>
      </c>
      <c r="BB199" s="445">
        <v>-772200</v>
      </c>
      <c r="BC199" s="445">
        <v>-756756</v>
      </c>
      <c r="BD199" s="445">
        <v>0</v>
      </c>
      <c r="BE199" s="445">
        <v>-15444</v>
      </c>
      <c r="BF199" s="445">
        <v>-1544400</v>
      </c>
      <c r="BG199" s="445">
        <v>-4261500</v>
      </c>
      <c r="BH199" s="445">
        <v>-4176270</v>
      </c>
      <c r="BI199" s="445">
        <v>0</v>
      </c>
      <c r="BJ199" s="445">
        <v>-85230</v>
      </c>
      <c r="BK199" s="445">
        <v>-8523000</v>
      </c>
      <c r="BL199" s="445">
        <v>-3549094</v>
      </c>
      <c r="BM199" s="445">
        <v>-3478112</v>
      </c>
      <c r="BN199" s="445">
        <v>0</v>
      </c>
      <c r="BO199" s="445">
        <v>-70982</v>
      </c>
      <c r="BP199" s="445">
        <v>-7098188</v>
      </c>
      <c r="BQ199" s="445">
        <v>-995322</v>
      </c>
      <c r="BR199" s="445">
        <v>-975415</v>
      </c>
      <c r="BS199" s="445">
        <v>0</v>
      </c>
      <c r="BT199" s="445">
        <v>-19906</v>
      </c>
      <c r="BU199" s="445">
        <v>-1990643</v>
      </c>
      <c r="BV199" s="445">
        <v>-2553773</v>
      </c>
      <c r="BW199" s="445">
        <v>-2502697</v>
      </c>
      <c r="BX199" s="445">
        <v>0</v>
      </c>
      <c r="BY199" s="445">
        <v>-51075</v>
      </c>
      <c r="BZ199" s="445">
        <v>-5107545</v>
      </c>
      <c r="CA199" s="445">
        <v>0</v>
      </c>
      <c r="CB199" s="445">
        <v>0</v>
      </c>
      <c r="CC199" s="445">
        <v>0</v>
      </c>
      <c r="CD199" s="445">
        <v>0</v>
      </c>
      <c r="CE199" s="445">
        <v>0</v>
      </c>
      <c r="CF199" s="445">
        <v>0</v>
      </c>
      <c r="CG199" s="445">
        <v>0</v>
      </c>
      <c r="CH199" s="445">
        <v>0</v>
      </c>
      <c r="CI199" s="445">
        <v>0</v>
      </c>
      <c r="CJ199" s="445">
        <v>0</v>
      </c>
      <c r="CK199" s="445">
        <v>445673</v>
      </c>
      <c r="CL199" s="445">
        <v>436760</v>
      </c>
      <c r="CM199" s="445">
        <v>0</v>
      </c>
      <c r="CN199" s="445">
        <v>8913</v>
      </c>
      <c r="CO199" s="445">
        <v>891346</v>
      </c>
      <c r="CP199" s="445">
        <v>-354529</v>
      </c>
      <c r="CQ199" s="445">
        <v>-347438</v>
      </c>
      <c r="CR199" s="445">
        <v>0</v>
      </c>
      <c r="CS199" s="445">
        <v>-7091</v>
      </c>
      <c r="CT199" s="445">
        <v>-709058</v>
      </c>
      <c r="CU199" s="445">
        <v>-3457950</v>
      </c>
      <c r="CV199" s="445">
        <v>-3388790</v>
      </c>
      <c r="CW199" s="445">
        <v>0</v>
      </c>
      <c r="CX199" s="445">
        <v>-69160</v>
      </c>
      <c r="CY199" s="445">
        <v>-6915900</v>
      </c>
      <c r="CZ199" s="445">
        <v>-549649</v>
      </c>
      <c r="DA199" s="445">
        <v>-538655</v>
      </c>
      <c r="DB199" s="445">
        <v>0</v>
      </c>
      <c r="DC199" s="445">
        <v>-10993</v>
      </c>
      <c r="DD199" s="445">
        <v>-1099297</v>
      </c>
      <c r="DE199" s="445">
        <v>-2908302</v>
      </c>
      <c r="DF199" s="445">
        <v>-2850135</v>
      </c>
      <c r="DG199" s="445">
        <v>0</v>
      </c>
      <c r="DH199" s="445">
        <v>-58166</v>
      </c>
      <c r="DI199" s="445">
        <v>-5816603</v>
      </c>
      <c r="DJ199" s="445">
        <v>-31955848</v>
      </c>
      <c r="DK199" s="445">
        <v>-29703602</v>
      </c>
      <c r="DL199" s="445">
        <v>0</v>
      </c>
      <c r="DM199" s="445">
        <v>-622821</v>
      </c>
      <c r="DN199" s="445">
        <v>-62282271</v>
      </c>
      <c r="DO199" s="445">
        <v>-28383494</v>
      </c>
      <c r="DP199" s="445">
        <v>-25893743</v>
      </c>
      <c r="DQ199" s="445">
        <v>0</v>
      </c>
      <c r="DR199" s="445">
        <v>-548255</v>
      </c>
      <c r="DS199" s="445">
        <v>-54825493</v>
      </c>
      <c r="DT199" s="445">
        <v>-3572354</v>
      </c>
      <c r="DU199" s="445">
        <v>-3809859</v>
      </c>
      <c r="DV199" s="445">
        <v>0</v>
      </c>
      <c r="DW199" s="445">
        <v>-74566</v>
      </c>
      <c r="DX199" s="445">
        <v>-7456778</v>
      </c>
      <c r="DY199" s="445">
        <v>65708393</v>
      </c>
      <c r="DZ199" s="445">
        <v>64394225</v>
      </c>
      <c r="EA199" s="445">
        <v>0</v>
      </c>
      <c r="EB199" s="445">
        <v>1314168</v>
      </c>
      <c r="EC199" s="445">
        <v>131416786</v>
      </c>
      <c r="ED199" s="445">
        <v>54149551</v>
      </c>
      <c r="EE199" s="445">
        <v>53066559</v>
      </c>
      <c r="EF199" s="445">
        <v>0</v>
      </c>
      <c r="EG199" s="445">
        <v>1082991</v>
      </c>
      <c r="EH199" s="445">
        <v>108299101</v>
      </c>
      <c r="EI199" s="445">
        <v>-11558842</v>
      </c>
      <c r="EJ199" s="445">
        <v>-11327666</v>
      </c>
      <c r="EK199" s="445">
        <v>0</v>
      </c>
      <c r="EL199" s="445">
        <v>-231177</v>
      </c>
      <c r="EM199" s="445">
        <v>-23117685</v>
      </c>
      <c r="EN199" s="445">
        <v>-15131196</v>
      </c>
      <c r="EO199" s="445">
        <v>-15137525</v>
      </c>
      <c r="EP199" s="445">
        <v>0</v>
      </c>
      <c r="EQ199" s="445">
        <v>-305743</v>
      </c>
      <c r="ER199" s="445">
        <v>-30574463</v>
      </c>
      <c r="ES199" s="446">
        <v>0.5</v>
      </c>
      <c r="ET199" s="446">
        <v>0.49</v>
      </c>
      <c r="EU199" s="446">
        <v>0</v>
      </c>
      <c r="EV199" s="446">
        <v>0.01</v>
      </c>
      <c r="EW199" s="446">
        <v>1</v>
      </c>
      <c r="EX199" s="58" t="s">
        <v>536</v>
      </c>
      <c r="EY199" s="58" t="s">
        <v>580</v>
      </c>
      <c r="EZ199" s="58" t="s">
        <v>536</v>
      </c>
      <c r="FA199" s="58" t="s">
        <v>467</v>
      </c>
      <c r="FB199" s="58" t="s">
        <v>1124</v>
      </c>
    </row>
    <row r="200" spans="1:158" s="58" customFormat="1" ht="14.25" thickTop="1" thickBot="1">
      <c r="A200" s="58" t="s">
        <v>469</v>
      </c>
      <c r="B200" s="447" t="s">
        <v>1125</v>
      </c>
      <c r="C200" s="59" t="s">
        <v>1126</v>
      </c>
      <c r="D200" s="445">
        <v>12346775</v>
      </c>
      <c r="E200" s="445">
        <v>11224340</v>
      </c>
      <c r="F200" s="445">
        <v>13843353</v>
      </c>
      <c r="G200" s="445">
        <v>0</v>
      </c>
      <c r="H200" s="445">
        <v>37414468</v>
      </c>
      <c r="I200" s="445">
        <v>0</v>
      </c>
      <c r="J200" s="445">
        <v>0</v>
      </c>
      <c r="K200" s="445">
        <v>12346775</v>
      </c>
      <c r="L200" s="445">
        <v>270017</v>
      </c>
      <c r="M200" s="445">
        <v>270017</v>
      </c>
      <c r="N200" s="445">
        <v>0</v>
      </c>
      <c r="O200" s="445">
        <v>0</v>
      </c>
      <c r="P200" s="445">
        <v>0</v>
      </c>
      <c r="Q200" s="445">
        <v>0</v>
      </c>
      <c r="R200" s="445">
        <v>0</v>
      </c>
      <c r="S200" s="445">
        <v>0</v>
      </c>
      <c r="T200" s="445">
        <v>0</v>
      </c>
      <c r="U200" s="445">
        <v>0</v>
      </c>
      <c r="V200" s="445">
        <v>0</v>
      </c>
      <c r="W200" s="445">
        <v>0</v>
      </c>
      <c r="X200" s="445">
        <v>0</v>
      </c>
      <c r="Y200" s="445">
        <v>0</v>
      </c>
      <c r="Z200" s="445">
        <v>0</v>
      </c>
      <c r="AA200" s="445">
        <v>0</v>
      </c>
      <c r="AB200" s="445">
        <v>0</v>
      </c>
      <c r="AC200" s="445">
        <v>0</v>
      </c>
      <c r="AD200" s="445">
        <v>8293087</v>
      </c>
      <c r="AE200" s="445">
        <v>10228144</v>
      </c>
      <c r="AF200" s="445">
        <v>0</v>
      </c>
      <c r="AG200" s="445">
        <v>18521231</v>
      </c>
      <c r="AH200" s="445">
        <v>4393237</v>
      </c>
      <c r="AI200" s="445">
        <v>3993852</v>
      </c>
      <c r="AJ200" s="445">
        <v>4925751</v>
      </c>
      <c r="AK200" s="445">
        <v>0</v>
      </c>
      <c r="AL200" s="445">
        <v>13312840</v>
      </c>
      <c r="AM200" s="445">
        <v>-1569024</v>
      </c>
      <c r="AN200" s="445">
        <v>-1426385</v>
      </c>
      <c r="AO200" s="445">
        <v>-1759208</v>
      </c>
      <c r="AP200" s="445">
        <v>0</v>
      </c>
      <c r="AQ200" s="445">
        <v>-4754617</v>
      </c>
      <c r="AR200" s="445">
        <v>-3012213</v>
      </c>
      <c r="AS200" s="445">
        <v>-2738376</v>
      </c>
      <c r="AT200" s="445">
        <v>-3377330</v>
      </c>
      <c r="AU200" s="445">
        <v>0</v>
      </c>
      <c r="AV200" s="445">
        <v>-9127919</v>
      </c>
      <c r="AW200" s="445">
        <v>14801</v>
      </c>
      <c r="AX200" s="445">
        <v>13456</v>
      </c>
      <c r="AY200" s="445">
        <v>16596</v>
      </c>
      <c r="AZ200" s="445">
        <v>0</v>
      </c>
      <c r="BA200" s="445">
        <v>44853</v>
      </c>
      <c r="BB200" s="445">
        <v>-657311</v>
      </c>
      <c r="BC200" s="445">
        <v>-597556</v>
      </c>
      <c r="BD200" s="445">
        <v>-736986</v>
      </c>
      <c r="BE200" s="445">
        <v>0</v>
      </c>
      <c r="BF200" s="445">
        <v>-1991853</v>
      </c>
      <c r="BG200" s="445">
        <v>-3654723</v>
      </c>
      <c r="BH200" s="445">
        <v>-3322476</v>
      </c>
      <c r="BI200" s="445">
        <v>-4097720</v>
      </c>
      <c r="BJ200" s="445">
        <v>0</v>
      </c>
      <c r="BK200" s="445">
        <v>-11074919</v>
      </c>
      <c r="BL200" s="445">
        <v>-3298905</v>
      </c>
      <c r="BM200" s="445">
        <v>-2999004</v>
      </c>
      <c r="BN200" s="445">
        <v>-3698772</v>
      </c>
      <c r="BO200" s="445">
        <v>0</v>
      </c>
      <c r="BP200" s="445">
        <v>-9996681</v>
      </c>
      <c r="BQ200" s="445">
        <v>-597630</v>
      </c>
      <c r="BR200" s="445">
        <v>-543300</v>
      </c>
      <c r="BS200" s="445">
        <v>-670070</v>
      </c>
      <c r="BT200" s="445">
        <v>0</v>
      </c>
      <c r="BU200" s="445">
        <v>-1811000</v>
      </c>
      <c r="BV200" s="445">
        <v>-2701275</v>
      </c>
      <c r="BW200" s="445">
        <v>-2455704</v>
      </c>
      <c r="BX200" s="445">
        <v>-3028702</v>
      </c>
      <c r="BY200" s="445">
        <v>0</v>
      </c>
      <c r="BZ200" s="445">
        <v>-8185681</v>
      </c>
      <c r="CA200" s="445">
        <v>5466</v>
      </c>
      <c r="CB200" s="445">
        <v>4969</v>
      </c>
      <c r="CC200" s="445">
        <v>6129</v>
      </c>
      <c r="CD200" s="445">
        <v>0</v>
      </c>
      <c r="CE200" s="445">
        <v>16564</v>
      </c>
      <c r="CF200" s="445">
        <v>517969</v>
      </c>
      <c r="CG200" s="445">
        <v>470880</v>
      </c>
      <c r="CH200" s="445">
        <v>580752</v>
      </c>
      <c r="CI200" s="445">
        <v>0</v>
      </c>
      <c r="CJ200" s="445">
        <v>1569601</v>
      </c>
      <c r="CK200" s="445">
        <v>0</v>
      </c>
      <c r="CL200" s="445">
        <v>0</v>
      </c>
      <c r="CM200" s="445">
        <v>0</v>
      </c>
      <c r="CN200" s="445">
        <v>0</v>
      </c>
      <c r="CO200" s="445">
        <v>0</v>
      </c>
      <c r="CP200" s="445">
        <v>-1208899</v>
      </c>
      <c r="CQ200" s="445">
        <v>-1098999</v>
      </c>
      <c r="CR200" s="445">
        <v>-1355432</v>
      </c>
      <c r="CS200" s="445">
        <v>0</v>
      </c>
      <c r="CT200" s="445">
        <v>-3663330</v>
      </c>
      <c r="CU200" s="445">
        <v>-3984369</v>
      </c>
      <c r="CV200" s="445">
        <v>-3622154</v>
      </c>
      <c r="CW200" s="445">
        <v>-4467323</v>
      </c>
      <c r="CX200" s="445">
        <v>0</v>
      </c>
      <c r="CY200" s="445">
        <v>-12073846</v>
      </c>
      <c r="CZ200" s="445">
        <v>-592164</v>
      </c>
      <c r="DA200" s="445">
        <v>-538331</v>
      </c>
      <c r="DB200" s="445">
        <v>-663941</v>
      </c>
      <c r="DC200" s="445">
        <v>0</v>
      </c>
      <c r="DD200" s="445">
        <v>-1794436</v>
      </c>
      <c r="DE200" s="445">
        <v>-3392205</v>
      </c>
      <c r="DF200" s="445">
        <v>-3083823</v>
      </c>
      <c r="DG200" s="445">
        <v>-3803382</v>
      </c>
      <c r="DH200" s="445">
        <v>0</v>
      </c>
      <c r="DI200" s="445">
        <v>-10279410</v>
      </c>
      <c r="DJ200" s="445">
        <v>-12515945</v>
      </c>
      <c r="DK200" s="445">
        <v>-10976745</v>
      </c>
      <c r="DL200" s="445">
        <v>-14011021</v>
      </c>
      <c r="DM200" s="445">
        <v>0</v>
      </c>
      <c r="DN200" s="445">
        <v>-37503711</v>
      </c>
      <c r="DO200" s="445">
        <v>-10357747</v>
      </c>
      <c r="DP200" s="445">
        <v>-9030911</v>
      </c>
      <c r="DQ200" s="445">
        <v>-11628936</v>
      </c>
      <c r="DR200" s="445">
        <v>0</v>
      </c>
      <c r="DS200" s="445">
        <v>-31017593</v>
      </c>
      <c r="DT200" s="445">
        <v>-2158198</v>
      </c>
      <c r="DU200" s="445">
        <v>-1945834</v>
      </c>
      <c r="DV200" s="445">
        <v>-2382085</v>
      </c>
      <c r="DW200" s="445">
        <v>0</v>
      </c>
      <c r="DX200" s="445">
        <v>-6486118</v>
      </c>
      <c r="DY200" s="445">
        <v>19249229</v>
      </c>
      <c r="DZ200" s="445">
        <v>17499300</v>
      </c>
      <c r="EA200" s="445">
        <v>21582470</v>
      </c>
      <c r="EB200" s="445">
        <v>0</v>
      </c>
      <c r="EC200" s="445">
        <v>58330999</v>
      </c>
      <c r="ED200" s="445">
        <v>12346775</v>
      </c>
      <c r="EE200" s="445">
        <v>11224340</v>
      </c>
      <c r="EF200" s="445">
        <v>13843353</v>
      </c>
      <c r="EG200" s="445">
        <v>0</v>
      </c>
      <c r="EH200" s="445">
        <v>37414468</v>
      </c>
      <c r="EI200" s="445">
        <v>-6902454</v>
      </c>
      <c r="EJ200" s="445">
        <v>-6274960</v>
      </c>
      <c r="EK200" s="445">
        <v>-7739117</v>
      </c>
      <c r="EL200" s="445">
        <v>0</v>
      </c>
      <c r="EM200" s="445">
        <v>-20916531</v>
      </c>
      <c r="EN200" s="445">
        <v>-9060652</v>
      </c>
      <c r="EO200" s="445">
        <v>-8220794</v>
      </c>
      <c r="EP200" s="445">
        <v>-10121202</v>
      </c>
      <c r="EQ200" s="445">
        <v>0</v>
      </c>
      <c r="ER200" s="445">
        <v>-27402649</v>
      </c>
      <c r="ES200" s="446">
        <v>0.33</v>
      </c>
      <c r="ET200" s="446">
        <v>0.3</v>
      </c>
      <c r="EU200" s="446">
        <v>0.37</v>
      </c>
      <c r="EV200" s="446">
        <v>0</v>
      </c>
      <c r="EW200" s="446">
        <v>1</v>
      </c>
      <c r="EX200" s="58" t="s">
        <v>501</v>
      </c>
      <c r="EY200" s="58" t="s">
        <v>502</v>
      </c>
      <c r="EZ200" s="58" t="s">
        <v>503</v>
      </c>
      <c r="FA200" s="58" t="s">
        <v>504</v>
      </c>
      <c r="FB200" s="58" t="s">
        <v>1127</v>
      </c>
    </row>
    <row r="201" spans="1:158" s="58" customFormat="1" ht="14.25" thickTop="1" thickBot="1">
      <c r="A201" s="58" t="s">
        <v>469</v>
      </c>
      <c r="B201" s="447" t="s">
        <v>1128</v>
      </c>
      <c r="C201" s="59" t="s">
        <v>1129</v>
      </c>
      <c r="D201" s="445">
        <v>12994423</v>
      </c>
      <c r="E201" s="445">
        <v>12734534</v>
      </c>
      <c r="F201" s="445">
        <v>0</v>
      </c>
      <c r="G201" s="445">
        <v>259888</v>
      </c>
      <c r="H201" s="445">
        <v>25988845</v>
      </c>
      <c r="I201" s="445">
        <v>0</v>
      </c>
      <c r="J201" s="445">
        <v>0</v>
      </c>
      <c r="K201" s="445">
        <v>12994423</v>
      </c>
      <c r="L201" s="445">
        <v>159145</v>
      </c>
      <c r="M201" s="445">
        <v>159145</v>
      </c>
      <c r="N201" s="445">
        <v>1840887</v>
      </c>
      <c r="O201" s="445">
        <v>48702</v>
      </c>
      <c r="P201" s="445">
        <v>1889588</v>
      </c>
      <c r="Q201" s="445">
        <v>218880</v>
      </c>
      <c r="R201" s="445">
        <v>0</v>
      </c>
      <c r="S201" s="445">
        <v>218880</v>
      </c>
      <c r="T201" s="445">
        <v>0</v>
      </c>
      <c r="U201" s="445">
        <v>0</v>
      </c>
      <c r="V201" s="445">
        <v>0</v>
      </c>
      <c r="W201" s="445">
        <v>0</v>
      </c>
      <c r="X201" s="445">
        <v>0</v>
      </c>
      <c r="Y201" s="445">
        <v>0</v>
      </c>
      <c r="Z201" s="445">
        <v>0</v>
      </c>
      <c r="AA201" s="445">
        <v>0</v>
      </c>
      <c r="AB201" s="445">
        <v>0</v>
      </c>
      <c r="AC201" s="445">
        <v>0</v>
      </c>
      <c r="AD201" s="445">
        <v>5306731</v>
      </c>
      <c r="AE201" s="445">
        <v>0</v>
      </c>
      <c r="AF201" s="445">
        <v>101227</v>
      </c>
      <c r="AG201" s="445">
        <v>5407958</v>
      </c>
      <c r="AH201" s="445">
        <v>1838299</v>
      </c>
      <c r="AI201" s="445">
        <v>1801534</v>
      </c>
      <c r="AJ201" s="445">
        <v>0</v>
      </c>
      <c r="AK201" s="445">
        <v>36766</v>
      </c>
      <c r="AL201" s="445">
        <v>3676599</v>
      </c>
      <c r="AM201" s="445">
        <v>-1818658</v>
      </c>
      <c r="AN201" s="445">
        <v>-1782284</v>
      </c>
      <c r="AO201" s="445">
        <v>0</v>
      </c>
      <c r="AP201" s="445">
        <v>-36373</v>
      </c>
      <c r="AQ201" s="445">
        <v>-3637315</v>
      </c>
      <c r="AR201" s="445">
        <v>-5941994</v>
      </c>
      <c r="AS201" s="445">
        <v>-5823155</v>
      </c>
      <c r="AT201" s="445">
        <v>0</v>
      </c>
      <c r="AU201" s="445">
        <v>-118840</v>
      </c>
      <c r="AV201" s="445">
        <v>-11883989</v>
      </c>
      <c r="AW201" s="445">
        <v>5186962</v>
      </c>
      <c r="AX201" s="445">
        <v>5083222</v>
      </c>
      <c r="AY201" s="445">
        <v>0</v>
      </c>
      <c r="AZ201" s="445">
        <v>103739</v>
      </c>
      <c r="BA201" s="445">
        <v>10373923</v>
      </c>
      <c r="BB201" s="445">
        <v>16482</v>
      </c>
      <c r="BC201" s="445">
        <v>16152</v>
      </c>
      <c r="BD201" s="445">
        <v>0</v>
      </c>
      <c r="BE201" s="445">
        <v>330</v>
      </c>
      <c r="BF201" s="445">
        <v>32964</v>
      </c>
      <c r="BG201" s="445">
        <v>-738550</v>
      </c>
      <c r="BH201" s="445">
        <v>-723781</v>
      </c>
      <c r="BI201" s="445">
        <v>0</v>
      </c>
      <c r="BJ201" s="445">
        <v>-14771</v>
      </c>
      <c r="BK201" s="445">
        <v>-1477102</v>
      </c>
      <c r="BL201" s="445">
        <v>-1844582</v>
      </c>
      <c r="BM201" s="445">
        <v>-1807691</v>
      </c>
      <c r="BN201" s="445">
        <v>0</v>
      </c>
      <c r="BO201" s="445">
        <v>-36892</v>
      </c>
      <c r="BP201" s="445">
        <v>-3689165</v>
      </c>
      <c r="BQ201" s="445">
        <v>-277049</v>
      </c>
      <c r="BR201" s="445">
        <v>-271508</v>
      </c>
      <c r="BS201" s="445">
        <v>0</v>
      </c>
      <c r="BT201" s="445">
        <v>-5541</v>
      </c>
      <c r="BU201" s="445">
        <v>-554098</v>
      </c>
      <c r="BV201" s="445">
        <v>-1567533</v>
      </c>
      <c r="BW201" s="445">
        <v>-1536183</v>
      </c>
      <c r="BX201" s="445">
        <v>0</v>
      </c>
      <c r="BY201" s="445">
        <v>-31351</v>
      </c>
      <c r="BZ201" s="445">
        <v>-3135067</v>
      </c>
      <c r="CA201" s="445">
        <v>742954</v>
      </c>
      <c r="CB201" s="445">
        <v>728095</v>
      </c>
      <c r="CC201" s="445">
        <v>0</v>
      </c>
      <c r="CD201" s="445">
        <v>14859</v>
      </c>
      <c r="CE201" s="445">
        <v>1485908</v>
      </c>
      <c r="CF201" s="445">
        <v>413148</v>
      </c>
      <c r="CG201" s="445">
        <v>404886</v>
      </c>
      <c r="CH201" s="445">
        <v>0</v>
      </c>
      <c r="CI201" s="445">
        <v>8263</v>
      </c>
      <c r="CJ201" s="445">
        <v>826297</v>
      </c>
      <c r="CK201" s="445">
        <v>-2388149</v>
      </c>
      <c r="CL201" s="445">
        <v>-2340387</v>
      </c>
      <c r="CM201" s="445">
        <v>0</v>
      </c>
      <c r="CN201" s="445">
        <v>-47763</v>
      </c>
      <c r="CO201" s="445">
        <v>-4776299</v>
      </c>
      <c r="CP201" s="445">
        <v>-418215</v>
      </c>
      <c r="CQ201" s="445">
        <v>-409851</v>
      </c>
      <c r="CR201" s="445">
        <v>0</v>
      </c>
      <c r="CS201" s="445">
        <v>-8364</v>
      </c>
      <c r="CT201" s="445">
        <v>-836430</v>
      </c>
      <c r="CU201" s="445">
        <v>-3494844</v>
      </c>
      <c r="CV201" s="445">
        <v>-3424948</v>
      </c>
      <c r="CW201" s="445">
        <v>0</v>
      </c>
      <c r="CX201" s="445">
        <v>-69897</v>
      </c>
      <c r="CY201" s="445">
        <v>-6989689</v>
      </c>
      <c r="CZ201" s="445">
        <v>-1922244</v>
      </c>
      <c r="DA201" s="445">
        <v>-1883800</v>
      </c>
      <c r="DB201" s="445">
        <v>0</v>
      </c>
      <c r="DC201" s="445">
        <v>-38445</v>
      </c>
      <c r="DD201" s="445">
        <v>-3844489</v>
      </c>
      <c r="DE201" s="445">
        <v>-1572600</v>
      </c>
      <c r="DF201" s="445">
        <v>-1541148</v>
      </c>
      <c r="DG201" s="445">
        <v>0</v>
      </c>
      <c r="DH201" s="445">
        <v>-31452</v>
      </c>
      <c r="DI201" s="445">
        <v>-3145200</v>
      </c>
      <c r="DJ201" s="445">
        <v>-7907094</v>
      </c>
      <c r="DK201" s="445">
        <v>-7748951</v>
      </c>
      <c r="DL201" s="445">
        <v>0</v>
      </c>
      <c r="DM201" s="445">
        <v>-158141</v>
      </c>
      <c r="DN201" s="445">
        <v>-15814186</v>
      </c>
      <c r="DO201" s="445">
        <v>-7179827</v>
      </c>
      <c r="DP201" s="445">
        <v>-7036230</v>
      </c>
      <c r="DQ201" s="445">
        <v>0</v>
      </c>
      <c r="DR201" s="445">
        <v>-143597</v>
      </c>
      <c r="DS201" s="445">
        <v>-14359654</v>
      </c>
      <c r="DT201" s="445">
        <v>-727267</v>
      </c>
      <c r="DU201" s="445">
        <v>-712721</v>
      </c>
      <c r="DV201" s="445">
        <v>0</v>
      </c>
      <c r="DW201" s="445">
        <v>-14544</v>
      </c>
      <c r="DX201" s="445">
        <v>-1454532</v>
      </c>
      <c r="DY201" s="445">
        <v>18851518</v>
      </c>
      <c r="DZ201" s="445">
        <v>18474487</v>
      </c>
      <c r="EA201" s="445">
        <v>0</v>
      </c>
      <c r="EB201" s="445">
        <v>377030</v>
      </c>
      <c r="EC201" s="445">
        <v>37703035</v>
      </c>
      <c r="ED201" s="445">
        <v>12994423</v>
      </c>
      <c r="EE201" s="445">
        <v>12734534</v>
      </c>
      <c r="EF201" s="445">
        <v>0</v>
      </c>
      <c r="EG201" s="445">
        <v>259888</v>
      </c>
      <c r="EH201" s="445">
        <v>25988845</v>
      </c>
      <c r="EI201" s="445">
        <v>-5857095</v>
      </c>
      <c r="EJ201" s="445">
        <v>-5739953</v>
      </c>
      <c r="EK201" s="445">
        <v>0</v>
      </c>
      <c r="EL201" s="445">
        <v>-117142</v>
      </c>
      <c r="EM201" s="445">
        <v>-11714190</v>
      </c>
      <c r="EN201" s="445">
        <v>-6584362</v>
      </c>
      <c r="EO201" s="445">
        <v>-6452674</v>
      </c>
      <c r="EP201" s="445">
        <v>0</v>
      </c>
      <c r="EQ201" s="445">
        <v>-131686</v>
      </c>
      <c r="ER201" s="445">
        <v>-13168722</v>
      </c>
      <c r="ES201" s="446">
        <v>0.5</v>
      </c>
      <c r="ET201" s="446">
        <v>0.49</v>
      </c>
      <c r="EU201" s="446">
        <v>0</v>
      </c>
      <c r="EV201" s="446">
        <v>0.01</v>
      </c>
      <c r="EW201" s="446">
        <v>1</v>
      </c>
      <c r="EX201" s="58" t="s">
        <v>536</v>
      </c>
      <c r="EY201" s="58" t="s">
        <v>887</v>
      </c>
      <c r="EZ201" s="58" t="s">
        <v>536</v>
      </c>
      <c r="FA201" s="58" t="s">
        <v>730</v>
      </c>
      <c r="FB201" s="58" t="s">
        <v>1130</v>
      </c>
    </row>
    <row r="202" spans="1:158" s="58" customFormat="1" ht="14.25" thickTop="1" thickBot="1">
      <c r="A202" s="58" t="s">
        <v>469</v>
      </c>
      <c r="B202" s="447" t="s">
        <v>1131</v>
      </c>
      <c r="C202" s="59" t="s">
        <v>1132</v>
      </c>
      <c r="D202" s="445">
        <v>17231342</v>
      </c>
      <c r="E202" s="445">
        <v>13785074</v>
      </c>
      <c r="F202" s="445">
        <v>3101642</v>
      </c>
      <c r="G202" s="445">
        <v>344627</v>
      </c>
      <c r="H202" s="445">
        <v>34462685</v>
      </c>
      <c r="I202" s="445">
        <v>0</v>
      </c>
      <c r="J202" s="445">
        <v>0</v>
      </c>
      <c r="K202" s="445">
        <v>17231342</v>
      </c>
      <c r="L202" s="445">
        <v>105083</v>
      </c>
      <c r="M202" s="445">
        <v>105083</v>
      </c>
      <c r="N202" s="445">
        <v>0</v>
      </c>
      <c r="O202" s="445">
        <v>0</v>
      </c>
      <c r="P202" s="445">
        <v>0</v>
      </c>
      <c r="Q202" s="445">
        <v>96050</v>
      </c>
      <c r="R202" s="445">
        <v>0</v>
      </c>
      <c r="S202" s="445">
        <v>96050</v>
      </c>
      <c r="T202" s="445">
        <v>0</v>
      </c>
      <c r="U202" s="445">
        <v>0</v>
      </c>
      <c r="V202" s="445">
        <v>0</v>
      </c>
      <c r="W202" s="445">
        <v>0</v>
      </c>
      <c r="X202" s="445">
        <v>0</v>
      </c>
      <c r="Y202" s="445">
        <v>0</v>
      </c>
      <c r="Z202" s="445">
        <v>0</v>
      </c>
      <c r="AA202" s="445">
        <v>0</v>
      </c>
      <c r="AB202" s="445">
        <v>0</v>
      </c>
      <c r="AC202" s="445">
        <v>0</v>
      </c>
      <c r="AD202" s="445">
        <v>3573127</v>
      </c>
      <c r="AE202" s="445">
        <v>802829</v>
      </c>
      <c r="AF202" s="445">
        <v>89203</v>
      </c>
      <c r="AG202" s="445">
        <v>4465159</v>
      </c>
      <c r="AH202" s="445">
        <v>0</v>
      </c>
      <c r="AI202" s="445">
        <v>0</v>
      </c>
      <c r="AJ202" s="445">
        <v>0</v>
      </c>
      <c r="AK202" s="445">
        <v>0</v>
      </c>
      <c r="AL202" s="445">
        <v>0</v>
      </c>
      <c r="AM202" s="445">
        <v>0</v>
      </c>
      <c r="AN202" s="445">
        <v>0</v>
      </c>
      <c r="AO202" s="445">
        <v>0</v>
      </c>
      <c r="AP202" s="445">
        <v>0</v>
      </c>
      <c r="AQ202" s="445">
        <v>0</v>
      </c>
      <c r="AR202" s="445">
        <v>-716020</v>
      </c>
      <c r="AS202" s="445">
        <v>-572816</v>
      </c>
      <c r="AT202" s="445">
        <v>-128884</v>
      </c>
      <c r="AU202" s="445">
        <v>-14320</v>
      </c>
      <c r="AV202" s="445">
        <v>-1432040</v>
      </c>
      <c r="AW202" s="445">
        <v>11774</v>
      </c>
      <c r="AX202" s="445">
        <v>9419</v>
      </c>
      <c r="AY202" s="445">
        <v>2119</v>
      </c>
      <c r="AZ202" s="445">
        <v>235</v>
      </c>
      <c r="BA202" s="445">
        <v>23547</v>
      </c>
      <c r="BB202" s="445">
        <v>-332604</v>
      </c>
      <c r="BC202" s="445">
        <v>-266084</v>
      </c>
      <c r="BD202" s="445">
        <v>-59869</v>
      </c>
      <c r="BE202" s="445">
        <v>-6652</v>
      </c>
      <c r="BF202" s="445">
        <v>-665209</v>
      </c>
      <c r="BG202" s="445">
        <v>-1036850</v>
      </c>
      <c r="BH202" s="445">
        <v>-829481</v>
      </c>
      <c r="BI202" s="445">
        <v>-186634</v>
      </c>
      <c r="BJ202" s="445">
        <v>-20737</v>
      </c>
      <c r="BK202" s="445">
        <v>-2073702</v>
      </c>
      <c r="BL202" s="445">
        <v>-3587293</v>
      </c>
      <c r="BM202" s="445">
        <v>-2869835</v>
      </c>
      <c r="BN202" s="445">
        <v>-645713</v>
      </c>
      <c r="BO202" s="445">
        <v>-71746</v>
      </c>
      <c r="BP202" s="445">
        <v>-7174587</v>
      </c>
      <c r="BQ202" s="445">
        <v>-799664</v>
      </c>
      <c r="BR202" s="445">
        <v>-639731</v>
      </c>
      <c r="BS202" s="445">
        <v>-143940</v>
      </c>
      <c r="BT202" s="445">
        <v>-15993</v>
      </c>
      <c r="BU202" s="445">
        <v>-1599328</v>
      </c>
      <c r="BV202" s="445">
        <v>-2787629</v>
      </c>
      <c r="BW202" s="445">
        <v>-2230104</v>
      </c>
      <c r="BX202" s="445">
        <v>-501773</v>
      </c>
      <c r="BY202" s="445">
        <v>-55753</v>
      </c>
      <c r="BZ202" s="445">
        <v>-5575259</v>
      </c>
      <c r="CA202" s="445">
        <v>767538</v>
      </c>
      <c r="CB202" s="445">
        <v>614030</v>
      </c>
      <c r="CC202" s="445">
        <v>138157</v>
      </c>
      <c r="CD202" s="445">
        <v>15351</v>
      </c>
      <c r="CE202" s="445">
        <v>1535076</v>
      </c>
      <c r="CF202" s="445">
        <v>2226647</v>
      </c>
      <c r="CG202" s="445">
        <v>1781318</v>
      </c>
      <c r="CH202" s="445">
        <v>400797</v>
      </c>
      <c r="CI202" s="445">
        <v>44533</v>
      </c>
      <c r="CJ202" s="445">
        <v>4453295</v>
      </c>
      <c r="CK202" s="445">
        <v>0</v>
      </c>
      <c r="CL202" s="445">
        <v>0</v>
      </c>
      <c r="CM202" s="445">
        <v>0</v>
      </c>
      <c r="CN202" s="445">
        <v>0</v>
      </c>
      <c r="CO202" s="445">
        <v>0</v>
      </c>
      <c r="CP202" s="445">
        <v>0</v>
      </c>
      <c r="CQ202" s="445">
        <v>0</v>
      </c>
      <c r="CR202" s="445">
        <v>0</v>
      </c>
      <c r="CS202" s="445">
        <v>0</v>
      </c>
      <c r="CT202" s="445">
        <v>0</v>
      </c>
      <c r="CU202" s="445">
        <v>-593108</v>
      </c>
      <c r="CV202" s="445">
        <v>-474487</v>
      </c>
      <c r="CW202" s="445">
        <v>-106759</v>
      </c>
      <c r="CX202" s="445">
        <v>-11862</v>
      </c>
      <c r="CY202" s="445">
        <v>-1186216</v>
      </c>
      <c r="CZ202" s="445">
        <v>-32126</v>
      </c>
      <c r="DA202" s="445">
        <v>-25701</v>
      </c>
      <c r="DB202" s="445">
        <v>-5783</v>
      </c>
      <c r="DC202" s="445">
        <v>-642</v>
      </c>
      <c r="DD202" s="445">
        <v>-64252</v>
      </c>
      <c r="DE202" s="445">
        <v>-560982</v>
      </c>
      <c r="DF202" s="445">
        <v>-448786</v>
      </c>
      <c r="DG202" s="445">
        <v>-100976</v>
      </c>
      <c r="DH202" s="445">
        <v>-11220</v>
      </c>
      <c r="DI202" s="445">
        <v>-1121964</v>
      </c>
      <c r="DJ202" s="445">
        <v>-8689261</v>
      </c>
      <c r="DK202" s="445">
        <v>-7453912</v>
      </c>
      <c r="DL202" s="445">
        <v>182138</v>
      </c>
      <c r="DM202" s="445">
        <v>-161222</v>
      </c>
      <c r="DN202" s="445">
        <v>-16122257</v>
      </c>
      <c r="DO202" s="445">
        <v>-7025439</v>
      </c>
      <c r="DP202" s="445">
        <v>-6122856</v>
      </c>
      <c r="DQ202" s="445">
        <v>481625</v>
      </c>
      <c r="DR202" s="445">
        <v>-127946</v>
      </c>
      <c r="DS202" s="445">
        <v>-12794616</v>
      </c>
      <c r="DT202" s="445">
        <v>-1663822</v>
      </c>
      <c r="DU202" s="445">
        <v>-1331056</v>
      </c>
      <c r="DV202" s="445">
        <v>-299487</v>
      </c>
      <c r="DW202" s="445">
        <v>-33276</v>
      </c>
      <c r="DX202" s="445">
        <v>-3327641</v>
      </c>
      <c r="DY202" s="445">
        <v>16697373</v>
      </c>
      <c r="DZ202" s="445">
        <v>13357898</v>
      </c>
      <c r="EA202" s="445">
        <v>3005527</v>
      </c>
      <c r="EB202" s="445">
        <v>333947</v>
      </c>
      <c r="EC202" s="445">
        <v>33394745</v>
      </c>
      <c r="ED202" s="445">
        <v>17231342</v>
      </c>
      <c r="EE202" s="445">
        <v>13785074</v>
      </c>
      <c r="EF202" s="445">
        <v>3101642</v>
      </c>
      <c r="EG202" s="445">
        <v>344627</v>
      </c>
      <c r="EH202" s="445">
        <v>34462685</v>
      </c>
      <c r="EI202" s="445">
        <v>533969</v>
      </c>
      <c r="EJ202" s="445">
        <v>427176</v>
      </c>
      <c r="EK202" s="445">
        <v>96115</v>
      </c>
      <c r="EL202" s="445">
        <v>10680</v>
      </c>
      <c r="EM202" s="445">
        <v>1067940</v>
      </c>
      <c r="EN202" s="445">
        <v>-1129853</v>
      </c>
      <c r="EO202" s="445">
        <v>-903880</v>
      </c>
      <c r="EP202" s="445">
        <v>-203372</v>
      </c>
      <c r="EQ202" s="445">
        <v>-22596</v>
      </c>
      <c r="ER202" s="445">
        <v>-2259701</v>
      </c>
      <c r="ES202" s="446">
        <v>0.5</v>
      </c>
      <c r="ET202" s="446">
        <v>0.4</v>
      </c>
      <c r="EU202" s="446">
        <v>0.09</v>
      </c>
      <c r="EV202" s="446">
        <v>0.01</v>
      </c>
      <c r="EW202" s="446">
        <v>1</v>
      </c>
      <c r="EX202" s="58" t="s">
        <v>614</v>
      </c>
      <c r="EY202" s="58" t="s">
        <v>615</v>
      </c>
      <c r="EZ202" s="58" t="s">
        <v>466</v>
      </c>
      <c r="FA202" s="58" t="s">
        <v>549</v>
      </c>
      <c r="FB202" s="58" t="s">
        <v>1133</v>
      </c>
    </row>
    <row r="203" spans="1:158" s="58" customFormat="1" ht="14.25" thickTop="1" thickBot="1">
      <c r="A203" s="58" t="s">
        <v>469</v>
      </c>
      <c r="B203" s="447" t="s">
        <v>1134</v>
      </c>
      <c r="C203" s="59" t="s">
        <v>1135</v>
      </c>
      <c r="D203" s="445">
        <v>26287303</v>
      </c>
      <c r="E203" s="445">
        <v>21029843</v>
      </c>
      <c r="F203" s="445">
        <v>5257461</v>
      </c>
      <c r="G203" s="445">
        <v>0</v>
      </c>
      <c r="H203" s="445">
        <v>52574607</v>
      </c>
      <c r="I203" s="445">
        <v>0</v>
      </c>
      <c r="J203" s="445">
        <v>0</v>
      </c>
      <c r="K203" s="445">
        <v>26287303</v>
      </c>
      <c r="L203" s="445">
        <v>171043</v>
      </c>
      <c r="M203" s="445">
        <v>171043</v>
      </c>
      <c r="N203" s="445">
        <v>0</v>
      </c>
      <c r="O203" s="445">
        <v>0</v>
      </c>
      <c r="P203" s="445">
        <v>0</v>
      </c>
      <c r="Q203" s="445">
        <v>0</v>
      </c>
      <c r="R203" s="445">
        <v>0</v>
      </c>
      <c r="S203" s="445">
        <v>0</v>
      </c>
      <c r="T203" s="445">
        <v>0</v>
      </c>
      <c r="U203" s="445">
        <v>0</v>
      </c>
      <c r="V203" s="445">
        <v>0</v>
      </c>
      <c r="W203" s="445">
        <v>0</v>
      </c>
      <c r="X203" s="445">
        <v>0</v>
      </c>
      <c r="Y203" s="445">
        <v>0</v>
      </c>
      <c r="Z203" s="445">
        <v>0</v>
      </c>
      <c r="AA203" s="445">
        <v>0</v>
      </c>
      <c r="AB203" s="445">
        <v>0</v>
      </c>
      <c r="AC203" s="445">
        <v>0</v>
      </c>
      <c r="AD203" s="445">
        <v>5978243</v>
      </c>
      <c r="AE203" s="445">
        <v>1494562</v>
      </c>
      <c r="AF203" s="445">
        <v>0</v>
      </c>
      <c r="AG203" s="445">
        <v>7472805</v>
      </c>
      <c r="AH203" s="445">
        <v>504214</v>
      </c>
      <c r="AI203" s="445">
        <v>403372</v>
      </c>
      <c r="AJ203" s="445">
        <v>100843</v>
      </c>
      <c r="AK203" s="445">
        <v>0</v>
      </c>
      <c r="AL203" s="445">
        <v>1008429</v>
      </c>
      <c r="AM203" s="445">
        <v>-18374</v>
      </c>
      <c r="AN203" s="445">
        <v>-14699</v>
      </c>
      <c r="AO203" s="445">
        <v>-3675</v>
      </c>
      <c r="AP203" s="445">
        <v>0</v>
      </c>
      <c r="AQ203" s="445">
        <v>-36748</v>
      </c>
      <c r="AR203" s="445">
        <v>-563397</v>
      </c>
      <c r="AS203" s="445">
        <v>-450717</v>
      </c>
      <c r="AT203" s="445">
        <v>-112679</v>
      </c>
      <c r="AU203" s="445">
        <v>0</v>
      </c>
      <c r="AV203" s="445">
        <v>-1126793</v>
      </c>
      <c r="AW203" s="445">
        <v>91300</v>
      </c>
      <c r="AX203" s="445">
        <v>73040</v>
      </c>
      <c r="AY203" s="445">
        <v>18260</v>
      </c>
      <c r="AZ203" s="445">
        <v>0</v>
      </c>
      <c r="BA203" s="445">
        <v>182600</v>
      </c>
      <c r="BB203" s="445">
        <v>95081</v>
      </c>
      <c r="BC203" s="445">
        <v>76064</v>
      </c>
      <c r="BD203" s="445">
        <v>19016</v>
      </c>
      <c r="BE203" s="445">
        <v>0</v>
      </c>
      <c r="BF203" s="445">
        <v>190161</v>
      </c>
      <c r="BG203" s="445">
        <v>-377016</v>
      </c>
      <c r="BH203" s="445">
        <v>-301613</v>
      </c>
      <c r="BI203" s="445">
        <v>-75403</v>
      </c>
      <c r="BJ203" s="445">
        <v>0</v>
      </c>
      <c r="BK203" s="445">
        <v>-754032</v>
      </c>
      <c r="BL203" s="445">
        <v>-8548240</v>
      </c>
      <c r="BM203" s="445">
        <v>-6838592</v>
      </c>
      <c r="BN203" s="445">
        <v>-1709648</v>
      </c>
      <c r="BO203" s="445">
        <v>0</v>
      </c>
      <c r="BP203" s="445">
        <v>-17096480</v>
      </c>
      <c r="BQ203" s="445">
        <v>-525556</v>
      </c>
      <c r="BR203" s="445">
        <v>-420445</v>
      </c>
      <c r="BS203" s="445">
        <v>-105111</v>
      </c>
      <c r="BT203" s="445">
        <v>0</v>
      </c>
      <c r="BU203" s="445">
        <v>-1051112</v>
      </c>
      <c r="BV203" s="445">
        <v>-8022683</v>
      </c>
      <c r="BW203" s="445">
        <v>-6418147</v>
      </c>
      <c r="BX203" s="445">
        <v>-1604537</v>
      </c>
      <c r="BY203" s="445">
        <v>0</v>
      </c>
      <c r="BZ203" s="445">
        <v>-16045367</v>
      </c>
      <c r="CA203" s="445">
        <v>5919</v>
      </c>
      <c r="CB203" s="445">
        <v>4736</v>
      </c>
      <c r="CC203" s="445">
        <v>1184</v>
      </c>
      <c r="CD203" s="445">
        <v>0</v>
      </c>
      <c r="CE203" s="445">
        <v>11839</v>
      </c>
      <c r="CF203" s="445">
        <v>1444653</v>
      </c>
      <c r="CG203" s="445">
        <v>1155722</v>
      </c>
      <c r="CH203" s="445">
        <v>288931</v>
      </c>
      <c r="CI203" s="445">
        <v>0</v>
      </c>
      <c r="CJ203" s="445">
        <v>2889306</v>
      </c>
      <c r="CK203" s="445">
        <v>30741</v>
      </c>
      <c r="CL203" s="445">
        <v>24592</v>
      </c>
      <c r="CM203" s="445">
        <v>6148</v>
      </c>
      <c r="CN203" s="445">
        <v>0</v>
      </c>
      <c r="CO203" s="445">
        <v>61481</v>
      </c>
      <c r="CP203" s="445">
        <v>2632354</v>
      </c>
      <c r="CQ203" s="445">
        <v>2105883</v>
      </c>
      <c r="CR203" s="445">
        <v>526471</v>
      </c>
      <c r="CS203" s="445">
        <v>0</v>
      </c>
      <c r="CT203" s="445">
        <v>5264708</v>
      </c>
      <c r="CU203" s="445">
        <v>-4434573</v>
      </c>
      <c r="CV203" s="445">
        <v>-3547659</v>
      </c>
      <c r="CW203" s="445">
        <v>-886914</v>
      </c>
      <c r="CX203" s="445">
        <v>0</v>
      </c>
      <c r="CY203" s="445">
        <v>-8869146</v>
      </c>
      <c r="CZ203" s="445">
        <v>-488896</v>
      </c>
      <c r="DA203" s="445">
        <v>-391117</v>
      </c>
      <c r="DB203" s="445">
        <v>-97779</v>
      </c>
      <c r="DC203" s="445">
        <v>0</v>
      </c>
      <c r="DD203" s="445">
        <v>-977792</v>
      </c>
      <c r="DE203" s="445">
        <v>-3945676</v>
      </c>
      <c r="DF203" s="445">
        <v>-3156542</v>
      </c>
      <c r="DG203" s="445">
        <v>-789135</v>
      </c>
      <c r="DH203" s="445">
        <v>0</v>
      </c>
      <c r="DI203" s="445">
        <v>-7891353</v>
      </c>
      <c r="DJ203" s="445">
        <v>-15801558</v>
      </c>
      <c r="DK203" s="445">
        <v>-12641246</v>
      </c>
      <c r="DL203" s="445">
        <v>-3160311</v>
      </c>
      <c r="DM203" s="445">
        <v>0</v>
      </c>
      <c r="DN203" s="445">
        <v>-31603116</v>
      </c>
      <c r="DO203" s="445">
        <v>-10844404</v>
      </c>
      <c r="DP203" s="445">
        <v>-8675523</v>
      </c>
      <c r="DQ203" s="445">
        <v>-2168881</v>
      </c>
      <c r="DR203" s="445">
        <v>0</v>
      </c>
      <c r="DS203" s="445">
        <v>-21688808</v>
      </c>
      <c r="DT203" s="445">
        <v>-4957154</v>
      </c>
      <c r="DU203" s="445">
        <v>-3965723</v>
      </c>
      <c r="DV203" s="445">
        <v>-991430</v>
      </c>
      <c r="DW203" s="445">
        <v>0</v>
      </c>
      <c r="DX203" s="445">
        <v>-9914308</v>
      </c>
      <c r="DY203" s="445">
        <v>26082866</v>
      </c>
      <c r="DZ203" s="445">
        <v>20866293</v>
      </c>
      <c r="EA203" s="445">
        <v>5216573</v>
      </c>
      <c r="EB203" s="445">
        <v>0</v>
      </c>
      <c r="EC203" s="445">
        <v>52165732</v>
      </c>
      <c r="ED203" s="445">
        <v>26287303</v>
      </c>
      <c r="EE203" s="445">
        <v>21029843</v>
      </c>
      <c r="EF203" s="445">
        <v>5257461</v>
      </c>
      <c r="EG203" s="445">
        <v>0</v>
      </c>
      <c r="EH203" s="445">
        <v>52574607</v>
      </c>
      <c r="EI203" s="445">
        <v>204437</v>
      </c>
      <c r="EJ203" s="445">
        <v>163550</v>
      </c>
      <c r="EK203" s="445">
        <v>40888</v>
      </c>
      <c r="EL203" s="445">
        <v>0</v>
      </c>
      <c r="EM203" s="445">
        <v>408875</v>
      </c>
      <c r="EN203" s="445">
        <v>-4752717</v>
      </c>
      <c r="EO203" s="445">
        <v>-3802173</v>
      </c>
      <c r="EP203" s="445">
        <v>-950542</v>
      </c>
      <c r="EQ203" s="445">
        <v>0</v>
      </c>
      <c r="ER203" s="445">
        <v>-9505433</v>
      </c>
      <c r="ES203" s="446">
        <v>0.5</v>
      </c>
      <c r="ET203" s="446">
        <v>0.4</v>
      </c>
      <c r="EU203" s="446">
        <v>0.1</v>
      </c>
      <c r="EV203" s="446">
        <v>0</v>
      </c>
      <c r="EW203" s="446">
        <v>1</v>
      </c>
      <c r="EX203" s="58" t="s">
        <v>798</v>
      </c>
      <c r="EY203" s="58" t="s">
        <v>465</v>
      </c>
      <c r="EZ203" s="58" t="s">
        <v>466</v>
      </c>
      <c r="FA203" s="58" t="s">
        <v>467</v>
      </c>
      <c r="FB203" s="58" t="s">
        <v>1136</v>
      </c>
    </row>
    <row r="204" spans="1:158" s="58" customFormat="1" ht="14.25" thickTop="1" thickBot="1">
      <c r="A204" s="58" t="s">
        <v>461</v>
      </c>
      <c r="B204" s="447" t="s">
        <v>1137</v>
      </c>
      <c r="C204" s="59" t="s">
        <v>1138</v>
      </c>
      <c r="D204" s="445">
        <v>5760203</v>
      </c>
      <c r="E204" s="445">
        <v>4608162</v>
      </c>
      <c r="F204" s="445">
        <v>1036836</v>
      </c>
      <c r="G204" s="445">
        <v>115204</v>
      </c>
      <c r="H204" s="445">
        <v>11520405</v>
      </c>
      <c r="I204" s="445">
        <v>0</v>
      </c>
      <c r="J204" s="445">
        <v>0</v>
      </c>
      <c r="K204" s="445">
        <v>5760203</v>
      </c>
      <c r="L204" s="445">
        <v>92240</v>
      </c>
      <c r="M204" s="445">
        <v>92240</v>
      </c>
      <c r="N204" s="445">
        <v>123111</v>
      </c>
      <c r="O204" s="445">
        <v>0</v>
      </c>
      <c r="P204" s="445">
        <v>123111</v>
      </c>
      <c r="Q204" s="445">
        <v>96786</v>
      </c>
      <c r="R204" s="445">
        <v>0</v>
      </c>
      <c r="S204" s="445">
        <v>96786</v>
      </c>
      <c r="T204" s="445">
        <v>0</v>
      </c>
      <c r="U204" s="445">
        <v>0</v>
      </c>
      <c r="V204" s="445">
        <v>0</v>
      </c>
      <c r="W204" s="445">
        <v>0</v>
      </c>
      <c r="X204" s="445">
        <v>0</v>
      </c>
      <c r="Y204" s="445">
        <v>0</v>
      </c>
      <c r="Z204" s="445">
        <v>0</v>
      </c>
      <c r="AA204" s="445">
        <v>0</v>
      </c>
      <c r="AB204" s="445">
        <v>0</v>
      </c>
      <c r="AC204" s="445">
        <v>0</v>
      </c>
      <c r="AD204" s="445">
        <v>3131005</v>
      </c>
      <c r="AE204" s="445">
        <v>701899</v>
      </c>
      <c r="AF204" s="445">
        <v>77989</v>
      </c>
      <c r="AG204" s="445">
        <v>3910893</v>
      </c>
      <c r="AH204" s="445">
        <v>311042</v>
      </c>
      <c r="AI204" s="445">
        <v>248834</v>
      </c>
      <c r="AJ204" s="445">
        <v>55988</v>
      </c>
      <c r="AK204" s="445">
        <v>6221</v>
      </c>
      <c r="AL204" s="445">
        <v>622085</v>
      </c>
      <c r="AM204" s="445">
        <v>-206597</v>
      </c>
      <c r="AN204" s="445">
        <v>-165278</v>
      </c>
      <c r="AO204" s="445">
        <v>-37188</v>
      </c>
      <c r="AP204" s="445">
        <v>-4132</v>
      </c>
      <c r="AQ204" s="445">
        <v>-413195</v>
      </c>
      <c r="AR204" s="445">
        <v>-295000</v>
      </c>
      <c r="AS204" s="445">
        <v>-236000</v>
      </c>
      <c r="AT204" s="445">
        <v>-53100</v>
      </c>
      <c r="AU204" s="445">
        <v>-5900</v>
      </c>
      <c r="AV204" s="445">
        <v>-590000</v>
      </c>
      <c r="AW204" s="445">
        <v>48364</v>
      </c>
      <c r="AX204" s="445">
        <v>38692</v>
      </c>
      <c r="AY204" s="445">
        <v>8706</v>
      </c>
      <c r="AZ204" s="445">
        <v>967</v>
      </c>
      <c r="BA204" s="445">
        <v>96729</v>
      </c>
      <c r="BB204" s="445">
        <v>25136</v>
      </c>
      <c r="BC204" s="445">
        <v>20108</v>
      </c>
      <c r="BD204" s="445">
        <v>4524</v>
      </c>
      <c r="BE204" s="445">
        <v>503</v>
      </c>
      <c r="BF204" s="445">
        <v>50271</v>
      </c>
      <c r="BG204" s="445">
        <v>-221500</v>
      </c>
      <c r="BH204" s="445">
        <v>-177200</v>
      </c>
      <c r="BI204" s="445">
        <v>-39870</v>
      </c>
      <c r="BJ204" s="445">
        <v>-4430</v>
      </c>
      <c r="BK204" s="445">
        <v>-443000</v>
      </c>
      <c r="BL204" s="445">
        <v>-1065992</v>
      </c>
      <c r="BM204" s="445">
        <v>-852793</v>
      </c>
      <c r="BN204" s="445">
        <v>-191878</v>
      </c>
      <c r="BO204" s="445">
        <v>-21320</v>
      </c>
      <c r="BP204" s="445">
        <v>-2131983</v>
      </c>
      <c r="BQ204" s="445">
        <v>-113292</v>
      </c>
      <c r="BR204" s="445">
        <v>-90634</v>
      </c>
      <c r="BS204" s="445">
        <v>-20393</v>
      </c>
      <c r="BT204" s="445">
        <v>-2266</v>
      </c>
      <c r="BU204" s="445">
        <v>-226585</v>
      </c>
      <c r="BV204" s="445">
        <v>-952699</v>
      </c>
      <c r="BW204" s="445">
        <v>-762159</v>
      </c>
      <c r="BX204" s="445">
        <v>-171486</v>
      </c>
      <c r="BY204" s="445">
        <v>-19054</v>
      </c>
      <c r="BZ204" s="445">
        <v>-1905398</v>
      </c>
      <c r="CA204" s="445">
        <v>48720</v>
      </c>
      <c r="CB204" s="445">
        <v>38976</v>
      </c>
      <c r="CC204" s="445">
        <v>8770</v>
      </c>
      <c r="CD204" s="445">
        <v>974</v>
      </c>
      <c r="CE204" s="445">
        <v>97440</v>
      </c>
      <c r="CF204" s="445">
        <v>172092</v>
      </c>
      <c r="CG204" s="445">
        <v>137674</v>
      </c>
      <c r="CH204" s="445">
        <v>30977</v>
      </c>
      <c r="CI204" s="445">
        <v>3442</v>
      </c>
      <c r="CJ204" s="445">
        <v>344185</v>
      </c>
      <c r="CK204" s="445">
        <v>4903</v>
      </c>
      <c r="CL204" s="445">
        <v>3923</v>
      </c>
      <c r="CM204" s="445">
        <v>883</v>
      </c>
      <c r="CN204" s="445">
        <v>98</v>
      </c>
      <c r="CO204" s="445">
        <v>9807</v>
      </c>
      <c r="CP204" s="445">
        <v>-313626</v>
      </c>
      <c r="CQ204" s="445">
        <v>-250902</v>
      </c>
      <c r="CR204" s="445">
        <v>-56453</v>
      </c>
      <c r="CS204" s="445">
        <v>-6273</v>
      </c>
      <c r="CT204" s="445">
        <v>-627254</v>
      </c>
      <c r="CU204" s="445">
        <v>-1153903</v>
      </c>
      <c r="CV204" s="445">
        <v>-923122</v>
      </c>
      <c r="CW204" s="445">
        <v>-207701</v>
      </c>
      <c r="CX204" s="445">
        <v>-23079</v>
      </c>
      <c r="CY204" s="445">
        <v>-2307805</v>
      </c>
      <c r="CZ204" s="445">
        <v>-59669</v>
      </c>
      <c r="DA204" s="445">
        <v>-47735</v>
      </c>
      <c r="DB204" s="445">
        <v>-10740</v>
      </c>
      <c r="DC204" s="445">
        <v>-1194</v>
      </c>
      <c r="DD204" s="445">
        <v>-119338</v>
      </c>
      <c r="DE204" s="445">
        <v>-1094233</v>
      </c>
      <c r="DF204" s="445">
        <v>-875387</v>
      </c>
      <c r="DG204" s="445">
        <v>-196962</v>
      </c>
      <c r="DH204" s="445">
        <v>-21885</v>
      </c>
      <c r="DI204" s="445">
        <v>-2188467</v>
      </c>
      <c r="DJ204" s="445">
        <v>-4083577</v>
      </c>
      <c r="DK204" s="445">
        <v>-3315803</v>
      </c>
      <c r="DL204" s="445">
        <v>-752719</v>
      </c>
      <c r="DM204" s="445">
        <v>-83032</v>
      </c>
      <c r="DN204" s="445">
        <v>-8235131</v>
      </c>
      <c r="DO204" s="445">
        <v>-3346042</v>
      </c>
      <c r="DP204" s="445">
        <v>-2725770</v>
      </c>
      <c r="DQ204" s="445">
        <v>-619959</v>
      </c>
      <c r="DR204" s="445">
        <v>-68280</v>
      </c>
      <c r="DS204" s="445">
        <v>-6760051</v>
      </c>
      <c r="DT204" s="445">
        <v>-737535</v>
      </c>
      <c r="DU204" s="445">
        <v>-590033</v>
      </c>
      <c r="DV204" s="445">
        <v>-132760</v>
      </c>
      <c r="DW204" s="445">
        <v>-14752</v>
      </c>
      <c r="DX204" s="445">
        <v>-1475080</v>
      </c>
      <c r="DY204" s="445">
        <v>7557192</v>
      </c>
      <c r="DZ204" s="445">
        <v>6045753</v>
      </c>
      <c r="EA204" s="445">
        <v>1360294</v>
      </c>
      <c r="EB204" s="445">
        <v>151144</v>
      </c>
      <c r="EC204" s="445">
        <v>15114383</v>
      </c>
      <c r="ED204" s="445">
        <v>5760203</v>
      </c>
      <c r="EE204" s="445">
        <v>4608162</v>
      </c>
      <c r="EF204" s="445">
        <v>1036836</v>
      </c>
      <c r="EG204" s="445">
        <v>115204</v>
      </c>
      <c r="EH204" s="445">
        <v>11520405</v>
      </c>
      <c r="EI204" s="445">
        <v>-1796989</v>
      </c>
      <c r="EJ204" s="445">
        <v>-1437591</v>
      </c>
      <c r="EK204" s="445">
        <v>-323458</v>
      </c>
      <c r="EL204" s="445">
        <v>-35940</v>
      </c>
      <c r="EM204" s="445">
        <v>-3593978</v>
      </c>
      <c r="EN204" s="445">
        <v>-2534524</v>
      </c>
      <c r="EO204" s="445">
        <v>-2027624</v>
      </c>
      <c r="EP204" s="445">
        <v>-456218</v>
      </c>
      <c r="EQ204" s="445">
        <v>-50692</v>
      </c>
      <c r="ER204" s="445">
        <v>-5069058</v>
      </c>
      <c r="ES204" s="446">
        <v>0.5</v>
      </c>
      <c r="ET204" s="446">
        <v>0.4</v>
      </c>
      <c r="EU204" s="446">
        <v>0.09</v>
      </c>
      <c r="EV204" s="446">
        <v>0.01</v>
      </c>
      <c r="EW204" s="446">
        <v>1</v>
      </c>
      <c r="EX204" s="58" t="s">
        <v>630</v>
      </c>
      <c r="EY204" s="58" t="s">
        <v>558</v>
      </c>
      <c r="EZ204" s="58" t="s">
        <v>466</v>
      </c>
      <c r="FA204" s="58" t="s">
        <v>473</v>
      </c>
      <c r="FB204" s="58" t="s">
        <v>1139</v>
      </c>
    </row>
    <row r="205" spans="1:158" s="58" customFormat="1" ht="14.25" thickTop="1" thickBot="1">
      <c r="A205" s="58" t="s">
        <v>469</v>
      </c>
      <c r="B205" s="447" t="s">
        <v>1140</v>
      </c>
      <c r="C205" s="59" t="s">
        <v>1141</v>
      </c>
      <c r="D205" s="445">
        <v>20249279</v>
      </c>
      <c r="E205" s="445">
        <v>18408436</v>
      </c>
      <c r="F205" s="445">
        <v>22703738</v>
      </c>
      <c r="G205" s="445">
        <v>0</v>
      </c>
      <c r="H205" s="445">
        <v>61361453</v>
      </c>
      <c r="I205" s="445">
        <v>0</v>
      </c>
      <c r="J205" s="445">
        <v>0</v>
      </c>
      <c r="K205" s="445">
        <v>20249279</v>
      </c>
      <c r="L205" s="445">
        <v>272398</v>
      </c>
      <c r="M205" s="445">
        <v>272398</v>
      </c>
      <c r="N205" s="445">
        <v>0</v>
      </c>
      <c r="O205" s="445">
        <v>0</v>
      </c>
      <c r="P205" s="445">
        <v>0</v>
      </c>
      <c r="Q205" s="445">
        <v>0</v>
      </c>
      <c r="R205" s="445">
        <v>0</v>
      </c>
      <c r="S205" s="445">
        <v>0</v>
      </c>
      <c r="T205" s="445">
        <v>0</v>
      </c>
      <c r="U205" s="445">
        <v>0</v>
      </c>
      <c r="V205" s="445">
        <v>0</v>
      </c>
      <c r="W205" s="445">
        <v>0</v>
      </c>
      <c r="X205" s="445">
        <v>0</v>
      </c>
      <c r="Y205" s="445">
        <v>0</v>
      </c>
      <c r="Z205" s="445">
        <v>0</v>
      </c>
      <c r="AA205" s="445">
        <v>0</v>
      </c>
      <c r="AB205" s="445">
        <v>0</v>
      </c>
      <c r="AC205" s="445">
        <v>0</v>
      </c>
      <c r="AD205" s="445">
        <v>10705962</v>
      </c>
      <c r="AE205" s="445">
        <v>13204020</v>
      </c>
      <c r="AF205" s="445">
        <v>0</v>
      </c>
      <c r="AG205" s="445">
        <v>23909982</v>
      </c>
      <c r="AH205" s="445">
        <v>4294429</v>
      </c>
      <c r="AI205" s="445">
        <v>3904026</v>
      </c>
      <c r="AJ205" s="445">
        <v>4814966</v>
      </c>
      <c r="AK205" s="445">
        <v>0</v>
      </c>
      <c r="AL205" s="445">
        <v>13013421</v>
      </c>
      <c r="AM205" s="445">
        <v>-2045014</v>
      </c>
      <c r="AN205" s="445">
        <v>-1859104</v>
      </c>
      <c r="AO205" s="445">
        <v>-2292895</v>
      </c>
      <c r="AP205" s="445">
        <v>0</v>
      </c>
      <c r="AQ205" s="445">
        <v>-6197013</v>
      </c>
      <c r="AR205" s="445">
        <v>-1342873</v>
      </c>
      <c r="AS205" s="445">
        <v>-1220795</v>
      </c>
      <c r="AT205" s="445">
        <v>-1505647</v>
      </c>
      <c r="AU205" s="445">
        <v>0</v>
      </c>
      <c r="AV205" s="445">
        <v>-4069315</v>
      </c>
      <c r="AW205" s="445">
        <v>0</v>
      </c>
      <c r="AX205" s="445">
        <v>0</v>
      </c>
      <c r="AY205" s="445">
        <v>0</v>
      </c>
      <c r="AZ205" s="445">
        <v>0</v>
      </c>
      <c r="BA205" s="445">
        <v>0</v>
      </c>
      <c r="BB205" s="445">
        <v>-475426</v>
      </c>
      <c r="BC205" s="445">
        <v>-432206</v>
      </c>
      <c r="BD205" s="445">
        <v>-533053</v>
      </c>
      <c r="BE205" s="445">
        <v>0</v>
      </c>
      <c r="BF205" s="445">
        <v>-1440685</v>
      </c>
      <c r="BG205" s="445">
        <v>-1818299</v>
      </c>
      <c r="BH205" s="445">
        <v>-1653001</v>
      </c>
      <c r="BI205" s="445">
        <v>-2038700</v>
      </c>
      <c r="BJ205" s="445">
        <v>0</v>
      </c>
      <c r="BK205" s="445">
        <v>-5510000</v>
      </c>
      <c r="BL205" s="445">
        <v>-2294416</v>
      </c>
      <c r="BM205" s="445">
        <v>-2085832</v>
      </c>
      <c r="BN205" s="445">
        <v>-2572526</v>
      </c>
      <c r="BO205" s="445">
        <v>0</v>
      </c>
      <c r="BP205" s="445">
        <v>-6952774</v>
      </c>
      <c r="BQ205" s="445">
        <v>-695888</v>
      </c>
      <c r="BR205" s="445">
        <v>-632626</v>
      </c>
      <c r="BS205" s="445">
        <v>-780238</v>
      </c>
      <c r="BT205" s="445">
        <v>0</v>
      </c>
      <c r="BU205" s="445">
        <v>-2108752</v>
      </c>
      <c r="BV205" s="445">
        <v>-1598527</v>
      </c>
      <c r="BW205" s="445">
        <v>-1453207</v>
      </c>
      <c r="BX205" s="445">
        <v>-1792288</v>
      </c>
      <c r="BY205" s="445">
        <v>0</v>
      </c>
      <c r="BZ205" s="445">
        <v>-4844022</v>
      </c>
      <c r="CA205" s="445">
        <v>121037</v>
      </c>
      <c r="CB205" s="445">
        <v>110034</v>
      </c>
      <c r="CC205" s="445">
        <v>135709</v>
      </c>
      <c r="CD205" s="445">
        <v>0</v>
      </c>
      <c r="CE205" s="445">
        <v>366780</v>
      </c>
      <c r="CF205" s="445">
        <v>23994</v>
      </c>
      <c r="CG205" s="445">
        <v>21813</v>
      </c>
      <c r="CH205" s="445">
        <v>26903</v>
      </c>
      <c r="CI205" s="445">
        <v>0</v>
      </c>
      <c r="CJ205" s="445">
        <v>72710</v>
      </c>
      <c r="CK205" s="445">
        <v>-307388</v>
      </c>
      <c r="CL205" s="445">
        <v>-279443</v>
      </c>
      <c r="CM205" s="445">
        <v>-344647</v>
      </c>
      <c r="CN205" s="445">
        <v>0</v>
      </c>
      <c r="CO205" s="445">
        <v>-931478</v>
      </c>
      <c r="CP205" s="445">
        <v>-262506</v>
      </c>
      <c r="CQ205" s="445">
        <v>-238642</v>
      </c>
      <c r="CR205" s="445">
        <v>-294325</v>
      </c>
      <c r="CS205" s="445">
        <v>0</v>
      </c>
      <c r="CT205" s="445">
        <v>-795473</v>
      </c>
      <c r="CU205" s="445">
        <v>-2719279</v>
      </c>
      <c r="CV205" s="445">
        <v>-2472070</v>
      </c>
      <c r="CW205" s="445">
        <v>-3048886</v>
      </c>
      <c r="CX205" s="445">
        <v>0</v>
      </c>
      <c r="CY205" s="445">
        <v>-8240235</v>
      </c>
      <c r="CZ205" s="445">
        <v>-882239</v>
      </c>
      <c r="DA205" s="445">
        <v>-802035</v>
      </c>
      <c r="DB205" s="445">
        <v>-989176</v>
      </c>
      <c r="DC205" s="445">
        <v>0</v>
      </c>
      <c r="DD205" s="445">
        <v>-2673450</v>
      </c>
      <c r="DE205" s="445">
        <v>-1837039</v>
      </c>
      <c r="DF205" s="445">
        <v>-1670036</v>
      </c>
      <c r="DG205" s="445">
        <v>-2059710</v>
      </c>
      <c r="DH205" s="445">
        <v>0</v>
      </c>
      <c r="DI205" s="445">
        <v>-5566785</v>
      </c>
      <c r="DJ205" s="445">
        <v>-20274233</v>
      </c>
      <c r="DK205" s="445">
        <v>-19036877</v>
      </c>
      <c r="DL205" s="445">
        <v>-22706613</v>
      </c>
      <c r="DM205" s="445">
        <v>0</v>
      </c>
      <c r="DN205" s="445">
        <v>-62017723</v>
      </c>
      <c r="DO205" s="445">
        <v>-17166059</v>
      </c>
      <c r="DP205" s="445">
        <v>-16205617</v>
      </c>
      <c r="DQ205" s="445">
        <v>-19222329</v>
      </c>
      <c r="DR205" s="445">
        <v>0</v>
      </c>
      <c r="DS205" s="445">
        <v>-52594005</v>
      </c>
      <c r="DT205" s="445">
        <v>-3108174</v>
      </c>
      <c r="DU205" s="445">
        <v>-2831260</v>
      </c>
      <c r="DV205" s="445">
        <v>-3484284</v>
      </c>
      <c r="DW205" s="445">
        <v>0</v>
      </c>
      <c r="DX205" s="445">
        <v>-9423718</v>
      </c>
      <c r="DY205" s="445">
        <v>27617730</v>
      </c>
      <c r="DZ205" s="445">
        <v>25107028</v>
      </c>
      <c r="EA205" s="445">
        <v>30965334</v>
      </c>
      <c r="EB205" s="445">
        <v>0</v>
      </c>
      <c r="EC205" s="445">
        <v>83690092</v>
      </c>
      <c r="ED205" s="445">
        <v>20249279</v>
      </c>
      <c r="EE205" s="445">
        <v>18408436</v>
      </c>
      <c r="EF205" s="445">
        <v>22703738</v>
      </c>
      <c r="EG205" s="445">
        <v>0</v>
      </c>
      <c r="EH205" s="445">
        <v>61361453</v>
      </c>
      <c r="EI205" s="445">
        <v>-7368451</v>
      </c>
      <c r="EJ205" s="445">
        <v>-6698592</v>
      </c>
      <c r="EK205" s="445">
        <v>-8261596</v>
      </c>
      <c r="EL205" s="445">
        <v>0</v>
      </c>
      <c r="EM205" s="445">
        <v>-22328639</v>
      </c>
      <c r="EN205" s="445">
        <v>-10476625</v>
      </c>
      <c r="EO205" s="445">
        <v>-9529852</v>
      </c>
      <c r="EP205" s="445">
        <v>-11745880</v>
      </c>
      <c r="EQ205" s="445">
        <v>0</v>
      </c>
      <c r="ER205" s="445">
        <v>-31752357</v>
      </c>
      <c r="ES205" s="446">
        <v>0.33</v>
      </c>
      <c r="ET205" s="446">
        <v>0.3</v>
      </c>
      <c r="EU205" s="446">
        <v>0.37</v>
      </c>
      <c r="EV205" s="446">
        <v>0</v>
      </c>
      <c r="EW205" s="446">
        <v>1</v>
      </c>
      <c r="EX205" s="58" t="s">
        <v>501</v>
      </c>
      <c r="EY205" s="58" t="s">
        <v>502</v>
      </c>
      <c r="EZ205" s="58" t="s">
        <v>503</v>
      </c>
      <c r="FA205" s="58" t="s">
        <v>504</v>
      </c>
      <c r="FB205" s="58" t="s">
        <v>1142</v>
      </c>
    </row>
    <row r="206" spans="1:158" s="58" customFormat="1" ht="14.25" thickTop="1" thickBot="1">
      <c r="A206" s="58" t="s">
        <v>469</v>
      </c>
      <c r="B206" s="447" t="s">
        <v>1143</v>
      </c>
      <c r="C206" s="59" t="s">
        <v>1144</v>
      </c>
      <c r="D206" s="445">
        <v>5342664</v>
      </c>
      <c r="E206" s="445">
        <v>4274132</v>
      </c>
      <c r="F206" s="445">
        <v>961680</v>
      </c>
      <c r="G206" s="445">
        <v>106853</v>
      </c>
      <c r="H206" s="445">
        <v>10685329</v>
      </c>
      <c r="I206" s="445">
        <v>0</v>
      </c>
      <c r="J206" s="445">
        <v>0</v>
      </c>
      <c r="K206" s="445">
        <v>5342664</v>
      </c>
      <c r="L206" s="445">
        <v>140233</v>
      </c>
      <c r="M206" s="445">
        <v>140233</v>
      </c>
      <c r="N206" s="445">
        <v>0</v>
      </c>
      <c r="O206" s="445">
        <v>0</v>
      </c>
      <c r="P206" s="445">
        <v>0</v>
      </c>
      <c r="Q206" s="445">
        <v>0</v>
      </c>
      <c r="R206" s="445">
        <v>0</v>
      </c>
      <c r="S206" s="445">
        <v>0</v>
      </c>
      <c r="T206" s="445">
        <v>0</v>
      </c>
      <c r="U206" s="445">
        <v>0</v>
      </c>
      <c r="V206" s="445">
        <v>0</v>
      </c>
      <c r="W206" s="445">
        <v>0</v>
      </c>
      <c r="X206" s="445">
        <v>0</v>
      </c>
      <c r="Y206" s="445">
        <v>0</v>
      </c>
      <c r="Z206" s="445">
        <v>0</v>
      </c>
      <c r="AA206" s="445">
        <v>0</v>
      </c>
      <c r="AB206" s="445">
        <v>0</v>
      </c>
      <c r="AC206" s="445">
        <v>0</v>
      </c>
      <c r="AD206" s="445">
        <v>2962978</v>
      </c>
      <c r="AE206" s="445">
        <v>666671</v>
      </c>
      <c r="AF206" s="445">
        <v>74074</v>
      </c>
      <c r="AG206" s="445">
        <v>3703723</v>
      </c>
      <c r="AH206" s="445">
        <v>149227</v>
      </c>
      <c r="AI206" s="445">
        <v>119382</v>
      </c>
      <c r="AJ206" s="445">
        <v>26861</v>
      </c>
      <c r="AK206" s="445">
        <v>2985</v>
      </c>
      <c r="AL206" s="445">
        <v>298455</v>
      </c>
      <c r="AM206" s="445">
        <v>-93558</v>
      </c>
      <c r="AN206" s="445">
        <v>-74847</v>
      </c>
      <c r="AO206" s="445">
        <v>-16841</v>
      </c>
      <c r="AP206" s="445">
        <v>-1871</v>
      </c>
      <c r="AQ206" s="445">
        <v>-187117</v>
      </c>
      <c r="AR206" s="445">
        <v>-196995</v>
      </c>
      <c r="AS206" s="445">
        <v>-157596</v>
      </c>
      <c r="AT206" s="445">
        <v>-35459</v>
      </c>
      <c r="AU206" s="445">
        <v>-3940</v>
      </c>
      <c r="AV206" s="445">
        <v>-393990</v>
      </c>
      <c r="AW206" s="445">
        <v>63322</v>
      </c>
      <c r="AX206" s="445">
        <v>50657</v>
      </c>
      <c r="AY206" s="445">
        <v>11398</v>
      </c>
      <c r="AZ206" s="445">
        <v>1266</v>
      </c>
      <c r="BA206" s="445">
        <v>126643</v>
      </c>
      <c r="BB206" s="445">
        <v>38485</v>
      </c>
      <c r="BC206" s="445">
        <v>30788</v>
      </c>
      <c r="BD206" s="445">
        <v>6927</v>
      </c>
      <c r="BE206" s="445">
        <v>770</v>
      </c>
      <c r="BF206" s="445">
        <v>76970</v>
      </c>
      <c r="BG206" s="445">
        <v>-95188</v>
      </c>
      <c r="BH206" s="445">
        <v>-76151</v>
      </c>
      <c r="BI206" s="445">
        <v>-17134</v>
      </c>
      <c r="BJ206" s="445">
        <v>-1904</v>
      </c>
      <c r="BK206" s="445">
        <v>-190377</v>
      </c>
      <c r="BL206" s="445">
        <v>-1567581</v>
      </c>
      <c r="BM206" s="445">
        <v>-1254065</v>
      </c>
      <c r="BN206" s="445">
        <v>-282165</v>
      </c>
      <c r="BO206" s="445">
        <v>-31352</v>
      </c>
      <c r="BP206" s="445">
        <v>-3135163</v>
      </c>
      <c r="BQ206" s="445">
        <v>-1124532</v>
      </c>
      <c r="BR206" s="445">
        <v>-899626</v>
      </c>
      <c r="BS206" s="445">
        <v>-202416</v>
      </c>
      <c r="BT206" s="445">
        <v>-22491</v>
      </c>
      <c r="BU206" s="445">
        <v>-2249065</v>
      </c>
      <c r="BV206" s="445">
        <v>-443049</v>
      </c>
      <c r="BW206" s="445">
        <v>-354439</v>
      </c>
      <c r="BX206" s="445">
        <v>-79749</v>
      </c>
      <c r="BY206" s="445">
        <v>-8861</v>
      </c>
      <c r="BZ206" s="445">
        <v>-886098</v>
      </c>
      <c r="CA206" s="445">
        <v>176204</v>
      </c>
      <c r="CB206" s="445">
        <v>140963</v>
      </c>
      <c r="CC206" s="445">
        <v>31717</v>
      </c>
      <c r="CD206" s="445">
        <v>3524</v>
      </c>
      <c r="CE206" s="445">
        <v>352408</v>
      </c>
      <c r="CF206" s="445">
        <v>283170</v>
      </c>
      <c r="CG206" s="445">
        <v>226536</v>
      </c>
      <c r="CH206" s="445">
        <v>50971</v>
      </c>
      <c r="CI206" s="445">
        <v>5663</v>
      </c>
      <c r="CJ206" s="445">
        <v>566340</v>
      </c>
      <c r="CK206" s="445">
        <v>204682</v>
      </c>
      <c r="CL206" s="445">
        <v>163746</v>
      </c>
      <c r="CM206" s="445">
        <v>36843</v>
      </c>
      <c r="CN206" s="445">
        <v>4094</v>
      </c>
      <c r="CO206" s="445">
        <v>409365</v>
      </c>
      <c r="CP206" s="445">
        <v>-287538</v>
      </c>
      <c r="CQ206" s="445">
        <v>-230030</v>
      </c>
      <c r="CR206" s="445">
        <v>-51757</v>
      </c>
      <c r="CS206" s="445">
        <v>-5751</v>
      </c>
      <c r="CT206" s="445">
        <v>-575076</v>
      </c>
      <c r="CU206" s="445">
        <v>-1191063</v>
      </c>
      <c r="CV206" s="445">
        <v>-952850</v>
      </c>
      <c r="CW206" s="445">
        <v>-214391</v>
      </c>
      <c r="CX206" s="445">
        <v>-23822</v>
      </c>
      <c r="CY206" s="445">
        <v>-2382126</v>
      </c>
      <c r="CZ206" s="445">
        <v>-743646</v>
      </c>
      <c r="DA206" s="445">
        <v>-594917</v>
      </c>
      <c r="DB206" s="445">
        <v>-133856</v>
      </c>
      <c r="DC206" s="445">
        <v>-14873</v>
      </c>
      <c r="DD206" s="445">
        <v>-1487292</v>
      </c>
      <c r="DE206" s="445">
        <v>-447417</v>
      </c>
      <c r="DF206" s="445">
        <v>-357933</v>
      </c>
      <c r="DG206" s="445">
        <v>-80535</v>
      </c>
      <c r="DH206" s="445">
        <v>-8949</v>
      </c>
      <c r="DI206" s="445">
        <v>-894834</v>
      </c>
      <c r="DJ206" s="445">
        <v>-3550250</v>
      </c>
      <c r="DK206" s="445">
        <v>-2699905</v>
      </c>
      <c r="DL206" s="445">
        <v>-565659</v>
      </c>
      <c r="DM206" s="445">
        <v>-68847</v>
      </c>
      <c r="DN206" s="445">
        <v>-6884661</v>
      </c>
      <c r="DO206" s="445">
        <v>-3456220</v>
      </c>
      <c r="DP206" s="445">
        <v>-2624678</v>
      </c>
      <c r="DQ206" s="445">
        <v>-548733</v>
      </c>
      <c r="DR206" s="445">
        <v>-66966</v>
      </c>
      <c r="DS206" s="445">
        <v>-6696596</v>
      </c>
      <c r="DT206" s="445">
        <v>-94030</v>
      </c>
      <c r="DU206" s="445">
        <v>-75227</v>
      </c>
      <c r="DV206" s="445">
        <v>-16926</v>
      </c>
      <c r="DW206" s="445">
        <v>-1881</v>
      </c>
      <c r="DX206" s="445">
        <v>-188065</v>
      </c>
      <c r="DY206" s="445">
        <v>7022478</v>
      </c>
      <c r="DZ206" s="445">
        <v>5617982</v>
      </c>
      <c r="EA206" s="445">
        <v>1264046</v>
      </c>
      <c r="EB206" s="445">
        <v>140450</v>
      </c>
      <c r="EC206" s="445">
        <v>14044956</v>
      </c>
      <c r="ED206" s="445">
        <v>5342664</v>
      </c>
      <c r="EE206" s="445">
        <v>4274132</v>
      </c>
      <c r="EF206" s="445">
        <v>961680</v>
      </c>
      <c r="EG206" s="445">
        <v>106853</v>
      </c>
      <c r="EH206" s="445">
        <v>10685329</v>
      </c>
      <c r="EI206" s="445">
        <v>-1679814</v>
      </c>
      <c r="EJ206" s="445">
        <v>-1343850</v>
      </c>
      <c r="EK206" s="445">
        <v>-302366</v>
      </c>
      <c r="EL206" s="445">
        <v>-33597</v>
      </c>
      <c r="EM206" s="445">
        <v>-3359627</v>
      </c>
      <c r="EN206" s="445">
        <v>-1773844</v>
      </c>
      <c r="EO206" s="445">
        <v>-1419077</v>
      </c>
      <c r="EP206" s="445">
        <v>-319292</v>
      </c>
      <c r="EQ206" s="445">
        <v>-35478</v>
      </c>
      <c r="ER206" s="445">
        <v>-3547692</v>
      </c>
      <c r="ES206" s="446">
        <v>0.5</v>
      </c>
      <c r="ET206" s="446">
        <v>0.4</v>
      </c>
      <c r="EU206" s="446">
        <v>0.09</v>
      </c>
      <c r="EV206" s="446">
        <v>0.01</v>
      </c>
      <c r="EW206" s="446">
        <v>1</v>
      </c>
      <c r="EX206" s="58" t="s">
        <v>715</v>
      </c>
      <c r="EY206" s="58" t="s">
        <v>716</v>
      </c>
      <c r="EZ206" s="58" t="s">
        <v>466</v>
      </c>
      <c r="FA206" s="58" t="s">
        <v>514</v>
      </c>
      <c r="FB206" s="58" t="s">
        <v>1145</v>
      </c>
    </row>
    <row r="207" spans="1:158" s="58" customFormat="1" ht="14.25" thickTop="1" thickBot="1">
      <c r="A207" s="58" t="s">
        <v>469</v>
      </c>
      <c r="B207" s="447" t="s">
        <v>1146</v>
      </c>
      <c r="C207" s="59" t="s">
        <v>1147</v>
      </c>
      <c r="D207" s="445">
        <v>0</v>
      </c>
      <c r="E207" s="445">
        <v>56232971</v>
      </c>
      <c r="F207" s="445">
        <v>0</v>
      </c>
      <c r="G207" s="445">
        <v>568010</v>
      </c>
      <c r="H207" s="445">
        <v>56800981</v>
      </c>
      <c r="I207" s="445">
        <v>0</v>
      </c>
      <c r="J207" s="445">
        <v>0</v>
      </c>
      <c r="K207" s="445">
        <v>0</v>
      </c>
      <c r="L207" s="445">
        <v>325516</v>
      </c>
      <c r="M207" s="445">
        <v>325516</v>
      </c>
      <c r="N207" s="445">
        <v>0</v>
      </c>
      <c r="O207" s="445">
        <v>0</v>
      </c>
      <c r="P207" s="445">
        <v>0</v>
      </c>
      <c r="Q207" s="445">
        <v>578331</v>
      </c>
      <c r="R207" s="445">
        <v>0</v>
      </c>
      <c r="S207" s="445">
        <v>578331</v>
      </c>
      <c r="T207" s="445">
        <v>0</v>
      </c>
      <c r="U207" s="445">
        <v>0</v>
      </c>
      <c r="V207" s="445">
        <v>0</v>
      </c>
      <c r="W207" s="445">
        <v>0</v>
      </c>
      <c r="X207" s="445">
        <v>0</v>
      </c>
      <c r="Y207" s="445">
        <v>0</v>
      </c>
      <c r="Z207" s="445">
        <v>0</v>
      </c>
      <c r="AA207" s="445">
        <v>0</v>
      </c>
      <c r="AB207" s="445">
        <v>0</v>
      </c>
      <c r="AC207" s="445">
        <v>0</v>
      </c>
      <c r="AD207" s="445">
        <v>19072103</v>
      </c>
      <c r="AE207" s="445">
        <v>0</v>
      </c>
      <c r="AF207" s="445">
        <v>192344</v>
      </c>
      <c r="AG207" s="445">
        <v>19264447</v>
      </c>
      <c r="AH207" s="445">
        <v>0</v>
      </c>
      <c r="AI207" s="445">
        <v>4961990</v>
      </c>
      <c r="AJ207" s="445">
        <v>0</v>
      </c>
      <c r="AK207" s="445">
        <v>50121</v>
      </c>
      <c r="AL207" s="445">
        <v>5012111</v>
      </c>
      <c r="AM207" s="445">
        <v>0</v>
      </c>
      <c r="AN207" s="445">
        <v>-2528303</v>
      </c>
      <c r="AO207" s="445">
        <v>0</v>
      </c>
      <c r="AP207" s="445">
        <v>-25538</v>
      </c>
      <c r="AQ207" s="445">
        <v>-2553841</v>
      </c>
      <c r="AR207" s="445">
        <v>0</v>
      </c>
      <c r="AS207" s="445">
        <v>-1898057</v>
      </c>
      <c r="AT207" s="445">
        <v>0</v>
      </c>
      <c r="AU207" s="445">
        <v>-19172</v>
      </c>
      <c r="AV207" s="445">
        <v>-1917229</v>
      </c>
      <c r="AW207" s="445">
        <v>0</v>
      </c>
      <c r="AX207" s="445">
        <v>144430</v>
      </c>
      <c r="AY207" s="445">
        <v>0</v>
      </c>
      <c r="AZ207" s="445">
        <v>1459</v>
      </c>
      <c r="BA207" s="445">
        <v>145889</v>
      </c>
      <c r="BB207" s="445">
        <v>0</v>
      </c>
      <c r="BC207" s="445">
        <v>-733880</v>
      </c>
      <c r="BD207" s="445">
        <v>0</v>
      </c>
      <c r="BE207" s="445">
        <v>-7413</v>
      </c>
      <c r="BF207" s="445">
        <v>-741293</v>
      </c>
      <c r="BG207" s="445">
        <v>0</v>
      </c>
      <c r="BH207" s="445">
        <v>-2487507</v>
      </c>
      <c r="BI207" s="445">
        <v>0</v>
      </c>
      <c r="BJ207" s="445">
        <v>-25126</v>
      </c>
      <c r="BK207" s="445">
        <v>-2512633</v>
      </c>
      <c r="BL207" s="445">
        <v>0</v>
      </c>
      <c r="BM207" s="445">
        <v>-12891083</v>
      </c>
      <c r="BN207" s="445">
        <v>0</v>
      </c>
      <c r="BO207" s="445">
        <v>-130213</v>
      </c>
      <c r="BP207" s="445">
        <v>-13021296</v>
      </c>
      <c r="BQ207" s="445">
        <v>0</v>
      </c>
      <c r="BR207" s="445">
        <v>-2021842</v>
      </c>
      <c r="BS207" s="445">
        <v>0</v>
      </c>
      <c r="BT207" s="445">
        <v>-20423</v>
      </c>
      <c r="BU207" s="445">
        <v>-2042265</v>
      </c>
      <c r="BV207" s="445">
        <v>0</v>
      </c>
      <c r="BW207" s="445">
        <v>-10869241</v>
      </c>
      <c r="BX207" s="445">
        <v>0</v>
      </c>
      <c r="BY207" s="445">
        <v>-109790</v>
      </c>
      <c r="BZ207" s="445">
        <v>-10979031</v>
      </c>
      <c r="CA207" s="445">
        <v>0</v>
      </c>
      <c r="CB207" s="445">
        <v>603867</v>
      </c>
      <c r="CC207" s="445">
        <v>0</v>
      </c>
      <c r="CD207" s="445">
        <v>6100</v>
      </c>
      <c r="CE207" s="445">
        <v>609967</v>
      </c>
      <c r="CF207" s="445">
        <v>0</v>
      </c>
      <c r="CG207" s="445">
        <v>3071593</v>
      </c>
      <c r="CH207" s="445">
        <v>0</v>
      </c>
      <c r="CI207" s="445">
        <v>31026</v>
      </c>
      <c r="CJ207" s="445">
        <v>3102619</v>
      </c>
      <c r="CK207" s="445">
        <v>0</v>
      </c>
      <c r="CL207" s="445">
        <v>0</v>
      </c>
      <c r="CM207" s="445">
        <v>0</v>
      </c>
      <c r="CN207" s="445">
        <v>0</v>
      </c>
      <c r="CO207" s="445">
        <v>0</v>
      </c>
      <c r="CP207" s="445">
        <v>0</v>
      </c>
      <c r="CQ207" s="445">
        <v>-3848757</v>
      </c>
      <c r="CR207" s="445">
        <v>0</v>
      </c>
      <c r="CS207" s="445">
        <v>-38876</v>
      </c>
      <c r="CT207" s="445">
        <v>-3887633</v>
      </c>
      <c r="CU207" s="445">
        <v>0</v>
      </c>
      <c r="CV207" s="445">
        <v>-13064380</v>
      </c>
      <c r="CW207" s="445">
        <v>0</v>
      </c>
      <c r="CX207" s="445">
        <v>-131963</v>
      </c>
      <c r="CY207" s="445">
        <v>-13196343</v>
      </c>
      <c r="CZ207" s="445">
        <v>0</v>
      </c>
      <c r="DA207" s="445">
        <v>-1417975</v>
      </c>
      <c r="DB207" s="445">
        <v>0</v>
      </c>
      <c r="DC207" s="445">
        <v>-14323</v>
      </c>
      <c r="DD207" s="445">
        <v>-1432298</v>
      </c>
      <c r="DE207" s="445">
        <v>0</v>
      </c>
      <c r="DF207" s="445">
        <v>-11646405</v>
      </c>
      <c r="DG207" s="445">
        <v>0</v>
      </c>
      <c r="DH207" s="445">
        <v>-117640</v>
      </c>
      <c r="DI207" s="445">
        <v>-11764045</v>
      </c>
      <c r="DJ207" s="445">
        <v>0</v>
      </c>
      <c r="DK207" s="445">
        <v>-21604326</v>
      </c>
      <c r="DL207" s="445">
        <v>0</v>
      </c>
      <c r="DM207" s="445">
        <v>-218227</v>
      </c>
      <c r="DN207" s="445">
        <v>-21822553</v>
      </c>
      <c r="DO207" s="445">
        <v>0</v>
      </c>
      <c r="DP207" s="445">
        <v>-21576030</v>
      </c>
      <c r="DQ207" s="445">
        <v>0</v>
      </c>
      <c r="DR207" s="445">
        <v>-217940</v>
      </c>
      <c r="DS207" s="445">
        <v>-21793970</v>
      </c>
      <c r="DT207" s="445">
        <v>0</v>
      </c>
      <c r="DU207" s="445">
        <v>-28296</v>
      </c>
      <c r="DV207" s="445">
        <v>0</v>
      </c>
      <c r="DW207" s="445">
        <v>-287</v>
      </c>
      <c r="DX207" s="445">
        <v>-28583</v>
      </c>
      <c r="DY207" s="445">
        <v>0</v>
      </c>
      <c r="DZ207" s="445">
        <v>60980838</v>
      </c>
      <c r="EA207" s="445">
        <v>0</v>
      </c>
      <c r="EB207" s="445">
        <v>615968</v>
      </c>
      <c r="EC207" s="445">
        <v>61596806</v>
      </c>
      <c r="ED207" s="445">
        <v>0</v>
      </c>
      <c r="EE207" s="445">
        <v>56232971</v>
      </c>
      <c r="EF207" s="445">
        <v>0</v>
      </c>
      <c r="EG207" s="445">
        <v>568010</v>
      </c>
      <c r="EH207" s="445">
        <v>56800981</v>
      </c>
      <c r="EI207" s="445">
        <v>0</v>
      </c>
      <c r="EJ207" s="445">
        <v>-4747867</v>
      </c>
      <c r="EK207" s="445">
        <v>0</v>
      </c>
      <c r="EL207" s="445">
        <v>-47958</v>
      </c>
      <c r="EM207" s="445">
        <v>-4795825</v>
      </c>
      <c r="EN207" s="445">
        <v>0</v>
      </c>
      <c r="EO207" s="445">
        <v>-4776163</v>
      </c>
      <c r="EP207" s="445">
        <v>0</v>
      </c>
      <c r="EQ207" s="445">
        <v>-48245</v>
      </c>
      <c r="ER207" s="445">
        <v>-4824408</v>
      </c>
      <c r="ES207" s="446">
        <v>0</v>
      </c>
      <c r="ET207" s="446">
        <v>0.99</v>
      </c>
      <c r="EU207" s="446">
        <v>0</v>
      </c>
      <c r="EV207" s="446">
        <v>0.01</v>
      </c>
      <c r="EW207" s="446">
        <v>1</v>
      </c>
      <c r="EX207" s="58" t="s">
        <v>511</v>
      </c>
      <c r="EY207" s="58" t="s">
        <v>568</v>
      </c>
      <c r="EZ207" s="58" t="s">
        <v>513</v>
      </c>
      <c r="FA207" s="58" t="s">
        <v>473</v>
      </c>
      <c r="FB207" s="58" t="s">
        <v>1148</v>
      </c>
    </row>
    <row r="208" spans="1:158" s="58" customFormat="1" ht="14.25" thickTop="1" thickBot="1">
      <c r="A208" s="58" t="s">
        <v>469</v>
      </c>
      <c r="B208" s="447" t="s">
        <v>1149</v>
      </c>
      <c r="C208" s="59" t="s">
        <v>1150</v>
      </c>
      <c r="D208" s="445">
        <v>6422475</v>
      </c>
      <c r="E208" s="445">
        <v>5137979</v>
      </c>
      <c r="F208" s="445">
        <v>1156045</v>
      </c>
      <c r="G208" s="445">
        <v>128449</v>
      </c>
      <c r="H208" s="445">
        <v>12844948</v>
      </c>
      <c r="I208" s="445">
        <v>0</v>
      </c>
      <c r="J208" s="445">
        <v>0</v>
      </c>
      <c r="K208" s="445">
        <v>6422475</v>
      </c>
      <c r="L208" s="445">
        <v>95618</v>
      </c>
      <c r="M208" s="445">
        <v>95618</v>
      </c>
      <c r="N208" s="445">
        <v>0</v>
      </c>
      <c r="O208" s="445">
        <v>0</v>
      </c>
      <c r="P208" s="445">
        <v>0</v>
      </c>
      <c r="Q208" s="445">
        <v>48920</v>
      </c>
      <c r="R208" s="445">
        <v>0</v>
      </c>
      <c r="S208" s="445">
        <v>48920</v>
      </c>
      <c r="T208" s="445">
        <v>0</v>
      </c>
      <c r="U208" s="445">
        <v>0</v>
      </c>
      <c r="V208" s="445">
        <v>0</v>
      </c>
      <c r="W208" s="445">
        <v>0</v>
      </c>
      <c r="X208" s="445">
        <v>0</v>
      </c>
      <c r="Y208" s="445">
        <v>0</v>
      </c>
      <c r="Z208" s="445">
        <v>0</v>
      </c>
      <c r="AA208" s="445">
        <v>0</v>
      </c>
      <c r="AB208" s="445">
        <v>0</v>
      </c>
      <c r="AC208" s="445">
        <v>0</v>
      </c>
      <c r="AD208" s="445">
        <v>3148940</v>
      </c>
      <c r="AE208" s="445">
        <v>707938</v>
      </c>
      <c r="AF208" s="445">
        <v>78662</v>
      </c>
      <c r="AG208" s="445">
        <v>3935540</v>
      </c>
      <c r="AH208" s="445">
        <v>142853</v>
      </c>
      <c r="AI208" s="445">
        <v>114282</v>
      </c>
      <c r="AJ208" s="445">
        <v>25714</v>
      </c>
      <c r="AK208" s="445">
        <v>2857</v>
      </c>
      <c r="AL208" s="445">
        <v>285706</v>
      </c>
      <c r="AM208" s="445">
        <v>-119762</v>
      </c>
      <c r="AN208" s="445">
        <v>-95809</v>
      </c>
      <c r="AO208" s="445">
        <v>-21557</v>
      </c>
      <c r="AP208" s="445">
        <v>-2395</v>
      </c>
      <c r="AQ208" s="445">
        <v>-239523</v>
      </c>
      <c r="AR208" s="445">
        <v>-284420</v>
      </c>
      <c r="AS208" s="445">
        <v>-227536</v>
      </c>
      <c r="AT208" s="445">
        <v>-51196</v>
      </c>
      <c r="AU208" s="445">
        <v>-5688</v>
      </c>
      <c r="AV208" s="445">
        <v>-568840</v>
      </c>
      <c r="AW208" s="445">
        <v>107158</v>
      </c>
      <c r="AX208" s="445">
        <v>85727</v>
      </c>
      <c r="AY208" s="445">
        <v>19289</v>
      </c>
      <c r="AZ208" s="445">
        <v>2143</v>
      </c>
      <c r="BA208" s="445">
        <v>214317</v>
      </c>
      <c r="BB208" s="445">
        <v>40699</v>
      </c>
      <c r="BC208" s="445">
        <v>32560</v>
      </c>
      <c r="BD208" s="445">
        <v>7326</v>
      </c>
      <c r="BE208" s="445">
        <v>814</v>
      </c>
      <c r="BF208" s="445">
        <v>81399</v>
      </c>
      <c r="BG208" s="445">
        <v>-136563</v>
      </c>
      <c r="BH208" s="445">
        <v>-109249</v>
      </c>
      <c r="BI208" s="445">
        <v>-24581</v>
      </c>
      <c r="BJ208" s="445">
        <v>-2731</v>
      </c>
      <c r="BK208" s="445">
        <v>-273124</v>
      </c>
      <c r="BL208" s="445">
        <v>-1086181</v>
      </c>
      <c r="BM208" s="445">
        <v>-868945</v>
      </c>
      <c r="BN208" s="445">
        <v>-195513</v>
      </c>
      <c r="BO208" s="445">
        <v>-21724</v>
      </c>
      <c r="BP208" s="445">
        <v>-2172363</v>
      </c>
      <c r="BQ208" s="445">
        <v>-357589</v>
      </c>
      <c r="BR208" s="445">
        <v>-286072</v>
      </c>
      <c r="BS208" s="445">
        <v>-64366</v>
      </c>
      <c r="BT208" s="445">
        <v>-7152</v>
      </c>
      <c r="BU208" s="445">
        <v>-715179</v>
      </c>
      <c r="BV208" s="445">
        <v>-728591</v>
      </c>
      <c r="BW208" s="445">
        <v>-582874</v>
      </c>
      <c r="BX208" s="445">
        <v>-131147</v>
      </c>
      <c r="BY208" s="445">
        <v>-14572</v>
      </c>
      <c r="BZ208" s="445">
        <v>-1457184</v>
      </c>
      <c r="CA208" s="445">
        <v>2843</v>
      </c>
      <c r="CB208" s="445">
        <v>2275</v>
      </c>
      <c r="CC208" s="445">
        <v>512</v>
      </c>
      <c r="CD208" s="445">
        <v>57</v>
      </c>
      <c r="CE208" s="445">
        <v>5687</v>
      </c>
      <c r="CF208" s="445">
        <v>171357</v>
      </c>
      <c r="CG208" s="445">
        <v>137085</v>
      </c>
      <c r="CH208" s="445">
        <v>30844</v>
      </c>
      <c r="CI208" s="445">
        <v>3427</v>
      </c>
      <c r="CJ208" s="445">
        <v>342713</v>
      </c>
      <c r="CK208" s="445">
        <v>168843</v>
      </c>
      <c r="CL208" s="445">
        <v>135074</v>
      </c>
      <c r="CM208" s="445">
        <v>30392</v>
      </c>
      <c r="CN208" s="445">
        <v>3377</v>
      </c>
      <c r="CO208" s="445">
        <v>337686</v>
      </c>
      <c r="CP208" s="445">
        <v>-631354</v>
      </c>
      <c r="CQ208" s="445">
        <v>-505083</v>
      </c>
      <c r="CR208" s="445">
        <v>-113644</v>
      </c>
      <c r="CS208" s="445">
        <v>-12627</v>
      </c>
      <c r="CT208" s="445">
        <v>-1262708</v>
      </c>
      <c r="CU208" s="445">
        <v>-1374492</v>
      </c>
      <c r="CV208" s="445">
        <v>-1099594</v>
      </c>
      <c r="CW208" s="445">
        <v>-247409</v>
      </c>
      <c r="CX208" s="445">
        <v>-27490</v>
      </c>
      <c r="CY208" s="445">
        <v>-2748985</v>
      </c>
      <c r="CZ208" s="445">
        <v>-185903</v>
      </c>
      <c r="DA208" s="445">
        <v>-148723</v>
      </c>
      <c r="DB208" s="445">
        <v>-33462</v>
      </c>
      <c r="DC208" s="445">
        <v>-3718</v>
      </c>
      <c r="DD208" s="445">
        <v>-371806</v>
      </c>
      <c r="DE208" s="445">
        <v>-1188588</v>
      </c>
      <c r="DF208" s="445">
        <v>-950872</v>
      </c>
      <c r="DG208" s="445">
        <v>-213947</v>
      </c>
      <c r="DH208" s="445">
        <v>-23772</v>
      </c>
      <c r="DI208" s="445">
        <v>-2377179</v>
      </c>
      <c r="DJ208" s="445">
        <v>-4731251</v>
      </c>
      <c r="DK208" s="445">
        <v>-3785007</v>
      </c>
      <c r="DL208" s="445">
        <v>-851628</v>
      </c>
      <c r="DM208" s="445">
        <v>-94626</v>
      </c>
      <c r="DN208" s="445">
        <v>-9462512</v>
      </c>
      <c r="DO208" s="445">
        <v>-4263382</v>
      </c>
      <c r="DP208" s="445">
        <v>-3410706</v>
      </c>
      <c r="DQ208" s="445">
        <v>-767409</v>
      </c>
      <c r="DR208" s="445">
        <v>-85268</v>
      </c>
      <c r="DS208" s="445">
        <v>-8526765</v>
      </c>
      <c r="DT208" s="445">
        <v>-467869</v>
      </c>
      <c r="DU208" s="445">
        <v>-374301</v>
      </c>
      <c r="DV208" s="445">
        <v>-84219</v>
      </c>
      <c r="DW208" s="445">
        <v>-9358</v>
      </c>
      <c r="DX208" s="445">
        <v>-935747</v>
      </c>
      <c r="DY208" s="445">
        <v>8011829</v>
      </c>
      <c r="DZ208" s="445">
        <v>6409463</v>
      </c>
      <c r="EA208" s="445">
        <v>1442129</v>
      </c>
      <c r="EB208" s="445">
        <v>160237</v>
      </c>
      <c r="EC208" s="445">
        <v>16023658</v>
      </c>
      <c r="ED208" s="445">
        <v>6422475</v>
      </c>
      <c r="EE208" s="445">
        <v>5137979</v>
      </c>
      <c r="EF208" s="445">
        <v>1156045</v>
      </c>
      <c r="EG208" s="445">
        <v>128449</v>
      </c>
      <c r="EH208" s="445">
        <v>12844948</v>
      </c>
      <c r="EI208" s="445">
        <v>-1589354</v>
      </c>
      <c r="EJ208" s="445">
        <v>-1271484</v>
      </c>
      <c r="EK208" s="445">
        <v>-286084</v>
      </c>
      <c r="EL208" s="445">
        <v>-31788</v>
      </c>
      <c r="EM208" s="445">
        <v>-3178710</v>
      </c>
      <c r="EN208" s="445">
        <v>-2057223</v>
      </c>
      <c r="EO208" s="445">
        <v>-1645785</v>
      </c>
      <c r="EP208" s="445">
        <v>-370303</v>
      </c>
      <c r="EQ208" s="445">
        <v>-41146</v>
      </c>
      <c r="ER208" s="445">
        <v>-4114457</v>
      </c>
      <c r="ES208" s="446">
        <v>0.5</v>
      </c>
      <c r="ET208" s="446">
        <v>0.4</v>
      </c>
      <c r="EU208" s="446">
        <v>0.09</v>
      </c>
      <c r="EV208" s="446">
        <v>0.01</v>
      </c>
      <c r="EW208" s="446">
        <v>1</v>
      </c>
      <c r="EX208" s="58" t="s">
        <v>521</v>
      </c>
      <c r="EY208" s="58" t="s">
        <v>522</v>
      </c>
      <c r="EZ208" s="58" t="s">
        <v>466</v>
      </c>
      <c r="FA208" s="58" t="s">
        <v>497</v>
      </c>
      <c r="FB208" s="58" t="s">
        <v>1151</v>
      </c>
    </row>
    <row r="209" spans="1:158" s="58" customFormat="1" ht="14.25" thickTop="1" thickBot="1">
      <c r="A209" s="58" t="s">
        <v>469</v>
      </c>
      <c r="B209" s="447" t="s">
        <v>1152</v>
      </c>
      <c r="C209" s="59" t="s">
        <v>1153</v>
      </c>
      <c r="D209" s="445">
        <v>5053446</v>
      </c>
      <c r="E209" s="445">
        <v>4042756</v>
      </c>
      <c r="F209" s="445">
        <v>909620</v>
      </c>
      <c r="G209" s="445">
        <v>101069</v>
      </c>
      <c r="H209" s="445">
        <v>10106891</v>
      </c>
      <c r="I209" s="445">
        <v>0</v>
      </c>
      <c r="J209" s="445">
        <v>0</v>
      </c>
      <c r="K209" s="445">
        <v>5053446</v>
      </c>
      <c r="L209" s="445">
        <v>96398</v>
      </c>
      <c r="M209" s="445">
        <v>96398</v>
      </c>
      <c r="N209" s="445">
        <v>0</v>
      </c>
      <c r="O209" s="445">
        <v>0</v>
      </c>
      <c r="P209" s="445">
        <v>0</v>
      </c>
      <c r="Q209" s="445">
        <v>175373</v>
      </c>
      <c r="R209" s="445">
        <v>0</v>
      </c>
      <c r="S209" s="445">
        <v>175373</v>
      </c>
      <c r="T209" s="445">
        <v>0</v>
      </c>
      <c r="U209" s="445">
        <v>0</v>
      </c>
      <c r="V209" s="445">
        <v>0</v>
      </c>
      <c r="W209" s="445">
        <v>0</v>
      </c>
      <c r="X209" s="445">
        <v>0</v>
      </c>
      <c r="Y209" s="445">
        <v>0</v>
      </c>
      <c r="Z209" s="445">
        <v>0</v>
      </c>
      <c r="AA209" s="445">
        <v>0</v>
      </c>
      <c r="AB209" s="445">
        <v>0</v>
      </c>
      <c r="AC209" s="445">
        <v>0</v>
      </c>
      <c r="AD209" s="445">
        <v>2238240</v>
      </c>
      <c r="AE209" s="445">
        <v>501549</v>
      </c>
      <c r="AF209" s="445">
        <v>55726</v>
      </c>
      <c r="AG209" s="445">
        <v>2795515</v>
      </c>
      <c r="AH209" s="445">
        <v>788641</v>
      </c>
      <c r="AI209" s="445">
        <v>630913</v>
      </c>
      <c r="AJ209" s="445">
        <v>141955</v>
      </c>
      <c r="AK209" s="445">
        <v>15773</v>
      </c>
      <c r="AL209" s="445">
        <v>1577282</v>
      </c>
      <c r="AM209" s="445">
        <v>-26910</v>
      </c>
      <c r="AN209" s="445">
        <v>-21528</v>
      </c>
      <c r="AO209" s="445">
        <v>-4844</v>
      </c>
      <c r="AP209" s="445">
        <v>-538</v>
      </c>
      <c r="AQ209" s="445">
        <v>-53820</v>
      </c>
      <c r="AR209" s="445">
        <v>-885633</v>
      </c>
      <c r="AS209" s="445">
        <v>-708507</v>
      </c>
      <c r="AT209" s="445">
        <v>-159414</v>
      </c>
      <c r="AU209" s="445">
        <v>-17713</v>
      </c>
      <c r="AV209" s="445">
        <v>-1771267</v>
      </c>
      <c r="AW209" s="445">
        <v>59979</v>
      </c>
      <c r="AX209" s="445">
        <v>47984</v>
      </c>
      <c r="AY209" s="445">
        <v>10796</v>
      </c>
      <c r="AZ209" s="445">
        <v>1200</v>
      </c>
      <c r="BA209" s="445">
        <v>119959</v>
      </c>
      <c r="BB209" s="445">
        <v>43439</v>
      </c>
      <c r="BC209" s="445">
        <v>34752</v>
      </c>
      <c r="BD209" s="445">
        <v>7819</v>
      </c>
      <c r="BE209" s="445">
        <v>869</v>
      </c>
      <c r="BF209" s="445">
        <v>86879</v>
      </c>
      <c r="BG209" s="445">
        <v>-782215</v>
      </c>
      <c r="BH209" s="445">
        <v>-625771</v>
      </c>
      <c r="BI209" s="445">
        <v>-140799</v>
      </c>
      <c r="BJ209" s="445">
        <v>-15644</v>
      </c>
      <c r="BK209" s="445">
        <v>-1564429</v>
      </c>
      <c r="BL209" s="445">
        <v>-1920156</v>
      </c>
      <c r="BM209" s="445">
        <v>-1536124</v>
      </c>
      <c r="BN209" s="445">
        <v>-345628</v>
      </c>
      <c r="BO209" s="445">
        <v>-38403</v>
      </c>
      <c r="BP209" s="445">
        <v>-3840311</v>
      </c>
      <c r="BQ209" s="445">
        <v>-547596</v>
      </c>
      <c r="BR209" s="445">
        <v>-438077</v>
      </c>
      <c r="BS209" s="445">
        <v>-98567</v>
      </c>
      <c r="BT209" s="445">
        <v>-10952</v>
      </c>
      <c r="BU209" s="445">
        <v>-1095192</v>
      </c>
      <c r="BV209" s="445">
        <v>-1372559</v>
      </c>
      <c r="BW209" s="445">
        <v>-1098048</v>
      </c>
      <c r="BX209" s="445">
        <v>-247061</v>
      </c>
      <c r="BY209" s="445">
        <v>-27451</v>
      </c>
      <c r="BZ209" s="445">
        <v>-2745119</v>
      </c>
      <c r="CA209" s="445">
        <v>0</v>
      </c>
      <c r="CB209" s="445">
        <v>0</v>
      </c>
      <c r="CC209" s="445">
        <v>0</v>
      </c>
      <c r="CD209" s="445">
        <v>0</v>
      </c>
      <c r="CE209" s="445">
        <v>0</v>
      </c>
      <c r="CF209" s="445">
        <v>84769</v>
      </c>
      <c r="CG209" s="445">
        <v>67816</v>
      </c>
      <c r="CH209" s="445">
        <v>15259</v>
      </c>
      <c r="CI209" s="445">
        <v>1695</v>
      </c>
      <c r="CJ209" s="445">
        <v>169539</v>
      </c>
      <c r="CK209" s="445">
        <v>-193514</v>
      </c>
      <c r="CL209" s="445">
        <v>-154810</v>
      </c>
      <c r="CM209" s="445">
        <v>-34832</v>
      </c>
      <c r="CN209" s="445">
        <v>-3870</v>
      </c>
      <c r="CO209" s="445">
        <v>-387026</v>
      </c>
      <c r="CP209" s="445">
        <v>-62141</v>
      </c>
      <c r="CQ209" s="445">
        <v>-49713</v>
      </c>
      <c r="CR209" s="445">
        <v>-11185</v>
      </c>
      <c r="CS209" s="445">
        <v>-1243</v>
      </c>
      <c r="CT209" s="445">
        <v>-124282</v>
      </c>
      <c r="CU209" s="445">
        <v>-2091042</v>
      </c>
      <c r="CV209" s="445">
        <v>-1672831</v>
      </c>
      <c r="CW209" s="445">
        <v>-376386</v>
      </c>
      <c r="CX209" s="445">
        <v>-41821</v>
      </c>
      <c r="CY209" s="445">
        <v>-4182080</v>
      </c>
      <c r="CZ209" s="445">
        <v>-741110</v>
      </c>
      <c r="DA209" s="445">
        <v>-592887</v>
      </c>
      <c r="DB209" s="445">
        <v>-133399</v>
      </c>
      <c r="DC209" s="445">
        <v>-14822</v>
      </c>
      <c r="DD209" s="445">
        <v>-1482218</v>
      </c>
      <c r="DE209" s="445">
        <v>-1349931</v>
      </c>
      <c r="DF209" s="445">
        <v>-1079945</v>
      </c>
      <c r="DG209" s="445">
        <v>-242987</v>
      </c>
      <c r="DH209" s="445">
        <v>-26999</v>
      </c>
      <c r="DI209" s="445">
        <v>-2699862</v>
      </c>
      <c r="DJ209" s="445">
        <v>-3950233</v>
      </c>
      <c r="DK209" s="445">
        <v>-3060138</v>
      </c>
      <c r="DL209" s="445">
        <v>-674913</v>
      </c>
      <c r="DM209" s="445">
        <v>-76227</v>
      </c>
      <c r="DN209" s="445">
        <v>-7761511</v>
      </c>
      <c r="DO209" s="445">
        <v>-2809246</v>
      </c>
      <c r="DP209" s="445">
        <v>-2047850</v>
      </c>
      <c r="DQ209" s="445">
        <v>-433606</v>
      </c>
      <c r="DR209" s="445">
        <v>-50642</v>
      </c>
      <c r="DS209" s="445">
        <v>-5341343</v>
      </c>
      <c r="DT209" s="445">
        <v>-1140987</v>
      </c>
      <c r="DU209" s="445">
        <v>-1012288</v>
      </c>
      <c r="DV209" s="445">
        <v>-241307</v>
      </c>
      <c r="DW209" s="445">
        <v>-25585</v>
      </c>
      <c r="DX209" s="445">
        <v>-2420168</v>
      </c>
      <c r="DY209" s="445">
        <v>6010275</v>
      </c>
      <c r="DZ209" s="445">
        <v>4808220</v>
      </c>
      <c r="EA209" s="445">
        <v>1081850</v>
      </c>
      <c r="EB209" s="445">
        <v>120206</v>
      </c>
      <c r="EC209" s="445">
        <v>12020551</v>
      </c>
      <c r="ED209" s="445">
        <v>5053446</v>
      </c>
      <c r="EE209" s="445">
        <v>4042756</v>
      </c>
      <c r="EF209" s="445">
        <v>909620</v>
      </c>
      <c r="EG209" s="445">
        <v>101069</v>
      </c>
      <c r="EH209" s="445">
        <v>10106891</v>
      </c>
      <c r="EI209" s="445">
        <v>-956829</v>
      </c>
      <c r="EJ209" s="445">
        <v>-765464</v>
      </c>
      <c r="EK209" s="445">
        <v>-172230</v>
      </c>
      <c r="EL209" s="445">
        <v>-19137</v>
      </c>
      <c r="EM209" s="445">
        <v>-1913660</v>
      </c>
      <c r="EN209" s="445">
        <v>-2097816</v>
      </c>
      <c r="EO209" s="445">
        <v>-1777752</v>
      </c>
      <c r="EP209" s="445">
        <v>-413537</v>
      </c>
      <c r="EQ209" s="445">
        <v>-44722</v>
      </c>
      <c r="ER209" s="445">
        <v>-4333828</v>
      </c>
      <c r="ES209" s="446">
        <v>0.5</v>
      </c>
      <c r="ET209" s="446">
        <v>0.4</v>
      </c>
      <c r="EU209" s="446">
        <v>0.09</v>
      </c>
      <c r="EV209" s="446">
        <v>0.01</v>
      </c>
      <c r="EW209" s="446">
        <v>1</v>
      </c>
      <c r="EX209" s="58" t="s">
        <v>630</v>
      </c>
      <c r="EY209" s="58" t="s">
        <v>558</v>
      </c>
      <c r="EZ209" s="58" t="s">
        <v>466</v>
      </c>
      <c r="FA209" s="58" t="s">
        <v>473</v>
      </c>
      <c r="FB209" s="58" t="s">
        <v>1154</v>
      </c>
    </row>
    <row r="210" spans="1:158" s="58" customFormat="1" ht="14.25" thickTop="1" thickBot="1">
      <c r="A210" s="58" t="s">
        <v>469</v>
      </c>
      <c r="B210" s="447" t="s">
        <v>1155</v>
      </c>
      <c r="C210" s="59" t="s">
        <v>1156</v>
      </c>
      <c r="D210" s="445">
        <v>6087256</v>
      </c>
      <c r="E210" s="445">
        <v>4869804</v>
      </c>
      <c r="F210" s="445">
        <v>1095706</v>
      </c>
      <c r="G210" s="445">
        <v>121745</v>
      </c>
      <c r="H210" s="445">
        <v>12174511</v>
      </c>
      <c r="I210" s="445">
        <v>0</v>
      </c>
      <c r="J210" s="445">
        <v>0</v>
      </c>
      <c r="K210" s="445">
        <v>6087256</v>
      </c>
      <c r="L210" s="445">
        <v>155448</v>
      </c>
      <c r="M210" s="445">
        <v>155448</v>
      </c>
      <c r="N210" s="445">
        <v>0</v>
      </c>
      <c r="O210" s="445">
        <v>0</v>
      </c>
      <c r="P210" s="445">
        <v>0</v>
      </c>
      <c r="Q210" s="445">
        <v>0</v>
      </c>
      <c r="R210" s="445">
        <v>0</v>
      </c>
      <c r="S210" s="445">
        <v>0</v>
      </c>
      <c r="T210" s="445">
        <v>0</v>
      </c>
      <c r="U210" s="445">
        <v>0</v>
      </c>
      <c r="V210" s="445">
        <v>0</v>
      </c>
      <c r="W210" s="445">
        <v>0</v>
      </c>
      <c r="X210" s="445">
        <v>0</v>
      </c>
      <c r="Y210" s="445">
        <v>0</v>
      </c>
      <c r="Z210" s="445">
        <v>0</v>
      </c>
      <c r="AA210" s="445">
        <v>0</v>
      </c>
      <c r="AB210" s="445">
        <v>0</v>
      </c>
      <c r="AC210" s="445">
        <v>0</v>
      </c>
      <c r="AD210" s="445">
        <v>4371685</v>
      </c>
      <c r="AE210" s="445">
        <v>983630</v>
      </c>
      <c r="AF210" s="445">
        <v>109290</v>
      </c>
      <c r="AG210" s="445">
        <v>5464605</v>
      </c>
      <c r="AH210" s="445">
        <v>712860</v>
      </c>
      <c r="AI210" s="445">
        <v>570288</v>
      </c>
      <c r="AJ210" s="445">
        <v>128315</v>
      </c>
      <c r="AK210" s="445">
        <v>14257</v>
      </c>
      <c r="AL210" s="445">
        <v>1425720</v>
      </c>
      <c r="AM210" s="445">
        <v>-605766</v>
      </c>
      <c r="AN210" s="445">
        <v>-484612</v>
      </c>
      <c r="AO210" s="445">
        <v>-109038</v>
      </c>
      <c r="AP210" s="445">
        <v>-12115</v>
      </c>
      <c r="AQ210" s="445">
        <v>-1211531</v>
      </c>
      <c r="AR210" s="445">
        <v>-462355</v>
      </c>
      <c r="AS210" s="445">
        <v>-369884</v>
      </c>
      <c r="AT210" s="445">
        <v>-83224</v>
      </c>
      <c r="AU210" s="445">
        <v>-9247</v>
      </c>
      <c r="AV210" s="445">
        <v>-924710</v>
      </c>
      <c r="AW210" s="445">
        <v>62707</v>
      </c>
      <c r="AX210" s="445">
        <v>50165</v>
      </c>
      <c r="AY210" s="445">
        <v>11287</v>
      </c>
      <c r="AZ210" s="445">
        <v>1254</v>
      </c>
      <c r="BA210" s="445">
        <v>125413</v>
      </c>
      <c r="BB210" s="445">
        <v>-151762</v>
      </c>
      <c r="BC210" s="445">
        <v>-121410</v>
      </c>
      <c r="BD210" s="445">
        <v>-27317</v>
      </c>
      <c r="BE210" s="445">
        <v>-3035</v>
      </c>
      <c r="BF210" s="445">
        <v>-303524</v>
      </c>
      <c r="BG210" s="445">
        <v>-551410</v>
      </c>
      <c r="BH210" s="445">
        <v>-441129</v>
      </c>
      <c r="BI210" s="445">
        <v>-99254</v>
      </c>
      <c r="BJ210" s="445">
        <v>-11028</v>
      </c>
      <c r="BK210" s="445">
        <v>-1102821</v>
      </c>
      <c r="BL210" s="445">
        <v>-1130811</v>
      </c>
      <c r="BM210" s="445">
        <v>-904648</v>
      </c>
      <c r="BN210" s="445">
        <v>-203546</v>
      </c>
      <c r="BO210" s="445">
        <v>-22616</v>
      </c>
      <c r="BP210" s="445">
        <v>-2261621</v>
      </c>
      <c r="BQ210" s="445">
        <v>-141301</v>
      </c>
      <c r="BR210" s="445">
        <v>-113040</v>
      </c>
      <c r="BS210" s="445">
        <v>-25434</v>
      </c>
      <c r="BT210" s="445">
        <v>-2826</v>
      </c>
      <c r="BU210" s="445">
        <v>-282601</v>
      </c>
      <c r="BV210" s="445">
        <v>-989510</v>
      </c>
      <c r="BW210" s="445">
        <v>-791608</v>
      </c>
      <c r="BX210" s="445">
        <v>-178112</v>
      </c>
      <c r="BY210" s="445">
        <v>-19790</v>
      </c>
      <c r="BZ210" s="445">
        <v>-1979020</v>
      </c>
      <c r="CA210" s="445">
        <v>3091</v>
      </c>
      <c r="CB210" s="445">
        <v>2473</v>
      </c>
      <c r="CC210" s="445">
        <v>556</v>
      </c>
      <c r="CD210" s="445">
        <v>62</v>
      </c>
      <c r="CE210" s="445">
        <v>6182</v>
      </c>
      <c r="CF210" s="445">
        <v>754203</v>
      </c>
      <c r="CG210" s="445">
        <v>603362</v>
      </c>
      <c r="CH210" s="445">
        <v>135756</v>
      </c>
      <c r="CI210" s="445">
        <v>15084</v>
      </c>
      <c r="CJ210" s="445">
        <v>1508405</v>
      </c>
      <c r="CK210" s="445">
        <v>80</v>
      </c>
      <c r="CL210" s="445">
        <v>64</v>
      </c>
      <c r="CM210" s="445">
        <v>14</v>
      </c>
      <c r="CN210" s="445">
        <v>2</v>
      </c>
      <c r="CO210" s="445">
        <v>160</v>
      </c>
      <c r="CP210" s="445">
        <v>-680010</v>
      </c>
      <c r="CQ210" s="445">
        <v>-544008</v>
      </c>
      <c r="CR210" s="445">
        <v>-122402</v>
      </c>
      <c r="CS210" s="445">
        <v>-13600</v>
      </c>
      <c r="CT210" s="445">
        <v>-1360020</v>
      </c>
      <c r="CU210" s="445">
        <v>-1053447</v>
      </c>
      <c r="CV210" s="445">
        <v>-842757</v>
      </c>
      <c r="CW210" s="445">
        <v>-189622</v>
      </c>
      <c r="CX210" s="445">
        <v>-21068</v>
      </c>
      <c r="CY210" s="445">
        <v>-2106894</v>
      </c>
      <c r="CZ210" s="445">
        <v>-138130</v>
      </c>
      <c r="DA210" s="445">
        <v>-110503</v>
      </c>
      <c r="DB210" s="445">
        <v>-24864</v>
      </c>
      <c r="DC210" s="445">
        <v>-2762</v>
      </c>
      <c r="DD210" s="445">
        <v>-276259</v>
      </c>
      <c r="DE210" s="445">
        <v>-915317</v>
      </c>
      <c r="DF210" s="445">
        <v>-732254</v>
      </c>
      <c r="DG210" s="445">
        <v>-164758</v>
      </c>
      <c r="DH210" s="445">
        <v>-18306</v>
      </c>
      <c r="DI210" s="445">
        <v>-1830635</v>
      </c>
      <c r="DJ210" s="445">
        <v>-5094956</v>
      </c>
      <c r="DK210" s="445">
        <v>-4168451</v>
      </c>
      <c r="DL210" s="445">
        <v>-999947</v>
      </c>
      <c r="DM210" s="445">
        <v>-119240</v>
      </c>
      <c r="DN210" s="445">
        <v>-10382594</v>
      </c>
      <c r="DO210" s="445">
        <v>-5528798</v>
      </c>
      <c r="DP210" s="445">
        <v>-4515526</v>
      </c>
      <c r="DQ210" s="445">
        <v>-1078037</v>
      </c>
      <c r="DR210" s="445">
        <v>-127917</v>
      </c>
      <c r="DS210" s="445">
        <v>-11250279</v>
      </c>
      <c r="DT210" s="445">
        <v>433842</v>
      </c>
      <c r="DU210" s="445">
        <v>347075</v>
      </c>
      <c r="DV210" s="445">
        <v>78090</v>
      </c>
      <c r="DW210" s="445">
        <v>8677</v>
      </c>
      <c r="DX210" s="445">
        <v>867685</v>
      </c>
      <c r="DY210" s="445">
        <v>9048135</v>
      </c>
      <c r="DZ210" s="445">
        <v>7238508</v>
      </c>
      <c r="EA210" s="445">
        <v>1628664</v>
      </c>
      <c r="EB210" s="445">
        <v>180963</v>
      </c>
      <c r="EC210" s="445">
        <v>18096270</v>
      </c>
      <c r="ED210" s="445">
        <v>6087256</v>
      </c>
      <c r="EE210" s="445">
        <v>4869804</v>
      </c>
      <c r="EF210" s="445">
        <v>1095706</v>
      </c>
      <c r="EG210" s="445">
        <v>121745</v>
      </c>
      <c r="EH210" s="445">
        <v>12174511</v>
      </c>
      <c r="EI210" s="445">
        <v>-2960879</v>
      </c>
      <c r="EJ210" s="445">
        <v>-2368704</v>
      </c>
      <c r="EK210" s="445">
        <v>-532958</v>
      </c>
      <c r="EL210" s="445">
        <v>-59218</v>
      </c>
      <c r="EM210" s="445">
        <v>-5921759</v>
      </c>
      <c r="EN210" s="445">
        <v>-2527037</v>
      </c>
      <c r="EO210" s="445">
        <v>-2021629</v>
      </c>
      <c r="EP210" s="445">
        <v>-454868</v>
      </c>
      <c r="EQ210" s="445">
        <v>-50541</v>
      </c>
      <c r="ER210" s="445">
        <v>-5054074</v>
      </c>
      <c r="ES210" s="446">
        <v>0.5</v>
      </c>
      <c r="ET210" s="446">
        <v>0.4</v>
      </c>
      <c r="EU210" s="446">
        <v>0.09</v>
      </c>
      <c r="EV210" s="446">
        <v>0.01</v>
      </c>
      <c r="EW210" s="446">
        <v>1</v>
      </c>
      <c r="EX210" s="58" t="s">
        <v>788</v>
      </c>
      <c r="EY210" s="58" t="s">
        <v>601</v>
      </c>
      <c r="EZ210" s="58" t="s">
        <v>466</v>
      </c>
      <c r="FA210" s="58" t="s">
        <v>467</v>
      </c>
      <c r="FB210" s="58" t="s">
        <v>1157</v>
      </c>
    </row>
    <row r="211" spans="1:158" s="58" customFormat="1" ht="14.25" thickTop="1" thickBot="1">
      <c r="A211" s="58" t="s">
        <v>461</v>
      </c>
      <c r="B211" s="447" t="s">
        <v>1158</v>
      </c>
      <c r="C211" s="59" t="s">
        <v>1159</v>
      </c>
      <c r="D211" s="445">
        <v>31845196</v>
      </c>
      <c r="E211" s="445">
        <v>31208292</v>
      </c>
      <c r="F211" s="445">
        <v>0</v>
      </c>
      <c r="G211" s="445">
        <v>636904</v>
      </c>
      <c r="H211" s="445">
        <v>63690392</v>
      </c>
      <c r="I211" s="445">
        <v>102156</v>
      </c>
      <c r="J211" s="445">
        <v>102156</v>
      </c>
      <c r="K211" s="445">
        <v>31743040</v>
      </c>
      <c r="L211" s="445">
        <v>290781</v>
      </c>
      <c r="M211" s="445">
        <v>290781</v>
      </c>
      <c r="N211" s="445">
        <v>652913</v>
      </c>
      <c r="O211" s="445">
        <v>0</v>
      </c>
      <c r="P211" s="445">
        <v>652913</v>
      </c>
      <c r="Q211" s="445">
        <v>2026991</v>
      </c>
      <c r="R211" s="445">
        <v>0</v>
      </c>
      <c r="S211" s="445">
        <v>2026991</v>
      </c>
      <c r="T211" s="445">
        <v>0</v>
      </c>
      <c r="U211" s="445">
        <v>0</v>
      </c>
      <c r="V211" s="445">
        <v>0</v>
      </c>
      <c r="W211" s="445">
        <v>0</v>
      </c>
      <c r="X211" s="445">
        <v>102156</v>
      </c>
      <c r="Y211" s="445">
        <v>0</v>
      </c>
      <c r="Z211" s="445">
        <v>0</v>
      </c>
      <c r="AA211" s="445">
        <v>102156</v>
      </c>
      <c r="AB211" s="445">
        <v>0</v>
      </c>
      <c r="AC211" s="445">
        <v>0</v>
      </c>
      <c r="AD211" s="445">
        <v>10109371</v>
      </c>
      <c r="AE211" s="445">
        <v>0</v>
      </c>
      <c r="AF211" s="445">
        <v>202922</v>
      </c>
      <c r="AG211" s="445">
        <v>10312293</v>
      </c>
      <c r="AH211" s="445">
        <v>2241227</v>
      </c>
      <c r="AI211" s="445">
        <v>2196402</v>
      </c>
      <c r="AJ211" s="445">
        <v>0</v>
      </c>
      <c r="AK211" s="445">
        <v>44825</v>
      </c>
      <c r="AL211" s="445">
        <v>4482454</v>
      </c>
      <c r="AM211" s="445">
        <v>-623515</v>
      </c>
      <c r="AN211" s="445">
        <v>-611044</v>
      </c>
      <c r="AO211" s="445">
        <v>0</v>
      </c>
      <c r="AP211" s="445">
        <v>-12470</v>
      </c>
      <c r="AQ211" s="445">
        <v>-1247029</v>
      </c>
      <c r="AR211" s="445">
        <v>-979194</v>
      </c>
      <c r="AS211" s="445">
        <v>-959611</v>
      </c>
      <c r="AT211" s="445">
        <v>0</v>
      </c>
      <c r="AU211" s="445">
        <v>-19584</v>
      </c>
      <c r="AV211" s="445">
        <v>-1958389</v>
      </c>
      <c r="AW211" s="445">
        <v>298211</v>
      </c>
      <c r="AX211" s="445">
        <v>292246</v>
      </c>
      <c r="AY211" s="445">
        <v>0</v>
      </c>
      <c r="AZ211" s="445">
        <v>5964</v>
      </c>
      <c r="BA211" s="445">
        <v>596421</v>
      </c>
      <c r="BB211" s="445">
        <v>-194726</v>
      </c>
      <c r="BC211" s="445">
        <v>-190831</v>
      </c>
      <c r="BD211" s="445">
        <v>0</v>
      </c>
      <c r="BE211" s="445">
        <v>-3895</v>
      </c>
      <c r="BF211" s="445">
        <v>-389452</v>
      </c>
      <c r="BG211" s="445">
        <v>-875709</v>
      </c>
      <c r="BH211" s="445">
        <v>-858196</v>
      </c>
      <c r="BI211" s="445">
        <v>0</v>
      </c>
      <c r="BJ211" s="445">
        <v>-17515</v>
      </c>
      <c r="BK211" s="445">
        <v>-1751420</v>
      </c>
      <c r="BL211" s="445">
        <v>-4718166</v>
      </c>
      <c r="BM211" s="445">
        <v>-4623802</v>
      </c>
      <c r="BN211" s="445">
        <v>0</v>
      </c>
      <c r="BO211" s="445">
        <v>-94363</v>
      </c>
      <c r="BP211" s="445">
        <v>-9436331</v>
      </c>
      <c r="BQ211" s="445">
        <v>-1753554</v>
      </c>
      <c r="BR211" s="445">
        <v>-1718483</v>
      </c>
      <c r="BS211" s="445">
        <v>0</v>
      </c>
      <c r="BT211" s="445">
        <v>-35071</v>
      </c>
      <c r="BU211" s="445">
        <v>-3507108</v>
      </c>
      <c r="BV211" s="445">
        <v>-2964612</v>
      </c>
      <c r="BW211" s="445">
        <v>-2905319</v>
      </c>
      <c r="BX211" s="445">
        <v>0</v>
      </c>
      <c r="BY211" s="445">
        <v>-59292</v>
      </c>
      <c r="BZ211" s="445">
        <v>-5929223</v>
      </c>
      <c r="CA211" s="445">
        <v>544516</v>
      </c>
      <c r="CB211" s="445">
        <v>533625</v>
      </c>
      <c r="CC211" s="445">
        <v>0</v>
      </c>
      <c r="CD211" s="445">
        <v>10890</v>
      </c>
      <c r="CE211" s="445">
        <v>1089031</v>
      </c>
      <c r="CF211" s="445">
        <v>2997651</v>
      </c>
      <c r="CG211" s="445">
        <v>2937698</v>
      </c>
      <c r="CH211" s="445">
        <v>0</v>
      </c>
      <c r="CI211" s="445">
        <v>59953</v>
      </c>
      <c r="CJ211" s="445">
        <v>5995302</v>
      </c>
      <c r="CK211" s="445">
        <v>1136062</v>
      </c>
      <c r="CL211" s="445">
        <v>1113340</v>
      </c>
      <c r="CM211" s="445">
        <v>0</v>
      </c>
      <c r="CN211" s="445">
        <v>22721</v>
      </c>
      <c r="CO211" s="445">
        <v>2272123</v>
      </c>
      <c r="CP211" s="445">
        <v>-1566459</v>
      </c>
      <c r="CQ211" s="445">
        <v>-1535130</v>
      </c>
      <c r="CR211" s="445">
        <v>0</v>
      </c>
      <c r="CS211" s="445">
        <v>-31329</v>
      </c>
      <c r="CT211" s="445">
        <v>-3132918</v>
      </c>
      <c r="CU211" s="445">
        <v>-1606396</v>
      </c>
      <c r="CV211" s="445">
        <v>-1574269</v>
      </c>
      <c r="CW211" s="445">
        <v>0</v>
      </c>
      <c r="CX211" s="445">
        <v>-32128</v>
      </c>
      <c r="CY211" s="445">
        <v>-3212793</v>
      </c>
      <c r="CZ211" s="445">
        <v>-72976</v>
      </c>
      <c r="DA211" s="445">
        <v>-71518</v>
      </c>
      <c r="DB211" s="445">
        <v>0</v>
      </c>
      <c r="DC211" s="445">
        <v>-1460</v>
      </c>
      <c r="DD211" s="445">
        <v>-145954</v>
      </c>
      <c r="DE211" s="445">
        <v>-1533420</v>
      </c>
      <c r="DF211" s="445">
        <v>-1502751</v>
      </c>
      <c r="DG211" s="445">
        <v>0</v>
      </c>
      <c r="DH211" s="445">
        <v>-30668</v>
      </c>
      <c r="DI211" s="445">
        <v>-3066839</v>
      </c>
      <c r="DJ211" s="445">
        <v>-16988523</v>
      </c>
      <c r="DK211" s="445">
        <v>-16648750</v>
      </c>
      <c r="DL211" s="445">
        <v>0</v>
      </c>
      <c r="DM211" s="445">
        <v>-339772</v>
      </c>
      <c r="DN211" s="445">
        <v>-33977045</v>
      </c>
      <c r="DO211" s="445">
        <v>-16786042</v>
      </c>
      <c r="DP211" s="445">
        <v>-16450321</v>
      </c>
      <c r="DQ211" s="445">
        <v>0</v>
      </c>
      <c r="DR211" s="445">
        <v>-335721</v>
      </c>
      <c r="DS211" s="445">
        <v>-33572084</v>
      </c>
      <c r="DT211" s="445">
        <v>-202481</v>
      </c>
      <c r="DU211" s="445">
        <v>-198429</v>
      </c>
      <c r="DV211" s="445">
        <v>0</v>
      </c>
      <c r="DW211" s="445">
        <v>-4051</v>
      </c>
      <c r="DX211" s="445">
        <v>-404961</v>
      </c>
      <c r="DY211" s="445">
        <v>35176999</v>
      </c>
      <c r="DZ211" s="445">
        <v>34473459</v>
      </c>
      <c r="EA211" s="445">
        <v>0</v>
      </c>
      <c r="EB211" s="445">
        <v>703540</v>
      </c>
      <c r="EC211" s="445">
        <v>70353998</v>
      </c>
      <c r="ED211" s="445">
        <v>31845196</v>
      </c>
      <c r="EE211" s="445">
        <v>31208292</v>
      </c>
      <c r="EF211" s="445">
        <v>0</v>
      </c>
      <c r="EG211" s="445">
        <v>636904</v>
      </c>
      <c r="EH211" s="445">
        <v>63690392</v>
      </c>
      <c r="EI211" s="445">
        <v>-3331803</v>
      </c>
      <c r="EJ211" s="445">
        <v>-3265167</v>
      </c>
      <c r="EK211" s="445">
        <v>0</v>
      </c>
      <c r="EL211" s="445">
        <v>-66636</v>
      </c>
      <c r="EM211" s="445">
        <v>-6663606</v>
      </c>
      <c r="EN211" s="445">
        <v>-3534284</v>
      </c>
      <c r="EO211" s="445">
        <v>-3463596</v>
      </c>
      <c r="EP211" s="445">
        <v>0</v>
      </c>
      <c r="EQ211" s="445">
        <v>-70687</v>
      </c>
      <c r="ER211" s="445">
        <v>-7068567</v>
      </c>
      <c r="ES211" s="446">
        <v>0.5</v>
      </c>
      <c r="ET211" s="446">
        <v>0.49</v>
      </c>
      <c r="EU211" s="446">
        <v>0</v>
      </c>
      <c r="EV211" s="446">
        <v>0.01</v>
      </c>
      <c r="EW211" s="446">
        <v>1</v>
      </c>
      <c r="EX211" s="58" t="s">
        <v>511</v>
      </c>
      <c r="EY211" s="58" t="s">
        <v>512</v>
      </c>
      <c r="EZ211" s="58" t="s">
        <v>513</v>
      </c>
      <c r="FA211" s="58" t="s">
        <v>514</v>
      </c>
      <c r="FB211" s="58" t="s">
        <v>1160</v>
      </c>
    </row>
    <row r="212" spans="1:158" s="58" customFormat="1" ht="14.25" thickTop="1" thickBot="1">
      <c r="A212" s="58" t="s">
        <v>461</v>
      </c>
      <c r="B212" s="447" t="s">
        <v>1161</v>
      </c>
      <c r="C212" s="59" t="s">
        <v>1162</v>
      </c>
      <c r="D212" s="445">
        <v>24973191</v>
      </c>
      <c r="E212" s="445">
        <v>19978553</v>
      </c>
      <c r="F212" s="445">
        <v>4994638</v>
      </c>
      <c r="G212" s="445">
        <v>0</v>
      </c>
      <c r="H212" s="445">
        <v>49946382</v>
      </c>
      <c r="I212" s="445">
        <v>0</v>
      </c>
      <c r="J212" s="445">
        <v>0</v>
      </c>
      <c r="K212" s="445">
        <v>24973191</v>
      </c>
      <c r="L212" s="445">
        <v>131528</v>
      </c>
      <c r="M212" s="445">
        <v>131528</v>
      </c>
      <c r="N212" s="445">
        <v>0</v>
      </c>
      <c r="O212" s="445">
        <v>0</v>
      </c>
      <c r="P212" s="445">
        <v>0</v>
      </c>
      <c r="Q212" s="445">
        <v>79872</v>
      </c>
      <c r="R212" s="445">
        <v>0</v>
      </c>
      <c r="S212" s="445">
        <v>79872</v>
      </c>
      <c r="T212" s="445">
        <v>0</v>
      </c>
      <c r="U212" s="445">
        <v>0</v>
      </c>
      <c r="V212" s="445">
        <v>0</v>
      </c>
      <c r="W212" s="445">
        <v>0</v>
      </c>
      <c r="X212" s="445">
        <v>0</v>
      </c>
      <c r="Y212" s="445">
        <v>0</v>
      </c>
      <c r="Z212" s="445">
        <v>0</v>
      </c>
      <c r="AA212" s="445">
        <v>0</v>
      </c>
      <c r="AB212" s="445">
        <v>0</v>
      </c>
      <c r="AC212" s="445">
        <v>0</v>
      </c>
      <c r="AD212" s="445">
        <v>4563355</v>
      </c>
      <c r="AE212" s="445">
        <v>1139799</v>
      </c>
      <c r="AF212" s="445">
        <v>0</v>
      </c>
      <c r="AG212" s="445">
        <v>5703154</v>
      </c>
      <c r="AH212" s="445">
        <v>885894</v>
      </c>
      <c r="AI212" s="445">
        <v>708715</v>
      </c>
      <c r="AJ212" s="445">
        <v>177179</v>
      </c>
      <c r="AK212" s="445">
        <v>0</v>
      </c>
      <c r="AL212" s="445">
        <v>1771788</v>
      </c>
      <c r="AM212" s="445">
        <v>-371994</v>
      </c>
      <c r="AN212" s="445">
        <v>-297596</v>
      </c>
      <c r="AO212" s="445">
        <v>-74399</v>
      </c>
      <c r="AP212" s="445">
        <v>0</v>
      </c>
      <c r="AQ212" s="445">
        <v>-743989</v>
      </c>
      <c r="AR212" s="445">
        <v>-127918</v>
      </c>
      <c r="AS212" s="445">
        <v>-102334</v>
      </c>
      <c r="AT212" s="445">
        <v>-25584</v>
      </c>
      <c r="AU212" s="445">
        <v>0</v>
      </c>
      <c r="AV212" s="445">
        <v>-255836</v>
      </c>
      <c r="AW212" s="445">
        <v>68665</v>
      </c>
      <c r="AX212" s="445">
        <v>54932</v>
      </c>
      <c r="AY212" s="445">
        <v>13733</v>
      </c>
      <c r="AZ212" s="445">
        <v>0</v>
      </c>
      <c r="BA212" s="445">
        <v>137330</v>
      </c>
      <c r="BB212" s="445">
        <v>-5502</v>
      </c>
      <c r="BC212" s="445">
        <v>-4402</v>
      </c>
      <c r="BD212" s="445">
        <v>-1101</v>
      </c>
      <c r="BE212" s="445">
        <v>0</v>
      </c>
      <c r="BF212" s="445">
        <v>-11005</v>
      </c>
      <c r="BG212" s="445">
        <v>-64755</v>
      </c>
      <c r="BH212" s="445">
        <v>-51804</v>
      </c>
      <c r="BI212" s="445">
        <v>-12952</v>
      </c>
      <c r="BJ212" s="445">
        <v>0</v>
      </c>
      <c r="BK212" s="445">
        <v>-129511</v>
      </c>
      <c r="BL212" s="445">
        <v>-4059417</v>
      </c>
      <c r="BM212" s="445">
        <v>-3247533</v>
      </c>
      <c r="BN212" s="445">
        <v>-811883</v>
      </c>
      <c r="BO212" s="445">
        <v>0</v>
      </c>
      <c r="BP212" s="445">
        <v>-8118833</v>
      </c>
      <c r="BQ212" s="445">
        <v>-686504</v>
      </c>
      <c r="BR212" s="445">
        <v>-549203</v>
      </c>
      <c r="BS212" s="445">
        <v>-137301</v>
      </c>
      <c r="BT212" s="445">
        <v>0</v>
      </c>
      <c r="BU212" s="445">
        <v>-1373008</v>
      </c>
      <c r="BV212" s="445">
        <v>-3372912</v>
      </c>
      <c r="BW212" s="445">
        <v>-2698330</v>
      </c>
      <c r="BX212" s="445">
        <v>-674583</v>
      </c>
      <c r="BY212" s="445">
        <v>0</v>
      </c>
      <c r="BZ212" s="445">
        <v>-6745825</v>
      </c>
      <c r="CA212" s="445">
        <v>829471</v>
      </c>
      <c r="CB212" s="445">
        <v>663576</v>
      </c>
      <c r="CC212" s="445">
        <v>165894</v>
      </c>
      <c r="CD212" s="445">
        <v>0</v>
      </c>
      <c r="CE212" s="445">
        <v>1658941</v>
      </c>
      <c r="CF212" s="445">
        <v>985452</v>
      </c>
      <c r="CG212" s="445">
        <v>788362</v>
      </c>
      <c r="CH212" s="445">
        <v>197091</v>
      </c>
      <c r="CI212" s="445">
        <v>0</v>
      </c>
      <c r="CJ212" s="445">
        <v>1970905</v>
      </c>
      <c r="CK212" s="445">
        <v>-285208</v>
      </c>
      <c r="CL212" s="445">
        <v>-228167</v>
      </c>
      <c r="CM212" s="445">
        <v>-57042</v>
      </c>
      <c r="CN212" s="445">
        <v>0</v>
      </c>
      <c r="CO212" s="445">
        <v>-570417</v>
      </c>
      <c r="CP212" s="445">
        <v>-2131440</v>
      </c>
      <c r="CQ212" s="445">
        <v>-1705151</v>
      </c>
      <c r="CR212" s="445">
        <v>-426288</v>
      </c>
      <c r="CS212" s="445">
        <v>0</v>
      </c>
      <c r="CT212" s="445">
        <v>-4262879</v>
      </c>
      <c r="CU212" s="445">
        <v>-4661142</v>
      </c>
      <c r="CV212" s="445">
        <v>-3728913</v>
      </c>
      <c r="CW212" s="445">
        <v>-932228</v>
      </c>
      <c r="CX212" s="445">
        <v>0</v>
      </c>
      <c r="CY212" s="445">
        <v>-9322283</v>
      </c>
      <c r="CZ212" s="445">
        <v>-142241</v>
      </c>
      <c r="DA212" s="445">
        <v>-113794</v>
      </c>
      <c r="DB212" s="445">
        <v>-28449</v>
      </c>
      <c r="DC212" s="445">
        <v>0</v>
      </c>
      <c r="DD212" s="445">
        <v>-284484</v>
      </c>
      <c r="DE212" s="445">
        <v>-4518900</v>
      </c>
      <c r="DF212" s="445">
        <v>-3615119</v>
      </c>
      <c r="DG212" s="445">
        <v>-903780</v>
      </c>
      <c r="DH212" s="445">
        <v>0</v>
      </c>
      <c r="DI212" s="445">
        <v>-9037799</v>
      </c>
      <c r="DJ212" s="445">
        <v>-5107953</v>
      </c>
      <c r="DK212" s="445">
        <v>-4086359</v>
      </c>
      <c r="DL212" s="445">
        <v>-1021588</v>
      </c>
      <c r="DM212" s="445">
        <v>0</v>
      </c>
      <c r="DN212" s="445">
        <v>-10215900</v>
      </c>
      <c r="DO212" s="445">
        <v>-8232165</v>
      </c>
      <c r="DP212" s="445">
        <v>-6585732</v>
      </c>
      <c r="DQ212" s="445">
        <v>-1646433</v>
      </c>
      <c r="DR212" s="445">
        <v>0</v>
      </c>
      <c r="DS212" s="445">
        <v>-16464330</v>
      </c>
      <c r="DT212" s="445">
        <v>3124212</v>
      </c>
      <c r="DU212" s="445">
        <v>2499373</v>
      </c>
      <c r="DV212" s="445">
        <v>624845</v>
      </c>
      <c r="DW212" s="445">
        <v>0</v>
      </c>
      <c r="DX212" s="445">
        <v>6248430</v>
      </c>
      <c r="DY212" s="445">
        <v>26003972</v>
      </c>
      <c r="DZ212" s="445">
        <v>20803177</v>
      </c>
      <c r="EA212" s="445">
        <v>5200794</v>
      </c>
      <c r="EB212" s="445">
        <v>0</v>
      </c>
      <c r="EC212" s="445">
        <v>52007943</v>
      </c>
      <c r="ED212" s="445">
        <v>24973191</v>
      </c>
      <c r="EE212" s="445">
        <v>19978553</v>
      </c>
      <c r="EF212" s="445">
        <v>4994638</v>
      </c>
      <c r="EG212" s="445">
        <v>0</v>
      </c>
      <c r="EH212" s="445">
        <v>49946382</v>
      </c>
      <c r="EI212" s="445">
        <v>-1030781</v>
      </c>
      <c r="EJ212" s="445">
        <v>-824624</v>
      </c>
      <c r="EK212" s="445">
        <v>-206156</v>
      </c>
      <c r="EL212" s="445">
        <v>0</v>
      </c>
      <c r="EM212" s="445">
        <v>-2061561</v>
      </c>
      <c r="EN212" s="445">
        <v>2093431</v>
      </c>
      <c r="EO212" s="445">
        <v>1674749</v>
      </c>
      <c r="EP212" s="445">
        <v>418689</v>
      </c>
      <c r="EQ212" s="445">
        <v>0</v>
      </c>
      <c r="ER212" s="445">
        <v>4186869</v>
      </c>
      <c r="ES212" s="446">
        <v>0.5</v>
      </c>
      <c r="ET212" s="446">
        <v>0.4</v>
      </c>
      <c r="EU212" s="446">
        <v>0.1</v>
      </c>
      <c r="EV212" s="446">
        <v>0</v>
      </c>
      <c r="EW212" s="446">
        <v>1</v>
      </c>
      <c r="EX212" s="58" t="s">
        <v>1081</v>
      </c>
      <c r="EY212" s="58" t="s">
        <v>465</v>
      </c>
      <c r="EZ212" s="58" t="s">
        <v>466</v>
      </c>
      <c r="FA212" s="58" t="s">
        <v>549</v>
      </c>
      <c r="FB212" s="58" t="s">
        <v>1163</v>
      </c>
    </row>
    <row r="213" spans="1:158" s="58" customFormat="1" ht="14.25" thickTop="1" thickBot="1">
      <c r="A213" s="58" t="s">
        <v>469</v>
      </c>
      <c r="B213" s="447" t="s">
        <v>1164</v>
      </c>
      <c r="C213" s="59" t="s">
        <v>1165</v>
      </c>
      <c r="D213" s="445">
        <v>23282796</v>
      </c>
      <c r="E213" s="445">
        <v>18626237</v>
      </c>
      <c r="F213" s="445">
        <v>4656559</v>
      </c>
      <c r="G213" s="445">
        <v>0</v>
      </c>
      <c r="H213" s="445">
        <v>46565592</v>
      </c>
      <c r="I213" s="445">
        <v>0</v>
      </c>
      <c r="J213" s="445">
        <v>0</v>
      </c>
      <c r="K213" s="445">
        <v>23282796</v>
      </c>
      <c r="L213" s="445">
        <v>141205</v>
      </c>
      <c r="M213" s="445">
        <v>141205</v>
      </c>
      <c r="N213" s="445">
        <v>53936</v>
      </c>
      <c r="O213" s="445">
        <v>0</v>
      </c>
      <c r="P213" s="445">
        <v>53936</v>
      </c>
      <c r="Q213" s="445">
        <v>0</v>
      </c>
      <c r="R213" s="445">
        <v>0</v>
      </c>
      <c r="S213" s="445">
        <v>0</v>
      </c>
      <c r="T213" s="445">
        <v>0</v>
      </c>
      <c r="U213" s="445">
        <v>0</v>
      </c>
      <c r="V213" s="445">
        <v>0</v>
      </c>
      <c r="W213" s="445">
        <v>0</v>
      </c>
      <c r="X213" s="445">
        <v>0</v>
      </c>
      <c r="Y213" s="445">
        <v>0</v>
      </c>
      <c r="Z213" s="445">
        <v>0</v>
      </c>
      <c r="AA213" s="445">
        <v>0</v>
      </c>
      <c r="AB213" s="445">
        <v>0</v>
      </c>
      <c r="AC213" s="445">
        <v>0</v>
      </c>
      <c r="AD213" s="445">
        <v>5223486</v>
      </c>
      <c r="AE213" s="445">
        <v>1304597</v>
      </c>
      <c r="AF213" s="445">
        <v>0</v>
      </c>
      <c r="AG213" s="445">
        <v>6528083</v>
      </c>
      <c r="AH213" s="445">
        <v>384827</v>
      </c>
      <c r="AI213" s="445">
        <v>307862</v>
      </c>
      <c r="AJ213" s="445">
        <v>76966</v>
      </c>
      <c r="AK213" s="445">
        <v>0</v>
      </c>
      <c r="AL213" s="445">
        <v>769655</v>
      </c>
      <c r="AM213" s="445">
        <v>-1384306</v>
      </c>
      <c r="AN213" s="445">
        <v>-1107444</v>
      </c>
      <c r="AO213" s="445">
        <v>-276861</v>
      </c>
      <c r="AP213" s="445">
        <v>0</v>
      </c>
      <c r="AQ213" s="445">
        <v>-2768611</v>
      </c>
      <c r="AR213" s="445">
        <v>-469150</v>
      </c>
      <c r="AS213" s="445">
        <v>-375320</v>
      </c>
      <c r="AT213" s="445">
        <v>-93830</v>
      </c>
      <c r="AU213" s="445">
        <v>0</v>
      </c>
      <c r="AV213" s="445">
        <v>-938300</v>
      </c>
      <c r="AW213" s="445">
        <v>0</v>
      </c>
      <c r="AX213" s="445">
        <v>0</v>
      </c>
      <c r="AY213" s="445">
        <v>0</v>
      </c>
      <c r="AZ213" s="445">
        <v>0</v>
      </c>
      <c r="BA213" s="445">
        <v>0</v>
      </c>
      <c r="BB213" s="445">
        <v>217062</v>
      </c>
      <c r="BC213" s="445">
        <v>173650</v>
      </c>
      <c r="BD213" s="445">
        <v>43412</v>
      </c>
      <c r="BE213" s="445">
        <v>0</v>
      </c>
      <c r="BF213" s="445">
        <v>434124</v>
      </c>
      <c r="BG213" s="445">
        <v>-252088</v>
      </c>
      <c r="BH213" s="445">
        <v>-201670</v>
      </c>
      <c r="BI213" s="445">
        <v>-50418</v>
      </c>
      <c r="BJ213" s="445">
        <v>0</v>
      </c>
      <c r="BK213" s="445">
        <v>-504176</v>
      </c>
      <c r="BL213" s="445">
        <v>-983452</v>
      </c>
      <c r="BM213" s="445">
        <v>-786762</v>
      </c>
      <c r="BN213" s="445">
        <v>-196690</v>
      </c>
      <c r="BO213" s="445">
        <v>0</v>
      </c>
      <c r="BP213" s="445">
        <v>-1966904</v>
      </c>
      <c r="BQ213" s="445">
        <v>0</v>
      </c>
      <c r="BR213" s="445">
        <v>0</v>
      </c>
      <c r="BS213" s="445">
        <v>0</v>
      </c>
      <c r="BT213" s="445">
        <v>0</v>
      </c>
      <c r="BU213" s="445">
        <v>0</v>
      </c>
      <c r="BV213" s="445">
        <v>-983452</v>
      </c>
      <c r="BW213" s="445">
        <v>-786762</v>
      </c>
      <c r="BX213" s="445">
        <v>-196690</v>
      </c>
      <c r="BY213" s="445">
        <v>0</v>
      </c>
      <c r="BZ213" s="445">
        <v>-1966904</v>
      </c>
      <c r="CA213" s="445">
        <v>0</v>
      </c>
      <c r="CB213" s="445">
        <v>0</v>
      </c>
      <c r="CC213" s="445">
        <v>0</v>
      </c>
      <c r="CD213" s="445">
        <v>0</v>
      </c>
      <c r="CE213" s="445">
        <v>0</v>
      </c>
      <c r="CF213" s="445">
        <v>0</v>
      </c>
      <c r="CG213" s="445">
        <v>0</v>
      </c>
      <c r="CH213" s="445">
        <v>0</v>
      </c>
      <c r="CI213" s="445">
        <v>0</v>
      </c>
      <c r="CJ213" s="445">
        <v>0</v>
      </c>
      <c r="CK213" s="445">
        <v>0</v>
      </c>
      <c r="CL213" s="445">
        <v>0</v>
      </c>
      <c r="CM213" s="445">
        <v>0</v>
      </c>
      <c r="CN213" s="445">
        <v>0</v>
      </c>
      <c r="CO213" s="445">
        <v>0</v>
      </c>
      <c r="CP213" s="445">
        <v>-42788</v>
      </c>
      <c r="CQ213" s="445">
        <v>-34231</v>
      </c>
      <c r="CR213" s="445">
        <v>-8558</v>
      </c>
      <c r="CS213" s="445">
        <v>0</v>
      </c>
      <c r="CT213" s="445">
        <v>-85577</v>
      </c>
      <c r="CU213" s="445">
        <v>-1026240</v>
      </c>
      <c r="CV213" s="445">
        <v>-820993</v>
      </c>
      <c r="CW213" s="445">
        <v>-205248</v>
      </c>
      <c r="CX213" s="445">
        <v>0</v>
      </c>
      <c r="CY213" s="445">
        <v>-2052481</v>
      </c>
      <c r="CZ213" s="445">
        <v>0</v>
      </c>
      <c r="DA213" s="445">
        <v>0</v>
      </c>
      <c r="DB213" s="445">
        <v>0</v>
      </c>
      <c r="DC213" s="445">
        <v>0</v>
      </c>
      <c r="DD213" s="445">
        <v>0</v>
      </c>
      <c r="DE213" s="445">
        <v>-1026240</v>
      </c>
      <c r="DF213" s="445">
        <v>-820993</v>
      </c>
      <c r="DG213" s="445">
        <v>-205248</v>
      </c>
      <c r="DH213" s="445">
        <v>0</v>
      </c>
      <c r="DI213" s="445">
        <v>-2052481</v>
      </c>
      <c r="DJ213" s="445">
        <v>-4720867</v>
      </c>
      <c r="DK213" s="445">
        <v>-3776691</v>
      </c>
      <c r="DL213" s="445">
        <v>-944174</v>
      </c>
      <c r="DM213" s="445">
        <v>0</v>
      </c>
      <c r="DN213" s="445">
        <v>-9441733</v>
      </c>
      <c r="DO213" s="445">
        <v>-4929491</v>
      </c>
      <c r="DP213" s="445">
        <v>-3943593</v>
      </c>
      <c r="DQ213" s="445">
        <v>-985898</v>
      </c>
      <c r="DR213" s="445">
        <v>0</v>
      </c>
      <c r="DS213" s="445">
        <v>-9858981</v>
      </c>
      <c r="DT213" s="445">
        <v>208624</v>
      </c>
      <c r="DU213" s="445">
        <v>166902</v>
      </c>
      <c r="DV213" s="445">
        <v>41724</v>
      </c>
      <c r="DW213" s="445">
        <v>0</v>
      </c>
      <c r="DX213" s="445">
        <v>417248</v>
      </c>
      <c r="DY213" s="445">
        <v>30822708</v>
      </c>
      <c r="DZ213" s="445">
        <v>24658167</v>
      </c>
      <c r="EA213" s="445">
        <v>6164542</v>
      </c>
      <c r="EB213" s="445">
        <v>0</v>
      </c>
      <c r="EC213" s="445">
        <v>61645417</v>
      </c>
      <c r="ED213" s="445">
        <v>23282796</v>
      </c>
      <c r="EE213" s="445">
        <v>18626237</v>
      </c>
      <c r="EF213" s="445">
        <v>4656559</v>
      </c>
      <c r="EG213" s="445">
        <v>0</v>
      </c>
      <c r="EH213" s="445">
        <v>46565592</v>
      </c>
      <c r="EI213" s="445">
        <v>-7539912</v>
      </c>
      <c r="EJ213" s="445">
        <v>-6031930</v>
      </c>
      <c r="EK213" s="445">
        <v>-1507983</v>
      </c>
      <c r="EL213" s="445">
        <v>0</v>
      </c>
      <c r="EM213" s="445">
        <v>-15079825</v>
      </c>
      <c r="EN213" s="445">
        <v>-7331288</v>
      </c>
      <c r="EO213" s="445">
        <v>-5865028</v>
      </c>
      <c r="EP213" s="445">
        <v>-1466259</v>
      </c>
      <c r="EQ213" s="445">
        <v>0</v>
      </c>
      <c r="ER213" s="445">
        <v>-14662577</v>
      </c>
      <c r="ES213" s="446">
        <v>0.5</v>
      </c>
      <c r="ET213" s="446">
        <v>0.4</v>
      </c>
      <c r="EU213" s="446">
        <v>0.1</v>
      </c>
      <c r="EV213" s="446">
        <v>0</v>
      </c>
      <c r="EW213" s="446">
        <v>1</v>
      </c>
      <c r="EX213" s="58" t="s">
        <v>798</v>
      </c>
      <c r="EY213" s="58" t="s">
        <v>465</v>
      </c>
      <c r="EZ213" s="58" t="s">
        <v>466</v>
      </c>
      <c r="FA213" s="58" t="s">
        <v>467</v>
      </c>
      <c r="FB213" s="58" t="s">
        <v>1166</v>
      </c>
    </row>
    <row r="214" spans="1:158" s="58" customFormat="1" ht="14.25" thickTop="1" thickBot="1">
      <c r="A214" s="58" t="s">
        <v>461</v>
      </c>
      <c r="B214" s="447" t="s">
        <v>1167</v>
      </c>
      <c r="C214" s="59" t="s">
        <v>1168</v>
      </c>
      <c r="D214" s="445">
        <v>10328598</v>
      </c>
      <c r="E214" s="445">
        <v>8262879</v>
      </c>
      <c r="F214" s="445">
        <v>1859148</v>
      </c>
      <c r="G214" s="445">
        <v>206572</v>
      </c>
      <c r="H214" s="445">
        <v>20657197</v>
      </c>
      <c r="I214" s="445">
        <v>0</v>
      </c>
      <c r="J214" s="445">
        <v>0</v>
      </c>
      <c r="K214" s="445">
        <v>10328598</v>
      </c>
      <c r="L214" s="445">
        <v>112696</v>
      </c>
      <c r="M214" s="445">
        <v>112696</v>
      </c>
      <c r="N214" s="445">
        <v>0</v>
      </c>
      <c r="O214" s="445">
        <v>0</v>
      </c>
      <c r="P214" s="445">
        <v>0</v>
      </c>
      <c r="Q214" s="445">
        <v>517642</v>
      </c>
      <c r="R214" s="445">
        <v>0</v>
      </c>
      <c r="S214" s="445">
        <v>517642</v>
      </c>
      <c r="T214" s="445">
        <v>0</v>
      </c>
      <c r="U214" s="445">
        <v>0</v>
      </c>
      <c r="V214" s="445">
        <v>0</v>
      </c>
      <c r="W214" s="445">
        <v>0</v>
      </c>
      <c r="X214" s="445">
        <v>0</v>
      </c>
      <c r="Y214" s="445">
        <v>0</v>
      </c>
      <c r="Z214" s="445">
        <v>0</v>
      </c>
      <c r="AA214" s="445">
        <v>0</v>
      </c>
      <c r="AB214" s="445">
        <v>0</v>
      </c>
      <c r="AC214" s="445">
        <v>0</v>
      </c>
      <c r="AD214" s="445">
        <v>4183778</v>
      </c>
      <c r="AE214" s="445">
        <v>935281</v>
      </c>
      <c r="AF214" s="445">
        <v>103919</v>
      </c>
      <c r="AG214" s="445">
        <v>5222978</v>
      </c>
      <c r="AH214" s="445">
        <v>375230</v>
      </c>
      <c r="AI214" s="445">
        <v>300185</v>
      </c>
      <c r="AJ214" s="445">
        <v>67542</v>
      </c>
      <c r="AK214" s="445">
        <v>7505</v>
      </c>
      <c r="AL214" s="445">
        <v>750462</v>
      </c>
      <c r="AM214" s="445">
        <v>-1173043</v>
      </c>
      <c r="AN214" s="445">
        <v>-938435</v>
      </c>
      <c r="AO214" s="445">
        <v>-211148</v>
      </c>
      <c r="AP214" s="445">
        <v>-23461</v>
      </c>
      <c r="AQ214" s="445">
        <v>-2346087</v>
      </c>
      <c r="AR214" s="445">
        <v>-309450</v>
      </c>
      <c r="AS214" s="445">
        <v>-247560</v>
      </c>
      <c r="AT214" s="445">
        <v>-55701</v>
      </c>
      <c r="AU214" s="445">
        <v>-6189</v>
      </c>
      <c r="AV214" s="445">
        <v>-618900</v>
      </c>
      <c r="AW214" s="445">
        <v>104</v>
      </c>
      <c r="AX214" s="445">
        <v>84</v>
      </c>
      <c r="AY214" s="445">
        <v>19</v>
      </c>
      <c r="AZ214" s="445">
        <v>2</v>
      </c>
      <c r="BA214" s="445">
        <v>209</v>
      </c>
      <c r="BB214" s="445">
        <v>-9500</v>
      </c>
      <c r="BC214" s="445">
        <v>-7600</v>
      </c>
      <c r="BD214" s="445">
        <v>-1710</v>
      </c>
      <c r="BE214" s="445">
        <v>-190</v>
      </c>
      <c r="BF214" s="445">
        <v>-19000</v>
      </c>
      <c r="BG214" s="445">
        <v>-318846</v>
      </c>
      <c r="BH214" s="445">
        <v>-255076</v>
      </c>
      <c r="BI214" s="445">
        <v>-57392</v>
      </c>
      <c r="BJ214" s="445">
        <v>-6377</v>
      </c>
      <c r="BK214" s="445">
        <v>-637691</v>
      </c>
      <c r="BL214" s="445">
        <v>-4384871</v>
      </c>
      <c r="BM214" s="445">
        <v>-3507897</v>
      </c>
      <c r="BN214" s="445">
        <v>-789277</v>
      </c>
      <c r="BO214" s="445">
        <v>-87697</v>
      </c>
      <c r="BP214" s="445">
        <v>-8769742</v>
      </c>
      <c r="BQ214" s="445">
        <v>-116086</v>
      </c>
      <c r="BR214" s="445">
        <v>-92869</v>
      </c>
      <c r="BS214" s="445">
        <v>-20895</v>
      </c>
      <c r="BT214" s="445">
        <v>-2322</v>
      </c>
      <c r="BU214" s="445">
        <v>-232172</v>
      </c>
      <c r="BV214" s="445">
        <v>-4268785</v>
      </c>
      <c r="BW214" s="445">
        <v>-3415028</v>
      </c>
      <c r="BX214" s="445">
        <v>-768381</v>
      </c>
      <c r="BY214" s="445">
        <v>-85376</v>
      </c>
      <c r="BZ214" s="445">
        <v>-8537570</v>
      </c>
      <c r="CA214" s="445">
        <v>17211</v>
      </c>
      <c r="CB214" s="445">
        <v>13769</v>
      </c>
      <c r="CC214" s="445">
        <v>3098</v>
      </c>
      <c r="CD214" s="445">
        <v>344</v>
      </c>
      <c r="CE214" s="445">
        <v>34422</v>
      </c>
      <c r="CF214" s="445">
        <v>2688309</v>
      </c>
      <c r="CG214" s="445">
        <v>2150648</v>
      </c>
      <c r="CH214" s="445">
        <v>483896</v>
      </c>
      <c r="CI214" s="445">
        <v>53766</v>
      </c>
      <c r="CJ214" s="445">
        <v>5376619</v>
      </c>
      <c r="CK214" s="445">
        <v>0</v>
      </c>
      <c r="CL214" s="445">
        <v>0</v>
      </c>
      <c r="CM214" s="445">
        <v>0</v>
      </c>
      <c r="CN214" s="445">
        <v>0</v>
      </c>
      <c r="CO214" s="445">
        <v>0</v>
      </c>
      <c r="CP214" s="445">
        <v>-649367</v>
      </c>
      <c r="CQ214" s="445">
        <v>-519494</v>
      </c>
      <c r="CR214" s="445">
        <v>-116886</v>
      </c>
      <c r="CS214" s="445">
        <v>-12987</v>
      </c>
      <c r="CT214" s="445">
        <v>-1298734</v>
      </c>
      <c r="CU214" s="445">
        <v>-2328718</v>
      </c>
      <c r="CV214" s="445">
        <v>-1862974</v>
      </c>
      <c r="CW214" s="445">
        <v>-419169</v>
      </c>
      <c r="CX214" s="445">
        <v>-46574</v>
      </c>
      <c r="CY214" s="445">
        <v>-4657435</v>
      </c>
      <c r="CZ214" s="445">
        <v>-98875</v>
      </c>
      <c r="DA214" s="445">
        <v>-79100</v>
      </c>
      <c r="DB214" s="445">
        <v>-17797</v>
      </c>
      <c r="DC214" s="445">
        <v>-1978</v>
      </c>
      <c r="DD214" s="445">
        <v>-197750</v>
      </c>
      <c r="DE214" s="445">
        <v>-2229843</v>
      </c>
      <c r="DF214" s="445">
        <v>-1783874</v>
      </c>
      <c r="DG214" s="445">
        <v>-401371</v>
      </c>
      <c r="DH214" s="445">
        <v>-44597</v>
      </c>
      <c r="DI214" s="445">
        <v>-4459685</v>
      </c>
      <c r="DJ214" s="445">
        <v>-7247636</v>
      </c>
      <c r="DK214" s="445">
        <v>-5798107</v>
      </c>
      <c r="DL214" s="445">
        <v>-1304571</v>
      </c>
      <c r="DM214" s="445">
        <v>-144953</v>
      </c>
      <c r="DN214" s="445">
        <v>-14495267</v>
      </c>
      <c r="DO214" s="445">
        <v>-5000682</v>
      </c>
      <c r="DP214" s="445">
        <v>-4000546</v>
      </c>
      <c r="DQ214" s="445">
        <v>-900123</v>
      </c>
      <c r="DR214" s="445">
        <v>-100014</v>
      </c>
      <c r="DS214" s="445">
        <v>-10001364</v>
      </c>
      <c r="DT214" s="445">
        <v>-2246954</v>
      </c>
      <c r="DU214" s="445">
        <v>-1797561</v>
      </c>
      <c r="DV214" s="445">
        <v>-404448</v>
      </c>
      <c r="DW214" s="445">
        <v>-44939</v>
      </c>
      <c r="DX214" s="445">
        <v>-4493903</v>
      </c>
      <c r="DY214" s="445">
        <v>14302940</v>
      </c>
      <c r="DZ214" s="445">
        <v>11442352</v>
      </c>
      <c r="EA214" s="445">
        <v>2574529</v>
      </c>
      <c r="EB214" s="445">
        <v>286059</v>
      </c>
      <c r="EC214" s="445">
        <v>28605880</v>
      </c>
      <c r="ED214" s="445">
        <v>10328598</v>
      </c>
      <c r="EE214" s="445">
        <v>8262879</v>
      </c>
      <c r="EF214" s="445">
        <v>1859148</v>
      </c>
      <c r="EG214" s="445">
        <v>206572</v>
      </c>
      <c r="EH214" s="445">
        <v>20657197</v>
      </c>
      <c r="EI214" s="445">
        <v>-3974342</v>
      </c>
      <c r="EJ214" s="445">
        <v>-3179473</v>
      </c>
      <c r="EK214" s="445">
        <v>-715381</v>
      </c>
      <c r="EL214" s="445">
        <v>-79487</v>
      </c>
      <c r="EM214" s="445">
        <v>-7948683</v>
      </c>
      <c r="EN214" s="445">
        <v>-6221296</v>
      </c>
      <c r="EO214" s="445">
        <v>-4977034</v>
      </c>
      <c r="EP214" s="445">
        <v>-1119829</v>
      </c>
      <c r="EQ214" s="445">
        <v>-124426</v>
      </c>
      <c r="ER214" s="445">
        <v>-12442586</v>
      </c>
      <c r="ES214" s="446">
        <v>0.5</v>
      </c>
      <c r="ET214" s="446">
        <v>0.4</v>
      </c>
      <c r="EU214" s="446">
        <v>0.09</v>
      </c>
      <c r="EV214" s="446">
        <v>0.01</v>
      </c>
      <c r="EW214" s="446">
        <v>1</v>
      </c>
      <c r="EX214" s="58" t="s">
        <v>486</v>
      </c>
      <c r="EY214" s="58" t="s">
        <v>487</v>
      </c>
      <c r="EZ214" s="58" t="s">
        <v>466</v>
      </c>
      <c r="FA214" s="58" t="s">
        <v>479</v>
      </c>
      <c r="FB214" s="58" t="s">
        <v>1169</v>
      </c>
    </row>
    <row r="215" spans="1:158" s="58" customFormat="1" ht="14.25" thickTop="1" thickBot="1">
      <c r="A215" s="58" t="s">
        <v>469</v>
      </c>
      <c r="B215" s="447" t="s">
        <v>1170</v>
      </c>
      <c r="C215" s="59" t="s">
        <v>1171</v>
      </c>
      <c r="D215" s="445">
        <v>22122047</v>
      </c>
      <c r="E215" s="445">
        <v>17697638</v>
      </c>
      <c r="F215" s="445">
        <v>3981969</v>
      </c>
      <c r="G215" s="445">
        <v>442441</v>
      </c>
      <c r="H215" s="445">
        <v>44244095</v>
      </c>
      <c r="I215" s="445">
        <v>0</v>
      </c>
      <c r="J215" s="445">
        <v>0</v>
      </c>
      <c r="K215" s="445">
        <v>22122047</v>
      </c>
      <c r="L215" s="445">
        <v>119339</v>
      </c>
      <c r="M215" s="445">
        <v>119339</v>
      </c>
      <c r="N215" s="445">
        <v>0</v>
      </c>
      <c r="O215" s="445">
        <v>0</v>
      </c>
      <c r="P215" s="445">
        <v>0</v>
      </c>
      <c r="Q215" s="445">
        <v>0</v>
      </c>
      <c r="R215" s="445">
        <v>0</v>
      </c>
      <c r="S215" s="445">
        <v>0</v>
      </c>
      <c r="T215" s="445">
        <v>0</v>
      </c>
      <c r="U215" s="445">
        <v>0</v>
      </c>
      <c r="V215" s="445">
        <v>0</v>
      </c>
      <c r="W215" s="445">
        <v>0</v>
      </c>
      <c r="X215" s="445">
        <v>0</v>
      </c>
      <c r="Y215" s="445">
        <v>0</v>
      </c>
      <c r="Z215" s="445">
        <v>0</v>
      </c>
      <c r="AA215" s="445">
        <v>0</v>
      </c>
      <c r="AB215" s="445">
        <v>0</v>
      </c>
      <c r="AC215" s="445">
        <v>0</v>
      </c>
      <c r="AD215" s="445">
        <v>6053465</v>
      </c>
      <c r="AE215" s="445">
        <v>1362029</v>
      </c>
      <c r="AF215" s="445">
        <v>151337</v>
      </c>
      <c r="AG215" s="445">
        <v>7566831</v>
      </c>
      <c r="AH215" s="445">
        <v>1511207</v>
      </c>
      <c r="AI215" s="445">
        <v>1208966</v>
      </c>
      <c r="AJ215" s="445">
        <v>272017</v>
      </c>
      <c r="AK215" s="445">
        <v>30224</v>
      </c>
      <c r="AL215" s="445">
        <v>3022414</v>
      </c>
      <c r="AM215" s="445">
        <v>-1927313</v>
      </c>
      <c r="AN215" s="445">
        <v>-1541850</v>
      </c>
      <c r="AO215" s="445">
        <v>-346916</v>
      </c>
      <c r="AP215" s="445">
        <v>-38546</v>
      </c>
      <c r="AQ215" s="445">
        <v>-3854625</v>
      </c>
      <c r="AR215" s="445">
        <v>-637736</v>
      </c>
      <c r="AS215" s="445">
        <v>-510190</v>
      </c>
      <c r="AT215" s="445">
        <v>-114793</v>
      </c>
      <c r="AU215" s="445">
        <v>-12755</v>
      </c>
      <c r="AV215" s="445">
        <v>-1275474</v>
      </c>
      <c r="AW215" s="445">
        <v>60593</v>
      </c>
      <c r="AX215" s="445">
        <v>48475</v>
      </c>
      <c r="AY215" s="445">
        <v>10907</v>
      </c>
      <c r="AZ215" s="445">
        <v>1212</v>
      </c>
      <c r="BA215" s="445">
        <v>121187</v>
      </c>
      <c r="BB215" s="445">
        <v>-326650</v>
      </c>
      <c r="BC215" s="445">
        <v>-261320</v>
      </c>
      <c r="BD215" s="445">
        <v>-58797</v>
      </c>
      <c r="BE215" s="445">
        <v>-6533</v>
      </c>
      <c r="BF215" s="445">
        <v>-653300</v>
      </c>
      <c r="BG215" s="445">
        <v>-903793</v>
      </c>
      <c r="BH215" s="445">
        <v>-723035</v>
      </c>
      <c r="BI215" s="445">
        <v>-162683</v>
      </c>
      <c r="BJ215" s="445">
        <v>-18076</v>
      </c>
      <c r="BK215" s="445">
        <v>-1807587</v>
      </c>
      <c r="BL215" s="445">
        <v>-5600086</v>
      </c>
      <c r="BM215" s="445">
        <v>-4480069</v>
      </c>
      <c r="BN215" s="445">
        <v>-1008015</v>
      </c>
      <c r="BO215" s="445">
        <v>-112002</v>
      </c>
      <c r="BP215" s="445">
        <v>-11200172</v>
      </c>
      <c r="BQ215" s="445">
        <v>-801813</v>
      </c>
      <c r="BR215" s="445">
        <v>-641450</v>
      </c>
      <c r="BS215" s="445">
        <v>-144326</v>
      </c>
      <c r="BT215" s="445">
        <v>-16036</v>
      </c>
      <c r="BU215" s="445">
        <v>-1603625</v>
      </c>
      <c r="BV215" s="445">
        <v>-4798274</v>
      </c>
      <c r="BW215" s="445">
        <v>-3838619</v>
      </c>
      <c r="BX215" s="445">
        <v>-863689</v>
      </c>
      <c r="BY215" s="445">
        <v>-95965</v>
      </c>
      <c r="BZ215" s="445">
        <v>-9596547</v>
      </c>
      <c r="CA215" s="445">
        <v>623688</v>
      </c>
      <c r="CB215" s="445">
        <v>498951</v>
      </c>
      <c r="CC215" s="445">
        <v>112264</v>
      </c>
      <c r="CD215" s="445">
        <v>12474</v>
      </c>
      <c r="CE215" s="445">
        <v>1247377</v>
      </c>
      <c r="CF215" s="445">
        <v>957979</v>
      </c>
      <c r="CG215" s="445">
        <v>766383</v>
      </c>
      <c r="CH215" s="445">
        <v>172436</v>
      </c>
      <c r="CI215" s="445">
        <v>19160</v>
      </c>
      <c r="CJ215" s="445">
        <v>1915958</v>
      </c>
      <c r="CK215" s="445">
        <v>-283643</v>
      </c>
      <c r="CL215" s="445">
        <v>-226915</v>
      </c>
      <c r="CM215" s="445">
        <v>-51056</v>
      </c>
      <c r="CN215" s="445">
        <v>-5673</v>
      </c>
      <c r="CO215" s="445">
        <v>-567287</v>
      </c>
      <c r="CP215" s="445">
        <v>1115225</v>
      </c>
      <c r="CQ215" s="445">
        <v>892181</v>
      </c>
      <c r="CR215" s="445">
        <v>200741</v>
      </c>
      <c r="CS215" s="445">
        <v>22305</v>
      </c>
      <c r="CT215" s="445">
        <v>2230452</v>
      </c>
      <c r="CU215" s="445">
        <v>-3186837</v>
      </c>
      <c r="CV215" s="445">
        <v>-2549469</v>
      </c>
      <c r="CW215" s="445">
        <v>-573630</v>
      </c>
      <c r="CX215" s="445">
        <v>-63736</v>
      </c>
      <c r="CY215" s="445">
        <v>-6373672</v>
      </c>
      <c r="CZ215" s="445">
        <v>-461768</v>
      </c>
      <c r="DA215" s="445">
        <v>-369414</v>
      </c>
      <c r="DB215" s="445">
        <v>-83118</v>
      </c>
      <c r="DC215" s="445">
        <v>-9235</v>
      </c>
      <c r="DD215" s="445">
        <v>-923535</v>
      </c>
      <c r="DE215" s="445">
        <v>-2725070</v>
      </c>
      <c r="DF215" s="445">
        <v>-2180055</v>
      </c>
      <c r="DG215" s="445">
        <v>-490512</v>
      </c>
      <c r="DH215" s="445">
        <v>-54500</v>
      </c>
      <c r="DI215" s="445">
        <v>-5450137</v>
      </c>
      <c r="DJ215" s="445">
        <v>-13013616</v>
      </c>
      <c r="DK215" s="445">
        <v>-10410893</v>
      </c>
      <c r="DL215" s="445">
        <v>-2342452</v>
      </c>
      <c r="DM215" s="445">
        <v>-260273</v>
      </c>
      <c r="DN215" s="445">
        <v>-26027234</v>
      </c>
      <c r="DO215" s="445">
        <v>-13033935</v>
      </c>
      <c r="DP215" s="445">
        <v>-10427148</v>
      </c>
      <c r="DQ215" s="445">
        <v>-2346108</v>
      </c>
      <c r="DR215" s="445">
        <v>-260679</v>
      </c>
      <c r="DS215" s="445">
        <v>-26067870</v>
      </c>
      <c r="DT215" s="445">
        <v>20319</v>
      </c>
      <c r="DU215" s="445">
        <v>16255</v>
      </c>
      <c r="DV215" s="445">
        <v>3656</v>
      </c>
      <c r="DW215" s="445">
        <v>406</v>
      </c>
      <c r="DX215" s="445">
        <v>40636</v>
      </c>
      <c r="DY215" s="445">
        <v>24843438</v>
      </c>
      <c r="DZ215" s="445">
        <v>19874751</v>
      </c>
      <c r="EA215" s="445">
        <v>4471819</v>
      </c>
      <c r="EB215" s="445">
        <v>496869</v>
      </c>
      <c r="EC215" s="445">
        <v>49686877</v>
      </c>
      <c r="ED215" s="445">
        <v>22122047</v>
      </c>
      <c r="EE215" s="445">
        <v>17697638</v>
      </c>
      <c r="EF215" s="445">
        <v>3981969</v>
      </c>
      <c r="EG215" s="445">
        <v>442441</v>
      </c>
      <c r="EH215" s="445">
        <v>44244095</v>
      </c>
      <c r="EI215" s="445">
        <v>-2721391</v>
      </c>
      <c r="EJ215" s="445">
        <v>-2177113</v>
      </c>
      <c r="EK215" s="445">
        <v>-489850</v>
      </c>
      <c r="EL215" s="445">
        <v>-54428</v>
      </c>
      <c r="EM215" s="445">
        <v>-5442782</v>
      </c>
      <c r="EN215" s="445">
        <v>-2701072</v>
      </c>
      <c r="EO215" s="445">
        <v>-2160858</v>
      </c>
      <c r="EP215" s="445">
        <v>-486194</v>
      </c>
      <c r="EQ215" s="445">
        <v>-54022</v>
      </c>
      <c r="ER215" s="445">
        <v>-5402146</v>
      </c>
      <c r="ES215" s="446">
        <v>0.5</v>
      </c>
      <c r="ET215" s="446">
        <v>0.4</v>
      </c>
      <c r="EU215" s="446">
        <v>0.09</v>
      </c>
      <c r="EV215" s="446">
        <v>0.01</v>
      </c>
      <c r="EW215" s="446">
        <v>1</v>
      </c>
      <c r="EX215" s="58" t="s">
        <v>526</v>
      </c>
      <c r="EY215" s="58" t="s">
        <v>527</v>
      </c>
      <c r="EZ215" s="58" t="s">
        <v>466</v>
      </c>
      <c r="FA215" s="58" t="s">
        <v>467</v>
      </c>
      <c r="FB215" s="58" t="s">
        <v>1172</v>
      </c>
    </row>
    <row r="216" spans="1:158" s="58" customFormat="1" ht="14.25" thickTop="1" thickBot="1">
      <c r="A216" s="58" t="s">
        <v>469</v>
      </c>
      <c r="B216" s="447" t="s">
        <v>1173</v>
      </c>
      <c r="C216" s="59" t="s">
        <v>1174</v>
      </c>
      <c r="D216" s="445">
        <v>4237615</v>
      </c>
      <c r="E216" s="445">
        <v>4152863</v>
      </c>
      <c r="F216" s="445">
        <v>0</v>
      </c>
      <c r="G216" s="445">
        <v>84752</v>
      </c>
      <c r="H216" s="445">
        <v>8475230</v>
      </c>
      <c r="I216" s="445">
        <v>0</v>
      </c>
      <c r="J216" s="445">
        <v>0</v>
      </c>
      <c r="K216" s="445">
        <v>4237615</v>
      </c>
      <c r="L216" s="445">
        <v>62022</v>
      </c>
      <c r="M216" s="445">
        <v>62022</v>
      </c>
      <c r="N216" s="445">
        <v>0</v>
      </c>
      <c r="O216" s="445">
        <v>0</v>
      </c>
      <c r="P216" s="445">
        <v>0</v>
      </c>
      <c r="Q216" s="445">
        <v>27354</v>
      </c>
      <c r="R216" s="445">
        <v>0</v>
      </c>
      <c r="S216" s="445">
        <v>27354</v>
      </c>
      <c r="T216" s="445">
        <v>0</v>
      </c>
      <c r="U216" s="445">
        <v>0</v>
      </c>
      <c r="V216" s="445">
        <v>0</v>
      </c>
      <c r="W216" s="445">
        <v>0</v>
      </c>
      <c r="X216" s="445">
        <v>0</v>
      </c>
      <c r="Y216" s="445">
        <v>0</v>
      </c>
      <c r="Z216" s="445">
        <v>0</v>
      </c>
      <c r="AA216" s="445">
        <v>0</v>
      </c>
      <c r="AB216" s="445">
        <v>0</v>
      </c>
      <c r="AC216" s="445">
        <v>0</v>
      </c>
      <c r="AD216" s="445">
        <v>2404613</v>
      </c>
      <c r="AE216" s="445">
        <v>0</v>
      </c>
      <c r="AF216" s="445">
        <v>49046</v>
      </c>
      <c r="AG216" s="445">
        <v>2453659</v>
      </c>
      <c r="AH216" s="445">
        <v>100813</v>
      </c>
      <c r="AI216" s="445">
        <v>98796</v>
      </c>
      <c r="AJ216" s="445">
        <v>0</v>
      </c>
      <c r="AK216" s="445">
        <v>2016</v>
      </c>
      <c r="AL216" s="445">
        <v>201625</v>
      </c>
      <c r="AM216" s="445">
        <v>-36943</v>
      </c>
      <c r="AN216" s="445">
        <v>-36204</v>
      </c>
      <c r="AO216" s="445">
        <v>0</v>
      </c>
      <c r="AP216" s="445">
        <v>-739</v>
      </c>
      <c r="AQ216" s="445">
        <v>-73886</v>
      </c>
      <c r="AR216" s="445">
        <v>-63808</v>
      </c>
      <c r="AS216" s="445">
        <v>-62532</v>
      </c>
      <c r="AT216" s="445">
        <v>0</v>
      </c>
      <c r="AU216" s="445">
        <v>-1276</v>
      </c>
      <c r="AV216" s="445">
        <v>-127616</v>
      </c>
      <c r="AW216" s="445">
        <v>16992</v>
      </c>
      <c r="AX216" s="445">
        <v>16652</v>
      </c>
      <c r="AY216" s="445">
        <v>0</v>
      </c>
      <c r="AZ216" s="445">
        <v>340</v>
      </c>
      <c r="BA216" s="445">
        <v>33984</v>
      </c>
      <c r="BB216" s="445">
        <v>13505</v>
      </c>
      <c r="BC216" s="445">
        <v>13235</v>
      </c>
      <c r="BD216" s="445">
        <v>0</v>
      </c>
      <c r="BE216" s="445">
        <v>270</v>
      </c>
      <c r="BF216" s="445">
        <v>27010</v>
      </c>
      <c r="BG216" s="445">
        <v>-33311</v>
      </c>
      <c r="BH216" s="445">
        <v>-32645</v>
      </c>
      <c r="BI216" s="445">
        <v>0</v>
      </c>
      <c r="BJ216" s="445">
        <v>-666</v>
      </c>
      <c r="BK216" s="445">
        <v>-66622</v>
      </c>
      <c r="BL216" s="445">
        <v>-1434545</v>
      </c>
      <c r="BM216" s="445">
        <v>-1405854</v>
      </c>
      <c r="BN216" s="445">
        <v>0</v>
      </c>
      <c r="BO216" s="445">
        <v>-28691</v>
      </c>
      <c r="BP216" s="445">
        <v>-2869090</v>
      </c>
      <c r="BQ216" s="445">
        <v>-51247</v>
      </c>
      <c r="BR216" s="445">
        <v>-50222</v>
      </c>
      <c r="BS216" s="445">
        <v>0</v>
      </c>
      <c r="BT216" s="445">
        <v>-1025</v>
      </c>
      <c r="BU216" s="445">
        <v>-102494</v>
      </c>
      <c r="BV216" s="445">
        <v>-1383298</v>
      </c>
      <c r="BW216" s="445">
        <v>-1355632</v>
      </c>
      <c r="BX216" s="445">
        <v>0</v>
      </c>
      <c r="BY216" s="445">
        <v>-27666</v>
      </c>
      <c r="BZ216" s="445">
        <v>-2766596</v>
      </c>
      <c r="CA216" s="445">
        <v>1268</v>
      </c>
      <c r="CB216" s="445">
        <v>1243</v>
      </c>
      <c r="CC216" s="445">
        <v>0</v>
      </c>
      <c r="CD216" s="445">
        <v>25</v>
      </c>
      <c r="CE216" s="445">
        <v>2536</v>
      </c>
      <c r="CF216" s="445">
        <v>0</v>
      </c>
      <c r="CG216" s="445">
        <v>0</v>
      </c>
      <c r="CH216" s="445">
        <v>0</v>
      </c>
      <c r="CI216" s="445">
        <v>0</v>
      </c>
      <c r="CJ216" s="445">
        <v>0</v>
      </c>
      <c r="CK216" s="445">
        <v>48912</v>
      </c>
      <c r="CL216" s="445">
        <v>47934</v>
      </c>
      <c r="CM216" s="445">
        <v>0</v>
      </c>
      <c r="CN216" s="445">
        <v>978</v>
      </c>
      <c r="CO216" s="445">
        <v>97824</v>
      </c>
      <c r="CP216" s="445">
        <v>-440295</v>
      </c>
      <c r="CQ216" s="445">
        <v>-431490</v>
      </c>
      <c r="CR216" s="445">
        <v>0</v>
      </c>
      <c r="CS216" s="445">
        <v>-8806</v>
      </c>
      <c r="CT216" s="445">
        <v>-880591</v>
      </c>
      <c r="CU216" s="445">
        <v>-1824660</v>
      </c>
      <c r="CV216" s="445">
        <v>-1788167</v>
      </c>
      <c r="CW216" s="445">
        <v>0</v>
      </c>
      <c r="CX216" s="445">
        <v>-36494</v>
      </c>
      <c r="CY216" s="445">
        <v>-3649321</v>
      </c>
      <c r="CZ216" s="445">
        <v>-1067</v>
      </c>
      <c r="DA216" s="445">
        <v>-1045</v>
      </c>
      <c r="DB216" s="445">
        <v>0</v>
      </c>
      <c r="DC216" s="445">
        <v>-22</v>
      </c>
      <c r="DD216" s="445">
        <v>-2134</v>
      </c>
      <c r="DE216" s="445">
        <v>-1823593</v>
      </c>
      <c r="DF216" s="445">
        <v>-1787122</v>
      </c>
      <c r="DG216" s="445">
        <v>0</v>
      </c>
      <c r="DH216" s="445">
        <v>-36472</v>
      </c>
      <c r="DI216" s="445">
        <v>-3647187</v>
      </c>
      <c r="DJ216" s="445">
        <v>-2494700</v>
      </c>
      <c r="DK216" s="445">
        <v>-2444805</v>
      </c>
      <c r="DL216" s="445">
        <v>0</v>
      </c>
      <c r="DM216" s="445">
        <v>-49894</v>
      </c>
      <c r="DN216" s="445">
        <v>-4989399</v>
      </c>
      <c r="DO216" s="445">
        <v>-2229205</v>
      </c>
      <c r="DP216" s="445">
        <v>-2184621</v>
      </c>
      <c r="DQ216" s="445">
        <v>0</v>
      </c>
      <c r="DR216" s="445">
        <v>-44584</v>
      </c>
      <c r="DS216" s="445">
        <v>-4458409</v>
      </c>
      <c r="DT216" s="445">
        <v>-265495</v>
      </c>
      <c r="DU216" s="445">
        <v>-260184</v>
      </c>
      <c r="DV216" s="445">
        <v>0</v>
      </c>
      <c r="DW216" s="445">
        <v>-5310</v>
      </c>
      <c r="DX216" s="445">
        <v>-530990</v>
      </c>
      <c r="DY216" s="445">
        <v>5818259</v>
      </c>
      <c r="DZ216" s="445">
        <v>5701894</v>
      </c>
      <c r="EA216" s="445">
        <v>0</v>
      </c>
      <c r="EB216" s="445">
        <v>116365</v>
      </c>
      <c r="EC216" s="445">
        <v>11636518</v>
      </c>
      <c r="ED216" s="445">
        <v>4237615</v>
      </c>
      <c r="EE216" s="445">
        <v>4152863</v>
      </c>
      <c r="EF216" s="445">
        <v>0</v>
      </c>
      <c r="EG216" s="445">
        <v>84752</v>
      </c>
      <c r="EH216" s="445">
        <v>8475230</v>
      </c>
      <c r="EI216" s="445">
        <v>-1580644</v>
      </c>
      <c r="EJ216" s="445">
        <v>-1549031</v>
      </c>
      <c r="EK216" s="445">
        <v>0</v>
      </c>
      <c r="EL216" s="445">
        <v>-31613</v>
      </c>
      <c r="EM216" s="445">
        <v>-3161288</v>
      </c>
      <c r="EN216" s="445">
        <v>-1846139</v>
      </c>
      <c r="EO216" s="445">
        <v>-1809215</v>
      </c>
      <c r="EP216" s="445">
        <v>0</v>
      </c>
      <c r="EQ216" s="445">
        <v>-36923</v>
      </c>
      <c r="ER216" s="445">
        <v>-3692278</v>
      </c>
      <c r="ES216" s="446">
        <v>0.5</v>
      </c>
      <c r="ET216" s="446">
        <v>0.49</v>
      </c>
      <c r="EU216" s="446">
        <v>0</v>
      </c>
      <c r="EV216" s="446">
        <v>0.01</v>
      </c>
      <c r="EW216" s="446">
        <v>1</v>
      </c>
      <c r="EX216" s="58" t="s">
        <v>536</v>
      </c>
      <c r="EY216" s="58" t="s">
        <v>554</v>
      </c>
      <c r="EZ216" s="58" t="s">
        <v>536</v>
      </c>
      <c r="FA216" s="58" t="s">
        <v>479</v>
      </c>
      <c r="FB216" s="58" t="s">
        <v>1175</v>
      </c>
    </row>
    <row r="217" spans="1:158" s="58" customFormat="1" ht="14.25" thickTop="1" thickBot="1">
      <c r="A217" s="58" t="s">
        <v>461</v>
      </c>
      <c r="B217" s="447" t="s">
        <v>1176</v>
      </c>
      <c r="C217" s="59" t="s">
        <v>1177</v>
      </c>
      <c r="D217" s="445">
        <v>6121180</v>
      </c>
      <c r="E217" s="445">
        <v>4896944</v>
      </c>
      <c r="F217" s="445">
        <v>1101812</v>
      </c>
      <c r="G217" s="445">
        <v>122424</v>
      </c>
      <c r="H217" s="445">
        <v>12242360</v>
      </c>
      <c r="I217" s="445">
        <v>0</v>
      </c>
      <c r="J217" s="445">
        <v>0</v>
      </c>
      <c r="K217" s="445">
        <v>6121180</v>
      </c>
      <c r="L217" s="445">
        <v>110359</v>
      </c>
      <c r="M217" s="445">
        <v>110359</v>
      </c>
      <c r="N217" s="445">
        <v>0</v>
      </c>
      <c r="O217" s="445">
        <v>0</v>
      </c>
      <c r="P217" s="445">
        <v>0</v>
      </c>
      <c r="Q217" s="445">
        <v>123271</v>
      </c>
      <c r="R217" s="445">
        <v>0</v>
      </c>
      <c r="S217" s="445">
        <v>123271</v>
      </c>
      <c r="T217" s="445">
        <v>0</v>
      </c>
      <c r="U217" s="445">
        <v>0</v>
      </c>
      <c r="V217" s="445">
        <v>0</v>
      </c>
      <c r="W217" s="445">
        <v>0</v>
      </c>
      <c r="X217" s="445">
        <v>0</v>
      </c>
      <c r="Y217" s="445">
        <v>0</v>
      </c>
      <c r="Z217" s="445">
        <v>0</v>
      </c>
      <c r="AA217" s="445">
        <v>0</v>
      </c>
      <c r="AB217" s="445">
        <v>0</v>
      </c>
      <c r="AC217" s="445">
        <v>0</v>
      </c>
      <c r="AD217" s="445">
        <v>3886922</v>
      </c>
      <c r="AE217" s="445">
        <v>873112</v>
      </c>
      <c r="AF217" s="445">
        <v>97015</v>
      </c>
      <c r="AG217" s="445">
        <v>4857049</v>
      </c>
      <c r="AH217" s="445">
        <v>322709</v>
      </c>
      <c r="AI217" s="445">
        <v>258168</v>
      </c>
      <c r="AJ217" s="445">
        <v>58088</v>
      </c>
      <c r="AK217" s="445">
        <v>6454</v>
      </c>
      <c r="AL217" s="445">
        <v>645419</v>
      </c>
      <c r="AM217" s="445">
        <v>-446064</v>
      </c>
      <c r="AN217" s="445">
        <v>-356851</v>
      </c>
      <c r="AO217" s="445">
        <v>-80292</v>
      </c>
      <c r="AP217" s="445">
        <v>-8921</v>
      </c>
      <c r="AQ217" s="445">
        <v>-892128</v>
      </c>
      <c r="AR217" s="445">
        <v>-131891</v>
      </c>
      <c r="AS217" s="445">
        <v>-105512</v>
      </c>
      <c r="AT217" s="445">
        <v>-23740</v>
      </c>
      <c r="AU217" s="445">
        <v>-2638</v>
      </c>
      <c r="AV217" s="445">
        <v>-263781</v>
      </c>
      <c r="AW217" s="445">
        <v>784</v>
      </c>
      <c r="AX217" s="445">
        <v>628</v>
      </c>
      <c r="AY217" s="445">
        <v>141</v>
      </c>
      <c r="AZ217" s="445">
        <v>16</v>
      </c>
      <c r="BA217" s="445">
        <v>1569</v>
      </c>
      <c r="BB217" s="445">
        <v>18989</v>
      </c>
      <c r="BC217" s="445">
        <v>15191</v>
      </c>
      <c r="BD217" s="445">
        <v>3418</v>
      </c>
      <c r="BE217" s="445">
        <v>380</v>
      </c>
      <c r="BF217" s="445">
        <v>37978</v>
      </c>
      <c r="BG217" s="445">
        <v>-112118</v>
      </c>
      <c r="BH217" s="445">
        <v>-89693</v>
      </c>
      <c r="BI217" s="445">
        <v>-20181</v>
      </c>
      <c r="BJ217" s="445">
        <v>-2242</v>
      </c>
      <c r="BK217" s="445">
        <v>-224234</v>
      </c>
      <c r="BL217" s="445">
        <v>-826356</v>
      </c>
      <c r="BM217" s="445">
        <v>-661084</v>
      </c>
      <c r="BN217" s="445">
        <v>-148744</v>
      </c>
      <c r="BO217" s="445">
        <v>-16527</v>
      </c>
      <c r="BP217" s="445">
        <v>-1652711</v>
      </c>
      <c r="BQ217" s="445">
        <v>-52653</v>
      </c>
      <c r="BR217" s="445">
        <v>-42122</v>
      </c>
      <c r="BS217" s="445">
        <v>-9478</v>
      </c>
      <c r="BT217" s="445">
        <v>-1053</v>
      </c>
      <c r="BU217" s="445">
        <v>-105306</v>
      </c>
      <c r="BV217" s="445">
        <v>-773703</v>
      </c>
      <c r="BW217" s="445">
        <v>-618962</v>
      </c>
      <c r="BX217" s="445">
        <v>-139266</v>
      </c>
      <c r="BY217" s="445">
        <v>-15474</v>
      </c>
      <c r="BZ217" s="445">
        <v>-1547405</v>
      </c>
      <c r="CA217" s="445">
        <v>48002</v>
      </c>
      <c r="CB217" s="445">
        <v>38401</v>
      </c>
      <c r="CC217" s="445">
        <v>8640</v>
      </c>
      <c r="CD217" s="445">
        <v>960</v>
      </c>
      <c r="CE217" s="445">
        <v>96003</v>
      </c>
      <c r="CF217" s="445">
        <v>236084</v>
      </c>
      <c r="CG217" s="445">
        <v>188868</v>
      </c>
      <c r="CH217" s="445">
        <v>42495</v>
      </c>
      <c r="CI217" s="445">
        <v>4722</v>
      </c>
      <c r="CJ217" s="445">
        <v>472169</v>
      </c>
      <c r="CK217" s="445">
        <v>0</v>
      </c>
      <c r="CL217" s="445">
        <v>0</v>
      </c>
      <c r="CM217" s="445">
        <v>0</v>
      </c>
      <c r="CN217" s="445">
        <v>0</v>
      </c>
      <c r="CO217" s="445">
        <v>0</v>
      </c>
      <c r="CP217" s="445">
        <v>-441505</v>
      </c>
      <c r="CQ217" s="445">
        <v>-353204</v>
      </c>
      <c r="CR217" s="445">
        <v>-79471</v>
      </c>
      <c r="CS217" s="445">
        <v>-8830</v>
      </c>
      <c r="CT217" s="445">
        <v>-883010</v>
      </c>
      <c r="CU217" s="445">
        <v>-983775</v>
      </c>
      <c r="CV217" s="445">
        <v>-787019</v>
      </c>
      <c r="CW217" s="445">
        <v>-177080</v>
      </c>
      <c r="CX217" s="445">
        <v>-19675</v>
      </c>
      <c r="CY217" s="445">
        <v>-1967549</v>
      </c>
      <c r="CZ217" s="445">
        <v>-4651</v>
      </c>
      <c r="DA217" s="445">
        <v>-3721</v>
      </c>
      <c r="DB217" s="445">
        <v>-838</v>
      </c>
      <c r="DC217" s="445">
        <v>-93</v>
      </c>
      <c r="DD217" s="445">
        <v>-9303</v>
      </c>
      <c r="DE217" s="445">
        <v>-979124</v>
      </c>
      <c r="DF217" s="445">
        <v>-783298</v>
      </c>
      <c r="DG217" s="445">
        <v>-176242</v>
      </c>
      <c r="DH217" s="445">
        <v>-19582</v>
      </c>
      <c r="DI217" s="445">
        <v>-1958246</v>
      </c>
      <c r="DJ217" s="445">
        <v>-3774267</v>
      </c>
      <c r="DK217" s="445">
        <v>-2986285</v>
      </c>
      <c r="DL217" s="445">
        <v>-662040</v>
      </c>
      <c r="DM217" s="445">
        <v>-74976</v>
      </c>
      <c r="DN217" s="445">
        <v>-7497568</v>
      </c>
      <c r="DO217" s="445">
        <v>-3737265</v>
      </c>
      <c r="DP217" s="445">
        <v>-2956681</v>
      </c>
      <c r="DQ217" s="445">
        <v>-655378</v>
      </c>
      <c r="DR217" s="445">
        <v>-74236</v>
      </c>
      <c r="DS217" s="445">
        <v>-7423560</v>
      </c>
      <c r="DT217" s="445">
        <v>-37002</v>
      </c>
      <c r="DU217" s="445">
        <v>-29604</v>
      </c>
      <c r="DV217" s="445">
        <v>-6662</v>
      </c>
      <c r="DW217" s="445">
        <v>-740</v>
      </c>
      <c r="DX217" s="445">
        <v>-74008</v>
      </c>
      <c r="DY217" s="445">
        <v>9079143</v>
      </c>
      <c r="DZ217" s="445">
        <v>7263315</v>
      </c>
      <c r="EA217" s="445">
        <v>1634246</v>
      </c>
      <c r="EB217" s="445">
        <v>181583</v>
      </c>
      <c r="EC217" s="445">
        <v>18158287</v>
      </c>
      <c r="ED217" s="445">
        <v>6121180</v>
      </c>
      <c r="EE217" s="445">
        <v>4896944</v>
      </c>
      <c r="EF217" s="445">
        <v>1101812</v>
      </c>
      <c r="EG217" s="445">
        <v>122424</v>
      </c>
      <c r="EH217" s="445">
        <v>12242360</v>
      </c>
      <c r="EI217" s="445">
        <v>-2957963</v>
      </c>
      <c r="EJ217" s="445">
        <v>-2366371</v>
      </c>
      <c r="EK217" s="445">
        <v>-532434</v>
      </c>
      <c r="EL217" s="445">
        <v>-59159</v>
      </c>
      <c r="EM217" s="445">
        <v>-5915927</v>
      </c>
      <c r="EN217" s="445">
        <v>-2994965</v>
      </c>
      <c r="EO217" s="445">
        <v>-2395975</v>
      </c>
      <c r="EP217" s="445">
        <v>-539096</v>
      </c>
      <c r="EQ217" s="445">
        <v>-59899</v>
      </c>
      <c r="ER217" s="445">
        <v>-5989935</v>
      </c>
      <c r="ES217" s="446">
        <v>0.5</v>
      </c>
      <c r="ET217" s="446">
        <v>0.4</v>
      </c>
      <c r="EU217" s="446">
        <v>0.09</v>
      </c>
      <c r="EV217" s="446">
        <v>0.01</v>
      </c>
      <c r="EW217" s="446">
        <v>1</v>
      </c>
      <c r="EX217" s="58" t="s">
        <v>715</v>
      </c>
      <c r="EY217" s="58" t="s">
        <v>716</v>
      </c>
      <c r="EZ217" s="58" t="s">
        <v>466</v>
      </c>
      <c r="FA217" s="58" t="s">
        <v>514</v>
      </c>
      <c r="FB217" s="58" t="s">
        <v>1178</v>
      </c>
    </row>
    <row r="218" spans="1:158" s="58" customFormat="1" ht="14.25" thickTop="1" thickBot="1">
      <c r="A218" s="58" t="s">
        <v>461</v>
      </c>
      <c r="B218" s="447" t="s">
        <v>1179</v>
      </c>
      <c r="C218" s="59" t="s">
        <v>1180</v>
      </c>
      <c r="D218" s="445">
        <v>0</v>
      </c>
      <c r="E218" s="445">
        <v>76462236</v>
      </c>
      <c r="F218" s="445">
        <v>0</v>
      </c>
      <c r="G218" s="445">
        <v>772346</v>
      </c>
      <c r="H218" s="445">
        <v>77234582</v>
      </c>
      <c r="I218" s="445">
        <v>0</v>
      </c>
      <c r="J218" s="445">
        <v>0</v>
      </c>
      <c r="K218" s="445">
        <v>0</v>
      </c>
      <c r="L218" s="445">
        <v>437907</v>
      </c>
      <c r="M218" s="445">
        <v>437907</v>
      </c>
      <c r="N218" s="445">
        <v>0</v>
      </c>
      <c r="O218" s="445">
        <v>0</v>
      </c>
      <c r="P218" s="445">
        <v>0</v>
      </c>
      <c r="Q218" s="445">
        <v>0</v>
      </c>
      <c r="R218" s="445">
        <v>0</v>
      </c>
      <c r="S218" s="445">
        <v>0</v>
      </c>
      <c r="T218" s="445">
        <v>0</v>
      </c>
      <c r="U218" s="445">
        <v>0</v>
      </c>
      <c r="V218" s="445">
        <v>0</v>
      </c>
      <c r="W218" s="445">
        <v>0</v>
      </c>
      <c r="X218" s="445">
        <v>0</v>
      </c>
      <c r="Y218" s="445">
        <v>0</v>
      </c>
      <c r="Z218" s="445">
        <v>0</v>
      </c>
      <c r="AA218" s="445">
        <v>0</v>
      </c>
      <c r="AB218" s="445">
        <v>0</v>
      </c>
      <c r="AC218" s="445">
        <v>0</v>
      </c>
      <c r="AD218" s="445">
        <v>25372581</v>
      </c>
      <c r="AE218" s="445">
        <v>0</v>
      </c>
      <c r="AF218" s="445">
        <v>256289</v>
      </c>
      <c r="AG218" s="445">
        <v>25628870</v>
      </c>
      <c r="AH218" s="445">
        <v>0</v>
      </c>
      <c r="AI218" s="445">
        <v>20674926</v>
      </c>
      <c r="AJ218" s="445">
        <v>0</v>
      </c>
      <c r="AK218" s="445">
        <v>208838</v>
      </c>
      <c r="AL218" s="445">
        <v>20883764</v>
      </c>
      <c r="AM218" s="445">
        <v>0</v>
      </c>
      <c r="AN218" s="445">
        <v>-6378782</v>
      </c>
      <c r="AO218" s="445">
        <v>0</v>
      </c>
      <c r="AP218" s="445">
        <v>-64432</v>
      </c>
      <c r="AQ218" s="445">
        <v>-6443214</v>
      </c>
      <c r="AR218" s="445">
        <v>0</v>
      </c>
      <c r="AS218" s="445">
        <v>-17919010</v>
      </c>
      <c r="AT218" s="445">
        <v>0</v>
      </c>
      <c r="AU218" s="445">
        <v>-181000</v>
      </c>
      <c r="AV218" s="445">
        <v>-18100010</v>
      </c>
      <c r="AW218" s="445">
        <v>0</v>
      </c>
      <c r="AX218" s="445">
        <v>1441114</v>
      </c>
      <c r="AY218" s="445">
        <v>0</v>
      </c>
      <c r="AZ218" s="445">
        <v>14557</v>
      </c>
      <c r="BA218" s="445">
        <v>1455671</v>
      </c>
      <c r="BB218" s="445">
        <v>0</v>
      </c>
      <c r="BC218" s="445">
        <v>385869</v>
      </c>
      <c r="BD218" s="445">
        <v>0</v>
      </c>
      <c r="BE218" s="445">
        <v>3898</v>
      </c>
      <c r="BF218" s="445">
        <v>389767</v>
      </c>
      <c r="BG218" s="445">
        <v>0</v>
      </c>
      <c r="BH218" s="445">
        <v>-16092027</v>
      </c>
      <c r="BI218" s="445">
        <v>0</v>
      </c>
      <c r="BJ218" s="445">
        <v>-162545</v>
      </c>
      <c r="BK218" s="445">
        <v>-16254572</v>
      </c>
      <c r="BL218" s="445">
        <v>0</v>
      </c>
      <c r="BM218" s="445">
        <v>-18871583</v>
      </c>
      <c r="BN218" s="445">
        <v>0</v>
      </c>
      <c r="BO218" s="445">
        <v>-190622</v>
      </c>
      <c r="BP218" s="445">
        <v>-19062205</v>
      </c>
      <c r="BQ218" s="445">
        <v>0</v>
      </c>
      <c r="BR218" s="445">
        <v>-2182077</v>
      </c>
      <c r="BS218" s="445">
        <v>0</v>
      </c>
      <c r="BT218" s="445">
        <v>-22041</v>
      </c>
      <c r="BU218" s="445">
        <v>-2204118</v>
      </c>
      <c r="BV218" s="445">
        <v>0</v>
      </c>
      <c r="BW218" s="445">
        <v>-16689506</v>
      </c>
      <c r="BX218" s="445">
        <v>0</v>
      </c>
      <c r="BY218" s="445">
        <v>-168581</v>
      </c>
      <c r="BZ218" s="445">
        <v>-16858087</v>
      </c>
      <c r="CA218" s="445">
        <v>0</v>
      </c>
      <c r="CB218" s="445">
        <v>611967</v>
      </c>
      <c r="CC218" s="445">
        <v>0</v>
      </c>
      <c r="CD218" s="445">
        <v>6181</v>
      </c>
      <c r="CE218" s="445">
        <v>618148</v>
      </c>
      <c r="CF218" s="445">
        <v>0</v>
      </c>
      <c r="CG218" s="445">
        <v>5442623</v>
      </c>
      <c r="CH218" s="445">
        <v>0</v>
      </c>
      <c r="CI218" s="445">
        <v>54976</v>
      </c>
      <c r="CJ218" s="445">
        <v>5497599</v>
      </c>
      <c r="CK218" s="445">
        <v>0</v>
      </c>
      <c r="CL218" s="445">
        <v>-389704</v>
      </c>
      <c r="CM218" s="445">
        <v>0</v>
      </c>
      <c r="CN218" s="445">
        <v>-3936</v>
      </c>
      <c r="CO218" s="445">
        <v>-393640</v>
      </c>
      <c r="CP218" s="445">
        <v>0</v>
      </c>
      <c r="CQ218" s="445">
        <v>-6041406</v>
      </c>
      <c r="CR218" s="445">
        <v>0</v>
      </c>
      <c r="CS218" s="445">
        <v>-61024</v>
      </c>
      <c r="CT218" s="445">
        <v>-6102430</v>
      </c>
      <c r="CU218" s="445">
        <v>0</v>
      </c>
      <c r="CV218" s="445">
        <v>-19248103</v>
      </c>
      <c r="CW218" s="445">
        <v>0</v>
      </c>
      <c r="CX218" s="445">
        <v>-194425</v>
      </c>
      <c r="CY218" s="445">
        <v>-19442528</v>
      </c>
      <c r="CZ218" s="445">
        <v>0</v>
      </c>
      <c r="DA218" s="445">
        <v>-1959814</v>
      </c>
      <c r="DB218" s="445">
        <v>0</v>
      </c>
      <c r="DC218" s="445">
        <v>-19796</v>
      </c>
      <c r="DD218" s="445">
        <v>-1979610</v>
      </c>
      <c r="DE218" s="445">
        <v>0</v>
      </c>
      <c r="DF218" s="445">
        <v>-17288289</v>
      </c>
      <c r="DG218" s="445">
        <v>0</v>
      </c>
      <c r="DH218" s="445">
        <v>-174629</v>
      </c>
      <c r="DI218" s="445">
        <v>-17462918</v>
      </c>
      <c r="DJ218" s="445">
        <v>0</v>
      </c>
      <c r="DK218" s="445">
        <v>-44830032</v>
      </c>
      <c r="DL218" s="445">
        <v>0</v>
      </c>
      <c r="DM218" s="445">
        <v>-452828</v>
      </c>
      <c r="DN218" s="445">
        <v>-45282860</v>
      </c>
      <c r="DO218" s="445">
        <v>0</v>
      </c>
      <c r="DP218" s="445">
        <v>-37197556</v>
      </c>
      <c r="DQ218" s="445">
        <v>0</v>
      </c>
      <c r="DR218" s="445">
        <v>-375733</v>
      </c>
      <c r="DS218" s="445">
        <v>-37573289</v>
      </c>
      <c r="DT218" s="445">
        <v>0</v>
      </c>
      <c r="DU218" s="445">
        <v>-7632476</v>
      </c>
      <c r="DV218" s="445">
        <v>0</v>
      </c>
      <c r="DW218" s="445">
        <v>-77095</v>
      </c>
      <c r="DX218" s="445">
        <v>-7709571</v>
      </c>
      <c r="DY218" s="445">
        <v>0</v>
      </c>
      <c r="DZ218" s="445">
        <v>89835567</v>
      </c>
      <c r="EA218" s="445">
        <v>0</v>
      </c>
      <c r="EB218" s="445">
        <v>907430</v>
      </c>
      <c r="EC218" s="445">
        <v>90742997</v>
      </c>
      <c r="ED218" s="445">
        <v>0</v>
      </c>
      <c r="EE218" s="445">
        <v>76462236</v>
      </c>
      <c r="EF218" s="445">
        <v>0</v>
      </c>
      <c r="EG218" s="445">
        <v>772346</v>
      </c>
      <c r="EH218" s="445">
        <v>77234582</v>
      </c>
      <c r="EI218" s="445">
        <v>0</v>
      </c>
      <c r="EJ218" s="445">
        <v>-13373331</v>
      </c>
      <c r="EK218" s="445">
        <v>0</v>
      </c>
      <c r="EL218" s="445">
        <v>-135084</v>
      </c>
      <c r="EM218" s="445">
        <v>-13508415</v>
      </c>
      <c r="EN218" s="445">
        <v>0</v>
      </c>
      <c r="EO218" s="445">
        <v>-21005807</v>
      </c>
      <c r="EP218" s="445">
        <v>0</v>
      </c>
      <c r="EQ218" s="445">
        <v>-212179</v>
      </c>
      <c r="ER218" s="445">
        <v>-21217986</v>
      </c>
      <c r="ES218" s="446">
        <v>0</v>
      </c>
      <c r="ET218" s="446">
        <v>0.99</v>
      </c>
      <c r="EU218" s="446">
        <v>0</v>
      </c>
      <c r="EV218" s="446">
        <v>0.01</v>
      </c>
      <c r="EW218" s="446">
        <v>1</v>
      </c>
      <c r="EX218" s="58" t="s">
        <v>511</v>
      </c>
      <c r="EY218" s="58" t="s">
        <v>568</v>
      </c>
      <c r="EZ218" s="58" t="s">
        <v>513</v>
      </c>
      <c r="FA218" s="58" t="s">
        <v>473</v>
      </c>
      <c r="FB218" s="58" t="s">
        <v>1181</v>
      </c>
    </row>
    <row r="219" spans="1:158" s="58" customFormat="1" ht="14.25" thickTop="1" thickBot="1">
      <c r="A219" s="58" t="s">
        <v>469</v>
      </c>
      <c r="B219" s="447" t="s">
        <v>1182</v>
      </c>
      <c r="C219" s="59" t="s">
        <v>1183</v>
      </c>
      <c r="D219" s="445">
        <v>0</v>
      </c>
      <c r="E219" s="445">
        <v>86226296</v>
      </c>
      <c r="F219" s="445">
        <v>0</v>
      </c>
      <c r="G219" s="445">
        <v>870973</v>
      </c>
      <c r="H219" s="445">
        <v>87097269</v>
      </c>
      <c r="I219" s="445">
        <v>0</v>
      </c>
      <c r="J219" s="445">
        <v>0</v>
      </c>
      <c r="K219" s="445">
        <v>0</v>
      </c>
      <c r="L219" s="445">
        <v>423774</v>
      </c>
      <c r="M219" s="445">
        <v>423774</v>
      </c>
      <c r="N219" s="445">
        <v>0</v>
      </c>
      <c r="O219" s="445">
        <v>0</v>
      </c>
      <c r="P219" s="445">
        <v>0</v>
      </c>
      <c r="Q219" s="445">
        <v>0</v>
      </c>
      <c r="R219" s="445">
        <v>0</v>
      </c>
      <c r="S219" s="445">
        <v>0</v>
      </c>
      <c r="T219" s="445">
        <v>0</v>
      </c>
      <c r="U219" s="445">
        <v>0</v>
      </c>
      <c r="V219" s="445">
        <v>0</v>
      </c>
      <c r="W219" s="445">
        <v>0</v>
      </c>
      <c r="X219" s="445">
        <v>0</v>
      </c>
      <c r="Y219" s="445">
        <v>0</v>
      </c>
      <c r="Z219" s="445">
        <v>0</v>
      </c>
      <c r="AA219" s="445">
        <v>0</v>
      </c>
      <c r="AB219" s="445">
        <v>0</v>
      </c>
      <c r="AC219" s="445">
        <v>0</v>
      </c>
      <c r="AD219" s="445">
        <v>34266692</v>
      </c>
      <c r="AE219" s="445">
        <v>0</v>
      </c>
      <c r="AF219" s="445">
        <v>346129</v>
      </c>
      <c r="AG219" s="445">
        <v>34612821</v>
      </c>
      <c r="AH219" s="445">
        <v>0</v>
      </c>
      <c r="AI219" s="445">
        <v>7744423</v>
      </c>
      <c r="AJ219" s="445">
        <v>0</v>
      </c>
      <c r="AK219" s="445">
        <v>78226</v>
      </c>
      <c r="AL219" s="445">
        <v>7822649</v>
      </c>
      <c r="AM219" s="445">
        <v>0</v>
      </c>
      <c r="AN219" s="445">
        <v>-6538853</v>
      </c>
      <c r="AO219" s="445">
        <v>0</v>
      </c>
      <c r="AP219" s="445">
        <v>-66049</v>
      </c>
      <c r="AQ219" s="445">
        <v>-6604902</v>
      </c>
      <c r="AR219" s="445">
        <v>0</v>
      </c>
      <c r="AS219" s="445">
        <v>-4180718</v>
      </c>
      <c r="AT219" s="445">
        <v>0</v>
      </c>
      <c r="AU219" s="445">
        <v>-42229</v>
      </c>
      <c r="AV219" s="445">
        <v>-4222947</v>
      </c>
      <c r="AW219" s="445">
        <v>0</v>
      </c>
      <c r="AX219" s="445">
        <v>717518</v>
      </c>
      <c r="AY219" s="445">
        <v>0</v>
      </c>
      <c r="AZ219" s="445">
        <v>7248</v>
      </c>
      <c r="BA219" s="445">
        <v>724766</v>
      </c>
      <c r="BB219" s="445">
        <v>0</v>
      </c>
      <c r="BC219" s="445">
        <v>1448510</v>
      </c>
      <c r="BD219" s="445">
        <v>0</v>
      </c>
      <c r="BE219" s="445">
        <v>14631</v>
      </c>
      <c r="BF219" s="445">
        <v>1463141</v>
      </c>
      <c r="BG219" s="445">
        <v>0</v>
      </c>
      <c r="BH219" s="445">
        <v>-2014690</v>
      </c>
      <c r="BI219" s="445">
        <v>0</v>
      </c>
      <c r="BJ219" s="445">
        <v>-20350</v>
      </c>
      <c r="BK219" s="445">
        <v>-2035040</v>
      </c>
      <c r="BL219" s="445">
        <v>0</v>
      </c>
      <c r="BM219" s="445">
        <v>-9007387</v>
      </c>
      <c r="BN219" s="445">
        <v>0</v>
      </c>
      <c r="BO219" s="445">
        <v>-90984</v>
      </c>
      <c r="BP219" s="445">
        <v>-9098371</v>
      </c>
      <c r="BQ219" s="445">
        <v>0</v>
      </c>
      <c r="BR219" s="445">
        <v>-4011369</v>
      </c>
      <c r="BS219" s="445">
        <v>0</v>
      </c>
      <c r="BT219" s="445">
        <v>-40519</v>
      </c>
      <c r="BU219" s="445">
        <v>-4051888</v>
      </c>
      <c r="BV219" s="445">
        <v>0</v>
      </c>
      <c r="BW219" s="445">
        <v>-4996018</v>
      </c>
      <c r="BX219" s="445">
        <v>0</v>
      </c>
      <c r="BY219" s="445">
        <v>-50465</v>
      </c>
      <c r="BZ219" s="445">
        <v>-5046483</v>
      </c>
      <c r="CA219" s="445">
        <v>0</v>
      </c>
      <c r="CB219" s="445">
        <v>0</v>
      </c>
      <c r="CC219" s="445">
        <v>0</v>
      </c>
      <c r="CD219" s="445">
        <v>0</v>
      </c>
      <c r="CE219" s="445">
        <v>0</v>
      </c>
      <c r="CF219" s="445">
        <v>0</v>
      </c>
      <c r="CG219" s="445">
        <v>0</v>
      </c>
      <c r="CH219" s="445">
        <v>0</v>
      </c>
      <c r="CI219" s="445">
        <v>0</v>
      </c>
      <c r="CJ219" s="445">
        <v>0</v>
      </c>
      <c r="CK219" s="445">
        <v>0</v>
      </c>
      <c r="CL219" s="445">
        <v>1642978</v>
      </c>
      <c r="CM219" s="445">
        <v>0</v>
      </c>
      <c r="CN219" s="445">
        <v>16596</v>
      </c>
      <c r="CO219" s="445">
        <v>1659574</v>
      </c>
      <c r="CP219" s="445">
        <v>0</v>
      </c>
      <c r="CQ219" s="445">
        <v>594910</v>
      </c>
      <c r="CR219" s="445">
        <v>0</v>
      </c>
      <c r="CS219" s="445">
        <v>6009</v>
      </c>
      <c r="CT219" s="445">
        <v>600919</v>
      </c>
      <c r="CU219" s="445">
        <v>0</v>
      </c>
      <c r="CV219" s="445">
        <v>-6769499</v>
      </c>
      <c r="CW219" s="445">
        <v>0</v>
      </c>
      <c r="CX219" s="445">
        <v>-68379</v>
      </c>
      <c r="CY219" s="445">
        <v>-6837878</v>
      </c>
      <c r="CZ219" s="445">
        <v>0</v>
      </c>
      <c r="DA219" s="445">
        <v>-2368391</v>
      </c>
      <c r="DB219" s="445">
        <v>0</v>
      </c>
      <c r="DC219" s="445">
        <v>-23923</v>
      </c>
      <c r="DD219" s="445">
        <v>-2392314</v>
      </c>
      <c r="DE219" s="445">
        <v>0</v>
      </c>
      <c r="DF219" s="445">
        <v>-4401108</v>
      </c>
      <c r="DG219" s="445">
        <v>0</v>
      </c>
      <c r="DH219" s="445">
        <v>-44456</v>
      </c>
      <c r="DI219" s="445">
        <v>-4445564</v>
      </c>
      <c r="DJ219" s="445">
        <v>-2489</v>
      </c>
      <c r="DK219" s="445">
        <v>-45095874</v>
      </c>
      <c r="DL219" s="445">
        <v>0</v>
      </c>
      <c r="DM219" s="445">
        <v>-455539</v>
      </c>
      <c r="DN219" s="445">
        <v>-45553902</v>
      </c>
      <c r="DO219" s="445">
        <v>0</v>
      </c>
      <c r="DP219" s="445">
        <v>-42396445</v>
      </c>
      <c r="DQ219" s="445">
        <v>0</v>
      </c>
      <c r="DR219" s="445">
        <v>-428247</v>
      </c>
      <c r="DS219" s="445">
        <v>-42824692</v>
      </c>
      <c r="DT219" s="445">
        <v>-2489</v>
      </c>
      <c r="DU219" s="445">
        <v>-2699429</v>
      </c>
      <c r="DV219" s="445">
        <v>0</v>
      </c>
      <c r="DW219" s="445">
        <v>-27292</v>
      </c>
      <c r="DX219" s="445">
        <v>-2729210</v>
      </c>
      <c r="DY219" s="445">
        <v>0</v>
      </c>
      <c r="DZ219" s="445">
        <v>99364293</v>
      </c>
      <c r="EA219" s="445">
        <v>0</v>
      </c>
      <c r="EB219" s="445">
        <v>1003680</v>
      </c>
      <c r="EC219" s="445">
        <v>100367973</v>
      </c>
      <c r="ED219" s="445">
        <v>0</v>
      </c>
      <c r="EE219" s="445">
        <v>86226296</v>
      </c>
      <c r="EF219" s="445">
        <v>0</v>
      </c>
      <c r="EG219" s="445">
        <v>870973</v>
      </c>
      <c r="EH219" s="445">
        <v>87097269</v>
      </c>
      <c r="EI219" s="445">
        <v>0</v>
      </c>
      <c r="EJ219" s="445">
        <v>-13137997</v>
      </c>
      <c r="EK219" s="445">
        <v>0</v>
      </c>
      <c r="EL219" s="445">
        <v>-132707</v>
      </c>
      <c r="EM219" s="445">
        <v>-13270704</v>
      </c>
      <c r="EN219" s="445">
        <v>-2489</v>
      </c>
      <c r="EO219" s="445">
        <v>-15837426</v>
      </c>
      <c r="EP219" s="445">
        <v>0</v>
      </c>
      <c r="EQ219" s="445">
        <v>-159999</v>
      </c>
      <c r="ER219" s="445">
        <v>-15999914</v>
      </c>
      <c r="ES219" s="446">
        <v>0</v>
      </c>
      <c r="ET219" s="446">
        <v>0.99</v>
      </c>
      <c r="EU219" s="446">
        <v>0</v>
      </c>
      <c r="EV219" s="446">
        <v>0.01</v>
      </c>
      <c r="EW219" s="446">
        <v>1</v>
      </c>
      <c r="EX219" s="58" t="s">
        <v>511</v>
      </c>
      <c r="EY219" s="58" t="s">
        <v>548</v>
      </c>
      <c r="EZ219" s="58" t="s">
        <v>513</v>
      </c>
      <c r="FA219" s="58" t="s">
        <v>549</v>
      </c>
      <c r="FB219" s="58" t="s">
        <v>1184</v>
      </c>
    </row>
    <row r="220" spans="1:158" s="58" customFormat="1" ht="14.25" thickTop="1" thickBot="1">
      <c r="A220" s="58" t="s">
        <v>469</v>
      </c>
      <c r="B220" s="447" t="s">
        <v>1185</v>
      </c>
      <c r="C220" s="59" t="s">
        <v>1186</v>
      </c>
      <c r="D220" s="445">
        <v>12316743</v>
      </c>
      <c r="E220" s="445">
        <v>9853395</v>
      </c>
      <c r="F220" s="445">
        <v>2217014</v>
      </c>
      <c r="G220" s="445">
        <v>246335</v>
      </c>
      <c r="H220" s="445">
        <v>24633487</v>
      </c>
      <c r="I220" s="445">
        <v>0</v>
      </c>
      <c r="J220" s="445">
        <v>0</v>
      </c>
      <c r="K220" s="445">
        <v>12316743</v>
      </c>
      <c r="L220" s="445">
        <v>275185</v>
      </c>
      <c r="M220" s="445">
        <v>275185</v>
      </c>
      <c r="N220" s="445">
        <v>0</v>
      </c>
      <c r="O220" s="445">
        <v>0</v>
      </c>
      <c r="P220" s="445">
        <v>0</v>
      </c>
      <c r="Q220" s="445">
        <v>11103</v>
      </c>
      <c r="R220" s="445">
        <v>0</v>
      </c>
      <c r="S220" s="445">
        <v>11103</v>
      </c>
      <c r="T220" s="445">
        <v>0</v>
      </c>
      <c r="U220" s="445">
        <v>0</v>
      </c>
      <c r="V220" s="445">
        <v>0</v>
      </c>
      <c r="W220" s="445">
        <v>0</v>
      </c>
      <c r="X220" s="445">
        <v>0</v>
      </c>
      <c r="Y220" s="445">
        <v>0</v>
      </c>
      <c r="Z220" s="445">
        <v>0</v>
      </c>
      <c r="AA220" s="445">
        <v>0</v>
      </c>
      <c r="AB220" s="445">
        <v>0</v>
      </c>
      <c r="AC220" s="445">
        <v>0</v>
      </c>
      <c r="AD220" s="445">
        <v>8915499</v>
      </c>
      <c r="AE220" s="445">
        <v>2005856</v>
      </c>
      <c r="AF220" s="445">
        <v>222873</v>
      </c>
      <c r="AG220" s="445">
        <v>11144228</v>
      </c>
      <c r="AH220" s="445">
        <v>877897</v>
      </c>
      <c r="AI220" s="445">
        <v>702317</v>
      </c>
      <c r="AJ220" s="445">
        <v>158021</v>
      </c>
      <c r="AK220" s="445">
        <v>17558</v>
      </c>
      <c r="AL220" s="445">
        <v>1755793</v>
      </c>
      <c r="AM220" s="445">
        <v>-1202214</v>
      </c>
      <c r="AN220" s="445">
        <v>-961771</v>
      </c>
      <c r="AO220" s="445">
        <v>-216399</v>
      </c>
      <c r="AP220" s="445">
        <v>-24044</v>
      </c>
      <c r="AQ220" s="445">
        <v>-2404428</v>
      </c>
      <c r="AR220" s="445">
        <v>-406608</v>
      </c>
      <c r="AS220" s="445">
        <v>-325286</v>
      </c>
      <c r="AT220" s="445">
        <v>-73189</v>
      </c>
      <c r="AU220" s="445">
        <v>-8132</v>
      </c>
      <c r="AV220" s="445">
        <v>-813215</v>
      </c>
      <c r="AW220" s="445">
        <v>23774</v>
      </c>
      <c r="AX220" s="445">
        <v>19020</v>
      </c>
      <c r="AY220" s="445">
        <v>4280</v>
      </c>
      <c r="AZ220" s="445">
        <v>476</v>
      </c>
      <c r="BA220" s="445">
        <v>47550</v>
      </c>
      <c r="BB220" s="445">
        <v>-29824</v>
      </c>
      <c r="BC220" s="445">
        <v>-23859</v>
      </c>
      <c r="BD220" s="445">
        <v>-5368</v>
      </c>
      <c r="BE220" s="445">
        <v>-596</v>
      </c>
      <c r="BF220" s="445">
        <v>-59647</v>
      </c>
      <c r="BG220" s="445">
        <v>-412658</v>
      </c>
      <c r="BH220" s="445">
        <v>-330125</v>
      </c>
      <c r="BI220" s="445">
        <v>-74277</v>
      </c>
      <c r="BJ220" s="445">
        <v>-8252</v>
      </c>
      <c r="BK220" s="445">
        <v>-825312</v>
      </c>
      <c r="BL220" s="445">
        <v>-2494142</v>
      </c>
      <c r="BM220" s="445">
        <v>-1995314</v>
      </c>
      <c r="BN220" s="445">
        <v>-448946</v>
      </c>
      <c r="BO220" s="445">
        <v>-49883</v>
      </c>
      <c r="BP220" s="445">
        <v>-4988285</v>
      </c>
      <c r="BQ220" s="445">
        <v>-992989</v>
      </c>
      <c r="BR220" s="445">
        <v>-794391</v>
      </c>
      <c r="BS220" s="445">
        <v>-178738</v>
      </c>
      <c r="BT220" s="445">
        <v>-19860</v>
      </c>
      <c r="BU220" s="445">
        <v>-1985978</v>
      </c>
      <c r="BV220" s="445">
        <v>-1501153</v>
      </c>
      <c r="BW220" s="445">
        <v>-1200923</v>
      </c>
      <c r="BX220" s="445">
        <v>-270208</v>
      </c>
      <c r="BY220" s="445">
        <v>-30023</v>
      </c>
      <c r="BZ220" s="445">
        <v>-3002307</v>
      </c>
      <c r="CA220" s="445">
        <v>577501</v>
      </c>
      <c r="CB220" s="445">
        <v>462001</v>
      </c>
      <c r="CC220" s="445">
        <v>103950</v>
      </c>
      <c r="CD220" s="445">
        <v>11550</v>
      </c>
      <c r="CE220" s="445">
        <v>1155002</v>
      </c>
      <c r="CF220" s="445">
        <v>1425746</v>
      </c>
      <c r="CG220" s="445">
        <v>1140597</v>
      </c>
      <c r="CH220" s="445">
        <v>256634</v>
      </c>
      <c r="CI220" s="445">
        <v>28515</v>
      </c>
      <c r="CJ220" s="445">
        <v>2851492</v>
      </c>
      <c r="CK220" s="445">
        <v>105970</v>
      </c>
      <c r="CL220" s="445">
        <v>84776</v>
      </c>
      <c r="CM220" s="445">
        <v>19075</v>
      </c>
      <c r="CN220" s="445">
        <v>2119</v>
      </c>
      <c r="CO220" s="445">
        <v>211940</v>
      </c>
      <c r="CP220" s="445">
        <v>-893000</v>
      </c>
      <c r="CQ220" s="445">
        <v>-714400</v>
      </c>
      <c r="CR220" s="445">
        <v>-160740</v>
      </c>
      <c r="CS220" s="445">
        <v>-17860</v>
      </c>
      <c r="CT220" s="445">
        <v>-1786000</v>
      </c>
      <c r="CU220" s="445">
        <v>-1277925</v>
      </c>
      <c r="CV220" s="445">
        <v>-1022340</v>
      </c>
      <c r="CW220" s="445">
        <v>-230027</v>
      </c>
      <c r="CX220" s="445">
        <v>-25559</v>
      </c>
      <c r="CY220" s="445">
        <v>-2555851</v>
      </c>
      <c r="CZ220" s="445">
        <v>-309518</v>
      </c>
      <c r="DA220" s="445">
        <v>-247614</v>
      </c>
      <c r="DB220" s="445">
        <v>-55713</v>
      </c>
      <c r="DC220" s="445">
        <v>-6191</v>
      </c>
      <c r="DD220" s="445">
        <v>-619036</v>
      </c>
      <c r="DE220" s="445">
        <v>-968407</v>
      </c>
      <c r="DF220" s="445">
        <v>-774726</v>
      </c>
      <c r="DG220" s="445">
        <v>-174314</v>
      </c>
      <c r="DH220" s="445">
        <v>-19368</v>
      </c>
      <c r="DI220" s="445">
        <v>-1936815</v>
      </c>
      <c r="DJ220" s="445">
        <v>-11650675</v>
      </c>
      <c r="DK220" s="445">
        <v>-9156017</v>
      </c>
      <c r="DL220" s="445">
        <v>-2011063</v>
      </c>
      <c r="DM220" s="445">
        <v>-230482</v>
      </c>
      <c r="DN220" s="445">
        <v>-23048237</v>
      </c>
      <c r="DO220" s="445">
        <v>-10928946</v>
      </c>
      <c r="DP220" s="445">
        <v>-8578636</v>
      </c>
      <c r="DQ220" s="445">
        <v>-1881153</v>
      </c>
      <c r="DR220" s="445">
        <v>-216048</v>
      </c>
      <c r="DS220" s="445">
        <v>-21604783</v>
      </c>
      <c r="DT220" s="445">
        <v>-721729</v>
      </c>
      <c r="DU220" s="445">
        <v>-577381</v>
      </c>
      <c r="DV220" s="445">
        <v>-129910</v>
      </c>
      <c r="DW220" s="445">
        <v>-14434</v>
      </c>
      <c r="DX220" s="445">
        <v>-1443454</v>
      </c>
      <c r="DY220" s="445">
        <v>17681936</v>
      </c>
      <c r="DZ220" s="445">
        <v>14145550</v>
      </c>
      <c r="EA220" s="445">
        <v>3182749</v>
      </c>
      <c r="EB220" s="445">
        <v>353639</v>
      </c>
      <c r="EC220" s="445">
        <v>35363874</v>
      </c>
      <c r="ED220" s="445">
        <v>12316743</v>
      </c>
      <c r="EE220" s="445">
        <v>9853395</v>
      </c>
      <c r="EF220" s="445">
        <v>2217014</v>
      </c>
      <c r="EG220" s="445">
        <v>246335</v>
      </c>
      <c r="EH220" s="445">
        <v>24633487</v>
      </c>
      <c r="EI220" s="445">
        <v>-5365193</v>
      </c>
      <c r="EJ220" s="445">
        <v>-4292155</v>
      </c>
      <c r="EK220" s="445">
        <v>-965735</v>
      </c>
      <c r="EL220" s="445">
        <v>-107304</v>
      </c>
      <c r="EM220" s="445">
        <v>-10730387</v>
      </c>
      <c r="EN220" s="445">
        <v>-6086922</v>
      </c>
      <c r="EO220" s="445">
        <v>-4869536</v>
      </c>
      <c r="EP220" s="445">
        <v>-1095645</v>
      </c>
      <c r="EQ220" s="445">
        <v>-121738</v>
      </c>
      <c r="ER220" s="445">
        <v>-12173841</v>
      </c>
      <c r="ES220" s="446">
        <v>0.5</v>
      </c>
      <c r="ET220" s="446">
        <v>0.4</v>
      </c>
      <c r="EU220" s="446">
        <v>0.09</v>
      </c>
      <c r="EV220" s="446">
        <v>0.01</v>
      </c>
      <c r="EW220" s="446">
        <v>1</v>
      </c>
      <c r="EX220" s="58" t="s">
        <v>715</v>
      </c>
      <c r="EY220" s="58" t="s">
        <v>716</v>
      </c>
      <c r="EZ220" s="58" t="s">
        <v>466</v>
      </c>
      <c r="FA220" s="58" t="s">
        <v>514</v>
      </c>
      <c r="FB220" s="58" t="s">
        <v>1187</v>
      </c>
    </row>
    <row r="221" spans="1:158" s="58" customFormat="1" ht="14.25" thickTop="1" thickBot="1">
      <c r="A221" s="58" t="s">
        <v>469</v>
      </c>
      <c r="B221" s="447" t="s">
        <v>1188</v>
      </c>
      <c r="C221" s="59" t="s">
        <v>1189</v>
      </c>
      <c r="D221" s="445">
        <v>17268893</v>
      </c>
      <c r="E221" s="445">
        <v>13815114</v>
      </c>
      <c r="F221" s="445">
        <v>3108401</v>
      </c>
      <c r="G221" s="445">
        <v>345378</v>
      </c>
      <c r="H221" s="445">
        <v>34537786</v>
      </c>
      <c r="I221" s="445">
        <v>0</v>
      </c>
      <c r="J221" s="445">
        <v>0</v>
      </c>
      <c r="K221" s="445">
        <v>17268893</v>
      </c>
      <c r="L221" s="445">
        <v>170213</v>
      </c>
      <c r="M221" s="445">
        <v>170213</v>
      </c>
      <c r="N221" s="445">
        <v>0</v>
      </c>
      <c r="O221" s="445">
        <v>0</v>
      </c>
      <c r="P221" s="445">
        <v>0</v>
      </c>
      <c r="Q221" s="445">
        <v>231150</v>
      </c>
      <c r="R221" s="445">
        <v>0</v>
      </c>
      <c r="S221" s="445">
        <v>231150</v>
      </c>
      <c r="T221" s="445">
        <v>0</v>
      </c>
      <c r="U221" s="445">
        <v>0</v>
      </c>
      <c r="V221" s="445">
        <v>0</v>
      </c>
      <c r="W221" s="445">
        <v>0</v>
      </c>
      <c r="X221" s="445">
        <v>0</v>
      </c>
      <c r="Y221" s="445">
        <v>0</v>
      </c>
      <c r="Z221" s="445">
        <v>0</v>
      </c>
      <c r="AA221" s="445">
        <v>0</v>
      </c>
      <c r="AB221" s="445">
        <v>0</v>
      </c>
      <c r="AC221" s="445">
        <v>0</v>
      </c>
      <c r="AD221" s="445">
        <v>5746131</v>
      </c>
      <c r="AE221" s="445">
        <v>1289752</v>
      </c>
      <c r="AF221" s="445">
        <v>143306</v>
      </c>
      <c r="AG221" s="445">
        <v>7179189</v>
      </c>
      <c r="AH221" s="445">
        <v>1498074</v>
      </c>
      <c r="AI221" s="445">
        <v>1198458</v>
      </c>
      <c r="AJ221" s="445">
        <v>269653</v>
      </c>
      <c r="AK221" s="445">
        <v>29961</v>
      </c>
      <c r="AL221" s="445">
        <v>2996146</v>
      </c>
      <c r="AM221" s="445">
        <v>-320292</v>
      </c>
      <c r="AN221" s="445">
        <v>-256234</v>
      </c>
      <c r="AO221" s="445">
        <v>-57653</v>
      </c>
      <c r="AP221" s="445">
        <v>-6406</v>
      </c>
      <c r="AQ221" s="445">
        <v>-640585</v>
      </c>
      <c r="AR221" s="445">
        <v>-272414</v>
      </c>
      <c r="AS221" s="445">
        <v>-217932</v>
      </c>
      <c r="AT221" s="445">
        <v>-49035</v>
      </c>
      <c r="AU221" s="445">
        <v>-5448</v>
      </c>
      <c r="AV221" s="445">
        <v>-544829</v>
      </c>
      <c r="AW221" s="445">
        <v>0</v>
      </c>
      <c r="AX221" s="445">
        <v>0</v>
      </c>
      <c r="AY221" s="445">
        <v>0</v>
      </c>
      <c r="AZ221" s="445">
        <v>0</v>
      </c>
      <c r="BA221" s="445">
        <v>0</v>
      </c>
      <c r="BB221" s="445">
        <v>-199538</v>
      </c>
      <c r="BC221" s="445">
        <v>-159630</v>
      </c>
      <c r="BD221" s="445">
        <v>-35917</v>
      </c>
      <c r="BE221" s="445">
        <v>-3991</v>
      </c>
      <c r="BF221" s="445">
        <v>-399076</v>
      </c>
      <c r="BG221" s="445">
        <v>-471952</v>
      </c>
      <c r="BH221" s="445">
        <v>-377562</v>
      </c>
      <c r="BI221" s="445">
        <v>-84952</v>
      </c>
      <c r="BJ221" s="445">
        <v>-9439</v>
      </c>
      <c r="BK221" s="445">
        <v>-943905</v>
      </c>
      <c r="BL221" s="445">
        <v>-1095851</v>
      </c>
      <c r="BM221" s="445">
        <v>-876681</v>
      </c>
      <c r="BN221" s="445">
        <v>-197253</v>
      </c>
      <c r="BO221" s="445">
        <v>-21917</v>
      </c>
      <c r="BP221" s="445">
        <v>-2191702</v>
      </c>
      <c r="BQ221" s="445">
        <v>-255008</v>
      </c>
      <c r="BR221" s="445">
        <v>-204006</v>
      </c>
      <c r="BS221" s="445">
        <v>-45901</v>
      </c>
      <c r="BT221" s="445">
        <v>-5100</v>
      </c>
      <c r="BU221" s="445">
        <v>-510015</v>
      </c>
      <c r="BV221" s="445">
        <v>-840843</v>
      </c>
      <c r="BW221" s="445">
        <v>-672675</v>
      </c>
      <c r="BX221" s="445">
        <v>-151352</v>
      </c>
      <c r="BY221" s="445">
        <v>-16817</v>
      </c>
      <c r="BZ221" s="445">
        <v>-1681687</v>
      </c>
      <c r="CA221" s="445">
        <v>117566</v>
      </c>
      <c r="CB221" s="445">
        <v>94052</v>
      </c>
      <c r="CC221" s="445">
        <v>21162</v>
      </c>
      <c r="CD221" s="445">
        <v>2351</v>
      </c>
      <c r="CE221" s="445">
        <v>235131</v>
      </c>
      <c r="CF221" s="445">
        <v>520044</v>
      </c>
      <c r="CG221" s="445">
        <v>416036</v>
      </c>
      <c r="CH221" s="445">
        <v>93608</v>
      </c>
      <c r="CI221" s="445">
        <v>10401</v>
      </c>
      <c r="CJ221" s="445">
        <v>1040089</v>
      </c>
      <c r="CK221" s="445">
        <v>0</v>
      </c>
      <c r="CL221" s="445">
        <v>0</v>
      </c>
      <c r="CM221" s="445">
        <v>0</v>
      </c>
      <c r="CN221" s="445">
        <v>0</v>
      </c>
      <c r="CO221" s="445">
        <v>0</v>
      </c>
      <c r="CP221" s="445">
        <v>-1075959</v>
      </c>
      <c r="CQ221" s="445">
        <v>-860766</v>
      </c>
      <c r="CR221" s="445">
        <v>-193672</v>
      </c>
      <c r="CS221" s="445">
        <v>-21519</v>
      </c>
      <c r="CT221" s="445">
        <v>-2151916</v>
      </c>
      <c r="CU221" s="445">
        <v>-1534200</v>
      </c>
      <c r="CV221" s="445">
        <v>-1227359</v>
      </c>
      <c r="CW221" s="445">
        <v>-276155</v>
      </c>
      <c r="CX221" s="445">
        <v>-30684</v>
      </c>
      <c r="CY221" s="445">
        <v>-3068398</v>
      </c>
      <c r="CZ221" s="445">
        <v>-137442</v>
      </c>
      <c r="DA221" s="445">
        <v>-109954</v>
      </c>
      <c r="DB221" s="445">
        <v>-24739</v>
      </c>
      <c r="DC221" s="445">
        <v>-2749</v>
      </c>
      <c r="DD221" s="445">
        <v>-274884</v>
      </c>
      <c r="DE221" s="445">
        <v>-1396758</v>
      </c>
      <c r="DF221" s="445">
        <v>-1117405</v>
      </c>
      <c r="DG221" s="445">
        <v>-251416</v>
      </c>
      <c r="DH221" s="445">
        <v>-27935</v>
      </c>
      <c r="DI221" s="445">
        <v>-2793514</v>
      </c>
      <c r="DJ221" s="445">
        <v>-9615993</v>
      </c>
      <c r="DK221" s="445">
        <v>-7751153</v>
      </c>
      <c r="DL221" s="445">
        <v>-1792885</v>
      </c>
      <c r="DM221" s="445">
        <v>-193535</v>
      </c>
      <c r="DN221" s="445">
        <v>-19353566</v>
      </c>
      <c r="DO221" s="445">
        <v>-9816885</v>
      </c>
      <c r="DP221" s="445">
        <v>-7911865</v>
      </c>
      <c r="DQ221" s="445">
        <v>-1829044</v>
      </c>
      <c r="DR221" s="445">
        <v>-197553</v>
      </c>
      <c r="DS221" s="445">
        <v>-19755348</v>
      </c>
      <c r="DT221" s="445">
        <v>200892</v>
      </c>
      <c r="DU221" s="445">
        <v>160712</v>
      </c>
      <c r="DV221" s="445">
        <v>36159</v>
      </c>
      <c r="DW221" s="445">
        <v>4018</v>
      </c>
      <c r="DX221" s="445">
        <v>401782</v>
      </c>
      <c r="DY221" s="445">
        <v>21339425</v>
      </c>
      <c r="DZ221" s="445">
        <v>17071540</v>
      </c>
      <c r="EA221" s="445">
        <v>3841097</v>
      </c>
      <c r="EB221" s="445">
        <v>426789</v>
      </c>
      <c r="EC221" s="445">
        <v>42678851</v>
      </c>
      <c r="ED221" s="445">
        <v>17268893</v>
      </c>
      <c r="EE221" s="445">
        <v>13815114</v>
      </c>
      <c r="EF221" s="445">
        <v>3108401</v>
      </c>
      <c r="EG221" s="445">
        <v>345378</v>
      </c>
      <c r="EH221" s="445">
        <v>34537786</v>
      </c>
      <c r="EI221" s="445">
        <v>-4070532</v>
      </c>
      <c r="EJ221" s="445">
        <v>-3256426</v>
      </c>
      <c r="EK221" s="445">
        <v>-732696</v>
      </c>
      <c r="EL221" s="445">
        <v>-81411</v>
      </c>
      <c r="EM221" s="445">
        <v>-8141065</v>
      </c>
      <c r="EN221" s="445">
        <v>-3869640</v>
      </c>
      <c r="EO221" s="445">
        <v>-3095714</v>
      </c>
      <c r="EP221" s="445">
        <v>-696537</v>
      </c>
      <c r="EQ221" s="445">
        <v>-77393</v>
      </c>
      <c r="ER221" s="445">
        <v>-7739283</v>
      </c>
      <c r="ES221" s="446">
        <v>0.5</v>
      </c>
      <c r="ET221" s="446">
        <v>0.4</v>
      </c>
      <c r="EU221" s="446">
        <v>0.09</v>
      </c>
      <c r="EV221" s="446">
        <v>0.01</v>
      </c>
      <c r="EW221" s="446">
        <v>1</v>
      </c>
      <c r="EX221" s="58" t="s">
        <v>1009</v>
      </c>
      <c r="EY221" s="58" t="s">
        <v>765</v>
      </c>
      <c r="EZ221" s="58" t="s">
        <v>466</v>
      </c>
      <c r="FA221" s="58" t="s">
        <v>537</v>
      </c>
      <c r="FB221" s="58" t="s">
        <v>1190</v>
      </c>
    </row>
    <row r="222" spans="1:158" s="58" customFormat="1" ht="14.25" thickTop="1" thickBot="1">
      <c r="A222" s="58" t="s">
        <v>469</v>
      </c>
      <c r="B222" s="447" t="s">
        <v>1191</v>
      </c>
      <c r="C222" s="59" t="s">
        <v>1192</v>
      </c>
      <c r="D222" s="445">
        <v>0</v>
      </c>
      <c r="E222" s="445">
        <v>56227278</v>
      </c>
      <c r="F222" s="445">
        <v>0</v>
      </c>
      <c r="G222" s="445">
        <v>567952</v>
      </c>
      <c r="H222" s="445">
        <v>56795230</v>
      </c>
      <c r="I222" s="445">
        <v>0</v>
      </c>
      <c r="J222" s="445">
        <v>0</v>
      </c>
      <c r="K222" s="445">
        <v>0</v>
      </c>
      <c r="L222" s="445">
        <v>302502</v>
      </c>
      <c r="M222" s="445">
        <v>302502</v>
      </c>
      <c r="N222" s="445">
        <v>0</v>
      </c>
      <c r="O222" s="445">
        <v>0</v>
      </c>
      <c r="P222" s="445">
        <v>0</v>
      </c>
      <c r="Q222" s="445">
        <v>0</v>
      </c>
      <c r="R222" s="445">
        <v>0</v>
      </c>
      <c r="S222" s="445">
        <v>0</v>
      </c>
      <c r="T222" s="445">
        <v>0</v>
      </c>
      <c r="U222" s="445">
        <v>0</v>
      </c>
      <c r="V222" s="445">
        <v>0</v>
      </c>
      <c r="W222" s="445">
        <v>0</v>
      </c>
      <c r="X222" s="445">
        <v>0</v>
      </c>
      <c r="Y222" s="445">
        <v>0</v>
      </c>
      <c r="Z222" s="445">
        <v>0</v>
      </c>
      <c r="AA222" s="445">
        <v>0</v>
      </c>
      <c r="AB222" s="445">
        <v>0</v>
      </c>
      <c r="AC222" s="445">
        <v>0</v>
      </c>
      <c r="AD222" s="445">
        <v>26718306</v>
      </c>
      <c r="AE222" s="445">
        <v>0</v>
      </c>
      <c r="AF222" s="445">
        <v>269883</v>
      </c>
      <c r="AG222" s="445">
        <v>26988189</v>
      </c>
      <c r="AH222" s="445">
        <v>0</v>
      </c>
      <c r="AI222" s="445">
        <v>8845836</v>
      </c>
      <c r="AJ222" s="445">
        <v>0</v>
      </c>
      <c r="AK222" s="445">
        <v>89352</v>
      </c>
      <c r="AL222" s="445">
        <v>8935188</v>
      </c>
      <c r="AM222" s="445">
        <v>0</v>
      </c>
      <c r="AN222" s="445">
        <v>-3024796</v>
      </c>
      <c r="AO222" s="445">
        <v>0</v>
      </c>
      <c r="AP222" s="445">
        <v>-30553</v>
      </c>
      <c r="AQ222" s="445">
        <v>-3055349</v>
      </c>
      <c r="AR222" s="445">
        <v>0</v>
      </c>
      <c r="AS222" s="445">
        <v>-6949206</v>
      </c>
      <c r="AT222" s="445">
        <v>0</v>
      </c>
      <c r="AU222" s="445">
        <v>-70194</v>
      </c>
      <c r="AV222" s="445">
        <v>-7019400</v>
      </c>
      <c r="AW222" s="445">
        <v>0</v>
      </c>
      <c r="AX222" s="445">
        <v>-22603</v>
      </c>
      <c r="AY222" s="445">
        <v>0</v>
      </c>
      <c r="AZ222" s="445">
        <v>-228</v>
      </c>
      <c r="BA222" s="445">
        <v>-22831</v>
      </c>
      <c r="BB222" s="445">
        <v>0</v>
      </c>
      <c r="BC222" s="445">
        <v>-1259051</v>
      </c>
      <c r="BD222" s="445">
        <v>0</v>
      </c>
      <c r="BE222" s="445">
        <v>-12718</v>
      </c>
      <c r="BF222" s="445">
        <v>-1271769</v>
      </c>
      <c r="BG222" s="445">
        <v>0</v>
      </c>
      <c r="BH222" s="445">
        <v>-8230860</v>
      </c>
      <c r="BI222" s="445">
        <v>0</v>
      </c>
      <c r="BJ222" s="445">
        <v>-83140</v>
      </c>
      <c r="BK222" s="445">
        <v>-8314000</v>
      </c>
      <c r="BL222" s="445">
        <v>0</v>
      </c>
      <c r="BM222" s="445">
        <v>-23647437</v>
      </c>
      <c r="BN222" s="445">
        <v>0</v>
      </c>
      <c r="BO222" s="445">
        <v>-238863</v>
      </c>
      <c r="BP222" s="445">
        <v>-23886300</v>
      </c>
      <c r="BQ222" s="445">
        <v>0</v>
      </c>
      <c r="BR222" s="445">
        <v>-9356688</v>
      </c>
      <c r="BS222" s="445">
        <v>0</v>
      </c>
      <c r="BT222" s="445">
        <v>-94512</v>
      </c>
      <c r="BU222" s="445">
        <v>-9451200</v>
      </c>
      <c r="BV222" s="445">
        <v>0</v>
      </c>
      <c r="BW222" s="445">
        <v>-14290749</v>
      </c>
      <c r="BX222" s="445">
        <v>0</v>
      </c>
      <c r="BY222" s="445">
        <v>-144351</v>
      </c>
      <c r="BZ222" s="445">
        <v>-14435100</v>
      </c>
      <c r="CA222" s="445">
        <v>0</v>
      </c>
      <c r="CB222" s="445">
        <v>472525</v>
      </c>
      <c r="CC222" s="445">
        <v>0</v>
      </c>
      <c r="CD222" s="445">
        <v>4773</v>
      </c>
      <c r="CE222" s="445">
        <v>477298</v>
      </c>
      <c r="CF222" s="445">
        <v>0</v>
      </c>
      <c r="CG222" s="445">
        <v>2823905</v>
      </c>
      <c r="CH222" s="445">
        <v>0</v>
      </c>
      <c r="CI222" s="445">
        <v>28524</v>
      </c>
      <c r="CJ222" s="445">
        <v>2852429</v>
      </c>
      <c r="CK222" s="445">
        <v>0</v>
      </c>
      <c r="CL222" s="445">
        <v>1735868</v>
      </c>
      <c r="CM222" s="445">
        <v>0</v>
      </c>
      <c r="CN222" s="445">
        <v>17534</v>
      </c>
      <c r="CO222" s="445">
        <v>1753402</v>
      </c>
      <c r="CP222" s="445">
        <v>0</v>
      </c>
      <c r="CQ222" s="445">
        <v>-2524826</v>
      </c>
      <c r="CR222" s="445">
        <v>0</v>
      </c>
      <c r="CS222" s="445">
        <v>-25503</v>
      </c>
      <c r="CT222" s="445">
        <v>-2550329</v>
      </c>
      <c r="CU222" s="445">
        <v>0</v>
      </c>
      <c r="CV222" s="445">
        <v>-21139965</v>
      </c>
      <c r="CW222" s="445">
        <v>0</v>
      </c>
      <c r="CX222" s="445">
        <v>-213535</v>
      </c>
      <c r="CY222" s="445">
        <v>-21353500</v>
      </c>
      <c r="CZ222" s="445">
        <v>0</v>
      </c>
      <c r="DA222" s="445">
        <v>-7148295</v>
      </c>
      <c r="DB222" s="445">
        <v>0</v>
      </c>
      <c r="DC222" s="445">
        <v>-72205</v>
      </c>
      <c r="DD222" s="445">
        <v>-7220500</v>
      </c>
      <c r="DE222" s="445">
        <v>0</v>
      </c>
      <c r="DF222" s="445">
        <v>-13991670</v>
      </c>
      <c r="DG222" s="445">
        <v>0</v>
      </c>
      <c r="DH222" s="445">
        <v>-141330</v>
      </c>
      <c r="DI222" s="445">
        <v>-14133000</v>
      </c>
      <c r="DJ222" s="445">
        <v>-1</v>
      </c>
      <c r="DK222" s="445">
        <v>-45546381</v>
      </c>
      <c r="DL222" s="445">
        <v>0</v>
      </c>
      <c r="DM222" s="445">
        <v>-460063</v>
      </c>
      <c r="DN222" s="445">
        <v>-46006445</v>
      </c>
      <c r="DO222" s="445">
        <v>0</v>
      </c>
      <c r="DP222" s="445">
        <v>-38814287</v>
      </c>
      <c r="DQ222" s="445">
        <v>0</v>
      </c>
      <c r="DR222" s="445">
        <v>-392064</v>
      </c>
      <c r="DS222" s="445">
        <v>-39206350</v>
      </c>
      <c r="DT222" s="445">
        <v>-1</v>
      </c>
      <c r="DU222" s="445">
        <v>-6732094</v>
      </c>
      <c r="DV222" s="445">
        <v>0</v>
      </c>
      <c r="DW222" s="445">
        <v>-67999</v>
      </c>
      <c r="DX222" s="445">
        <v>-6800095</v>
      </c>
      <c r="DY222" s="445">
        <v>0</v>
      </c>
      <c r="DZ222" s="445">
        <v>67919471</v>
      </c>
      <c r="EA222" s="445">
        <v>0</v>
      </c>
      <c r="EB222" s="445">
        <v>686055</v>
      </c>
      <c r="EC222" s="445">
        <v>68605526</v>
      </c>
      <c r="ED222" s="445">
        <v>0</v>
      </c>
      <c r="EE222" s="445">
        <v>56227278</v>
      </c>
      <c r="EF222" s="445">
        <v>0</v>
      </c>
      <c r="EG222" s="445">
        <v>567952</v>
      </c>
      <c r="EH222" s="445">
        <v>56795230</v>
      </c>
      <c r="EI222" s="445">
        <v>0</v>
      </c>
      <c r="EJ222" s="445">
        <v>-11692193</v>
      </c>
      <c r="EK222" s="445">
        <v>0</v>
      </c>
      <c r="EL222" s="445">
        <v>-118103</v>
      </c>
      <c r="EM222" s="445">
        <v>-11810296</v>
      </c>
      <c r="EN222" s="445">
        <v>-1</v>
      </c>
      <c r="EO222" s="445">
        <v>-18424287</v>
      </c>
      <c r="EP222" s="445">
        <v>0</v>
      </c>
      <c r="EQ222" s="445">
        <v>-186102</v>
      </c>
      <c r="ER222" s="445">
        <v>-18610391</v>
      </c>
      <c r="ES222" s="446">
        <v>0</v>
      </c>
      <c r="ET222" s="446">
        <v>0.99</v>
      </c>
      <c r="EU222" s="446">
        <v>0</v>
      </c>
      <c r="EV222" s="446">
        <v>0.01</v>
      </c>
      <c r="EW222" s="446">
        <v>1</v>
      </c>
      <c r="EX222" s="58" t="s">
        <v>511</v>
      </c>
      <c r="EY222" s="58" t="s">
        <v>954</v>
      </c>
      <c r="EZ222" s="58" t="s">
        <v>513</v>
      </c>
      <c r="FA222" s="58" t="s">
        <v>473</v>
      </c>
      <c r="FB222" s="58" t="s">
        <v>1193</v>
      </c>
    </row>
    <row r="223" spans="1:158" s="58" customFormat="1" ht="14.25" thickTop="1" thickBot="1">
      <c r="A223" s="58" t="s">
        <v>461</v>
      </c>
      <c r="B223" s="447" t="s">
        <v>1194</v>
      </c>
      <c r="C223" s="59" t="s">
        <v>1195</v>
      </c>
      <c r="D223" s="445">
        <v>11179011</v>
      </c>
      <c r="E223" s="445">
        <v>8943209</v>
      </c>
      <c r="F223" s="445">
        <v>2012222</v>
      </c>
      <c r="G223" s="445">
        <v>223580</v>
      </c>
      <c r="H223" s="445">
        <v>22358022</v>
      </c>
      <c r="I223" s="445">
        <v>0</v>
      </c>
      <c r="J223" s="445">
        <v>0</v>
      </c>
      <c r="K223" s="445">
        <v>11179011</v>
      </c>
      <c r="L223" s="445">
        <v>110424</v>
      </c>
      <c r="M223" s="445">
        <v>110424</v>
      </c>
      <c r="N223" s="445">
        <v>0</v>
      </c>
      <c r="O223" s="445">
        <v>0</v>
      </c>
      <c r="P223" s="445">
        <v>0</v>
      </c>
      <c r="Q223" s="445">
        <v>9043495</v>
      </c>
      <c r="R223" s="445">
        <v>0</v>
      </c>
      <c r="S223" s="445">
        <v>9043495</v>
      </c>
      <c r="T223" s="445">
        <v>0</v>
      </c>
      <c r="U223" s="445">
        <v>0</v>
      </c>
      <c r="V223" s="445">
        <v>0</v>
      </c>
      <c r="W223" s="445">
        <v>0</v>
      </c>
      <c r="X223" s="445">
        <v>0</v>
      </c>
      <c r="Y223" s="445">
        <v>0</v>
      </c>
      <c r="Z223" s="445">
        <v>0</v>
      </c>
      <c r="AA223" s="445">
        <v>0</v>
      </c>
      <c r="AB223" s="445">
        <v>0</v>
      </c>
      <c r="AC223" s="445">
        <v>0</v>
      </c>
      <c r="AD223" s="445">
        <v>4372123</v>
      </c>
      <c r="AE223" s="445">
        <v>877706</v>
      </c>
      <c r="AF223" s="445">
        <v>97523</v>
      </c>
      <c r="AG223" s="445">
        <v>5347352</v>
      </c>
      <c r="AH223" s="445">
        <v>1025651</v>
      </c>
      <c r="AI223" s="445">
        <v>820521</v>
      </c>
      <c r="AJ223" s="445">
        <v>184617</v>
      </c>
      <c r="AK223" s="445">
        <v>20513</v>
      </c>
      <c r="AL223" s="445">
        <v>2051302</v>
      </c>
      <c r="AM223" s="445">
        <v>-903716</v>
      </c>
      <c r="AN223" s="445">
        <v>-722973</v>
      </c>
      <c r="AO223" s="445">
        <v>-162669</v>
      </c>
      <c r="AP223" s="445">
        <v>-18074</v>
      </c>
      <c r="AQ223" s="445">
        <v>-1807432</v>
      </c>
      <c r="AR223" s="445">
        <v>-358353</v>
      </c>
      <c r="AS223" s="445">
        <v>-286682</v>
      </c>
      <c r="AT223" s="445">
        <v>-64504</v>
      </c>
      <c r="AU223" s="445">
        <v>-7167</v>
      </c>
      <c r="AV223" s="445">
        <v>-716706</v>
      </c>
      <c r="AW223" s="445">
        <v>2558</v>
      </c>
      <c r="AX223" s="445">
        <v>2047</v>
      </c>
      <c r="AY223" s="445">
        <v>461</v>
      </c>
      <c r="AZ223" s="445">
        <v>51</v>
      </c>
      <c r="BA223" s="445">
        <v>5117</v>
      </c>
      <c r="BB223" s="445">
        <v>-26547</v>
      </c>
      <c r="BC223" s="445">
        <v>-21237</v>
      </c>
      <c r="BD223" s="445">
        <v>-4778</v>
      </c>
      <c r="BE223" s="445">
        <v>-531</v>
      </c>
      <c r="BF223" s="445">
        <v>-53093</v>
      </c>
      <c r="BG223" s="445">
        <v>-382342</v>
      </c>
      <c r="BH223" s="445">
        <v>-305872</v>
      </c>
      <c r="BI223" s="445">
        <v>-68821</v>
      </c>
      <c r="BJ223" s="445">
        <v>-7647</v>
      </c>
      <c r="BK223" s="445">
        <v>-764682</v>
      </c>
      <c r="BL223" s="445">
        <v>-2916654</v>
      </c>
      <c r="BM223" s="445">
        <v>-2333323</v>
      </c>
      <c r="BN223" s="445">
        <v>-524998</v>
      </c>
      <c r="BO223" s="445">
        <v>-58333</v>
      </c>
      <c r="BP223" s="445">
        <v>-5833308</v>
      </c>
      <c r="BQ223" s="445">
        <v>659800</v>
      </c>
      <c r="BR223" s="445">
        <v>527840</v>
      </c>
      <c r="BS223" s="445">
        <v>118764</v>
      </c>
      <c r="BT223" s="445">
        <v>13196</v>
      </c>
      <c r="BU223" s="445">
        <v>1319600</v>
      </c>
      <c r="BV223" s="445">
        <v>-3576454</v>
      </c>
      <c r="BW223" s="445">
        <v>-2861163</v>
      </c>
      <c r="BX223" s="445">
        <v>-643762</v>
      </c>
      <c r="BY223" s="445">
        <v>-71529</v>
      </c>
      <c r="BZ223" s="445">
        <v>-7152908</v>
      </c>
      <c r="CA223" s="445">
        <v>19136</v>
      </c>
      <c r="CB223" s="445">
        <v>15308</v>
      </c>
      <c r="CC223" s="445">
        <v>3444</v>
      </c>
      <c r="CD223" s="445">
        <v>383</v>
      </c>
      <c r="CE223" s="445">
        <v>38271</v>
      </c>
      <c r="CF223" s="445">
        <v>362997</v>
      </c>
      <c r="CG223" s="445">
        <v>290398</v>
      </c>
      <c r="CH223" s="445">
        <v>65339</v>
      </c>
      <c r="CI223" s="445">
        <v>7260</v>
      </c>
      <c r="CJ223" s="445">
        <v>725994</v>
      </c>
      <c r="CK223" s="445">
        <v>-678936</v>
      </c>
      <c r="CL223" s="445">
        <v>-543148</v>
      </c>
      <c r="CM223" s="445">
        <v>-122208</v>
      </c>
      <c r="CN223" s="445">
        <v>-13579</v>
      </c>
      <c r="CO223" s="445">
        <v>-1357871</v>
      </c>
      <c r="CP223" s="445">
        <v>-109875</v>
      </c>
      <c r="CQ223" s="445">
        <v>-87899</v>
      </c>
      <c r="CR223" s="445">
        <v>-19777</v>
      </c>
      <c r="CS223" s="445">
        <v>-2197</v>
      </c>
      <c r="CT223" s="445">
        <v>-219748</v>
      </c>
      <c r="CU223" s="445">
        <v>-3323332</v>
      </c>
      <c r="CV223" s="445">
        <v>-2658664</v>
      </c>
      <c r="CW223" s="445">
        <v>-598200</v>
      </c>
      <c r="CX223" s="445">
        <v>-66466</v>
      </c>
      <c r="CY223" s="445">
        <v>-6646662</v>
      </c>
      <c r="CZ223" s="445">
        <v>0</v>
      </c>
      <c r="DA223" s="445">
        <v>0</v>
      </c>
      <c r="DB223" s="445">
        <v>0</v>
      </c>
      <c r="DC223" s="445">
        <v>0</v>
      </c>
      <c r="DD223" s="445">
        <v>0</v>
      </c>
      <c r="DE223" s="445">
        <v>-3323332</v>
      </c>
      <c r="DF223" s="445">
        <v>-2658664</v>
      </c>
      <c r="DG223" s="445">
        <v>-598200</v>
      </c>
      <c r="DH223" s="445">
        <v>-66466</v>
      </c>
      <c r="DI223" s="445">
        <v>-6646662</v>
      </c>
      <c r="DJ223" s="445">
        <v>-3606795</v>
      </c>
      <c r="DK223" s="445">
        <v>-3176565</v>
      </c>
      <c r="DL223" s="445">
        <v>-801505</v>
      </c>
      <c r="DM223" s="445">
        <v>-76615</v>
      </c>
      <c r="DN223" s="445">
        <v>-7661480</v>
      </c>
      <c r="DO223" s="445">
        <v>-3724703</v>
      </c>
      <c r="DP223" s="445">
        <v>-3270889</v>
      </c>
      <c r="DQ223" s="445">
        <v>-822728</v>
      </c>
      <c r="DR223" s="445">
        <v>-78973</v>
      </c>
      <c r="DS223" s="445">
        <v>-7897293</v>
      </c>
      <c r="DT223" s="445">
        <v>117908</v>
      </c>
      <c r="DU223" s="445">
        <v>94324</v>
      </c>
      <c r="DV223" s="445">
        <v>21223</v>
      </c>
      <c r="DW223" s="445">
        <v>2358</v>
      </c>
      <c r="DX223" s="445">
        <v>235813</v>
      </c>
      <c r="DY223" s="445">
        <v>14000503</v>
      </c>
      <c r="DZ223" s="445">
        <v>11200402</v>
      </c>
      <c r="EA223" s="445">
        <v>2520090</v>
      </c>
      <c r="EB223" s="445">
        <v>280010</v>
      </c>
      <c r="EC223" s="445">
        <v>28001005</v>
      </c>
      <c r="ED223" s="445">
        <v>11179011</v>
      </c>
      <c r="EE223" s="445">
        <v>8943209</v>
      </c>
      <c r="EF223" s="445">
        <v>2012222</v>
      </c>
      <c r="EG223" s="445">
        <v>223580</v>
      </c>
      <c r="EH223" s="445">
        <v>22358022</v>
      </c>
      <c r="EI223" s="445">
        <v>-2821492</v>
      </c>
      <c r="EJ223" s="445">
        <v>-2257193</v>
      </c>
      <c r="EK223" s="445">
        <v>-507868</v>
      </c>
      <c r="EL223" s="445">
        <v>-56430</v>
      </c>
      <c r="EM223" s="445">
        <v>-5642983</v>
      </c>
      <c r="EN223" s="445">
        <v>-2703584</v>
      </c>
      <c r="EO223" s="445">
        <v>-2162869</v>
      </c>
      <c r="EP223" s="445">
        <v>-486645</v>
      </c>
      <c r="EQ223" s="445">
        <v>-54072</v>
      </c>
      <c r="ER223" s="445">
        <v>-5407170</v>
      </c>
      <c r="ES223" s="446">
        <v>0.5</v>
      </c>
      <c r="ET223" s="446">
        <v>0.4</v>
      </c>
      <c r="EU223" s="446">
        <v>0.09</v>
      </c>
      <c r="EV223" s="446">
        <v>0.01</v>
      </c>
      <c r="EW223" s="446">
        <v>1</v>
      </c>
      <c r="EX223" s="58" t="s">
        <v>715</v>
      </c>
      <c r="EY223" s="58" t="s">
        <v>716</v>
      </c>
      <c r="EZ223" s="58" t="s">
        <v>466</v>
      </c>
      <c r="FA223" s="58" t="s">
        <v>514</v>
      </c>
      <c r="FB223" s="58" t="s">
        <v>1196</v>
      </c>
    </row>
    <row r="224" spans="1:158" s="58" customFormat="1" ht="14.25" thickTop="1" thickBot="1">
      <c r="A224" s="58" t="s">
        <v>469</v>
      </c>
      <c r="B224" s="447" t="s">
        <v>1197</v>
      </c>
      <c r="C224" s="59" t="s">
        <v>1198</v>
      </c>
      <c r="D224" s="445">
        <v>14550068</v>
      </c>
      <c r="E224" s="445">
        <v>11640054</v>
      </c>
      <c r="F224" s="445">
        <v>2619012</v>
      </c>
      <c r="G224" s="445">
        <v>291001</v>
      </c>
      <c r="H224" s="445">
        <v>29100135</v>
      </c>
      <c r="I224" s="445">
        <v>0</v>
      </c>
      <c r="J224" s="445">
        <v>0</v>
      </c>
      <c r="K224" s="445">
        <v>14550068</v>
      </c>
      <c r="L224" s="445">
        <v>167299</v>
      </c>
      <c r="M224" s="445">
        <v>167299</v>
      </c>
      <c r="N224" s="445">
        <v>0</v>
      </c>
      <c r="O224" s="445">
        <v>0</v>
      </c>
      <c r="P224" s="445">
        <v>0</v>
      </c>
      <c r="Q224" s="445">
        <v>0</v>
      </c>
      <c r="R224" s="445">
        <v>0</v>
      </c>
      <c r="S224" s="445">
        <v>0</v>
      </c>
      <c r="T224" s="445">
        <v>0</v>
      </c>
      <c r="U224" s="445">
        <v>0</v>
      </c>
      <c r="V224" s="445">
        <v>0</v>
      </c>
      <c r="W224" s="445">
        <v>0</v>
      </c>
      <c r="X224" s="445">
        <v>0</v>
      </c>
      <c r="Y224" s="445">
        <v>0</v>
      </c>
      <c r="Z224" s="445">
        <v>0</v>
      </c>
      <c r="AA224" s="445">
        <v>0</v>
      </c>
      <c r="AB224" s="445">
        <v>0</v>
      </c>
      <c r="AC224" s="445">
        <v>0</v>
      </c>
      <c r="AD224" s="445">
        <v>5173123</v>
      </c>
      <c r="AE224" s="445">
        <v>1163952</v>
      </c>
      <c r="AF224" s="445">
        <v>129328</v>
      </c>
      <c r="AG224" s="445">
        <v>6466403</v>
      </c>
      <c r="AH224" s="445">
        <v>1764592</v>
      </c>
      <c r="AI224" s="445">
        <v>1411674</v>
      </c>
      <c r="AJ224" s="445">
        <v>317627</v>
      </c>
      <c r="AK224" s="445">
        <v>35292</v>
      </c>
      <c r="AL224" s="445">
        <v>3529185</v>
      </c>
      <c r="AM224" s="445">
        <v>-1048906</v>
      </c>
      <c r="AN224" s="445">
        <v>-839125</v>
      </c>
      <c r="AO224" s="445">
        <v>-188803</v>
      </c>
      <c r="AP224" s="445">
        <v>-20978</v>
      </c>
      <c r="AQ224" s="445">
        <v>-2097812</v>
      </c>
      <c r="AR224" s="445">
        <v>-682050</v>
      </c>
      <c r="AS224" s="445">
        <v>-545640</v>
      </c>
      <c r="AT224" s="445">
        <v>-122769</v>
      </c>
      <c r="AU224" s="445">
        <v>-13641</v>
      </c>
      <c r="AV224" s="445">
        <v>-1364100</v>
      </c>
      <c r="AW224" s="445">
        <v>94212</v>
      </c>
      <c r="AX224" s="445">
        <v>75369</v>
      </c>
      <c r="AY224" s="445">
        <v>16958</v>
      </c>
      <c r="AZ224" s="445">
        <v>1884</v>
      </c>
      <c r="BA224" s="445">
        <v>188423</v>
      </c>
      <c r="BB224" s="445">
        <v>-99912</v>
      </c>
      <c r="BC224" s="445">
        <v>-79929</v>
      </c>
      <c r="BD224" s="445">
        <v>-17984</v>
      </c>
      <c r="BE224" s="445">
        <v>-1998</v>
      </c>
      <c r="BF224" s="445">
        <v>-199823</v>
      </c>
      <c r="BG224" s="445">
        <v>-687750</v>
      </c>
      <c r="BH224" s="445">
        <v>-550200</v>
      </c>
      <c r="BI224" s="445">
        <v>-123795</v>
      </c>
      <c r="BJ224" s="445">
        <v>-13755</v>
      </c>
      <c r="BK224" s="445">
        <v>-1375500</v>
      </c>
      <c r="BL224" s="445">
        <v>-4087188</v>
      </c>
      <c r="BM224" s="445">
        <v>-3269750</v>
      </c>
      <c r="BN224" s="445">
        <v>-735694</v>
      </c>
      <c r="BO224" s="445">
        <v>-81744</v>
      </c>
      <c r="BP224" s="445">
        <v>-8174376</v>
      </c>
      <c r="BQ224" s="445">
        <v>-928175</v>
      </c>
      <c r="BR224" s="445">
        <v>-742539</v>
      </c>
      <c r="BS224" s="445">
        <v>-167071</v>
      </c>
      <c r="BT224" s="445">
        <v>-18563</v>
      </c>
      <c r="BU224" s="445">
        <v>-1856348</v>
      </c>
      <c r="BV224" s="445">
        <v>-3159014</v>
      </c>
      <c r="BW224" s="445">
        <v>-2527211</v>
      </c>
      <c r="BX224" s="445">
        <v>-568623</v>
      </c>
      <c r="BY224" s="445">
        <v>-63180</v>
      </c>
      <c r="BZ224" s="445">
        <v>-6318028</v>
      </c>
      <c r="CA224" s="445">
        <v>0</v>
      </c>
      <c r="CB224" s="445">
        <v>0</v>
      </c>
      <c r="CC224" s="445">
        <v>0</v>
      </c>
      <c r="CD224" s="445">
        <v>0</v>
      </c>
      <c r="CE224" s="445">
        <v>0</v>
      </c>
      <c r="CF224" s="445">
        <v>64362</v>
      </c>
      <c r="CG224" s="445">
        <v>51490</v>
      </c>
      <c r="CH224" s="445">
        <v>11585</v>
      </c>
      <c r="CI224" s="445">
        <v>1287</v>
      </c>
      <c r="CJ224" s="445">
        <v>128724</v>
      </c>
      <c r="CK224" s="445">
        <v>247165</v>
      </c>
      <c r="CL224" s="445">
        <v>197732</v>
      </c>
      <c r="CM224" s="445">
        <v>44490</v>
      </c>
      <c r="CN224" s="445">
        <v>4943</v>
      </c>
      <c r="CO224" s="445">
        <v>494330</v>
      </c>
      <c r="CP224" s="445">
        <v>-1032523</v>
      </c>
      <c r="CQ224" s="445">
        <v>-826018</v>
      </c>
      <c r="CR224" s="445">
        <v>-185854</v>
      </c>
      <c r="CS224" s="445">
        <v>-20650</v>
      </c>
      <c r="CT224" s="445">
        <v>-2065045</v>
      </c>
      <c r="CU224" s="445">
        <v>-4808184</v>
      </c>
      <c r="CV224" s="445">
        <v>-3846546</v>
      </c>
      <c r="CW224" s="445">
        <v>-865473</v>
      </c>
      <c r="CX224" s="445">
        <v>-96164</v>
      </c>
      <c r="CY224" s="445">
        <v>-9616367</v>
      </c>
      <c r="CZ224" s="445">
        <v>-681010</v>
      </c>
      <c r="DA224" s="445">
        <v>-544807</v>
      </c>
      <c r="DB224" s="445">
        <v>-122581</v>
      </c>
      <c r="DC224" s="445">
        <v>-13620</v>
      </c>
      <c r="DD224" s="445">
        <v>-1362018</v>
      </c>
      <c r="DE224" s="445">
        <v>-4127175</v>
      </c>
      <c r="DF224" s="445">
        <v>-3301739</v>
      </c>
      <c r="DG224" s="445">
        <v>-742892</v>
      </c>
      <c r="DH224" s="445">
        <v>-82543</v>
      </c>
      <c r="DI224" s="445">
        <v>-8254349</v>
      </c>
      <c r="DJ224" s="445">
        <v>-8912659</v>
      </c>
      <c r="DK224" s="445">
        <v>-7130130</v>
      </c>
      <c r="DL224" s="445">
        <v>-1604278</v>
      </c>
      <c r="DM224" s="445">
        <v>-178254</v>
      </c>
      <c r="DN224" s="445">
        <v>-17825320</v>
      </c>
      <c r="DO224" s="445">
        <v>-8443293</v>
      </c>
      <c r="DP224" s="445">
        <v>-6754634</v>
      </c>
      <c r="DQ224" s="445">
        <v>-1519793</v>
      </c>
      <c r="DR224" s="445">
        <v>-168866</v>
      </c>
      <c r="DS224" s="445">
        <v>-16886585</v>
      </c>
      <c r="DT224" s="445">
        <v>-469366</v>
      </c>
      <c r="DU224" s="445">
        <v>-375496</v>
      </c>
      <c r="DV224" s="445">
        <v>-84485</v>
      </c>
      <c r="DW224" s="445">
        <v>-9388</v>
      </c>
      <c r="DX224" s="445">
        <v>-938735</v>
      </c>
      <c r="DY224" s="445">
        <v>18255034</v>
      </c>
      <c r="DZ224" s="445">
        <v>14604028</v>
      </c>
      <c r="EA224" s="445">
        <v>3285906</v>
      </c>
      <c r="EB224" s="445">
        <v>365101</v>
      </c>
      <c r="EC224" s="445">
        <v>36510069</v>
      </c>
      <c r="ED224" s="445">
        <v>14550068</v>
      </c>
      <c r="EE224" s="445">
        <v>11640054</v>
      </c>
      <c r="EF224" s="445">
        <v>2619012</v>
      </c>
      <c r="EG224" s="445">
        <v>291001</v>
      </c>
      <c r="EH224" s="445">
        <v>29100135</v>
      </c>
      <c r="EI224" s="445">
        <v>-3704966</v>
      </c>
      <c r="EJ224" s="445">
        <v>-2963974</v>
      </c>
      <c r="EK224" s="445">
        <v>-666894</v>
      </c>
      <c r="EL224" s="445">
        <v>-74100</v>
      </c>
      <c r="EM224" s="445">
        <v>-7409934</v>
      </c>
      <c r="EN224" s="445">
        <v>-4174332</v>
      </c>
      <c r="EO224" s="445">
        <v>-3339470</v>
      </c>
      <c r="EP224" s="445">
        <v>-751379</v>
      </c>
      <c r="EQ224" s="445">
        <v>-83488</v>
      </c>
      <c r="ER224" s="445">
        <v>-8348669</v>
      </c>
      <c r="ES224" s="446">
        <v>0.5</v>
      </c>
      <c r="ET224" s="446">
        <v>0.4</v>
      </c>
      <c r="EU224" s="446">
        <v>0.09</v>
      </c>
      <c r="EV224" s="446">
        <v>0.01</v>
      </c>
      <c r="EW224" s="446">
        <v>1</v>
      </c>
      <c r="EX224" s="58" t="s">
        <v>491</v>
      </c>
      <c r="EY224" s="58" t="s">
        <v>492</v>
      </c>
      <c r="EZ224" s="58" t="s">
        <v>466</v>
      </c>
      <c r="FA224" s="58" t="s">
        <v>467</v>
      </c>
      <c r="FB224" s="58" t="s">
        <v>1199</v>
      </c>
    </row>
    <row r="225" spans="1:158" s="58" customFormat="1" ht="14.25" thickTop="1" thickBot="1">
      <c r="A225" s="58" t="s">
        <v>461</v>
      </c>
      <c r="B225" s="447" t="s">
        <v>1200</v>
      </c>
      <c r="C225" s="59" t="s">
        <v>1201</v>
      </c>
      <c r="D225" s="445">
        <v>80614124</v>
      </c>
      <c r="E225" s="445">
        <v>79001843</v>
      </c>
      <c r="F225" s="445">
        <v>0</v>
      </c>
      <c r="G225" s="445">
        <v>1612283</v>
      </c>
      <c r="H225" s="445">
        <v>161228250</v>
      </c>
      <c r="I225" s="445">
        <v>0</v>
      </c>
      <c r="J225" s="445">
        <v>0</v>
      </c>
      <c r="K225" s="445">
        <v>80614124</v>
      </c>
      <c r="L225" s="445">
        <v>744267</v>
      </c>
      <c r="M225" s="445">
        <v>744267</v>
      </c>
      <c r="N225" s="445">
        <v>4642519</v>
      </c>
      <c r="O225" s="445">
        <v>0</v>
      </c>
      <c r="P225" s="445">
        <v>4642519</v>
      </c>
      <c r="Q225" s="445">
        <v>1579520</v>
      </c>
      <c r="R225" s="445">
        <v>0</v>
      </c>
      <c r="S225" s="445">
        <v>1579520</v>
      </c>
      <c r="T225" s="445">
        <v>0</v>
      </c>
      <c r="U225" s="445">
        <v>0</v>
      </c>
      <c r="V225" s="445">
        <v>0</v>
      </c>
      <c r="W225" s="445">
        <v>0</v>
      </c>
      <c r="X225" s="445">
        <v>0</v>
      </c>
      <c r="Y225" s="445">
        <v>0</v>
      </c>
      <c r="Z225" s="445">
        <v>0</v>
      </c>
      <c r="AA225" s="445">
        <v>0</v>
      </c>
      <c r="AB225" s="445">
        <v>0</v>
      </c>
      <c r="AC225" s="445">
        <v>0</v>
      </c>
      <c r="AD225" s="445">
        <v>34120767</v>
      </c>
      <c r="AE225" s="445">
        <v>0</v>
      </c>
      <c r="AF225" s="445">
        <v>655607</v>
      </c>
      <c r="AG225" s="445">
        <v>34776374</v>
      </c>
      <c r="AH225" s="445">
        <v>9050967</v>
      </c>
      <c r="AI225" s="445">
        <v>8869947</v>
      </c>
      <c r="AJ225" s="445">
        <v>0</v>
      </c>
      <c r="AK225" s="445">
        <v>181019</v>
      </c>
      <c r="AL225" s="445">
        <v>18101933</v>
      </c>
      <c r="AM225" s="445">
        <v>-3880991</v>
      </c>
      <c r="AN225" s="445">
        <v>-3803372</v>
      </c>
      <c r="AO225" s="445">
        <v>0</v>
      </c>
      <c r="AP225" s="445">
        <v>-77620</v>
      </c>
      <c r="AQ225" s="445">
        <v>-7761983</v>
      </c>
      <c r="AR225" s="445">
        <v>-4460609</v>
      </c>
      <c r="AS225" s="445">
        <v>-4371396</v>
      </c>
      <c r="AT225" s="445">
        <v>0</v>
      </c>
      <c r="AU225" s="445">
        <v>-89212</v>
      </c>
      <c r="AV225" s="445">
        <v>-8921217</v>
      </c>
      <c r="AW225" s="445">
        <v>613589</v>
      </c>
      <c r="AX225" s="445">
        <v>601317</v>
      </c>
      <c r="AY225" s="445">
        <v>0</v>
      </c>
      <c r="AZ225" s="445">
        <v>12272</v>
      </c>
      <c r="BA225" s="445">
        <v>1227178</v>
      </c>
      <c r="BB225" s="445">
        <v>-1508789</v>
      </c>
      <c r="BC225" s="445">
        <v>-1478614</v>
      </c>
      <c r="BD225" s="445">
        <v>0</v>
      </c>
      <c r="BE225" s="445">
        <v>-30176</v>
      </c>
      <c r="BF225" s="445">
        <v>-3017579</v>
      </c>
      <c r="BG225" s="445">
        <v>-5355809</v>
      </c>
      <c r="BH225" s="445">
        <v>-5248693</v>
      </c>
      <c r="BI225" s="445">
        <v>0</v>
      </c>
      <c r="BJ225" s="445">
        <v>-107116</v>
      </c>
      <c r="BK225" s="445">
        <v>-10711618</v>
      </c>
      <c r="BL225" s="445">
        <v>-14356261</v>
      </c>
      <c r="BM225" s="445">
        <v>-14069136</v>
      </c>
      <c r="BN225" s="445">
        <v>0</v>
      </c>
      <c r="BO225" s="445">
        <v>-287125</v>
      </c>
      <c r="BP225" s="445">
        <v>-28712522</v>
      </c>
      <c r="BQ225" s="445">
        <v>-2752412</v>
      </c>
      <c r="BR225" s="445">
        <v>-2697363</v>
      </c>
      <c r="BS225" s="445">
        <v>0</v>
      </c>
      <c r="BT225" s="445">
        <v>-55048</v>
      </c>
      <c r="BU225" s="445">
        <v>-5504823</v>
      </c>
      <c r="BV225" s="445">
        <v>-11603849</v>
      </c>
      <c r="BW225" s="445">
        <v>-11371773</v>
      </c>
      <c r="BX225" s="445">
        <v>0</v>
      </c>
      <c r="BY225" s="445">
        <v>-232077</v>
      </c>
      <c r="BZ225" s="445">
        <v>-23207699</v>
      </c>
      <c r="CA225" s="445">
        <v>1492225</v>
      </c>
      <c r="CB225" s="445">
        <v>1462380</v>
      </c>
      <c r="CC225" s="445">
        <v>0</v>
      </c>
      <c r="CD225" s="445">
        <v>29844</v>
      </c>
      <c r="CE225" s="445">
        <v>2984449</v>
      </c>
      <c r="CF225" s="445">
        <v>97906</v>
      </c>
      <c r="CG225" s="445">
        <v>95947</v>
      </c>
      <c r="CH225" s="445">
        <v>0</v>
      </c>
      <c r="CI225" s="445">
        <v>1958</v>
      </c>
      <c r="CJ225" s="445">
        <v>195811</v>
      </c>
      <c r="CK225" s="445">
        <v>-150084</v>
      </c>
      <c r="CL225" s="445">
        <v>-147082</v>
      </c>
      <c r="CM225" s="445">
        <v>0</v>
      </c>
      <c r="CN225" s="445">
        <v>-3002</v>
      </c>
      <c r="CO225" s="445">
        <v>-300168</v>
      </c>
      <c r="CP225" s="445">
        <v>-2821281</v>
      </c>
      <c r="CQ225" s="445">
        <v>-2764856</v>
      </c>
      <c r="CR225" s="445">
        <v>0</v>
      </c>
      <c r="CS225" s="445">
        <v>-56426</v>
      </c>
      <c r="CT225" s="445">
        <v>-5642563</v>
      </c>
      <c r="CU225" s="445">
        <v>-15737495</v>
      </c>
      <c r="CV225" s="445">
        <v>-15422747</v>
      </c>
      <c r="CW225" s="445">
        <v>0</v>
      </c>
      <c r="CX225" s="445">
        <v>-314751</v>
      </c>
      <c r="CY225" s="445">
        <v>-31474993</v>
      </c>
      <c r="CZ225" s="445">
        <v>-1410271</v>
      </c>
      <c r="DA225" s="445">
        <v>-1382065</v>
      </c>
      <c r="DB225" s="445">
        <v>0</v>
      </c>
      <c r="DC225" s="445">
        <v>-28206</v>
      </c>
      <c r="DD225" s="445">
        <v>-2820542</v>
      </c>
      <c r="DE225" s="445">
        <v>-14327224</v>
      </c>
      <c r="DF225" s="445">
        <v>-14040682</v>
      </c>
      <c r="DG225" s="445">
        <v>0</v>
      </c>
      <c r="DH225" s="445">
        <v>-286545</v>
      </c>
      <c r="DI225" s="445">
        <v>-28654451</v>
      </c>
      <c r="DJ225" s="445">
        <v>-48800053</v>
      </c>
      <c r="DK225" s="445">
        <v>-47824054</v>
      </c>
      <c r="DL225" s="445">
        <v>0</v>
      </c>
      <c r="DM225" s="445">
        <v>-976001</v>
      </c>
      <c r="DN225" s="445">
        <v>-97600108</v>
      </c>
      <c r="DO225" s="445">
        <v>-45809220</v>
      </c>
      <c r="DP225" s="445">
        <v>-44893035</v>
      </c>
      <c r="DQ225" s="445">
        <v>0</v>
      </c>
      <c r="DR225" s="445">
        <v>-916184</v>
      </c>
      <c r="DS225" s="445">
        <v>-91618439</v>
      </c>
      <c r="DT225" s="445">
        <v>-2990833</v>
      </c>
      <c r="DU225" s="445">
        <v>-2931019</v>
      </c>
      <c r="DV225" s="445">
        <v>0</v>
      </c>
      <c r="DW225" s="445">
        <v>-59817</v>
      </c>
      <c r="DX225" s="445">
        <v>-5981669</v>
      </c>
      <c r="DY225" s="445">
        <v>99925521</v>
      </c>
      <c r="DZ225" s="445">
        <v>97927011</v>
      </c>
      <c r="EA225" s="445">
        <v>0</v>
      </c>
      <c r="EB225" s="445">
        <v>1998510</v>
      </c>
      <c r="EC225" s="445">
        <v>199851042</v>
      </c>
      <c r="ED225" s="445">
        <v>80614124</v>
      </c>
      <c r="EE225" s="445">
        <v>79001843</v>
      </c>
      <c r="EF225" s="445">
        <v>0</v>
      </c>
      <c r="EG225" s="445">
        <v>1612283</v>
      </c>
      <c r="EH225" s="445">
        <v>161228250</v>
      </c>
      <c r="EI225" s="445">
        <v>-19311397</v>
      </c>
      <c r="EJ225" s="445">
        <v>-18925168</v>
      </c>
      <c r="EK225" s="445">
        <v>0</v>
      </c>
      <c r="EL225" s="445">
        <v>-386227</v>
      </c>
      <c r="EM225" s="445">
        <v>-38622792</v>
      </c>
      <c r="EN225" s="445">
        <v>-22302230</v>
      </c>
      <c r="EO225" s="445">
        <v>-21856187</v>
      </c>
      <c r="EP225" s="445">
        <v>0</v>
      </c>
      <c r="EQ225" s="445">
        <v>-446044</v>
      </c>
      <c r="ER225" s="445">
        <v>-44604461</v>
      </c>
      <c r="ES225" s="446">
        <v>0.5</v>
      </c>
      <c r="ET225" s="446">
        <v>0.49</v>
      </c>
      <c r="EU225" s="446">
        <v>0</v>
      </c>
      <c r="EV225" s="446">
        <v>0.01</v>
      </c>
      <c r="EW225" s="446">
        <v>1</v>
      </c>
      <c r="EX225" s="58" t="s">
        <v>511</v>
      </c>
      <c r="EY225" s="58" t="s">
        <v>512</v>
      </c>
      <c r="EZ225" s="58" t="s">
        <v>513</v>
      </c>
      <c r="FA225" s="58" t="s">
        <v>514</v>
      </c>
      <c r="FB225" s="58" t="s">
        <v>1202</v>
      </c>
    </row>
    <row r="226" spans="1:158" s="58" customFormat="1" ht="14.25" thickTop="1" thickBot="1">
      <c r="A226" s="58" t="s">
        <v>469</v>
      </c>
      <c r="B226" s="447" t="s">
        <v>1203</v>
      </c>
      <c r="C226" s="59" t="s">
        <v>1204</v>
      </c>
      <c r="D226" s="445">
        <v>32168271</v>
      </c>
      <c r="E226" s="445">
        <v>31524905</v>
      </c>
      <c r="F226" s="445">
        <v>0</v>
      </c>
      <c r="G226" s="445">
        <v>643365</v>
      </c>
      <c r="H226" s="445">
        <v>64336541</v>
      </c>
      <c r="I226" s="445">
        <v>0</v>
      </c>
      <c r="J226" s="445">
        <v>0</v>
      </c>
      <c r="K226" s="445">
        <v>32168271</v>
      </c>
      <c r="L226" s="445">
        <v>452609</v>
      </c>
      <c r="M226" s="445">
        <v>452609</v>
      </c>
      <c r="N226" s="445">
        <v>0</v>
      </c>
      <c r="O226" s="445">
        <v>0</v>
      </c>
      <c r="P226" s="445">
        <v>0</v>
      </c>
      <c r="Q226" s="445">
        <v>787337</v>
      </c>
      <c r="R226" s="445">
        <v>0</v>
      </c>
      <c r="S226" s="445">
        <v>787337</v>
      </c>
      <c r="T226" s="445">
        <v>0</v>
      </c>
      <c r="U226" s="445">
        <v>0</v>
      </c>
      <c r="V226" s="445">
        <v>0</v>
      </c>
      <c r="W226" s="445">
        <v>0</v>
      </c>
      <c r="X226" s="445">
        <v>0</v>
      </c>
      <c r="Y226" s="445">
        <v>0</v>
      </c>
      <c r="Z226" s="445">
        <v>0</v>
      </c>
      <c r="AA226" s="445">
        <v>0</v>
      </c>
      <c r="AB226" s="445">
        <v>0</v>
      </c>
      <c r="AC226" s="445">
        <v>0</v>
      </c>
      <c r="AD226" s="445">
        <v>21066976</v>
      </c>
      <c r="AE226" s="445">
        <v>0</v>
      </c>
      <c r="AF226" s="445">
        <v>429101</v>
      </c>
      <c r="AG226" s="445">
        <v>21496077</v>
      </c>
      <c r="AH226" s="445">
        <v>2635574</v>
      </c>
      <c r="AI226" s="445">
        <v>2582862</v>
      </c>
      <c r="AJ226" s="445">
        <v>0</v>
      </c>
      <c r="AK226" s="445">
        <v>52711</v>
      </c>
      <c r="AL226" s="445">
        <v>5271147</v>
      </c>
      <c r="AM226" s="445">
        <v>-4093486</v>
      </c>
      <c r="AN226" s="445">
        <v>-4011617</v>
      </c>
      <c r="AO226" s="445">
        <v>0</v>
      </c>
      <c r="AP226" s="445">
        <v>-81870</v>
      </c>
      <c r="AQ226" s="445">
        <v>-8186973</v>
      </c>
      <c r="AR226" s="445">
        <v>-1562249</v>
      </c>
      <c r="AS226" s="445">
        <v>-1531004</v>
      </c>
      <c r="AT226" s="445">
        <v>0</v>
      </c>
      <c r="AU226" s="445">
        <v>-31245</v>
      </c>
      <c r="AV226" s="445">
        <v>-3124498</v>
      </c>
      <c r="AW226" s="445">
        <v>0</v>
      </c>
      <c r="AX226" s="445">
        <v>0</v>
      </c>
      <c r="AY226" s="445">
        <v>0</v>
      </c>
      <c r="AZ226" s="445">
        <v>0</v>
      </c>
      <c r="BA226" s="445">
        <v>0</v>
      </c>
      <c r="BB226" s="445">
        <v>-499243</v>
      </c>
      <c r="BC226" s="445">
        <v>-489259</v>
      </c>
      <c r="BD226" s="445">
        <v>0</v>
      </c>
      <c r="BE226" s="445">
        <v>-9985</v>
      </c>
      <c r="BF226" s="445">
        <v>-998487</v>
      </c>
      <c r="BG226" s="445">
        <v>-2061492</v>
      </c>
      <c r="BH226" s="445">
        <v>-2020263</v>
      </c>
      <c r="BI226" s="445">
        <v>0</v>
      </c>
      <c r="BJ226" s="445">
        <v>-41230</v>
      </c>
      <c r="BK226" s="445">
        <v>-4122985</v>
      </c>
      <c r="BL226" s="445">
        <v>-4713204</v>
      </c>
      <c r="BM226" s="445">
        <v>-4618939</v>
      </c>
      <c r="BN226" s="445">
        <v>0</v>
      </c>
      <c r="BO226" s="445">
        <v>-94264</v>
      </c>
      <c r="BP226" s="445">
        <v>-9426407</v>
      </c>
      <c r="BQ226" s="445">
        <v>-916522</v>
      </c>
      <c r="BR226" s="445">
        <v>-898192</v>
      </c>
      <c r="BS226" s="445">
        <v>0</v>
      </c>
      <c r="BT226" s="445">
        <v>-18330</v>
      </c>
      <c r="BU226" s="445">
        <v>-1833044</v>
      </c>
      <c r="BV226" s="445">
        <v>-3796681</v>
      </c>
      <c r="BW226" s="445">
        <v>-3720748</v>
      </c>
      <c r="BX226" s="445">
        <v>0</v>
      </c>
      <c r="BY226" s="445">
        <v>-75934</v>
      </c>
      <c r="BZ226" s="445">
        <v>-7593363</v>
      </c>
      <c r="CA226" s="445">
        <v>349544</v>
      </c>
      <c r="CB226" s="445">
        <v>342554</v>
      </c>
      <c r="CC226" s="445">
        <v>0</v>
      </c>
      <c r="CD226" s="445">
        <v>6991</v>
      </c>
      <c r="CE226" s="445">
        <v>699089</v>
      </c>
      <c r="CF226" s="445">
        <v>1864421</v>
      </c>
      <c r="CG226" s="445">
        <v>1827132</v>
      </c>
      <c r="CH226" s="445">
        <v>0</v>
      </c>
      <c r="CI226" s="445">
        <v>37288</v>
      </c>
      <c r="CJ226" s="445">
        <v>3728841</v>
      </c>
      <c r="CK226" s="445">
        <v>446807</v>
      </c>
      <c r="CL226" s="445">
        <v>437870</v>
      </c>
      <c r="CM226" s="445">
        <v>0</v>
      </c>
      <c r="CN226" s="445">
        <v>8936</v>
      </c>
      <c r="CO226" s="445">
        <v>893613</v>
      </c>
      <c r="CP226" s="445">
        <v>1200223</v>
      </c>
      <c r="CQ226" s="445">
        <v>1176218</v>
      </c>
      <c r="CR226" s="445">
        <v>0</v>
      </c>
      <c r="CS226" s="445">
        <v>24004</v>
      </c>
      <c r="CT226" s="445">
        <v>2400445</v>
      </c>
      <c r="CU226" s="445">
        <v>-852209</v>
      </c>
      <c r="CV226" s="445">
        <v>-835165</v>
      </c>
      <c r="CW226" s="445">
        <v>0</v>
      </c>
      <c r="CX226" s="445">
        <v>-17045</v>
      </c>
      <c r="CY226" s="445">
        <v>-1704419</v>
      </c>
      <c r="CZ226" s="445">
        <v>-120171</v>
      </c>
      <c r="DA226" s="445">
        <v>-117768</v>
      </c>
      <c r="DB226" s="445">
        <v>0</v>
      </c>
      <c r="DC226" s="445">
        <v>-2403</v>
      </c>
      <c r="DD226" s="445">
        <v>-240342</v>
      </c>
      <c r="DE226" s="445">
        <v>-732037</v>
      </c>
      <c r="DF226" s="445">
        <v>-717398</v>
      </c>
      <c r="DG226" s="445">
        <v>0</v>
      </c>
      <c r="DH226" s="445">
        <v>-14642</v>
      </c>
      <c r="DI226" s="445">
        <v>-1464077</v>
      </c>
      <c r="DJ226" s="445">
        <v>-20350968</v>
      </c>
      <c r="DK226" s="445">
        <v>-19943949</v>
      </c>
      <c r="DL226" s="445">
        <v>0</v>
      </c>
      <c r="DM226" s="445">
        <v>-407020</v>
      </c>
      <c r="DN226" s="445">
        <v>-40701937</v>
      </c>
      <c r="DO226" s="445">
        <v>-21646154</v>
      </c>
      <c r="DP226" s="445">
        <v>-21213231</v>
      </c>
      <c r="DQ226" s="445">
        <v>0</v>
      </c>
      <c r="DR226" s="445">
        <v>-432923</v>
      </c>
      <c r="DS226" s="445">
        <v>-43292308</v>
      </c>
      <c r="DT226" s="445">
        <v>1295186</v>
      </c>
      <c r="DU226" s="445">
        <v>1269282</v>
      </c>
      <c r="DV226" s="445">
        <v>0</v>
      </c>
      <c r="DW226" s="445">
        <v>25903</v>
      </c>
      <c r="DX226" s="445">
        <v>2590371</v>
      </c>
      <c r="DY226" s="445">
        <v>42895412</v>
      </c>
      <c r="DZ226" s="445">
        <v>42037503</v>
      </c>
      <c r="EA226" s="445">
        <v>0</v>
      </c>
      <c r="EB226" s="445">
        <v>857908</v>
      </c>
      <c r="EC226" s="445">
        <v>85790823</v>
      </c>
      <c r="ED226" s="445">
        <v>32168271</v>
      </c>
      <c r="EE226" s="445">
        <v>31524905</v>
      </c>
      <c r="EF226" s="445">
        <v>0</v>
      </c>
      <c r="EG226" s="445">
        <v>643365</v>
      </c>
      <c r="EH226" s="445">
        <v>64336541</v>
      </c>
      <c r="EI226" s="445">
        <v>-10727141</v>
      </c>
      <c r="EJ226" s="445">
        <v>-10512598</v>
      </c>
      <c r="EK226" s="445">
        <v>0</v>
      </c>
      <c r="EL226" s="445">
        <v>-214543</v>
      </c>
      <c r="EM226" s="445">
        <v>-21454282</v>
      </c>
      <c r="EN226" s="445">
        <v>-9431955</v>
      </c>
      <c r="EO226" s="445">
        <v>-9243316</v>
      </c>
      <c r="EP226" s="445">
        <v>0</v>
      </c>
      <c r="EQ226" s="445">
        <v>-188640</v>
      </c>
      <c r="ER226" s="445">
        <v>-18863911</v>
      </c>
      <c r="ES226" s="446">
        <v>0.5</v>
      </c>
      <c r="ET226" s="446">
        <v>0.49</v>
      </c>
      <c r="EU226" s="446">
        <v>0</v>
      </c>
      <c r="EV226" s="446">
        <v>0.01</v>
      </c>
      <c r="EW226" s="446">
        <v>1</v>
      </c>
      <c r="EX226" s="58" t="s">
        <v>536</v>
      </c>
      <c r="EY226" s="58" t="s">
        <v>1205</v>
      </c>
      <c r="EZ226" s="58" t="s">
        <v>536</v>
      </c>
      <c r="FA226" s="58" t="s">
        <v>549</v>
      </c>
      <c r="FB226" s="58" t="s">
        <v>1206</v>
      </c>
    </row>
    <row r="227" spans="1:158" s="58" customFormat="1" ht="14.25" thickTop="1" thickBot="1">
      <c r="A227" s="58" t="s">
        <v>469</v>
      </c>
      <c r="B227" s="447" t="s">
        <v>1207</v>
      </c>
      <c r="C227" s="59" t="s">
        <v>1208</v>
      </c>
      <c r="D227" s="445">
        <v>41800813</v>
      </c>
      <c r="E227" s="445">
        <v>40964796</v>
      </c>
      <c r="F227" s="445">
        <v>0</v>
      </c>
      <c r="G227" s="445">
        <v>836016</v>
      </c>
      <c r="H227" s="445">
        <v>83601625</v>
      </c>
      <c r="I227" s="445">
        <v>0</v>
      </c>
      <c r="J227" s="445">
        <v>0</v>
      </c>
      <c r="K227" s="445">
        <v>41800813</v>
      </c>
      <c r="L227" s="445">
        <v>210643</v>
      </c>
      <c r="M227" s="445">
        <v>210643</v>
      </c>
      <c r="N227" s="445">
        <v>0</v>
      </c>
      <c r="O227" s="445">
        <v>0</v>
      </c>
      <c r="P227" s="445">
        <v>0</v>
      </c>
      <c r="Q227" s="445">
        <v>0</v>
      </c>
      <c r="R227" s="445">
        <v>0</v>
      </c>
      <c r="S227" s="445">
        <v>0</v>
      </c>
      <c r="T227" s="445">
        <v>0</v>
      </c>
      <c r="U227" s="445">
        <v>0</v>
      </c>
      <c r="V227" s="445">
        <v>0</v>
      </c>
      <c r="W227" s="445">
        <v>0</v>
      </c>
      <c r="X227" s="445">
        <v>0</v>
      </c>
      <c r="Y227" s="445">
        <v>0</v>
      </c>
      <c r="Z227" s="445">
        <v>0</v>
      </c>
      <c r="AA227" s="445">
        <v>0</v>
      </c>
      <c r="AB227" s="445">
        <v>0</v>
      </c>
      <c r="AC227" s="445">
        <v>0</v>
      </c>
      <c r="AD227" s="445">
        <v>10691917</v>
      </c>
      <c r="AE227" s="445">
        <v>0</v>
      </c>
      <c r="AF227" s="445">
        <v>218201</v>
      </c>
      <c r="AG227" s="445">
        <v>10910118</v>
      </c>
      <c r="AH227" s="445">
        <v>5428464</v>
      </c>
      <c r="AI227" s="445">
        <v>5319894</v>
      </c>
      <c r="AJ227" s="445">
        <v>0</v>
      </c>
      <c r="AK227" s="445">
        <v>108569</v>
      </c>
      <c r="AL227" s="445">
        <v>10856927</v>
      </c>
      <c r="AM227" s="445">
        <v>-1962572</v>
      </c>
      <c r="AN227" s="445">
        <v>-1923321</v>
      </c>
      <c r="AO227" s="445">
        <v>0</v>
      </c>
      <c r="AP227" s="445">
        <v>-39251</v>
      </c>
      <c r="AQ227" s="445">
        <v>-3925144</v>
      </c>
      <c r="AR227" s="445">
        <v>-5104457</v>
      </c>
      <c r="AS227" s="445">
        <v>-5002368</v>
      </c>
      <c r="AT227" s="445">
        <v>0</v>
      </c>
      <c r="AU227" s="445">
        <v>-102089</v>
      </c>
      <c r="AV227" s="445">
        <v>-10208914</v>
      </c>
      <c r="AW227" s="445">
        <v>132039</v>
      </c>
      <c r="AX227" s="445">
        <v>129398</v>
      </c>
      <c r="AY227" s="445">
        <v>0</v>
      </c>
      <c r="AZ227" s="445">
        <v>2641</v>
      </c>
      <c r="BA227" s="445">
        <v>264078</v>
      </c>
      <c r="BB227" s="445">
        <v>838000</v>
      </c>
      <c r="BC227" s="445">
        <v>821240</v>
      </c>
      <c r="BD227" s="445">
        <v>0</v>
      </c>
      <c r="BE227" s="445">
        <v>16760</v>
      </c>
      <c r="BF227" s="445">
        <v>1676000</v>
      </c>
      <c r="BG227" s="445">
        <v>-4134418</v>
      </c>
      <c r="BH227" s="445">
        <v>-4051730</v>
      </c>
      <c r="BI227" s="445">
        <v>0</v>
      </c>
      <c r="BJ227" s="445">
        <v>-82688</v>
      </c>
      <c r="BK227" s="445">
        <v>-8268836</v>
      </c>
      <c r="BL227" s="445">
        <v>-2143410</v>
      </c>
      <c r="BM227" s="445">
        <v>-2100542</v>
      </c>
      <c r="BN227" s="445">
        <v>0</v>
      </c>
      <c r="BO227" s="445">
        <v>-42868</v>
      </c>
      <c r="BP227" s="445">
        <v>-4286820</v>
      </c>
      <c r="BQ227" s="445">
        <v>-235296</v>
      </c>
      <c r="BR227" s="445">
        <v>-230591</v>
      </c>
      <c r="BS227" s="445">
        <v>0</v>
      </c>
      <c r="BT227" s="445">
        <v>-4706</v>
      </c>
      <c r="BU227" s="445">
        <v>-470593</v>
      </c>
      <c r="BV227" s="445">
        <v>-1908114</v>
      </c>
      <c r="BW227" s="445">
        <v>-1869951</v>
      </c>
      <c r="BX227" s="445">
        <v>0</v>
      </c>
      <c r="BY227" s="445">
        <v>-38162</v>
      </c>
      <c r="BZ227" s="445">
        <v>-3816227</v>
      </c>
      <c r="CA227" s="445">
        <v>9519</v>
      </c>
      <c r="CB227" s="445">
        <v>9328</v>
      </c>
      <c r="CC227" s="445">
        <v>0</v>
      </c>
      <c r="CD227" s="445">
        <v>190</v>
      </c>
      <c r="CE227" s="445">
        <v>19037</v>
      </c>
      <c r="CF227" s="445">
        <v>324630</v>
      </c>
      <c r="CG227" s="445">
        <v>318137</v>
      </c>
      <c r="CH227" s="445">
        <v>0</v>
      </c>
      <c r="CI227" s="445">
        <v>6493</v>
      </c>
      <c r="CJ227" s="445">
        <v>649260</v>
      </c>
      <c r="CK227" s="445">
        <v>-1524222</v>
      </c>
      <c r="CL227" s="445">
        <v>-1493738</v>
      </c>
      <c r="CM227" s="445">
        <v>0</v>
      </c>
      <c r="CN227" s="445">
        <v>-30484</v>
      </c>
      <c r="CO227" s="445">
        <v>-3048444</v>
      </c>
      <c r="CP227" s="445">
        <v>-3454306</v>
      </c>
      <c r="CQ227" s="445">
        <v>-3385220</v>
      </c>
      <c r="CR227" s="445">
        <v>0</v>
      </c>
      <c r="CS227" s="445">
        <v>-69086</v>
      </c>
      <c r="CT227" s="445">
        <v>-6908612</v>
      </c>
      <c r="CU227" s="445">
        <v>-6787789</v>
      </c>
      <c r="CV227" s="445">
        <v>-6652035</v>
      </c>
      <c r="CW227" s="445">
        <v>0</v>
      </c>
      <c r="CX227" s="445">
        <v>-135755</v>
      </c>
      <c r="CY227" s="445">
        <v>-13575579</v>
      </c>
      <c r="CZ227" s="445">
        <v>-1749999</v>
      </c>
      <c r="DA227" s="445">
        <v>-1715001</v>
      </c>
      <c r="DB227" s="445">
        <v>0</v>
      </c>
      <c r="DC227" s="445">
        <v>-35000</v>
      </c>
      <c r="DD227" s="445">
        <v>-3500000</v>
      </c>
      <c r="DE227" s="445">
        <v>-5037790</v>
      </c>
      <c r="DF227" s="445">
        <v>-4937034</v>
      </c>
      <c r="DG227" s="445">
        <v>0</v>
      </c>
      <c r="DH227" s="445">
        <v>-100755</v>
      </c>
      <c r="DI227" s="445">
        <v>-10075579</v>
      </c>
      <c r="DJ227" s="445">
        <v>-21969622</v>
      </c>
      <c r="DK227" s="445">
        <v>-25056317</v>
      </c>
      <c r="DL227" s="445">
        <v>0</v>
      </c>
      <c r="DM227" s="445">
        <v>-475009</v>
      </c>
      <c r="DN227" s="445">
        <v>-47500948</v>
      </c>
      <c r="DO227" s="445">
        <v>-18113719</v>
      </c>
      <c r="DP227" s="445">
        <v>-21277531</v>
      </c>
      <c r="DQ227" s="445">
        <v>0</v>
      </c>
      <c r="DR227" s="445">
        <v>-397891</v>
      </c>
      <c r="DS227" s="445">
        <v>-39789142</v>
      </c>
      <c r="DT227" s="445">
        <v>-3855903</v>
      </c>
      <c r="DU227" s="445">
        <v>-3778786</v>
      </c>
      <c r="DV227" s="445">
        <v>0</v>
      </c>
      <c r="DW227" s="445">
        <v>-77118</v>
      </c>
      <c r="DX227" s="445">
        <v>-7711806</v>
      </c>
      <c r="DY227" s="445">
        <v>52210565</v>
      </c>
      <c r="DZ227" s="445">
        <v>51166354</v>
      </c>
      <c r="EA227" s="445">
        <v>0</v>
      </c>
      <c r="EB227" s="445">
        <v>1044211</v>
      </c>
      <c r="EC227" s="445">
        <v>104421130</v>
      </c>
      <c r="ED227" s="445">
        <v>41800813</v>
      </c>
      <c r="EE227" s="445">
        <v>40964796</v>
      </c>
      <c r="EF227" s="445">
        <v>0</v>
      </c>
      <c r="EG227" s="445">
        <v>836016</v>
      </c>
      <c r="EH227" s="445">
        <v>83601625</v>
      </c>
      <c r="EI227" s="445">
        <v>-10409752</v>
      </c>
      <c r="EJ227" s="445">
        <v>-10201558</v>
      </c>
      <c r="EK227" s="445">
        <v>0</v>
      </c>
      <c r="EL227" s="445">
        <v>-208195</v>
      </c>
      <c r="EM227" s="445">
        <v>-20819505</v>
      </c>
      <c r="EN227" s="445">
        <v>-14265655</v>
      </c>
      <c r="EO227" s="445">
        <v>-13980344</v>
      </c>
      <c r="EP227" s="445">
        <v>0</v>
      </c>
      <c r="EQ227" s="445">
        <v>-285313</v>
      </c>
      <c r="ER227" s="445">
        <v>-28531311</v>
      </c>
      <c r="ES227" s="446">
        <v>0.5</v>
      </c>
      <c r="ET227" s="446">
        <v>0.49</v>
      </c>
      <c r="EU227" s="446">
        <v>0</v>
      </c>
      <c r="EV227" s="446">
        <v>0.01</v>
      </c>
      <c r="EW227" s="446">
        <v>1</v>
      </c>
      <c r="EX227" s="58" t="s">
        <v>536</v>
      </c>
      <c r="EY227" s="58" t="s">
        <v>580</v>
      </c>
      <c r="EZ227" s="58" t="s">
        <v>536</v>
      </c>
      <c r="FA227" s="58" t="s">
        <v>467</v>
      </c>
      <c r="FB227" s="58" t="s">
        <v>1209</v>
      </c>
    </row>
    <row r="228" spans="1:158" s="58" customFormat="1" ht="14.25" thickTop="1" thickBot="1">
      <c r="A228" s="58" t="s">
        <v>469</v>
      </c>
      <c r="B228" s="447" t="s">
        <v>1210</v>
      </c>
      <c r="C228" s="59" t="s">
        <v>1211</v>
      </c>
      <c r="D228" s="445">
        <v>0</v>
      </c>
      <c r="E228" s="445">
        <v>90213898</v>
      </c>
      <c r="F228" s="445">
        <v>0</v>
      </c>
      <c r="G228" s="445">
        <v>911252</v>
      </c>
      <c r="H228" s="445">
        <v>91125150</v>
      </c>
      <c r="I228" s="445">
        <v>0</v>
      </c>
      <c r="J228" s="445">
        <v>0</v>
      </c>
      <c r="K228" s="445">
        <v>0</v>
      </c>
      <c r="L228" s="445">
        <v>248449</v>
      </c>
      <c r="M228" s="445">
        <v>248449</v>
      </c>
      <c r="N228" s="445">
        <v>0</v>
      </c>
      <c r="O228" s="445">
        <v>0</v>
      </c>
      <c r="P228" s="445">
        <v>0</v>
      </c>
      <c r="Q228" s="445">
        <v>0</v>
      </c>
      <c r="R228" s="445">
        <v>0</v>
      </c>
      <c r="S228" s="445">
        <v>0</v>
      </c>
      <c r="T228" s="445">
        <v>0</v>
      </c>
      <c r="U228" s="445">
        <v>0</v>
      </c>
      <c r="V228" s="445">
        <v>0</v>
      </c>
      <c r="W228" s="445">
        <v>0</v>
      </c>
      <c r="X228" s="445">
        <v>0</v>
      </c>
      <c r="Y228" s="445">
        <v>0</v>
      </c>
      <c r="Z228" s="445">
        <v>0</v>
      </c>
      <c r="AA228" s="445">
        <v>0</v>
      </c>
      <c r="AB228" s="445">
        <v>0</v>
      </c>
      <c r="AC228" s="445">
        <v>0</v>
      </c>
      <c r="AD228" s="445">
        <v>36010887</v>
      </c>
      <c r="AE228" s="445">
        <v>0</v>
      </c>
      <c r="AF228" s="445">
        <v>363746</v>
      </c>
      <c r="AG228" s="445">
        <v>36374633</v>
      </c>
      <c r="AH228" s="445">
        <v>0</v>
      </c>
      <c r="AI228" s="445">
        <v>4037211</v>
      </c>
      <c r="AJ228" s="445">
        <v>0</v>
      </c>
      <c r="AK228" s="445">
        <v>40780</v>
      </c>
      <c r="AL228" s="445">
        <v>4077991</v>
      </c>
      <c r="AM228" s="445">
        <v>0</v>
      </c>
      <c r="AN228" s="445">
        <v>-12091950</v>
      </c>
      <c r="AO228" s="445">
        <v>0</v>
      </c>
      <c r="AP228" s="445">
        <v>-122141</v>
      </c>
      <c r="AQ228" s="445">
        <v>-12214091</v>
      </c>
      <c r="AR228" s="445">
        <v>0</v>
      </c>
      <c r="AS228" s="445">
        <v>-3365010</v>
      </c>
      <c r="AT228" s="445">
        <v>0</v>
      </c>
      <c r="AU228" s="445">
        <v>-33990</v>
      </c>
      <c r="AV228" s="445">
        <v>-3399000</v>
      </c>
      <c r="AW228" s="445">
        <v>0</v>
      </c>
      <c r="AX228" s="445">
        <v>1068695</v>
      </c>
      <c r="AY228" s="445">
        <v>0</v>
      </c>
      <c r="AZ228" s="445">
        <v>10795</v>
      </c>
      <c r="BA228" s="445">
        <v>1079490</v>
      </c>
      <c r="BB228" s="445">
        <v>0</v>
      </c>
      <c r="BC228" s="445">
        <v>119701</v>
      </c>
      <c r="BD228" s="445">
        <v>0</v>
      </c>
      <c r="BE228" s="445">
        <v>1209</v>
      </c>
      <c r="BF228" s="445">
        <v>120910</v>
      </c>
      <c r="BG228" s="445">
        <v>0</v>
      </c>
      <c r="BH228" s="445">
        <v>-2176614</v>
      </c>
      <c r="BI228" s="445">
        <v>0</v>
      </c>
      <c r="BJ228" s="445">
        <v>-21986</v>
      </c>
      <c r="BK228" s="445">
        <v>-2198600</v>
      </c>
      <c r="BL228" s="445">
        <v>0</v>
      </c>
      <c r="BM228" s="445">
        <v>-12193037</v>
      </c>
      <c r="BN228" s="445">
        <v>0</v>
      </c>
      <c r="BO228" s="445">
        <v>-123162</v>
      </c>
      <c r="BP228" s="445">
        <v>-12316199</v>
      </c>
      <c r="BQ228" s="445">
        <v>0</v>
      </c>
      <c r="BR228" s="445">
        <v>-3361720</v>
      </c>
      <c r="BS228" s="445">
        <v>0</v>
      </c>
      <c r="BT228" s="445">
        <v>-33957</v>
      </c>
      <c r="BU228" s="445">
        <v>-3395677</v>
      </c>
      <c r="BV228" s="445">
        <v>0</v>
      </c>
      <c r="BW228" s="445">
        <v>-8831317</v>
      </c>
      <c r="BX228" s="445">
        <v>0</v>
      </c>
      <c r="BY228" s="445">
        <v>-89205</v>
      </c>
      <c r="BZ228" s="445">
        <v>-8920522</v>
      </c>
      <c r="CA228" s="445">
        <v>0</v>
      </c>
      <c r="CB228" s="445">
        <v>1842457</v>
      </c>
      <c r="CC228" s="445">
        <v>0</v>
      </c>
      <c r="CD228" s="445">
        <v>18611</v>
      </c>
      <c r="CE228" s="445">
        <v>1861068</v>
      </c>
      <c r="CF228" s="445">
        <v>0</v>
      </c>
      <c r="CG228" s="445">
        <v>1368270</v>
      </c>
      <c r="CH228" s="445">
        <v>0</v>
      </c>
      <c r="CI228" s="445">
        <v>13821</v>
      </c>
      <c r="CJ228" s="445">
        <v>1382091</v>
      </c>
      <c r="CK228" s="445">
        <v>0</v>
      </c>
      <c r="CL228" s="445">
        <v>8199</v>
      </c>
      <c r="CM228" s="445">
        <v>0</v>
      </c>
      <c r="CN228" s="445">
        <v>83</v>
      </c>
      <c r="CO228" s="445">
        <v>8282</v>
      </c>
      <c r="CP228" s="445">
        <v>0</v>
      </c>
      <c r="CQ228" s="445">
        <v>-1080004</v>
      </c>
      <c r="CR228" s="445">
        <v>0</v>
      </c>
      <c r="CS228" s="445">
        <v>-10909</v>
      </c>
      <c r="CT228" s="445">
        <v>-1090913</v>
      </c>
      <c r="CU228" s="445">
        <v>0</v>
      </c>
      <c r="CV228" s="445">
        <v>-10054115</v>
      </c>
      <c r="CW228" s="445">
        <v>0</v>
      </c>
      <c r="CX228" s="445">
        <v>-101556</v>
      </c>
      <c r="CY228" s="445">
        <v>-10155671</v>
      </c>
      <c r="CZ228" s="445">
        <v>0</v>
      </c>
      <c r="DA228" s="445">
        <v>-1511064</v>
      </c>
      <c r="DB228" s="445">
        <v>0</v>
      </c>
      <c r="DC228" s="445">
        <v>-15263</v>
      </c>
      <c r="DD228" s="445">
        <v>-1526327</v>
      </c>
      <c r="DE228" s="445">
        <v>0</v>
      </c>
      <c r="DF228" s="445">
        <v>-8543051</v>
      </c>
      <c r="DG228" s="445">
        <v>0</v>
      </c>
      <c r="DH228" s="445">
        <v>-86293</v>
      </c>
      <c r="DI228" s="445">
        <v>-8629344</v>
      </c>
      <c r="DJ228" s="445">
        <v>-3</v>
      </c>
      <c r="DK228" s="445">
        <v>-62946148</v>
      </c>
      <c r="DL228" s="445">
        <v>0</v>
      </c>
      <c r="DM228" s="445">
        <v>-635818</v>
      </c>
      <c r="DN228" s="445">
        <v>-63581970</v>
      </c>
      <c r="DO228" s="445">
        <v>0</v>
      </c>
      <c r="DP228" s="445">
        <v>-55879955</v>
      </c>
      <c r="DQ228" s="445">
        <v>0</v>
      </c>
      <c r="DR228" s="445">
        <v>-564444</v>
      </c>
      <c r="DS228" s="445">
        <v>-56444399</v>
      </c>
      <c r="DT228" s="445">
        <v>-3</v>
      </c>
      <c r="DU228" s="445">
        <v>-7066193</v>
      </c>
      <c r="DV228" s="445">
        <v>0</v>
      </c>
      <c r="DW228" s="445">
        <v>-71374</v>
      </c>
      <c r="DX228" s="445">
        <v>-7137571</v>
      </c>
      <c r="DY228" s="445">
        <v>0</v>
      </c>
      <c r="DZ228" s="445">
        <v>115373438</v>
      </c>
      <c r="EA228" s="445">
        <v>0</v>
      </c>
      <c r="EB228" s="445">
        <v>1165388</v>
      </c>
      <c r="EC228" s="445">
        <v>116538826</v>
      </c>
      <c r="ED228" s="445">
        <v>0</v>
      </c>
      <c r="EE228" s="445">
        <v>90213898</v>
      </c>
      <c r="EF228" s="445">
        <v>0</v>
      </c>
      <c r="EG228" s="445">
        <v>911252</v>
      </c>
      <c r="EH228" s="445">
        <v>91125150</v>
      </c>
      <c r="EI228" s="445">
        <v>0</v>
      </c>
      <c r="EJ228" s="445">
        <v>-25159540</v>
      </c>
      <c r="EK228" s="445">
        <v>0</v>
      </c>
      <c r="EL228" s="445">
        <v>-254136</v>
      </c>
      <c r="EM228" s="445">
        <v>-25413676</v>
      </c>
      <c r="EN228" s="445">
        <v>-3</v>
      </c>
      <c r="EO228" s="445">
        <v>-32225733</v>
      </c>
      <c r="EP228" s="445">
        <v>0</v>
      </c>
      <c r="EQ228" s="445">
        <v>-325510</v>
      </c>
      <c r="ER228" s="445">
        <v>-32551247</v>
      </c>
      <c r="ES228" s="446">
        <v>0</v>
      </c>
      <c r="ET228" s="446">
        <v>0.99</v>
      </c>
      <c r="EU228" s="446">
        <v>0</v>
      </c>
      <c r="EV228" s="446">
        <v>0.01</v>
      </c>
      <c r="EW228" s="446">
        <v>1</v>
      </c>
      <c r="EX228" s="58" t="s">
        <v>511</v>
      </c>
      <c r="EY228" s="58" t="s">
        <v>548</v>
      </c>
      <c r="EZ228" s="58" t="s">
        <v>513</v>
      </c>
      <c r="FA228" s="58" t="s">
        <v>549</v>
      </c>
      <c r="FB228" s="58" t="s">
        <v>1212</v>
      </c>
    </row>
    <row r="229" spans="1:158" s="58" customFormat="1" ht="14.25" thickTop="1" thickBot="1">
      <c r="A229" s="58" t="s">
        <v>461</v>
      </c>
      <c r="B229" s="447" t="s">
        <v>1213</v>
      </c>
      <c r="C229" s="59" t="s">
        <v>1214</v>
      </c>
      <c r="D229" s="445">
        <v>23653021</v>
      </c>
      <c r="E229" s="445">
        <v>18922416</v>
      </c>
      <c r="F229" s="445">
        <v>4257544</v>
      </c>
      <c r="G229" s="445">
        <v>473060</v>
      </c>
      <c r="H229" s="445">
        <v>47306041</v>
      </c>
      <c r="I229" s="445">
        <v>0</v>
      </c>
      <c r="J229" s="445">
        <v>0</v>
      </c>
      <c r="K229" s="445">
        <v>23653021</v>
      </c>
      <c r="L229" s="445">
        <v>251240</v>
      </c>
      <c r="M229" s="445">
        <v>251240</v>
      </c>
      <c r="N229" s="445">
        <v>0</v>
      </c>
      <c r="O229" s="445">
        <v>0</v>
      </c>
      <c r="P229" s="445">
        <v>0</v>
      </c>
      <c r="Q229" s="445">
        <v>273424</v>
      </c>
      <c r="R229" s="445">
        <v>275566</v>
      </c>
      <c r="S229" s="445">
        <v>548990</v>
      </c>
      <c r="T229" s="445">
        <v>0</v>
      </c>
      <c r="U229" s="445">
        <v>0</v>
      </c>
      <c r="V229" s="445">
        <v>0</v>
      </c>
      <c r="W229" s="445">
        <v>0</v>
      </c>
      <c r="X229" s="445">
        <v>0</v>
      </c>
      <c r="Y229" s="445">
        <v>0</v>
      </c>
      <c r="Z229" s="445">
        <v>0</v>
      </c>
      <c r="AA229" s="445">
        <v>0</v>
      </c>
      <c r="AB229" s="445">
        <v>0</v>
      </c>
      <c r="AC229" s="445">
        <v>0</v>
      </c>
      <c r="AD229" s="445">
        <v>8766395</v>
      </c>
      <c r="AE229" s="445">
        <v>1983592</v>
      </c>
      <c r="AF229" s="445">
        <v>218803</v>
      </c>
      <c r="AG229" s="445">
        <v>10968790</v>
      </c>
      <c r="AH229" s="445">
        <v>1704714</v>
      </c>
      <c r="AI229" s="445">
        <v>1363770</v>
      </c>
      <c r="AJ229" s="445">
        <v>306848</v>
      </c>
      <c r="AK229" s="445">
        <v>34094</v>
      </c>
      <c r="AL229" s="445">
        <v>3409426</v>
      </c>
      <c r="AM229" s="445">
        <v>-739708</v>
      </c>
      <c r="AN229" s="445">
        <v>-591767</v>
      </c>
      <c r="AO229" s="445">
        <v>-133148</v>
      </c>
      <c r="AP229" s="445">
        <v>-14794</v>
      </c>
      <c r="AQ229" s="445">
        <v>-1479417</v>
      </c>
      <c r="AR229" s="445">
        <v>-1435991</v>
      </c>
      <c r="AS229" s="445">
        <v>-1148792</v>
      </c>
      <c r="AT229" s="445">
        <v>-258478</v>
      </c>
      <c r="AU229" s="445">
        <v>-28720</v>
      </c>
      <c r="AV229" s="445">
        <v>-2871981</v>
      </c>
      <c r="AW229" s="445">
        <v>300786</v>
      </c>
      <c r="AX229" s="445">
        <v>240629</v>
      </c>
      <c r="AY229" s="445">
        <v>54141</v>
      </c>
      <c r="AZ229" s="445">
        <v>6016</v>
      </c>
      <c r="BA229" s="445">
        <v>601572</v>
      </c>
      <c r="BB229" s="445">
        <v>195369</v>
      </c>
      <c r="BC229" s="445">
        <v>156296</v>
      </c>
      <c r="BD229" s="445">
        <v>35167</v>
      </c>
      <c r="BE229" s="445">
        <v>3907</v>
      </c>
      <c r="BF229" s="445">
        <v>390739</v>
      </c>
      <c r="BG229" s="445">
        <v>-939836</v>
      </c>
      <c r="BH229" s="445">
        <v>-751867</v>
      </c>
      <c r="BI229" s="445">
        <v>-169170</v>
      </c>
      <c r="BJ229" s="445">
        <v>-18797</v>
      </c>
      <c r="BK229" s="445">
        <v>-1879670</v>
      </c>
      <c r="BL229" s="445">
        <v>-1104831</v>
      </c>
      <c r="BM229" s="445">
        <v>-883864</v>
      </c>
      <c r="BN229" s="445">
        <v>-198869</v>
      </c>
      <c r="BO229" s="445">
        <v>-22097</v>
      </c>
      <c r="BP229" s="445">
        <v>-2209661</v>
      </c>
      <c r="BQ229" s="445">
        <v>-642066</v>
      </c>
      <c r="BR229" s="445">
        <v>-513653</v>
      </c>
      <c r="BS229" s="445">
        <v>-115572</v>
      </c>
      <c r="BT229" s="445">
        <v>-12841</v>
      </c>
      <c r="BU229" s="445">
        <v>-1284132</v>
      </c>
      <c r="BV229" s="445">
        <v>-462764</v>
      </c>
      <c r="BW229" s="445">
        <v>-370212</v>
      </c>
      <c r="BX229" s="445">
        <v>-83298</v>
      </c>
      <c r="BY229" s="445">
        <v>-9255</v>
      </c>
      <c r="BZ229" s="445">
        <v>-925529</v>
      </c>
      <c r="CA229" s="445">
        <v>25319</v>
      </c>
      <c r="CB229" s="445">
        <v>20256</v>
      </c>
      <c r="CC229" s="445">
        <v>4558</v>
      </c>
      <c r="CD229" s="445">
        <v>506</v>
      </c>
      <c r="CE229" s="445">
        <v>50639</v>
      </c>
      <c r="CF229" s="445">
        <v>330617</v>
      </c>
      <c r="CG229" s="445">
        <v>264494</v>
      </c>
      <c r="CH229" s="445">
        <v>59511</v>
      </c>
      <c r="CI229" s="445">
        <v>6612</v>
      </c>
      <c r="CJ229" s="445">
        <v>661234</v>
      </c>
      <c r="CK229" s="445">
        <v>423775</v>
      </c>
      <c r="CL229" s="445">
        <v>339020</v>
      </c>
      <c r="CM229" s="445">
        <v>76280</v>
      </c>
      <c r="CN229" s="445">
        <v>8476</v>
      </c>
      <c r="CO229" s="445">
        <v>847551</v>
      </c>
      <c r="CP229" s="445">
        <v>-19871</v>
      </c>
      <c r="CQ229" s="445">
        <v>-15897</v>
      </c>
      <c r="CR229" s="445">
        <v>-3577</v>
      </c>
      <c r="CS229" s="445">
        <v>-397</v>
      </c>
      <c r="CT229" s="445">
        <v>-39742</v>
      </c>
      <c r="CU229" s="445">
        <v>-344991</v>
      </c>
      <c r="CV229" s="445">
        <v>-275991</v>
      </c>
      <c r="CW229" s="445">
        <v>-62097</v>
      </c>
      <c r="CX229" s="445">
        <v>-6900</v>
      </c>
      <c r="CY229" s="445">
        <v>-689979</v>
      </c>
      <c r="CZ229" s="445">
        <v>-192972</v>
      </c>
      <c r="DA229" s="445">
        <v>-154377</v>
      </c>
      <c r="DB229" s="445">
        <v>-34734</v>
      </c>
      <c r="DC229" s="445">
        <v>-3859</v>
      </c>
      <c r="DD229" s="445">
        <v>-385942</v>
      </c>
      <c r="DE229" s="445">
        <v>-152018</v>
      </c>
      <c r="DF229" s="445">
        <v>-121615</v>
      </c>
      <c r="DG229" s="445">
        <v>-27364</v>
      </c>
      <c r="DH229" s="445">
        <v>-3040</v>
      </c>
      <c r="DI229" s="445">
        <v>-304037</v>
      </c>
      <c r="DJ229" s="445">
        <v>-19728494</v>
      </c>
      <c r="DK229" s="445">
        <v>-15841124</v>
      </c>
      <c r="DL229" s="445">
        <v>-3613107</v>
      </c>
      <c r="DM229" s="445">
        <v>-395785</v>
      </c>
      <c r="DN229" s="445">
        <v>-39578510</v>
      </c>
      <c r="DO229" s="445">
        <v>-15622373</v>
      </c>
      <c r="DP229" s="445">
        <v>-12556229</v>
      </c>
      <c r="DQ229" s="445">
        <v>-2874003</v>
      </c>
      <c r="DR229" s="445">
        <v>-313663</v>
      </c>
      <c r="DS229" s="445">
        <v>-31366268</v>
      </c>
      <c r="DT229" s="445">
        <v>-4106121</v>
      </c>
      <c r="DU229" s="445">
        <v>-3284895</v>
      </c>
      <c r="DV229" s="445">
        <v>-739104</v>
      </c>
      <c r="DW229" s="445">
        <v>-82122</v>
      </c>
      <c r="DX229" s="445">
        <v>-8212242</v>
      </c>
      <c r="DY229" s="445">
        <v>29307514</v>
      </c>
      <c r="DZ229" s="445">
        <v>23446011</v>
      </c>
      <c r="EA229" s="445">
        <v>5275353</v>
      </c>
      <c r="EB229" s="445">
        <v>586150</v>
      </c>
      <c r="EC229" s="445">
        <v>58615028</v>
      </c>
      <c r="ED229" s="445">
        <v>23653021</v>
      </c>
      <c r="EE229" s="445">
        <v>18922416</v>
      </c>
      <c r="EF229" s="445">
        <v>4257544</v>
      </c>
      <c r="EG229" s="445">
        <v>473060</v>
      </c>
      <c r="EH229" s="445">
        <v>47306041</v>
      </c>
      <c r="EI229" s="445">
        <v>-5654493</v>
      </c>
      <c r="EJ229" s="445">
        <v>-4523595</v>
      </c>
      <c r="EK229" s="445">
        <v>-1017809</v>
      </c>
      <c r="EL229" s="445">
        <v>-113090</v>
      </c>
      <c r="EM229" s="445">
        <v>-11308987</v>
      </c>
      <c r="EN229" s="445">
        <v>-9760614</v>
      </c>
      <c r="EO229" s="445">
        <v>-7808490</v>
      </c>
      <c r="EP229" s="445">
        <v>-1756913</v>
      </c>
      <c r="EQ229" s="445">
        <v>-195212</v>
      </c>
      <c r="ER229" s="445">
        <v>-19521229</v>
      </c>
      <c r="ES229" s="446">
        <v>0.5</v>
      </c>
      <c r="ET229" s="446">
        <v>0.4</v>
      </c>
      <c r="EU229" s="446">
        <v>0.09</v>
      </c>
      <c r="EV229" s="446">
        <v>0.01</v>
      </c>
      <c r="EW229" s="446">
        <v>1</v>
      </c>
      <c r="EX229" s="58" t="s">
        <v>1009</v>
      </c>
      <c r="EY229" s="58" t="s">
        <v>765</v>
      </c>
      <c r="EZ229" s="58" t="s">
        <v>466</v>
      </c>
      <c r="FA229" s="58" t="s">
        <v>537</v>
      </c>
      <c r="FB229" s="58" t="s">
        <v>1215</v>
      </c>
    </row>
    <row r="230" spans="1:158" s="58" customFormat="1" ht="14.25" thickTop="1" thickBot="1">
      <c r="A230" s="58" t="s">
        <v>469</v>
      </c>
      <c r="B230" s="447" t="s">
        <v>1216</v>
      </c>
      <c r="C230" s="59" t="s">
        <v>1217</v>
      </c>
      <c r="D230" s="445">
        <v>41992691</v>
      </c>
      <c r="E230" s="445">
        <v>33594153</v>
      </c>
      <c r="F230" s="445">
        <v>7558684</v>
      </c>
      <c r="G230" s="445">
        <v>839854</v>
      </c>
      <c r="H230" s="445">
        <v>83985382</v>
      </c>
      <c r="I230" s="445">
        <v>287643</v>
      </c>
      <c r="J230" s="445">
        <v>287643</v>
      </c>
      <c r="K230" s="445">
        <v>41705048</v>
      </c>
      <c r="L230" s="445">
        <v>240278</v>
      </c>
      <c r="M230" s="445">
        <v>240278</v>
      </c>
      <c r="N230" s="445">
        <v>680196</v>
      </c>
      <c r="O230" s="445">
        <v>0</v>
      </c>
      <c r="P230" s="445">
        <v>680196</v>
      </c>
      <c r="Q230" s="445">
        <v>745237</v>
      </c>
      <c r="R230" s="445">
        <v>0</v>
      </c>
      <c r="S230" s="445">
        <v>745237</v>
      </c>
      <c r="T230" s="445">
        <v>0</v>
      </c>
      <c r="U230" s="445">
        <v>0</v>
      </c>
      <c r="V230" s="445">
        <v>0</v>
      </c>
      <c r="W230" s="445">
        <v>0</v>
      </c>
      <c r="X230" s="445">
        <v>287643</v>
      </c>
      <c r="Y230" s="445">
        <v>0</v>
      </c>
      <c r="Z230" s="445">
        <v>0</v>
      </c>
      <c r="AA230" s="445">
        <v>287643</v>
      </c>
      <c r="AB230" s="445">
        <v>0</v>
      </c>
      <c r="AC230" s="445">
        <v>0</v>
      </c>
      <c r="AD230" s="445">
        <v>6449392</v>
      </c>
      <c r="AE230" s="445">
        <v>1407643</v>
      </c>
      <c r="AF230" s="445">
        <v>156404</v>
      </c>
      <c r="AG230" s="445">
        <v>8013439</v>
      </c>
      <c r="AH230" s="445">
        <v>639066</v>
      </c>
      <c r="AI230" s="445">
        <v>511252</v>
      </c>
      <c r="AJ230" s="445">
        <v>115032</v>
      </c>
      <c r="AK230" s="445">
        <v>12781</v>
      </c>
      <c r="AL230" s="445">
        <v>1278131</v>
      </c>
      <c r="AM230" s="445">
        <v>-494028</v>
      </c>
      <c r="AN230" s="445">
        <v>-395222</v>
      </c>
      <c r="AO230" s="445">
        <v>-88925</v>
      </c>
      <c r="AP230" s="445">
        <v>-9881</v>
      </c>
      <c r="AQ230" s="445">
        <v>-988056</v>
      </c>
      <c r="AR230" s="445">
        <v>-541370</v>
      </c>
      <c r="AS230" s="445">
        <v>-433095</v>
      </c>
      <c r="AT230" s="445">
        <v>-97446</v>
      </c>
      <c r="AU230" s="445">
        <v>-10827</v>
      </c>
      <c r="AV230" s="445">
        <v>-1082738</v>
      </c>
      <c r="AW230" s="445">
        <v>94738</v>
      </c>
      <c r="AX230" s="445">
        <v>75790</v>
      </c>
      <c r="AY230" s="445">
        <v>17053</v>
      </c>
      <c r="AZ230" s="445">
        <v>1895</v>
      </c>
      <c r="BA230" s="445">
        <v>189476</v>
      </c>
      <c r="BB230" s="445">
        <v>50269</v>
      </c>
      <c r="BC230" s="445">
        <v>40214</v>
      </c>
      <c r="BD230" s="445">
        <v>9048</v>
      </c>
      <c r="BE230" s="445">
        <v>1005</v>
      </c>
      <c r="BF230" s="445">
        <v>100536</v>
      </c>
      <c r="BG230" s="445">
        <v>-396363</v>
      </c>
      <c r="BH230" s="445">
        <v>-317091</v>
      </c>
      <c r="BI230" s="445">
        <v>-71345</v>
      </c>
      <c r="BJ230" s="445">
        <v>-7927</v>
      </c>
      <c r="BK230" s="445">
        <v>-792726</v>
      </c>
      <c r="BL230" s="445">
        <v>-5806219</v>
      </c>
      <c r="BM230" s="445">
        <v>-4644976</v>
      </c>
      <c r="BN230" s="445">
        <v>-1045120</v>
      </c>
      <c r="BO230" s="445">
        <v>-116124</v>
      </c>
      <c r="BP230" s="445">
        <v>-11612439</v>
      </c>
      <c r="BQ230" s="445">
        <v>-529948</v>
      </c>
      <c r="BR230" s="445">
        <v>-423959</v>
      </c>
      <c r="BS230" s="445">
        <v>-95391</v>
      </c>
      <c r="BT230" s="445">
        <v>-10599</v>
      </c>
      <c r="BU230" s="445">
        <v>-1059897</v>
      </c>
      <c r="BV230" s="445">
        <v>-5276271</v>
      </c>
      <c r="BW230" s="445">
        <v>-4221017</v>
      </c>
      <c r="BX230" s="445">
        <v>-949729</v>
      </c>
      <c r="BY230" s="445">
        <v>-105525</v>
      </c>
      <c r="BZ230" s="445">
        <v>-10552542</v>
      </c>
      <c r="CA230" s="445">
        <v>0</v>
      </c>
      <c r="CB230" s="445">
        <v>0</v>
      </c>
      <c r="CC230" s="445">
        <v>0</v>
      </c>
      <c r="CD230" s="445">
        <v>0</v>
      </c>
      <c r="CE230" s="445">
        <v>0</v>
      </c>
      <c r="CF230" s="445">
        <v>0</v>
      </c>
      <c r="CG230" s="445">
        <v>0</v>
      </c>
      <c r="CH230" s="445">
        <v>0</v>
      </c>
      <c r="CI230" s="445">
        <v>0</v>
      </c>
      <c r="CJ230" s="445">
        <v>0</v>
      </c>
      <c r="CK230" s="445">
        <v>492619</v>
      </c>
      <c r="CL230" s="445">
        <v>394095</v>
      </c>
      <c r="CM230" s="445">
        <v>88671</v>
      </c>
      <c r="CN230" s="445">
        <v>9852</v>
      </c>
      <c r="CO230" s="445">
        <v>985237</v>
      </c>
      <c r="CP230" s="445">
        <v>1211214</v>
      </c>
      <c r="CQ230" s="445">
        <v>968971</v>
      </c>
      <c r="CR230" s="445">
        <v>218019</v>
      </c>
      <c r="CS230" s="445">
        <v>24224</v>
      </c>
      <c r="CT230" s="445">
        <v>2422428</v>
      </c>
      <c r="CU230" s="445">
        <v>-4102386</v>
      </c>
      <c r="CV230" s="445">
        <v>-3281910</v>
      </c>
      <c r="CW230" s="445">
        <v>-738430</v>
      </c>
      <c r="CX230" s="445">
        <v>-82048</v>
      </c>
      <c r="CY230" s="445">
        <v>-8204774</v>
      </c>
      <c r="CZ230" s="445">
        <v>-37329</v>
      </c>
      <c r="DA230" s="445">
        <v>-29864</v>
      </c>
      <c r="DB230" s="445">
        <v>-6720</v>
      </c>
      <c r="DC230" s="445">
        <v>-747</v>
      </c>
      <c r="DD230" s="445">
        <v>-74660</v>
      </c>
      <c r="DE230" s="445">
        <v>-4065057</v>
      </c>
      <c r="DF230" s="445">
        <v>-3252046</v>
      </c>
      <c r="DG230" s="445">
        <v>-731710</v>
      </c>
      <c r="DH230" s="445">
        <v>-81301</v>
      </c>
      <c r="DI230" s="445">
        <v>-8130114</v>
      </c>
      <c r="DJ230" s="445">
        <v>-10918013</v>
      </c>
      <c r="DK230" s="445">
        <v>-8734413</v>
      </c>
      <c r="DL230" s="445">
        <v>-1965242</v>
      </c>
      <c r="DM230" s="445">
        <v>-218361</v>
      </c>
      <c r="DN230" s="445">
        <v>-21836029</v>
      </c>
      <c r="DO230" s="445">
        <v>-9720421</v>
      </c>
      <c r="DP230" s="445">
        <v>-7776337</v>
      </c>
      <c r="DQ230" s="445">
        <v>-1749676</v>
      </c>
      <c r="DR230" s="445">
        <v>-194408</v>
      </c>
      <c r="DS230" s="445">
        <v>-19440843</v>
      </c>
      <c r="DT230" s="445">
        <v>-1197592</v>
      </c>
      <c r="DU230" s="445">
        <v>-958076</v>
      </c>
      <c r="DV230" s="445">
        <v>-215566</v>
      </c>
      <c r="DW230" s="445">
        <v>-23953</v>
      </c>
      <c r="DX230" s="445">
        <v>-2395186</v>
      </c>
      <c r="DY230" s="445">
        <v>44234490</v>
      </c>
      <c r="DZ230" s="445">
        <v>35387592</v>
      </c>
      <c r="EA230" s="445">
        <v>7962208</v>
      </c>
      <c r="EB230" s="445">
        <v>884690</v>
      </c>
      <c r="EC230" s="445">
        <v>88468980</v>
      </c>
      <c r="ED230" s="445">
        <v>41992691</v>
      </c>
      <c r="EE230" s="445">
        <v>33594153</v>
      </c>
      <c r="EF230" s="445">
        <v>7558684</v>
      </c>
      <c r="EG230" s="445">
        <v>839854</v>
      </c>
      <c r="EH230" s="445">
        <v>83985382</v>
      </c>
      <c r="EI230" s="445">
        <v>-2241799</v>
      </c>
      <c r="EJ230" s="445">
        <v>-1793439</v>
      </c>
      <c r="EK230" s="445">
        <v>-403524</v>
      </c>
      <c r="EL230" s="445">
        <v>-44836</v>
      </c>
      <c r="EM230" s="445">
        <v>-4483598</v>
      </c>
      <c r="EN230" s="445">
        <v>-3439391</v>
      </c>
      <c r="EO230" s="445">
        <v>-2751515</v>
      </c>
      <c r="EP230" s="445">
        <v>-619090</v>
      </c>
      <c r="EQ230" s="445">
        <v>-68789</v>
      </c>
      <c r="ER230" s="445">
        <v>-6878784</v>
      </c>
      <c r="ES230" s="446">
        <v>0.5</v>
      </c>
      <c r="ET230" s="446">
        <v>0.4</v>
      </c>
      <c r="EU230" s="446">
        <v>0.09</v>
      </c>
      <c r="EV230" s="446">
        <v>0.01</v>
      </c>
      <c r="EW230" s="446">
        <v>1</v>
      </c>
      <c r="EX230" s="58" t="s">
        <v>640</v>
      </c>
      <c r="EY230" s="58" t="s">
        <v>641</v>
      </c>
      <c r="EZ230" s="58" t="s">
        <v>466</v>
      </c>
      <c r="FA230" s="58" t="s">
        <v>497</v>
      </c>
      <c r="FB230" s="58" t="s">
        <v>1218</v>
      </c>
    </row>
    <row r="231" spans="1:158" s="58" customFormat="1" ht="14.25" thickTop="1" thickBot="1">
      <c r="A231" s="58" t="s">
        <v>469</v>
      </c>
      <c r="B231" s="447" t="s">
        <v>1219</v>
      </c>
      <c r="C231" s="59" t="s">
        <v>1220</v>
      </c>
      <c r="D231" s="445">
        <v>12622301</v>
      </c>
      <c r="E231" s="445">
        <v>10097841</v>
      </c>
      <c r="F231" s="445">
        <v>2272014</v>
      </c>
      <c r="G231" s="445">
        <v>252446</v>
      </c>
      <c r="H231" s="445">
        <v>25244602</v>
      </c>
      <c r="I231" s="445">
        <v>0</v>
      </c>
      <c r="J231" s="445">
        <v>0</v>
      </c>
      <c r="K231" s="445">
        <v>12622301</v>
      </c>
      <c r="L231" s="445">
        <v>93853</v>
      </c>
      <c r="M231" s="445">
        <v>93853</v>
      </c>
      <c r="N231" s="445">
        <v>0</v>
      </c>
      <c r="O231" s="445">
        <v>0</v>
      </c>
      <c r="P231" s="445">
        <v>0</v>
      </c>
      <c r="Q231" s="445">
        <v>0</v>
      </c>
      <c r="R231" s="445">
        <v>0</v>
      </c>
      <c r="S231" s="445">
        <v>0</v>
      </c>
      <c r="T231" s="445">
        <v>0</v>
      </c>
      <c r="U231" s="445">
        <v>0</v>
      </c>
      <c r="V231" s="445">
        <v>0</v>
      </c>
      <c r="W231" s="445">
        <v>0</v>
      </c>
      <c r="X231" s="445">
        <v>0</v>
      </c>
      <c r="Y231" s="445">
        <v>0</v>
      </c>
      <c r="Z231" s="445">
        <v>0</v>
      </c>
      <c r="AA231" s="445">
        <v>0</v>
      </c>
      <c r="AB231" s="445">
        <v>0</v>
      </c>
      <c r="AC231" s="445">
        <v>0</v>
      </c>
      <c r="AD231" s="445">
        <v>2745808</v>
      </c>
      <c r="AE231" s="445">
        <v>617806</v>
      </c>
      <c r="AF231" s="445">
        <v>68645</v>
      </c>
      <c r="AG231" s="445">
        <v>3432259</v>
      </c>
      <c r="AH231" s="445">
        <v>1384818</v>
      </c>
      <c r="AI231" s="445">
        <v>1107854</v>
      </c>
      <c r="AJ231" s="445">
        <v>249267</v>
      </c>
      <c r="AK231" s="445">
        <v>27696</v>
      </c>
      <c r="AL231" s="445">
        <v>2769635</v>
      </c>
      <c r="AM231" s="445">
        <v>-744270</v>
      </c>
      <c r="AN231" s="445">
        <v>-595416</v>
      </c>
      <c r="AO231" s="445">
        <v>-133969</v>
      </c>
      <c r="AP231" s="445">
        <v>-14885</v>
      </c>
      <c r="AQ231" s="445">
        <v>-1488540</v>
      </c>
      <c r="AR231" s="445">
        <v>-904586</v>
      </c>
      <c r="AS231" s="445">
        <v>-723669</v>
      </c>
      <c r="AT231" s="445">
        <v>-162826</v>
      </c>
      <c r="AU231" s="445">
        <v>-18092</v>
      </c>
      <c r="AV231" s="445">
        <v>-1809173</v>
      </c>
      <c r="AW231" s="445">
        <v>18346</v>
      </c>
      <c r="AX231" s="445">
        <v>14677</v>
      </c>
      <c r="AY231" s="445">
        <v>3302</v>
      </c>
      <c r="AZ231" s="445">
        <v>367</v>
      </c>
      <c r="BA231" s="445">
        <v>36692</v>
      </c>
      <c r="BB231" s="445">
        <v>-53456</v>
      </c>
      <c r="BC231" s="445">
        <v>-42764</v>
      </c>
      <c r="BD231" s="445">
        <v>-9622</v>
      </c>
      <c r="BE231" s="445">
        <v>-1069</v>
      </c>
      <c r="BF231" s="445">
        <v>-106911</v>
      </c>
      <c r="BG231" s="445">
        <v>-939696</v>
      </c>
      <c r="BH231" s="445">
        <v>-751756</v>
      </c>
      <c r="BI231" s="445">
        <v>-169146</v>
      </c>
      <c r="BJ231" s="445">
        <v>-18794</v>
      </c>
      <c r="BK231" s="445">
        <v>-1879392</v>
      </c>
      <c r="BL231" s="445">
        <v>-1269871</v>
      </c>
      <c r="BM231" s="445">
        <v>-1015897</v>
      </c>
      <c r="BN231" s="445">
        <v>-228577</v>
      </c>
      <c r="BO231" s="445">
        <v>-25397</v>
      </c>
      <c r="BP231" s="445">
        <v>-2539742</v>
      </c>
      <c r="BQ231" s="445">
        <v>-221487</v>
      </c>
      <c r="BR231" s="445">
        <v>-177190</v>
      </c>
      <c r="BS231" s="445">
        <v>-39868</v>
      </c>
      <c r="BT231" s="445">
        <v>-4430</v>
      </c>
      <c r="BU231" s="445">
        <v>-442975</v>
      </c>
      <c r="BV231" s="445">
        <v>-1048383</v>
      </c>
      <c r="BW231" s="445">
        <v>-838707</v>
      </c>
      <c r="BX231" s="445">
        <v>-188709</v>
      </c>
      <c r="BY231" s="445">
        <v>-20968</v>
      </c>
      <c r="BZ231" s="445">
        <v>-2096767</v>
      </c>
      <c r="CA231" s="445">
        <v>403</v>
      </c>
      <c r="CB231" s="445">
        <v>322</v>
      </c>
      <c r="CC231" s="445">
        <v>73</v>
      </c>
      <c r="CD231" s="445">
        <v>8</v>
      </c>
      <c r="CE231" s="445">
        <v>806</v>
      </c>
      <c r="CF231" s="445">
        <v>145903</v>
      </c>
      <c r="CG231" s="445">
        <v>116723</v>
      </c>
      <c r="CH231" s="445">
        <v>26263</v>
      </c>
      <c r="CI231" s="445">
        <v>2918</v>
      </c>
      <c r="CJ231" s="445">
        <v>291807</v>
      </c>
      <c r="CK231" s="445">
        <v>141194</v>
      </c>
      <c r="CL231" s="445">
        <v>112955</v>
      </c>
      <c r="CM231" s="445">
        <v>25415</v>
      </c>
      <c r="CN231" s="445">
        <v>2824</v>
      </c>
      <c r="CO231" s="445">
        <v>282388</v>
      </c>
      <c r="CP231" s="445">
        <v>66297</v>
      </c>
      <c r="CQ231" s="445">
        <v>53037</v>
      </c>
      <c r="CR231" s="445">
        <v>11933</v>
      </c>
      <c r="CS231" s="445">
        <v>1326</v>
      </c>
      <c r="CT231" s="445">
        <v>132593</v>
      </c>
      <c r="CU231" s="445">
        <v>-916074</v>
      </c>
      <c r="CV231" s="445">
        <v>-732860</v>
      </c>
      <c r="CW231" s="445">
        <v>-164893</v>
      </c>
      <c r="CX231" s="445">
        <v>-18321</v>
      </c>
      <c r="CY231" s="445">
        <v>-1832148</v>
      </c>
      <c r="CZ231" s="445">
        <v>-79890</v>
      </c>
      <c r="DA231" s="445">
        <v>-63913</v>
      </c>
      <c r="DB231" s="445">
        <v>-14380</v>
      </c>
      <c r="DC231" s="445">
        <v>-1598</v>
      </c>
      <c r="DD231" s="445">
        <v>-159781</v>
      </c>
      <c r="DE231" s="445">
        <v>-836183</v>
      </c>
      <c r="DF231" s="445">
        <v>-668947</v>
      </c>
      <c r="DG231" s="445">
        <v>-150513</v>
      </c>
      <c r="DH231" s="445">
        <v>-16724</v>
      </c>
      <c r="DI231" s="445">
        <v>-1672367</v>
      </c>
      <c r="DJ231" s="445">
        <v>-4078962</v>
      </c>
      <c r="DK231" s="445">
        <v>-3263168</v>
      </c>
      <c r="DL231" s="445">
        <v>-734212</v>
      </c>
      <c r="DM231" s="445">
        <v>-81579</v>
      </c>
      <c r="DN231" s="445">
        <v>-8157921</v>
      </c>
      <c r="DO231" s="445">
        <v>-2951624</v>
      </c>
      <c r="DP231" s="445">
        <v>-2361299</v>
      </c>
      <c r="DQ231" s="445">
        <v>-531292</v>
      </c>
      <c r="DR231" s="445">
        <v>-59032</v>
      </c>
      <c r="DS231" s="445">
        <v>-5903248</v>
      </c>
      <c r="DT231" s="445">
        <v>-1127338</v>
      </c>
      <c r="DU231" s="445">
        <v>-901869</v>
      </c>
      <c r="DV231" s="445">
        <v>-202920</v>
      </c>
      <c r="DW231" s="445">
        <v>-22547</v>
      </c>
      <c r="DX231" s="445">
        <v>-2254673</v>
      </c>
      <c r="DY231" s="445">
        <v>13927239</v>
      </c>
      <c r="DZ231" s="445">
        <v>11141791</v>
      </c>
      <c r="EA231" s="445">
        <v>2506903</v>
      </c>
      <c r="EB231" s="445">
        <v>278545</v>
      </c>
      <c r="EC231" s="445">
        <v>27854478</v>
      </c>
      <c r="ED231" s="445">
        <v>12622301</v>
      </c>
      <c r="EE231" s="445">
        <v>10097841</v>
      </c>
      <c r="EF231" s="445">
        <v>2272014</v>
      </c>
      <c r="EG231" s="445">
        <v>252446</v>
      </c>
      <c r="EH231" s="445">
        <v>25244602</v>
      </c>
      <c r="EI231" s="445">
        <v>-1304938</v>
      </c>
      <c r="EJ231" s="445">
        <v>-1043950</v>
      </c>
      <c r="EK231" s="445">
        <v>-234889</v>
      </c>
      <c r="EL231" s="445">
        <v>-26099</v>
      </c>
      <c r="EM231" s="445">
        <v>-2609876</v>
      </c>
      <c r="EN231" s="445">
        <v>-2432276</v>
      </c>
      <c r="EO231" s="445">
        <v>-1945819</v>
      </c>
      <c r="EP231" s="445">
        <v>-437809</v>
      </c>
      <c r="EQ231" s="445">
        <v>-48646</v>
      </c>
      <c r="ER231" s="445">
        <v>-4864549</v>
      </c>
      <c r="ES231" s="446">
        <v>0.5</v>
      </c>
      <c r="ET231" s="446">
        <v>0.4</v>
      </c>
      <c r="EU231" s="446">
        <v>0.09</v>
      </c>
      <c r="EV231" s="446">
        <v>0.01</v>
      </c>
      <c r="EW231" s="446">
        <v>1</v>
      </c>
      <c r="EX231" s="58" t="s">
        <v>477</v>
      </c>
      <c r="EY231" s="58" t="s">
        <v>478</v>
      </c>
      <c r="EZ231" s="58" t="s">
        <v>466</v>
      </c>
      <c r="FA231" s="58" t="s">
        <v>479</v>
      </c>
      <c r="FB231" s="58" t="s">
        <v>1221</v>
      </c>
    </row>
    <row r="232" spans="1:158" s="58" customFormat="1" ht="14.25" thickTop="1" thickBot="1">
      <c r="A232" s="58" t="s">
        <v>461</v>
      </c>
      <c r="B232" s="447" t="s">
        <v>1222</v>
      </c>
      <c r="C232" s="59" t="s">
        <v>1223</v>
      </c>
      <c r="D232" s="445">
        <v>0</v>
      </c>
      <c r="E232" s="445">
        <v>109333306</v>
      </c>
      <c r="F232" s="445">
        <v>5815601</v>
      </c>
      <c r="G232" s="445">
        <v>1163120</v>
      </c>
      <c r="H232" s="445">
        <v>116312027</v>
      </c>
      <c r="I232" s="445">
        <v>0</v>
      </c>
      <c r="J232" s="445">
        <v>0</v>
      </c>
      <c r="K232" s="445">
        <v>0</v>
      </c>
      <c r="L232" s="445">
        <v>354098</v>
      </c>
      <c r="M232" s="445">
        <v>354098</v>
      </c>
      <c r="N232" s="445">
        <v>16588056</v>
      </c>
      <c r="O232" s="445">
        <v>0</v>
      </c>
      <c r="P232" s="445">
        <v>16588056</v>
      </c>
      <c r="Q232" s="445">
        <v>512894</v>
      </c>
      <c r="R232" s="445">
        <v>0</v>
      </c>
      <c r="S232" s="445">
        <v>512894</v>
      </c>
      <c r="T232" s="445">
        <v>0</v>
      </c>
      <c r="U232" s="445">
        <v>0</v>
      </c>
      <c r="V232" s="445">
        <v>0</v>
      </c>
      <c r="W232" s="445">
        <v>0</v>
      </c>
      <c r="X232" s="445">
        <v>0</v>
      </c>
      <c r="Y232" s="445">
        <v>0</v>
      </c>
      <c r="Z232" s="445">
        <v>0</v>
      </c>
      <c r="AA232" s="445">
        <v>0</v>
      </c>
      <c r="AB232" s="445">
        <v>0</v>
      </c>
      <c r="AC232" s="445">
        <v>0</v>
      </c>
      <c r="AD232" s="445">
        <v>33326667</v>
      </c>
      <c r="AE232" s="445">
        <v>1675183</v>
      </c>
      <c r="AF232" s="445">
        <v>335036</v>
      </c>
      <c r="AG232" s="445">
        <v>35336886</v>
      </c>
      <c r="AH232" s="445">
        <v>0</v>
      </c>
      <c r="AI232" s="445">
        <v>12393613</v>
      </c>
      <c r="AJ232" s="445">
        <v>659235</v>
      </c>
      <c r="AK232" s="445">
        <v>131847</v>
      </c>
      <c r="AL232" s="445">
        <v>13184695</v>
      </c>
      <c r="AM232" s="445">
        <v>0</v>
      </c>
      <c r="AN232" s="445">
        <v>-4240010</v>
      </c>
      <c r="AO232" s="445">
        <v>-225532</v>
      </c>
      <c r="AP232" s="445">
        <v>-45106</v>
      </c>
      <c r="AQ232" s="445">
        <v>-4510648</v>
      </c>
      <c r="AR232" s="445">
        <v>0</v>
      </c>
      <c r="AS232" s="445">
        <v>-8065200</v>
      </c>
      <c r="AT232" s="445">
        <v>-429000</v>
      </c>
      <c r="AU232" s="445">
        <v>-85800</v>
      </c>
      <c r="AV232" s="445">
        <v>-8580000</v>
      </c>
      <c r="AW232" s="445">
        <v>0</v>
      </c>
      <c r="AX232" s="445">
        <v>56220</v>
      </c>
      <c r="AY232" s="445">
        <v>2990</v>
      </c>
      <c r="AZ232" s="445">
        <v>598</v>
      </c>
      <c r="BA232" s="445">
        <v>59808</v>
      </c>
      <c r="BB232" s="445">
        <v>0</v>
      </c>
      <c r="BC232" s="445">
        <v>7726619</v>
      </c>
      <c r="BD232" s="445">
        <v>410990</v>
      </c>
      <c r="BE232" s="445">
        <v>82198</v>
      </c>
      <c r="BF232" s="445">
        <v>8219807</v>
      </c>
      <c r="BG232" s="445">
        <v>0</v>
      </c>
      <c r="BH232" s="445">
        <v>-282361</v>
      </c>
      <c r="BI232" s="445">
        <v>-15020</v>
      </c>
      <c r="BJ232" s="445">
        <v>-3004</v>
      </c>
      <c r="BK232" s="445">
        <v>-300385</v>
      </c>
      <c r="BL232" s="445">
        <v>0</v>
      </c>
      <c r="BM232" s="445">
        <v>-19314926</v>
      </c>
      <c r="BN232" s="445">
        <v>-1027390</v>
      </c>
      <c r="BO232" s="445">
        <v>-205478</v>
      </c>
      <c r="BP232" s="445">
        <v>-20547794</v>
      </c>
      <c r="BQ232" s="445">
        <v>0</v>
      </c>
      <c r="BR232" s="445">
        <v>-5465673</v>
      </c>
      <c r="BS232" s="445">
        <v>-290727</v>
      </c>
      <c r="BT232" s="445">
        <v>-58145</v>
      </c>
      <c r="BU232" s="445">
        <v>-5814545</v>
      </c>
      <c r="BV232" s="445">
        <v>0</v>
      </c>
      <c r="BW232" s="445">
        <v>-13849255</v>
      </c>
      <c r="BX232" s="445">
        <v>-736662</v>
      </c>
      <c r="BY232" s="445">
        <v>-147332</v>
      </c>
      <c r="BZ232" s="445">
        <v>-14733249</v>
      </c>
      <c r="CA232" s="445">
        <v>0</v>
      </c>
      <c r="CB232" s="445">
        <v>2313040</v>
      </c>
      <c r="CC232" s="445">
        <v>123034</v>
      </c>
      <c r="CD232" s="445">
        <v>24607</v>
      </c>
      <c r="CE232" s="445">
        <v>2460681</v>
      </c>
      <c r="CF232" s="445">
        <v>0</v>
      </c>
      <c r="CG232" s="445">
        <v>9713675</v>
      </c>
      <c r="CH232" s="445">
        <v>516685</v>
      </c>
      <c r="CI232" s="445">
        <v>103337</v>
      </c>
      <c r="CJ232" s="445">
        <v>10333697</v>
      </c>
      <c r="CK232" s="445">
        <v>0</v>
      </c>
      <c r="CL232" s="445">
        <v>-203353</v>
      </c>
      <c r="CM232" s="445">
        <v>-10817</v>
      </c>
      <c r="CN232" s="445">
        <v>-2163</v>
      </c>
      <c r="CO232" s="445">
        <v>-216333</v>
      </c>
      <c r="CP232" s="445">
        <v>0</v>
      </c>
      <c r="CQ232" s="445">
        <v>-5416934</v>
      </c>
      <c r="CR232" s="445">
        <v>-288135</v>
      </c>
      <c r="CS232" s="445">
        <v>-57627</v>
      </c>
      <c r="CT232" s="445">
        <v>-5762696</v>
      </c>
      <c r="CU232" s="445">
        <v>0</v>
      </c>
      <c r="CV232" s="445">
        <v>-12908498</v>
      </c>
      <c r="CW232" s="445">
        <v>-686623</v>
      </c>
      <c r="CX232" s="445">
        <v>-137324</v>
      </c>
      <c r="CY232" s="445">
        <v>-13732445</v>
      </c>
      <c r="CZ232" s="445">
        <v>0</v>
      </c>
      <c r="DA232" s="445">
        <v>-3355986</v>
      </c>
      <c r="DB232" s="445">
        <v>-178510</v>
      </c>
      <c r="DC232" s="445">
        <v>-35701</v>
      </c>
      <c r="DD232" s="445">
        <v>-3570197</v>
      </c>
      <c r="DE232" s="445">
        <v>0</v>
      </c>
      <c r="DF232" s="445">
        <v>-9552514</v>
      </c>
      <c r="DG232" s="445">
        <v>-508112</v>
      </c>
      <c r="DH232" s="445">
        <v>-101622</v>
      </c>
      <c r="DI232" s="445">
        <v>-10162248</v>
      </c>
      <c r="DJ232" s="445">
        <v>0</v>
      </c>
      <c r="DK232" s="445">
        <v>-65535226</v>
      </c>
      <c r="DL232" s="445">
        <v>-3485914</v>
      </c>
      <c r="DM232" s="445">
        <v>-697182</v>
      </c>
      <c r="DN232" s="445">
        <v>-69718323</v>
      </c>
      <c r="DO232" s="445">
        <v>0</v>
      </c>
      <c r="DP232" s="445">
        <v>-60823899</v>
      </c>
      <c r="DQ232" s="445">
        <v>-3235314</v>
      </c>
      <c r="DR232" s="445">
        <v>-647063</v>
      </c>
      <c r="DS232" s="445">
        <v>-64706276</v>
      </c>
      <c r="DT232" s="445">
        <v>0</v>
      </c>
      <c r="DU232" s="445">
        <v>-4711327</v>
      </c>
      <c r="DV232" s="445">
        <v>-250600</v>
      </c>
      <c r="DW232" s="445">
        <v>-50119</v>
      </c>
      <c r="DX232" s="445">
        <v>-5012047</v>
      </c>
      <c r="DY232" s="445">
        <v>0</v>
      </c>
      <c r="DZ232" s="445">
        <v>119980619</v>
      </c>
      <c r="EA232" s="445">
        <v>6381948</v>
      </c>
      <c r="EB232" s="445">
        <v>1276390</v>
      </c>
      <c r="EC232" s="445">
        <v>127638957</v>
      </c>
      <c r="ED232" s="445">
        <v>0</v>
      </c>
      <c r="EE232" s="445">
        <v>109333306</v>
      </c>
      <c r="EF232" s="445">
        <v>5815601</v>
      </c>
      <c r="EG232" s="445">
        <v>1163120</v>
      </c>
      <c r="EH232" s="445">
        <v>116312027</v>
      </c>
      <c r="EI232" s="445">
        <v>0</v>
      </c>
      <c r="EJ232" s="445">
        <v>-10647313</v>
      </c>
      <c r="EK232" s="445">
        <v>-566347</v>
      </c>
      <c r="EL232" s="445">
        <v>-113270</v>
      </c>
      <c r="EM232" s="445">
        <v>-11326930</v>
      </c>
      <c r="EN232" s="445">
        <v>0</v>
      </c>
      <c r="EO232" s="445">
        <v>-15358640</v>
      </c>
      <c r="EP232" s="445">
        <v>-816947</v>
      </c>
      <c r="EQ232" s="445">
        <v>-163389</v>
      </c>
      <c r="ER232" s="445">
        <v>-16338977</v>
      </c>
      <c r="ES232" s="446">
        <v>0</v>
      </c>
      <c r="ET232" s="446">
        <v>0.94</v>
      </c>
      <c r="EU232" s="446">
        <v>0.05</v>
      </c>
      <c r="EV232" s="446">
        <v>0.01</v>
      </c>
      <c r="EW232" s="446">
        <v>1</v>
      </c>
      <c r="EX232" s="58" t="s">
        <v>534</v>
      </c>
      <c r="EY232" s="58" t="s">
        <v>535</v>
      </c>
      <c r="EZ232" s="58" t="s">
        <v>536</v>
      </c>
      <c r="FA232" s="58" t="s">
        <v>537</v>
      </c>
      <c r="FB232" s="58" t="s">
        <v>1224</v>
      </c>
    </row>
    <row r="233" spans="1:158" s="58" customFormat="1" ht="14.25" thickTop="1" thickBot="1">
      <c r="A233" s="58" t="s">
        <v>461</v>
      </c>
      <c r="B233" s="447" t="s">
        <v>1225</v>
      </c>
      <c r="C233" s="59" t="s">
        <v>1226</v>
      </c>
      <c r="D233" s="445">
        <v>12504367</v>
      </c>
      <c r="E233" s="445">
        <v>10003493</v>
      </c>
      <c r="F233" s="445">
        <v>2250786</v>
      </c>
      <c r="G233" s="445">
        <v>250087</v>
      </c>
      <c r="H233" s="445">
        <v>25008733</v>
      </c>
      <c r="I233" s="445">
        <v>0</v>
      </c>
      <c r="J233" s="445">
        <v>0</v>
      </c>
      <c r="K233" s="445">
        <v>12504367</v>
      </c>
      <c r="L233" s="445">
        <v>211537</v>
      </c>
      <c r="M233" s="445">
        <v>211537</v>
      </c>
      <c r="N233" s="445">
        <v>0</v>
      </c>
      <c r="O233" s="445">
        <v>0</v>
      </c>
      <c r="P233" s="445">
        <v>0</v>
      </c>
      <c r="Q233" s="445">
        <v>0</v>
      </c>
      <c r="R233" s="445">
        <v>0</v>
      </c>
      <c r="S233" s="445">
        <v>0</v>
      </c>
      <c r="T233" s="445">
        <v>0</v>
      </c>
      <c r="U233" s="445">
        <v>0</v>
      </c>
      <c r="V233" s="445">
        <v>0</v>
      </c>
      <c r="W233" s="445">
        <v>0</v>
      </c>
      <c r="X233" s="445">
        <v>0</v>
      </c>
      <c r="Y233" s="445">
        <v>0</v>
      </c>
      <c r="Z233" s="445">
        <v>0</v>
      </c>
      <c r="AA233" s="445">
        <v>0</v>
      </c>
      <c r="AB233" s="445">
        <v>0</v>
      </c>
      <c r="AC233" s="445">
        <v>0</v>
      </c>
      <c r="AD233" s="445">
        <v>6414775</v>
      </c>
      <c r="AE233" s="445">
        <v>1443324</v>
      </c>
      <c r="AF233" s="445">
        <v>160369</v>
      </c>
      <c r="AG233" s="445">
        <v>8018468</v>
      </c>
      <c r="AH233" s="445">
        <v>1277236</v>
      </c>
      <c r="AI233" s="445">
        <v>1021788</v>
      </c>
      <c r="AJ233" s="445">
        <v>229902</v>
      </c>
      <c r="AK233" s="445">
        <v>25545</v>
      </c>
      <c r="AL233" s="445">
        <v>2554471</v>
      </c>
      <c r="AM233" s="445">
        <v>-317479</v>
      </c>
      <c r="AN233" s="445">
        <v>-253983</v>
      </c>
      <c r="AO233" s="445">
        <v>-57146</v>
      </c>
      <c r="AP233" s="445">
        <v>-6350</v>
      </c>
      <c r="AQ233" s="445">
        <v>-634958</v>
      </c>
      <c r="AR233" s="445">
        <v>-1756246</v>
      </c>
      <c r="AS233" s="445">
        <v>-1404996</v>
      </c>
      <c r="AT233" s="445">
        <v>-316124</v>
      </c>
      <c r="AU233" s="445">
        <v>-35125</v>
      </c>
      <c r="AV233" s="445">
        <v>-3512491</v>
      </c>
      <c r="AW233" s="445">
        <v>138204</v>
      </c>
      <c r="AX233" s="445">
        <v>110564</v>
      </c>
      <c r="AY233" s="445">
        <v>24877</v>
      </c>
      <c r="AZ233" s="445">
        <v>2764</v>
      </c>
      <c r="BA233" s="445">
        <v>276409</v>
      </c>
      <c r="BB233" s="445">
        <v>1014668</v>
      </c>
      <c r="BC233" s="445">
        <v>811734</v>
      </c>
      <c r="BD233" s="445">
        <v>182640</v>
      </c>
      <c r="BE233" s="445">
        <v>20293</v>
      </c>
      <c r="BF233" s="445">
        <v>2029335</v>
      </c>
      <c r="BG233" s="445">
        <v>-603374</v>
      </c>
      <c r="BH233" s="445">
        <v>-482698</v>
      </c>
      <c r="BI233" s="445">
        <v>-108607</v>
      </c>
      <c r="BJ233" s="445">
        <v>-12068</v>
      </c>
      <c r="BK233" s="445">
        <v>-1206747</v>
      </c>
      <c r="BL233" s="445">
        <v>-2045230</v>
      </c>
      <c r="BM233" s="445">
        <v>-1636184</v>
      </c>
      <c r="BN233" s="445">
        <v>-368141</v>
      </c>
      <c r="BO233" s="445">
        <v>-40905</v>
      </c>
      <c r="BP233" s="445">
        <v>-4090460</v>
      </c>
      <c r="BQ233" s="445">
        <v>-382722</v>
      </c>
      <c r="BR233" s="445">
        <v>-306178</v>
      </c>
      <c r="BS233" s="445">
        <v>-68890</v>
      </c>
      <c r="BT233" s="445">
        <v>-7654</v>
      </c>
      <c r="BU233" s="445">
        <v>-765444</v>
      </c>
      <c r="BV233" s="445">
        <v>-1662509</v>
      </c>
      <c r="BW233" s="445">
        <v>-1330006</v>
      </c>
      <c r="BX233" s="445">
        <v>-299251</v>
      </c>
      <c r="BY233" s="445">
        <v>-33250</v>
      </c>
      <c r="BZ233" s="445">
        <v>-3325016</v>
      </c>
      <c r="CA233" s="445">
        <v>18402</v>
      </c>
      <c r="CB233" s="445">
        <v>14721</v>
      </c>
      <c r="CC233" s="445">
        <v>3312</v>
      </c>
      <c r="CD233" s="445">
        <v>368</v>
      </c>
      <c r="CE233" s="445">
        <v>36803</v>
      </c>
      <c r="CF233" s="445">
        <v>276519</v>
      </c>
      <c r="CG233" s="445">
        <v>221215</v>
      </c>
      <c r="CH233" s="445">
        <v>49773</v>
      </c>
      <c r="CI233" s="445">
        <v>5530</v>
      </c>
      <c r="CJ233" s="445">
        <v>553037</v>
      </c>
      <c r="CK233" s="445">
        <v>55878</v>
      </c>
      <c r="CL233" s="445">
        <v>44702</v>
      </c>
      <c r="CM233" s="445">
        <v>10058</v>
      </c>
      <c r="CN233" s="445">
        <v>1118</v>
      </c>
      <c r="CO233" s="445">
        <v>111756</v>
      </c>
      <c r="CP233" s="445">
        <v>-173605</v>
      </c>
      <c r="CQ233" s="445">
        <v>-138884</v>
      </c>
      <c r="CR233" s="445">
        <v>-31249</v>
      </c>
      <c r="CS233" s="445">
        <v>-3472</v>
      </c>
      <c r="CT233" s="445">
        <v>-347210</v>
      </c>
      <c r="CU233" s="445">
        <v>-1868036</v>
      </c>
      <c r="CV233" s="445">
        <v>-1494430</v>
      </c>
      <c r="CW233" s="445">
        <v>-336247</v>
      </c>
      <c r="CX233" s="445">
        <v>-37361</v>
      </c>
      <c r="CY233" s="445">
        <v>-3736074</v>
      </c>
      <c r="CZ233" s="445">
        <v>-308442</v>
      </c>
      <c r="DA233" s="445">
        <v>-246755</v>
      </c>
      <c r="DB233" s="445">
        <v>-55520</v>
      </c>
      <c r="DC233" s="445">
        <v>-6168</v>
      </c>
      <c r="DD233" s="445">
        <v>-616885</v>
      </c>
      <c r="DE233" s="445">
        <v>-1559595</v>
      </c>
      <c r="DF233" s="445">
        <v>-1247675</v>
      </c>
      <c r="DG233" s="445">
        <v>-280727</v>
      </c>
      <c r="DH233" s="445">
        <v>-31192</v>
      </c>
      <c r="DI233" s="445">
        <v>-3119189</v>
      </c>
      <c r="DJ233" s="445">
        <v>-9053218</v>
      </c>
      <c r="DK233" s="445">
        <v>-7242574</v>
      </c>
      <c r="DL233" s="445">
        <v>-1629579</v>
      </c>
      <c r="DM233" s="445">
        <v>-181066</v>
      </c>
      <c r="DN233" s="445">
        <v>-18106437</v>
      </c>
      <c r="DO233" s="445">
        <v>-7592396</v>
      </c>
      <c r="DP233" s="445">
        <v>-6073916</v>
      </c>
      <c r="DQ233" s="445">
        <v>-1366631</v>
      </c>
      <c r="DR233" s="445">
        <v>-151848</v>
      </c>
      <c r="DS233" s="445">
        <v>-15184791</v>
      </c>
      <c r="DT233" s="445">
        <v>-1460822</v>
      </c>
      <c r="DU233" s="445">
        <v>-1168658</v>
      </c>
      <c r="DV233" s="445">
        <v>-262948</v>
      </c>
      <c r="DW233" s="445">
        <v>-29218</v>
      </c>
      <c r="DX233" s="445">
        <v>-2921646</v>
      </c>
      <c r="DY233" s="445">
        <v>14219022</v>
      </c>
      <c r="DZ233" s="445">
        <v>11375217</v>
      </c>
      <c r="EA233" s="445">
        <v>2559424</v>
      </c>
      <c r="EB233" s="445">
        <v>284380</v>
      </c>
      <c r="EC233" s="445">
        <v>28438043</v>
      </c>
      <c r="ED233" s="445">
        <v>12504367</v>
      </c>
      <c r="EE233" s="445">
        <v>10003493</v>
      </c>
      <c r="EF233" s="445">
        <v>2250786</v>
      </c>
      <c r="EG233" s="445">
        <v>250087</v>
      </c>
      <c r="EH233" s="445">
        <v>25008733</v>
      </c>
      <c r="EI233" s="445">
        <v>-1714655</v>
      </c>
      <c r="EJ233" s="445">
        <v>-1371724</v>
      </c>
      <c r="EK233" s="445">
        <v>-308638</v>
      </c>
      <c r="EL233" s="445">
        <v>-34293</v>
      </c>
      <c r="EM233" s="445">
        <v>-3429310</v>
      </c>
      <c r="EN233" s="445">
        <v>-3175477</v>
      </c>
      <c r="EO233" s="445">
        <v>-2540382</v>
      </c>
      <c r="EP233" s="445">
        <v>-571586</v>
      </c>
      <c r="EQ233" s="445">
        <v>-63511</v>
      </c>
      <c r="ER233" s="445">
        <v>-6350956</v>
      </c>
      <c r="ES233" s="446">
        <v>0.5</v>
      </c>
      <c r="ET233" s="446">
        <v>0.4</v>
      </c>
      <c r="EU233" s="446">
        <v>0.09</v>
      </c>
      <c r="EV233" s="446">
        <v>0.01</v>
      </c>
      <c r="EW233" s="446">
        <v>1</v>
      </c>
      <c r="EX233" s="58" t="s">
        <v>764</v>
      </c>
      <c r="EY233" s="58" t="s">
        <v>765</v>
      </c>
      <c r="EZ233" s="58" t="s">
        <v>466</v>
      </c>
      <c r="FA233" s="58" t="s">
        <v>537</v>
      </c>
      <c r="FB233" s="58" t="s">
        <v>1227</v>
      </c>
    </row>
    <row r="234" spans="1:158" s="58" customFormat="1" ht="14.25" thickTop="1" thickBot="1">
      <c r="A234" s="58" t="s">
        <v>469</v>
      </c>
      <c r="B234" s="447" t="s">
        <v>1228</v>
      </c>
      <c r="C234" s="59" t="s">
        <v>1229</v>
      </c>
      <c r="D234" s="445">
        <v>10634763</v>
      </c>
      <c r="E234" s="445">
        <v>8507811</v>
      </c>
      <c r="F234" s="445">
        <v>2126953</v>
      </c>
      <c r="G234" s="445">
        <v>0</v>
      </c>
      <c r="H234" s="445">
        <v>21269527</v>
      </c>
      <c r="I234" s="445">
        <v>0</v>
      </c>
      <c r="J234" s="445">
        <v>0</v>
      </c>
      <c r="K234" s="445">
        <v>10634763</v>
      </c>
      <c r="L234" s="445">
        <v>105210</v>
      </c>
      <c r="M234" s="445">
        <v>105210</v>
      </c>
      <c r="N234" s="445">
        <v>0</v>
      </c>
      <c r="O234" s="445">
        <v>0</v>
      </c>
      <c r="P234" s="445">
        <v>0</v>
      </c>
      <c r="Q234" s="445">
        <v>304375</v>
      </c>
      <c r="R234" s="445">
        <v>54272</v>
      </c>
      <c r="S234" s="445">
        <v>358647</v>
      </c>
      <c r="T234" s="445">
        <v>0</v>
      </c>
      <c r="U234" s="445">
        <v>0</v>
      </c>
      <c r="V234" s="445">
        <v>0</v>
      </c>
      <c r="W234" s="445">
        <v>0</v>
      </c>
      <c r="X234" s="445">
        <v>0</v>
      </c>
      <c r="Y234" s="445">
        <v>0</v>
      </c>
      <c r="Z234" s="445">
        <v>0</v>
      </c>
      <c r="AA234" s="445">
        <v>0</v>
      </c>
      <c r="AB234" s="445">
        <v>0</v>
      </c>
      <c r="AC234" s="445">
        <v>0</v>
      </c>
      <c r="AD234" s="445">
        <v>2880612</v>
      </c>
      <c r="AE234" s="445">
        <v>719017</v>
      </c>
      <c r="AF234" s="445">
        <v>0</v>
      </c>
      <c r="AG234" s="445">
        <v>3599629</v>
      </c>
      <c r="AH234" s="445">
        <v>1198117</v>
      </c>
      <c r="AI234" s="445">
        <v>958493</v>
      </c>
      <c r="AJ234" s="445">
        <v>239623</v>
      </c>
      <c r="AK234" s="445">
        <v>0</v>
      </c>
      <c r="AL234" s="445">
        <v>2396233</v>
      </c>
      <c r="AM234" s="445">
        <v>-382864</v>
      </c>
      <c r="AN234" s="445">
        <v>-306292</v>
      </c>
      <c r="AO234" s="445">
        <v>-76573</v>
      </c>
      <c r="AP234" s="445">
        <v>0</v>
      </c>
      <c r="AQ234" s="445">
        <v>-765729</v>
      </c>
      <c r="AR234" s="445">
        <v>-1301000</v>
      </c>
      <c r="AS234" s="445">
        <v>-1040800</v>
      </c>
      <c r="AT234" s="445">
        <v>-260200</v>
      </c>
      <c r="AU234" s="445">
        <v>0</v>
      </c>
      <c r="AV234" s="445">
        <v>-2602000</v>
      </c>
      <c r="AW234" s="445">
        <v>16193</v>
      </c>
      <c r="AX234" s="445">
        <v>12955</v>
      </c>
      <c r="AY234" s="445">
        <v>3239</v>
      </c>
      <c r="AZ234" s="445">
        <v>0</v>
      </c>
      <c r="BA234" s="445">
        <v>32387</v>
      </c>
      <c r="BB234" s="445">
        <v>207807</v>
      </c>
      <c r="BC234" s="445">
        <v>166245</v>
      </c>
      <c r="BD234" s="445">
        <v>41561</v>
      </c>
      <c r="BE234" s="445">
        <v>0</v>
      </c>
      <c r="BF234" s="445">
        <v>415613</v>
      </c>
      <c r="BG234" s="445">
        <v>-1077000</v>
      </c>
      <c r="BH234" s="445">
        <v>-861600</v>
      </c>
      <c r="BI234" s="445">
        <v>-215400</v>
      </c>
      <c r="BJ234" s="445">
        <v>0</v>
      </c>
      <c r="BK234" s="445">
        <v>-2154000</v>
      </c>
      <c r="BL234" s="445">
        <v>-797500</v>
      </c>
      <c r="BM234" s="445">
        <v>-638000</v>
      </c>
      <c r="BN234" s="445">
        <v>-159500</v>
      </c>
      <c r="BO234" s="445">
        <v>0</v>
      </c>
      <c r="BP234" s="445">
        <v>-1595000</v>
      </c>
      <c r="BQ234" s="445">
        <v>-209124</v>
      </c>
      <c r="BR234" s="445">
        <v>-167299</v>
      </c>
      <c r="BS234" s="445">
        <v>-41825</v>
      </c>
      <c r="BT234" s="445">
        <v>0</v>
      </c>
      <c r="BU234" s="445">
        <v>-418248</v>
      </c>
      <c r="BV234" s="445">
        <v>-588376</v>
      </c>
      <c r="BW234" s="445">
        <v>-470701</v>
      </c>
      <c r="BX234" s="445">
        <v>-117675</v>
      </c>
      <c r="BY234" s="445">
        <v>0</v>
      </c>
      <c r="BZ234" s="445">
        <v>-1176752</v>
      </c>
      <c r="CA234" s="445">
        <v>32610</v>
      </c>
      <c r="CB234" s="445">
        <v>26088</v>
      </c>
      <c r="CC234" s="445">
        <v>6522</v>
      </c>
      <c r="CD234" s="445">
        <v>0</v>
      </c>
      <c r="CE234" s="445">
        <v>65220</v>
      </c>
      <c r="CF234" s="445">
        <v>0</v>
      </c>
      <c r="CG234" s="445">
        <v>0</v>
      </c>
      <c r="CH234" s="445">
        <v>0</v>
      </c>
      <c r="CI234" s="445">
        <v>0</v>
      </c>
      <c r="CJ234" s="445">
        <v>0</v>
      </c>
      <c r="CK234" s="445">
        <v>139033</v>
      </c>
      <c r="CL234" s="445">
        <v>111226</v>
      </c>
      <c r="CM234" s="445">
        <v>27807</v>
      </c>
      <c r="CN234" s="445">
        <v>0</v>
      </c>
      <c r="CO234" s="445">
        <v>278066</v>
      </c>
      <c r="CP234" s="445">
        <v>-13643</v>
      </c>
      <c r="CQ234" s="445">
        <v>-10914</v>
      </c>
      <c r="CR234" s="445">
        <v>-2729</v>
      </c>
      <c r="CS234" s="445">
        <v>0</v>
      </c>
      <c r="CT234" s="445">
        <v>-27286</v>
      </c>
      <c r="CU234" s="445">
        <v>-639500</v>
      </c>
      <c r="CV234" s="445">
        <v>-511600</v>
      </c>
      <c r="CW234" s="445">
        <v>-127900</v>
      </c>
      <c r="CX234" s="445">
        <v>0</v>
      </c>
      <c r="CY234" s="445">
        <v>-1279000</v>
      </c>
      <c r="CZ234" s="445">
        <v>-37481</v>
      </c>
      <c r="DA234" s="445">
        <v>-29985</v>
      </c>
      <c r="DB234" s="445">
        <v>-7496</v>
      </c>
      <c r="DC234" s="445">
        <v>0</v>
      </c>
      <c r="DD234" s="445">
        <v>-74962</v>
      </c>
      <c r="DE234" s="445">
        <v>-602019</v>
      </c>
      <c r="DF234" s="445">
        <v>-481615</v>
      </c>
      <c r="DG234" s="445">
        <v>-120404</v>
      </c>
      <c r="DH234" s="445">
        <v>0</v>
      </c>
      <c r="DI234" s="445">
        <v>-1204038</v>
      </c>
      <c r="DJ234" s="445">
        <v>-5089470</v>
      </c>
      <c r="DK234" s="445">
        <v>-4071575</v>
      </c>
      <c r="DL234" s="445">
        <v>-1017894</v>
      </c>
      <c r="DM234" s="445">
        <v>0</v>
      </c>
      <c r="DN234" s="445">
        <v>-10178939</v>
      </c>
      <c r="DO234" s="445">
        <v>-3698046</v>
      </c>
      <c r="DP234" s="445">
        <v>-2958437</v>
      </c>
      <c r="DQ234" s="445">
        <v>-739609</v>
      </c>
      <c r="DR234" s="445">
        <v>0</v>
      </c>
      <c r="DS234" s="445">
        <v>-7396092</v>
      </c>
      <c r="DT234" s="445">
        <v>-1391424</v>
      </c>
      <c r="DU234" s="445">
        <v>-1113138</v>
      </c>
      <c r="DV234" s="445">
        <v>-278285</v>
      </c>
      <c r="DW234" s="445">
        <v>0</v>
      </c>
      <c r="DX234" s="445">
        <v>-2782847</v>
      </c>
      <c r="DY234" s="445">
        <v>12518537</v>
      </c>
      <c r="DZ234" s="445">
        <v>10014830</v>
      </c>
      <c r="EA234" s="445">
        <v>2503707</v>
      </c>
      <c r="EB234" s="445">
        <v>0</v>
      </c>
      <c r="EC234" s="445">
        <v>25037074</v>
      </c>
      <c r="ED234" s="445">
        <v>10634763</v>
      </c>
      <c r="EE234" s="445">
        <v>8507811</v>
      </c>
      <c r="EF234" s="445">
        <v>2126953</v>
      </c>
      <c r="EG234" s="445">
        <v>0</v>
      </c>
      <c r="EH234" s="445">
        <v>21269527</v>
      </c>
      <c r="EI234" s="445">
        <v>-1883774</v>
      </c>
      <c r="EJ234" s="445">
        <v>-1507019</v>
      </c>
      <c r="EK234" s="445">
        <v>-376754</v>
      </c>
      <c r="EL234" s="445">
        <v>0</v>
      </c>
      <c r="EM234" s="445">
        <v>-3767547</v>
      </c>
      <c r="EN234" s="445">
        <v>-3275198</v>
      </c>
      <c r="EO234" s="445">
        <v>-2620157</v>
      </c>
      <c r="EP234" s="445">
        <v>-655039</v>
      </c>
      <c r="EQ234" s="445">
        <v>0</v>
      </c>
      <c r="ER234" s="445">
        <v>-6550394</v>
      </c>
      <c r="ES234" s="446">
        <v>0.5</v>
      </c>
      <c r="ET234" s="446">
        <v>0.4</v>
      </c>
      <c r="EU234" s="446">
        <v>0.1</v>
      </c>
      <c r="EV234" s="446">
        <v>0</v>
      </c>
      <c r="EW234" s="446">
        <v>1</v>
      </c>
      <c r="EX234" s="58" t="s">
        <v>572</v>
      </c>
      <c r="EY234" s="58" t="s">
        <v>465</v>
      </c>
      <c r="EZ234" s="58" t="s">
        <v>466</v>
      </c>
      <c r="FA234" s="58" t="s">
        <v>479</v>
      </c>
      <c r="FB234" s="58" t="s">
        <v>1230</v>
      </c>
    </row>
    <row r="235" spans="1:158" s="58" customFormat="1" ht="14.25" thickTop="1" thickBot="1">
      <c r="A235" s="58" t="s">
        <v>469</v>
      </c>
      <c r="B235" s="447" t="s">
        <v>1231</v>
      </c>
      <c r="C235" s="59" t="s">
        <v>1232</v>
      </c>
      <c r="D235" s="445">
        <v>17098596</v>
      </c>
      <c r="E235" s="445">
        <v>13678876</v>
      </c>
      <c r="F235" s="445">
        <v>3419719</v>
      </c>
      <c r="G235" s="445">
        <v>0</v>
      </c>
      <c r="H235" s="445">
        <v>34197191</v>
      </c>
      <c r="I235" s="445">
        <v>0</v>
      </c>
      <c r="J235" s="445">
        <v>0</v>
      </c>
      <c r="K235" s="445">
        <v>17098596</v>
      </c>
      <c r="L235" s="445">
        <v>173814</v>
      </c>
      <c r="M235" s="445">
        <v>173814</v>
      </c>
      <c r="N235" s="445">
        <v>0</v>
      </c>
      <c r="O235" s="445">
        <v>0</v>
      </c>
      <c r="P235" s="445">
        <v>0</v>
      </c>
      <c r="Q235" s="445">
        <v>224821</v>
      </c>
      <c r="R235" s="445">
        <v>94</v>
      </c>
      <c r="S235" s="445">
        <v>224915</v>
      </c>
      <c r="T235" s="445">
        <v>0</v>
      </c>
      <c r="U235" s="445">
        <v>0</v>
      </c>
      <c r="V235" s="445">
        <v>0</v>
      </c>
      <c r="W235" s="445">
        <v>0</v>
      </c>
      <c r="X235" s="445">
        <v>0</v>
      </c>
      <c r="Y235" s="445">
        <v>0</v>
      </c>
      <c r="Z235" s="445">
        <v>0</v>
      </c>
      <c r="AA235" s="445">
        <v>0</v>
      </c>
      <c r="AB235" s="445">
        <v>0</v>
      </c>
      <c r="AC235" s="445">
        <v>0</v>
      </c>
      <c r="AD235" s="445">
        <v>5881573</v>
      </c>
      <c r="AE235" s="445">
        <v>1467471</v>
      </c>
      <c r="AF235" s="445">
        <v>0</v>
      </c>
      <c r="AG235" s="445">
        <v>7349044</v>
      </c>
      <c r="AH235" s="445">
        <v>714612</v>
      </c>
      <c r="AI235" s="445">
        <v>571690</v>
      </c>
      <c r="AJ235" s="445">
        <v>142923</v>
      </c>
      <c r="AK235" s="445">
        <v>0</v>
      </c>
      <c r="AL235" s="445">
        <v>1429225</v>
      </c>
      <c r="AM235" s="445">
        <v>-576883</v>
      </c>
      <c r="AN235" s="445">
        <v>-461506</v>
      </c>
      <c r="AO235" s="445">
        <v>-115377</v>
      </c>
      <c r="AP235" s="445">
        <v>0</v>
      </c>
      <c r="AQ235" s="445">
        <v>-1153766</v>
      </c>
      <c r="AR235" s="445">
        <v>-445908</v>
      </c>
      <c r="AS235" s="445">
        <v>-356726</v>
      </c>
      <c r="AT235" s="445">
        <v>-89182</v>
      </c>
      <c r="AU235" s="445">
        <v>0</v>
      </c>
      <c r="AV235" s="445">
        <v>-891816</v>
      </c>
      <c r="AW235" s="445">
        <v>428752</v>
      </c>
      <c r="AX235" s="445">
        <v>343001</v>
      </c>
      <c r="AY235" s="445">
        <v>85750</v>
      </c>
      <c r="AZ235" s="445">
        <v>0</v>
      </c>
      <c r="BA235" s="445">
        <v>857503</v>
      </c>
      <c r="BB235" s="445">
        <v>-264843</v>
      </c>
      <c r="BC235" s="445">
        <v>-211875</v>
      </c>
      <c r="BD235" s="445">
        <v>-52969</v>
      </c>
      <c r="BE235" s="445">
        <v>0</v>
      </c>
      <c r="BF235" s="445">
        <v>-529687</v>
      </c>
      <c r="BG235" s="445">
        <v>-281999</v>
      </c>
      <c r="BH235" s="445">
        <v>-225600</v>
      </c>
      <c r="BI235" s="445">
        <v>-56401</v>
      </c>
      <c r="BJ235" s="445">
        <v>0</v>
      </c>
      <c r="BK235" s="445">
        <v>-564000</v>
      </c>
      <c r="BL235" s="445">
        <v>-2388901</v>
      </c>
      <c r="BM235" s="445">
        <v>-1911121</v>
      </c>
      <c r="BN235" s="445">
        <v>-477780</v>
      </c>
      <c r="BO235" s="445">
        <v>0</v>
      </c>
      <c r="BP235" s="445">
        <v>-4777802</v>
      </c>
      <c r="BQ235" s="445">
        <v>-517991</v>
      </c>
      <c r="BR235" s="445">
        <v>-414392</v>
      </c>
      <c r="BS235" s="445">
        <v>-103598</v>
      </c>
      <c r="BT235" s="445">
        <v>0</v>
      </c>
      <c r="BU235" s="445">
        <v>-1035981</v>
      </c>
      <c r="BV235" s="445">
        <v>-1870911</v>
      </c>
      <c r="BW235" s="445">
        <v>-1496728</v>
      </c>
      <c r="BX235" s="445">
        <v>-374182</v>
      </c>
      <c r="BY235" s="445">
        <v>0</v>
      </c>
      <c r="BZ235" s="445">
        <v>-3741821</v>
      </c>
      <c r="CA235" s="445">
        <v>360189</v>
      </c>
      <c r="CB235" s="445">
        <v>288151</v>
      </c>
      <c r="CC235" s="445">
        <v>72038</v>
      </c>
      <c r="CD235" s="445">
        <v>0</v>
      </c>
      <c r="CE235" s="445">
        <v>720378</v>
      </c>
      <c r="CF235" s="445">
        <v>0</v>
      </c>
      <c r="CG235" s="445">
        <v>0</v>
      </c>
      <c r="CH235" s="445">
        <v>0</v>
      </c>
      <c r="CI235" s="445">
        <v>0</v>
      </c>
      <c r="CJ235" s="445">
        <v>0</v>
      </c>
      <c r="CK235" s="445">
        <v>0</v>
      </c>
      <c r="CL235" s="445">
        <v>0</v>
      </c>
      <c r="CM235" s="445">
        <v>0</v>
      </c>
      <c r="CN235" s="445">
        <v>0</v>
      </c>
      <c r="CO235" s="445">
        <v>0</v>
      </c>
      <c r="CP235" s="445">
        <v>-531911</v>
      </c>
      <c r="CQ235" s="445">
        <v>-425528</v>
      </c>
      <c r="CR235" s="445">
        <v>-106382</v>
      </c>
      <c r="CS235" s="445">
        <v>0</v>
      </c>
      <c r="CT235" s="445">
        <v>-1063821</v>
      </c>
      <c r="CU235" s="445">
        <v>-2560623</v>
      </c>
      <c r="CV235" s="445">
        <v>-2048498</v>
      </c>
      <c r="CW235" s="445">
        <v>-512124</v>
      </c>
      <c r="CX235" s="445">
        <v>0</v>
      </c>
      <c r="CY235" s="445">
        <v>-5121245</v>
      </c>
      <c r="CZ235" s="445">
        <v>-157802</v>
      </c>
      <c r="DA235" s="445">
        <v>-126241</v>
      </c>
      <c r="DB235" s="445">
        <v>-31560</v>
      </c>
      <c r="DC235" s="445">
        <v>0</v>
      </c>
      <c r="DD235" s="445">
        <v>-315603</v>
      </c>
      <c r="DE235" s="445">
        <v>-2402822</v>
      </c>
      <c r="DF235" s="445">
        <v>-1922256</v>
      </c>
      <c r="DG235" s="445">
        <v>-480564</v>
      </c>
      <c r="DH235" s="445">
        <v>0</v>
      </c>
      <c r="DI235" s="445">
        <v>-4805642</v>
      </c>
      <c r="DJ235" s="445">
        <v>-11352548</v>
      </c>
      <c r="DK235" s="445">
        <v>-9082041</v>
      </c>
      <c r="DL235" s="445">
        <v>-2270509</v>
      </c>
      <c r="DM235" s="445">
        <v>0</v>
      </c>
      <c r="DN235" s="445">
        <v>-22705098</v>
      </c>
      <c r="DO235" s="445">
        <v>-11244565</v>
      </c>
      <c r="DP235" s="445">
        <v>-8995652</v>
      </c>
      <c r="DQ235" s="445">
        <v>-2248913</v>
      </c>
      <c r="DR235" s="445">
        <v>0</v>
      </c>
      <c r="DS235" s="445">
        <v>-22489129</v>
      </c>
      <c r="DT235" s="445">
        <v>-107983</v>
      </c>
      <c r="DU235" s="445">
        <v>-86389</v>
      </c>
      <c r="DV235" s="445">
        <v>-21596</v>
      </c>
      <c r="DW235" s="445">
        <v>0</v>
      </c>
      <c r="DX235" s="445">
        <v>-215969</v>
      </c>
      <c r="DY235" s="445">
        <v>20934103</v>
      </c>
      <c r="DZ235" s="445">
        <v>16747283</v>
      </c>
      <c r="EA235" s="445">
        <v>4186821</v>
      </c>
      <c r="EB235" s="445">
        <v>0</v>
      </c>
      <c r="EC235" s="445">
        <v>41868207</v>
      </c>
      <c r="ED235" s="445">
        <v>17098596</v>
      </c>
      <c r="EE235" s="445">
        <v>13678876</v>
      </c>
      <c r="EF235" s="445">
        <v>3419719</v>
      </c>
      <c r="EG235" s="445">
        <v>0</v>
      </c>
      <c r="EH235" s="445">
        <v>34197191</v>
      </c>
      <c r="EI235" s="445">
        <v>-3835507</v>
      </c>
      <c r="EJ235" s="445">
        <v>-3068407</v>
      </c>
      <c r="EK235" s="445">
        <v>-767102</v>
      </c>
      <c r="EL235" s="445">
        <v>0</v>
      </c>
      <c r="EM235" s="445">
        <v>-7671016</v>
      </c>
      <c r="EN235" s="445">
        <v>-3943490</v>
      </c>
      <c r="EO235" s="445">
        <v>-3154796</v>
      </c>
      <c r="EP235" s="445">
        <v>-788698</v>
      </c>
      <c r="EQ235" s="445">
        <v>0</v>
      </c>
      <c r="ER235" s="445">
        <v>-7886985</v>
      </c>
      <c r="ES235" s="446">
        <v>0.5</v>
      </c>
      <c r="ET235" s="446">
        <v>0.4</v>
      </c>
      <c r="EU235" s="446">
        <v>0.1</v>
      </c>
      <c r="EV235" s="446">
        <v>0</v>
      </c>
      <c r="EW235" s="446">
        <v>1</v>
      </c>
      <c r="EX235" s="58" t="s">
        <v>572</v>
      </c>
      <c r="EY235" s="58" t="s">
        <v>465</v>
      </c>
      <c r="EZ235" s="58" t="s">
        <v>466</v>
      </c>
      <c r="FA235" s="58" t="s">
        <v>479</v>
      </c>
      <c r="FB235" s="58" t="s">
        <v>1233</v>
      </c>
    </row>
    <row r="236" spans="1:158" s="58" customFormat="1" ht="14.25" thickTop="1" thickBot="1">
      <c r="A236" s="58" t="s">
        <v>461</v>
      </c>
      <c r="B236" s="447" t="s">
        <v>1234</v>
      </c>
      <c r="C236" s="59" t="s">
        <v>1235</v>
      </c>
      <c r="D236" s="445">
        <v>15109332</v>
      </c>
      <c r="E236" s="445">
        <v>12087466</v>
      </c>
      <c r="F236" s="445">
        <v>3021866</v>
      </c>
      <c r="G236" s="445">
        <v>0</v>
      </c>
      <c r="H236" s="445">
        <v>30218664</v>
      </c>
      <c r="I236" s="445">
        <v>0</v>
      </c>
      <c r="J236" s="445">
        <v>0</v>
      </c>
      <c r="K236" s="445">
        <v>15109332</v>
      </c>
      <c r="L236" s="445">
        <v>305340</v>
      </c>
      <c r="M236" s="445">
        <v>305340</v>
      </c>
      <c r="N236" s="445">
        <v>0</v>
      </c>
      <c r="O236" s="445">
        <v>0</v>
      </c>
      <c r="P236" s="445">
        <v>0</v>
      </c>
      <c r="Q236" s="445">
        <v>0</v>
      </c>
      <c r="R236" s="445">
        <v>0</v>
      </c>
      <c r="S236" s="445">
        <v>0</v>
      </c>
      <c r="T236" s="445">
        <v>0</v>
      </c>
      <c r="U236" s="445">
        <v>0</v>
      </c>
      <c r="V236" s="445">
        <v>0</v>
      </c>
      <c r="W236" s="445">
        <v>0</v>
      </c>
      <c r="X236" s="445">
        <v>0</v>
      </c>
      <c r="Y236" s="445">
        <v>0</v>
      </c>
      <c r="Z236" s="445">
        <v>0</v>
      </c>
      <c r="AA236" s="445">
        <v>0</v>
      </c>
      <c r="AB236" s="445">
        <v>0</v>
      </c>
      <c r="AC236" s="445">
        <v>0</v>
      </c>
      <c r="AD236" s="445">
        <v>11139136</v>
      </c>
      <c r="AE236" s="445">
        <v>2784786</v>
      </c>
      <c r="AF236" s="445">
        <v>0</v>
      </c>
      <c r="AG236" s="445">
        <v>13923922</v>
      </c>
      <c r="AH236" s="445">
        <v>1228931</v>
      </c>
      <c r="AI236" s="445">
        <v>983145</v>
      </c>
      <c r="AJ236" s="445">
        <v>245786</v>
      </c>
      <c r="AK236" s="445">
        <v>0</v>
      </c>
      <c r="AL236" s="445">
        <v>2457862</v>
      </c>
      <c r="AM236" s="445">
        <v>-564726</v>
      </c>
      <c r="AN236" s="445">
        <v>-451780</v>
      </c>
      <c r="AO236" s="445">
        <v>-112945</v>
      </c>
      <c r="AP236" s="445">
        <v>0</v>
      </c>
      <c r="AQ236" s="445">
        <v>-1129451</v>
      </c>
      <c r="AR236" s="445">
        <v>-630372</v>
      </c>
      <c r="AS236" s="445">
        <v>-504297</v>
      </c>
      <c r="AT236" s="445">
        <v>-126074</v>
      </c>
      <c r="AU236" s="445">
        <v>0</v>
      </c>
      <c r="AV236" s="445">
        <v>-1260743</v>
      </c>
      <c r="AW236" s="445">
        <v>119349</v>
      </c>
      <c r="AX236" s="445">
        <v>95479</v>
      </c>
      <c r="AY236" s="445">
        <v>23870</v>
      </c>
      <c r="AZ236" s="445">
        <v>0</v>
      </c>
      <c r="BA236" s="445">
        <v>238698</v>
      </c>
      <c r="BB236" s="445">
        <v>-132040</v>
      </c>
      <c r="BC236" s="445">
        <v>-105632</v>
      </c>
      <c r="BD236" s="445">
        <v>-26408</v>
      </c>
      <c r="BE236" s="445">
        <v>0</v>
      </c>
      <c r="BF236" s="445">
        <v>-264080</v>
      </c>
      <c r="BG236" s="445">
        <v>-643063</v>
      </c>
      <c r="BH236" s="445">
        <v>-514450</v>
      </c>
      <c r="BI236" s="445">
        <v>-128612</v>
      </c>
      <c r="BJ236" s="445">
        <v>0</v>
      </c>
      <c r="BK236" s="445">
        <v>-1286125</v>
      </c>
      <c r="BL236" s="445">
        <v>-1404552</v>
      </c>
      <c r="BM236" s="445">
        <v>-1123642</v>
      </c>
      <c r="BN236" s="445">
        <v>-280910</v>
      </c>
      <c r="BO236" s="445">
        <v>0</v>
      </c>
      <c r="BP236" s="445">
        <v>-2809104</v>
      </c>
      <c r="BQ236" s="445">
        <v>-25796</v>
      </c>
      <c r="BR236" s="445">
        <v>-20636</v>
      </c>
      <c r="BS236" s="445">
        <v>-5159</v>
      </c>
      <c r="BT236" s="445">
        <v>0</v>
      </c>
      <c r="BU236" s="445">
        <v>-51591</v>
      </c>
      <c r="BV236" s="445">
        <v>-1378757</v>
      </c>
      <c r="BW236" s="445">
        <v>-1103005</v>
      </c>
      <c r="BX236" s="445">
        <v>-275751</v>
      </c>
      <c r="BY236" s="445">
        <v>0</v>
      </c>
      <c r="BZ236" s="445">
        <v>-2757513</v>
      </c>
      <c r="CA236" s="445">
        <v>5583</v>
      </c>
      <c r="CB236" s="445">
        <v>4466</v>
      </c>
      <c r="CC236" s="445">
        <v>1117</v>
      </c>
      <c r="CD236" s="445">
        <v>0</v>
      </c>
      <c r="CE236" s="445">
        <v>11166</v>
      </c>
      <c r="CF236" s="445">
        <v>254467</v>
      </c>
      <c r="CG236" s="445">
        <v>203574</v>
      </c>
      <c r="CH236" s="445">
        <v>50894</v>
      </c>
      <c r="CI236" s="445">
        <v>0</v>
      </c>
      <c r="CJ236" s="445">
        <v>508935</v>
      </c>
      <c r="CK236" s="445">
        <v>0</v>
      </c>
      <c r="CL236" s="445">
        <v>0</v>
      </c>
      <c r="CM236" s="445">
        <v>0</v>
      </c>
      <c r="CN236" s="445">
        <v>0</v>
      </c>
      <c r="CO236" s="445">
        <v>0</v>
      </c>
      <c r="CP236" s="445">
        <v>948954</v>
      </c>
      <c r="CQ236" s="445">
        <v>759163</v>
      </c>
      <c r="CR236" s="445">
        <v>189791</v>
      </c>
      <c r="CS236" s="445">
        <v>0</v>
      </c>
      <c r="CT236" s="445">
        <v>1897908</v>
      </c>
      <c r="CU236" s="445">
        <v>-195548</v>
      </c>
      <c r="CV236" s="445">
        <v>-156439</v>
      </c>
      <c r="CW236" s="445">
        <v>-39108</v>
      </c>
      <c r="CX236" s="445">
        <v>0</v>
      </c>
      <c r="CY236" s="445">
        <v>-391095</v>
      </c>
      <c r="CZ236" s="445">
        <v>-20213</v>
      </c>
      <c r="DA236" s="445">
        <v>-16170</v>
      </c>
      <c r="DB236" s="445">
        <v>-4042</v>
      </c>
      <c r="DC236" s="445">
        <v>0</v>
      </c>
      <c r="DD236" s="445">
        <v>-40425</v>
      </c>
      <c r="DE236" s="445">
        <v>-175336</v>
      </c>
      <c r="DF236" s="445">
        <v>-140268</v>
      </c>
      <c r="DG236" s="445">
        <v>-35066</v>
      </c>
      <c r="DH236" s="445">
        <v>0</v>
      </c>
      <c r="DI236" s="445">
        <v>-350670</v>
      </c>
      <c r="DJ236" s="445">
        <v>-14980394</v>
      </c>
      <c r="DK236" s="445">
        <v>-11984315</v>
      </c>
      <c r="DL236" s="445">
        <v>-2996080</v>
      </c>
      <c r="DM236" s="445">
        <v>0</v>
      </c>
      <c r="DN236" s="445">
        <v>-29960789</v>
      </c>
      <c r="DO236" s="445">
        <v>-13947668</v>
      </c>
      <c r="DP236" s="445">
        <v>-11158134</v>
      </c>
      <c r="DQ236" s="445">
        <v>-2789534</v>
      </c>
      <c r="DR236" s="445">
        <v>0</v>
      </c>
      <c r="DS236" s="445">
        <v>-27895336</v>
      </c>
      <c r="DT236" s="445">
        <v>-1032726</v>
      </c>
      <c r="DU236" s="445">
        <v>-826181</v>
      </c>
      <c r="DV236" s="445">
        <v>-206546</v>
      </c>
      <c r="DW236" s="445">
        <v>0</v>
      </c>
      <c r="DX236" s="445">
        <v>-2065453</v>
      </c>
      <c r="DY236" s="445">
        <v>22303863</v>
      </c>
      <c r="DZ236" s="445">
        <v>17843090</v>
      </c>
      <c r="EA236" s="445">
        <v>4460773</v>
      </c>
      <c r="EB236" s="445">
        <v>0</v>
      </c>
      <c r="EC236" s="445">
        <v>44607726</v>
      </c>
      <c r="ED236" s="445">
        <v>15109332</v>
      </c>
      <c r="EE236" s="445">
        <v>12087466</v>
      </c>
      <c r="EF236" s="445">
        <v>3021866</v>
      </c>
      <c r="EG236" s="445">
        <v>0</v>
      </c>
      <c r="EH236" s="445">
        <v>30218664</v>
      </c>
      <c r="EI236" s="445">
        <v>-7194531</v>
      </c>
      <c r="EJ236" s="445">
        <v>-5755624</v>
      </c>
      <c r="EK236" s="445">
        <v>-1438907</v>
      </c>
      <c r="EL236" s="445">
        <v>0</v>
      </c>
      <c r="EM236" s="445">
        <v>-14389062</v>
      </c>
      <c r="EN236" s="445">
        <v>-8227257</v>
      </c>
      <c r="EO236" s="445">
        <v>-6581805</v>
      </c>
      <c r="EP236" s="445">
        <v>-1645453</v>
      </c>
      <c r="EQ236" s="445">
        <v>0</v>
      </c>
      <c r="ER236" s="445">
        <v>-16454515</v>
      </c>
      <c r="ES236" s="446">
        <v>0.5</v>
      </c>
      <c r="ET236" s="446">
        <v>0.4</v>
      </c>
      <c r="EU236" s="446">
        <v>0.1</v>
      </c>
      <c r="EV236" s="446">
        <v>0</v>
      </c>
      <c r="EW236" s="446">
        <v>1</v>
      </c>
      <c r="EX236" s="58" t="s">
        <v>472</v>
      </c>
      <c r="EY236" s="58" t="s">
        <v>465</v>
      </c>
      <c r="EZ236" s="58" t="s">
        <v>466</v>
      </c>
      <c r="FA236" s="58" t="s">
        <v>473</v>
      </c>
      <c r="FB236" s="58" t="s">
        <v>1236</v>
      </c>
    </row>
    <row r="237" spans="1:158" s="58" customFormat="1" ht="14.25" thickTop="1" thickBot="1">
      <c r="A237" s="58" t="s">
        <v>469</v>
      </c>
      <c r="B237" s="447" t="s">
        <v>1237</v>
      </c>
      <c r="C237" s="59" t="s">
        <v>1238</v>
      </c>
      <c r="D237" s="445">
        <v>13263306</v>
      </c>
      <c r="E237" s="445">
        <v>10610644</v>
      </c>
      <c r="F237" s="445">
        <v>2652661</v>
      </c>
      <c r="G237" s="445">
        <v>0</v>
      </c>
      <c r="H237" s="445">
        <v>26526611</v>
      </c>
      <c r="I237" s="445">
        <v>424730</v>
      </c>
      <c r="J237" s="445">
        <v>424730</v>
      </c>
      <c r="K237" s="445">
        <v>12838576</v>
      </c>
      <c r="L237" s="445">
        <v>176140</v>
      </c>
      <c r="M237" s="445">
        <v>176140</v>
      </c>
      <c r="N237" s="445">
        <v>154511</v>
      </c>
      <c r="O237" s="445">
        <v>0</v>
      </c>
      <c r="P237" s="445">
        <v>154511</v>
      </c>
      <c r="Q237" s="445">
        <v>259336</v>
      </c>
      <c r="R237" s="445">
        <v>0</v>
      </c>
      <c r="S237" s="445">
        <v>259336</v>
      </c>
      <c r="T237" s="445">
        <v>0</v>
      </c>
      <c r="U237" s="445">
        <v>0</v>
      </c>
      <c r="V237" s="445">
        <v>0</v>
      </c>
      <c r="W237" s="445">
        <v>0</v>
      </c>
      <c r="X237" s="445">
        <v>424904</v>
      </c>
      <c r="Y237" s="445">
        <v>-175</v>
      </c>
      <c r="Z237" s="445">
        <v>0</v>
      </c>
      <c r="AA237" s="445">
        <v>424729</v>
      </c>
      <c r="AB237" s="445">
        <v>0</v>
      </c>
      <c r="AC237" s="445">
        <v>0</v>
      </c>
      <c r="AD237" s="445">
        <v>4466670</v>
      </c>
      <c r="AE237" s="445">
        <v>1110131</v>
      </c>
      <c r="AF237" s="445">
        <v>0</v>
      </c>
      <c r="AG237" s="445">
        <v>5576801</v>
      </c>
      <c r="AH237" s="445">
        <v>330998</v>
      </c>
      <c r="AI237" s="445">
        <v>264799</v>
      </c>
      <c r="AJ237" s="445">
        <v>66200</v>
      </c>
      <c r="AK237" s="445">
        <v>0</v>
      </c>
      <c r="AL237" s="445">
        <v>661997</v>
      </c>
      <c r="AM237" s="445">
        <v>-47890</v>
      </c>
      <c r="AN237" s="445">
        <v>-38312</v>
      </c>
      <c r="AO237" s="445">
        <v>-9578</v>
      </c>
      <c r="AP237" s="445">
        <v>0</v>
      </c>
      <c r="AQ237" s="445">
        <v>-95780</v>
      </c>
      <c r="AR237" s="445">
        <v>-155964</v>
      </c>
      <c r="AS237" s="445">
        <v>-124772</v>
      </c>
      <c r="AT237" s="445">
        <v>-31193</v>
      </c>
      <c r="AU237" s="445">
        <v>0</v>
      </c>
      <c r="AV237" s="445">
        <v>-311929</v>
      </c>
      <c r="AW237" s="445">
        <v>72497</v>
      </c>
      <c r="AX237" s="445">
        <v>57997</v>
      </c>
      <c r="AY237" s="445">
        <v>14499</v>
      </c>
      <c r="AZ237" s="445">
        <v>0</v>
      </c>
      <c r="BA237" s="445">
        <v>144993</v>
      </c>
      <c r="BB237" s="445">
        <v>-101322</v>
      </c>
      <c r="BC237" s="445">
        <v>-81058</v>
      </c>
      <c r="BD237" s="445">
        <v>-20264</v>
      </c>
      <c r="BE237" s="445">
        <v>0</v>
      </c>
      <c r="BF237" s="445">
        <v>-202644</v>
      </c>
      <c r="BG237" s="445">
        <v>-184789</v>
      </c>
      <c r="BH237" s="445">
        <v>-147833</v>
      </c>
      <c r="BI237" s="445">
        <v>-36958</v>
      </c>
      <c r="BJ237" s="445">
        <v>0</v>
      </c>
      <c r="BK237" s="445">
        <v>-369580</v>
      </c>
      <c r="BL237" s="445">
        <v>-2573542</v>
      </c>
      <c r="BM237" s="445">
        <v>-2058834</v>
      </c>
      <c r="BN237" s="445">
        <v>-514708</v>
      </c>
      <c r="BO237" s="445">
        <v>0</v>
      </c>
      <c r="BP237" s="445">
        <v>-5147084</v>
      </c>
      <c r="BQ237" s="445">
        <v>-1142848</v>
      </c>
      <c r="BR237" s="445">
        <v>-914279</v>
      </c>
      <c r="BS237" s="445">
        <v>-228570</v>
      </c>
      <c r="BT237" s="445">
        <v>0</v>
      </c>
      <c r="BU237" s="445">
        <v>-2285697</v>
      </c>
      <c r="BV237" s="445">
        <v>-1430693</v>
      </c>
      <c r="BW237" s="445">
        <v>-1144555</v>
      </c>
      <c r="BX237" s="445">
        <v>-286139</v>
      </c>
      <c r="BY237" s="445">
        <v>0</v>
      </c>
      <c r="BZ237" s="445">
        <v>-2861387</v>
      </c>
      <c r="CA237" s="445">
        <v>397222</v>
      </c>
      <c r="CB237" s="445">
        <v>317778</v>
      </c>
      <c r="CC237" s="445">
        <v>79445</v>
      </c>
      <c r="CD237" s="445">
        <v>0</v>
      </c>
      <c r="CE237" s="445">
        <v>794445</v>
      </c>
      <c r="CF237" s="445">
        <v>191189</v>
      </c>
      <c r="CG237" s="445">
        <v>152952</v>
      </c>
      <c r="CH237" s="445">
        <v>38238</v>
      </c>
      <c r="CI237" s="445">
        <v>0</v>
      </c>
      <c r="CJ237" s="445">
        <v>382379</v>
      </c>
      <c r="CK237" s="445">
        <v>737504</v>
      </c>
      <c r="CL237" s="445">
        <v>590003</v>
      </c>
      <c r="CM237" s="445">
        <v>147501</v>
      </c>
      <c r="CN237" s="445">
        <v>0</v>
      </c>
      <c r="CO237" s="445">
        <v>1475008</v>
      </c>
      <c r="CP237" s="445">
        <v>-1161329</v>
      </c>
      <c r="CQ237" s="445">
        <v>-929063</v>
      </c>
      <c r="CR237" s="445">
        <v>-232266</v>
      </c>
      <c r="CS237" s="445">
        <v>0</v>
      </c>
      <c r="CT237" s="445">
        <v>-2322658</v>
      </c>
      <c r="CU237" s="445">
        <v>-2408956</v>
      </c>
      <c r="CV237" s="445">
        <v>-1927164</v>
      </c>
      <c r="CW237" s="445">
        <v>-481790</v>
      </c>
      <c r="CX237" s="445">
        <v>0</v>
      </c>
      <c r="CY237" s="445">
        <v>-4817910</v>
      </c>
      <c r="CZ237" s="445">
        <v>-8122</v>
      </c>
      <c r="DA237" s="445">
        <v>-6498</v>
      </c>
      <c r="DB237" s="445">
        <v>-1624</v>
      </c>
      <c r="DC237" s="445">
        <v>0</v>
      </c>
      <c r="DD237" s="445">
        <v>-16244</v>
      </c>
      <c r="DE237" s="445">
        <v>-2400833</v>
      </c>
      <c r="DF237" s="445">
        <v>-1920666</v>
      </c>
      <c r="DG237" s="445">
        <v>-480167</v>
      </c>
      <c r="DH237" s="445">
        <v>0</v>
      </c>
      <c r="DI237" s="445">
        <v>-4801666</v>
      </c>
      <c r="DJ237" s="445">
        <v>-8154715</v>
      </c>
      <c r="DK237" s="445">
        <v>-6570318</v>
      </c>
      <c r="DL237" s="445">
        <v>-1687833</v>
      </c>
      <c r="DM237" s="445">
        <v>0</v>
      </c>
      <c r="DN237" s="445">
        <v>-16412866</v>
      </c>
      <c r="DO237" s="445">
        <v>-6499496</v>
      </c>
      <c r="DP237" s="445">
        <v>-5246142</v>
      </c>
      <c r="DQ237" s="445">
        <v>-1356788</v>
      </c>
      <c r="DR237" s="445">
        <v>0</v>
      </c>
      <c r="DS237" s="445">
        <v>-13102426</v>
      </c>
      <c r="DT237" s="445">
        <v>-1655219</v>
      </c>
      <c r="DU237" s="445">
        <v>-1324176</v>
      </c>
      <c r="DV237" s="445">
        <v>-331045</v>
      </c>
      <c r="DW237" s="445">
        <v>0</v>
      </c>
      <c r="DX237" s="445">
        <v>-3310440</v>
      </c>
      <c r="DY237" s="445">
        <v>16014487</v>
      </c>
      <c r="DZ237" s="445">
        <v>12811590</v>
      </c>
      <c r="EA237" s="445">
        <v>3202898</v>
      </c>
      <c r="EB237" s="445">
        <v>0</v>
      </c>
      <c r="EC237" s="445">
        <v>32028975</v>
      </c>
      <c r="ED237" s="445">
        <v>13263306</v>
      </c>
      <c r="EE237" s="445">
        <v>10610644</v>
      </c>
      <c r="EF237" s="445">
        <v>2652661</v>
      </c>
      <c r="EG237" s="445">
        <v>0</v>
      </c>
      <c r="EH237" s="445">
        <v>26526611</v>
      </c>
      <c r="EI237" s="445">
        <v>-2751181</v>
      </c>
      <c r="EJ237" s="445">
        <v>-2200946</v>
      </c>
      <c r="EK237" s="445">
        <v>-550237</v>
      </c>
      <c r="EL237" s="445">
        <v>0</v>
      </c>
      <c r="EM237" s="445">
        <v>-5502364</v>
      </c>
      <c r="EN237" s="445">
        <v>-4406400</v>
      </c>
      <c r="EO237" s="445">
        <v>-3525122</v>
      </c>
      <c r="EP237" s="445">
        <v>-881282</v>
      </c>
      <c r="EQ237" s="445">
        <v>0</v>
      </c>
      <c r="ER237" s="445">
        <v>-8812804</v>
      </c>
      <c r="ES237" s="446">
        <v>0.5</v>
      </c>
      <c r="ET237" s="446">
        <v>0.4</v>
      </c>
      <c r="EU237" s="446">
        <v>0.1</v>
      </c>
      <c r="EV237" s="446">
        <v>0</v>
      </c>
      <c r="EW237" s="446">
        <v>1</v>
      </c>
      <c r="EX237" s="58" t="s">
        <v>591</v>
      </c>
      <c r="EY237" s="58" t="s">
        <v>465</v>
      </c>
      <c r="EZ237" s="58" t="s">
        <v>466</v>
      </c>
      <c r="FA237" s="58" t="s">
        <v>497</v>
      </c>
      <c r="FB237" s="58" t="s">
        <v>1239</v>
      </c>
    </row>
    <row r="238" spans="1:158" s="58" customFormat="1" ht="14.25" thickTop="1" thickBot="1">
      <c r="A238" s="58" t="s">
        <v>469</v>
      </c>
      <c r="B238" s="447" t="s">
        <v>1240</v>
      </c>
      <c r="C238" s="59" t="s">
        <v>1241</v>
      </c>
      <c r="D238" s="445">
        <v>21100351</v>
      </c>
      <c r="E238" s="445">
        <v>16880280</v>
      </c>
      <c r="F238" s="445">
        <v>4220070</v>
      </c>
      <c r="G238" s="445">
        <v>0</v>
      </c>
      <c r="H238" s="445">
        <v>42200701</v>
      </c>
      <c r="I238" s="445">
        <v>0</v>
      </c>
      <c r="J238" s="445">
        <v>0</v>
      </c>
      <c r="K238" s="445">
        <v>21100351</v>
      </c>
      <c r="L238" s="445">
        <v>178166</v>
      </c>
      <c r="M238" s="445">
        <v>178166</v>
      </c>
      <c r="N238" s="445">
        <v>47378</v>
      </c>
      <c r="O238" s="445">
        <v>0</v>
      </c>
      <c r="P238" s="445">
        <v>47378</v>
      </c>
      <c r="Q238" s="445">
        <v>76894</v>
      </c>
      <c r="R238" s="445">
        <v>0</v>
      </c>
      <c r="S238" s="445">
        <v>76894</v>
      </c>
      <c r="T238" s="445">
        <v>0</v>
      </c>
      <c r="U238" s="445">
        <v>0</v>
      </c>
      <c r="V238" s="445">
        <v>0</v>
      </c>
      <c r="W238" s="445">
        <v>0</v>
      </c>
      <c r="X238" s="445">
        <v>0</v>
      </c>
      <c r="Y238" s="445">
        <v>0</v>
      </c>
      <c r="Z238" s="445">
        <v>0</v>
      </c>
      <c r="AA238" s="445">
        <v>0</v>
      </c>
      <c r="AB238" s="445">
        <v>0</v>
      </c>
      <c r="AC238" s="445">
        <v>0</v>
      </c>
      <c r="AD238" s="445">
        <v>6853699</v>
      </c>
      <c r="AE238" s="445">
        <v>1711805</v>
      </c>
      <c r="AF238" s="445">
        <v>0</v>
      </c>
      <c r="AG238" s="445">
        <v>8565504</v>
      </c>
      <c r="AH238" s="445">
        <v>3912915</v>
      </c>
      <c r="AI238" s="445">
        <v>3130332</v>
      </c>
      <c r="AJ238" s="445">
        <v>782583</v>
      </c>
      <c r="AK238" s="445">
        <v>0</v>
      </c>
      <c r="AL238" s="445">
        <v>7825830</v>
      </c>
      <c r="AM238" s="445">
        <v>-1840202</v>
      </c>
      <c r="AN238" s="445">
        <v>-1472162</v>
      </c>
      <c r="AO238" s="445">
        <v>-368040</v>
      </c>
      <c r="AP238" s="445">
        <v>0</v>
      </c>
      <c r="AQ238" s="445">
        <v>-3680404</v>
      </c>
      <c r="AR238" s="445">
        <v>-2728055</v>
      </c>
      <c r="AS238" s="445">
        <v>-2182444</v>
      </c>
      <c r="AT238" s="445">
        <v>-545611</v>
      </c>
      <c r="AU238" s="445">
        <v>0</v>
      </c>
      <c r="AV238" s="445">
        <v>-5456110</v>
      </c>
      <c r="AW238" s="445">
        <v>15573</v>
      </c>
      <c r="AX238" s="445">
        <v>12458</v>
      </c>
      <c r="AY238" s="445">
        <v>3115</v>
      </c>
      <c r="AZ238" s="445">
        <v>0</v>
      </c>
      <c r="BA238" s="445">
        <v>31146</v>
      </c>
      <c r="BB238" s="445">
        <v>77777</v>
      </c>
      <c r="BC238" s="445">
        <v>62222</v>
      </c>
      <c r="BD238" s="445">
        <v>15555</v>
      </c>
      <c r="BE238" s="445">
        <v>0</v>
      </c>
      <c r="BF238" s="445">
        <v>155554</v>
      </c>
      <c r="BG238" s="445">
        <v>-2634705</v>
      </c>
      <c r="BH238" s="445">
        <v>-2107764</v>
      </c>
      <c r="BI238" s="445">
        <v>-526941</v>
      </c>
      <c r="BJ238" s="445">
        <v>0</v>
      </c>
      <c r="BK238" s="445">
        <v>-5269410</v>
      </c>
      <c r="BL238" s="445">
        <v>-4201120</v>
      </c>
      <c r="BM238" s="445">
        <v>-3360896</v>
      </c>
      <c r="BN238" s="445">
        <v>-840224</v>
      </c>
      <c r="BO238" s="445">
        <v>0</v>
      </c>
      <c r="BP238" s="445">
        <v>-8402240</v>
      </c>
      <c r="BQ238" s="445">
        <v>-798198</v>
      </c>
      <c r="BR238" s="445">
        <v>-638559</v>
      </c>
      <c r="BS238" s="445">
        <v>-159640</v>
      </c>
      <c r="BT238" s="445">
        <v>0</v>
      </c>
      <c r="BU238" s="445">
        <v>-1596397</v>
      </c>
      <c r="BV238" s="445">
        <v>-3402922</v>
      </c>
      <c r="BW238" s="445">
        <v>-2722337</v>
      </c>
      <c r="BX238" s="445">
        <v>-680584</v>
      </c>
      <c r="BY238" s="445">
        <v>0</v>
      </c>
      <c r="BZ238" s="445">
        <v>-6805843</v>
      </c>
      <c r="CA238" s="445">
        <v>337110</v>
      </c>
      <c r="CB238" s="445">
        <v>269688</v>
      </c>
      <c r="CC238" s="445">
        <v>67422</v>
      </c>
      <c r="CD238" s="445">
        <v>0</v>
      </c>
      <c r="CE238" s="445">
        <v>674220</v>
      </c>
      <c r="CF238" s="445">
        <v>85462</v>
      </c>
      <c r="CG238" s="445">
        <v>68370</v>
      </c>
      <c r="CH238" s="445">
        <v>17092</v>
      </c>
      <c r="CI238" s="445">
        <v>0</v>
      </c>
      <c r="CJ238" s="445">
        <v>170924</v>
      </c>
      <c r="CK238" s="445">
        <v>461088</v>
      </c>
      <c r="CL238" s="445">
        <v>368871</v>
      </c>
      <c r="CM238" s="445">
        <v>92218</v>
      </c>
      <c r="CN238" s="445">
        <v>0</v>
      </c>
      <c r="CO238" s="445">
        <v>922177</v>
      </c>
      <c r="CP238" s="445">
        <v>1024632</v>
      </c>
      <c r="CQ238" s="445">
        <v>819706</v>
      </c>
      <c r="CR238" s="445">
        <v>204927</v>
      </c>
      <c r="CS238" s="445">
        <v>0</v>
      </c>
      <c r="CT238" s="445">
        <v>2049265</v>
      </c>
      <c r="CU238" s="445">
        <v>-2292828</v>
      </c>
      <c r="CV238" s="445">
        <v>-1834261</v>
      </c>
      <c r="CW238" s="445">
        <v>-458565</v>
      </c>
      <c r="CX238" s="445">
        <v>0</v>
      </c>
      <c r="CY238" s="445">
        <v>-4585654</v>
      </c>
      <c r="CZ238" s="445">
        <v>0</v>
      </c>
      <c r="DA238" s="445">
        <v>0</v>
      </c>
      <c r="DB238" s="445">
        <v>0</v>
      </c>
      <c r="DC238" s="445">
        <v>0</v>
      </c>
      <c r="DD238" s="445">
        <v>0</v>
      </c>
      <c r="DE238" s="445">
        <v>-2292828</v>
      </c>
      <c r="DF238" s="445">
        <v>-1834261</v>
      </c>
      <c r="DG238" s="445">
        <v>-458565</v>
      </c>
      <c r="DH238" s="445">
        <v>0</v>
      </c>
      <c r="DI238" s="445">
        <v>-4585654</v>
      </c>
      <c r="DJ238" s="445">
        <v>-10128568</v>
      </c>
      <c r="DK238" s="445">
        <v>-8102853</v>
      </c>
      <c r="DL238" s="445">
        <v>-2025713</v>
      </c>
      <c r="DM238" s="445">
        <v>0</v>
      </c>
      <c r="DN238" s="445">
        <v>-20257134</v>
      </c>
      <c r="DO238" s="445">
        <v>-10842422</v>
      </c>
      <c r="DP238" s="445">
        <v>-8673938</v>
      </c>
      <c r="DQ238" s="445">
        <v>-2168484</v>
      </c>
      <c r="DR238" s="445">
        <v>0</v>
      </c>
      <c r="DS238" s="445">
        <v>-21684844</v>
      </c>
      <c r="DT238" s="445">
        <v>713854</v>
      </c>
      <c r="DU238" s="445">
        <v>571085</v>
      </c>
      <c r="DV238" s="445">
        <v>142771</v>
      </c>
      <c r="DW238" s="445">
        <v>0</v>
      </c>
      <c r="DX238" s="445">
        <v>1427710</v>
      </c>
      <c r="DY238" s="445">
        <v>22689352</v>
      </c>
      <c r="DZ238" s="445">
        <v>18151482</v>
      </c>
      <c r="EA238" s="445">
        <v>4537871</v>
      </c>
      <c r="EB238" s="445">
        <v>0</v>
      </c>
      <c r="EC238" s="445">
        <v>45378705</v>
      </c>
      <c r="ED238" s="445">
        <v>21100351</v>
      </c>
      <c r="EE238" s="445">
        <v>16880280</v>
      </c>
      <c r="EF238" s="445">
        <v>4220070</v>
      </c>
      <c r="EG238" s="445">
        <v>0</v>
      </c>
      <c r="EH238" s="445">
        <v>42200701</v>
      </c>
      <c r="EI238" s="445">
        <v>-1589001</v>
      </c>
      <c r="EJ238" s="445">
        <v>-1271202</v>
      </c>
      <c r="EK238" s="445">
        <v>-317801</v>
      </c>
      <c r="EL238" s="445">
        <v>0</v>
      </c>
      <c r="EM238" s="445">
        <v>-3178004</v>
      </c>
      <c r="EN238" s="445">
        <v>-875147</v>
      </c>
      <c r="EO238" s="445">
        <v>-700117</v>
      </c>
      <c r="EP238" s="445">
        <v>-175030</v>
      </c>
      <c r="EQ238" s="445">
        <v>0</v>
      </c>
      <c r="ER238" s="445">
        <v>-1750294</v>
      </c>
      <c r="ES238" s="446">
        <v>0.5</v>
      </c>
      <c r="ET238" s="446">
        <v>0.4</v>
      </c>
      <c r="EU238" s="446">
        <v>0.1</v>
      </c>
      <c r="EV238" s="446">
        <v>0</v>
      </c>
      <c r="EW238" s="446">
        <v>1</v>
      </c>
      <c r="EX238" s="58" t="s">
        <v>676</v>
      </c>
      <c r="EY238" s="58" t="s">
        <v>465</v>
      </c>
      <c r="EZ238" s="58" t="s">
        <v>466</v>
      </c>
      <c r="FA238" s="58" t="s">
        <v>467</v>
      </c>
      <c r="FB238" s="58" t="s">
        <v>1242</v>
      </c>
    </row>
    <row r="239" spans="1:158" s="58" customFormat="1" ht="14.25" thickTop="1" thickBot="1">
      <c r="A239" s="58" t="s">
        <v>461</v>
      </c>
      <c r="B239" s="447" t="s">
        <v>1243</v>
      </c>
      <c r="C239" s="59" t="s">
        <v>1244</v>
      </c>
      <c r="D239" s="445">
        <v>14837020</v>
      </c>
      <c r="E239" s="445">
        <v>11869616</v>
      </c>
      <c r="F239" s="445">
        <v>2670664</v>
      </c>
      <c r="G239" s="445">
        <v>296740</v>
      </c>
      <c r="H239" s="445">
        <v>29674040</v>
      </c>
      <c r="I239" s="445">
        <v>0</v>
      </c>
      <c r="J239" s="445">
        <v>0</v>
      </c>
      <c r="K239" s="445">
        <v>14837020</v>
      </c>
      <c r="L239" s="445">
        <v>127519</v>
      </c>
      <c r="M239" s="445">
        <v>127519</v>
      </c>
      <c r="N239" s="445">
        <v>170240</v>
      </c>
      <c r="O239" s="445">
        <v>0</v>
      </c>
      <c r="P239" s="445">
        <v>170240</v>
      </c>
      <c r="Q239" s="445">
        <v>78211</v>
      </c>
      <c r="R239" s="445">
        <v>0</v>
      </c>
      <c r="S239" s="445">
        <v>78211</v>
      </c>
      <c r="T239" s="445">
        <v>0</v>
      </c>
      <c r="U239" s="445">
        <v>0</v>
      </c>
      <c r="V239" s="445">
        <v>0</v>
      </c>
      <c r="W239" s="445">
        <v>0</v>
      </c>
      <c r="X239" s="445">
        <v>0</v>
      </c>
      <c r="Y239" s="445">
        <v>0</v>
      </c>
      <c r="Z239" s="445">
        <v>0</v>
      </c>
      <c r="AA239" s="445">
        <v>0</v>
      </c>
      <c r="AB239" s="445">
        <v>0</v>
      </c>
      <c r="AC239" s="445">
        <v>0</v>
      </c>
      <c r="AD239" s="445">
        <v>4812912</v>
      </c>
      <c r="AE239" s="445">
        <v>1079993</v>
      </c>
      <c r="AF239" s="445">
        <v>119998</v>
      </c>
      <c r="AG239" s="445">
        <v>6012903</v>
      </c>
      <c r="AH239" s="445">
        <v>1221353</v>
      </c>
      <c r="AI239" s="445">
        <v>977082</v>
      </c>
      <c r="AJ239" s="445">
        <v>219844</v>
      </c>
      <c r="AK239" s="445">
        <v>24427</v>
      </c>
      <c r="AL239" s="445">
        <v>2442706</v>
      </c>
      <c r="AM239" s="445">
        <v>-1410100</v>
      </c>
      <c r="AN239" s="445">
        <v>-1128080</v>
      </c>
      <c r="AO239" s="445">
        <v>-253818</v>
      </c>
      <c r="AP239" s="445">
        <v>-28202</v>
      </c>
      <c r="AQ239" s="445">
        <v>-2820200</v>
      </c>
      <c r="AR239" s="445">
        <v>-721164</v>
      </c>
      <c r="AS239" s="445">
        <v>-576932</v>
      </c>
      <c r="AT239" s="445">
        <v>-129810</v>
      </c>
      <c r="AU239" s="445">
        <v>-14423</v>
      </c>
      <c r="AV239" s="445">
        <v>-1442329</v>
      </c>
      <c r="AW239" s="445">
        <v>24516</v>
      </c>
      <c r="AX239" s="445">
        <v>19613</v>
      </c>
      <c r="AY239" s="445">
        <v>4413</v>
      </c>
      <c r="AZ239" s="445">
        <v>490</v>
      </c>
      <c r="BA239" s="445">
        <v>49032</v>
      </c>
      <c r="BB239" s="445">
        <v>-209152</v>
      </c>
      <c r="BC239" s="445">
        <v>-167321</v>
      </c>
      <c r="BD239" s="445">
        <v>-37647</v>
      </c>
      <c r="BE239" s="445">
        <v>-4183</v>
      </c>
      <c r="BF239" s="445">
        <v>-418303</v>
      </c>
      <c r="BG239" s="445">
        <v>-905800</v>
      </c>
      <c r="BH239" s="445">
        <v>-724640</v>
      </c>
      <c r="BI239" s="445">
        <v>-163044</v>
      </c>
      <c r="BJ239" s="445">
        <v>-18116</v>
      </c>
      <c r="BK239" s="445">
        <v>-1811600</v>
      </c>
      <c r="BL239" s="445">
        <v>-2601000</v>
      </c>
      <c r="BM239" s="445">
        <v>-2080800</v>
      </c>
      <c r="BN239" s="445">
        <v>-468180</v>
      </c>
      <c r="BO239" s="445">
        <v>-52020</v>
      </c>
      <c r="BP239" s="445">
        <v>-5202000</v>
      </c>
      <c r="BQ239" s="445">
        <v>-185500</v>
      </c>
      <c r="BR239" s="445">
        <v>-148400</v>
      </c>
      <c r="BS239" s="445">
        <v>-33390</v>
      </c>
      <c r="BT239" s="445">
        <v>-3710</v>
      </c>
      <c r="BU239" s="445">
        <v>-371000</v>
      </c>
      <c r="BV239" s="445">
        <v>-2415500</v>
      </c>
      <c r="BW239" s="445">
        <v>-1932400</v>
      </c>
      <c r="BX239" s="445">
        <v>-434790</v>
      </c>
      <c r="BY239" s="445">
        <v>-48310</v>
      </c>
      <c r="BZ239" s="445">
        <v>-4831000</v>
      </c>
      <c r="CA239" s="445">
        <v>342280</v>
      </c>
      <c r="CB239" s="445">
        <v>273824</v>
      </c>
      <c r="CC239" s="445">
        <v>61610</v>
      </c>
      <c r="CD239" s="445">
        <v>6846</v>
      </c>
      <c r="CE239" s="445">
        <v>684560</v>
      </c>
      <c r="CF239" s="445">
        <v>153192</v>
      </c>
      <c r="CG239" s="445">
        <v>122554</v>
      </c>
      <c r="CH239" s="445">
        <v>27575</v>
      </c>
      <c r="CI239" s="445">
        <v>3064</v>
      </c>
      <c r="CJ239" s="445">
        <v>306385</v>
      </c>
      <c r="CK239" s="445">
        <v>-222280</v>
      </c>
      <c r="CL239" s="445">
        <v>-177824</v>
      </c>
      <c r="CM239" s="445">
        <v>-40010</v>
      </c>
      <c r="CN239" s="445">
        <v>-4446</v>
      </c>
      <c r="CO239" s="445">
        <v>-444560</v>
      </c>
      <c r="CP239" s="445">
        <v>-611192</v>
      </c>
      <c r="CQ239" s="445">
        <v>-488954</v>
      </c>
      <c r="CR239" s="445">
        <v>-110015</v>
      </c>
      <c r="CS239" s="445">
        <v>-12224</v>
      </c>
      <c r="CT239" s="445">
        <v>-1222385</v>
      </c>
      <c r="CU239" s="445">
        <v>-2939000</v>
      </c>
      <c r="CV239" s="445">
        <v>-2351200</v>
      </c>
      <c r="CW239" s="445">
        <v>-529020</v>
      </c>
      <c r="CX239" s="445">
        <v>-58780</v>
      </c>
      <c r="CY239" s="445">
        <v>-5878000</v>
      </c>
      <c r="CZ239" s="445">
        <v>-65500</v>
      </c>
      <c r="DA239" s="445">
        <v>-52400</v>
      </c>
      <c r="DB239" s="445">
        <v>-11790</v>
      </c>
      <c r="DC239" s="445">
        <v>-1310</v>
      </c>
      <c r="DD239" s="445">
        <v>-131000</v>
      </c>
      <c r="DE239" s="445">
        <v>-2873500</v>
      </c>
      <c r="DF239" s="445">
        <v>-2298800</v>
      </c>
      <c r="DG239" s="445">
        <v>-517230</v>
      </c>
      <c r="DH239" s="445">
        <v>-57470</v>
      </c>
      <c r="DI239" s="445">
        <v>-5747000</v>
      </c>
      <c r="DJ239" s="445">
        <v>-6431179</v>
      </c>
      <c r="DK239" s="445">
        <v>-4546270</v>
      </c>
      <c r="DL239" s="445">
        <v>-941425</v>
      </c>
      <c r="DM239" s="445">
        <v>-111993</v>
      </c>
      <c r="DN239" s="445">
        <v>-12030867</v>
      </c>
      <c r="DO239" s="445">
        <v>-6116800</v>
      </c>
      <c r="DP239" s="445">
        <v>-4294761</v>
      </c>
      <c r="DQ239" s="445">
        <v>-884834</v>
      </c>
      <c r="DR239" s="445">
        <v>-105706</v>
      </c>
      <c r="DS239" s="445">
        <v>-11402102</v>
      </c>
      <c r="DT239" s="445">
        <v>-314379</v>
      </c>
      <c r="DU239" s="445">
        <v>-251509</v>
      </c>
      <c r="DV239" s="445">
        <v>-56591</v>
      </c>
      <c r="DW239" s="445">
        <v>-6287</v>
      </c>
      <c r="DX239" s="445">
        <v>-628765</v>
      </c>
      <c r="DY239" s="445">
        <v>17821421</v>
      </c>
      <c r="DZ239" s="445">
        <v>14257137</v>
      </c>
      <c r="EA239" s="445">
        <v>3207856</v>
      </c>
      <c r="EB239" s="445">
        <v>356428</v>
      </c>
      <c r="EC239" s="445">
        <v>35642842</v>
      </c>
      <c r="ED239" s="445">
        <v>14837020</v>
      </c>
      <c r="EE239" s="445">
        <v>11869616</v>
      </c>
      <c r="EF239" s="445">
        <v>2670664</v>
      </c>
      <c r="EG239" s="445">
        <v>296740</v>
      </c>
      <c r="EH239" s="445">
        <v>29674040</v>
      </c>
      <c r="EI239" s="445">
        <v>-2984401</v>
      </c>
      <c r="EJ239" s="445">
        <v>-2387521</v>
      </c>
      <c r="EK239" s="445">
        <v>-537192</v>
      </c>
      <c r="EL239" s="445">
        <v>-59688</v>
      </c>
      <c r="EM239" s="445">
        <v>-5968802</v>
      </c>
      <c r="EN239" s="445">
        <v>-3298780</v>
      </c>
      <c r="EO239" s="445">
        <v>-2639030</v>
      </c>
      <c r="EP239" s="445">
        <v>-593783</v>
      </c>
      <c r="EQ239" s="445">
        <v>-65975</v>
      </c>
      <c r="ER239" s="445">
        <v>-6597567</v>
      </c>
      <c r="ES239" s="446">
        <v>0.5</v>
      </c>
      <c r="ET239" s="446">
        <v>0.4</v>
      </c>
      <c r="EU239" s="446">
        <v>0.09</v>
      </c>
      <c r="EV239" s="446">
        <v>0.01</v>
      </c>
      <c r="EW239" s="446">
        <v>1</v>
      </c>
      <c r="EX239" s="58" t="s">
        <v>630</v>
      </c>
      <c r="EY239" s="58" t="s">
        <v>558</v>
      </c>
      <c r="EZ239" s="58" t="s">
        <v>466</v>
      </c>
      <c r="FA239" s="58" t="s">
        <v>473</v>
      </c>
      <c r="FB239" s="58" t="s">
        <v>1245</v>
      </c>
    </row>
    <row r="240" spans="1:158" s="58" customFormat="1" ht="14.25" thickTop="1" thickBot="1">
      <c r="A240" s="58" t="s">
        <v>469</v>
      </c>
      <c r="B240" s="447" t="s">
        <v>1246</v>
      </c>
      <c r="C240" s="59" t="s">
        <v>1247</v>
      </c>
      <c r="D240" s="445">
        <v>17759902</v>
      </c>
      <c r="E240" s="445">
        <v>14207921</v>
      </c>
      <c r="F240" s="445">
        <v>3196782</v>
      </c>
      <c r="G240" s="445">
        <v>355198</v>
      </c>
      <c r="H240" s="445">
        <v>35519803</v>
      </c>
      <c r="I240" s="445">
        <v>0</v>
      </c>
      <c r="J240" s="445">
        <v>0</v>
      </c>
      <c r="K240" s="445">
        <v>17759902</v>
      </c>
      <c r="L240" s="445">
        <v>226741</v>
      </c>
      <c r="M240" s="445">
        <v>226741</v>
      </c>
      <c r="N240" s="445">
        <v>0</v>
      </c>
      <c r="O240" s="445">
        <v>0</v>
      </c>
      <c r="P240" s="445">
        <v>0</v>
      </c>
      <c r="Q240" s="445">
        <v>461997</v>
      </c>
      <c r="R240" s="445">
        <v>0</v>
      </c>
      <c r="S240" s="445">
        <v>461997</v>
      </c>
      <c r="T240" s="445">
        <v>0</v>
      </c>
      <c r="U240" s="445">
        <v>0</v>
      </c>
      <c r="V240" s="445">
        <v>0</v>
      </c>
      <c r="W240" s="445">
        <v>0</v>
      </c>
      <c r="X240" s="445">
        <v>0</v>
      </c>
      <c r="Y240" s="445">
        <v>0</v>
      </c>
      <c r="Z240" s="445">
        <v>0</v>
      </c>
      <c r="AA240" s="445">
        <v>0</v>
      </c>
      <c r="AB240" s="445">
        <v>0</v>
      </c>
      <c r="AC240" s="445">
        <v>0</v>
      </c>
      <c r="AD240" s="445">
        <v>6997378</v>
      </c>
      <c r="AE240" s="445">
        <v>1568994</v>
      </c>
      <c r="AF240" s="445">
        <v>174333</v>
      </c>
      <c r="AG240" s="445">
        <v>8740705</v>
      </c>
      <c r="AH240" s="445">
        <v>3606110</v>
      </c>
      <c r="AI240" s="445">
        <v>2884888</v>
      </c>
      <c r="AJ240" s="445">
        <v>649100</v>
      </c>
      <c r="AK240" s="445">
        <v>72122</v>
      </c>
      <c r="AL240" s="445">
        <v>7212220</v>
      </c>
      <c r="AM240" s="445">
        <v>-506741</v>
      </c>
      <c r="AN240" s="445">
        <v>-405394</v>
      </c>
      <c r="AO240" s="445">
        <v>-91214</v>
      </c>
      <c r="AP240" s="445">
        <v>-10135</v>
      </c>
      <c r="AQ240" s="445">
        <v>-1013484</v>
      </c>
      <c r="AR240" s="445">
        <v>-1118500</v>
      </c>
      <c r="AS240" s="445">
        <v>-894800</v>
      </c>
      <c r="AT240" s="445">
        <v>-201330</v>
      </c>
      <c r="AU240" s="445">
        <v>-22370</v>
      </c>
      <c r="AV240" s="445">
        <v>-2237000</v>
      </c>
      <c r="AW240" s="445">
        <v>43652</v>
      </c>
      <c r="AX240" s="445">
        <v>34922</v>
      </c>
      <c r="AY240" s="445">
        <v>7857</v>
      </c>
      <c r="AZ240" s="445">
        <v>873</v>
      </c>
      <c r="BA240" s="445">
        <v>87304</v>
      </c>
      <c r="BB240" s="445">
        <v>-437702</v>
      </c>
      <c r="BC240" s="445">
        <v>-350162</v>
      </c>
      <c r="BD240" s="445">
        <v>-78786</v>
      </c>
      <c r="BE240" s="445">
        <v>-8754</v>
      </c>
      <c r="BF240" s="445">
        <v>-875404</v>
      </c>
      <c r="BG240" s="445">
        <v>-1512550</v>
      </c>
      <c r="BH240" s="445">
        <v>-1210040</v>
      </c>
      <c r="BI240" s="445">
        <v>-272259</v>
      </c>
      <c r="BJ240" s="445">
        <v>-30251</v>
      </c>
      <c r="BK240" s="445">
        <v>-3025100</v>
      </c>
      <c r="BL240" s="445">
        <v>-1725542</v>
      </c>
      <c r="BM240" s="445">
        <v>-1380433</v>
      </c>
      <c r="BN240" s="445">
        <v>-310597</v>
      </c>
      <c r="BO240" s="445">
        <v>-34511</v>
      </c>
      <c r="BP240" s="445">
        <v>-3451083</v>
      </c>
      <c r="BQ240" s="445">
        <v>-262002</v>
      </c>
      <c r="BR240" s="445">
        <v>-209602</v>
      </c>
      <c r="BS240" s="445">
        <v>-47160</v>
      </c>
      <c r="BT240" s="445">
        <v>-5240</v>
      </c>
      <c r="BU240" s="445">
        <v>-524004</v>
      </c>
      <c r="BV240" s="445">
        <v>-1463539</v>
      </c>
      <c r="BW240" s="445">
        <v>-1170832</v>
      </c>
      <c r="BX240" s="445">
        <v>-263437</v>
      </c>
      <c r="BY240" s="445">
        <v>-29271</v>
      </c>
      <c r="BZ240" s="445">
        <v>-2927079</v>
      </c>
      <c r="CA240" s="445">
        <v>230515</v>
      </c>
      <c r="CB240" s="445">
        <v>184412</v>
      </c>
      <c r="CC240" s="445">
        <v>41493</v>
      </c>
      <c r="CD240" s="445">
        <v>4610</v>
      </c>
      <c r="CE240" s="445">
        <v>461030</v>
      </c>
      <c r="CF240" s="445">
        <v>441854</v>
      </c>
      <c r="CG240" s="445">
        <v>353484</v>
      </c>
      <c r="CH240" s="445">
        <v>79534</v>
      </c>
      <c r="CI240" s="445">
        <v>8837</v>
      </c>
      <c r="CJ240" s="445">
        <v>883709</v>
      </c>
      <c r="CK240" s="445">
        <v>-35537</v>
      </c>
      <c r="CL240" s="445">
        <v>-28430</v>
      </c>
      <c r="CM240" s="445">
        <v>-6397</v>
      </c>
      <c r="CN240" s="445">
        <v>-711</v>
      </c>
      <c r="CO240" s="445">
        <v>-71075</v>
      </c>
      <c r="CP240" s="445">
        <v>-677623</v>
      </c>
      <c r="CQ240" s="445">
        <v>-542098</v>
      </c>
      <c r="CR240" s="445">
        <v>-121972</v>
      </c>
      <c r="CS240" s="445">
        <v>-13552</v>
      </c>
      <c r="CT240" s="445">
        <v>-1355245</v>
      </c>
      <c r="CU240" s="445">
        <v>-1766333</v>
      </c>
      <c r="CV240" s="445">
        <v>-1413065</v>
      </c>
      <c r="CW240" s="445">
        <v>-317939</v>
      </c>
      <c r="CX240" s="445">
        <v>-35327</v>
      </c>
      <c r="CY240" s="445">
        <v>-3532664</v>
      </c>
      <c r="CZ240" s="445">
        <v>-67024</v>
      </c>
      <c r="DA240" s="445">
        <v>-53620</v>
      </c>
      <c r="DB240" s="445">
        <v>-12064</v>
      </c>
      <c r="DC240" s="445">
        <v>-1341</v>
      </c>
      <c r="DD240" s="445">
        <v>-134049</v>
      </c>
      <c r="DE240" s="445">
        <v>-1699308</v>
      </c>
      <c r="DF240" s="445">
        <v>-1359446</v>
      </c>
      <c r="DG240" s="445">
        <v>-305875</v>
      </c>
      <c r="DH240" s="445">
        <v>-33986</v>
      </c>
      <c r="DI240" s="445">
        <v>-3398615</v>
      </c>
      <c r="DJ240" s="445">
        <v>-11883744</v>
      </c>
      <c r="DK240" s="445">
        <v>-9493661</v>
      </c>
      <c r="DL240" s="445">
        <v>-2124907</v>
      </c>
      <c r="DM240" s="445">
        <v>-237394</v>
      </c>
      <c r="DN240" s="445">
        <v>-23739706</v>
      </c>
      <c r="DO240" s="445">
        <v>-11124008</v>
      </c>
      <c r="DP240" s="445">
        <v>-8885872</v>
      </c>
      <c r="DQ240" s="445">
        <v>-1988153</v>
      </c>
      <c r="DR240" s="445">
        <v>-222202</v>
      </c>
      <c r="DS240" s="445">
        <v>-22220236</v>
      </c>
      <c r="DT240" s="445">
        <v>-759736</v>
      </c>
      <c r="DU240" s="445">
        <v>-607789</v>
      </c>
      <c r="DV240" s="445">
        <v>-136754</v>
      </c>
      <c r="DW240" s="445">
        <v>-15192</v>
      </c>
      <c r="DX240" s="445">
        <v>-1519470</v>
      </c>
      <c r="DY240" s="445">
        <v>22563466</v>
      </c>
      <c r="DZ240" s="445">
        <v>18050773</v>
      </c>
      <c r="EA240" s="445">
        <v>4061424</v>
      </c>
      <c r="EB240" s="445">
        <v>451269</v>
      </c>
      <c r="EC240" s="445">
        <v>45126932</v>
      </c>
      <c r="ED240" s="445">
        <v>17759902</v>
      </c>
      <c r="EE240" s="445">
        <v>14207921</v>
      </c>
      <c r="EF240" s="445">
        <v>3196782</v>
      </c>
      <c r="EG240" s="445">
        <v>355198</v>
      </c>
      <c r="EH240" s="445">
        <v>35519803</v>
      </c>
      <c r="EI240" s="445">
        <v>-4803564</v>
      </c>
      <c r="EJ240" s="445">
        <v>-3842852</v>
      </c>
      <c r="EK240" s="445">
        <v>-864642</v>
      </c>
      <c r="EL240" s="445">
        <v>-96071</v>
      </c>
      <c r="EM240" s="445">
        <v>-9607129</v>
      </c>
      <c r="EN240" s="445">
        <v>-5563300</v>
      </c>
      <c r="EO240" s="445">
        <v>-4450641</v>
      </c>
      <c r="EP240" s="445">
        <v>-1001396</v>
      </c>
      <c r="EQ240" s="445">
        <v>-111263</v>
      </c>
      <c r="ER240" s="445">
        <v>-11126599</v>
      </c>
      <c r="ES240" s="446">
        <v>0.5</v>
      </c>
      <c r="ET240" s="446">
        <v>0.4</v>
      </c>
      <c r="EU240" s="446">
        <v>0.09</v>
      </c>
      <c r="EV240" s="446">
        <v>0.01</v>
      </c>
      <c r="EW240" s="446">
        <v>1</v>
      </c>
      <c r="EX240" s="58" t="s">
        <v>1009</v>
      </c>
      <c r="EY240" s="58" t="s">
        <v>765</v>
      </c>
      <c r="EZ240" s="58" t="s">
        <v>466</v>
      </c>
      <c r="FA240" s="58" t="s">
        <v>537</v>
      </c>
      <c r="FB240" s="58" t="s">
        <v>1248</v>
      </c>
    </row>
    <row r="241" spans="1:158" s="58" customFormat="1" ht="14.25" thickTop="1" thickBot="1">
      <c r="A241" s="58" t="s">
        <v>461</v>
      </c>
      <c r="B241" s="447" t="s">
        <v>1249</v>
      </c>
      <c r="C241" s="59" t="s">
        <v>1250</v>
      </c>
      <c r="D241" s="445">
        <v>10493388</v>
      </c>
      <c r="E241" s="445">
        <v>8394711</v>
      </c>
      <c r="F241" s="445">
        <v>1888810</v>
      </c>
      <c r="G241" s="445">
        <v>209868</v>
      </c>
      <c r="H241" s="445">
        <v>20986777</v>
      </c>
      <c r="I241" s="445">
        <v>115731</v>
      </c>
      <c r="J241" s="445">
        <v>115731</v>
      </c>
      <c r="K241" s="445">
        <v>10377657</v>
      </c>
      <c r="L241" s="445">
        <v>105030</v>
      </c>
      <c r="M241" s="445">
        <v>105030</v>
      </c>
      <c r="N241" s="445">
        <v>4907176</v>
      </c>
      <c r="O241" s="445">
        <v>0</v>
      </c>
      <c r="P241" s="445">
        <v>4907176</v>
      </c>
      <c r="Q241" s="445">
        <v>41034</v>
      </c>
      <c r="R241" s="445">
        <v>190263</v>
      </c>
      <c r="S241" s="445">
        <v>231297</v>
      </c>
      <c r="T241" s="445">
        <v>0</v>
      </c>
      <c r="U241" s="445">
        <v>0</v>
      </c>
      <c r="V241" s="445">
        <v>0</v>
      </c>
      <c r="W241" s="445">
        <v>0</v>
      </c>
      <c r="X241" s="445">
        <v>115731</v>
      </c>
      <c r="Y241" s="445">
        <v>0</v>
      </c>
      <c r="Z241" s="445">
        <v>0</v>
      </c>
      <c r="AA241" s="445">
        <v>115731</v>
      </c>
      <c r="AB241" s="445">
        <v>0</v>
      </c>
      <c r="AC241" s="445">
        <v>0</v>
      </c>
      <c r="AD241" s="445">
        <v>3511869</v>
      </c>
      <c r="AE241" s="445">
        <v>742073</v>
      </c>
      <c r="AF241" s="445">
        <v>81351</v>
      </c>
      <c r="AG241" s="445">
        <v>4335293</v>
      </c>
      <c r="AH241" s="445">
        <v>333471</v>
      </c>
      <c r="AI241" s="445">
        <v>266776</v>
      </c>
      <c r="AJ241" s="445">
        <v>60025</v>
      </c>
      <c r="AK241" s="445">
        <v>6669</v>
      </c>
      <c r="AL241" s="445">
        <v>666941</v>
      </c>
      <c r="AM241" s="445">
        <v>-394766</v>
      </c>
      <c r="AN241" s="445">
        <v>-315813</v>
      </c>
      <c r="AO241" s="445">
        <v>-71058</v>
      </c>
      <c r="AP241" s="445">
        <v>-7895</v>
      </c>
      <c r="AQ241" s="445">
        <v>-789532</v>
      </c>
      <c r="AR241" s="445">
        <v>-220525</v>
      </c>
      <c r="AS241" s="445">
        <v>-176421</v>
      </c>
      <c r="AT241" s="445">
        <v>-39695</v>
      </c>
      <c r="AU241" s="445">
        <v>-4411</v>
      </c>
      <c r="AV241" s="445">
        <v>-441052</v>
      </c>
      <c r="AW241" s="445">
        <v>31497</v>
      </c>
      <c r="AX241" s="445">
        <v>25198</v>
      </c>
      <c r="AY241" s="445">
        <v>5670</v>
      </c>
      <c r="AZ241" s="445">
        <v>630</v>
      </c>
      <c r="BA241" s="445">
        <v>62995</v>
      </c>
      <c r="BB241" s="445">
        <v>-1213</v>
      </c>
      <c r="BC241" s="445">
        <v>-970</v>
      </c>
      <c r="BD241" s="445">
        <v>-218</v>
      </c>
      <c r="BE241" s="445">
        <v>-24</v>
      </c>
      <c r="BF241" s="445">
        <v>-2425</v>
      </c>
      <c r="BG241" s="445">
        <v>-190241</v>
      </c>
      <c r="BH241" s="445">
        <v>-152193</v>
      </c>
      <c r="BI241" s="445">
        <v>-34243</v>
      </c>
      <c r="BJ241" s="445">
        <v>-3805</v>
      </c>
      <c r="BK241" s="445">
        <v>-380482</v>
      </c>
      <c r="BL241" s="445">
        <v>-2166714</v>
      </c>
      <c r="BM241" s="445">
        <v>-1733372</v>
      </c>
      <c r="BN241" s="445">
        <v>-390009</v>
      </c>
      <c r="BO241" s="445">
        <v>-43334</v>
      </c>
      <c r="BP241" s="445">
        <v>-4333429</v>
      </c>
      <c r="BQ241" s="445">
        <v>-113111</v>
      </c>
      <c r="BR241" s="445">
        <v>-90488</v>
      </c>
      <c r="BS241" s="445">
        <v>-20360</v>
      </c>
      <c r="BT241" s="445">
        <v>-2262</v>
      </c>
      <c r="BU241" s="445">
        <v>-226221</v>
      </c>
      <c r="BV241" s="445">
        <v>-2053604</v>
      </c>
      <c r="BW241" s="445">
        <v>-1642883</v>
      </c>
      <c r="BX241" s="445">
        <v>-369649</v>
      </c>
      <c r="BY241" s="445">
        <v>-41072</v>
      </c>
      <c r="BZ241" s="445">
        <v>-4107208</v>
      </c>
      <c r="CA241" s="445">
        <v>179783</v>
      </c>
      <c r="CB241" s="445">
        <v>143827</v>
      </c>
      <c r="CC241" s="445">
        <v>32361</v>
      </c>
      <c r="CD241" s="445">
        <v>3596</v>
      </c>
      <c r="CE241" s="445">
        <v>359567</v>
      </c>
      <c r="CF241" s="445">
        <v>274016</v>
      </c>
      <c r="CG241" s="445">
        <v>219212</v>
      </c>
      <c r="CH241" s="445">
        <v>49323</v>
      </c>
      <c r="CI241" s="445">
        <v>5480</v>
      </c>
      <c r="CJ241" s="445">
        <v>548031</v>
      </c>
      <c r="CK241" s="445">
        <v>-70474</v>
      </c>
      <c r="CL241" s="445">
        <v>-56380</v>
      </c>
      <c r="CM241" s="445">
        <v>-12686</v>
      </c>
      <c r="CN241" s="445">
        <v>-1410</v>
      </c>
      <c r="CO241" s="445">
        <v>-140950</v>
      </c>
      <c r="CP241" s="445">
        <v>708891</v>
      </c>
      <c r="CQ241" s="445">
        <v>567112</v>
      </c>
      <c r="CR241" s="445">
        <v>127600</v>
      </c>
      <c r="CS241" s="445">
        <v>14178</v>
      </c>
      <c r="CT241" s="445">
        <v>1417781</v>
      </c>
      <c r="CU241" s="445">
        <v>-1074498</v>
      </c>
      <c r="CV241" s="445">
        <v>-859601</v>
      </c>
      <c r="CW241" s="445">
        <v>-193411</v>
      </c>
      <c r="CX241" s="445">
        <v>-21490</v>
      </c>
      <c r="CY241" s="445">
        <v>-2149000</v>
      </c>
      <c r="CZ241" s="445">
        <v>-3802</v>
      </c>
      <c r="DA241" s="445">
        <v>-3041</v>
      </c>
      <c r="DB241" s="445">
        <v>-685</v>
      </c>
      <c r="DC241" s="445">
        <v>-76</v>
      </c>
      <c r="DD241" s="445">
        <v>-7604</v>
      </c>
      <c r="DE241" s="445">
        <v>-1070697</v>
      </c>
      <c r="DF241" s="445">
        <v>-856559</v>
      </c>
      <c r="DG241" s="445">
        <v>-192726</v>
      </c>
      <c r="DH241" s="445">
        <v>-21414</v>
      </c>
      <c r="DI241" s="445">
        <v>-2141396</v>
      </c>
      <c r="DJ241" s="445">
        <v>-4965773</v>
      </c>
      <c r="DK241" s="445">
        <v>-4316098</v>
      </c>
      <c r="DL241" s="445">
        <v>-1400466</v>
      </c>
      <c r="DM241" s="445">
        <v>-107903</v>
      </c>
      <c r="DN241" s="445">
        <v>-10790240</v>
      </c>
      <c r="DO241" s="445">
        <v>-4396118</v>
      </c>
      <c r="DP241" s="445">
        <v>-3860369</v>
      </c>
      <c r="DQ241" s="445">
        <v>-1297926</v>
      </c>
      <c r="DR241" s="445">
        <v>-96509</v>
      </c>
      <c r="DS241" s="445">
        <v>-9650923</v>
      </c>
      <c r="DT241" s="445">
        <v>-569655</v>
      </c>
      <c r="DU241" s="445">
        <v>-455729</v>
      </c>
      <c r="DV241" s="445">
        <v>-102540</v>
      </c>
      <c r="DW241" s="445">
        <v>-11394</v>
      </c>
      <c r="DX241" s="445">
        <v>-1139317</v>
      </c>
      <c r="DY241" s="445">
        <v>10880703</v>
      </c>
      <c r="DZ241" s="445">
        <v>8704562</v>
      </c>
      <c r="EA241" s="445">
        <v>1958527</v>
      </c>
      <c r="EB241" s="445">
        <v>217614</v>
      </c>
      <c r="EC241" s="445">
        <v>21761406</v>
      </c>
      <c r="ED241" s="445">
        <v>10493388</v>
      </c>
      <c r="EE241" s="445">
        <v>8394711</v>
      </c>
      <c r="EF241" s="445">
        <v>1888810</v>
      </c>
      <c r="EG241" s="445">
        <v>209868</v>
      </c>
      <c r="EH241" s="445">
        <v>20986777</v>
      </c>
      <c r="EI241" s="445">
        <v>-387315</v>
      </c>
      <c r="EJ241" s="445">
        <v>-309851</v>
      </c>
      <c r="EK241" s="445">
        <v>-69717</v>
      </c>
      <c r="EL241" s="445">
        <v>-7746</v>
      </c>
      <c r="EM241" s="445">
        <v>-774629</v>
      </c>
      <c r="EN241" s="445">
        <v>-956970</v>
      </c>
      <c r="EO241" s="445">
        <v>-765580</v>
      </c>
      <c r="EP241" s="445">
        <v>-172257</v>
      </c>
      <c r="EQ241" s="445">
        <v>-19140</v>
      </c>
      <c r="ER241" s="445">
        <v>-1913946</v>
      </c>
      <c r="ES241" s="446">
        <v>0.5</v>
      </c>
      <c r="ET241" s="446">
        <v>0.4</v>
      </c>
      <c r="EU241" s="446">
        <v>0.09</v>
      </c>
      <c r="EV241" s="446">
        <v>0.01</v>
      </c>
      <c r="EW241" s="446">
        <v>1</v>
      </c>
      <c r="EX241" s="58" t="s">
        <v>649</v>
      </c>
      <c r="EY241" s="58" t="s">
        <v>650</v>
      </c>
      <c r="EZ241" s="58" t="s">
        <v>466</v>
      </c>
      <c r="FA241" s="58" t="s">
        <v>549</v>
      </c>
      <c r="FB241" s="58" t="s">
        <v>1251</v>
      </c>
    </row>
    <row r="242" spans="1:158" s="58" customFormat="1" ht="14.25" thickTop="1" thickBot="1">
      <c r="A242" s="58" t="s">
        <v>461</v>
      </c>
      <c r="B242" s="447" t="s">
        <v>1252</v>
      </c>
      <c r="C242" s="59" t="s">
        <v>1253</v>
      </c>
      <c r="D242" s="445">
        <v>12125613</v>
      </c>
      <c r="E242" s="445">
        <v>11883100</v>
      </c>
      <c r="F242" s="445">
        <v>0</v>
      </c>
      <c r="G242" s="445">
        <v>242512</v>
      </c>
      <c r="H242" s="445">
        <v>24251225</v>
      </c>
      <c r="I242" s="445">
        <v>0</v>
      </c>
      <c r="J242" s="445">
        <v>0</v>
      </c>
      <c r="K242" s="445">
        <v>12125613</v>
      </c>
      <c r="L242" s="445">
        <v>143322</v>
      </c>
      <c r="M242" s="445">
        <v>143322</v>
      </c>
      <c r="N242" s="445">
        <v>0</v>
      </c>
      <c r="O242" s="445">
        <v>0</v>
      </c>
      <c r="P242" s="445">
        <v>0</v>
      </c>
      <c r="Q242" s="445">
        <v>0</v>
      </c>
      <c r="R242" s="445">
        <v>0</v>
      </c>
      <c r="S242" s="445">
        <v>0</v>
      </c>
      <c r="T242" s="445">
        <v>0</v>
      </c>
      <c r="U242" s="445">
        <v>0</v>
      </c>
      <c r="V242" s="445">
        <v>0</v>
      </c>
      <c r="W242" s="445">
        <v>0</v>
      </c>
      <c r="X242" s="445">
        <v>0</v>
      </c>
      <c r="Y242" s="445">
        <v>0</v>
      </c>
      <c r="Z242" s="445">
        <v>0</v>
      </c>
      <c r="AA242" s="445">
        <v>0</v>
      </c>
      <c r="AB242" s="445">
        <v>0</v>
      </c>
      <c r="AC242" s="445">
        <v>0</v>
      </c>
      <c r="AD242" s="445">
        <v>4703839</v>
      </c>
      <c r="AE242" s="445">
        <v>0</v>
      </c>
      <c r="AF242" s="445">
        <v>95996</v>
      </c>
      <c r="AG242" s="445">
        <v>4799835</v>
      </c>
      <c r="AH242" s="445">
        <v>1515375</v>
      </c>
      <c r="AI242" s="445">
        <v>1485068</v>
      </c>
      <c r="AJ242" s="445">
        <v>0</v>
      </c>
      <c r="AK242" s="445">
        <v>30308</v>
      </c>
      <c r="AL242" s="445">
        <v>3030751</v>
      </c>
      <c r="AM242" s="445">
        <v>-492548</v>
      </c>
      <c r="AN242" s="445">
        <v>-482698</v>
      </c>
      <c r="AO242" s="445">
        <v>0</v>
      </c>
      <c r="AP242" s="445">
        <v>-9851</v>
      </c>
      <c r="AQ242" s="445">
        <v>-985097</v>
      </c>
      <c r="AR242" s="445">
        <v>-699632</v>
      </c>
      <c r="AS242" s="445">
        <v>-685639</v>
      </c>
      <c r="AT242" s="445">
        <v>0</v>
      </c>
      <c r="AU242" s="445">
        <v>-13993</v>
      </c>
      <c r="AV242" s="445">
        <v>-1399264</v>
      </c>
      <c r="AW242" s="445">
        <v>58768</v>
      </c>
      <c r="AX242" s="445">
        <v>57593</v>
      </c>
      <c r="AY242" s="445">
        <v>0</v>
      </c>
      <c r="AZ242" s="445">
        <v>1175</v>
      </c>
      <c r="BA242" s="445">
        <v>117536</v>
      </c>
      <c r="BB242" s="445">
        <v>-243240</v>
      </c>
      <c r="BC242" s="445">
        <v>-238376</v>
      </c>
      <c r="BD242" s="445">
        <v>0</v>
      </c>
      <c r="BE242" s="445">
        <v>-4865</v>
      </c>
      <c r="BF242" s="445">
        <v>-486481</v>
      </c>
      <c r="BG242" s="445">
        <v>-884104</v>
      </c>
      <c r="BH242" s="445">
        <v>-866422</v>
      </c>
      <c r="BI242" s="445">
        <v>0</v>
      </c>
      <c r="BJ242" s="445">
        <v>-17683</v>
      </c>
      <c r="BK242" s="445">
        <v>-1768209</v>
      </c>
      <c r="BL242" s="445">
        <v>-1588558</v>
      </c>
      <c r="BM242" s="445">
        <v>-1556787</v>
      </c>
      <c r="BN242" s="445">
        <v>0</v>
      </c>
      <c r="BO242" s="445">
        <v>-31771</v>
      </c>
      <c r="BP242" s="445">
        <v>-3177116</v>
      </c>
      <c r="BQ242" s="445">
        <v>-412565</v>
      </c>
      <c r="BR242" s="445">
        <v>-404313</v>
      </c>
      <c r="BS242" s="445">
        <v>0</v>
      </c>
      <c r="BT242" s="445">
        <v>-8251</v>
      </c>
      <c r="BU242" s="445">
        <v>-825129</v>
      </c>
      <c r="BV242" s="445">
        <v>-1175993</v>
      </c>
      <c r="BW242" s="445">
        <v>-1152474</v>
      </c>
      <c r="BX242" s="445">
        <v>0</v>
      </c>
      <c r="BY242" s="445">
        <v>-23520</v>
      </c>
      <c r="BZ242" s="445">
        <v>-2351987</v>
      </c>
      <c r="CA242" s="445">
        <v>757681</v>
      </c>
      <c r="CB242" s="445">
        <v>742527</v>
      </c>
      <c r="CC242" s="445">
        <v>0</v>
      </c>
      <c r="CD242" s="445">
        <v>15154</v>
      </c>
      <c r="CE242" s="445">
        <v>1515362</v>
      </c>
      <c r="CF242" s="445">
        <v>0</v>
      </c>
      <c r="CG242" s="445">
        <v>0</v>
      </c>
      <c r="CH242" s="445">
        <v>0</v>
      </c>
      <c r="CI242" s="445">
        <v>0</v>
      </c>
      <c r="CJ242" s="445">
        <v>0</v>
      </c>
      <c r="CK242" s="445">
        <v>-1156006</v>
      </c>
      <c r="CL242" s="445">
        <v>-1132885</v>
      </c>
      <c r="CM242" s="445">
        <v>0</v>
      </c>
      <c r="CN242" s="445">
        <v>-23120</v>
      </c>
      <c r="CO242" s="445">
        <v>-2312011</v>
      </c>
      <c r="CP242" s="445">
        <v>0</v>
      </c>
      <c r="CQ242" s="445">
        <v>0</v>
      </c>
      <c r="CR242" s="445">
        <v>0</v>
      </c>
      <c r="CS242" s="445">
        <v>0</v>
      </c>
      <c r="CT242" s="445">
        <v>0</v>
      </c>
      <c r="CU242" s="445">
        <v>-1986883</v>
      </c>
      <c r="CV242" s="445">
        <v>-1947145</v>
      </c>
      <c r="CW242" s="445">
        <v>0</v>
      </c>
      <c r="CX242" s="445">
        <v>-39737</v>
      </c>
      <c r="CY242" s="445">
        <v>-3973765</v>
      </c>
      <c r="CZ242" s="445">
        <v>-810890</v>
      </c>
      <c r="DA242" s="445">
        <v>-794671</v>
      </c>
      <c r="DB242" s="445">
        <v>0</v>
      </c>
      <c r="DC242" s="445">
        <v>-16217</v>
      </c>
      <c r="DD242" s="445">
        <v>-1621778</v>
      </c>
      <c r="DE242" s="445">
        <v>-1175993</v>
      </c>
      <c r="DF242" s="445">
        <v>-1152474</v>
      </c>
      <c r="DG242" s="445">
        <v>0</v>
      </c>
      <c r="DH242" s="445">
        <v>-23520</v>
      </c>
      <c r="DI242" s="445">
        <v>-2351987</v>
      </c>
      <c r="DJ242" s="445">
        <v>-6191460</v>
      </c>
      <c r="DK242" s="445">
        <v>-6067632</v>
      </c>
      <c r="DL242" s="445">
        <v>0</v>
      </c>
      <c r="DM242" s="445">
        <v>-123827</v>
      </c>
      <c r="DN242" s="445">
        <v>-12382919</v>
      </c>
      <c r="DO242" s="445">
        <v>-6192921</v>
      </c>
      <c r="DP242" s="445">
        <v>-6069063</v>
      </c>
      <c r="DQ242" s="445">
        <v>0</v>
      </c>
      <c r="DR242" s="445">
        <v>-123858</v>
      </c>
      <c r="DS242" s="445">
        <v>-12385843</v>
      </c>
      <c r="DT242" s="445">
        <v>1461</v>
      </c>
      <c r="DU242" s="445">
        <v>1431</v>
      </c>
      <c r="DV242" s="445">
        <v>0</v>
      </c>
      <c r="DW242" s="445">
        <v>31</v>
      </c>
      <c r="DX242" s="445">
        <v>2924</v>
      </c>
      <c r="DY242" s="445">
        <v>14340128</v>
      </c>
      <c r="DZ242" s="445">
        <v>14053325</v>
      </c>
      <c r="EA242" s="445">
        <v>0</v>
      </c>
      <c r="EB242" s="445">
        <v>286803</v>
      </c>
      <c r="EC242" s="445">
        <v>28680256</v>
      </c>
      <c r="ED242" s="445">
        <v>12125613</v>
      </c>
      <c r="EE242" s="445">
        <v>11883100</v>
      </c>
      <c r="EF242" s="445">
        <v>0</v>
      </c>
      <c r="EG242" s="445">
        <v>242512</v>
      </c>
      <c r="EH242" s="445">
        <v>24251225</v>
      </c>
      <c r="EI242" s="445">
        <v>-2214515</v>
      </c>
      <c r="EJ242" s="445">
        <v>-2170225</v>
      </c>
      <c r="EK242" s="445">
        <v>0</v>
      </c>
      <c r="EL242" s="445">
        <v>-44291</v>
      </c>
      <c r="EM242" s="445">
        <v>-4429031</v>
      </c>
      <c r="EN242" s="445">
        <v>-2213054</v>
      </c>
      <c r="EO242" s="445">
        <v>-2168794</v>
      </c>
      <c r="EP242" s="445">
        <v>0</v>
      </c>
      <c r="EQ242" s="445">
        <v>-44260</v>
      </c>
      <c r="ER242" s="445">
        <v>-4426107</v>
      </c>
      <c r="ES242" s="446">
        <v>0.5</v>
      </c>
      <c r="ET242" s="446">
        <v>0.49</v>
      </c>
      <c r="EU242" s="446">
        <v>0</v>
      </c>
      <c r="EV242" s="446">
        <v>0.01</v>
      </c>
      <c r="EW242" s="446">
        <v>1</v>
      </c>
      <c r="EX242" s="58" t="s">
        <v>511</v>
      </c>
      <c r="EY242" s="58" t="s">
        <v>832</v>
      </c>
      <c r="EZ242" s="58" t="s">
        <v>513</v>
      </c>
      <c r="FA242" s="58" t="s">
        <v>730</v>
      </c>
      <c r="FB242" s="58" t="s">
        <v>1254</v>
      </c>
    </row>
    <row r="243" spans="1:158" s="58" customFormat="1" ht="14.25" thickTop="1" thickBot="1">
      <c r="A243" s="58" t="s">
        <v>469</v>
      </c>
      <c r="B243" s="447" t="s">
        <v>1255</v>
      </c>
      <c r="C243" s="59" t="s">
        <v>1256</v>
      </c>
      <c r="D243" s="445">
        <v>40464782</v>
      </c>
      <c r="E243" s="445">
        <v>39655486</v>
      </c>
      <c r="F243" s="445">
        <v>0</v>
      </c>
      <c r="G243" s="445">
        <v>809296</v>
      </c>
      <c r="H243" s="445">
        <v>80929564</v>
      </c>
      <c r="I243" s="445">
        <v>0</v>
      </c>
      <c r="J243" s="445">
        <v>0</v>
      </c>
      <c r="K243" s="445">
        <v>40464782</v>
      </c>
      <c r="L243" s="445">
        <v>303696</v>
      </c>
      <c r="M243" s="445">
        <v>303696</v>
      </c>
      <c r="N243" s="445">
        <v>0</v>
      </c>
      <c r="O243" s="445">
        <v>0</v>
      </c>
      <c r="P243" s="445">
        <v>0</v>
      </c>
      <c r="Q243" s="445">
        <v>0</v>
      </c>
      <c r="R243" s="445">
        <v>0</v>
      </c>
      <c r="S243" s="445">
        <v>0</v>
      </c>
      <c r="T243" s="445">
        <v>0</v>
      </c>
      <c r="U243" s="445">
        <v>0</v>
      </c>
      <c r="V243" s="445">
        <v>0</v>
      </c>
      <c r="W243" s="445">
        <v>0</v>
      </c>
      <c r="X243" s="445">
        <v>0</v>
      </c>
      <c r="Y243" s="445">
        <v>0</v>
      </c>
      <c r="Z243" s="445">
        <v>0</v>
      </c>
      <c r="AA243" s="445">
        <v>0</v>
      </c>
      <c r="AB243" s="445">
        <v>0</v>
      </c>
      <c r="AC243" s="445">
        <v>0</v>
      </c>
      <c r="AD243" s="445">
        <v>16702003</v>
      </c>
      <c r="AE243" s="445">
        <v>0</v>
      </c>
      <c r="AF243" s="445">
        <v>340857</v>
      </c>
      <c r="AG243" s="445">
        <v>17042860</v>
      </c>
      <c r="AH243" s="445">
        <v>3276380</v>
      </c>
      <c r="AI243" s="445">
        <v>3210852</v>
      </c>
      <c r="AJ243" s="445">
        <v>0</v>
      </c>
      <c r="AK243" s="445">
        <v>65528</v>
      </c>
      <c r="AL243" s="445">
        <v>6552760</v>
      </c>
      <c r="AM243" s="445">
        <v>-2524374</v>
      </c>
      <c r="AN243" s="445">
        <v>-2473888</v>
      </c>
      <c r="AO243" s="445">
        <v>0</v>
      </c>
      <c r="AP243" s="445">
        <v>-50488</v>
      </c>
      <c r="AQ243" s="445">
        <v>-5048750</v>
      </c>
      <c r="AR243" s="445">
        <v>-1539511</v>
      </c>
      <c r="AS243" s="445">
        <v>-1508720</v>
      </c>
      <c r="AT243" s="445">
        <v>0</v>
      </c>
      <c r="AU243" s="445">
        <v>-30790</v>
      </c>
      <c r="AV243" s="445">
        <v>-3079021</v>
      </c>
      <c r="AW243" s="445">
        <v>385976</v>
      </c>
      <c r="AX243" s="445">
        <v>378257</v>
      </c>
      <c r="AY243" s="445">
        <v>0</v>
      </c>
      <c r="AZ243" s="445">
        <v>7720</v>
      </c>
      <c r="BA243" s="445">
        <v>771953</v>
      </c>
      <c r="BB243" s="445">
        <v>-985387</v>
      </c>
      <c r="BC243" s="445">
        <v>-965680</v>
      </c>
      <c r="BD243" s="445">
        <v>0</v>
      </c>
      <c r="BE243" s="445">
        <v>-19708</v>
      </c>
      <c r="BF243" s="445">
        <v>-1970775</v>
      </c>
      <c r="BG243" s="445">
        <v>-2138922</v>
      </c>
      <c r="BH243" s="445">
        <v>-2096143</v>
      </c>
      <c r="BI243" s="445">
        <v>0</v>
      </c>
      <c r="BJ243" s="445">
        <v>-42778</v>
      </c>
      <c r="BK243" s="445">
        <v>-4277843</v>
      </c>
      <c r="BL243" s="445">
        <v>-8887738</v>
      </c>
      <c r="BM243" s="445">
        <v>-8709983</v>
      </c>
      <c r="BN243" s="445">
        <v>0</v>
      </c>
      <c r="BO243" s="445">
        <v>-177755</v>
      </c>
      <c r="BP243" s="445">
        <v>-17775476</v>
      </c>
      <c r="BQ243" s="445">
        <v>-1376396</v>
      </c>
      <c r="BR243" s="445">
        <v>-1348869</v>
      </c>
      <c r="BS243" s="445">
        <v>0</v>
      </c>
      <c r="BT243" s="445">
        <v>-27528</v>
      </c>
      <c r="BU243" s="445">
        <v>-2752793</v>
      </c>
      <c r="BV243" s="445">
        <v>-7511341</v>
      </c>
      <c r="BW243" s="445">
        <v>-7361115</v>
      </c>
      <c r="BX243" s="445">
        <v>0</v>
      </c>
      <c r="BY243" s="445">
        <v>-150227</v>
      </c>
      <c r="BZ243" s="445">
        <v>-15022683</v>
      </c>
      <c r="CA243" s="445">
        <v>99369</v>
      </c>
      <c r="CB243" s="445">
        <v>97381</v>
      </c>
      <c r="CC243" s="445">
        <v>0</v>
      </c>
      <c r="CD243" s="445">
        <v>1987</v>
      </c>
      <c r="CE243" s="445">
        <v>198737</v>
      </c>
      <c r="CF243" s="445">
        <v>1471592</v>
      </c>
      <c r="CG243" s="445">
        <v>1442161</v>
      </c>
      <c r="CH243" s="445">
        <v>0</v>
      </c>
      <c r="CI243" s="445">
        <v>29432</v>
      </c>
      <c r="CJ243" s="445">
        <v>2943185</v>
      </c>
      <c r="CK243" s="445">
        <v>340172</v>
      </c>
      <c r="CL243" s="445">
        <v>333369</v>
      </c>
      <c r="CM243" s="445">
        <v>0</v>
      </c>
      <c r="CN243" s="445">
        <v>6803</v>
      </c>
      <c r="CO243" s="445">
        <v>680344</v>
      </c>
      <c r="CP243" s="445">
        <v>-3415992</v>
      </c>
      <c r="CQ243" s="445">
        <v>-3347672</v>
      </c>
      <c r="CR243" s="445">
        <v>0</v>
      </c>
      <c r="CS243" s="445">
        <v>-68320</v>
      </c>
      <c r="CT243" s="445">
        <v>-6831984</v>
      </c>
      <c r="CU243" s="445">
        <v>-10392597</v>
      </c>
      <c r="CV243" s="445">
        <v>-10184744</v>
      </c>
      <c r="CW243" s="445">
        <v>0</v>
      </c>
      <c r="CX243" s="445">
        <v>-207853</v>
      </c>
      <c r="CY243" s="445">
        <v>-20785194</v>
      </c>
      <c r="CZ243" s="445">
        <v>-936855</v>
      </c>
      <c r="DA243" s="445">
        <v>-918119</v>
      </c>
      <c r="DB243" s="445">
        <v>0</v>
      </c>
      <c r="DC243" s="445">
        <v>-18738</v>
      </c>
      <c r="DD243" s="445">
        <v>-1873712</v>
      </c>
      <c r="DE243" s="445">
        <v>-9455741</v>
      </c>
      <c r="DF243" s="445">
        <v>-9266626</v>
      </c>
      <c r="DG243" s="445">
        <v>0</v>
      </c>
      <c r="DH243" s="445">
        <v>-189115</v>
      </c>
      <c r="DI243" s="445">
        <v>-18911482</v>
      </c>
      <c r="DJ243" s="445">
        <v>-25385380</v>
      </c>
      <c r="DK243" s="445">
        <v>-24789113</v>
      </c>
      <c r="DL243" s="445">
        <v>0</v>
      </c>
      <c r="DM243" s="445">
        <v>-506814</v>
      </c>
      <c r="DN243" s="445">
        <v>-50681307</v>
      </c>
      <c r="DO243" s="445">
        <v>-26197404</v>
      </c>
      <c r="DP243" s="445">
        <v>-25584870</v>
      </c>
      <c r="DQ243" s="445">
        <v>0</v>
      </c>
      <c r="DR243" s="445">
        <v>-523053</v>
      </c>
      <c r="DS243" s="445">
        <v>-52305327</v>
      </c>
      <c r="DT243" s="445">
        <v>812024</v>
      </c>
      <c r="DU243" s="445">
        <v>795757</v>
      </c>
      <c r="DV243" s="445">
        <v>0</v>
      </c>
      <c r="DW243" s="445">
        <v>16239</v>
      </c>
      <c r="DX243" s="445">
        <v>1624020</v>
      </c>
      <c r="DY243" s="445">
        <v>49831169</v>
      </c>
      <c r="DZ243" s="445">
        <v>48834545</v>
      </c>
      <c r="EA243" s="445">
        <v>0</v>
      </c>
      <c r="EB243" s="445">
        <v>996623</v>
      </c>
      <c r="EC243" s="445">
        <v>99662337</v>
      </c>
      <c r="ED243" s="445">
        <v>40464782</v>
      </c>
      <c r="EE243" s="445">
        <v>39655486</v>
      </c>
      <c r="EF243" s="445">
        <v>0</v>
      </c>
      <c r="EG243" s="445">
        <v>809296</v>
      </c>
      <c r="EH243" s="445">
        <v>80929564</v>
      </c>
      <c r="EI243" s="445">
        <v>-9366387</v>
      </c>
      <c r="EJ243" s="445">
        <v>-9179059</v>
      </c>
      <c r="EK243" s="445">
        <v>0</v>
      </c>
      <c r="EL243" s="445">
        <v>-187327</v>
      </c>
      <c r="EM243" s="445">
        <v>-18732773</v>
      </c>
      <c r="EN243" s="445">
        <v>-8554363</v>
      </c>
      <c r="EO243" s="445">
        <v>-8383302</v>
      </c>
      <c r="EP243" s="445">
        <v>0</v>
      </c>
      <c r="EQ243" s="445">
        <v>-171088</v>
      </c>
      <c r="ER243" s="445">
        <v>-17108753</v>
      </c>
      <c r="ES243" s="446">
        <v>0.5</v>
      </c>
      <c r="ET243" s="446">
        <v>0.49</v>
      </c>
      <c r="EU243" s="446">
        <v>0</v>
      </c>
      <c r="EV243" s="446">
        <v>0.01</v>
      </c>
      <c r="EW243" s="446">
        <v>1</v>
      </c>
      <c r="EX243" s="58" t="s">
        <v>536</v>
      </c>
      <c r="EY243" s="58" t="s">
        <v>527</v>
      </c>
      <c r="EZ243" s="58" t="s">
        <v>536</v>
      </c>
      <c r="FA243" s="58" t="s">
        <v>467</v>
      </c>
      <c r="FB243" s="58" t="s">
        <v>1257</v>
      </c>
    </row>
    <row r="244" spans="1:158" s="58" customFormat="1" ht="14.25" thickTop="1" thickBot="1">
      <c r="A244" s="58" t="s">
        <v>469</v>
      </c>
      <c r="B244" s="447" t="s">
        <v>1258</v>
      </c>
      <c r="C244" s="59" t="s">
        <v>1259</v>
      </c>
      <c r="D244" s="445">
        <v>14631249</v>
      </c>
      <c r="E244" s="445">
        <v>14338624</v>
      </c>
      <c r="F244" s="445">
        <v>0</v>
      </c>
      <c r="G244" s="445">
        <v>292625</v>
      </c>
      <c r="H244" s="445">
        <v>29262498</v>
      </c>
      <c r="I244" s="445">
        <v>0</v>
      </c>
      <c r="J244" s="445">
        <v>0</v>
      </c>
      <c r="K244" s="445">
        <v>14631249</v>
      </c>
      <c r="L244" s="445">
        <v>217524</v>
      </c>
      <c r="M244" s="445">
        <v>217524</v>
      </c>
      <c r="N244" s="445">
        <v>0</v>
      </c>
      <c r="O244" s="445">
        <v>0</v>
      </c>
      <c r="P244" s="445">
        <v>0</v>
      </c>
      <c r="Q244" s="445">
        <v>0</v>
      </c>
      <c r="R244" s="445">
        <v>0</v>
      </c>
      <c r="S244" s="445">
        <v>0</v>
      </c>
      <c r="T244" s="445">
        <v>0</v>
      </c>
      <c r="U244" s="445">
        <v>0</v>
      </c>
      <c r="V244" s="445">
        <v>0</v>
      </c>
      <c r="W244" s="445">
        <v>0</v>
      </c>
      <c r="X244" s="445">
        <v>0</v>
      </c>
      <c r="Y244" s="445">
        <v>0</v>
      </c>
      <c r="Z244" s="445">
        <v>0</v>
      </c>
      <c r="AA244" s="445">
        <v>0</v>
      </c>
      <c r="AB244" s="445">
        <v>0</v>
      </c>
      <c r="AC244" s="445">
        <v>0</v>
      </c>
      <c r="AD244" s="445">
        <v>11309468</v>
      </c>
      <c r="AE244" s="445">
        <v>0</v>
      </c>
      <c r="AF244" s="445">
        <v>230806</v>
      </c>
      <c r="AG244" s="445">
        <v>11540274</v>
      </c>
      <c r="AH244" s="445">
        <v>1438966</v>
      </c>
      <c r="AI244" s="445">
        <v>1410187</v>
      </c>
      <c r="AJ244" s="445">
        <v>0</v>
      </c>
      <c r="AK244" s="445">
        <v>28779</v>
      </c>
      <c r="AL244" s="445">
        <v>2877932</v>
      </c>
      <c r="AM244" s="445">
        <v>-2405164</v>
      </c>
      <c r="AN244" s="445">
        <v>-2357060</v>
      </c>
      <c r="AO244" s="445">
        <v>0</v>
      </c>
      <c r="AP244" s="445">
        <v>-48103</v>
      </c>
      <c r="AQ244" s="445">
        <v>-4810327</v>
      </c>
      <c r="AR244" s="445">
        <v>-888659</v>
      </c>
      <c r="AS244" s="445">
        <v>-870886</v>
      </c>
      <c r="AT244" s="445">
        <v>0</v>
      </c>
      <c r="AU244" s="445">
        <v>-17773</v>
      </c>
      <c r="AV244" s="445">
        <v>-1777318</v>
      </c>
      <c r="AW244" s="445">
        <v>168052</v>
      </c>
      <c r="AX244" s="445">
        <v>164690</v>
      </c>
      <c r="AY244" s="445">
        <v>0</v>
      </c>
      <c r="AZ244" s="445">
        <v>3361</v>
      </c>
      <c r="BA244" s="445">
        <v>336103</v>
      </c>
      <c r="BB244" s="445">
        <v>49461</v>
      </c>
      <c r="BC244" s="445">
        <v>48472</v>
      </c>
      <c r="BD244" s="445">
        <v>0</v>
      </c>
      <c r="BE244" s="445">
        <v>989</v>
      </c>
      <c r="BF244" s="445">
        <v>98922</v>
      </c>
      <c r="BG244" s="445">
        <v>-671146</v>
      </c>
      <c r="BH244" s="445">
        <v>-657724</v>
      </c>
      <c r="BI244" s="445">
        <v>0</v>
      </c>
      <c r="BJ244" s="445">
        <v>-13423</v>
      </c>
      <c r="BK244" s="445">
        <v>-1342293</v>
      </c>
      <c r="BL244" s="445">
        <v>-2540134</v>
      </c>
      <c r="BM244" s="445">
        <v>-2489332</v>
      </c>
      <c r="BN244" s="445">
        <v>0</v>
      </c>
      <c r="BO244" s="445">
        <v>-50803</v>
      </c>
      <c r="BP244" s="445">
        <v>-5080269</v>
      </c>
      <c r="BQ244" s="445">
        <v>-241766</v>
      </c>
      <c r="BR244" s="445">
        <v>-236931</v>
      </c>
      <c r="BS244" s="445">
        <v>0</v>
      </c>
      <c r="BT244" s="445">
        <v>-4835</v>
      </c>
      <c r="BU244" s="445">
        <v>-483532</v>
      </c>
      <c r="BV244" s="445">
        <v>-2298369</v>
      </c>
      <c r="BW244" s="445">
        <v>-2252401</v>
      </c>
      <c r="BX244" s="445">
        <v>0</v>
      </c>
      <c r="BY244" s="445">
        <v>-45967</v>
      </c>
      <c r="BZ244" s="445">
        <v>-4596737</v>
      </c>
      <c r="CA244" s="445">
        <v>225403</v>
      </c>
      <c r="CB244" s="445">
        <v>220895</v>
      </c>
      <c r="CC244" s="445">
        <v>0</v>
      </c>
      <c r="CD244" s="445">
        <v>4508</v>
      </c>
      <c r="CE244" s="445">
        <v>450806</v>
      </c>
      <c r="CF244" s="445">
        <v>987058</v>
      </c>
      <c r="CG244" s="445">
        <v>967316</v>
      </c>
      <c r="CH244" s="445">
        <v>0</v>
      </c>
      <c r="CI244" s="445">
        <v>19741</v>
      </c>
      <c r="CJ244" s="445">
        <v>1974115</v>
      </c>
      <c r="CK244" s="445">
        <v>-24076</v>
      </c>
      <c r="CL244" s="445">
        <v>-23595</v>
      </c>
      <c r="CM244" s="445">
        <v>0</v>
      </c>
      <c r="CN244" s="445">
        <v>-482</v>
      </c>
      <c r="CO244" s="445">
        <v>-48153</v>
      </c>
      <c r="CP244" s="445">
        <v>-437630</v>
      </c>
      <c r="CQ244" s="445">
        <v>-428878</v>
      </c>
      <c r="CR244" s="445">
        <v>0</v>
      </c>
      <c r="CS244" s="445">
        <v>-8753</v>
      </c>
      <c r="CT244" s="445">
        <v>-875261</v>
      </c>
      <c r="CU244" s="445">
        <v>-1789379</v>
      </c>
      <c r="CV244" s="445">
        <v>-1753594</v>
      </c>
      <c r="CW244" s="445">
        <v>0</v>
      </c>
      <c r="CX244" s="445">
        <v>-35789</v>
      </c>
      <c r="CY244" s="445">
        <v>-3578762</v>
      </c>
      <c r="CZ244" s="445">
        <v>-40439</v>
      </c>
      <c r="DA244" s="445">
        <v>-39631</v>
      </c>
      <c r="DB244" s="445">
        <v>0</v>
      </c>
      <c r="DC244" s="445">
        <v>-809</v>
      </c>
      <c r="DD244" s="445">
        <v>-80879</v>
      </c>
      <c r="DE244" s="445">
        <v>-1748941</v>
      </c>
      <c r="DF244" s="445">
        <v>-1713963</v>
      </c>
      <c r="DG244" s="445">
        <v>0</v>
      </c>
      <c r="DH244" s="445">
        <v>-34979</v>
      </c>
      <c r="DI244" s="445">
        <v>-3497883</v>
      </c>
      <c r="DJ244" s="445">
        <v>-14147878</v>
      </c>
      <c r="DK244" s="445">
        <v>-13864922</v>
      </c>
      <c r="DL244" s="445">
        <v>0</v>
      </c>
      <c r="DM244" s="445">
        <v>-282957</v>
      </c>
      <c r="DN244" s="445">
        <v>-28295756</v>
      </c>
      <c r="DO244" s="445">
        <v>-13192430</v>
      </c>
      <c r="DP244" s="445">
        <v>-12928582</v>
      </c>
      <c r="DQ244" s="445">
        <v>0</v>
      </c>
      <c r="DR244" s="445">
        <v>-263849</v>
      </c>
      <c r="DS244" s="445">
        <v>-26384860</v>
      </c>
      <c r="DT244" s="445">
        <v>-955448</v>
      </c>
      <c r="DU244" s="445">
        <v>-936340</v>
      </c>
      <c r="DV244" s="445">
        <v>0</v>
      </c>
      <c r="DW244" s="445">
        <v>-19108</v>
      </c>
      <c r="DX244" s="445">
        <v>-1910896</v>
      </c>
      <c r="DY244" s="445">
        <v>21925805</v>
      </c>
      <c r="DZ244" s="445">
        <v>21487288</v>
      </c>
      <c r="EA244" s="445">
        <v>0</v>
      </c>
      <c r="EB244" s="445">
        <v>438516</v>
      </c>
      <c r="EC244" s="445">
        <v>43851609</v>
      </c>
      <c r="ED244" s="445">
        <v>14631249</v>
      </c>
      <c r="EE244" s="445">
        <v>14338624</v>
      </c>
      <c r="EF244" s="445">
        <v>0</v>
      </c>
      <c r="EG244" s="445">
        <v>292625</v>
      </c>
      <c r="EH244" s="445">
        <v>29262498</v>
      </c>
      <c r="EI244" s="445">
        <v>-7294556</v>
      </c>
      <c r="EJ244" s="445">
        <v>-7148664</v>
      </c>
      <c r="EK244" s="445">
        <v>0</v>
      </c>
      <c r="EL244" s="445">
        <v>-145891</v>
      </c>
      <c r="EM244" s="445">
        <v>-14589111</v>
      </c>
      <c r="EN244" s="445">
        <v>-8250004</v>
      </c>
      <c r="EO244" s="445">
        <v>-8085004</v>
      </c>
      <c r="EP244" s="445">
        <v>0</v>
      </c>
      <c r="EQ244" s="445">
        <v>-164999</v>
      </c>
      <c r="ER244" s="445">
        <v>-16500007</v>
      </c>
      <c r="ES244" s="446">
        <v>0.5</v>
      </c>
      <c r="ET244" s="446">
        <v>0.49</v>
      </c>
      <c r="EU244" s="446">
        <v>0</v>
      </c>
      <c r="EV244" s="446">
        <v>0.01</v>
      </c>
      <c r="EW244" s="446">
        <v>1</v>
      </c>
      <c r="EX244" s="58" t="s">
        <v>536</v>
      </c>
      <c r="EY244" s="58" t="s">
        <v>522</v>
      </c>
      <c r="EZ244" s="58" t="s">
        <v>536</v>
      </c>
      <c r="FA244" s="58" t="s">
        <v>497</v>
      </c>
      <c r="FB244" s="58" t="s">
        <v>1260</v>
      </c>
    </row>
    <row r="245" spans="1:158" s="58" customFormat="1" ht="14.25" thickTop="1" thickBot="1">
      <c r="A245" s="58" t="s">
        <v>469</v>
      </c>
      <c r="B245" s="447" t="s">
        <v>1261</v>
      </c>
      <c r="C245" s="59" t="s">
        <v>1262</v>
      </c>
      <c r="D245" s="445">
        <v>82980622</v>
      </c>
      <c r="E245" s="445">
        <v>75436929</v>
      </c>
      <c r="F245" s="445">
        <v>93038879</v>
      </c>
      <c r="G245" s="445">
        <v>0</v>
      </c>
      <c r="H245" s="445">
        <v>251456430</v>
      </c>
      <c r="I245" s="445">
        <v>0</v>
      </c>
      <c r="J245" s="445">
        <v>0</v>
      </c>
      <c r="K245" s="445">
        <v>82980622</v>
      </c>
      <c r="L245" s="445">
        <v>773290</v>
      </c>
      <c r="M245" s="445">
        <v>773290</v>
      </c>
      <c r="N245" s="445">
        <v>0</v>
      </c>
      <c r="O245" s="445">
        <v>0</v>
      </c>
      <c r="P245" s="445">
        <v>0</v>
      </c>
      <c r="Q245" s="445">
        <v>0</v>
      </c>
      <c r="R245" s="445">
        <v>0</v>
      </c>
      <c r="S245" s="445">
        <v>0</v>
      </c>
      <c r="T245" s="445">
        <v>0</v>
      </c>
      <c r="U245" s="445">
        <v>0</v>
      </c>
      <c r="V245" s="445">
        <v>0</v>
      </c>
      <c r="W245" s="445">
        <v>0</v>
      </c>
      <c r="X245" s="445">
        <v>0</v>
      </c>
      <c r="Y245" s="445">
        <v>0</v>
      </c>
      <c r="Z245" s="445">
        <v>0</v>
      </c>
      <c r="AA245" s="445">
        <v>0</v>
      </c>
      <c r="AB245" s="445">
        <v>0</v>
      </c>
      <c r="AC245" s="445">
        <v>0</v>
      </c>
      <c r="AD245" s="445">
        <v>21827545</v>
      </c>
      <c r="AE245" s="445">
        <v>26920640</v>
      </c>
      <c r="AF245" s="445">
        <v>0</v>
      </c>
      <c r="AG245" s="445">
        <v>48748185</v>
      </c>
      <c r="AH245" s="445">
        <v>9813385</v>
      </c>
      <c r="AI245" s="445">
        <v>8921259</v>
      </c>
      <c r="AJ245" s="445">
        <v>11002886</v>
      </c>
      <c r="AK245" s="445">
        <v>0</v>
      </c>
      <c r="AL245" s="445">
        <v>29737530</v>
      </c>
      <c r="AM245" s="445">
        <v>-11731984</v>
      </c>
      <c r="AN245" s="445">
        <v>-10665441</v>
      </c>
      <c r="AO245" s="445">
        <v>-13154044</v>
      </c>
      <c r="AP245" s="445">
        <v>0</v>
      </c>
      <c r="AQ245" s="445">
        <v>-35551469</v>
      </c>
      <c r="AR245" s="445">
        <v>-6131992</v>
      </c>
      <c r="AS245" s="445">
        <v>-5574538</v>
      </c>
      <c r="AT245" s="445">
        <v>-6875264</v>
      </c>
      <c r="AU245" s="445">
        <v>0</v>
      </c>
      <c r="AV245" s="445">
        <v>-18581794</v>
      </c>
      <c r="AW245" s="445">
        <v>105079</v>
      </c>
      <c r="AX245" s="445">
        <v>95527</v>
      </c>
      <c r="AY245" s="445">
        <v>117817</v>
      </c>
      <c r="AZ245" s="445">
        <v>0</v>
      </c>
      <c r="BA245" s="445">
        <v>318423</v>
      </c>
      <c r="BB245" s="445">
        <v>-434626</v>
      </c>
      <c r="BC245" s="445">
        <v>-395114</v>
      </c>
      <c r="BD245" s="445">
        <v>-487307</v>
      </c>
      <c r="BE245" s="445">
        <v>0</v>
      </c>
      <c r="BF245" s="445">
        <v>-1317047</v>
      </c>
      <c r="BG245" s="445">
        <v>-6461539</v>
      </c>
      <c r="BH245" s="445">
        <v>-5874125</v>
      </c>
      <c r="BI245" s="445">
        <v>-7244754</v>
      </c>
      <c r="BJ245" s="445">
        <v>0</v>
      </c>
      <c r="BK245" s="445">
        <v>-19580418</v>
      </c>
      <c r="BL245" s="445">
        <v>-13286451</v>
      </c>
      <c r="BM245" s="445">
        <v>-12078591</v>
      </c>
      <c r="BN245" s="445">
        <v>-14896929</v>
      </c>
      <c r="BO245" s="445">
        <v>0</v>
      </c>
      <c r="BP245" s="445">
        <v>-40261971</v>
      </c>
      <c r="BQ245" s="445">
        <v>-1447477</v>
      </c>
      <c r="BR245" s="445">
        <v>-1315888</v>
      </c>
      <c r="BS245" s="445">
        <v>-1622928</v>
      </c>
      <c r="BT245" s="445">
        <v>0</v>
      </c>
      <c r="BU245" s="445">
        <v>-4386293</v>
      </c>
      <c r="BV245" s="445">
        <v>-11838974</v>
      </c>
      <c r="BW245" s="445">
        <v>-10762703</v>
      </c>
      <c r="BX245" s="445">
        <v>-13274001</v>
      </c>
      <c r="BY245" s="445">
        <v>0</v>
      </c>
      <c r="BZ245" s="445">
        <v>-35875678</v>
      </c>
      <c r="CA245" s="445">
        <v>7189765</v>
      </c>
      <c r="CB245" s="445">
        <v>6536150</v>
      </c>
      <c r="CC245" s="445">
        <v>8061251</v>
      </c>
      <c r="CD245" s="445">
        <v>0</v>
      </c>
      <c r="CE245" s="445">
        <v>21787166</v>
      </c>
      <c r="CF245" s="445">
        <v>3808309</v>
      </c>
      <c r="CG245" s="445">
        <v>3462099</v>
      </c>
      <c r="CH245" s="445">
        <v>4269922</v>
      </c>
      <c r="CI245" s="445">
        <v>0</v>
      </c>
      <c r="CJ245" s="445">
        <v>11540330</v>
      </c>
      <c r="CK245" s="445">
        <v>-10396370</v>
      </c>
      <c r="CL245" s="445">
        <v>-9451246</v>
      </c>
      <c r="CM245" s="445">
        <v>-11656537</v>
      </c>
      <c r="CN245" s="445">
        <v>0</v>
      </c>
      <c r="CO245" s="445">
        <v>-31504153</v>
      </c>
      <c r="CP245" s="445">
        <v>735911</v>
      </c>
      <c r="CQ245" s="445">
        <v>669009</v>
      </c>
      <c r="CR245" s="445">
        <v>825111</v>
      </c>
      <c r="CS245" s="445">
        <v>0</v>
      </c>
      <c r="CT245" s="445">
        <v>2230031</v>
      </c>
      <c r="CU245" s="445">
        <v>-11948836</v>
      </c>
      <c r="CV245" s="445">
        <v>-10862579</v>
      </c>
      <c r="CW245" s="445">
        <v>-13397182</v>
      </c>
      <c r="CX245" s="445">
        <v>0</v>
      </c>
      <c r="CY245" s="445">
        <v>-36208597</v>
      </c>
      <c r="CZ245" s="445">
        <v>-4654082</v>
      </c>
      <c r="DA245" s="445">
        <v>-4230984</v>
      </c>
      <c r="DB245" s="445">
        <v>-5218214</v>
      </c>
      <c r="DC245" s="445">
        <v>0</v>
      </c>
      <c r="DD245" s="445">
        <v>-14103280</v>
      </c>
      <c r="DE245" s="445">
        <v>-7294754</v>
      </c>
      <c r="DF245" s="445">
        <v>-6631595</v>
      </c>
      <c r="DG245" s="445">
        <v>-8178968</v>
      </c>
      <c r="DH245" s="445">
        <v>0</v>
      </c>
      <c r="DI245" s="445">
        <v>-22105317</v>
      </c>
      <c r="DJ245" s="445">
        <v>-47348860</v>
      </c>
      <c r="DK245" s="445">
        <v>-44101819</v>
      </c>
      <c r="DL245" s="445">
        <v>-53045027</v>
      </c>
      <c r="DM245" s="445">
        <v>0</v>
      </c>
      <c r="DN245" s="445">
        <v>-144495706</v>
      </c>
      <c r="DO245" s="445">
        <v>-35241784</v>
      </c>
      <c r="DP245" s="445">
        <v>-33095380</v>
      </c>
      <c r="DQ245" s="445">
        <v>-39470409</v>
      </c>
      <c r="DR245" s="445">
        <v>0</v>
      </c>
      <c r="DS245" s="445">
        <v>-107807573</v>
      </c>
      <c r="DT245" s="445">
        <v>-12107076</v>
      </c>
      <c r="DU245" s="445">
        <v>-11006439</v>
      </c>
      <c r="DV245" s="445">
        <v>-13574618</v>
      </c>
      <c r="DW245" s="445">
        <v>0</v>
      </c>
      <c r="DX245" s="445">
        <v>-36688133</v>
      </c>
      <c r="DY245" s="445">
        <v>106280482</v>
      </c>
      <c r="DZ245" s="445">
        <v>96618620</v>
      </c>
      <c r="EA245" s="445">
        <v>119162964</v>
      </c>
      <c r="EB245" s="445">
        <v>0</v>
      </c>
      <c r="EC245" s="445">
        <v>322062066</v>
      </c>
      <c r="ED245" s="445">
        <v>82980622</v>
      </c>
      <c r="EE245" s="445">
        <v>75436929</v>
      </c>
      <c r="EF245" s="445">
        <v>93038879</v>
      </c>
      <c r="EG245" s="445">
        <v>0</v>
      </c>
      <c r="EH245" s="445">
        <v>251456430</v>
      </c>
      <c r="EI245" s="445">
        <v>-23299860</v>
      </c>
      <c r="EJ245" s="445">
        <v>-21181691</v>
      </c>
      <c r="EK245" s="445">
        <v>-26124085</v>
      </c>
      <c r="EL245" s="445">
        <v>0</v>
      </c>
      <c r="EM245" s="445">
        <v>-70605636</v>
      </c>
      <c r="EN245" s="445">
        <v>-35406936</v>
      </c>
      <c r="EO245" s="445">
        <v>-32188130</v>
      </c>
      <c r="EP245" s="445">
        <v>-39698703</v>
      </c>
      <c r="EQ245" s="445">
        <v>0</v>
      </c>
      <c r="ER245" s="445">
        <v>-107293769</v>
      </c>
      <c r="ES245" s="446">
        <v>0.33</v>
      </c>
      <c r="ET245" s="446">
        <v>0.3</v>
      </c>
      <c r="EU245" s="446">
        <v>0.37</v>
      </c>
      <c r="EV245" s="446">
        <v>0</v>
      </c>
      <c r="EW245" s="446">
        <v>1</v>
      </c>
      <c r="EX245" s="58" t="s">
        <v>501</v>
      </c>
      <c r="EY245" s="58" t="s">
        <v>502</v>
      </c>
      <c r="EZ245" s="58" t="s">
        <v>645</v>
      </c>
      <c r="FA245" s="58" t="s">
        <v>504</v>
      </c>
      <c r="FB245" s="58" t="s">
        <v>1263</v>
      </c>
    </row>
    <row r="246" spans="1:158" s="58" customFormat="1" ht="14.25" thickTop="1" thickBot="1">
      <c r="A246" s="58" t="s">
        <v>469</v>
      </c>
      <c r="B246" s="447" t="s">
        <v>1264</v>
      </c>
      <c r="C246" s="59" t="s">
        <v>1265</v>
      </c>
      <c r="D246" s="445">
        <v>23195984</v>
      </c>
      <c r="E246" s="445">
        <v>18556788</v>
      </c>
      <c r="F246" s="445">
        <v>4639197</v>
      </c>
      <c r="G246" s="445">
        <v>0</v>
      </c>
      <c r="H246" s="445">
        <v>46391969</v>
      </c>
      <c r="I246" s="445">
        <v>0</v>
      </c>
      <c r="J246" s="445">
        <v>0</v>
      </c>
      <c r="K246" s="445">
        <v>23195984</v>
      </c>
      <c r="L246" s="445">
        <v>122447</v>
      </c>
      <c r="M246" s="445">
        <v>122447</v>
      </c>
      <c r="N246" s="445">
        <v>0</v>
      </c>
      <c r="O246" s="445">
        <v>0</v>
      </c>
      <c r="P246" s="445">
        <v>0</v>
      </c>
      <c r="Q246" s="445">
        <v>0</v>
      </c>
      <c r="R246" s="445">
        <v>0</v>
      </c>
      <c r="S246" s="445">
        <v>0</v>
      </c>
      <c r="T246" s="445">
        <v>0</v>
      </c>
      <c r="U246" s="445">
        <v>0</v>
      </c>
      <c r="V246" s="445">
        <v>0</v>
      </c>
      <c r="W246" s="445">
        <v>0</v>
      </c>
      <c r="X246" s="445">
        <v>0</v>
      </c>
      <c r="Y246" s="445">
        <v>0</v>
      </c>
      <c r="Z246" s="445">
        <v>0</v>
      </c>
      <c r="AA246" s="445">
        <v>0</v>
      </c>
      <c r="AB246" s="445">
        <v>0</v>
      </c>
      <c r="AC246" s="445">
        <v>0</v>
      </c>
      <c r="AD246" s="445">
        <v>5135613</v>
      </c>
      <c r="AE246" s="445">
        <v>1283903</v>
      </c>
      <c r="AF246" s="445">
        <v>0</v>
      </c>
      <c r="AG246" s="445">
        <v>6419516</v>
      </c>
      <c r="AH246" s="445">
        <v>1813123</v>
      </c>
      <c r="AI246" s="445">
        <v>1450498</v>
      </c>
      <c r="AJ246" s="445">
        <v>362625</v>
      </c>
      <c r="AK246" s="445">
        <v>0</v>
      </c>
      <c r="AL246" s="445">
        <v>3626246</v>
      </c>
      <c r="AM246" s="445">
        <v>-993228</v>
      </c>
      <c r="AN246" s="445">
        <v>-794582</v>
      </c>
      <c r="AO246" s="445">
        <v>-198646</v>
      </c>
      <c r="AP246" s="445">
        <v>0</v>
      </c>
      <c r="AQ246" s="445">
        <v>-1986456</v>
      </c>
      <c r="AR246" s="445">
        <v>-2879288</v>
      </c>
      <c r="AS246" s="445">
        <v>-2303430</v>
      </c>
      <c r="AT246" s="445">
        <v>-575858</v>
      </c>
      <c r="AU246" s="445">
        <v>0</v>
      </c>
      <c r="AV246" s="445">
        <v>-5758576</v>
      </c>
      <c r="AW246" s="445">
        <v>151971</v>
      </c>
      <c r="AX246" s="445">
        <v>121576</v>
      </c>
      <c r="AY246" s="445">
        <v>30394</v>
      </c>
      <c r="AZ246" s="445">
        <v>0</v>
      </c>
      <c r="BA246" s="445">
        <v>303941</v>
      </c>
      <c r="BB246" s="445">
        <v>915000</v>
      </c>
      <c r="BC246" s="445">
        <v>732000</v>
      </c>
      <c r="BD246" s="445">
        <v>183000</v>
      </c>
      <c r="BE246" s="445">
        <v>0</v>
      </c>
      <c r="BF246" s="445">
        <v>1830000</v>
      </c>
      <c r="BG246" s="445">
        <v>-1812317</v>
      </c>
      <c r="BH246" s="445">
        <v>-1449854</v>
      </c>
      <c r="BI246" s="445">
        <v>-362464</v>
      </c>
      <c r="BJ246" s="445">
        <v>0</v>
      </c>
      <c r="BK246" s="445">
        <v>-3624635</v>
      </c>
      <c r="BL246" s="445">
        <v>-4086296</v>
      </c>
      <c r="BM246" s="445">
        <v>-3269037</v>
      </c>
      <c r="BN246" s="445">
        <v>-817259</v>
      </c>
      <c r="BO246" s="445">
        <v>0</v>
      </c>
      <c r="BP246" s="445">
        <v>-8172592</v>
      </c>
      <c r="BQ246" s="445">
        <v>-375000</v>
      </c>
      <c r="BR246" s="445">
        <v>-300000</v>
      </c>
      <c r="BS246" s="445">
        <v>-75000</v>
      </c>
      <c r="BT246" s="445">
        <v>0</v>
      </c>
      <c r="BU246" s="445">
        <v>-750000</v>
      </c>
      <c r="BV246" s="445">
        <v>-3711296</v>
      </c>
      <c r="BW246" s="445">
        <v>-2969037</v>
      </c>
      <c r="BX246" s="445">
        <v>-742259</v>
      </c>
      <c r="BY246" s="445">
        <v>0</v>
      </c>
      <c r="BZ246" s="445">
        <v>-7422592</v>
      </c>
      <c r="CA246" s="445">
        <v>171952</v>
      </c>
      <c r="CB246" s="445">
        <v>137561</v>
      </c>
      <c r="CC246" s="445">
        <v>34390</v>
      </c>
      <c r="CD246" s="445">
        <v>0</v>
      </c>
      <c r="CE246" s="445">
        <v>343903</v>
      </c>
      <c r="CF246" s="445">
        <v>451616</v>
      </c>
      <c r="CG246" s="445">
        <v>361292</v>
      </c>
      <c r="CH246" s="445">
        <v>90323</v>
      </c>
      <c r="CI246" s="445">
        <v>0</v>
      </c>
      <c r="CJ246" s="445">
        <v>903231</v>
      </c>
      <c r="CK246" s="445">
        <v>203048</v>
      </c>
      <c r="CL246" s="445">
        <v>162439</v>
      </c>
      <c r="CM246" s="445">
        <v>40610</v>
      </c>
      <c r="CN246" s="445">
        <v>0</v>
      </c>
      <c r="CO246" s="445">
        <v>406097</v>
      </c>
      <c r="CP246" s="445">
        <v>2009681</v>
      </c>
      <c r="CQ246" s="445">
        <v>1607744</v>
      </c>
      <c r="CR246" s="445">
        <v>401936</v>
      </c>
      <c r="CS246" s="445">
        <v>0</v>
      </c>
      <c r="CT246" s="445">
        <v>4019361</v>
      </c>
      <c r="CU246" s="445">
        <v>-1249999</v>
      </c>
      <c r="CV246" s="445">
        <v>-1000001</v>
      </c>
      <c r="CW246" s="445">
        <v>-250000</v>
      </c>
      <c r="CX246" s="445">
        <v>0</v>
      </c>
      <c r="CY246" s="445">
        <v>-2500000</v>
      </c>
      <c r="CZ246" s="445">
        <v>0</v>
      </c>
      <c r="DA246" s="445">
        <v>0</v>
      </c>
      <c r="DB246" s="445">
        <v>0</v>
      </c>
      <c r="DC246" s="445">
        <v>0</v>
      </c>
      <c r="DD246" s="445">
        <v>0</v>
      </c>
      <c r="DE246" s="445">
        <v>-1249999</v>
      </c>
      <c r="DF246" s="445">
        <v>-1000001</v>
      </c>
      <c r="DG246" s="445">
        <v>-250000</v>
      </c>
      <c r="DH246" s="445">
        <v>0</v>
      </c>
      <c r="DI246" s="445">
        <v>-2500000</v>
      </c>
      <c r="DJ246" s="445">
        <v>-14039900</v>
      </c>
      <c r="DK246" s="445">
        <v>-11754763</v>
      </c>
      <c r="DL246" s="445">
        <v>-4027960</v>
      </c>
      <c r="DM246" s="445">
        <v>0</v>
      </c>
      <c r="DN246" s="445">
        <v>-29822623</v>
      </c>
      <c r="DO246" s="445">
        <v>-11792399</v>
      </c>
      <c r="DP246" s="445">
        <v>-9433919</v>
      </c>
      <c r="DQ246" s="445">
        <v>-2358480</v>
      </c>
      <c r="DR246" s="445">
        <v>0</v>
      </c>
      <c r="DS246" s="445">
        <v>-23584797</v>
      </c>
      <c r="DT246" s="445">
        <v>-2247501</v>
      </c>
      <c r="DU246" s="445">
        <v>-2320844</v>
      </c>
      <c r="DV246" s="445">
        <v>-1669480</v>
      </c>
      <c r="DW246" s="445">
        <v>0</v>
      </c>
      <c r="DX246" s="445">
        <v>-6237826</v>
      </c>
      <c r="DY246" s="445">
        <v>21461169</v>
      </c>
      <c r="DZ246" s="445">
        <v>17168936</v>
      </c>
      <c r="EA246" s="445">
        <v>4292234</v>
      </c>
      <c r="EB246" s="445">
        <v>0</v>
      </c>
      <c r="EC246" s="445">
        <v>42922339</v>
      </c>
      <c r="ED246" s="445">
        <v>23195984</v>
      </c>
      <c r="EE246" s="445">
        <v>18556788</v>
      </c>
      <c r="EF246" s="445">
        <v>4639197</v>
      </c>
      <c r="EG246" s="445">
        <v>0</v>
      </c>
      <c r="EH246" s="445">
        <v>46391969</v>
      </c>
      <c r="EI246" s="445">
        <v>1734815</v>
      </c>
      <c r="EJ246" s="445">
        <v>1387852</v>
      </c>
      <c r="EK246" s="445">
        <v>346963</v>
      </c>
      <c r="EL246" s="445">
        <v>0</v>
      </c>
      <c r="EM246" s="445">
        <v>3469630</v>
      </c>
      <c r="EN246" s="445">
        <v>-512686</v>
      </c>
      <c r="EO246" s="445">
        <v>-932992</v>
      </c>
      <c r="EP246" s="445">
        <v>-1322517</v>
      </c>
      <c r="EQ246" s="445">
        <v>0</v>
      </c>
      <c r="ER246" s="445">
        <v>-2768196</v>
      </c>
      <c r="ES246" s="446">
        <v>0.5</v>
      </c>
      <c r="ET246" s="446">
        <v>0.4</v>
      </c>
      <c r="EU246" s="446">
        <v>0.1</v>
      </c>
      <c r="EV246" s="446">
        <v>0</v>
      </c>
      <c r="EW246" s="446">
        <v>1</v>
      </c>
      <c r="EX246" s="58" t="s">
        <v>798</v>
      </c>
      <c r="EY246" s="58" t="s">
        <v>465</v>
      </c>
      <c r="EZ246" s="58" t="s">
        <v>466</v>
      </c>
      <c r="FA246" s="58" t="s">
        <v>467</v>
      </c>
      <c r="FB246" s="58" t="s">
        <v>1266</v>
      </c>
    </row>
    <row r="247" spans="1:158" s="58" customFormat="1" ht="14.25" thickTop="1" thickBot="1">
      <c r="A247" s="58" t="s">
        <v>469</v>
      </c>
      <c r="B247" s="447" t="s">
        <v>1267</v>
      </c>
      <c r="C247" s="59" t="s">
        <v>1268</v>
      </c>
      <c r="D247" s="445">
        <v>24908314</v>
      </c>
      <c r="E247" s="445">
        <v>19926652</v>
      </c>
      <c r="F247" s="445">
        <v>4981663</v>
      </c>
      <c r="G247" s="445">
        <v>0</v>
      </c>
      <c r="H247" s="445">
        <v>49816629</v>
      </c>
      <c r="I247" s="445">
        <v>0</v>
      </c>
      <c r="J247" s="445">
        <v>0</v>
      </c>
      <c r="K247" s="445">
        <v>24908314</v>
      </c>
      <c r="L247" s="445">
        <v>179597</v>
      </c>
      <c r="M247" s="445">
        <v>179597</v>
      </c>
      <c r="N247" s="445">
        <v>112436</v>
      </c>
      <c r="O247" s="445">
        <v>0</v>
      </c>
      <c r="P247" s="445">
        <v>112436</v>
      </c>
      <c r="Q247" s="445">
        <v>0</v>
      </c>
      <c r="R247" s="445">
        <v>0</v>
      </c>
      <c r="S247" s="445">
        <v>0</v>
      </c>
      <c r="T247" s="445">
        <v>0</v>
      </c>
      <c r="U247" s="445">
        <v>0</v>
      </c>
      <c r="V247" s="445">
        <v>0</v>
      </c>
      <c r="W247" s="445">
        <v>0</v>
      </c>
      <c r="X247" s="445">
        <v>0</v>
      </c>
      <c r="Y247" s="445">
        <v>0</v>
      </c>
      <c r="Z247" s="445">
        <v>0</v>
      </c>
      <c r="AA247" s="445">
        <v>0</v>
      </c>
      <c r="AB247" s="445">
        <v>0</v>
      </c>
      <c r="AC247" s="445">
        <v>0</v>
      </c>
      <c r="AD247" s="445">
        <v>8696462</v>
      </c>
      <c r="AE247" s="445">
        <v>2152432</v>
      </c>
      <c r="AF247" s="445">
        <v>0</v>
      </c>
      <c r="AG247" s="445">
        <v>10848894</v>
      </c>
      <c r="AH247" s="445">
        <v>1774742</v>
      </c>
      <c r="AI247" s="445">
        <v>1419793</v>
      </c>
      <c r="AJ247" s="445">
        <v>354948</v>
      </c>
      <c r="AK247" s="445">
        <v>0</v>
      </c>
      <c r="AL247" s="445">
        <v>3549483</v>
      </c>
      <c r="AM247" s="445">
        <v>-840090</v>
      </c>
      <c r="AN247" s="445">
        <v>-672072</v>
      </c>
      <c r="AO247" s="445">
        <v>-168018</v>
      </c>
      <c r="AP247" s="445">
        <v>0</v>
      </c>
      <c r="AQ247" s="445">
        <v>-1680180</v>
      </c>
      <c r="AR247" s="445">
        <v>-1540500</v>
      </c>
      <c r="AS247" s="445">
        <v>-1232400</v>
      </c>
      <c r="AT247" s="445">
        <v>-308100</v>
      </c>
      <c r="AU247" s="445">
        <v>0</v>
      </c>
      <c r="AV247" s="445">
        <v>-3081000</v>
      </c>
      <c r="AW247" s="445">
        <v>28819</v>
      </c>
      <c r="AX247" s="445">
        <v>23055</v>
      </c>
      <c r="AY247" s="445">
        <v>5764</v>
      </c>
      <c r="AZ247" s="445">
        <v>0</v>
      </c>
      <c r="BA247" s="445">
        <v>57638</v>
      </c>
      <c r="BB247" s="445">
        <v>95681</v>
      </c>
      <c r="BC247" s="445">
        <v>76545</v>
      </c>
      <c r="BD247" s="445">
        <v>19136</v>
      </c>
      <c r="BE247" s="445">
        <v>0</v>
      </c>
      <c r="BF247" s="445">
        <v>191362</v>
      </c>
      <c r="BG247" s="445">
        <v>-1416000</v>
      </c>
      <c r="BH247" s="445">
        <v>-1132800</v>
      </c>
      <c r="BI247" s="445">
        <v>-283200</v>
      </c>
      <c r="BJ247" s="445">
        <v>0</v>
      </c>
      <c r="BK247" s="445">
        <v>-2832000</v>
      </c>
      <c r="BL247" s="445">
        <v>-5975404</v>
      </c>
      <c r="BM247" s="445">
        <v>-4780323</v>
      </c>
      <c r="BN247" s="445">
        <v>-1195081</v>
      </c>
      <c r="BO247" s="445">
        <v>0</v>
      </c>
      <c r="BP247" s="445">
        <v>-11950808</v>
      </c>
      <c r="BQ247" s="445">
        <v>-1585007</v>
      </c>
      <c r="BR247" s="445">
        <v>-1268006</v>
      </c>
      <c r="BS247" s="445">
        <v>-317002</v>
      </c>
      <c r="BT247" s="445">
        <v>0</v>
      </c>
      <c r="BU247" s="445">
        <v>-3170015</v>
      </c>
      <c r="BV247" s="445">
        <v>-4390397</v>
      </c>
      <c r="BW247" s="445">
        <v>-3512317</v>
      </c>
      <c r="BX247" s="445">
        <v>-878079</v>
      </c>
      <c r="BY247" s="445">
        <v>0</v>
      </c>
      <c r="BZ247" s="445">
        <v>-8780793</v>
      </c>
      <c r="CA247" s="445">
        <v>172748</v>
      </c>
      <c r="CB247" s="445">
        <v>138199</v>
      </c>
      <c r="CC247" s="445">
        <v>34550</v>
      </c>
      <c r="CD247" s="445">
        <v>0</v>
      </c>
      <c r="CE247" s="445">
        <v>345497</v>
      </c>
      <c r="CF247" s="445">
        <v>776545</v>
      </c>
      <c r="CG247" s="445">
        <v>621236</v>
      </c>
      <c r="CH247" s="445">
        <v>155309</v>
      </c>
      <c r="CI247" s="445">
        <v>0</v>
      </c>
      <c r="CJ247" s="445">
        <v>1553090</v>
      </c>
      <c r="CK247" s="445">
        <v>1036259</v>
      </c>
      <c r="CL247" s="445">
        <v>829007</v>
      </c>
      <c r="CM247" s="445">
        <v>207252</v>
      </c>
      <c r="CN247" s="445">
        <v>0</v>
      </c>
      <c r="CO247" s="445">
        <v>2072518</v>
      </c>
      <c r="CP247" s="445">
        <v>-623648</v>
      </c>
      <c r="CQ247" s="445">
        <v>-498919</v>
      </c>
      <c r="CR247" s="445">
        <v>-124730</v>
      </c>
      <c r="CS247" s="445">
        <v>0</v>
      </c>
      <c r="CT247" s="445">
        <v>-1247297</v>
      </c>
      <c r="CU247" s="445">
        <v>-4613500</v>
      </c>
      <c r="CV247" s="445">
        <v>-3690800</v>
      </c>
      <c r="CW247" s="445">
        <v>-922700</v>
      </c>
      <c r="CX247" s="445">
        <v>0</v>
      </c>
      <c r="CY247" s="445">
        <v>-9227000</v>
      </c>
      <c r="CZ247" s="445">
        <v>-376000</v>
      </c>
      <c r="DA247" s="445">
        <v>-300800</v>
      </c>
      <c r="DB247" s="445">
        <v>-75200</v>
      </c>
      <c r="DC247" s="445">
        <v>0</v>
      </c>
      <c r="DD247" s="445">
        <v>-752000</v>
      </c>
      <c r="DE247" s="445">
        <v>-4237500</v>
      </c>
      <c r="DF247" s="445">
        <v>-3390000</v>
      </c>
      <c r="DG247" s="445">
        <v>-847500</v>
      </c>
      <c r="DH247" s="445">
        <v>0</v>
      </c>
      <c r="DI247" s="445">
        <v>-8475000</v>
      </c>
      <c r="DJ247" s="445">
        <v>-19551183</v>
      </c>
      <c r="DK247" s="445">
        <v>-16172098</v>
      </c>
      <c r="DL247" s="445">
        <v>-5149592</v>
      </c>
      <c r="DM247" s="445">
        <v>0</v>
      </c>
      <c r="DN247" s="445">
        <v>-40872873</v>
      </c>
      <c r="DO247" s="445">
        <v>-15447167</v>
      </c>
      <c r="DP247" s="445">
        <v>-12888884</v>
      </c>
      <c r="DQ247" s="445">
        <v>-4328786</v>
      </c>
      <c r="DR247" s="445">
        <v>0</v>
      </c>
      <c r="DS247" s="445">
        <v>-32664837</v>
      </c>
      <c r="DT247" s="445">
        <v>-4104016</v>
      </c>
      <c r="DU247" s="445">
        <v>-3283214</v>
      </c>
      <c r="DV247" s="445">
        <v>-820806</v>
      </c>
      <c r="DW247" s="445">
        <v>0</v>
      </c>
      <c r="DX247" s="445">
        <v>-8208036</v>
      </c>
      <c r="DY247" s="445">
        <v>30715068</v>
      </c>
      <c r="DZ247" s="445">
        <v>24572055</v>
      </c>
      <c r="EA247" s="445">
        <v>6143014</v>
      </c>
      <c r="EB247" s="445">
        <v>0</v>
      </c>
      <c r="EC247" s="445">
        <v>61430137</v>
      </c>
      <c r="ED247" s="445">
        <v>24908314</v>
      </c>
      <c r="EE247" s="445">
        <v>19926652</v>
      </c>
      <c r="EF247" s="445">
        <v>4981663</v>
      </c>
      <c r="EG247" s="445">
        <v>0</v>
      </c>
      <c r="EH247" s="445">
        <v>49816629</v>
      </c>
      <c r="EI247" s="445">
        <v>-5806754</v>
      </c>
      <c r="EJ247" s="445">
        <v>-4645403</v>
      </c>
      <c r="EK247" s="445">
        <v>-1161351</v>
      </c>
      <c r="EL247" s="445">
        <v>0</v>
      </c>
      <c r="EM247" s="445">
        <v>-11613508</v>
      </c>
      <c r="EN247" s="445">
        <v>-9910770</v>
      </c>
      <c r="EO247" s="445">
        <v>-7928617</v>
      </c>
      <c r="EP247" s="445">
        <v>-1982157</v>
      </c>
      <c r="EQ247" s="445">
        <v>0</v>
      </c>
      <c r="ER247" s="445">
        <v>-19821544</v>
      </c>
      <c r="ES247" s="446">
        <v>0.5</v>
      </c>
      <c r="ET247" s="446">
        <v>0.4</v>
      </c>
      <c r="EU247" s="446">
        <v>0.1</v>
      </c>
      <c r="EV247" s="446">
        <v>0</v>
      </c>
      <c r="EW247" s="446">
        <v>1</v>
      </c>
      <c r="EX247" s="58" t="s">
        <v>619</v>
      </c>
      <c r="EY247" s="58" t="s">
        <v>465</v>
      </c>
      <c r="EZ247" s="58" t="s">
        <v>466</v>
      </c>
      <c r="FA247" s="58" t="s">
        <v>497</v>
      </c>
      <c r="FB247" s="58" t="s">
        <v>1269</v>
      </c>
    </row>
    <row r="248" spans="1:158" s="58" customFormat="1" ht="14.25" thickTop="1" thickBot="1">
      <c r="A248" s="58" t="s">
        <v>461</v>
      </c>
      <c r="B248" s="447" t="s">
        <v>1270</v>
      </c>
      <c r="C248" s="59" t="s">
        <v>1271</v>
      </c>
      <c r="D248" s="445">
        <v>0</v>
      </c>
      <c r="E248" s="445">
        <v>45839504</v>
      </c>
      <c r="F248" s="445">
        <v>0</v>
      </c>
      <c r="G248" s="445">
        <v>463025</v>
      </c>
      <c r="H248" s="445">
        <v>46302529</v>
      </c>
      <c r="I248" s="445">
        <v>0</v>
      </c>
      <c r="J248" s="445">
        <v>0</v>
      </c>
      <c r="K248" s="445">
        <v>0</v>
      </c>
      <c r="L248" s="445">
        <v>186006</v>
      </c>
      <c r="M248" s="445">
        <v>186006</v>
      </c>
      <c r="N248" s="445">
        <v>0</v>
      </c>
      <c r="O248" s="445">
        <v>0</v>
      </c>
      <c r="P248" s="445">
        <v>0</v>
      </c>
      <c r="Q248" s="445">
        <v>0</v>
      </c>
      <c r="R248" s="445">
        <v>0</v>
      </c>
      <c r="S248" s="445">
        <v>0</v>
      </c>
      <c r="T248" s="445">
        <v>0</v>
      </c>
      <c r="U248" s="445">
        <v>0</v>
      </c>
      <c r="V248" s="445">
        <v>0</v>
      </c>
      <c r="W248" s="445">
        <v>0</v>
      </c>
      <c r="X248" s="445">
        <v>0</v>
      </c>
      <c r="Y248" s="445">
        <v>0</v>
      </c>
      <c r="Z248" s="445">
        <v>0</v>
      </c>
      <c r="AA248" s="445">
        <v>0</v>
      </c>
      <c r="AB248" s="445">
        <v>0</v>
      </c>
      <c r="AC248" s="445">
        <v>0</v>
      </c>
      <c r="AD248" s="445">
        <v>14673782</v>
      </c>
      <c r="AE248" s="445">
        <v>0</v>
      </c>
      <c r="AF248" s="445">
        <v>148221</v>
      </c>
      <c r="AG248" s="445">
        <v>14822003</v>
      </c>
      <c r="AH248" s="445">
        <v>0</v>
      </c>
      <c r="AI248" s="445">
        <v>9455967</v>
      </c>
      <c r="AJ248" s="445">
        <v>0</v>
      </c>
      <c r="AK248" s="445">
        <v>95515</v>
      </c>
      <c r="AL248" s="445">
        <v>9551482</v>
      </c>
      <c r="AM248" s="445">
        <v>0</v>
      </c>
      <c r="AN248" s="445">
        <v>-1244833</v>
      </c>
      <c r="AO248" s="445">
        <v>0</v>
      </c>
      <c r="AP248" s="445">
        <v>-12574</v>
      </c>
      <c r="AQ248" s="445">
        <v>-1257407</v>
      </c>
      <c r="AR248" s="445">
        <v>0</v>
      </c>
      <c r="AS248" s="445">
        <v>-8026459</v>
      </c>
      <c r="AT248" s="445">
        <v>0</v>
      </c>
      <c r="AU248" s="445">
        <v>-81075</v>
      </c>
      <c r="AV248" s="445">
        <v>-8107534</v>
      </c>
      <c r="AW248" s="445">
        <v>0</v>
      </c>
      <c r="AX248" s="445">
        <v>465442</v>
      </c>
      <c r="AY248" s="445">
        <v>0</v>
      </c>
      <c r="AZ248" s="445">
        <v>4701</v>
      </c>
      <c r="BA248" s="445">
        <v>470143</v>
      </c>
      <c r="BB248" s="445">
        <v>0</v>
      </c>
      <c r="BC248" s="445">
        <v>-95807</v>
      </c>
      <c r="BD248" s="445">
        <v>0</v>
      </c>
      <c r="BE248" s="445">
        <v>-968</v>
      </c>
      <c r="BF248" s="445">
        <v>-96775</v>
      </c>
      <c r="BG248" s="445">
        <v>0</v>
      </c>
      <c r="BH248" s="445">
        <v>-7656824</v>
      </c>
      <c r="BI248" s="445">
        <v>0</v>
      </c>
      <c r="BJ248" s="445">
        <v>-77342</v>
      </c>
      <c r="BK248" s="445">
        <v>-7734166</v>
      </c>
      <c r="BL248" s="445">
        <v>0</v>
      </c>
      <c r="BM248" s="445">
        <v>-12514465</v>
      </c>
      <c r="BN248" s="445">
        <v>0</v>
      </c>
      <c r="BO248" s="445">
        <v>-126409</v>
      </c>
      <c r="BP248" s="445">
        <v>-12640874</v>
      </c>
      <c r="BQ248" s="445">
        <v>0</v>
      </c>
      <c r="BR248" s="445">
        <v>-3577043</v>
      </c>
      <c r="BS248" s="445">
        <v>0</v>
      </c>
      <c r="BT248" s="445">
        <v>-36132</v>
      </c>
      <c r="BU248" s="445">
        <v>-3613175</v>
      </c>
      <c r="BV248" s="445">
        <v>0</v>
      </c>
      <c r="BW248" s="445">
        <v>-8937422</v>
      </c>
      <c r="BX248" s="445">
        <v>0</v>
      </c>
      <c r="BY248" s="445">
        <v>-90277</v>
      </c>
      <c r="BZ248" s="445">
        <v>-9027699</v>
      </c>
      <c r="CA248" s="445">
        <v>0</v>
      </c>
      <c r="CB248" s="445">
        <v>155060</v>
      </c>
      <c r="CC248" s="445">
        <v>0</v>
      </c>
      <c r="CD248" s="445">
        <v>1566</v>
      </c>
      <c r="CE248" s="445">
        <v>156626</v>
      </c>
      <c r="CF248" s="445">
        <v>0</v>
      </c>
      <c r="CG248" s="445">
        <v>0</v>
      </c>
      <c r="CH248" s="445">
        <v>0</v>
      </c>
      <c r="CI248" s="445">
        <v>0</v>
      </c>
      <c r="CJ248" s="445">
        <v>0</v>
      </c>
      <c r="CK248" s="445">
        <v>0</v>
      </c>
      <c r="CL248" s="445">
        <v>1242561</v>
      </c>
      <c r="CM248" s="445">
        <v>0</v>
      </c>
      <c r="CN248" s="445">
        <v>12551</v>
      </c>
      <c r="CO248" s="445">
        <v>1255112</v>
      </c>
      <c r="CP248" s="445">
        <v>0</v>
      </c>
      <c r="CQ248" s="445">
        <v>-835529</v>
      </c>
      <c r="CR248" s="445">
        <v>0</v>
      </c>
      <c r="CS248" s="445">
        <v>-8440</v>
      </c>
      <c r="CT248" s="445">
        <v>-843969</v>
      </c>
      <c r="CU248" s="445">
        <v>0</v>
      </c>
      <c r="CV248" s="445">
        <v>-11952373</v>
      </c>
      <c r="CW248" s="445">
        <v>0</v>
      </c>
      <c r="CX248" s="445">
        <v>-120732</v>
      </c>
      <c r="CY248" s="445">
        <v>-12073105</v>
      </c>
      <c r="CZ248" s="445">
        <v>0</v>
      </c>
      <c r="DA248" s="445">
        <v>-2179422</v>
      </c>
      <c r="DB248" s="445">
        <v>0</v>
      </c>
      <c r="DC248" s="445">
        <v>-22015</v>
      </c>
      <c r="DD248" s="445">
        <v>-2201437</v>
      </c>
      <c r="DE248" s="445">
        <v>0</v>
      </c>
      <c r="DF248" s="445">
        <v>-9772951</v>
      </c>
      <c r="DG248" s="445">
        <v>0</v>
      </c>
      <c r="DH248" s="445">
        <v>-98717</v>
      </c>
      <c r="DI248" s="445">
        <v>-9871668</v>
      </c>
      <c r="DJ248" s="445">
        <v>13</v>
      </c>
      <c r="DK248" s="445">
        <v>-21559638</v>
      </c>
      <c r="DL248" s="445">
        <v>0</v>
      </c>
      <c r="DM248" s="445">
        <v>-217775</v>
      </c>
      <c r="DN248" s="445">
        <v>-21777400</v>
      </c>
      <c r="DO248" s="445">
        <v>0</v>
      </c>
      <c r="DP248" s="445">
        <v>-20614358</v>
      </c>
      <c r="DQ248" s="445">
        <v>0</v>
      </c>
      <c r="DR248" s="445">
        <v>-208226</v>
      </c>
      <c r="DS248" s="445">
        <v>-20822583</v>
      </c>
      <c r="DT248" s="445">
        <v>13</v>
      </c>
      <c r="DU248" s="445">
        <v>-945280</v>
      </c>
      <c r="DV248" s="445">
        <v>0</v>
      </c>
      <c r="DW248" s="445">
        <v>-9549</v>
      </c>
      <c r="DX248" s="445">
        <v>-954817</v>
      </c>
      <c r="DY248" s="445">
        <v>0</v>
      </c>
      <c r="DZ248" s="445">
        <v>50687930</v>
      </c>
      <c r="EA248" s="445">
        <v>0</v>
      </c>
      <c r="EB248" s="445">
        <v>511999</v>
      </c>
      <c r="EC248" s="445">
        <v>51199929</v>
      </c>
      <c r="ED248" s="445">
        <v>0</v>
      </c>
      <c r="EE248" s="445">
        <v>45839504</v>
      </c>
      <c r="EF248" s="445">
        <v>0</v>
      </c>
      <c r="EG248" s="445">
        <v>463025</v>
      </c>
      <c r="EH248" s="445">
        <v>46302529</v>
      </c>
      <c r="EI248" s="445">
        <v>0</v>
      </c>
      <c r="EJ248" s="445">
        <v>-4848426</v>
      </c>
      <c r="EK248" s="445">
        <v>0</v>
      </c>
      <c r="EL248" s="445">
        <v>-48974</v>
      </c>
      <c r="EM248" s="445">
        <v>-4897400</v>
      </c>
      <c r="EN248" s="445">
        <v>13</v>
      </c>
      <c r="EO248" s="445">
        <v>-5793706</v>
      </c>
      <c r="EP248" s="445">
        <v>0</v>
      </c>
      <c r="EQ248" s="445">
        <v>-58523</v>
      </c>
      <c r="ER248" s="445">
        <v>-5852217</v>
      </c>
      <c r="ES248" s="446">
        <v>0</v>
      </c>
      <c r="ET248" s="446">
        <v>0.99</v>
      </c>
      <c r="EU248" s="446">
        <v>0</v>
      </c>
      <c r="EV248" s="446">
        <v>0.01</v>
      </c>
      <c r="EW248" s="446">
        <v>1</v>
      </c>
      <c r="EX248" s="58" t="s">
        <v>511</v>
      </c>
      <c r="EY248" s="58" t="s">
        <v>954</v>
      </c>
      <c r="EZ248" s="58" t="s">
        <v>513</v>
      </c>
      <c r="FA248" s="58" t="s">
        <v>473</v>
      </c>
      <c r="FB248" s="58" t="s">
        <v>1272</v>
      </c>
    </row>
    <row r="249" spans="1:158" s="58" customFormat="1" ht="14.25" thickTop="1" thickBot="1">
      <c r="A249" s="58" t="s">
        <v>469</v>
      </c>
      <c r="B249" s="447" t="s">
        <v>1273</v>
      </c>
      <c r="C249" s="59" t="s">
        <v>1274</v>
      </c>
      <c r="D249" s="445">
        <v>20432592</v>
      </c>
      <c r="E249" s="445">
        <v>16346073</v>
      </c>
      <c r="F249" s="445">
        <v>3677866</v>
      </c>
      <c r="G249" s="445">
        <v>408652</v>
      </c>
      <c r="H249" s="445">
        <v>40865183</v>
      </c>
      <c r="I249" s="445">
        <v>0</v>
      </c>
      <c r="J249" s="445">
        <v>0</v>
      </c>
      <c r="K249" s="445">
        <v>20432592</v>
      </c>
      <c r="L249" s="445">
        <v>170681</v>
      </c>
      <c r="M249" s="445">
        <v>170681</v>
      </c>
      <c r="N249" s="445">
        <v>0</v>
      </c>
      <c r="O249" s="445">
        <v>0</v>
      </c>
      <c r="P249" s="445">
        <v>0</v>
      </c>
      <c r="Q249" s="445">
        <v>0</v>
      </c>
      <c r="R249" s="445">
        <v>0</v>
      </c>
      <c r="S249" s="445">
        <v>0</v>
      </c>
      <c r="T249" s="445">
        <v>0</v>
      </c>
      <c r="U249" s="445">
        <v>0</v>
      </c>
      <c r="V249" s="445">
        <v>0</v>
      </c>
      <c r="W249" s="445">
        <v>0</v>
      </c>
      <c r="X249" s="445">
        <v>0</v>
      </c>
      <c r="Y249" s="445">
        <v>0</v>
      </c>
      <c r="Z249" s="445">
        <v>0</v>
      </c>
      <c r="AA249" s="445">
        <v>0</v>
      </c>
      <c r="AB249" s="445">
        <v>0</v>
      </c>
      <c r="AC249" s="445">
        <v>0</v>
      </c>
      <c r="AD249" s="445">
        <v>5909787</v>
      </c>
      <c r="AE249" s="445">
        <v>1329700</v>
      </c>
      <c r="AF249" s="445">
        <v>147744</v>
      </c>
      <c r="AG249" s="445">
        <v>7387231</v>
      </c>
      <c r="AH249" s="445">
        <v>2224501</v>
      </c>
      <c r="AI249" s="445">
        <v>1779601</v>
      </c>
      <c r="AJ249" s="445">
        <v>400410</v>
      </c>
      <c r="AK249" s="445">
        <v>44490</v>
      </c>
      <c r="AL249" s="445">
        <v>4449002</v>
      </c>
      <c r="AM249" s="445">
        <v>-298431</v>
      </c>
      <c r="AN249" s="445">
        <v>-238745</v>
      </c>
      <c r="AO249" s="445">
        <v>-53718</v>
      </c>
      <c r="AP249" s="445">
        <v>-5969</v>
      </c>
      <c r="AQ249" s="445">
        <v>-596863</v>
      </c>
      <c r="AR249" s="445">
        <v>-1029859</v>
      </c>
      <c r="AS249" s="445">
        <v>-823888</v>
      </c>
      <c r="AT249" s="445">
        <v>-185375</v>
      </c>
      <c r="AU249" s="445">
        <v>-20597</v>
      </c>
      <c r="AV249" s="445">
        <v>-2059719</v>
      </c>
      <c r="AW249" s="445">
        <v>41183</v>
      </c>
      <c r="AX249" s="445">
        <v>32946</v>
      </c>
      <c r="AY249" s="445">
        <v>7413</v>
      </c>
      <c r="AZ249" s="445">
        <v>824</v>
      </c>
      <c r="BA249" s="445">
        <v>82366</v>
      </c>
      <c r="BB249" s="445">
        <v>-239551</v>
      </c>
      <c r="BC249" s="445">
        <v>-191640</v>
      </c>
      <c r="BD249" s="445">
        <v>-43119</v>
      </c>
      <c r="BE249" s="445">
        <v>-4791</v>
      </c>
      <c r="BF249" s="445">
        <v>-479101</v>
      </c>
      <c r="BG249" s="445">
        <v>-1228227</v>
      </c>
      <c r="BH249" s="445">
        <v>-982582</v>
      </c>
      <c r="BI249" s="445">
        <v>-221081</v>
      </c>
      <c r="BJ249" s="445">
        <v>-24564</v>
      </c>
      <c r="BK249" s="445">
        <v>-2456454</v>
      </c>
      <c r="BL249" s="445">
        <v>-3962162</v>
      </c>
      <c r="BM249" s="445">
        <v>-3169730</v>
      </c>
      <c r="BN249" s="445">
        <v>-713189</v>
      </c>
      <c r="BO249" s="445">
        <v>-79243</v>
      </c>
      <c r="BP249" s="445">
        <v>-7924324</v>
      </c>
      <c r="BQ249" s="445">
        <v>-637897</v>
      </c>
      <c r="BR249" s="445">
        <v>-510318</v>
      </c>
      <c r="BS249" s="445">
        <v>-114822</v>
      </c>
      <c r="BT249" s="445">
        <v>-12758</v>
      </c>
      <c r="BU249" s="445">
        <v>-1275795</v>
      </c>
      <c r="BV249" s="445">
        <v>-3324264</v>
      </c>
      <c r="BW249" s="445">
        <v>-2659412</v>
      </c>
      <c r="BX249" s="445">
        <v>-598368</v>
      </c>
      <c r="BY249" s="445">
        <v>-66485</v>
      </c>
      <c r="BZ249" s="445">
        <v>-6648529</v>
      </c>
      <c r="CA249" s="445">
        <v>227590</v>
      </c>
      <c r="CB249" s="445">
        <v>182072</v>
      </c>
      <c r="CC249" s="445">
        <v>40966</v>
      </c>
      <c r="CD249" s="445">
        <v>4552</v>
      </c>
      <c r="CE249" s="445">
        <v>455180</v>
      </c>
      <c r="CF249" s="445">
        <v>718425</v>
      </c>
      <c r="CG249" s="445">
        <v>574741</v>
      </c>
      <c r="CH249" s="445">
        <v>129317</v>
      </c>
      <c r="CI249" s="445">
        <v>14369</v>
      </c>
      <c r="CJ249" s="445">
        <v>1436852</v>
      </c>
      <c r="CK249" s="445">
        <v>-159897</v>
      </c>
      <c r="CL249" s="445">
        <v>-127918</v>
      </c>
      <c r="CM249" s="445">
        <v>-28782</v>
      </c>
      <c r="CN249" s="445">
        <v>-3198</v>
      </c>
      <c r="CO249" s="445">
        <v>-319795</v>
      </c>
      <c r="CP249" s="445">
        <v>-1117624</v>
      </c>
      <c r="CQ249" s="445">
        <v>-894100</v>
      </c>
      <c r="CR249" s="445">
        <v>-201173</v>
      </c>
      <c r="CS249" s="445">
        <v>-22353</v>
      </c>
      <c r="CT249" s="445">
        <v>-2235250</v>
      </c>
      <c r="CU249" s="445">
        <v>-4293668</v>
      </c>
      <c r="CV249" s="445">
        <v>-3434935</v>
      </c>
      <c r="CW249" s="445">
        <v>-772861</v>
      </c>
      <c r="CX249" s="445">
        <v>-85873</v>
      </c>
      <c r="CY249" s="445">
        <v>-8587337</v>
      </c>
      <c r="CZ249" s="445">
        <v>-570204</v>
      </c>
      <c r="DA249" s="445">
        <v>-456164</v>
      </c>
      <c r="DB249" s="445">
        <v>-102638</v>
      </c>
      <c r="DC249" s="445">
        <v>-11404</v>
      </c>
      <c r="DD249" s="445">
        <v>-1140410</v>
      </c>
      <c r="DE249" s="445">
        <v>-3723463</v>
      </c>
      <c r="DF249" s="445">
        <v>-2978771</v>
      </c>
      <c r="DG249" s="445">
        <v>-670224</v>
      </c>
      <c r="DH249" s="445">
        <v>-74469</v>
      </c>
      <c r="DI249" s="445">
        <v>-7446927</v>
      </c>
      <c r="DJ249" s="445">
        <v>-12311923</v>
      </c>
      <c r="DK249" s="445">
        <v>-9745532</v>
      </c>
      <c r="DL249" s="445">
        <v>-2062736</v>
      </c>
      <c r="DM249" s="445">
        <v>-243637</v>
      </c>
      <c r="DN249" s="445">
        <v>-24363828</v>
      </c>
      <c r="DO249" s="445">
        <v>-11224287</v>
      </c>
      <c r="DP249" s="445">
        <v>-8875424</v>
      </c>
      <c r="DQ249" s="445">
        <v>-1866963</v>
      </c>
      <c r="DR249" s="445">
        <v>-221886</v>
      </c>
      <c r="DS249" s="445">
        <v>-22188560</v>
      </c>
      <c r="DT249" s="445">
        <v>-1087636</v>
      </c>
      <c r="DU249" s="445">
        <v>-870108</v>
      </c>
      <c r="DV249" s="445">
        <v>-195773</v>
      </c>
      <c r="DW249" s="445">
        <v>-21751</v>
      </c>
      <c r="DX249" s="445">
        <v>-2175268</v>
      </c>
      <c r="DY249" s="445">
        <v>23899320</v>
      </c>
      <c r="DZ249" s="445">
        <v>19119456</v>
      </c>
      <c r="EA249" s="445">
        <v>4301878</v>
      </c>
      <c r="EB249" s="445">
        <v>477986</v>
      </c>
      <c r="EC249" s="445">
        <v>47798640</v>
      </c>
      <c r="ED249" s="445">
        <v>20432592</v>
      </c>
      <c r="EE249" s="445">
        <v>16346073</v>
      </c>
      <c r="EF249" s="445">
        <v>3677866</v>
      </c>
      <c r="EG249" s="445">
        <v>408652</v>
      </c>
      <c r="EH249" s="445">
        <v>40865183</v>
      </c>
      <c r="EI249" s="445">
        <v>-3466728</v>
      </c>
      <c r="EJ249" s="445">
        <v>-2773383</v>
      </c>
      <c r="EK249" s="445">
        <v>-624012</v>
      </c>
      <c r="EL249" s="445">
        <v>-69334</v>
      </c>
      <c r="EM249" s="445">
        <v>-6933457</v>
      </c>
      <c r="EN249" s="445">
        <v>-4554364</v>
      </c>
      <c r="EO249" s="445">
        <v>-3643491</v>
      </c>
      <c r="EP249" s="445">
        <v>-819785</v>
      </c>
      <c r="EQ249" s="445">
        <v>-91085</v>
      </c>
      <c r="ER249" s="445">
        <v>-9108725</v>
      </c>
      <c r="ES249" s="446">
        <v>0.5</v>
      </c>
      <c r="ET249" s="446">
        <v>0.4</v>
      </c>
      <c r="EU249" s="446">
        <v>0.09</v>
      </c>
      <c r="EV249" s="446">
        <v>0.01</v>
      </c>
      <c r="EW249" s="446">
        <v>1</v>
      </c>
      <c r="EX249" s="58" t="s">
        <v>649</v>
      </c>
      <c r="EY249" s="58" t="s">
        <v>650</v>
      </c>
      <c r="EZ249" s="58" t="s">
        <v>466</v>
      </c>
      <c r="FA249" s="58" t="s">
        <v>549</v>
      </c>
      <c r="FB249" s="58" t="s">
        <v>1275</v>
      </c>
    </row>
    <row r="250" spans="1:158" s="58" customFormat="1" ht="14.25" thickTop="1" thickBot="1">
      <c r="A250" s="58" t="s">
        <v>461</v>
      </c>
      <c r="B250" s="447" t="s">
        <v>1276</v>
      </c>
      <c r="C250" s="59" t="s">
        <v>1277</v>
      </c>
      <c r="D250" s="445">
        <v>9094784</v>
      </c>
      <c r="E250" s="445">
        <v>7275828</v>
      </c>
      <c r="F250" s="445">
        <v>1637061</v>
      </c>
      <c r="G250" s="445">
        <v>181896</v>
      </c>
      <c r="H250" s="445">
        <v>18189569</v>
      </c>
      <c r="I250" s="445">
        <v>0</v>
      </c>
      <c r="J250" s="445">
        <v>0</v>
      </c>
      <c r="K250" s="445">
        <v>9094784</v>
      </c>
      <c r="L250" s="445">
        <v>112647</v>
      </c>
      <c r="M250" s="445">
        <v>112647</v>
      </c>
      <c r="N250" s="445">
        <v>0</v>
      </c>
      <c r="O250" s="445">
        <v>0</v>
      </c>
      <c r="P250" s="445">
        <v>0</v>
      </c>
      <c r="Q250" s="445">
        <v>0</v>
      </c>
      <c r="R250" s="445">
        <v>0</v>
      </c>
      <c r="S250" s="445">
        <v>0</v>
      </c>
      <c r="T250" s="445">
        <v>0</v>
      </c>
      <c r="U250" s="445">
        <v>0</v>
      </c>
      <c r="V250" s="445">
        <v>0</v>
      </c>
      <c r="W250" s="445">
        <v>0</v>
      </c>
      <c r="X250" s="445">
        <v>0</v>
      </c>
      <c r="Y250" s="445">
        <v>0</v>
      </c>
      <c r="Z250" s="445">
        <v>0</v>
      </c>
      <c r="AA250" s="445">
        <v>0</v>
      </c>
      <c r="AB250" s="445">
        <v>0</v>
      </c>
      <c r="AC250" s="445">
        <v>0</v>
      </c>
      <c r="AD250" s="445">
        <v>3412008</v>
      </c>
      <c r="AE250" s="445">
        <v>767702</v>
      </c>
      <c r="AF250" s="445">
        <v>85300</v>
      </c>
      <c r="AG250" s="445">
        <v>4265010</v>
      </c>
      <c r="AH250" s="445">
        <v>178791</v>
      </c>
      <c r="AI250" s="445">
        <v>143034</v>
      </c>
      <c r="AJ250" s="445">
        <v>32183</v>
      </c>
      <c r="AK250" s="445">
        <v>3576</v>
      </c>
      <c r="AL250" s="445">
        <v>357584</v>
      </c>
      <c r="AM250" s="445">
        <v>-431194</v>
      </c>
      <c r="AN250" s="445">
        <v>-344955</v>
      </c>
      <c r="AO250" s="445">
        <v>-77615</v>
      </c>
      <c r="AP250" s="445">
        <v>-8624</v>
      </c>
      <c r="AQ250" s="445">
        <v>-862388</v>
      </c>
      <c r="AR250" s="445">
        <v>-318441</v>
      </c>
      <c r="AS250" s="445">
        <v>-254752</v>
      </c>
      <c r="AT250" s="445">
        <v>-57319</v>
      </c>
      <c r="AU250" s="445">
        <v>-6369</v>
      </c>
      <c r="AV250" s="445">
        <v>-636881</v>
      </c>
      <c r="AW250" s="445">
        <v>124888</v>
      </c>
      <c r="AX250" s="445">
        <v>99910</v>
      </c>
      <c r="AY250" s="445">
        <v>22480</v>
      </c>
      <c r="AZ250" s="445">
        <v>2498</v>
      </c>
      <c r="BA250" s="445">
        <v>249776</v>
      </c>
      <c r="BB250" s="445">
        <v>42038</v>
      </c>
      <c r="BC250" s="445">
        <v>33630</v>
      </c>
      <c r="BD250" s="445">
        <v>7567</v>
      </c>
      <c r="BE250" s="445">
        <v>841</v>
      </c>
      <c r="BF250" s="445">
        <v>84076</v>
      </c>
      <c r="BG250" s="445">
        <v>-151515</v>
      </c>
      <c r="BH250" s="445">
        <v>-121212</v>
      </c>
      <c r="BI250" s="445">
        <v>-27272</v>
      </c>
      <c r="BJ250" s="445">
        <v>-3030</v>
      </c>
      <c r="BK250" s="445">
        <v>-303029</v>
      </c>
      <c r="BL250" s="445">
        <v>-1399318</v>
      </c>
      <c r="BM250" s="445">
        <v>-1119454</v>
      </c>
      <c r="BN250" s="445">
        <v>-251877</v>
      </c>
      <c r="BO250" s="445">
        <v>-27986</v>
      </c>
      <c r="BP250" s="445">
        <v>-2798635</v>
      </c>
      <c r="BQ250" s="445">
        <v>819991</v>
      </c>
      <c r="BR250" s="445">
        <v>655994</v>
      </c>
      <c r="BS250" s="445">
        <v>147599</v>
      </c>
      <c r="BT250" s="445">
        <v>16400</v>
      </c>
      <c r="BU250" s="445">
        <v>1639984</v>
      </c>
      <c r="BV250" s="445">
        <v>-2219309</v>
      </c>
      <c r="BW250" s="445">
        <v>-1775448</v>
      </c>
      <c r="BX250" s="445">
        <v>-399476</v>
      </c>
      <c r="BY250" s="445">
        <v>-44386</v>
      </c>
      <c r="BZ250" s="445">
        <v>-4438619</v>
      </c>
      <c r="CA250" s="445">
        <v>65114</v>
      </c>
      <c r="CB250" s="445">
        <v>52091</v>
      </c>
      <c r="CC250" s="445">
        <v>11720</v>
      </c>
      <c r="CD250" s="445">
        <v>1302</v>
      </c>
      <c r="CE250" s="445">
        <v>130227</v>
      </c>
      <c r="CF250" s="445">
        <v>865014</v>
      </c>
      <c r="CG250" s="445">
        <v>692011</v>
      </c>
      <c r="CH250" s="445">
        <v>155702</v>
      </c>
      <c r="CI250" s="445">
        <v>17300</v>
      </c>
      <c r="CJ250" s="445">
        <v>1730027</v>
      </c>
      <c r="CK250" s="445">
        <v>-910713</v>
      </c>
      <c r="CL250" s="445">
        <v>-728570</v>
      </c>
      <c r="CM250" s="445">
        <v>-163928</v>
      </c>
      <c r="CN250" s="445">
        <v>-18214</v>
      </c>
      <c r="CO250" s="445">
        <v>-1821425</v>
      </c>
      <c r="CP250" s="445">
        <v>759901</v>
      </c>
      <c r="CQ250" s="445">
        <v>607921</v>
      </c>
      <c r="CR250" s="445">
        <v>136782</v>
      </c>
      <c r="CS250" s="445">
        <v>15198</v>
      </c>
      <c r="CT250" s="445">
        <v>1519802</v>
      </c>
      <c r="CU250" s="445">
        <v>-620002</v>
      </c>
      <c r="CV250" s="445">
        <v>-496001</v>
      </c>
      <c r="CW250" s="445">
        <v>-111601</v>
      </c>
      <c r="CX250" s="445">
        <v>-12400</v>
      </c>
      <c r="CY250" s="445">
        <v>-1240004</v>
      </c>
      <c r="CZ250" s="445">
        <v>-25608</v>
      </c>
      <c r="DA250" s="445">
        <v>-20485</v>
      </c>
      <c r="DB250" s="445">
        <v>-4609</v>
      </c>
      <c r="DC250" s="445">
        <v>-512</v>
      </c>
      <c r="DD250" s="445">
        <v>-51214</v>
      </c>
      <c r="DE250" s="445">
        <v>-594394</v>
      </c>
      <c r="DF250" s="445">
        <v>-475516</v>
      </c>
      <c r="DG250" s="445">
        <v>-106992</v>
      </c>
      <c r="DH250" s="445">
        <v>-11888</v>
      </c>
      <c r="DI250" s="445">
        <v>-1188790</v>
      </c>
      <c r="DJ250" s="445">
        <v>-5191583</v>
      </c>
      <c r="DK250" s="445">
        <v>-3907906</v>
      </c>
      <c r="DL250" s="445">
        <v>-572580</v>
      </c>
      <c r="DM250" s="445">
        <v>-97698</v>
      </c>
      <c r="DN250" s="445">
        <v>-9769767</v>
      </c>
      <c r="DO250" s="445">
        <v>-5293377</v>
      </c>
      <c r="DP250" s="445">
        <v>-3989344</v>
      </c>
      <c r="DQ250" s="445">
        <v>-590905</v>
      </c>
      <c r="DR250" s="445">
        <v>-99734</v>
      </c>
      <c r="DS250" s="445">
        <v>-9973359</v>
      </c>
      <c r="DT250" s="445">
        <v>101794</v>
      </c>
      <c r="DU250" s="445">
        <v>81438</v>
      </c>
      <c r="DV250" s="445">
        <v>18325</v>
      </c>
      <c r="DW250" s="445">
        <v>2036</v>
      </c>
      <c r="DX250" s="445">
        <v>203592</v>
      </c>
      <c r="DY250" s="445">
        <v>10003325</v>
      </c>
      <c r="DZ250" s="445">
        <v>8002660</v>
      </c>
      <c r="EA250" s="445">
        <v>1800599</v>
      </c>
      <c r="EB250" s="445">
        <v>200067</v>
      </c>
      <c r="EC250" s="445">
        <v>20006651</v>
      </c>
      <c r="ED250" s="445">
        <v>9094784</v>
      </c>
      <c r="EE250" s="445">
        <v>7275828</v>
      </c>
      <c r="EF250" s="445">
        <v>1637061</v>
      </c>
      <c r="EG250" s="445">
        <v>181896</v>
      </c>
      <c r="EH250" s="445">
        <v>18189569</v>
      </c>
      <c r="EI250" s="445">
        <v>-908541</v>
      </c>
      <c r="EJ250" s="445">
        <v>-726832</v>
      </c>
      <c r="EK250" s="445">
        <v>-163538</v>
      </c>
      <c r="EL250" s="445">
        <v>-18171</v>
      </c>
      <c r="EM250" s="445">
        <v>-1817082</v>
      </c>
      <c r="EN250" s="445">
        <v>-806747</v>
      </c>
      <c r="EO250" s="445">
        <v>-645394</v>
      </c>
      <c r="EP250" s="445">
        <v>-145213</v>
      </c>
      <c r="EQ250" s="445">
        <v>-16135</v>
      </c>
      <c r="ER250" s="445">
        <v>-1613490</v>
      </c>
      <c r="ES250" s="446">
        <v>0.5</v>
      </c>
      <c r="ET250" s="446">
        <v>0.4</v>
      </c>
      <c r="EU250" s="446">
        <v>0.09</v>
      </c>
      <c r="EV250" s="446">
        <v>0.01</v>
      </c>
      <c r="EW250" s="446">
        <v>1</v>
      </c>
      <c r="EX250" s="58" t="s">
        <v>649</v>
      </c>
      <c r="EY250" s="58" t="s">
        <v>650</v>
      </c>
      <c r="EZ250" s="58" t="s">
        <v>466</v>
      </c>
      <c r="FA250" s="58" t="s">
        <v>549</v>
      </c>
      <c r="FB250" s="58" t="s">
        <v>1278</v>
      </c>
    </row>
    <row r="251" spans="1:158" s="58" customFormat="1" ht="14.25" thickTop="1" thickBot="1">
      <c r="A251" s="58" t="s">
        <v>469</v>
      </c>
      <c r="B251" s="447" t="s">
        <v>1279</v>
      </c>
      <c r="C251" s="59" t="s">
        <v>1280</v>
      </c>
      <c r="D251" s="445">
        <v>19286116</v>
      </c>
      <c r="E251" s="445">
        <v>15428892</v>
      </c>
      <c r="F251" s="445">
        <v>3857223</v>
      </c>
      <c r="G251" s="445">
        <v>0</v>
      </c>
      <c r="H251" s="445">
        <v>38572231</v>
      </c>
      <c r="I251" s="445">
        <v>0</v>
      </c>
      <c r="J251" s="445">
        <v>0</v>
      </c>
      <c r="K251" s="445">
        <v>19286116</v>
      </c>
      <c r="L251" s="445">
        <v>106627</v>
      </c>
      <c r="M251" s="445">
        <v>106627</v>
      </c>
      <c r="N251" s="445">
        <v>0</v>
      </c>
      <c r="O251" s="445">
        <v>0</v>
      </c>
      <c r="P251" s="445">
        <v>0</v>
      </c>
      <c r="Q251" s="445">
        <v>0</v>
      </c>
      <c r="R251" s="445">
        <v>0</v>
      </c>
      <c r="S251" s="445">
        <v>0</v>
      </c>
      <c r="T251" s="445">
        <v>0</v>
      </c>
      <c r="U251" s="445">
        <v>0</v>
      </c>
      <c r="V251" s="445">
        <v>0</v>
      </c>
      <c r="W251" s="445">
        <v>0</v>
      </c>
      <c r="X251" s="445">
        <v>0</v>
      </c>
      <c r="Y251" s="445">
        <v>0</v>
      </c>
      <c r="Z251" s="445">
        <v>0</v>
      </c>
      <c r="AA251" s="445">
        <v>0</v>
      </c>
      <c r="AB251" s="445">
        <v>0</v>
      </c>
      <c r="AC251" s="445">
        <v>0</v>
      </c>
      <c r="AD251" s="445">
        <v>4523199</v>
      </c>
      <c r="AE251" s="445">
        <v>1130800</v>
      </c>
      <c r="AF251" s="445">
        <v>0</v>
      </c>
      <c r="AG251" s="445">
        <v>5653999</v>
      </c>
      <c r="AH251" s="445">
        <v>598023</v>
      </c>
      <c r="AI251" s="445">
        <v>478418</v>
      </c>
      <c r="AJ251" s="445">
        <v>119605</v>
      </c>
      <c r="AK251" s="445">
        <v>0</v>
      </c>
      <c r="AL251" s="445">
        <v>1196046</v>
      </c>
      <c r="AM251" s="445">
        <v>-1227818</v>
      </c>
      <c r="AN251" s="445">
        <v>-982254</v>
      </c>
      <c r="AO251" s="445">
        <v>-245564</v>
      </c>
      <c r="AP251" s="445">
        <v>0</v>
      </c>
      <c r="AQ251" s="445">
        <v>-2455636</v>
      </c>
      <c r="AR251" s="445">
        <v>-560475</v>
      </c>
      <c r="AS251" s="445">
        <v>-448380</v>
      </c>
      <c r="AT251" s="445">
        <v>-112095</v>
      </c>
      <c r="AU251" s="445">
        <v>0</v>
      </c>
      <c r="AV251" s="445">
        <v>-1120950</v>
      </c>
      <c r="AW251" s="445">
        <v>129976</v>
      </c>
      <c r="AX251" s="445">
        <v>103980</v>
      </c>
      <c r="AY251" s="445">
        <v>25995</v>
      </c>
      <c r="AZ251" s="445">
        <v>0</v>
      </c>
      <c r="BA251" s="445">
        <v>259951</v>
      </c>
      <c r="BB251" s="445">
        <v>-60303</v>
      </c>
      <c r="BC251" s="445">
        <v>-48242</v>
      </c>
      <c r="BD251" s="445">
        <v>-12061</v>
      </c>
      <c r="BE251" s="445">
        <v>0</v>
      </c>
      <c r="BF251" s="445">
        <v>-120606</v>
      </c>
      <c r="BG251" s="445">
        <v>-490802</v>
      </c>
      <c r="BH251" s="445">
        <v>-392642</v>
      </c>
      <c r="BI251" s="445">
        <v>-98161</v>
      </c>
      <c r="BJ251" s="445">
        <v>0</v>
      </c>
      <c r="BK251" s="445">
        <v>-981605</v>
      </c>
      <c r="BL251" s="445">
        <v>-5036885</v>
      </c>
      <c r="BM251" s="445">
        <v>-4029508</v>
      </c>
      <c r="BN251" s="445">
        <v>-1007377</v>
      </c>
      <c r="BO251" s="445">
        <v>0</v>
      </c>
      <c r="BP251" s="445">
        <v>-10073770</v>
      </c>
      <c r="BQ251" s="445">
        <v>-1096740</v>
      </c>
      <c r="BR251" s="445">
        <v>-877392</v>
      </c>
      <c r="BS251" s="445">
        <v>-219348</v>
      </c>
      <c r="BT251" s="445">
        <v>0</v>
      </c>
      <c r="BU251" s="445">
        <v>-2193480</v>
      </c>
      <c r="BV251" s="445">
        <v>-3940145</v>
      </c>
      <c r="BW251" s="445">
        <v>-3152116</v>
      </c>
      <c r="BX251" s="445">
        <v>-788029</v>
      </c>
      <c r="BY251" s="445">
        <v>0</v>
      </c>
      <c r="BZ251" s="445">
        <v>-7880290</v>
      </c>
      <c r="CA251" s="445">
        <v>974650</v>
      </c>
      <c r="CB251" s="445">
        <v>779720</v>
      </c>
      <c r="CC251" s="445">
        <v>194930</v>
      </c>
      <c r="CD251" s="445">
        <v>0</v>
      </c>
      <c r="CE251" s="445">
        <v>1949300</v>
      </c>
      <c r="CF251" s="445">
        <v>0</v>
      </c>
      <c r="CG251" s="445">
        <v>0</v>
      </c>
      <c r="CH251" s="445">
        <v>0</v>
      </c>
      <c r="CI251" s="445">
        <v>0</v>
      </c>
      <c r="CJ251" s="445">
        <v>0</v>
      </c>
      <c r="CK251" s="445">
        <v>54111</v>
      </c>
      <c r="CL251" s="445">
        <v>43289</v>
      </c>
      <c r="CM251" s="445">
        <v>10822</v>
      </c>
      <c r="CN251" s="445">
        <v>0</v>
      </c>
      <c r="CO251" s="445">
        <v>108222</v>
      </c>
      <c r="CP251" s="445">
        <v>-919735</v>
      </c>
      <c r="CQ251" s="445">
        <v>-735788</v>
      </c>
      <c r="CR251" s="445">
        <v>-183947</v>
      </c>
      <c r="CS251" s="445">
        <v>0</v>
      </c>
      <c r="CT251" s="445">
        <v>-1839470</v>
      </c>
      <c r="CU251" s="445">
        <v>-4927859</v>
      </c>
      <c r="CV251" s="445">
        <v>-3942287</v>
      </c>
      <c r="CW251" s="445">
        <v>-985572</v>
      </c>
      <c r="CX251" s="445">
        <v>0</v>
      </c>
      <c r="CY251" s="445">
        <v>-9855718</v>
      </c>
      <c r="CZ251" s="445">
        <v>-67979</v>
      </c>
      <c r="DA251" s="445">
        <v>-54383</v>
      </c>
      <c r="DB251" s="445">
        <v>-13596</v>
      </c>
      <c r="DC251" s="445">
        <v>0</v>
      </c>
      <c r="DD251" s="445">
        <v>-135958</v>
      </c>
      <c r="DE251" s="445">
        <v>-4859880</v>
      </c>
      <c r="DF251" s="445">
        <v>-3887904</v>
      </c>
      <c r="DG251" s="445">
        <v>-971976</v>
      </c>
      <c r="DH251" s="445">
        <v>0</v>
      </c>
      <c r="DI251" s="445">
        <v>-9719760</v>
      </c>
      <c r="DJ251" s="445">
        <v>-11109772</v>
      </c>
      <c r="DK251" s="445">
        <v>-8535907</v>
      </c>
      <c r="DL251" s="445">
        <v>-1400826</v>
      </c>
      <c r="DM251" s="445">
        <v>0</v>
      </c>
      <c r="DN251" s="445">
        <v>-21046506</v>
      </c>
      <c r="DO251" s="445">
        <v>-9980392</v>
      </c>
      <c r="DP251" s="445">
        <v>-7632402</v>
      </c>
      <c r="DQ251" s="445">
        <v>-1174951</v>
      </c>
      <c r="DR251" s="445">
        <v>0</v>
      </c>
      <c r="DS251" s="445">
        <v>-18787746</v>
      </c>
      <c r="DT251" s="445">
        <v>-1129380</v>
      </c>
      <c r="DU251" s="445">
        <v>-903505</v>
      </c>
      <c r="DV251" s="445">
        <v>-225875</v>
      </c>
      <c r="DW251" s="445">
        <v>0</v>
      </c>
      <c r="DX251" s="445">
        <v>-2258760</v>
      </c>
      <c r="DY251" s="445">
        <v>22732204</v>
      </c>
      <c r="DZ251" s="445">
        <v>18185764</v>
      </c>
      <c r="EA251" s="445">
        <v>4546441</v>
      </c>
      <c r="EB251" s="445">
        <v>0</v>
      </c>
      <c r="EC251" s="445">
        <v>45464409</v>
      </c>
      <c r="ED251" s="445">
        <v>19286116</v>
      </c>
      <c r="EE251" s="445">
        <v>15428892</v>
      </c>
      <c r="EF251" s="445">
        <v>3857223</v>
      </c>
      <c r="EG251" s="445">
        <v>0</v>
      </c>
      <c r="EH251" s="445">
        <v>38572231</v>
      </c>
      <c r="EI251" s="445">
        <v>-3446088</v>
      </c>
      <c r="EJ251" s="445">
        <v>-2756872</v>
      </c>
      <c r="EK251" s="445">
        <v>-689218</v>
      </c>
      <c r="EL251" s="445">
        <v>0</v>
      </c>
      <c r="EM251" s="445">
        <v>-6892178</v>
      </c>
      <c r="EN251" s="445">
        <v>-4575468</v>
      </c>
      <c r="EO251" s="445">
        <v>-3660377</v>
      </c>
      <c r="EP251" s="445">
        <v>-915093</v>
      </c>
      <c r="EQ251" s="445">
        <v>0</v>
      </c>
      <c r="ER251" s="445">
        <v>-9150938</v>
      </c>
      <c r="ES251" s="446">
        <v>0.5</v>
      </c>
      <c r="ET251" s="446">
        <v>0.4</v>
      </c>
      <c r="EU251" s="446">
        <v>0.1</v>
      </c>
      <c r="EV251" s="446">
        <v>0</v>
      </c>
      <c r="EW251" s="446">
        <v>1</v>
      </c>
      <c r="EX251" s="58" t="s">
        <v>619</v>
      </c>
      <c r="EY251" s="58" t="s">
        <v>465</v>
      </c>
      <c r="EZ251" s="58" t="s">
        <v>466</v>
      </c>
      <c r="FA251" s="58" t="s">
        <v>497</v>
      </c>
      <c r="FB251" s="58" t="s">
        <v>1281</v>
      </c>
    </row>
    <row r="252" spans="1:158" s="58" customFormat="1" ht="14.25" thickTop="1" thickBot="1">
      <c r="A252" s="58" t="s">
        <v>469</v>
      </c>
      <c r="B252" s="447" t="s">
        <v>1282</v>
      </c>
      <c r="C252" s="59" t="s">
        <v>1283</v>
      </c>
      <c r="D252" s="445">
        <v>0</v>
      </c>
      <c r="E252" s="445">
        <v>70979211</v>
      </c>
      <c r="F252" s="445">
        <v>0</v>
      </c>
      <c r="G252" s="445">
        <v>716962</v>
      </c>
      <c r="H252" s="445">
        <v>71696173</v>
      </c>
      <c r="I252" s="445">
        <v>0</v>
      </c>
      <c r="J252" s="445">
        <v>0</v>
      </c>
      <c r="K252" s="445">
        <v>0</v>
      </c>
      <c r="L252" s="445">
        <v>424084</v>
      </c>
      <c r="M252" s="445">
        <v>424084</v>
      </c>
      <c r="N252" s="445">
        <v>0</v>
      </c>
      <c r="O252" s="445">
        <v>0</v>
      </c>
      <c r="P252" s="445">
        <v>0</v>
      </c>
      <c r="Q252" s="445">
        <v>464082</v>
      </c>
      <c r="R252" s="445">
        <v>0</v>
      </c>
      <c r="S252" s="445">
        <v>464082</v>
      </c>
      <c r="T252" s="445">
        <v>0</v>
      </c>
      <c r="U252" s="445">
        <v>0</v>
      </c>
      <c r="V252" s="445">
        <v>0</v>
      </c>
      <c r="W252" s="445">
        <v>0</v>
      </c>
      <c r="X252" s="445">
        <v>0</v>
      </c>
      <c r="Y252" s="445">
        <v>0</v>
      </c>
      <c r="Z252" s="445">
        <v>0</v>
      </c>
      <c r="AA252" s="445">
        <v>0</v>
      </c>
      <c r="AB252" s="445">
        <v>0</v>
      </c>
      <c r="AC252" s="445">
        <v>0</v>
      </c>
      <c r="AD252" s="445">
        <v>31063188</v>
      </c>
      <c r="AE252" s="445">
        <v>0</v>
      </c>
      <c r="AF252" s="445">
        <v>313526</v>
      </c>
      <c r="AG252" s="445">
        <v>31376714</v>
      </c>
      <c r="AH252" s="445">
        <v>0</v>
      </c>
      <c r="AI252" s="445">
        <v>8142050</v>
      </c>
      <c r="AJ252" s="445">
        <v>0</v>
      </c>
      <c r="AK252" s="445">
        <v>82243</v>
      </c>
      <c r="AL252" s="445">
        <v>8224293</v>
      </c>
      <c r="AM252" s="445">
        <v>0</v>
      </c>
      <c r="AN252" s="445">
        <v>-2772143</v>
      </c>
      <c r="AO252" s="445">
        <v>0</v>
      </c>
      <c r="AP252" s="445">
        <v>-28001</v>
      </c>
      <c r="AQ252" s="445">
        <v>-2800144</v>
      </c>
      <c r="AR252" s="445">
        <v>0</v>
      </c>
      <c r="AS252" s="445">
        <v>-8526929</v>
      </c>
      <c r="AT252" s="445">
        <v>0</v>
      </c>
      <c r="AU252" s="445">
        <v>-86131</v>
      </c>
      <c r="AV252" s="445">
        <v>-8613060</v>
      </c>
      <c r="AW252" s="445">
        <v>0</v>
      </c>
      <c r="AX252" s="445">
        <v>444247</v>
      </c>
      <c r="AY252" s="445">
        <v>0</v>
      </c>
      <c r="AZ252" s="445">
        <v>4487</v>
      </c>
      <c r="BA252" s="445">
        <v>448734</v>
      </c>
      <c r="BB252" s="445">
        <v>0</v>
      </c>
      <c r="BC252" s="445">
        <v>266580</v>
      </c>
      <c r="BD252" s="445">
        <v>0</v>
      </c>
      <c r="BE252" s="445">
        <v>2693</v>
      </c>
      <c r="BF252" s="445">
        <v>269273</v>
      </c>
      <c r="BG252" s="445">
        <v>0</v>
      </c>
      <c r="BH252" s="445">
        <v>-7816102</v>
      </c>
      <c r="BI252" s="445">
        <v>0</v>
      </c>
      <c r="BJ252" s="445">
        <v>-78951</v>
      </c>
      <c r="BK252" s="445">
        <v>-7895053</v>
      </c>
      <c r="BL252" s="445">
        <v>0</v>
      </c>
      <c r="BM252" s="445">
        <v>-17975311</v>
      </c>
      <c r="BN252" s="445">
        <v>0</v>
      </c>
      <c r="BO252" s="445">
        <v>-181569</v>
      </c>
      <c r="BP252" s="445">
        <v>-18156880</v>
      </c>
      <c r="BQ252" s="445">
        <v>0</v>
      </c>
      <c r="BR252" s="445">
        <v>-2169309</v>
      </c>
      <c r="BS252" s="445">
        <v>0</v>
      </c>
      <c r="BT252" s="445">
        <v>-21912</v>
      </c>
      <c r="BU252" s="445">
        <v>-2191221</v>
      </c>
      <c r="BV252" s="445">
        <v>0</v>
      </c>
      <c r="BW252" s="445">
        <v>-15806002</v>
      </c>
      <c r="BX252" s="445">
        <v>0</v>
      </c>
      <c r="BY252" s="445">
        <v>-159657</v>
      </c>
      <c r="BZ252" s="445">
        <v>-15965659</v>
      </c>
      <c r="CA252" s="445">
        <v>0</v>
      </c>
      <c r="CB252" s="445">
        <v>563879</v>
      </c>
      <c r="CC252" s="445">
        <v>0</v>
      </c>
      <c r="CD252" s="445">
        <v>5696</v>
      </c>
      <c r="CE252" s="445">
        <v>569575</v>
      </c>
      <c r="CF252" s="445">
        <v>0</v>
      </c>
      <c r="CG252" s="445">
        <v>2495563</v>
      </c>
      <c r="CH252" s="445">
        <v>0</v>
      </c>
      <c r="CI252" s="445">
        <v>25208</v>
      </c>
      <c r="CJ252" s="445">
        <v>2520771</v>
      </c>
      <c r="CK252" s="445">
        <v>0</v>
      </c>
      <c r="CL252" s="445">
        <v>-1684490</v>
      </c>
      <c r="CM252" s="445">
        <v>0</v>
      </c>
      <c r="CN252" s="445">
        <v>-17015</v>
      </c>
      <c r="CO252" s="445">
        <v>-1701505</v>
      </c>
      <c r="CP252" s="445">
        <v>0</v>
      </c>
      <c r="CQ252" s="445">
        <v>662970</v>
      </c>
      <c r="CR252" s="445">
        <v>0</v>
      </c>
      <c r="CS252" s="445">
        <v>6697</v>
      </c>
      <c r="CT252" s="445">
        <v>669667</v>
      </c>
      <c r="CU252" s="445">
        <v>0</v>
      </c>
      <c r="CV252" s="445">
        <v>-15937389</v>
      </c>
      <c r="CW252" s="445">
        <v>0</v>
      </c>
      <c r="CX252" s="445">
        <v>-160983</v>
      </c>
      <c r="CY252" s="445">
        <v>-16098372</v>
      </c>
      <c r="CZ252" s="445">
        <v>0</v>
      </c>
      <c r="DA252" s="445">
        <v>-3289920</v>
      </c>
      <c r="DB252" s="445">
        <v>0</v>
      </c>
      <c r="DC252" s="445">
        <v>-33231</v>
      </c>
      <c r="DD252" s="445">
        <v>-3323151</v>
      </c>
      <c r="DE252" s="445">
        <v>0</v>
      </c>
      <c r="DF252" s="445">
        <v>-12647469</v>
      </c>
      <c r="DG252" s="445">
        <v>0</v>
      </c>
      <c r="DH252" s="445">
        <v>-127752</v>
      </c>
      <c r="DI252" s="445">
        <v>-12775221</v>
      </c>
      <c r="DJ252" s="445">
        <v>200</v>
      </c>
      <c r="DK252" s="445">
        <v>-40148013</v>
      </c>
      <c r="DL252" s="445">
        <v>0</v>
      </c>
      <c r="DM252" s="445">
        <v>-405533</v>
      </c>
      <c r="DN252" s="445">
        <v>-40553346</v>
      </c>
      <c r="DO252" s="445">
        <v>0</v>
      </c>
      <c r="DP252" s="445">
        <v>-40589552</v>
      </c>
      <c r="DQ252" s="445">
        <v>0</v>
      </c>
      <c r="DR252" s="445">
        <v>-409995</v>
      </c>
      <c r="DS252" s="445">
        <v>-40999548</v>
      </c>
      <c r="DT252" s="445">
        <v>200</v>
      </c>
      <c r="DU252" s="445">
        <v>441539</v>
      </c>
      <c r="DV252" s="445">
        <v>0</v>
      </c>
      <c r="DW252" s="445">
        <v>4462</v>
      </c>
      <c r="DX252" s="445">
        <v>446202</v>
      </c>
      <c r="DY252" s="445">
        <v>0</v>
      </c>
      <c r="DZ252" s="445">
        <v>80421801</v>
      </c>
      <c r="EA252" s="445">
        <v>0</v>
      </c>
      <c r="EB252" s="445">
        <v>812341</v>
      </c>
      <c r="EC252" s="445">
        <v>81234142</v>
      </c>
      <c r="ED252" s="445">
        <v>0</v>
      </c>
      <c r="EE252" s="445">
        <v>70979211</v>
      </c>
      <c r="EF252" s="445">
        <v>0</v>
      </c>
      <c r="EG252" s="445">
        <v>716962</v>
      </c>
      <c r="EH252" s="445">
        <v>71696173</v>
      </c>
      <c r="EI252" s="445">
        <v>0</v>
      </c>
      <c r="EJ252" s="445">
        <v>-9442590</v>
      </c>
      <c r="EK252" s="445">
        <v>0</v>
      </c>
      <c r="EL252" s="445">
        <v>-95379</v>
      </c>
      <c r="EM252" s="445">
        <v>-9537969</v>
      </c>
      <c r="EN252" s="445">
        <v>200</v>
      </c>
      <c r="EO252" s="445">
        <v>-9001051</v>
      </c>
      <c r="EP252" s="445">
        <v>0</v>
      </c>
      <c r="EQ252" s="445">
        <v>-90917</v>
      </c>
      <c r="ER252" s="445">
        <v>-9091767</v>
      </c>
      <c r="ES252" s="446">
        <v>0</v>
      </c>
      <c r="ET252" s="446">
        <v>0.99</v>
      </c>
      <c r="EU252" s="446">
        <v>0</v>
      </c>
      <c r="EV252" s="446">
        <v>0.01</v>
      </c>
      <c r="EW252" s="446">
        <v>1</v>
      </c>
      <c r="EX252" s="58" t="s">
        <v>511</v>
      </c>
      <c r="EY252" s="58" t="s">
        <v>568</v>
      </c>
      <c r="EZ252" s="58" t="s">
        <v>513</v>
      </c>
      <c r="FA252" s="58" t="s">
        <v>473</v>
      </c>
      <c r="FB252" s="58" t="s">
        <v>1284</v>
      </c>
    </row>
    <row r="253" spans="1:158" s="58" customFormat="1" ht="14.25" thickTop="1" thickBot="1">
      <c r="A253" s="58" t="s">
        <v>461</v>
      </c>
      <c r="B253" s="447" t="s">
        <v>1285</v>
      </c>
      <c r="C253" s="59" t="s">
        <v>1286</v>
      </c>
      <c r="D253" s="445">
        <v>32693268</v>
      </c>
      <c r="E253" s="445">
        <v>32039402</v>
      </c>
      <c r="F253" s="445">
        <v>0</v>
      </c>
      <c r="G253" s="445">
        <v>653865</v>
      </c>
      <c r="H253" s="445">
        <v>65386535</v>
      </c>
      <c r="I253" s="445">
        <v>16774</v>
      </c>
      <c r="J253" s="445">
        <v>16774</v>
      </c>
      <c r="K253" s="445">
        <v>32676494</v>
      </c>
      <c r="L253" s="445">
        <v>233938</v>
      </c>
      <c r="M253" s="445">
        <v>233938</v>
      </c>
      <c r="N253" s="445">
        <v>291979</v>
      </c>
      <c r="O253" s="445">
        <v>0</v>
      </c>
      <c r="P253" s="445">
        <v>291979</v>
      </c>
      <c r="Q253" s="445">
        <v>107321</v>
      </c>
      <c r="R253" s="445">
        <v>0</v>
      </c>
      <c r="S253" s="445">
        <v>107321</v>
      </c>
      <c r="T253" s="445">
        <v>0</v>
      </c>
      <c r="U253" s="445">
        <v>0</v>
      </c>
      <c r="V253" s="445">
        <v>0</v>
      </c>
      <c r="W253" s="445">
        <v>0</v>
      </c>
      <c r="X253" s="445">
        <v>16615</v>
      </c>
      <c r="Y253" s="445">
        <v>0</v>
      </c>
      <c r="Z253" s="445">
        <v>160</v>
      </c>
      <c r="AA253" s="445">
        <v>16774</v>
      </c>
      <c r="AB253" s="445">
        <v>0</v>
      </c>
      <c r="AC253" s="445">
        <v>0</v>
      </c>
      <c r="AD253" s="445">
        <v>11770411</v>
      </c>
      <c r="AE253" s="445">
        <v>0</v>
      </c>
      <c r="AF253" s="445">
        <v>239025</v>
      </c>
      <c r="AG253" s="445">
        <v>12009436</v>
      </c>
      <c r="AH253" s="445">
        <v>1655011</v>
      </c>
      <c r="AI253" s="445">
        <v>1621911</v>
      </c>
      <c r="AJ253" s="445">
        <v>0</v>
      </c>
      <c r="AK253" s="445">
        <v>33100</v>
      </c>
      <c r="AL253" s="445">
        <v>3310022</v>
      </c>
      <c r="AM253" s="445">
        <v>-3355650</v>
      </c>
      <c r="AN253" s="445">
        <v>-3288537</v>
      </c>
      <c r="AO253" s="445">
        <v>0</v>
      </c>
      <c r="AP253" s="445">
        <v>-67113</v>
      </c>
      <c r="AQ253" s="445">
        <v>-6711300</v>
      </c>
      <c r="AR253" s="445">
        <v>-425000</v>
      </c>
      <c r="AS253" s="445">
        <v>-416500</v>
      </c>
      <c r="AT253" s="445">
        <v>0</v>
      </c>
      <c r="AU253" s="445">
        <v>-8500</v>
      </c>
      <c r="AV253" s="445">
        <v>-850000</v>
      </c>
      <c r="AW253" s="445">
        <v>-7698</v>
      </c>
      <c r="AX253" s="445">
        <v>-7544</v>
      </c>
      <c r="AY253" s="445">
        <v>0</v>
      </c>
      <c r="AZ253" s="445">
        <v>-154</v>
      </c>
      <c r="BA253" s="445">
        <v>-15396</v>
      </c>
      <c r="BB253" s="445">
        <v>-117302</v>
      </c>
      <c r="BC253" s="445">
        <v>-114956</v>
      </c>
      <c r="BD253" s="445">
        <v>0</v>
      </c>
      <c r="BE253" s="445">
        <v>-2346</v>
      </c>
      <c r="BF253" s="445">
        <v>-234604</v>
      </c>
      <c r="BG253" s="445">
        <v>-550000</v>
      </c>
      <c r="BH253" s="445">
        <v>-539000</v>
      </c>
      <c r="BI253" s="445">
        <v>0</v>
      </c>
      <c r="BJ253" s="445">
        <v>-11000</v>
      </c>
      <c r="BK253" s="445">
        <v>-1100000</v>
      </c>
      <c r="BL253" s="445">
        <v>-9150000</v>
      </c>
      <c r="BM253" s="445">
        <v>-8967000</v>
      </c>
      <c r="BN253" s="445">
        <v>0</v>
      </c>
      <c r="BO253" s="445">
        <v>-183000</v>
      </c>
      <c r="BP253" s="445">
        <v>-18300000</v>
      </c>
      <c r="BQ253" s="445">
        <v>-1134954</v>
      </c>
      <c r="BR253" s="445">
        <v>-1112254</v>
      </c>
      <c r="BS253" s="445">
        <v>0</v>
      </c>
      <c r="BT253" s="445">
        <v>-22699</v>
      </c>
      <c r="BU253" s="445">
        <v>-2269907</v>
      </c>
      <c r="BV253" s="445">
        <v>-8015046</v>
      </c>
      <c r="BW253" s="445">
        <v>-7854746</v>
      </c>
      <c r="BX253" s="445">
        <v>0</v>
      </c>
      <c r="BY253" s="445">
        <v>-160301</v>
      </c>
      <c r="BZ253" s="445">
        <v>-16030093</v>
      </c>
      <c r="CA253" s="445">
        <v>434513</v>
      </c>
      <c r="CB253" s="445">
        <v>425822</v>
      </c>
      <c r="CC253" s="445">
        <v>0</v>
      </c>
      <c r="CD253" s="445">
        <v>8690</v>
      </c>
      <c r="CE253" s="445">
        <v>869025</v>
      </c>
      <c r="CF253" s="445">
        <v>1232512</v>
      </c>
      <c r="CG253" s="445">
        <v>1207861</v>
      </c>
      <c r="CH253" s="445">
        <v>0</v>
      </c>
      <c r="CI253" s="445">
        <v>24650</v>
      </c>
      <c r="CJ253" s="445">
        <v>2465023</v>
      </c>
      <c r="CK253" s="445">
        <v>376720</v>
      </c>
      <c r="CL253" s="445">
        <v>369186</v>
      </c>
      <c r="CM253" s="445">
        <v>0</v>
      </c>
      <c r="CN253" s="445">
        <v>7534</v>
      </c>
      <c r="CO253" s="445">
        <v>753440</v>
      </c>
      <c r="CP253" s="445">
        <v>-1543744</v>
      </c>
      <c r="CQ253" s="445">
        <v>-1512869</v>
      </c>
      <c r="CR253" s="445">
        <v>0</v>
      </c>
      <c r="CS253" s="445">
        <v>-30875</v>
      </c>
      <c r="CT253" s="445">
        <v>-3087488</v>
      </c>
      <c r="CU253" s="445">
        <v>-8649999</v>
      </c>
      <c r="CV253" s="445">
        <v>-8477000</v>
      </c>
      <c r="CW253" s="445">
        <v>0</v>
      </c>
      <c r="CX253" s="445">
        <v>-173001</v>
      </c>
      <c r="CY253" s="445">
        <v>-17300000</v>
      </c>
      <c r="CZ253" s="445">
        <v>-323721</v>
      </c>
      <c r="DA253" s="445">
        <v>-317246</v>
      </c>
      <c r="DB253" s="445">
        <v>0</v>
      </c>
      <c r="DC253" s="445">
        <v>-6475</v>
      </c>
      <c r="DD253" s="445">
        <v>-647442</v>
      </c>
      <c r="DE253" s="445">
        <v>-8326278</v>
      </c>
      <c r="DF253" s="445">
        <v>-8159754</v>
      </c>
      <c r="DG253" s="445">
        <v>0</v>
      </c>
      <c r="DH253" s="445">
        <v>-166526</v>
      </c>
      <c r="DI253" s="445">
        <v>-16652558</v>
      </c>
      <c r="DJ253" s="445">
        <v>-17261957</v>
      </c>
      <c r="DK253" s="445">
        <v>-16916719</v>
      </c>
      <c r="DL253" s="445">
        <v>0</v>
      </c>
      <c r="DM253" s="445">
        <v>-345238</v>
      </c>
      <c r="DN253" s="445">
        <v>-34523915</v>
      </c>
      <c r="DO253" s="445">
        <v>-16755452</v>
      </c>
      <c r="DP253" s="445">
        <v>-16420342</v>
      </c>
      <c r="DQ253" s="445">
        <v>0</v>
      </c>
      <c r="DR253" s="445">
        <v>-335109</v>
      </c>
      <c r="DS253" s="445">
        <v>-33510903</v>
      </c>
      <c r="DT253" s="445">
        <v>-506505</v>
      </c>
      <c r="DU253" s="445">
        <v>-496377</v>
      </c>
      <c r="DV253" s="445">
        <v>0</v>
      </c>
      <c r="DW253" s="445">
        <v>-10129</v>
      </c>
      <c r="DX253" s="445">
        <v>-1013012</v>
      </c>
      <c r="DY253" s="445">
        <v>41074206</v>
      </c>
      <c r="DZ253" s="445">
        <v>40252721</v>
      </c>
      <c r="EA253" s="445">
        <v>0</v>
      </c>
      <c r="EB253" s="445">
        <v>821484</v>
      </c>
      <c r="EC253" s="445">
        <v>82148411</v>
      </c>
      <c r="ED253" s="445">
        <v>32693268</v>
      </c>
      <c r="EE253" s="445">
        <v>32039402</v>
      </c>
      <c r="EF253" s="445">
        <v>0</v>
      </c>
      <c r="EG253" s="445">
        <v>653865</v>
      </c>
      <c r="EH253" s="445">
        <v>65386535</v>
      </c>
      <c r="EI253" s="445">
        <v>-8380938</v>
      </c>
      <c r="EJ253" s="445">
        <v>-8213319</v>
      </c>
      <c r="EK253" s="445">
        <v>0</v>
      </c>
      <c r="EL253" s="445">
        <v>-167619</v>
      </c>
      <c r="EM253" s="445">
        <v>-16761876</v>
      </c>
      <c r="EN253" s="445">
        <v>-8887443</v>
      </c>
      <c r="EO253" s="445">
        <v>-8709696</v>
      </c>
      <c r="EP253" s="445">
        <v>0</v>
      </c>
      <c r="EQ253" s="445">
        <v>-177748</v>
      </c>
      <c r="ER253" s="445">
        <v>-17774888</v>
      </c>
      <c r="ES253" s="446">
        <v>0.5</v>
      </c>
      <c r="ET253" s="446">
        <v>0.49</v>
      </c>
      <c r="EU253" s="446">
        <v>0</v>
      </c>
      <c r="EV253" s="446">
        <v>0.01</v>
      </c>
      <c r="EW253" s="446">
        <v>1</v>
      </c>
      <c r="EX253" s="58" t="s">
        <v>536</v>
      </c>
      <c r="EY253" s="58" t="s">
        <v>887</v>
      </c>
      <c r="EZ253" s="58" t="s">
        <v>536</v>
      </c>
      <c r="FA253" s="58" t="s">
        <v>730</v>
      </c>
      <c r="FB253" s="58" t="s">
        <v>1287</v>
      </c>
    </row>
    <row r="254" spans="1:158" s="58" customFormat="1" ht="14.25" thickTop="1" thickBot="1">
      <c r="A254" s="58" t="s">
        <v>469</v>
      </c>
      <c r="B254" s="447" t="s">
        <v>1288</v>
      </c>
      <c r="C254" s="59" t="s">
        <v>1289</v>
      </c>
      <c r="D254" s="445">
        <v>36220809</v>
      </c>
      <c r="E254" s="445">
        <v>35496393</v>
      </c>
      <c r="F254" s="445">
        <v>0</v>
      </c>
      <c r="G254" s="445">
        <v>724416</v>
      </c>
      <c r="H254" s="445">
        <v>72441618</v>
      </c>
      <c r="I254" s="445">
        <v>493574</v>
      </c>
      <c r="J254" s="445">
        <v>493574</v>
      </c>
      <c r="K254" s="445">
        <v>35727235</v>
      </c>
      <c r="L254" s="445">
        <v>353831</v>
      </c>
      <c r="M254" s="445">
        <v>353831</v>
      </c>
      <c r="N254" s="445">
        <v>823060</v>
      </c>
      <c r="O254" s="445">
        <v>0</v>
      </c>
      <c r="P254" s="445">
        <v>823060</v>
      </c>
      <c r="Q254" s="445">
        <v>0</v>
      </c>
      <c r="R254" s="445">
        <v>0</v>
      </c>
      <c r="S254" s="445">
        <v>0</v>
      </c>
      <c r="T254" s="445">
        <v>0</v>
      </c>
      <c r="U254" s="445">
        <v>0</v>
      </c>
      <c r="V254" s="445">
        <v>0</v>
      </c>
      <c r="W254" s="445">
        <v>0</v>
      </c>
      <c r="X254" s="445">
        <v>493574</v>
      </c>
      <c r="Y254" s="445">
        <v>0</v>
      </c>
      <c r="Z254" s="445">
        <v>0</v>
      </c>
      <c r="AA254" s="445">
        <v>493574</v>
      </c>
      <c r="AB254" s="445">
        <v>0</v>
      </c>
      <c r="AC254" s="445">
        <v>0</v>
      </c>
      <c r="AD254" s="445">
        <v>15482242</v>
      </c>
      <c r="AE254" s="445">
        <v>0</v>
      </c>
      <c r="AF254" s="445">
        <v>309617</v>
      </c>
      <c r="AG254" s="445">
        <v>15791859</v>
      </c>
      <c r="AH254" s="445">
        <v>2807469</v>
      </c>
      <c r="AI254" s="445">
        <v>2751320</v>
      </c>
      <c r="AJ254" s="445">
        <v>0</v>
      </c>
      <c r="AK254" s="445">
        <v>56149</v>
      </c>
      <c r="AL254" s="445">
        <v>5614938</v>
      </c>
      <c r="AM254" s="445">
        <v>-3002501</v>
      </c>
      <c r="AN254" s="445">
        <v>-2942451</v>
      </c>
      <c r="AO254" s="445">
        <v>0</v>
      </c>
      <c r="AP254" s="445">
        <v>-60050</v>
      </c>
      <c r="AQ254" s="445">
        <v>-6005002</v>
      </c>
      <c r="AR254" s="445">
        <v>-2875000</v>
      </c>
      <c r="AS254" s="445">
        <v>-2817500</v>
      </c>
      <c r="AT254" s="445">
        <v>0</v>
      </c>
      <c r="AU254" s="445">
        <v>-57500</v>
      </c>
      <c r="AV254" s="445">
        <v>-5750000</v>
      </c>
      <c r="AW254" s="445">
        <v>0</v>
      </c>
      <c r="AX254" s="445">
        <v>0</v>
      </c>
      <c r="AY254" s="445">
        <v>0</v>
      </c>
      <c r="AZ254" s="445">
        <v>0</v>
      </c>
      <c r="BA254" s="445">
        <v>0</v>
      </c>
      <c r="BB254" s="445">
        <v>575000</v>
      </c>
      <c r="BC254" s="445">
        <v>563500</v>
      </c>
      <c r="BD254" s="445">
        <v>0</v>
      </c>
      <c r="BE254" s="445">
        <v>11500</v>
      </c>
      <c r="BF254" s="445">
        <v>1150000</v>
      </c>
      <c r="BG254" s="445">
        <v>-2300000</v>
      </c>
      <c r="BH254" s="445">
        <v>-2254000</v>
      </c>
      <c r="BI254" s="445">
        <v>0</v>
      </c>
      <c r="BJ254" s="445">
        <v>-46000</v>
      </c>
      <c r="BK254" s="445">
        <v>-4600000</v>
      </c>
      <c r="BL254" s="445">
        <v>-4154999</v>
      </c>
      <c r="BM254" s="445">
        <v>-4071900</v>
      </c>
      <c r="BN254" s="445">
        <v>0</v>
      </c>
      <c r="BO254" s="445">
        <v>-83100</v>
      </c>
      <c r="BP254" s="445">
        <v>-8309999</v>
      </c>
      <c r="BQ254" s="445">
        <v>111648</v>
      </c>
      <c r="BR254" s="445">
        <v>109415</v>
      </c>
      <c r="BS254" s="445">
        <v>0</v>
      </c>
      <c r="BT254" s="445">
        <v>2233</v>
      </c>
      <c r="BU254" s="445">
        <v>223296</v>
      </c>
      <c r="BV254" s="445">
        <v>-4266647</v>
      </c>
      <c r="BW254" s="445">
        <v>-4181315</v>
      </c>
      <c r="BX254" s="445">
        <v>0</v>
      </c>
      <c r="BY254" s="445">
        <v>-85333</v>
      </c>
      <c r="BZ254" s="445">
        <v>-8533295</v>
      </c>
      <c r="CA254" s="445">
        <v>0</v>
      </c>
      <c r="CB254" s="445">
        <v>0</v>
      </c>
      <c r="CC254" s="445">
        <v>0</v>
      </c>
      <c r="CD254" s="445">
        <v>0</v>
      </c>
      <c r="CE254" s="445">
        <v>0</v>
      </c>
      <c r="CF254" s="445">
        <v>0</v>
      </c>
      <c r="CG254" s="445">
        <v>0</v>
      </c>
      <c r="CH254" s="445">
        <v>0</v>
      </c>
      <c r="CI254" s="445">
        <v>0</v>
      </c>
      <c r="CJ254" s="445">
        <v>0</v>
      </c>
      <c r="CK254" s="445">
        <v>-375360</v>
      </c>
      <c r="CL254" s="445">
        <v>-367852</v>
      </c>
      <c r="CM254" s="445">
        <v>0</v>
      </c>
      <c r="CN254" s="445">
        <v>-7507</v>
      </c>
      <c r="CO254" s="445">
        <v>-750719</v>
      </c>
      <c r="CP254" s="445">
        <v>375359</v>
      </c>
      <c r="CQ254" s="445">
        <v>367852</v>
      </c>
      <c r="CR254" s="445">
        <v>0</v>
      </c>
      <c r="CS254" s="445">
        <v>7507</v>
      </c>
      <c r="CT254" s="445">
        <v>750718</v>
      </c>
      <c r="CU254" s="445">
        <v>-4155000</v>
      </c>
      <c r="CV254" s="445">
        <v>-4071900</v>
      </c>
      <c r="CW254" s="445">
        <v>0</v>
      </c>
      <c r="CX254" s="445">
        <v>-83100</v>
      </c>
      <c r="CY254" s="445">
        <v>-8310000</v>
      </c>
      <c r="CZ254" s="445">
        <v>-263712</v>
      </c>
      <c r="DA254" s="445">
        <v>-258437</v>
      </c>
      <c r="DB254" s="445">
        <v>0</v>
      </c>
      <c r="DC254" s="445">
        <v>-5274</v>
      </c>
      <c r="DD254" s="445">
        <v>-527423</v>
      </c>
      <c r="DE254" s="445">
        <v>-3891288</v>
      </c>
      <c r="DF254" s="445">
        <v>-3813463</v>
      </c>
      <c r="DG254" s="445">
        <v>0</v>
      </c>
      <c r="DH254" s="445">
        <v>-77826</v>
      </c>
      <c r="DI254" s="445">
        <v>-7782577</v>
      </c>
      <c r="DJ254" s="445">
        <v>-22603150</v>
      </c>
      <c r="DK254" s="445">
        <v>-21832244</v>
      </c>
      <c r="DL254" s="445">
        <v>0</v>
      </c>
      <c r="DM254" s="445">
        <v>-448842</v>
      </c>
      <c r="DN254" s="445">
        <v>-44884236</v>
      </c>
      <c r="DO254" s="445">
        <v>-21713079</v>
      </c>
      <c r="DP254" s="445">
        <v>-20588093</v>
      </c>
      <c r="DQ254" s="445">
        <v>0</v>
      </c>
      <c r="DR254" s="445">
        <v>-427285</v>
      </c>
      <c r="DS254" s="445">
        <v>-42728456</v>
      </c>
      <c r="DT254" s="445">
        <v>-890071</v>
      </c>
      <c r="DU254" s="445">
        <v>-1244151</v>
      </c>
      <c r="DV254" s="445">
        <v>0</v>
      </c>
      <c r="DW254" s="445">
        <v>-21557</v>
      </c>
      <c r="DX254" s="445">
        <v>-2155780</v>
      </c>
      <c r="DY254" s="445">
        <v>43190079</v>
      </c>
      <c r="DZ254" s="445">
        <v>42326278</v>
      </c>
      <c r="EA254" s="445">
        <v>0</v>
      </c>
      <c r="EB254" s="445">
        <v>863802</v>
      </c>
      <c r="EC254" s="445">
        <v>86380159</v>
      </c>
      <c r="ED254" s="445">
        <v>36220809</v>
      </c>
      <c r="EE254" s="445">
        <v>35496393</v>
      </c>
      <c r="EF254" s="445">
        <v>0</v>
      </c>
      <c r="EG254" s="445">
        <v>724416</v>
      </c>
      <c r="EH254" s="445">
        <v>72441618</v>
      </c>
      <c r="EI254" s="445">
        <v>-6969270</v>
      </c>
      <c r="EJ254" s="445">
        <v>-6829885</v>
      </c>
      <c r="EK254" s="445">
        <v>0</v>
      </c>
      <c r="EL254" s="445">
        <v>-139386</v>
      </c>
      <c r="EM254" s="445">
        <v>-13938541</v>
      </c>
      <c r="EN254" s="445">
        <v>-7859341</v>
      </c>
      <c r="EO254" s="445">
        <v>-8074036</v>
      </c>
      <c r="EP254" s="445">
        <v>0</v>
      </c>
      <c r="EQ254" s="445">
        <v>-160943</v>
      </c>
      <c r="ER254" s="445">
        <v>-16094321</v>
      </c>
      <c r="ES254" s="446">
        <v>0.5</v>
      </c>
      <c r="ET254" s="446">
        <v>0.49</v>
      </c>
      <c r="EU254" s="446">
        <v>0</v>
      </c>
      <c r="EV254" s="446">
        <v>0.01</v>
      </c>
      <c r="EW254" s="446">
        <v>1</v>
      </c>
      <c r="EX254" s="58" t="s">
        <v>536</v>
      </c>
      <c r="EY254" s="58" t="s">
        <v>650</v>
      </c>
      <c r="EZ254" s="58" t="s">
        <v>536</v>
      </c>
      <c r="FA254" s="58" t="s">
        <v>549</v>
      </c>
      <c r="FB254" s="58" t="s">
        <v>1290</v>
      </c>
    </row>
    <row r="255" spans="1:158" s="58" customFormat="1" ht="14.25" thickTop="1" thickBot="1">
      <c r="A255" s="58" t="s">
        <v>469</v>
      </c>
      <c r="B255" s="447" t="s">
        <v>1291</v>
      </c>
      <c r="C255" s="59" t="s">
        <v>1292</v>
      </c>
      <c r="D255" s="445">
        <v>23534827</v>
      </c>
      <c r="E255" s="445">
        <v>18827861</v>
      </c>
      <c r="F255" s="445">
        <v>4706965</v>
      </c>
      <c r="G255" s="445">
        <v>0</v>
      </c>
      <c r="H255" s="445">
        <v>47069653</v>
      </c>
      <c r="I255" s="445">
        <v>0</v>
      </c>
      <c r="J255" s="445">
        <v>0</v>
      </c>
      <c r="K255" s="445">
        <v>23534827</v>
      </c>
      <c r="L255" s="445">
        <v>227880</v>
      </c>
      <c r="M255" s="445">
        <v>227880</v>
      </c>
      <c r="N255" s="445">
        <v>0</v>
      </c>
      <c r="O255" s="445">
        <v>0</v>
      </c>
      <c r="P255" s="445">
        <v>0</v>
      </c>
      <c r="Q255" s="445">
        <v>28942</v>
      </c>
      <c r="R255" s="445">
        <v>0</v>
      </c>
      <c r="S255" s="445">
        <v>28942</v>
      </c>
      <c r="T255" s="445">
        <v>0</v>
      </c>
      <c r="U255" s="445">
        <v>0</v>
      </c>
      <c r="V255" s="445">
        <v>0</v>
      </c>
      <c r="W255" s="445">
        <v>0</v>
      </c>
      <c r="X255" s="445">
        <v>0</v>
      </c>
      <c r="Y255" s="445">
        <v>0</v>
      </c>
      <c r="Z255" s="445">
        <v>0</v>
      </c>
      <c r="AA255" s="445">
        <v>0</v>
      </c>
      <c r="AB255" s="445">
        <v>0</v>
      </c>
      <c r="AC255" s="445">
        <v>0</v>
      </c>
      <c r="AD255" s="445">
        <v>8959494</v>
      </c>
      <c r="AE255" s="445">
        <v>2239497</v>
      </c>
      <c r="AF255" s="445">
        <v>0</v>
      </c>
      <c r="AG255" s="445">
        <v>11198991</v>
      </c>
      <c r="AH255" s="445">
        <v>2779520</v>
      </c>
      <c r="AI255" s="445">
        <v>2223616</v>
      </c>
      <c r="AJ255" s="445">
        <v>555904</v>
      </c>
      <c r="AK255" s="445">
        <v>0</v>
      </c>
      <c r="AL255" s="445">
        <v>5559040</v>
      </c>
      <c r="AM255" s="445">
        <v>-497641</v>
      </c>
      <c r="AN255" s="445">
        <v>-398113</v>
      </c>
      <c r="AO255" s="445">
        <v>-99528</v>
      </c>
      <c r="AP255" s="445">
        <v>0</v>
      </c>
      <c r="AQ255" s="445">
        <v>-995282</v>
      </c>
      <c r="AR255" s="445">
        <v>-974709</v>
      </c>
      <c r="AS255" s="445">
        <v>-779768</v>
      </c>
      <c r="AT255" s="445">
        <v>-194942</v>
      </c>
      <c r="AU255" s="445">
        <v>0</v>
      </c>
      <c r="AV255" s="445">
        <v>-1949419</v>
      </c>
      <c r="AW255" s="445">
        <v>101582</v>
      </c>
      <c r="AX255" s="445">
        <v>81266</v>
      </c>
      <c r="AY255" s="445">
        <v>20316</v>
      </c>
      <c r="AZ255" s="445">
        <v>0</v>
      </c>
      <c r="BA255" s="445">
        <v>203164</v>
      </c>
      <c r="BB255" s="445">
        <v>-564142</v>
      </c>
      <c r="BC255" s="445">
        <v>-451314</v>
      </c>
      <c r="BD255" s="445">
        <v>-112828</v>
      </c>
      <c r="BE255" s="445">
        <v>0</v>
      </c>
      <c r="BF255" s="445">
        <v>-1128284</v>
      </c>
      <c r="BG255" s="445">
        <v>-1437269</v>
      </c>
      <c r="BH255" s="445">
        <v>-1149816</v>
      </c>
      <c r="BI255" s="445">
        <v>-287454</v>
      </c>
      <c r="BJ255" s="445">
        <v>0</v>
      </c>
      <c r="BK255" s="445">
        <v>-2874539</v>
      </c>
      <c r="BL255" s="445">
        <v>-5570000</v>
      </c>
      <c r="BM255" s="445">
        <v>-4456000</v>
      </c>
      <c r="BN255" s="445">
        <v>-1114000</v>
      </c>
      <c r="BO255" s="445">
        <v>0</v>
      </c>
      <c r="BP255" s="445">
        <v>-11140000</v>
      </c>
      <c r="BQ255" s="445">
        <v>-537500</v>
      </c>
      <c r="BR255" s="445">
        <v>-430000</v>
      </c>
      <c r="BS255" s="445">
        <v>-107500</v>
      </c>
      <c r="BT255" s="445">
        <v>0</v>
      </c>
      <c r="BU255" s="445">
        <v>-1075000</v>
      </c>
      <c r="BV255" s="445">
        <v>-5032500</v>
      </c>
      <c r="BW255" s="445">
        <v>-4026000</v>
      </c>
      <c r="BX255" s="445">
        <v>-1006500</v>
      </c>
      <c r="BY255" s="445">
        <v>0</v>
      </c>
      <c r="BZ255" s="445">
        <v>-10065000</v>
      </c>
      <c r="CA255" s="445">
        <v>0</v>
      </c>
      <c r="CB255" s="445">
        <v>0</v>
      </c>
      <c r="CC255" s="445">
        <v>0</v>
      </c>
      <c r="CD255" s="445">
        <v>0</v>
      </c>
      <c r="CE255" s="445">
        <v>0</v>
      </c>
      <c r="CF255" s="445">
        <v>0</v>
      </c>
      <c r="CG255" s="445">
        <v>0</v>
      </c>
      <c r="CH255" s="445">
        <v>0</v>
      </c>
      <c r="CI255" s="445">
        <v>0</v>
      </c>
      <c r="CJ255" s="445">
        <v>0</v>
      </c>
      <c r="CK255" s="445">
        <v>264500</v>
      </c>
      <c r="CL255" s="445">
        <v>211600</v>
      </c>
      <c r="CM255" s="445">
        <v>52900</v>
      </c>
      <c r="CN255" s="445">
        <v>0</v>
      </c>
      <c r="CO255" s="445">
        <v>529000</v>
      </c>
      <c r="CP255" s="445">
        <v>544000</v>
      </c>
      <c r="CQ255" s="445">
        <v>435200</v>
      </c>
      <c r="CR255" s="445">
        <v>108800</v>
      </c>
      <c r="CS255" s="445">
        <v>0</v>
      </c>
      <c r="CT255" s="445">
        <v>1088000</v>
      </c>
      <c r="CU255" s="445">
        <v>-4761500</v>
      </c>
      <c r="CV255" s="445">
        <v>-3809200</v>
      </c>
      <c r="CW255" s="445">
        <v>-952300</v>
      </c>
      <c r="CX255" s="445">
        <v>0</v>
      </c>
      <c r="CY255" s="445">
        <v>-9523000</v>
      </c>
      <c r="CZ255" s="445">
        <v>-273000</v>
      </c>
      <c r="DA255" s="445">
        <v>-218400</v>
      </c>
      <c r="DB255" s="445">
        <v>-54600</v>
      </c>
      <c r="DC255" s="445">
        <v>0</v>
      </c>
      <c r="DD255" s="445">
        <v>-546000</v>
      </c>
      <c r="DE255" s="445">
        <v>-4488500</v>
      </c>
      <c r="DF255" s="445">
        <v>-3590800</v>
      </c>
      <c r="DG255" s="445">
        <v>-897700</v>
      </c>
      <c r="DH255" s="445">
        <v>0</v>
      </c>
      <c r="DI255" s="445">
        <v>-8977000</v>
      </c>
      <c r="DJ255" s="445">
        <v>-13989717</v>
      </c>
      <c r="DK255" s="445">
        <v>-11191773</v>
      </c>
      <c r="DL255" s="445">
        <v>-2797943</v>
      </c>
      <c r="DM255" s="445">
        <v>0</v>
      </c>
      <c r="DN255" s="445">
        <v>-27979423</v>
      </c>
      <c r="DO255" s="445">
        <v>-12910321</v>
      </c>
      <c r="DP255" s="445">
        <v>-10328257</v>
      </c>
      <c r="DQ255" s="445">
        <v>-2582064</v>
      </c>
      <c r="DR255" s="445">
        <v>0</v>
      </c>
      <c r="DS255" s="445">
        <v>-25820643</v>
      </c>
      <c r="DT255" s="445">
        <v>-1079396</v>
      </c>
      <c r="DU255" s="445">
        <v>-863516</v>
      </c>
      <c r="DV255" s="445">
        <v>-215879</v>
      </c>
      <c r="DW255" s="445">
        <v>0</v>
      </c>
      <c r="DX255" s="445">
        <v>-2158780</v>
      </c>
      <c r="DY255" s="445">
        <v>28432544</v>
      </c>
      <c r="DZ255" s="445">
        <v>22746036</v>
      </c>
      <c r="EA255" s="445">
        <v>5686509</v>
      </c>
      <c r="EB255" s="445">
        <v>0</v>
      </c>
      <c r="EC255" s="445">
        <v>56865089</v>
      </c>
      <c r="ED255" s="445">
        <v>23534827</v>
      </c>
      <c r="EE255" s="445">
        <v>18827861</v>
      </c>
      <c r="EF255" s="445">
        <v>4706965</v>
      </c>
      <c r="EG255" s="445">
        <v>0</v>
      </c>
      <c r="EH255" s="445">
        <v>47069653</v>
      </c>
      <c r="EI255" s="445">
        <v>-4897717</v>
      </c>
      <c r="EJ255" s="445">
        <v>-3918175</v>
      </c>
      <c r="EK255" s="445">
        <v>-979544</v>
      </c>
      <c r="EL255" s="445">
        <v>0</v>
      </c>
      <c r="EM255" s="445">
        <v>-9795436</v>
      </c>
      <c r="EN255" s="445">
        <v>-5977113</v>
      </c>
      <c r="EO255" s="445">
        <v>-4781691</v>
      </c>
      <c r="EP255" s="445">
        <v>-1195423</v>
      </c>
      <c r="EQ255" s="445">
        <v>0</v>
      </c>
      <c r="ER255" s="445">
        <v>-11954216</v>
      </c>
      <c r="ES255" s="446">
        <v>0.5</v>
      </c>
      <c r="ET255" s="446">
        <v>0.4</v>
      </c>
      <c r="EU255" s="446">
        <v>0.1</v>
      </c>
      <c r="EV255" s="446">
        <v>0</v>
      </c>
      <c r="EW255" s="446">
        <v>1</v>
      </c>
      <c r="EX255" s="58" t="s">
        <v>1081</v>
      </c>
      <c r="EY255" s="58" t="s">
        <v>465</v>
      </c>
      <c r="EZ255" s="58" t="s">
        <v>466</v>
      </c>
      <c r="FA255" s="58" t="s">
        <v>549</v>
      </c>
      <c r="FB255" s="58" t="s">
        <v>1293</v>
      </c>
    </row>
    <row r="256" spans="1:158" s="58" customFormat="1" ht="14.25" thickTop="1" thickBot="1">
      <c r="A256" s="58" t="s">
        <v>461</v>
      </c>
      <c r="B256" s="447" t="s">
        <v>1294</v>
      </c>
      <c r="C256" s="59" t="s">
        <v>1295</v>
      </c>
      <c r="D256" s="445">
        <v>11638541</v>
      </c>
      <c r="E256" s="445">
        <v>9310833</v>
      </c>
      <c r="F256" s="445">
        <v>2327708</v>
      </c>
      <c r="G256" s="445">
        <v>0</v>
      </c>
      <c r="H256" s="445">
        <v>23277082</v>
      </c>
      <c r="I256" s="445">
        <v>0</v>
      </c>
      <c r="J256" s="445">
        <v>0</v>
      </c>
      <c r="K256" s="445">
        <v>11638541</v>
      </c>
      <c r="L256" s="445">
        <v>155764</v>
      </c>
      <c r="M256" s="445">
        <v>155764</v>
      </c>
      <c r="N256" s="445">
        <v>0</v>
      </c>
      <c r="O256" s="445">
        <v>0</v>
      </c>
      <c r="P256" s="445">
        <v>0</v>
      </c>
      <c r="Q256" s="445">
        <v>318713</v>
      </c>
      <c r="R256" s="445">
        <v>993010</v>
      </c>
      <c r="S256" s="445">
        <v>1311723</v>
      </c>
      <c r="T256" s="445">
        <v>0</v>
      </c>
      <c r="U256" s="445">
        <v>0</v>
      </c>
      <c r="V256" s="445">
        <v>0</v>
      </c>
      <c r="W256" s="445">
        <v>0</v>
      </c>
      <c r="X256" s="445">
        <v>0</v>
      </c>
      <c r="Y256" s="445">
        <v>0</v>
      </c>
      <c r="Z256" s="445">
        <v>0</v>
      </c>
      <c r="AA256" s="445">
        <v>0</v>
      </c>
      <c r="AB256" s="445">
        <v>0</v>
      </c>
      <c r="AC256" s="445">
        <v>0</v>
      </c>
      <c r="AD256" s="445">
        <v>4197458</v>
      </c>
      <c r="AE256" s="445">
        <v>1096954</v>
      </c>
      <c r="AF256" s="445">
        <v>0</v>
      </c>
      <c r="AG256" s="445">
        <v>5294412</v>
      </c>
      <c r="AH256" s="445">
        <v>1137236</v>
      </c>
      <c r="AI256" s="445">
        <v>909789</v>
      </c>
      <c r="AJ256" s="445">
        <v>227447</v>
      </c>
      <c r="AK256" s="445">
        <v>0</v>
      </c>
      <c r="AL256" s="445">
        <v>2274472</v>
      </c>
      <c r="AM256" s="445">
        <v>-571500</v>
      </c>
      <c r="AN256" s="445">
        <v>-457200</v>
      </c>
      <c r="AO256" s="445">
        <v>-114300</v>
      </c>
      <c r="AP256" s="445">
        <v>0</v>
      </c>
      <c r="AQ256" s="445">
        <v>-1143000</v>
      </c>
      <c r="AR256" s="445">
        <v>-830946</v>
      </c>
      <c r="AS256" s="445">
        <v>-664756</v>
      </c>
      <c r="AT256" s="445">
        <v>-166189</v>
      </c>
      <c r="AU256" s="445">
        <v>0</v>
      </c>
      <c r="AV256" s="445">
        <v>-1661891</v>
      </c>
      <c r="AW256" s="445">
        <v>48079</v>
      </c>
      <c r="AX256" s="445">
        <v>38464</v>
      </c>
      <c r="AY256" s="445">
        <v>9616</v>
      </c>
      <c r="AZ256" s="445">
        <v>0</v>
      </c>
      <c r="BA256" s="445">
        <v>96159</v>
      </c>
      <c r="BB256" s="445">
        <v>158681</v>
      </c>
      <c r="BC256" s="445">
        <v>126944</v>
      </c>
      <c r="BD256" s="445">
        <v>31736</v>
      </c>
      <c r="BE256" s="445">
        <v>0</v>
      </c>
      <c r="BF256" s="445">
        <v>317361</v>
      </c>
      <c r="BG256" s="445">
        <v>-624186</v>
      </c>
      <c r="BH256" s="445">
        <v>-499348</v>
      </c>
      <c r="BI256" s="445">
        <v>-124837</v>
      </c>
      <c r="BJ256" s="445">
        <v>0</v>
      </c>
      <c r="BK256" s="445">
        <v>-1248371</v>
      </c>
      <c r="BL256" s="445">
        <v>-1140028</v>
      </c>
      <c r="BM256" s="445">
        <v>-912023</v>
      </c>
      <c r="BN256" s="445">
        <v>-228006</v>
      </c>
      <c r="BO256" s="445">
        <v>0</v>
      </c>
      <c r="BP256" s="445">
        <v>-2280057</v>
      </c>
      <c r="BQ256" s="445">
        <v>-149251</v>
      </c>
      <c r="BR256" s="445">
        <v>-119400</v>
      </c>
      <c r="BS256" s="445">
        <v>-29850</v>
      </c>
      <c r="BT256" s="445">
        <v>0</v>
      </c>
      <c r="BU256" s="445">
        <v>-298501</v>
      </c>
      <c r="BV256" s="445">
        <v>-990778</v>
      </c>
      <c r="BW256" s="445">
        <v>-792622</v>
      </c>
      <c r="BX256" s="445">
        <v>-198156</v>
      </c>
      <c r="BY256" s="445">
        <v>0</v>
      </c>
      <c r="BZ256" s="445">
        <v>-1981556</v>
      </c>
      <c r="CA256" s="445">
        <v>143268</v>
      </c>
      <c r="CB256" s="445">
        <v>114614</v>
      </c>
      <c r="CC256" s="445">
        <v>28654</v>
      </c>
      <c r="CD256" s="445">
        <v>0</v>
      </c>
      <c r="CE256" s="445">
        <v>286536</v>
      </c>
      <c r="CF256" s="445">
        <v>115140</v>
      </c>
      <c r="CG256" s="445">
        <v>92112</v>
      </c>
      <c r="CH256" s="445">
        <v>23028</v>
      </c>
      <c r="CI256" s="445">
        <v>0</v>
      </c>
      <c r="CJ256" s="445">
        <v>230280</v>
      </c>
      <c r="CK256" s="445">
        <v>-553573</v>
      </c>
      <c r="CL256" s="445">
        <v>-442859</v>
      </c>
      <c r="CM256" s="445">
        <v>-110715</v>
      </c>
      <c r="CN256" s="445">
        <v>0</v>
      </c>
      <c r="CO256" s="445">
        <v>-1107147</v>
      </c>
      <c r="CP256" s="445">
        <v>-4141</v>
      </c>
      <c r="CQ256" s="445">
        <v>-3313</v>
      </c>
      <c r="CR256" s="445">
        <v>-828</v>
      </c>
      <c r="CS256" s="445">
        <v>0</v>
      </c>
      <c r="CT256" s="445">
        <v>-8282</v>
      </c>
      <c r="CU256" s="445">
        <v>-1439334</v>
      </c>
      <c r="CV256" s="445">
        <v>-1151469</v>
      </c>
      <c r="CW256" s="445">
        <v>-287867</v>
      </c>
      <c r="CX256" s="445">
        <v>0</v>
      </c>
      <c r="CY256" s="445">
        <v>-2878670</v>
      </c>
      <c r="CZ256" s="445">
        <v>-559556</v>
      </c>
      <c r="DA256" s="445">
        <v>-447645</v>
      </c>
      <c r="DB256" s="445">
        <v>-111911</v>
      </c>
      <c r="DC256" s="445">
        <v>0</v>
      </c>
      <c r="DD256" s="445">
        <v>-1119112</v>
      </c>
      <c r="DE256" s="445">
        <v>-879779</v>
      </c>
      <c r="DF256" s="445">
        <v>-703823</v>
      </c>
      <c r="DG256" s="445">
        <v>-175956</v>
      </c>
      <c r="DH256" s="445">
        <v>0</v>
      </c>
      <c r="DI256" s="445">
        <v>-1759558</v>
      </c>
      <c r="DJ256" s="445">
        <v>-6306808</v>
      </c>
      <c r="DK256" s="445">
        <v>-5045449</v>
      </c>
      <c r="DL256" s="445">
        <v>-1261364</v>
      </c>
      <c r="DM256" s="445">
        <v>0</v>
      </c>
      <c r="DN256" s="445">
        <v>-12613621</v>
      </c>
      <c r="DO256" s="445">
        <v>-5357246</v>
      </c>
      <c r="DP256" s="445">
        <v>-4285797</v>
      </c>
      <c r="DQ256" s="445">
        <v>-1071449</v>
      </c>
      <c r="DR256" s="445">
        <v>0</v>
      </c>
      <c r="DS256" s="445">
        <v>-10714492</v>
      </c>
      <c r="DT256" s="445">
        <v>-949562</v>
      </c>
      <c r="DU256" s="445">
        <v>-759652</v>
      </c>
      <c r="DV256" s="445">
        <v>-189915</v>
      </c>
      <c r="DW256" s="445">
        <v>0</v>
      </c>
      <c r="DX256" s="445">
        <v>-1899129</v>
      </c>
      <c r="DY256" s="445">
        <v>14544644</v>
      </c>
      <c r="DZ256" s="445">
        <v>11635715</v>
      </c>
      <c r="EA256" s="445">
        <v>2908929</v>
      </c>
      <c r="EB256" s="445">
        <v>0</v>
      </c>
      <c r="EC256" s="445">
        <v>29089288</v>
      </c>
      <c r="ED256" s="445">
        <v>11638541</v>
      </c>
      <c r="EE256" s="445">
        <v>9310833</v>
      </c>
      <c r="EF256" s="445">
        <v>2327708</v>
      </c>
      <c r="EG256" s="445">
        <v>0</v>
      </c>
      <c r="EH256" s="445">
        <v>23277082</v>
      </c>
      <c r="EI256" s="445">
        <v>-2906103</v>
      </c>
      <c r="EJ256" s="445">
        <v>-2324882</v>
      </c>
      <c r="EK256" s="445">
        <v>-581221</v>
      </c>
      <c r="EL256" s="445">
        <v>0</v>
      </c>
      <c r="EM256" s="445">
        <v>-5812206</v>
      </c>
      <c r="EN256" s="445">
        <v>-3855665</v>
      </c>
      <c r="EO256" s="445">
        <v>-3084534</v>
      </c>
      <c r="EP256" s="445">
        <v>-771136</v>
      </c>
      <c r="EQ256" s="445">
        <v>0</v>
      </c>
      <c r="ER256" s="445">
        <v>-7711335</v>
      </c>
      <c r="ES256" s="446">
        <v>0.5</v>
      </c>
      <c r="ET256" s="446">
        <v>0.4</v>
      </c>
      <c r="EU256" s="446">
        <v>0.1</v>
      </c>
      <c r="EV256" s="446">
        <v>0</v>
      </c>
      <c r="EW256" s="446">
        <v>1</v>
      </c>
      <c r="EX256" s="58" t="s">
        <v>672</v>
      </c>
      <c r="EY256" s="58" t="s">
        <v>465</v>
      </c>
      <c r="EZ256" s="58" t="s">
        <v>466</v>
      </c>
      <c r="FA256" s="58" t="s">
        <v>537</v>
      </c>
      <c r="FB256" s="58" t="s">
        <v>1296</v>
      </c>
    </row>
    <row r="257" spans="1:158" s="58" customFormat="1" ht="14.25" thickTop="1" thickBot="1">
      <c r="A257" s="58" t="s">
        <v>469</v>
      </c>
      <c r="B257" s="447" t="s">
        <v>1297</v>
      </c>
      <c r="C257" s="59" t="s">
        <v>1298</v>
      </c>
      <c r="D257" s="445">
        <v>38231971</v>
      </c>
      <c r="E257" s="445">
        <v>37467331</v>
      </c>
      <c r="F257" s="445">
        <v>0</v>
      </c>
      <c r="G257" s="445">
        <v>764639</v>
      </c>
      <c r="H257" s="445">
        <v>76463941</v>
      </c>
      <c r="I257" s="445">
        <v>0</v>
      </c>
      <c r="J257" s="445">
        <v>0</v>
      </c>
      <c r="K257" s="445">
        <v>38231971</v>
      </c>
      <c r="L257" s="445">
        <v>329742</v>
      </c>
      <c r="M257" s="445">
        <v>329742</v>
      </c>
      <c r="N257" s="445">
        <v>1266646</v>
      </c>
      <c r="O257" s="445">
        <v>0</v>
      </c>
      <c r="P257" s="445">
        <v>1266646</v>
      </c>
      <c r="Q257" s="445">
        <v>0</v>
      </c>
      <c r="R257" s="445">
        <v>0</v>
      </c>
      <c r="S257" s="445">
        <v>0</v>
      </c>
      <c r="T257" s="445">
        <v>0</v>
      </c>
      <c r="U257" s="445">
        <v>0</v>
      </c>
      <c r="V257" s="445">
        <v>0</v>
      </c>
      <c r="W257" s="445">
        <v>0</v>
      </c>
      <c r="X257" s="445">
        <v>0</v>
      </c>
      <c r="Y257" s="445">
        <v>0</v>
      </c>
      <c r="Z257" s="445">
        <v>0</v>
      </c>
      <c r="AA257" s="445">
        <v>0</v>
      </c>
      <c r="AB257" s="445">
        <v>0</v>
      </c>
      <c r="AC257" s="445">
        <v>0</v>
      </c>
      <c r="AD257" s="445">
        <v>13769182</v>
      </c>
      <c r="AE257" s="445">
        <v>0</v>
      </c>
      <c r="AF257" s="445">
        <v>279277</v>
      </c>
      <c r="AG257" s="445">
        <v>14048459</v>
      </c>
      <c r="AH257" s="445">
        <v>5069743</v>
      </c>
      <c r="AI257" s="445">
        <v>4968349</v>
      </c>
      <c r="AJ257" s="445">
        <v>0</v>
      </c>
      <c r="AK257" s="445">
        <v>101395</v>
      </c>
      <c r="AL257" s="445">
        <v>10139487</v>
      </c>
      <c r="AM257" s="445">
        <v>-2029510</v>
      </c>
      <c r="AN257" s="445">
        <v>-1988920</v>
      </c>
      <c r="AO257" s="445">
        <v>0</v>
      </c>
      <c r="AP257" s="445">
        <v>-40590</v>
      </c>
      <c r="AQ257" s="445">
        <v>-4059020</v>
      </c>
      <c r="AR257" s="445">
        <v>-2947527</v>
      </c>
      <c r="AS257" s="445">
        <v>-2888577</v>
      </c>
      <c r="AT257" s="445">
        <v>0</v>
      </c>
      <c r="AU257" s="445">
        <v>-58951</v>
      </c>
      <c r="AV257" s="445">
        <v>-5895055</v>
      </c>
      <c r="AW257" s="445">
        <v>119498</v>
      </c>
      <c r="AX257" s="445">
        <v>117108</v>
      </c>
      <c r="AY257" s="445">
        <v>0</v>
      </c>
      <c r="AZ257" s="445">
        <v>2390</v>
      </c>
      <c r="BA257" s="445">
        <v>238996</v>
      </c>
      <c r="BB257" s="445">
        <v>-393368</v>
      </c>
      <c r="BC257" s="445">
        <v>-385500</v>
      </c>
      <c r="BD257" s="445">
        <v>0</v>
      </c>
      <c r="BE257" s="445">
        <v>-7867</v>
      </c>
      <c r="BF257" s="445">
        <v>-786735</v>
      </c>
      <c r="BG257" s="445">
        <v>-3221397</v>
      </c>
      <c r="BH257" s="445">
        <v>-3156969</v>
      </c>
      <c r="BI257" s="445">
        <v>0</v>
      </c>
      <c r="BJ257" s="445">
        <v>-64428</v>
      </c>
      <c r="BK257" s="445">
        <v>-6442794</v>
      </c>
      <c r="BL257" s="445">
        <v>-9428899</v>
      </c>
      <c r="BM257" s="445">
        <v>-9240321</v>
      </c>
      <c r="BN257" s="445">
        <v>0</v>
      </c>
      <c r="BO257" s="445">
        <v>-188578</v>
      </c>
      <c r="BP257" s="445">
        <v>-18857798</v>
      </c>
      <c r="BQ257" s="445">
        <v>-3006296</v>
      </c>
      <c r="BR257" s="445">
        <v>-2946170</v>
      </c>
      <c r="BS257" s="445">
        <v>0</v>
      </c>
      <c r="BT257" s="445">
        <v>-60126</v>
      </c>
      <c r="BU257" s="445">
        <v>-6012592</v>
      </c>
      <c r="BV257" s="445">
        <v>-6422603</v>
      </c>
      <c r="BW257" s="445">
        <v>-6294151</v>
      </c>
      <c r="BX257" s="445">
        <v>0</v>
      </c>
      <c r="BY257" s="445">
        <v>-128452</v>
      </c>
      <c r="BZ257" s="445">
        <v>-12845206</v>
      </c>
      <c r="CA257" s="445">
        <v>461581</v>
      </c>
      <c r="CB257" s="445">
        <v>452350</v>
      </c>
      <c r="CC257" s="445">
        <v>0</v>
      </c>
      <c r="CD257" s="445">
        <v>9232</v>
      </c>
      <c r="CE257" s="445">
        <v>923163</v>
      </c>
      <c r="CF257" s="445">
        <v>1165191</v>
      </c>
      <c r="CG257" s="445">
        <v>1141887</v>
      </c>
      <c r="CH257" s="445">
        <v>0</v>
      </c>
      <c r="CI257" s="445">
        <v>23304</v>
      </c>
      <c r="CJ257" s="445">
        <v>2330382</v>
      </c>
      <c r="CK257" s="445">
        <v>2425519</v>
      </c>
      <c r="CL257" s="445">
        <v>2377008</v>
      </c>
      <c r="CM257" s="445">
        <v>0</v>
      </c>
      <c r="CN257" s="445">
        <v>48510</v>
      </c>
      <c r="CO257" s="445">
        <v>4851037</v>
      </c>
      <c r="CP257" s="445">
        <v>-2050574</v>
      </c>
      <c r="CQ257" s="445">
        <v>-2009562</v>
      </c>
      <c r="CR257" s="445">
        <v>0</v>
      </c>
      <c r="CS257" s="445">
        <v>-41011</v>
      </c>
      <c r="CT257" s="445">
        <v>-4101147</v>
      </c>
      <c r="CU257" s="445">
        <v>-7427182</v>
      </c>
      <c r="CV257" s="445">
        <v>-7278638</v>
      </c>
      <c r="CW257" s="445">
        <v>0</v>
      </c>
      <c r="CX257" s="445">
        <v>-148543</v>
      </c>
      <c r="CY257" s="445">
        <v>-14854363</v>
      </c>
      <c r="CZ257" s="445">
        <v>-119196</v>
      </c>
      <c r="DA257" s="445">
        <v>-116812</v>
      </c>
      <c r="DB257" s="445">
        <v>0</v>
      </c>
      <c r="DC257" s="445">
        <v>-2384</v>
      </c>
      <c r="DD257" s="445">
        <v>-238392</v>
      </c>
      <c r="DE257" s="445">
        <v>-7307986</v>
      </c>
      <c r="DF257" s="445">
        <v>-7161826</v>
      </c>
      <c r="DG257" s="445">
        <v>0</v>
      </c>
      <c r="DH257" s="445">
        <v>-146159</v>
      </c>
      <c r="DI257" s="445">
        <v>-14615971</v>
      </c>
      <c r="DJ257" s="445">
        <v>-20660192</v>
      </c>
      <c r="DK257" s="445">
        <v>-20246987</v>
      </c>
      <c r="DL257" s="445">
        <v>0</v>
      </c>
      <c r="DM257" s="445">
        <v>-413202</v>
      </c>
      <c r="DN257" s="445">
        <v>-41320381</v>
      </c>
      <c r="DO257" s="445">
        <v>-20505942</v>
      </c>
      <c r="DP257" s="445">
        <v>-20095823</v>
      </c>
      <c r="DQ257" s="445">
        <v>0</v>
      </c>
      <c r="DR257" s="445">
        <v>-410119</v>
      </c>
      <c r="DS257" s="445">
        <v>-41011884</v>
      </c>
      <c r="DT257" s="445">
        <v>-154250</v>
      </c>
      <c r="DU257" s="445">
        <v>-151164</v>
      </c>
      <c r="DV257" s="445">
        <v>0</v>
      </c>
      <c r="DW257" s="445">
        <v>-3083</v>
      </c>
      <c r="DX257" s="445">
        <v>-308497</v>
      </c>
      <c r="DY257" s="445">
        <v>44020199</v>
      </c>
      <c r="DZ257" s="445">
        <v>43139795</v>
      </c>
      <c r="EA257" s="445">
        <v>0</v>
      </c>
      <c r="EB257" s="445">
        <v>880404</v>
      </c>
      <c r="EC257" s="445">
        <v>88040398</v>
      </c>
      <c r="ED257" s="445">
        <v>38231971</v>
      </c>
      <c r="EE257" s="445">
        <v>37467331</v>
      </c>
      <c r="EF257" s="445">
        <v>0</v>
      </c>
      <c r="EG257" s="445">
        <v>764639</v>
      </c>
      <c r="EH257" s="445">
        <v>76463941</v>
      </c>
      <c r="EI257" s="445">
        <v>-5788228</v>
      </c>
      <c r="EJ257" s="445">
        <v>-5672464</v>
      </c>
      <c r="EK257" s="445">
        <v>0</v>
      </c>
      <c r="EL257" s="445">
        <v>-115765</v>
      </c>
      <c r="EM257" s="445">
        <v>-11576457</v>
      </c>
      <c r="EN257" s="445">
        <v>-5942478</v>
      </c>
      <c r="EO257" s="445">
        <v>-5823628</v>
      </c>
      <c r="EP257" s="445">
        <v>0</v>
      </c>
      <c r="EQ257" s="445">
        <v>-118848</v>
      </c>
      <c r="ER257" s="445">
        <v>-11884954</v>
      </c>
      <c r="ES257" s="446">
        <v>0.5</v>
      </c>
      <c r="ET257" s="446">
        <v>0.49</v>
      </c>
      <c r="EU257" s="446">
        <v>0</v>
      </c>
      <c r="EV257" s="446">
        <v>0.01</v>
      </c>
      <c r="EW257" s="446">
        <v>1</v>
      </c>
      <c r="EX257" s="58" t="s">
        <v>511</v>
      </c>
      <c r="EY257" s="58" t="s">
        <v>832</v>
      </c>
      <c r="EZ257" s="58" t="s">
        <v>513</v>
      </c>
      <c r="FA257" s="58" t="s">
        <v>730</v>
      </c>
      <c r="FB257" s="58" t="s">
        <v>1299</v>
      </c>
    </row>
    <row r="258" spans="1:158" s="58" customFormat="1" ht="14.25" thickTop="1" thickBot="1">
      <c r="A258" s="58" t="s">
        <v>469</v>
      </c>
      <c r="B258" s="447" t="s">
        <v>1300</v>
      </c>
      <c r="C258" s="59" t="s">
        <v>1301</v>
      </c>
      <c r="D258" s="445">
        <v>14031991</v>
      </c>
      <c r="E258" s="445">
        <v>11225593</v>
      </c>
      <c r="F258" s="445">
        <v>2806398</v>
      </c>
      <c r="G258" s="445">
        <v>0</v>
      </c>
      <c r="H258" s="445">
        <v>28063982</v>
      </c>
      <c r="I258" s="445">
        <v>0</v>
      </c>
      <c r="J258" s="445">
        <v>0</v>
      </c>
      <c r="K258" s="445">
        <v>14031991</v>
      </c>
      <c r="L258" s="445">
        <v>127577</v>
      </c>
      <c r="M258" s="445">
        <v>127577</v>
      </c>
      <c r="N258" s="445">
        <v>0</v>
      </c>
      <c r="O258" s="445">
        <v>0</v>
      </c>
      <c r="P258" s="445">
        <v>0</v>
      </c>
      <c r="Q258" s="445">
        <v>0</v>
      </c>
      <c r="R258" s="445">
        <v>0</v>
      </c>
      <c r="S258" s="445">
        <v>0</v>
      </c>
      <c r="T258" s="445">
        <v>0</v>
      </c>
      <c r="U258" s="445">
        <v>0</v>
      </c>
      <c r="V258" s="445">
        <v>0</v>
      </c>
      <c r="W258" s="445">
        <v>0</v>
      </c>
      <c r="X258" s="445">
        <v>0</v>
      </c>
      <c r="Y258" s="445">
        <v>0</v>
      </c>
      <c r="Z258" s="445">
        <v>0</v>
      </c>
      <c r="AA258" s="445">
        <v>0</v>
      </c>
      <c r="AB258" s="445">
        <v>0</v>
      </c>
      <c r="AC258" s="445">
        <v>0</v>
      </c>
      <c r="AD258" s="445">
        <v>4742079</v>
      </c>
      <c r="AE258" s="445">
        <v>1185522</v>
      </c>
      <c r="AF258" s="445">
        <v>0</v>
      </c>
      <c r="AG258" s="445">
        <v>5927601</v>
      </c>
      <c r="AH258" s="445">
        <v>769254</v>
      </c>
      <c r="AI258" s="445">
        <v>615404</v>
      </c>
      <c r="AJ258" s="445">
        <v>153851</v>
      </c>
      <c r="AK258" s="445">
        <v>0</v>
      </c>
      <c r="AL258" s="445">
        <v>1538509</v>
      </c>
      <c r="AM258" s="445">
        <v>-542568</v>
      </c>
      <c r="AN258" s="445">
        <v>-434054</v>
      </c>
      <c r="AO258" s="445">
        <v>-108514</v>
      </c>
      <c r="AP258" s="445">
        <v>0</v>
      </c>
      <c r="AQ258" s="445">
        <v>-1085136</v>
      </c>
      <c r="AR258" s="445">
        <v>-750000</v>
      </c>
      <c r="AS258" s="445">
        <v>-600000</v>
      </c>
      <c r="AT258" s="445">
        <v>-150000</v>
      </c>
      <c r="AU258" s="445">
        <v>0</v>
      </c>
      <c r="AV258" s="445">
        <v>-1500000</v>
      </c>
      <c r="AW258" s="445">
        <v>87279</v>
      </c>
      <c r="AX258" s="445">
        <v>69824</v>
      </c>
      <c r="AY258" s="445">
        <v>17456</v>
      </c>
      <c r="AZ258" s="445">
        <v>0</v>
      </c>
      <c r="BA258" s="445">
        <v>174559</v>
      </c>
      <c r="BB258" s="445">
        <v>-87279</v>
      </c>
      <c r="BC258" s="445">
        <v>-69824</v>
      </c>
      <c r="BD258" s="445">
        <v>-17456</v>
      </c>
      <c r="BE258" s="445">
        <v>0</v>
      </c>
      <c r="BF258" s="445">
        <v>-174559</v>
      </c>
      <c r="BG258" s="445">
        <v>-750000</v>
      </c>
      <c r="BH258" s="445">
        <v>-600000</v>
      </c>
      <c r="BI258" s="445">
        <v>-150000</v>
      </c>
      <c r="BJ258" s="445">
        <v>0</v>
      </c>
      <c r="BK258" s="445">
        <v>-1500000</v>
      </c>
      <c r="BL258" s="445">
        <v>-1228496</v>
      </c>
      <c r="BM258" s="445">
        <v>-982797</v>
      </c>
      <c r="BN258" s="445">
        <v>-245699</v>
      </c>
      <c r="BO258" s="445">
        <v>0</v>
      </c>
      <c r="BP258" s="445">
        <v>-2456992</v>
      </c>
      <c r="BQ258" s="445">
        <v>-307418</v>
      </c>
      <c r="BR258" s="445">
        <v>-245934</v>
      </c>
      <c r="BS258" s="445">
        <v>-61484</v>
      </c>
      <c r="BT258" s="445">
        <v>0</v>
      </c>
      <c r="BU258" s="445">
        <v>-614836</v>
      </c>
      <c r="BV258" s="445">
        <v>-921077</v>
      </c>
      <c r="BW258" s="445">
        <v>-736862</v>
      </c>
      <c r="BX258" s="445">
        <v>-184216</v>
      </c>
      <c r="BY258" s="445">
        <v>0</v>
      </c>
      <c r="BZ258" s="445">
        <v>-1842155</v>
      </c>
      <c r="CA258" s="445">
        <v>0</v>
      </c>
      <c r="CB258" s="445">
        <v>0</v>
      </c>
      <c r="CC258" s="445">
        <v>0</v>
      </c>
      <c r="CD258" s="445">
        <v>0</v>
      </c>
      <c r="CE258" s="445">
        <v>0</v>
      </c>
      <c r="CF258" s="445">
        <v>915436</v>
      </c>
      <c r="CG258" s="445">
        <v>732349</v>
      </c>
      <c r="CH258" s="445">
        <v>183087</v>
      </c>
      <c r="CI258" s="445">
        <v>0</v>
      </c>
      <c r="CJ258" s="445">
        <v>1830872</v>
      </c>
      <c r="CK258" s="445">
        <v>-1</v>
      </c>
      <c r="CL258" s="445">
        <v>0</v>
      </c>
      <c r="CM258" s="445">
        <v>0</v>
      </c>
      <c r="CN258" s="445">
        <v>0</v>
      </c>
      <c r="CO258" s="445">
        <v>-1</v>
      </c>
      <c r="CP258" s="445">
        <v>-915436</v>
      </c>
      <c r="CQ258" s="445">
        <v>-732349</v>
      </c>
      <c r="CR258" s="445">
        <v>-183087</v>
      </c>
      <c r="CS258" s="445">
        <v>0</v>
      </c>
      <c r="CT258" s="445">
        <v>-1830872</v>
      </c>
      <c r="CU258" s="445">
        <v>-1228497</v>
      </c>
      <c r="CV258" s="445">
        <v>-982797</v>
      </c>
      <c r="CW258" s="445">
        <v>-245699</v>
      </c>
      <c r="CX258" s="445">
        <v>0</v>
      </c>
      <c r="CY258" s="445">
        <v>-2456993</v>
      </c>
      <c r="CZ258" s="445">
        <v>-307419</v>
      </c>
      <c r="DA258" s="445">
        <v>-245934</v>
      </c>
      <c r="DB258" s="445">
        <v>-61484</v>
      </c>
      <c r="DC258" s="445">
        <v>0</v>
      </c>
      <c r="DD258" s="445">
        <v>-614837</v>
      </c>
      <c r="DE258" s="445">
        <v>-921077</v>
      </c>
      <c r="DF258" s="445">
        <v>-736862</v>
      </c>
      <c r="DG258" s="445">
        <v>-184216</v>
      </c>
      <c r="DH258" s="445">
        <v>0</v>
      </c>
      <c r="DI258" s="445">
        <v>-1842155</v>
      </c>
      <c r="DJ258" s="445">
        <v>-11494834</v>
      </c>
      <c r="DK258" s="445">
        <v>-9195866</v>
      </c>
      <c r="DL258" s="445">
        <v>-2298964</v>
      </c>
      <c r="DM258" s="445">
        <v>0</v>
      </c>
      <c r="DN258" s="445">
        <v>-22989664</v>
      </c>
      <c r="DO258" s="445">
        <v>-9440999</v>
      </c>
      <c r="DP258" s="445">
        <v>-7552799</v>
      </c>
      <c r="DQ258" s="445">
        <v>-1888200</v>
      </c>
      <c r="DR258" s="445">
        <v>0</v>
      </c>
      <c r="DS258" s="445">
        <v>-18881997</v>
      </c>
      <c r="DT258" s="445">
        <v>-2053835</v>
      </c>
      <c r="DU258" s="445">
        <v>-1643067</v>
      </c>
      <c r="DV258" s="445">
        <v>-410764</v>
      </c>
      <c r="DW258" s="445">
        <v>0</v>
      </c>
      <c r="DX258" s="445">
        <v>-4107667</v>
      </c>
      <c r="DY258" s="445">
        <v>18045957</v>
      </c>
      <c r="DZ258" s="445">
        <v>14436765</v>
      </c>
      <c r="EA258" s="445">
        <v>3609191</v>
      </c>
      <c r="EB258" s="445">
        <v>0</v>
      </c>
      <c r="EC258" s="445">
        <v>36091913</v>
      </c>
      <c r="ED258" s="445">
        <v>14031991</v>
      </c>
      <c r="EE258" s="445">
        <v>11225593</v>
      </c>
      <c r="EF258" s="445">
        <v>2806398</v>
      </c>
      <c r="EG258" s="445">
        <v>0</v>
      </c>
      <c r="EH258" s="445">
        <v>28063982</v>
      </c>
      <c r="EI258" s="445">
        <v>-4013966</v>
      </c>
      <c r="EJ258" s="445">
        <v>-3211172</v>
      </c>
      <c r="EK258" s="445">
        <v>-802793</v>
      </c>
      <c r="EL258" s="445">
        <v>0</v>
      </c>
      <c r="EM258" s="445">
        <v>-8027931</v>
      </c>
      <c r="EN258" s="445">
        <v>-6067801</v>
      </c>
      <c r="EO258" s="445">
        <v>-4854239</v>
      </c>
      <c r="EP258" s="445">
        <v>-1213557</v>
      </c>
      <c r="EQ258" s="445">
        <v>0</v>
      </c>
      <c r="ER258" s="445">
        <v>-12135598</v>
      </c>
      <c r="ES258" s="446">
        <v>0.5</v>
      </c>
      <c r="ET258" s="446">
        <v>0.4</v>
      </c>
      <c r="EU258" s="446">
        <v>0.1</v>
      </c>
      <c r="EV258" s="446">
        <v>0</v>
      </c>
      <c r="EW258" s="446">
        <v>1</v>
      </c>
      <c r="EX258" s="58" t="s">
        <v>798</v>
      </c>
      <c r="EY258" s="58" t="s">
        <v>465</v>
      </c>
      <c r="EZ258" s="58" t="s">
        <v>466</v>
      </c>
      <c r="FA258" s="58" t="s">
        <v>467</v>
      </c>
      <c r="FB258" s="58" t="s">
        <v>1302</v>
      </c>
    </row>
    <row r="259" spans="1:158" s="58" customFormat="1" ht="14.25" thickTop="1" thickBot="1">
      <c r="A259" s="58" t="s">
        <v>469</v>
      </c>
      <c r="B259" s="447" t="s">
        <v>1303</v>
      </c>
      <c r="C259" s="59" t="s">
        <v>1304</v>
      </c>
      <c r="D259" s="445">
        <v>15998273</v>
      </c>
      <c r="E259" s="445">
        <v>14543885</v>
      </c>
      <c r="F259" s="445">
        <v>17937458</v>
      </c>
      <c r="G259" s="445">
        <v>0</v>
      </c>
      <c r="H259" s="445">
        <v>48479616</v>
      </c>
      <c r="I259" s="445">
        <v>0</v>
      </c>
      <c r="J259" s="445">
        <v>0</v>
      </c>
      <c r="K259" s="445">
        <v>15998273</v>
      </c>
      <c r="L259" s="445">
        <v>186893</v>
      </c>
      <c r="M259" s="445">
        <v>186893</v>
      </c>
      <c r="N259" s="445">
        <v>0</v>
      </c>
      <c r="O259" s="445">
        <v>0</v>
      </c>
      <c r="P259" s="445">
        <v>0</v>
      </c>
      <c r="Q259" s="445">
        <v>263680</v>
      </c>
      <c r="R259" s="445">
        <v>0</v>
      </c>
      <c r="S259" s="445">
        <v>263680</v>
      </c>
      <c r="T259" s="445">
        <v>0</v>
      </c>
      <c r="U259" s="445">
        <v>0</v>
      </c>
      <c r="V259" s="445">
        <v>0</v>
      </c>
      <c r="W259" s="445">
        <v>0</v>
      </c>
      <c r="X259" s="445">
        <v>0</v>
      </c>
      <c r="Y259" s="445">
        <v>0</v>
      </c>
      <c r="Z259" s="445">
        <v>0</v>
      </c>
      <c r="AA259" s="445">
        <v>0</v>
      </c>
      <c r="AB259" s="445">
        <v>0</v>
      </c>
      <c r="AC259" s="445">
        <v>0</v>
      </c>
      <c r="AD259" s="445">
        <v>5119518</v>
      </c>
      <c r="AE259" s="445">
        <v>6297128</v>
      </c>
      <c r="AF259" s="445">
        <v>0</v>
      </c>
      <c r="AG259" s="445">
        <v>11416646</v>
      </c>
      <c r="AH259" s="445">
        <v>926898</v>
      </c>
      <c r="AI259" s="445">
        <v>842635</v>
      </c>
      <c r="AJ259" s="445">
        <v>1039249</v>
      </c>
      <c r="AK259" s="445">
        <v>0</v>
      </c>
      <c r="AL259" s="445">
        <v>2808782</v>
      </c>
      <c r="AM259" s="445">
        <v>-211482</v>
      </c>
      <c r="AN259" s="445">
        <v>-192257</v>
      </c>
      <c r="AO259" s="445">
        <v>-237117</v>
      </c>
      <c r="AP259" s="445">
        <v>0</v>
      </c>
      <c r="AQ259" s="445">
        <v>-640856</v>
      </c>
      <c r="AR259" s="445">
        <v>-888833</v>
      </c>
      <c r="AS259" s="445">
        <v>-808029</v>
      </c>
      <c r="AT259" s="445">
        <v>-996569</v>
      </c>
      <c r="AU259" s="445">
        <v>0</v>
      </c>
      <c r="AV259" s="445">
        <v>-2693431</v>
      </c>
      <c r="AW259" s="445">
        <v>172488</v>
      </c>
      <c r="AX259" s="445">
        <v>156808</v>
      </c>
      <c r="AY259" s="445">
        <v>193396</v>
      </c>
      <c r="AZ259" s="445">
        <v>0</v>
      </c>
      <c r="BA259" s="445">
        <v>522692</v>
      </c>
      <c r="BB259" s="445">
        <v>260204</v>
      </c>
      <c r="BC259" s="445">
        <v>236549</v>
      </c>
      <c r="BD259" s="445">
        <v>291744</v>
      </c>
      <c r="BE259" s="445">
        <v>0</v>
      </c>
      <c r="BF259" s="445">
        <v>788497</v>
      </c>
      <c r="BG259" s="445">
        <v>-456141</v>
      </c>
      <c r="BH259" s="445">
        <v>-414672</v>
      </c>
      <c r="BI259" s="445">
        <v>-511429</v>
      </c>
      <c r="BJ259" s="445">
        <v>0</v>
      </c>
      <c r="BK259" s="445">
        <v>-1382242</v>
      </c>
      <c r="BL259" s="445">
        <v>-2414162</v>
      </c>
      <c r="BM259" s="445">
        <v>-2194693</v>
      </c>
      <c r="BN259" s="445">
        <v>-2706788</v>
      </c>
      <c r="BO259" s="445">
        <v>0</v>
      </c>
      <c r="BP259" s="445">
        <v>-7315643</v>
      </c>
      <c r="BQ259" s="445">
        <v>-1042851</v>
      </c>
      <c r="BR259" s="445">
        <v>-948046</v>
      </c>
      <c r="BS259" s="445">
        <v>-1169257</v>
      </c>
      <c r="BT259" s="445">
        <v>0</v>
      </c>
      <c r="BU259" s="445">
        <v>-3160154</v>
      </c>
      <c r="BV259" s="445">
        <v>-1371311</v>
      </c>
      <c r="BW259" s="445">
        <v>-1246647</v>
      </c>
      <c r="BX259" s="445">
        <v>-1537531</v>
      </c>
      <c r="BY259" s="445">
        <v>0</v>
      </c>
      <c r="BZ259" s="445">
        <v>-4155489</v>
      </c>
      <c r="CA259" s="445">
        <v>310367</v>
      </c>
      <c r="CB259" s="445">
        <v>282152</v>
      </c>
      <c r="CC259" s="445">
        <v>347987</v>
      </c>
      <c r="CD259" s="445">
        <v>0</v>
      </c>
      <c r="CE259" s="445">
        <v>940506</v>
      </c>
      <c r="CF259" s="445">
        <v>310367</v>
      </c>
      <c r="CG259" s="445">
        <v>282152</v>
      </c>
      <c r="CH259" s="445">
        <v>347987</v>
      </c>
      <c r="CI259" s="445">
        <v>0</v>
      </c>
      <c r="CJ259" s="445">
        <v>940506</v>
      </c>
      <c r="CK259" s="445">
        <v>-102252</v>
      </c>
      <c r="CL259" s="445">
        <v>-92956</v>
      </c>
      <c r="CM259" s="445">
        <v>-114646</v>
      </c>
      <c r="CN259" s="445">
        <v>0</v>
      </c>
      <c r="CO259" s="445">
        <v>-309854</v>
      </c>
      <c r="CP259" s="445">
        <v>-597395</v>
      </c>
      <c r="CQ259" s="445">
        <v>-543086</v>
      </c>
      <c r="CR259" s="445">
        <v>-669806</v>
      </c>
      <c r="CS259" s="445">
        <v>0</v>
      </c>
      <c r="CT259" s="445">
        <v>-1810287</v>
      </c>
      <c r="CU259" s="445">
        <v>-2493075</v>
      </c>
      <c r="CV259" s="445">
        <v>-2266431</v>
      </c>
      <c r="CW259" s="445">
        <v>-2795266</v>
      </c>
      <c r="CX259" s="445">
        <v>0</v>
      </c>
      <c r="CY259" s="445">
        <v>-7554772</v>
      </c>
      <c r="CZ259" s="445">
        <v>-834736</v>
      </c>
      <c r="DA259" s="445">
        <v>-758850</v>
      </c>
      <c r="DB259" s="445">
        <v>-935916</v>
      </c>
      <c r="DC259" s="445">
        <v>0</v>
      </c>
      <c r="DD259" s="445">
        <v>-2529502</v>
      </c>
      <c r="DE259" s="445">
        <v>-1658339</v>
      </c>
      <c r="DF259" s="445">
        <v>-1507581</v>
      </c>
      <c r="DG259" s="445">
        <v>-1859350</v>
      </c>
      <c r="DH259" s="445">
        <v>0</v>
      </c>
      <c r="DI259" s="445">
        <v>-5025270</v>
      </c>
      <c r="DJ259" s="445">
        <v>-11919987</v>
      </c>
      <c r="DK259" s="445">
        <v>-10619871</v>
      </c>
      <c r="DL259" s="445">
        <v>-13338790</v>
      </c>
      <c r="DM259" s="445">
        <v>0</v>
      </c>
      <c r="DN259" s="445">
        <v>-35878648</v>
      </c>
      <c r="DO259" s="445">
        <v>-9926557</v>
      </c>
      <c r="DP259" s="445">
        <v>-8841859</v>
      </c>
      <c r="DQ259" s="445">
        <v>-11137207</v>
      </c>
      <c r="DR259" s="445">
        <v>0</v>
      </c>
      <c r="DS259" s="445">
        <v>-29905624</v>
      </c>
      <c r="DT259" s="445">
        <v>-1993430</v>
      </c>
      <c r="DU259" s="445">
        <v>-1778012</v>
      </c>
      <c r="DV259" s="445">
        <v>-2201583</v>
      </c>
      <c r="DW259" s="445">
        <v>0</v>
      </c>
      <c r="DX259" s="445">
        <v>-5973024</v>
      </c>
      <c r="DY259" s="445">
        <v>19213700</v>
      </c>
      <c r="DZ259" s="445">
        <v>17467000</v>
      </c>
      <c r="EA259" s="445">
        <v>21542634</v>
      </c>
      <c r="EB259" s="445">
        <v>0</v>
      </c>
      <c r="EC259" s="445">
        <v>58223334</v>
      </c>
      <c r="ED259" s="445">
        <v>15998273</v>
      </c>
      <c r="EE259" s="445">
        <v>14543885</v>
      </c>
      <c r="EF259" s="445">
        <v>17937458</v>
      </c>
      <c r="EG259" s="445">
        <v>0</v>
      </c>
      <c r="EH259" s="445">
        <v>48479616</v>
      </c>
      <c r="EI259" s="445">
        <v>-3215427</v>
      </c>
      <c r="EJ259" s="445">
        <v>-2923115</v>
      </c>
      <c r="EK259" s="445">
        <v>-3605176</v>
      </c>
      <c r="EL259" s="445">
        <v>0</v>
      </c>
      <c r="EM259" s="445">
        <v>-9743718</v>
      </c>
      <c r="EN259" s="445">
        <v>-5208857</v>
      </c>
      <c r="EO259" s="445">
        <v>-4701127</v>
      </c>
      <c r="EP259" s="445">
        <v>-5806759</v>
      </c>
      <c r="EQ259" s="445">
        <v>0</v>
      </c>
      <c r="ER259" s="445">
        <v>-15716742</v>
      </c>
      <c r="ES259" s="446">
        <v>0.33</v>
      </c>
      <c r="ET259" s="446">
        <v>0.3</v>
      </c>
      <c r="EU259" s="446">
        <v>0.37</v>
      </c>
      <c r="EV259" s="446">
        <v>0</v>
      </c>
      <c r="EW259" s="446">
        <v>1</v>
      </c>
      <c r="EX259" s="58" t="s">
        <v>501</v>
      </c>
      <c r="EY259" s="58" t="s">
        <v>502</v>
      </c>
      <c r="EZ259" s="58" t="s">
        <v>503</v>
      </c>
      <c r="FA259" s="58" t="s">
        <v>504</v>
      </c>
      <c r="FB259" s="58" t="s">
        <v>1305</v>
      </c>
    </row>
    <row r="260" spans="1:158" s="58" customFormat="1" ht="14.25" thickTop="1" thickBot="1">
      <c r="A260" s="58" t="s">
        <v>461</v>
      </c>
      <c r="B260" s="447" t="s">
        <v>1306</v>
      </c>
      <c r="C260" s="59" t="s">
        <v>1307</v>
      </c>
      <c r="D260" s="445">
        <v>22115370</v>
      </c>
      <c r="E260" s="445">
        <v>17692296</v>
      </c>
      <c r="F260" s="445">
        <v>3980767</v>
      </c>
      <c r="G260" s="445">
        <v>442307</v>
      </c>
      <c r="H260" s="445">
        <v>44230740</v>
      </c>
      <c r="I260" s="445">
        <v>0</v>
      </c>
      <c r="J260" s="445">
        <v>0</v>
      </c>
      <c r="K260" s="445">
        <v>22115370</v>
      </c>
      <c r="L260" s="445">
        <v>185523</v>
      </c>
      <c r="M260" s="445">
        <v>185523</v>
      </c>
      <c r="N260" s="445">
        <v>0</v>
      </c>
      <c r="O260" s="445">
        <v>0</v>
      </c>
      <c r="P260" s="445">
        <v>0</v>
      </c>
      <c r="Q260" s="445">
        <v>421089</v>
      </c>
      <c r="R260" s="445">
        <v>2985163</v>
      </c>
      <c r="S260" s="445">
        <v>3406252</v>
      </c>
      <c r="T260" s="445">
        <v>0</v>
      </c>
      <c r="U260" s="445">
        <v>0</v>
      </c>
      <c r="V260" s="445">
        <v>0</v>
      </c>
      <c r="W260" s="445">
        <v>0</v>
      </c>
      <c r="X260" s="445">
        <v>0</v>
      </c>
      <c r="Y260" s="445">
        <v>0</v>
      </c>
      <c r="Z260" s="445">
        <v>0</v>
      </c>
      <c r="AA260" s="445">
        <v>0</v>
      </c>
      <c r="AB260" s="445">
        <v>0</v>
      </c>
      <c r="AC260" s="445">
        <v>0</v>
      </c>
      <c r="AD260" s="445">
        <v>6813941</v>
      </c>
      <c r="AE260" s="445">
        <v>1683740</v>
      </c>
      <c r="AF260" s="445">
        <v>169801</v>
      </c>
      <c r="AG260" s="445">
        <v>8667482</v>
      </c>
      <c r="AH260" s="445">
        <v>3021136</v>
      </c>
      <c r="AI260" s="445">
        <v>2416909</v>
      </c>
      <c r="AJ260" s="445">
        <v>543805</v>
      </c>
      <c r="AK260" s="445">
        <v>60423</v>
      </c>
      <c r="AL260" s="445">
        <v>6042273</v>
      </c>
      <c r="AM260" s="445">
        <v>-2319941</v>
      </c>
      <c r="AN260" s="445">
        <v>-1855953</v>
      </c>
      <c r="AO260" s="445">
        <v>-417589</v>
      </c>
      <c r="AP260" s="445">
        <v>-46399</v>
      </c>
      <c r="AQ260" s="445">
        <v>-4639882</v>
      </c>
      <c r="AR260" s="445">
        <v>-1344011</v>
      </c>
      <c r="AS260" s="445">
        <v>-1075208</v>
      </c>
      <c r="AT260" s="445">
        <v>-241922</v>
      </c>
      <c r="AU260" s="445">
        <v>-26880</v>
      </c>
      <c r="AV260" s="445">
        <v>-2688021</v>
      </c>
      <c r="AW260" s="445">
        <v>290441</v>
      </c>
      <c r="AX260" s="445">
        <v>232353</v>
      </c>
      <c r="AY260" s="445">
        <v>52279</v>
      </c>
      <c r="AZ260" s="445">
        <v>5809</v>
      </c>
      <c r="BA260" s="445">
        <v>580882</v>
      </c>
      <c r="BB260" s="445">
        <v>-541786</v>
      </c>
      <c r="BC260" s="445">
        <v>-433429</v>
      </c>
      <c r="BD260" s="445">
        <v>-97522</v>
      </c>
      <c r="BE260" s="445">
        <v>-10836</v>
      </c>
      <c r="BF260" s="445">
        <v>-1083573</v>
      </c>
      <c r="BG260" s="445">
        <v>-1595356</v>
      </c>
      <c r="BH260" s="445">
        <v>-1276284</v>
      </c>
      <c r="BI260" s="445">
        <v>-287165</v>
      </c>
      <c r="BJ260" s="445">
        <v>-31907</v>
      </c>
      <c r="BK260" s="445">
        <v>-3190712</v>
      </c>
      <c r="BL260" s="445">
        <v>-5929531</v>
      </c>
      <c r="BM260" s="445">
        <v>-4743625</v>
      </c>
      <c r="BN260" s="445">
        <v>-1067316</v>
      </c>
      <c r="BO260" s="445">
        <v>-118591</v>
      </c>
      <c r="BP260" s="445">
        <v>-11859063</v>
      </c>
      <c r="BQ260" s="445">
        <v>-1329827</v>
      </c>
      <c r="BR260" s="445">
        <v>-1063862</v>
      </c>
      <c r="BS260" s="445">
        <v>-239369</v>
      </c>
      <c r="BT260" s="445">
        <v>-26597</v>
      </c>
      <c r="BU260" s="445">
        <v>-2659655</v>
      </c>
      <c r="BV260" s="445">
        <v>-4599704</v>
      </c>
      <c r="BW260" s="445">
        <v>-3679763</v>
      </c>
      <c r="BX260" s="445">
        <v>-827947</v>
      </c>
      <c r="BY260" s="445">
        <v>-91994</v>
      </c>
      <c r="BZ260" s="445">
        <v>-9199408</v>
      </c>
      <c r="CA260" s="445">
        <v>17734</v>
      </c>
      <c r="CB260" s="445">
        <v>14187</v>
      </c>
      <c r="CC260" s="445">
        <v>3192</v>
      </c>
      <c r="CD260" s="445">
        <v>355</v>
      </c>
      <c r="CE260" s="445">
        <v>35468</v>
      </c>
      <c r="CF260" s="445">
        <v>542730</v>
      </c>
      <c r="CG260" s="445">
        <v>434185</v>
      </c>
      <c r="CH260" s="445">
        <v>97692</v>
      </c>
      <c r="CI260" s="445">
        <v>10855</v>
      </c>
      <c r="CJ260" s="445">
        <v>1085462</v>
      </c>
      <c r="CK260" s="445">
        <v>545361</v>
      </c>
      <c r="CL260" s="445">
        <v>436289</v>
      </c>
      <c r="CM260" s="445">
        <v>98165</v>
      </c>
      <c r="CN260" s="445">
        <v>10907</v>
      </c>
      <c r="CO260" s="445">
        <v>1090722</v>
      </c>
      <c r="CP260" s="445">
        <v>-620483</v>
      </c>
      <c r="CQ260" s="445">
        <v>-496386</v>
      </c>
      <c r="CR260" s="445">
        <v>-111687</v>
      </c>
      <c r="CS260" s="445">
        <v>-12410</v>
      </c>
      <c r="CT260" s="445">
        <v>-1240966</v>
      </c>
      <c r="CU260" s="445">
        <v>-5444189</v>
      </c>
      <c r="CV260" s="445">
        <v>-4355350</v>
      </c>
      <c r="CW260" s="445">
        <v>-979954</v>
      </c>
      <c r="CX260" s="445">
        <v>-108884</v>
      </c>
      <c r="CY260" s="445">
        <v>-10888377</v>
      </c>
      <c r="CZ260" s="445">
        <v>-766732</v>
      </c>
      <c r="DA260" s="445">
        <v>-613386</v>
      </c>
      <c r="DB260" s="445">
        <v>-138012</v>
      </c>
      <c r="DC260" s="445">
        <v>-15335</v>
      </c>
      <c r="DD260" s="445">
        <v>-1533465</v>
      </c>
      <c r="DE260" s="445">
        <v>-4677457</v>
      </c>
      <c r="DF260" s="445">
        <v>-3741964</v>
      </c>
      <c r="DG260" s="445">
        <v>-841942</v>
      </c>
      <c r="DH260" s="445">
        <v>-93549</v>
      </c>
      <c r="DI260" s="445">
        <v>-9354912</v>
      </c>
      <c r="DJ260" s="445">
        <v>-8961196</v>
      </c>
      <c r="DK260" s="445">
        <v>-7168958</v>
      </c>
      <c r="DL260" s="445">
        <v>-1613016</v>
      </c>
      <c r="DM260" s="445">
        <v>-179225</v>
      </c>
      <c r="DN260" s="445">
        <v>-17922395</v>
      </c>
      <c r="DO260" s="445">
        <v>-7546369</v>
      </c>
      <c r="DP260" s="445">
        <v>-6037095</v>
      </c>
      <c r="DQ260" s="445">
        <v>-1358346</v>
      </c>
      <c r="DR260" s="445">
        <v>-150927</v>
      </c>
      <c r="DS260" s="445">
        <v>-15092739</v>
      </c>
      <c r="DT260" s="445">
        <v>-1414827</v>
      </c>
      <c r="DU260" s="445">
        <v>-1131863</v>
      </c>
      <c r="DV260" s="445">
        <v>-254670</v>
      </c>
      <c r="DW260" s="445">
        <v>-28298</v>
      </c>
      <c r="DX260" s="445">
        <v>-2829656</v>
      </c>
      <c r="DY260" s="445">
        <v>25302477</v>
      </c>
      <c r="DZ260" s="445">
        <v>20241982</v>
      </c>
      <c r="EA260" s="445">
        <v>4554446</v>
      </c>
      <c r="EB260" s="445">
        <v>506050</v>
      </c>
      <c r="EC260" s="445">
        <v>50604955</v>
      </c>
      <c r="ED260" s="445">
        <v>22115370</v>
      </c>
      <c r="EE260" s="445">
        <v>17692296</v>
      </c>
      <c r="EF260" s="445">
        <v>3980767</v>
      </c>
      <c r="EG260" s="445">
        <v>442307</v>
      </c>
      <c r="EH260" s="445">
        <v>44230740</v>
      </c>
      <c r="EI260" s="445">
        <v>-3187107</v>
      </c>
      <c r="EJ260" s="445">
        <v>-2549686</v>
      </c>
      <c r="EK260" s="445">
        <v>-573679</v>
      </c>
      <c r="EL260" s="445">
        <v>-63743</v>
      </c>
      <c r="EM260" s="445">
        <v>-6374215</v>
      </c>
      <c r="EN260" s="445">
        <v>-4601934</v>
      </c>
      <c r="EO260" s="445">
        <v>-3681549</v>
      </c>
      <c r="EP260" s="445">
        <v>-828349</v>
      </c>
      <c r="EQ260" s="445">
        <v>-92041</v>
      </c>
      <c r="ER260" s="445">
        <v>-9203871</v>
      </c>
      <c r="ES260" s="446">
        <v>0.5</v>
      </c>
      <c r="ET260" s="446">
        <v>0.4</v>
      </c>
      <c r="EU260" s="446">
        <v>0.09</v>
      </c>
      <c r="EV260" s="446">
        <v>0.01</v>
      </c>
      <c r="EW260" s="446">
        <v>1</v>
      </c>
      <c r="EX260" s="58" t="s">
        <v>491</v>
      </c>
      <c r="EY260" s="58" t="s">
        <v>492</v>
      </c>
      <c r="EZ260" s="58" t="s">
        <v>466</v>
      </c>
      <c r="FA260" s="58" t="s">
        <v>467</v>
      </c>
      <c r="FB260" s="58" t="s">
        <v>1308</v>
      </c>
    </row>
    <row r="261" spans="1:158" s="58" customFormat="1" ht="14.25" thickTop="1" thickBot="1">
      <c r="A261" s="58" t="s">
        <v>461</v>
      </c>
      <c r="B261" s="447" t="s">
        <v>1309</v>
      </c>
      <c r="C261" s="59" t="s">
        <v>1310</v>
      </c>
      <c r="D261" s="445">
        <v>41558685</v>
      </c>
      <c r="E261" s="445">
        <v>40727511</v>
      </c>
      <c r="F261" s="445">
        <v>0</v>
      </c>
      <c r="G261" s="445">
        <v>831174</v>
      </c>
      <c r="H261" s="445">
        <v>83117370</v>
      </c>
      <c r="I261" s="445">
        <v>0</v>
      </c>
      <c r="J261" s="445">
        <v>0</v>
      </c>
      <c r="K261" s="445">
        <v>41558685</v>
      </c>
      <c r="L261" s="445">
        <v>258999</v>
      </c>
      <c r="M261" s="445">
        <v>258999</v>
      </c>
      <c r="N261" s="445">
        <v>0</v>
      </c>
      <c r="O261" s="445">
        <v>0</v>
      </c>
      <c r="P261" s="445">
        <v>0</v>
      </c>
      <c r="Q261" s="445">
        <v>598079</v>
      </c>
      <c r="R261" s="445">
        <v>0</v>
      </c>
      <c r="S261" s="445">
        <v>598079</v>
      </c>
      <c r="T261" s="445">
        <v>0</v>
      </c>
      <c r="U261" s="445">
        <v>0</v>
      </c>
      <c r="V261" s="445">
        <v>0</v>
      </c>
      <c r="W261" s="445">
        <v>0</v>
      </c>
      <c r="X261" s="445">
        <v>0</v>
      </c>
      <c r="Y261" s="445">
        <v>0</v>
      </c>
      <c r="Z261" s="445">
        <v>0</v>
      </c>
      <c r="AA261" s="445">
        <v>0</v>
      </c>
      <c r="AB261" s="445">
        <v>0</v>
      </c>
      <c r="AC261" s="445">
        <v>0</v>
      </c>
      <c r="AD261" s="445">
        <v>14288495</v>
      </c>
      <c r="AE261" s="445">
        <v>0</v>
      </c>
      <c r="AF261" s="445">
        <v>290966</v>
      </c>
      <c r="AG261" s="445">
        <v>14579461</v>
      </c>
      <c r="AH261" s="445">
        <v>3354769</v>
      </c>
      <c r="AI261" s="445">
        <v>3287673</v>
      </c>
      <c r="AJ261" s="445">
        <v>0</v>
      </c>
      <c r="AK261" s="445">
        <v>67095</v>
      </c>
      <c r="AL261" s="445">
        <v>6709537</v>
      </c>
      <c r="AM261" s="445">
        <v>-1883631</v>
      </c>
      <c r="AN261" s="445">
        <v>-1845959</v>
      </c>
      <c r="AO261" s="445">
        <v>0</v>
      </c>
      <c r="AP261" s="445">
        <v>-37673</v>
      </c>
      <c r="AQ261" s="445">
        <v>-3767263</v>
      </c>
      <c r="AR261" s="445">
        <v>-1741475</v>
      </c>
      <c r="AS261" s="445">
        <v>-1706645</v>
      </c>
      <c r="AT261" s="445">
        <v>0</v>
      </c>
      <c r="AU261" s="445">
        <v>-34829</v>
      </c>
      <c r="AV261" s="445">
        <v>-3482949</v>
      </c>
      <c r="AW261" s="445">
        <v>426474</v>
      </c>
      <c r="AX261" s="445">
        <v>417945</v>
      </c>
      <c r="AY261" s="445">
        <v>0</v>
      </c>
      <c r="AZ261" s="445">
        <v>8529</v>
      </c>
      <c r="BA261" s="445">
        <v>852948</v>
      </c>
      <c r="BB261" s="445">
        <v>-143212</v>
      </c>
      <c r="BC261" s="445">
        <v>-140347</v>
      </c>
      <c r="BD261" s="445">
        <v>0</v>
      </c>
      <c r="BE261" s="445">
        <v>-2864</v>
      </c>
      <c r="BF261" s="445">
        <v>-286423</v>
      </c>
      <c r="BG261" s="445">
        <v>-1458213</v>
      </c>
      <c r="BH261" s="445">
        <v>-1429047</v>
      </c>
      <c r="BI261" s="445">
        <v>0</v>
      </c>
      <c r="BJ261" s="445">
        <v>-29164</v>
      </c>
      <c r="BK261" s="445">
        <v>-2916424</v>
      </c>
      <c r="BL261" s="445">
        <v>-8670416</v>
      </c>
      <c r="BM261" s="445">
        <v>-8497007</v>
      </c>
      <c r="BN261" s="445">
        <v>0</v>
      </c>
      <c r="BO261" s="445">
        <v>-173408</v>
      </c>
      <c r="BP261" s="445">
        <v>-17340831</v>
      </c>
      <c r="BQ261" s="445">
        <v>-1729551</v>
      </c>
      <c r="BR261" s="445">
        <v>-1694959</v>
      </c>
      <c r="BS261" s="445">
        <v>0</v>
      </c>
      <c r="BT261" s="445">
        <v>-34591</v>
      </c>
      <c r="BU261" s="445">
        <v>-3459101</v>
      </c>
      <c r="BV261" s="445">
        <v>-6940865</v>
      </c>
      <c r="BW261" s="445">
        <v>-6802048</v>
      </c>
      <c r="BX261" s="445">
        <v>0</v>
      </c>
      <c r="BY261" s="445">
        <v>-138817</v>
      </c>
      <c r="BZ261" s="445">
        <v>-13881730</v>
      </c>
      <c r="CA261" s="445">
        <v>80373</v>
      </c>
      <c r="CB261" s="445">
        <v>78766</v>
      </c>
      <c r="CC261" s="445">
        <v>0</v>
      </c>
      <c r="CD261" s="445">
        <v>1607</v>
      </c>
      <c r="CE261" s="445">
        <v>160746</v>
      </c>
      <c r="CF261" s="445">
        <v>1649703</v>
      </c>
      <c r="CG261" s="445">
        <v>1616709</v>
      </c>
      <c r="CH261" s="445">
        <v>0</v>
      </c>
      <c r="CI261" s="445">
        <v>32994</v>
      </c>
      <c r="CJ261" s="445">
        <v>3299406</v>
      </c>
      <c r="CK261" s="445">
        <v>303252</v>
      </c>
      <c r="CL261" s="445">
        <v>297186</v>
      </c>
      <c r="CM261" s="445">
        <v>0</v>
      </c>
      <c r="CN261" s="445">
        <v>6065</v>
      </c>
      <c r="CO261" s="445">
        <v>606503</v>
      </c>
      <c r="CP261" s="445">
        <v>-3663299</v>
      </c>
      <c r="CQ261" s="445">
        <v>-3590033</v>
      </c>
      <c r="CR261" s="445">
        <v>0</v>
      </c>
      <c r="CS261" s="445">
        <v>-73266</v>
      </c>
      <c r="CT261" s="445">
        <v>-7326598</v>
      </c>
      <c r="CU261" s="445">
        <v>-10300387</v>
      </c>
      <c r="CV261" s="445">
        <v>-10094379</v>
      </c>
      <c r="CW261" s="445">
        <v>0</v>
      </c>
      <c r="CX261" s="445">
        <v>-206008</v>
      </c>
      <c r="CY261" s="445">
        <v>-20600774</v>
      </c>
      <c r="CZ261" s="445">
        <v>-1345926</v>
      </c>
      <c r="DA261" s="445">
        <v>-1319007</v>
      </c>
      <c r="DB261" s="445">
        <v>0</v>
      </c>
      <c r="DC261" s="445">
        <v>-26919</v>
      </c>
      <c r="DD261" s="445">
        <v>-2691852</v>
      </c>
      <c r="DE261" s="445">
        <v>-8954461</v>
      </c>
      <c r="DF261" s="445">
        <v>-8775372</v>
      </c>
      <c r="DG261" s="445">
        <v>0</v>
      </c>
      <c r="DH261" s="445">
        <v>-179089</v>
      </c>
      <c r="DI261" s="445">
        <v>-17908922</v>
      </c>
      <c r="DJ261" s="445">
        <v>-25244400</v>
      </c>
      <c r="DK261" s="445">
        <v>-24739513</v>
      </c>
      <c r="DL261" s="445">
        <v>0</v>
      </c>
      <c r="DM261" s="445">
        <v>-504888</v>
      </c>
      <c r="DN261" s="445">
        <v>-50488801</v>
      </c>
      <c r="DO261" s="445">
        <v>-24073781</v>
      </c>
      <c r="DP261" s="445">
        <v>-23592305</v>
      </c>
      <c r="DQ261" s="445">
        <v>0</v>
      </c>
      <c r="DR261" s="445">
        <v>-481476</v>
      </c>
      <c r="DS261" s="445">
        <v>-48147562</v>
      </c>
      <c r="DT261" s="445">
        <v>-1170619</v>
      </c>
      <c r="DU261" s="445">
        <v>-1147208</v>
      </c>
      <c r="DV261" s="445">
        <v>0</v>
      </c>
      <c r="DW261" s="445">
        <v>-23412</v>
      </c>
      <c r="DX261" s="445">
        <v>-2341239</v>
      </c>
      <c r="DY261" s="445">
        <v>53426663</v>
      </c>
      <c r="DZ261" s="445">
        <v>52358130</v>
      </c>
      <c r="EA261" s="445">
        <v>0</v>
      </c>
      <c r="EB261" s="445">
        <v>1068533</v>
      </c>
      <c r="EC261" s="445">
        <v>106853326</v>
      </c>
      <c r="ED261" s="445">
        <v>41558685</v>
      </c>
      <c r="EE261" s="445">
        <v>40727511</v>
      </c>
      <c r="EF261" s="445">
        <v>0</v>
      </c>
      <c r="EG261" s="445">
        <v>831174</v>
      </c>
      <c r="EH261" s="445">
        <v>83117370</v>
      </c>
      <c r="EI261" s="445">
        <v>-11867978</v>
      </c>
      <c r="EJ261" s="445">
        <v>-11630619</v>
      </c>
      <c r="EK261" s="445">
        <v>0</v>
      </c>
      <c r="EL261" s="445">
        <v>-237359</v>
      </c>
      <c r="EM261" s="445">
        <v>-23735956</v>
      </c>
      <c r="EN261" s="445">
        <v>-13038597</v>
      </c>
      <c r="EO261" s="445">
        <v>-12777827</v>
      </c>
      <c r="EP261" s="445">
        <v>0</v>
      </c>
      <c r="EQ261" s="445">
        <v>-260771</v>
      </c>
      <c r="ER261" s="445">
        <v>-26077195</v>
      </c>
      <c r="ES261" s="446">
        <v>0.5</v>
      </c>
      <c r="ET261" s="446">
        <v>0.49</v>
      </c>
      <c r="EU261" s="446">
        <v>0</v>
      </c>
      <c r="EV261" s="446">
        <v>0.01</v>
      </c>
      <c r="EW261" s="446">
        <v>1</v>
      </c>
      <c r="EX261" s="58" t="s">
        <v>536</v>
      </c>
      <c r="EY261" s="58" t="s">
        <v>1311</v>
      </c>
      <c r="EZ261" s="58" t="s">
        <v>536</v>
      </c>
      <c r="FA261" s="58" t="s">
        <v>537</v>
      </c>
      <c r="FB261" s="58" t="s">
        <v>1312</v>
      </c>
    </row>
    <row r="262" spans="1:158" s="58" customFormat="1" ht="14.25" thickTop="1" thickBot="1">
      <c r="A262" s="58" t="s">
        <v>469</v>
      </c>
      <c r="B262" s="447" t="s">
        <v>1313</v>
      </c>
      <c r="C262" s="59" t="s">
        <v>1314</v>
      </c>
      <c r="D262" s="445">
        <v>0</v>
      </c>
      <c r="E262" s="445">
        <v>45259741</v>
      </c>
      <c r="F262" s="445">
        <v>0</v>
      </c>
      <c r="G262" s="445">
        <v>457169</v>
      </c>
      <c r="H262" s="445">
        <v>45716910</v>
      </c>
      <c r="I262" s="445">
        <v>0</v>
      </c>
      <c r="J262" s="445">
        <v>0</v>
      </c>
      <c r="K262" s="445">
        <v>0</v>
      </c>
      <c r="L262" s="445">
        <v>286288</v>
      </c>
      <c r="M262" s="445">
        <v>286288</v>
      </c>
      <c r="N262" s="445">
        <v>0</v>
      </c>
      <c r="O262" s="445">
        <v>0</v>
      </c>
      <c r="P262" s="445">
        <v>0</v>
      </c>
      <c r="Q262" s="445">
        <v>0</v>
      </c>
      <c r="R262" s="445">
        <v>0</v>
      </c>
      <c r="S262" s="445">
        <v>0</v>
      </c>
      <c r="T262" s="445">
        <v>0</v>
      </c>
      <c r="U262" s="445">
        <v>0</v>
      </c>
      <c r="V262" s="445">
        <v>0</v>
      </c>
      <c r="W262" s="445">
        <v>0</v>
      </c>
      <c r="X262" s="445">
        <v>0</v>
      </c>
      <c r="Y262" s="445">
        <v>0</v>
      </c>
      <c r="Z262" s="445">
        <v>0</v>
      </c>
      <c r="AA262" s="445">
        <v>0</v>
      </c>
      <c r="AB262" s="445">
        <v>0</v>
      </c>
      <c r="AC262" s="445">
        <v>0</v>
      </c>
      <c r="AD262" s="445">
        <v>19491682</v>
      </c>
      <c r="AE262" s="445">
        <v>0</v>
      </c>
      <c r="AF262" s="445">
        <v>196885</v>
      </c>
      <c r="AG262" s="445">
        <v>19688567</v>
      </c>
      <c r="AH262" s="445">
        <v>0</v>
      </c>
      <c r="AI262" s="445">
        <v>4049315</v>
      </c>
      <c r="AJ262" s="445">
        <v>0</v>
      </c>
      <c r="AK262" s="445">
        <v>40902</v>
      </c>
      <c r="AL262" s="445">
        <v>4090217</v>
      </c>
      <c r="AM262" s="445">
        <v>0</v>
      </c>
      <c r="AN262" s="445">
        <v>-1969704</v>
      </c>
      <c r="AO262" s="445">
        <v>0</v>
      </c>
      <c r="AP262" s="445">
        <v>-19896</v>
      </c>
      <c r="AQ262" s="445">
        <v>-1989600</v>
      </c>
      <c r="AR262" s="445">
        <v>0</v>
      </c>
      <c r="AS262" s="445">
        <v>-1590085</v>
      </c>
      <c r="AT262" s="445">
        <v>0</v>
      </c>
      <c r="AU262" s="445">
        <v>-16061</v>
      </c>
      <c r="AV262" s="445">
        <v>-1606146</v>
      </c>
      <c r="AW262" s="445">
        <v>0</v>
      </c>
      <c r="AX262" s="445">
        <v>757873</v>
      </c>
      <c r="AY262" s="445">
        <v>0</v>
      </c>
      <c r="AZ262" s="445">
        <v>7655</v>
      </c>
      <c r="BA262" s="445">
        <v>765528</v>
      </c>
      <c r="BB262" s="445">
        <v>0</v>
      </c>
      <c r="BC262" s="445">
        <v>-402031</v>
      </c>
      <c r="BD262" s="445">
        <v>0</v>
      </c>
      <c r="BE262" s="445">
        <v>-4061</v>
      </c>
      <c r="BF262" s="445">
        <v>-406092</v>
      </c>
      <c r="BG262" s="445">
        <v>0</v>
      </c>
      <c r="BH262" s="445">
        <v>-1234243</v>
      </c>
      <c r="BI262" s="445">
        <v>0</v>
      </c>
      <c r="BJ262" s="445">
        <v>-12467</v>
      </c>
      <c r="BK262" s="445">
        <v>-1246710</v>
      </c>
      <c r="BL262" s="445">
        <v>0</v>
      </c>
      <c r="BM262" s="445">
        <v>-14944562</v>
      </c>
      <c r="BN262" s="445">
        <v>0</v>
      </c>
      <c r="BO262" s="445">
        <v>-150955</v>
      </c>
      <c r="BP262" s="445">
        <v>-15095517</v>
      </c>
      <c r="BQ262" s="445">
        <v>0</v>
      </c>
      <c r="BR262" s="445">
        <v>-1987779</v>
      </c>
      <c r="BS262" s="445">
        <v>0</v>
      </c>
      <c r="BT262" s="445">
        <v>-20079</v>
      </c>
      <c r="BU262" s="445">
        <v>-2007858</v>
      </c>
      <c r="BV262" s="445">
        <v>0</v>
      </c>
      <c r="BW262" s="445">
        <v>-12956782</v>
      </c>
      <c r="BX262" s="445">
        <v>0</v>
      </c>
      <c r="BY262" s="445">
        <v>-130877</v>
      </c>
      <c r="BZ262" s="445">
        <v>-13087659</v>
      </c>
      <c r="CA262" s="445">
        <v>0</v>
      </c>
      <c r="CB262" s="445">
        <v>1199811</v>
      </c>
      <c r="CC262" s="445">
        <v>0</v>
      </c>
      <c r="CD262" s="445">
        <v>12119</v>
      </c>
      <c r="CE262" s="445">
        <v>1211930</v>
      </c>
      <c r="CF262" s="445">
        <v>0</v>
      </c>
      <c r="CG262" s="445">
        <v>735519</v>
      </c>
      <c r="CH262" s="445">
        <v>0</v>
      </c>
      <c r="CI262" s="445">
        <v>7429</v>
      </c>
      <c r="CJ262" s="445">
        <v>742948</v>
      </c>
      <c r="CK262" s="445">
        <v>0</v>
      </c>
      <c r="CL262" s="445">
        <v>-1083246</v>
      </c>
      <c r="CM262" s="445">
        <v>0</v>
      </c>
      <c r="CN262" s="445">
        <v>-10942</v>
      </c>
      <c r="CO262" s="445">
        <v>-1094188</v>
      </c>
      <c r="CP262" s="445">
        <v>0</v>
      </c>
      <c r="CQ262" s="445">
        <v>-1267152</v>
      </c>
      <c r="CR262" s="445">
        <v>0</v>
      </c>
      <c r="CS262" s="445">
        <v>-12800</v>
      </c>
      <c r="CT262" s="445">
        <v>-1279952</v>
      </c>
      <c r="CU262" s="445">
        <v>0</v>
      </c>
      <c r="CV262" s="445">
        <v>-15359630</v>
      </c>
      <c r="CW262" s="445">
        <v>0</v>
      </c>
      <c r="CX262" s="445">
        <v>-155149</v>
      </c>
      <c r="CY262" s="445">
        <v>-15514779</v>
      </c>
      <c r="CZ262" s="445">
        <v>0</v>
      </c>
      <c r="DA262" s="445">
        <v>-1871214</v>
      </c>
      <c r="DB262" s="445">
        <v>0</v>
      </c>
      <c r="DC262" s="445">
        <v>-18902</v>
      </c>
      <c r="DD262" s="445">
        <v>-1890116</v>
      </c>
      <c r="DE262" s="445">
        <v>0</v>
      </c>
      <c r="DF262" s="445">
        <v>-13488415</v>
      </c>
      <c r="DG262" s="445">
        <v>0</v>
      </c>
      <c r="DH262" s="445">
        <v>-136248</v>
      </c>
      <c r="DI262" s="445">
        <v>-13624663</v>
      </c>
      <c r="DJ262" s="445">
        <v>1776604</v>
      </c>
      <c r="DK262" s="445">
        <v>-33485328</v>
      </c>
      <c r="DL262" s="445">
        <v>0</v>
      </c>
      <c r="DM262" s="445">
        <v>-320290</v>
      </c>
      <c r="DN262" s="445">
        <v>-32029014</v>
      </c>
      <c r="DO262" s="445">
        <v>0</v>
      </c>
      <c r="DP262" s="445">
        <v>-28710018</v>
      </c>
      <c r="DQ262" s="445">
        <v>0</v>
      </c>
      <c r="DR262" s="445">
        <v>-290000</v>
      </c>
      <c r="DS262" s="445">
        <v>-29000018</v>
      </c>
      <c r="DT262" s="445">
        <v>1776604</v>
      </c>
      <c r="DU262" s="445">
        <v>-4775310</v>
      </c>
      <c r="DV262" s="445">
        <v>0</v>
      </c>
      <c r="DW262" s="445">
        <v>-30290</v>
      </c>
      <c r="DX262" s="445">
        <v>-3028996</v>
      </c>
      <c r="DY262" s="445">
        <v>0</v>
      </c>
      <c r="DZ262" s="445">
        <v>52724944</v>
      </c>
      <c r="EA262" s="445">
        <v>0</v>
      </c>
      <c r="EB262" s="445">
        <v>532575</v>
      </c>
      <c r="EC262" s="445">
        <v>53257519</v>
      </c>
      <c r="ED262" s="445">
        <v>0</v>
      </c>
      <c r="EE262" s="445">
        <v>45259741</v>
      </c>
      <c r="EF262" s="445">
        <v>0</v>
      </c>
      <c r="EG262" s="445">
        <v>457169</v>
      </c>
      <c r="EH262" s="445">
        <v>45716910</v>
      </c>
      <c r="EI262" s="445">
        <v>0</v>
      </c>
      <c r="EJ262" s="445">
        <v>-7465203</v>
      </c>
      <c r="EK262" s="445">
        <v>0</v>
      </c>
      <c r="EL262" s="445">
        <v>-75406</v>
      </c>
      <c r="EM262" s="445">
        <v>-7540609</v>
      </c>
      <c r="EN262" s="445">
        <v>1776604</v>
      </c>
      <c r="EO262" s="445">
        <v>-12240513</v>
      </c>
      <c r="EP262" s="445">
        <v>0</v>
      </c>
      <c r="EQ262" s="445">
        <v>-105696</v>
      </c>
      <c r="ER262" s="445">
        <v>-10569605</v>
      </c>
      <c r="ES262" s="446">
        <v>0</v>
      </c>
      <c r="ET262" s="446">
        <v>0.99</v>
      </c>
      <c r="EU262" s="446">
        <v>0</v>
      </c>
      <c r="EV262" s="446">
        <v>0.01</v>
      </c>
      <c r="EW262" s="446">
        <v>1</v>
      </c>
      <c r="EX262" s="58" t="s">
        <v>511</v>
      </c>
      <c r="EY262" s="58" t="s">
        <v>568</v>
      </c>
      <c r="EZ262" s="58" t="s">
        <v>513</v>
      </c>
      <c r="FA262" s="58" t="s">
        <v>473</v>
      </c>
      <c r="FB262" s="58" t="s">
        <v>1315</v>
      </c>
    </row>
    <row r="263" spans="1:158" s="58" customFormat="1" ht="14.25" thickTop="1" thickBot="1">
      <c r="A263" s="58" t="s">
        <v>461</v>
      </c>
      <c r="B263" s="447" t="s">
        <v>1316</v>
      </c>
      <c r="C263" s="59" t="s">
        <v>1317</v>
      </c>
      <c r="D263" s="445">
        <v>15715259</v>
      </c>
      <c r="E263" s="445">
        <v>12572206</v>
      </c>
      <c r="F263" s="445">
        <v>2828746</v>
      </c>
      <c r="G263" s="445">
        <v>314305</v>
      </c>
      <c r="H263" s="445">
        <v>31430516</v>
      </c>
      <c r="I263" s="445">
        <v>0</v>
      </c>
      <c r="J263" s="445">
        <v>0</v>
      </c>
      <c r="K263" s="445">
        <v>15715259</v>
      </c>
      <c r="L263" s="445">
        <v>87590</v>
      </c>
      <c r="M263" s="445">
        <v>87590</v>
      </c>
      <c r="N263" s="445">
        <v>0</v>
      </c>
      <c r="O263" s="445">
        <v>0</v>
      </c>
      <c r="P263" s="445">
        <v>0</v>
      </c>
      <c r="Q263" s="445">
        <v>0</v>
      </c>
      <c r="R263" s="445">
        <v>0</v>
      </c>
      <c r="S263" s="445">
        <v>0</v>
      </c>
      <c r="T263" s="445">
        <v>0</v>
      </c>
      <c r="U263" s="445">
        <v>0</v>
      </c>
      <c r="V263" s="445">
        <v>0</v>
      </c>
      <c r="W263" s="445">
        <v>0</v>
      </c>
      <c r="X263" s="445">
        <v>0</v>
      </c>
      <c r="Y263" s="445">
        <v>0</v>
      </c>
      <c r="Z263" s="445">
        <v>0</v>
      </c>
      <c r="AA263" s="445">
        <v>0</v>
      </c>
      <c r="AB263" s="445">
        <v>0</v>
      </c>
      <c r="AC263" s="445">
        <v>0</v>
      </c>
      <c r="AD263" s="445">
        <v>3687103</v>
      </c>
      <c r="AE263" s="445">
        <v>829599</v>
      </c>
      <c r="AF263" s="445">
        <v>92178</v>
      </c>
      <c r="AG263" s="445">
        <v>4608880</v>
      </c>
      <c r="AH263" s="445">
        <v>646980</v>
      </c>
      <c r="AI263" s="445">
        <v>517584</v>
      </c>
      <c r="AJ263" s="445">
        <v>116456</v>
      </c>
      <c r="AK263" s="445">
        <v>12940</v>
      </c>
      <c r="AL263" s="445">
        <v>1293960</v>
      </c>
      <c r="AM263" s="445">
        <v>-624945</v>
      </c>
      <c r="AN263" s="445">
        <v>-499956</v>
      </c>
      <c r="AO263" s="445">
        <v>-112490</v>
      </c>
      <c r="AP263" s="445">
        <v>-12499</v>
      </c>
      <c r="AQ263" s="445">
        <v>-1249890</v>
      </c>
      <c r="AR263" s="445">
        <v>-343153</v>
      </c>
      <c r="AS263" s="445">
        <v>-274522</v>
      </c>
      <c r="AT263" s="445">
        <v>-61768</v>
      </c>
      <c r="AU263" s="445">
        <v>-6863</v>
      </c>
      <c r="AV263" s="445">
        <v>-686306</v>
      </c>
      <c r="AW263" s="445">
        <v>1291</v>
      </c>
      <c r="AX263" s="445">
        <v>1033</v>
      </c>
      <c r="AY263" s="445">
        <v>232</v>
      </c>
      <c r="AZ263" s="445">
        <v>26</v>
      </c>
      <c r="BA263" s="445">
        <v>2582</v>
      </c>
      <c r="BB263" s="445">
        <v>-129631</v>
      </c>
      <c r="BC263" s="445">
        <v>-103704</v>
      </c>
      <c r="BD263" s="445">
        <v>-23333</v>
      </c>
      <c r="BE263" s="445">
        <v>-2593</v>
      </c>
      <c r="BF263" s="445">
        <v>-259261</v>
      </c>
      <c r="BG263" s="445">
        <v>-471493</v>
      </c>
      <c r="BH263" s="445">
        <v>-377193</v>
      </c>
      <c r="BI263" s="445">
        <v>-84869</v>
      </c>
      <c r="BJ263" s="445">
        <v>-9430</v>
      </c>
      <c r="BK263" s="445">
        <v>-942985</v>
      </c>
      <c r="BL263" s="445">
        <v>-3286190</v>
      </c>
      <c r="BM263" s="445">
        <v>-2628952</v>
      </c>
      <c r="BN263" s="445">
        <v>-591514</v>
      </c>
      <c r="BO263" s="445">
        <v>-65724</v>
      </c>
      <c r="BP263" s="445">
        <v>-6572380</v>
      </c>
      <c r="BQ263" s="445">
        <v>-497510</v>
      </c>
      <c r="BR263" s="445">
        <v>-398008</v>
      </c>
      <c r="BS263" s="445">
        <v>-89552</v>
      </c>
      <c r="BT263" s="445">
        <v>-9950</v>
      </c>
      <c r="BU263" s="445">
        <v>-995020</v>
      </c>
      <c r="BV263" s="445">
        <v>-2788680</v>
      </c>
      <c r="BW263" s="445">
        <v>-2230944</v>
      </c>
      <c r="BX263" s="445">
        <v>-501962</v>
      </c>
      <c r="BY263" s="445">
        <v>-55774</v>
      </c>
      <c r="BZ263" s="445">
        <v>-5577360</v>
      </c>
      <c r="CA263" s="445">
        <v>20725</v>
      </c>
      <c r="CB263" s="445">
        <v>16579</v>
      </c>
      <c r="CC263" s="445">
        <v>3730</v>
      </c>
      <c r="CD263" s="445">
        <v>414</v>
      </c>
      <c r="CE263" s="445">
        <v>41448</v>
      </c>
      <c r="CF263" s="445">
        <v>112309</v>
      </c>
      <c r="CG263" s="445">
        <v>89846</v>
      </c>
      <c r="CH263" s="445">
        <v>20215</v>
      </c>
      <c r="CI263" s="445">
        <v>2246</v>
      </c>
      <c r="CJ263" s="445">
        <v>224616</v>
      </c>
      <c r="CK263" s="445">
        <v>10297</v>
      </c>
      <c r="CL263" s="445">
        <v>8238</v>
      </c>
      <c r="CM263" s="445">
        <v>1854</v>
      </c>
      <c r="CN263" s="445">
        <v>206</v>
      </c>
      <c r="CO263" s="445">
        <v>20595</v>
      </c>
      <c r="CP263" s="445">
        <v>756984</v>
      </c>
      <c r="CQ263" s="445">
        <v>605588</v>
      </c>
      <c r="CR263" s="445">
        <v>136257</v>
      </c>
      <c r="CS263" s="445">
        <v>15140</v>
      </c>
      <c r="CT263" s="445">
        <v>1513969</v>
      </c>
      <c r="CU263" s="445">
        <v>-2385875</v>
      </c>
      <c r="CV263" s="445">
        <v>-1908701</v>
      </c>
      <c r="CW263" s="445">
        <v>-429458</v>
      </c>
      <c r="CX263" s="445">
        <v>-47718</v>
      </c>
      <c r="CY263" s="445">
        <v>-4771752</v>
      </c>
      <c r="CZ263" s="445">
        <v>-466488</v>
      </c>
      <c r="DA263" s="445">
        <v>-373191</v>
      </c>
      <c r="DB263" s="445">
        <v>-83968</v>
      </c>
      <c r="DC263" s="445">
        <v>-9330</v>
      </c>
      <c r="DD263" s="445">
        <v>-932977</v>
      </c>
      <c r="DE263" s="445">
        <v>-1919387</v>
      </c>
      <c r="DF263" s="445">
        <v>-1535510</v>
      </c>
      <c r="DG263" s="445">
        <v>-345490</v>
      </c>
      <c r="DH263" s="445">
        <v>-38388</v>
      </c>
      <c r="DI263" s="445">
        <v>-3838775</v>
      </c>
      <c r="DJ263" s="445">
        <v>-10472270</v>
      </c>
      <c r="DK263" s="445">
        <v>-8372920</v>
      </c>
      <c r="DL263" s="445">
        <v>-1877786</v>
      </c>
      <c r="DM263" s="445">
        <v>-209323</v>
      </c>
      <c r="DN263" s="445">
        <v>-20932299</v>
      </c>
      <c r="DO263" s="445">
        <v>-8927609</v>
      </c>
      <c r="DP263" s="445">
        <v>-7137191</v>
      </c>
      <c r="DQ263" s="445">
        <v>-1599749</v>
      </c>
      <c r="DR263" s="445">
        <v>-178430</v>
      </c>
      <c r="DS263" s="445">
        <v>-17842978</v>
      </c>
      <c r="DT263" s="445">
        <v>-1544661</v>
      </c>
      <c r="DU263" s="445">
        <v>-1235729</v>
      </c>
      <c r="DV263" s="445">
        <v>-278037</v>
      </c>
      <c r="DW263" s="445">
        <v>-30893</v>
      </c>
      <c r="DX263" s="445">
        <v>-3089321</v>
      </c>
      <c r="DY263" s="445">
        <v>16457769</v>
      </c>
      <c r="DZ263" s="445">
        <v>13166215</v>
      </c>
      <c r="EA263" s="445">
        <v>2962398</v>
      </c>
      <c r="EB263" s="445">
        <v>329155</v>
      </c>
      <c r="EC263" s="445">
        <v>32915537</v>
      </c>
      <c r="ED263" s="445">
        <v>15715259</v>
      </c>
      <c r="EE263" s="445">
        <v>12572206</v>
      </c>
      <c r="EF263" s="445">
        <v>2828746</v>
      </c>
      <c r="EG263" s="445">
        <v>314305</v>
      </c>
      <c r="EH263" s="445">
        <v>31430516</v>
      </c>
      <c r="EI263" s="445">
        <v>-742510</v>
      </c>
      <c r="EJ263" s="445">
        <v>-594009</v>
      </c>
      <c r="EK263" s="445">
        <v>-133652</v>
      </c>
      <c r="EL263" s="445">
        <v>-14850</v>
      </c>
      <c r="EM263" s="445">
        <v>-1485021</v>
      </c>
      <c r="EN263" s="445">
        <v>-2287171</v>
      </c>
      <c r="EO263" s="445">
        <v>-1829738</v>
      </c>
      <c r="EP263" s="445">
        <v>-411689</v>
      </c>
      <c r="EQ263" s="445">
        <v>-45743</v>
      </c>
      <c r="ER263" s="445">
        <v>-4574342</v>
      </c>
      <c r="ES263" s="446">
        <v>0.5</v>
      </c>
      <c r="ET263" s="446">
        <v>0.4</v>
      </c>
      <c r="EU263" s="446">
        <v>0.09</v>
      </c>
      <c r="EV263" s="446">
        <v>0.01</v>
      </c>
      <c r="EW263" s="446">
        <v>1</v>
      </c>
      <c r="EX263" s="58" t="s">
        <v>649</v>
      </c>
      <c r="EY263" s="58" t="s">
        <v>650</v>
      </c>
      <c r="EZ263" s="58" t="s">
        <v>466</v>
      </c>
      <c r="FA263" s="58" t="s">
        <v>549</v>
      </c>
      <c r="FB263" s="58" t="s">
        <v>1318</v>
      </c>
    </row>
    <row r="264" spans="1:158" s="58" customFormat="1" ht="14.25" thickTop="1" thickBot="1">
      <c r="A264" s="58" t="s">
        <v>469</v>
      </c>
      <c r="B264" s="447" t="s">
        <v>1319</v>
      </c>
      <c r="C264" s="59" t="s">
        <v>1320</v>
      </c>
      <c r="D264" s="445">
        <v>10176094</v>
      </c>
      <c r="E264" s="445">
        <v>8140875</v>
      </c>
      <c r="F264" s="445">
        <v>2035219</v>
      </c>
      <c r="G264" s="445">
        <v>0</v>
      </c>
      <c r="H264" s="445">
        <v>20352188</v>
      </c>
      <c r="I264" s="445">
        <v>0</v>
      </c>
      <c r="J264" s="445">
        <v>0</v>
      </c>
      <c r="K264" s="445">
        <v>10176094</v>
      </c>
      <c r="L264" s="445">
        <v>121398</v>
      </c>
      <c r="M264" s="445">
        <v>121398</v>
      </c>
      <c r="N264" s="445">
        <v>0</v>
      </c>
      <c r="O264" s="445">
        <v>0</v>
      </c>
      <c r="P264" s="445">
        <v>0</v>
      </c>
      <c r="Q264" s="445">
        <v>0</v>
      </c>
      <c r="R264" s="445">
        <v>0</v>
      </c>
      <c r="S264" s="445">
        <v>0</v>
      </c>
      <c r="T264" s="445">
        <v>0</v>
      </c>
      <c r="U264" s="445">
        <v>0</v>
      </c>
      <c r="V264" s="445">
        <v>0</v>
      </c>
      <c r="W264" s="445">
        <v>0</v>
      </c>
      <c r="X264" s="445">
        <v>0</v>
      </c>
      <c r="Y264" s="445">
        <v>0</v>
      </c>
      <c r="Z264" s="445">
        <v>0</v>
      </c>
      <c r="AA264" s="445">
        <v>0</v>
      </c>
      <c r="AB264" s="445">
        <v>0</v>
      </c>
      <c r="AC264" s="445">
        <v>0</v>
      </c>
      <c r="AD264" s="445">
        <v>4282630</v>
      </c>
      <c r="AE264" s="445">
        <v>1070657</v>
      </c>
      <c r="AF264" s="445">
        <v>0</v>
      </c>
      <c r="AG264" s="445">
        <v>5353287</v>
      </c>
      <c r="AH264" s="445">
        <v>666477</v>
      </c>
      <c r="AI264" s="445">
        <v>533182</v>
      </c>
      <c r="AJ264" s="445">
        <v>133296</v>
      </c>
      <c r="AK264" s="445">
        <v>0</v>
      </c>
      <c r="AL264" s="445">
        <v>1332955</v>
      </c>
      <c r="AM264" s="445">
        <v>-70129</v>
      </c>
      <c r="AN264" s="445">
        <v>-56103</v>
      </c>
      <c r="AO264" s="445">
        <v>-14026</v>
      </c>
      <c r="AP264" s="445">
        <v>0</v>
      </c>
      <c r="AQ264" s="445">
        <v>-140258</v>
      </c>
      <c r="AR264" s="445">
        <v>-451310</v>
      </c>
      <c r="AS264" s="445">
        <v>-361048</v>
      </c>
      <c r="AT264" s="445">
        <v>-90262</v>
      </c>
      <c r="AU264" s="445">
        <v>0</v>
      </c>
      <c r="AV264" s="445">
        <v>-902620</v>
      </c>
      <c r="AW264" s="445">
        <v>39895</v>
      </c>
      <c r="AX264" s="445">
        <v>31916</v>
      </c>
      <c r="AY264" s="445">
        <v>7979</v>
      </c>
      <c r="AZ264" s="445">
        <v>0</v>
      </c>
      <c r="BA264" s="445">
        <v>79790</v>
      </c>
      <c r="BB264" s="445">
        <v>282742</v>
      </c>
      <c r="BC264" s="445">
        <v>226194</v>
      </c>
      <c r="BD264" s="445">
        <v>56548</v>
      </c>
      <c r="BE264" s="445">
        <v>0</v>
      </c>
      <c r="BF264" s="445">
        <v>565484</v>
      </c>
      <c r="BG264" s="445">
        <v>-128673</v>
      </c>
      <c r="BH264" s="445">
        <v>-102938</v>
      </c>
      <c r="BI264" s="445">
        <v>-25735</v>
      </c>
      <c r="BJ264" s="445">
        <v>0</v>
      </c>
      <c r="BK264" s="445">
        <v>-257346</v>
      </c>
      <c r="BL264" s="445">
        <v>-2172638</v>
      </c>
      <c r="BM264" s="445">
        <v>-1738111</v>
      </c>
      <c r="BN264" s="445">
        <v>-434528</v>
      </c>
      <c r="BO264" s="445">
        <v>0</v>
      </c>
      <c r="BP264" s="445">
        <v>-4345277</v>
      </c>
      <c r="BQ264" s="445">
        <v>-530583</v>
      </c>
      <c r="BR264" s="445">
        <v>-424467</v>
      </c>
      <c r="BS264" s="445">
        <v>-106117</v>
      </c>
      <c r="BT264" s="445">
        <v>0</v>
      </c>
      <c r="BU264" s="445">
        <v>-1061167</v>
      </c>
      <c r="BV264" s="445">
        <v>-1642055</v>
      </c>
      <c r="BW264" s="445">
        <v>-1313644</v>
      </c>
      <c r="BX264" s="445">
        <v>-328411</v>
      </c>
      <c r="BY264" s="445">
        <v>0</v>
      </c>
      <c r="BZ264" s="445">
        <v>-3284110</v>
      </c>
      <c r="CA264" s="445">
        <v>102462</v>
      </c>
      <c r="CB264" s="445">
        <v>81970</v>
      </c>
      <c r="CC264" s="445">
        <v>20492</v>
      </c>
      <c r="CD264" s="445">
        <v>0</v>
      </c>
      <c r="CE264" s="445">
        <v>204924</v>
      </c>
      <c r="CF264" s="445">
        <v>2952</v>
      </c>
      <c r="CG264" s="445">
        <v>2362</v>
      </c>
      <c r="CH264" s="445">
        <v>590</v>
      </c>
      <c r="CI264" s="445">
        <v>0</v>
      </c>
      <c r="CJ264" s="445">
        <v>5904</v>
      </c>
      <c r="CK264" s="445">
        <v>85271</v>
      </c>
      <c r="CL264" s="445">
        <v>68216</v>
      </c>
      <c r="CM264" s="445">
        <v>17054</v>
      </c>
      <c r="CN264" s="445">
        <v>0</v>
      </c>
      <c r="CO264" s="445">
        <v>170541</v>
      </c>
      <c r="CP264" s="445">
        <v>1335904</v>
      </c>
      <c r="CQ264" s="445">
        <v>1068724</v>
      </c>
      <c r="CR264" s="445">
        <v>267181</v>
      </c>
      <c r="CS264" s="445">
        <v>0</v>
      </c>
      <c r="CT264" s="445">
        <v>2671809</v>
      </c>
      <c r="CU264" s="445">
        <v>-646049</v>
      </c>
      <c r="CV264" s="445">
        <v>-516839</v>
      </c>
      <c r="CW264" s="445">
        <v>-129211</v>
      </c>
      <c r="CX264" s="445">
        <v>0</v>
      </c>
      <c r="CY264" s="445">
        <v>-1292099</v>
      </c>
      <c r="CZ264" s="445">
        <v>-342850</v>
      </c>
      <c r="DA264" s="445">
        <v>-274281</v>
      </c>
      <c r="DB264" s="445">
        <v>-68571</v>
      </c>
      <c r="DC264" s="445">
        <v>0</v>
      </c>
      <c r="DD264" s="445">
        <v>-685702</v>
      </c>
      <c r="DE264" s="445">
        <v>-303199</v>
      </c>
      <c r="DF264" s="445">
        <v>-242558</v>
      </c>
      <c r="DG264" s="445">
        <v>-60640</v>
      </c>
      <c r="DH264" s="445">
        <v>0</v>
      </c>
      <c r="DI264" s="445">
        <v>-606397</v>
      </c>
      <c r="DJ264" s="445">
        <v>-8114529</v>
      </c>
      <c r="DK264" s="445">
        <v>-6491619</v>
      </c>
      <c r="DL264" s="445">
        <v>-1622903</v>
      </c>
      <c r="DM264" s="445">
        <v>0</v>
      </c>
      <c r="DN264" s="445">
        <v>-16229051</v>
      </c>
      <c r="DO264" s="445">
        <v>-5806123</v>
      </c>
      <c r="DP264" s="445">
        <v>-4644898</v>
      </c>
      <c r="DQ264" s="445">
        <v>-1161225</v>
      </c>
      <c r="DR264" s="445">
        <v>0</v>
      </c>
      <c r="DS264" s="445">
        <v>-11612246</v>
      </c>
      <c r="DT264" s="445">
        <v>-2308406</v>
      </c>
      <c r="DU264" s="445">
        <v>-1846721</v>
      </c>
      <c r="DV264" s="445">
        <v>-461678</v>
      </c>
      <c r="DW264" s="445">
        <v>0</v>
      </c>
      <c r="DX264" s="445">
        <v>-4616805</v>
      </c>
      <c r="DY264" s="445">
        <v>10943901</v>
      </c>
      <c r="DZ264" s="445">
        <v>8755121</v>
      </c>
      <c r="EA264" s="445">
        <v>2188780</v>
      </c>
      <c r="EB264" s="445">
        <v>0</v>
      </c>
      <c r="EC264" s="445">
        <v>21887802</v>
      </c>
      <c r="ED264" s="445">
        <v>10176094</v>
      </c>
      <c r="EE264" s="445">
        <v>8140875</v>
      </c>
      <c r="EF264" s="445">
        <v>2035219</v>
      </c>
      <c r="EG264" s="445">
        <v>0</v>
      </c>
      <c r="EH264" s="445">
        <v>20352188</v>
      </c>
      <c r="EI264" s="445">
        <v>-767807</v>
      </c>
      <c r="EJ264" s="445">
        <v>-614246</v>
      </c>
      <c r="EK264" s="445">
        <v>-153561</v>
      </c>
      <c r="EL264" s="445">
        <v>0</v>
      </c>
      <c r="EM264" s="445">
        <v>-1535614</v>
      </c>
      <c r="EN264" s="445">
        <v>-3076213</v>
      </c>
      <c r="EO264" s="445">
        <v>-2460967</v>
      </c>
      <c r="EP264" s="445">
        <v>-615239</v>
      </c>
      <c r="EQ264" s="445">
        <v>0</v>
      </c>
      <c r="ER264" s="445">
        <v>-6152419</v>
      </c>
      <c r="ES264" s="446">
        <v>0.5</v>
      </c>
      <c r="ET264" s="446">
        <v>0.4</v>
      </c>
      <c r="EU264" s="446">
        <v>0.1</v>
      </c>
      <c r="EV264" s="446">
        <v>0</v>
      </c>
      <c r="EW264" s="446">
        <v>1</v>
      </c>
      <c r="EX264" s="58" t="s">
        <v>798</v>
      </c>
      <c r="EY264" s="58" t="s">
        <v>465</v>
      </c>
      <c r="EZ264" s="58" t="s">
        <v>466</v>
      </c>
      <c r="FA264" s="58" t="s">
        <v>467</v>
      </c>
      <c r="FB264" s="58" t="s">
        <v>1321</v>
      </c>
    </row>
    <row r="265" spans="1:158" s="58" customFormat="1" ht="14.25" thickTop="1" thickBot="1">
      <c r="A265" s="58" t="s">
        <v>469</v>
      </c>
      <c r="B265" s="447" t="s">
        <v>1322</v>
      </c>
      <c r="C265" s="59" t="s">
        <v>1323</v>
      </c>
      <c r="D265" s="445">
        <v>11448956</v>
      </c>
      <c r="E265" s="445">
        <v>9159165</v>
      </c>
      <c r="F265" s="445">
        <v>2060812</v>
      </c>
      <c r="G265" s="445">
        <v>228979</v>
      </c>
      <c r="H265" s="445">
        <v>22897912</v>
      </c>
      <c r="I265" s="445">
        <v>0</v>
      </c>
      <c r="J265" s="445">
        <v>0</v>
      </c>
      <c r="K265" s="445">
        <v>11448956</v>
      </c>
      <c r="L265" s="445">
        <v>193581</v>
      </c>
      <c r="M265" s="445">
        <v>193581</v>
      </c>
      <c r="N265" s="445">
        <v>0</v>
      </c>
      <c r="O265" s="445">
        <v>0</v>
      </c>
      <c r="P265" s="445">
        <v>0</v>
      </c>
      <c r="Q265" s="445">
        <v>90284</v>
      </c>
      <c r="R265" s="445">
        <v>0</v>
      </c>
      <c r="S265" s="445">
        <v>90284</v>
      </c>
      <c r="T265" s="445">
        <v>0</v>
      </c>
      <c r="U265" s="445">
        <v>0</v>
      </c>
      <c r="V265" s="445">
        <v>0</v>
      </c>
      <c r="W265" s="445">
        <v>0</v>
      </c>
      <c r="X265" s="445">
        <v>0</v>
      </c>
      <c r="Y265" s="445">
        <v>0</v>
      </c>
      <c r="Z265" s="445">
        <v>0</v>
      </c>
      <c r="AA265" s="445">
        <v>0</v>
      </c>
      <c r="AB265" s="445">
        <v>0</v>
      </c>
      <c r="AC265" s="445">
        <v>0</v>
      </c>
      <c r="AD265" s="445">
        <v>6210225</v>
      </c>
      <c r="AE265" s="445">
        <v>1396046</v>
      </c>
      <c r="AF265" s="445">
        <v>155116</v>
      </c>
      <c r="AG265" s="445">
        <v>7761387</v>
      </c>
      <c r="AH265" s="445">
        <v>313485</v>
      </c>
      <c r="AI265" s="445">
        <v>250788</v>
      </c>
      <c r="AJ265" s="445">
        <v>56427</v>
      </c>
      <c r="AK265" s="445">
        <v>6270</v>
      </c>
      <c r="AL265" s="445">
        <v>626970</v>
      </c>
      <c r="AM265" s="445">
        <v>-322700</v>
      </c>
      <c r="AN265" s="445">
        <v>-258160</v>
      </c>
      <c r="AO265" s="445">
        <v>-58086</v>
      </c>
      <c r="AP265" s="445">
        <v>-6454</v>
      </c>
      <c r="AQ265" s="445">
        <v>-645400</v>
      </c>
      <c r="AR265" s="445">
        <v>-255000</v>
      </c>
      <c r="AS265" s="445">
        <v>-204000</v>
      </c>
      <c r="AT265" s="445">
        <v>-45900</v>
      </c>
      <c r="AU265" s="445">
        <v>-5100</v>
      </c>
      <c r="AV265" s="445">
        <v>-510000</v>
      </c>
      <c r="AW265" s="445">
        <v>21486</v>
      </c>
      <c r="AX265" s="445">
        <v>17188</v>
      </c>
      <c r="AY265" s="445">
        <v>3867</v>
      </c>
      <c r="AZ265" s="445">
        <v>430</v>
      </c>
      <c r="BA265" s="445">
        <v>42971</v>
      </c>
      <c r="BB265" s="445">
        <v>23514</v>
      </c>
      <c r="BC265" s="445">
        <v>18812</v>
      </c>
      <c r="BD265" s="445">
        <v>4233</v>
      </c>
      <c r="BE265" s="445">
        <v>470</v>
      </c>
      <c r="BF265" s="445">
        <v>47029</v>
      </c>
      <c r="BG265" s="445">
        <v>-210000</v>
      </c>
      <c r="BH265" s="445">
        <v>-168000</v>
      </c>
      <c r="BI265" s="445">
        <v>-37800</v>
      </c>
      <c r="BJ265" s="445">
        <v>-4200</v>
      </c>
      <c r="BK265" s="445">
        <v>-420000</v>
      </c>
      <c r="BL265" s="445">
        <v>-735000</v>
      </c>
      <c r="BM265" s="445">
        <v>-588000</v>
      </c>
      <c r="BN265" s="445">
        <v>-132300</v>
      </c>
      <c r="BO265" s="445">
        <v>-14700</v>
      </c>
      <c r="BP265" s="445">
        <v>-1470000</v>
      </c>
      <c r="BQ265" s="445">
        <v>-178605</v>
      </c>
      <c r="BR265" s="445">
        <v>-142884</v>
      </c>
      <c r="BS265" s="445">
        <v>-32149</v>
      </c>
      <c r="BT265" s="445">
        <v>-3572</v>
      </c>
      <c r="BU265" s="445">
        <v>-357210</v>
      </c>
      <c r="BV265" s="445">
        <v>-556395</v>
      </c>
      <c r="BW265" s="445">
        <v>-445116</v>
      </c>
      <c r="BX265" s="445">
        <v>-100151</v>
      </c>
      <c r="BY265" s="445">
        <v>-11128</v>
      </c>
      <c r="BZ265" s="445">
        <v>-1112790</v>
      </c>
      <c r="CA265" s="445">
        <v>289001</v>
      </c>
      <c r="CB265" s="445">
        <v>231200</v>
      </c>
      <c r="CC265" s="445">
        <v>52020</v>
      </c>
      <c r="CD265" s="445">
        <v>5780</v>
      </c>
      <c r="CE265" s="445">
        <v>578001</v>
      </c>
      <c r="CF265" s="445">
        <v>157503</v>
      </c>
      <c r="CG265" s="445">
        <v>126003</v>
      </c>
      <c r="CH265" s="445">
        <v>28351</v>
      </c>
      <c r="CI265" s="445">
        <v>3150</v>
      </c>
      <c r="CJ265" s="445">
        <v>315007</v>
      </c>
      <c r="CK265" s="445">
        <v>-327215</v>
      </c>
      <c r="CL265" s="445">
        <v>-261772</v>
      </c>
      <c r="CM265" s="445">
        <v>-58899</v>
      </c>
      <c r="CN265" s="445">
        <v>-6544</v>
      </c>
      <c r="CO265" s="445">
        <v>-654430</v>
      </c>
      <c r="CP265" s="445">
        <v>-21789</v>
      </c>
      <c r="CQ265" s="445">
        <v>-17431</v>
      </c>
      <c r="CR265" s="445">
        <v>-3922</v>
      </c>
      <c r="CS265" s="445">
        <v>-436</v>
      </c>
      <c r="CT265" s="445">
        <v>-43578</v>
      </c>
      <c r="CU265" s="445">
        <v>-637500</v>
      </c>
      <c r="CV265" s="445">
        <v>-510000</v>
      </c>
      <c r="CW265" s="445">
        <v>-114750</v>
      </c>
      <c r="CX265" s="445">
        <v>-12750</v>
      </c>
      <c r="CY265" s="445">
        <v>-1275000</v>
      </c>
      <c r="CZ265" s="445">
        <v>-216819</v>
      </c>
      <c r="DA265" s="445">
        <v>-173456</v>
      </c>
      <c r="DB265" s="445">
        <v>-39028</v>
      </c>
      <c r="DC265" s="445">
        <v>-4336</v>
      </c>
      <c r="DD265" s="445">
        <v>-433639</v>
      </c>
      <c r="DE265" s="445">
        <v>-420681</v>
      </c>
      <c r="DF265" s="445">
        <v>-336544</v>
      </c>
      <c r="DG265" s="445">
        <v>-75722</v>
      </c>
      <c r="DH265" s="445">
        <v>-8414</v>
      </c>
      <c r="DI265" s="445">
        <v>-841361</v>
      </c>
      <c r="DJ265" s="445">
        <v>-9899777</v>
      </c>
      <c r="DK265" s="445">
        <v>-7919821</v>
      </c>
      <c r="DL265" s="445">
        <v>-1781960</v>
      </c>
      <c r="DM265" s="445">
        <v>-197996</v>
      </c>
      <c r="DN265" s="445">
        <v>-19799554</v>
      </c>
      <c r="DO265" s="445">
        <v>-8733871</v>
      </c>
      <c r="DP265" s="445">
        <v>-6987097</v>
      </c>
      <c r="DQ265" s="445">
        <v>-1572097</v>
      </c>
      <c r="DR265" s="445">
        <v>-174677</v>
      </c>
      <c r="DS265" s="445">
        <v>-17467742</v>
      </c>
      <c r="DT265" s="445">
        <v>-1165906</v>
      </c>
      <c r="DU265" s="445">
        <v>-932724</v>
      </c>
      <c r="DV265" s="445">
        <v>-209863</v>
      </c>
      <c r="DW265" s="445">
        <v>-23319</v>
      </c>
      <c r="DX265" s="445">
        <v>-2331812</v>
      </c>
      <c r="DY265" s="445">
        <v>15309477</v>
      </c>
      <c r="DZ265" s="445">
        <v>12247582</v>
      </c>
      <c r="EA265" s="445">
        <v>2755706</v>
      </c>
      <c r="EB265" s="445">
        <v>306190</v>
      </c>
      <c r="EC265" s="445">
        <v>30618955</v>
      </c>
      <c r="ED265" s="445">
        <v>11448956</v>
      </c>
      <c r="EE265" s="445">
        <v>9159165</v>
      </c>
      <c r="EF265" s="445">
        <v>2060812</v>
      </c>
      <c r="EG265" s="445">
        <v>228979</v>
      </c>
      <c r="EH265" s="445">
        <v>22897912</v>
      </c>
      <c r="EI265" s="445">
        <v>-3860521</v>
      </c>
      <c r="EJ265" s="445">
        <v>-3088417</v>
      </c>
      <c r="EK265" s="445">
        <v>-694894</v>
      </c>
      <c r="EL265" s="445">
        <v>-77211</v>
      </c>
      <c r="EM265" s="445">
        <v>-7721043</v>
      </c>
      <c r="EN265" s="445">
        <v>-5026427</v>
      </c>
      <c r="EO265" s="445">
        <v>-4021141</v>
      </c>
      <c r="EP265" s="445">
        <v>-904757</v>
      </c>
      <c r="EQ265" s="445">
        <v>-100530</v>
      </c>
      <c r="ER265" s="445">
        <v>-10052855</v>
      </c>
      <c r="ES265" s="446">
        <v>0.5</v>
      </c>
      <c r="ET265" s="446">
        <v>0.4</v>
      </c>
      <c r="EU265" s="446">
        <v>0.09</v>
      </c>
      <c r="EV265" s="446">
        <v>0.01</v>
      </c>
      <c r="EW265" s="446">
        <v>1</v>
      </c>
      <c r="EX265" s="58" t="s">
        <v>764</v>
      </c>
      <c r="EY265" s="58" t="s">
        <v>765</v>
      </c>
      <c r="EZ265" s="58" t="s">
        <v>466</v>
      </c>
      <c r="FA265" s="58" t="s">
        <v>537</v>
      </c>
      <c r="FB265" s="58" t="s">
        <v>1324</v>
      </c>
    </row>
    <row r="266" spans="1:158" s="58" customFormat="1" ht="14.25" thickTop="1" thickBot="1">
      <c r="A266" s="58" t="s">
        <v>469</v>
      </c>
      <c r="B266" s="447" t="s">
        <v>1325</v>
      </c>
      <c r="C266" s="59" t="s">
        <v>1326</v>
      </c>
      <c r="D266" s="445">
        <v>32111150</v>
      </c>
      <c r="E266" s="445">
        <v>31468927</v>
      </c>
      <c r="F266" s="445">
        <v>0</v>
      </c>
      <c r="G266" s="445">
        <v>642223</v>
      </c>
      <c r="H266" s="445">
        <v>64222300</v>
      </c>
      <c r="I266" s="445">
        <v>0</v>
      </c>
      <c r="J266" s="445">
        <v>0</v>
      </c>
      <c r="K266" s="445">
        <v>32111150</v>
      </c>
      <c r="L266" s="445">
        <v>214388</v>
      </c>
      <c r="M266" s="445">
        <v>214388</v>
      </c>
      <c r="N266" s="445">
        <v>0</v>
      </c>
      <c r="O266" s="445">
        <v>0</v>
      </c>
      <c r="P266" s="445">
        <v>0</v>
      </c>
      <c r="Q266" s="445">
        <v>119791</v>
      </c>
      <c r="R266" s="445">
        <v>0</v>
      </c>
      <c r="S266" s="445">
        <v>119791</v>
      </c>
      <c r="T266" s="445">
        <v>0</v>
      </c>
      <c r="U266" s="445">
        <v>0</v>
      </c>
      <c r="V266" s="445">
        <v>0</v>
      </c>
      <c r="W266" s="445">
        <v>0</v>
      </c>
      <c r="X266" s="445">
        <v>0</v>
      </c>
      <c r="Y266" s="445">
        <v>0</v>
      </c>
      <c r="Z266" s="445">
        <v>0</v>
      </c>
      <c r="AA266" s="445">
        <v>0</v>
      </c>
      <c r="AB266" s="445">
        <v>0</v>
      </c>
      <c r="AC266" s="445">
        <v>0</v>
      </c>
      <c r="AD266" s="445">
        <v>11432192</v>
      </c>
      <c r="AE266" s="445">
        <v>0</v>
      </c>
      <c r="AF266" s="445">
        <v>233184</v>
      </c>
      <c r="AG266" s="445">
        <v>11665376</v>
      </c>
      <c r="AH266" s="445">
        <v>1714037</v>
      </c>
      <c r="AI266" s="445">
        <v>1679756</v>
      </c>
      <c r="AJ266" s="445">
        <v>0</v>
      </c>
      <c r="AK266" s="445">
        <v>34281</v>
      </c>
      <c r="AL266" s="445">
        <v>3428074</v>
      </c>
      <c r="AM266" s="445">
        <v>-3115190</v>
      </c>
      <c r="AN266" s="445">
        <v>-3052887</v>
      </c>
      <c r="AO266" s="445">
        <v>0</v>
      </c>
      <c r="AP266" s="445">
        <v>-62304</v>
      </c>
      <c r="AQ266" s="445">
        <v>-6230381</v>
      </c>
      <c r="AR266" s="445">
        <v>-855500</v>
      </c>
      <c r="AS266" s="445">
        <v>-838390</v>
      </c>
      <c r="AT266" s="445">
        <v>0</v>
      </c>
      <c r="AU266" s="445">
        <v>-17110</v>
      </c>
      <c r="AV266" s="445">
        <v>-1711000</v>
      </c>
      <c r="AW266" s="445">
        <v>103688</v>
      </c>
      <c r="AX266" s="445">
        <v>101615</v>
      </c>
      <c r="AY266" s="445">
        <v>0</v>
      </c>
      <c r="AZ266" s="445">
        <v>2074</v>
      </c>
      <c r="BA266" s="445">
        <v>207377</v>
      </c>
      <c r="BB266" s="445">
        <v>-109688</v>
      </c>
      <c r="BC266" s="445">
        <v>-107495</v>
      </c>
      <c r="BD266" s="445">
        <v>0</v>
      </c>
      <c r="BE266" s="445">
        <v>-2194</v>
      </c>
      <c r="BF266" s="445">
        <v>-219377</v>
      </c>
      <c r="BG266" s="445">
        <v>-861500</v>
      </c>
      <c r="BH266" s="445">
        <v>-844270</v>
      </c>
      <c r="BI266" s="445">
        <v>0</v>
      </c>
      <c r="BJ266" s="445">
        <v>-17230</v>
      </c>
      <c r="BK266" s="445">
        <v>-1723000</v>
      </c>
      <c r="BL266" s="445">
        <v>-4056000</v>
      </c>
      <c r="BM266" s="445">
        <v>-3974880</v>
      </c>
      <c r="BN266" s="445">
        <v>0</v>
      </c>
      <c r="BO266" s="445">
        <v>-81120</v>
      </c>
      <c r="BP266" s="445">
        <v>-8112000</v>
      </c>
      <c r="BQ266" s="445">
        <v>-1591000</v>
      </c>
      <c r="BR266" s="445">
        <v>-1559180</v>
      </c>
      <c r="BS266" s="445">
        <v>0</v>
      </c>
      <c r="BT266" s="445">
        <v>-31820</v>
      </c>
      <c r="BU266" s="445">
        <v>-3182000</v>
      </c>
      <c r="BV266" s="445">
        <v>-2465000</v>
      </c>
      <c r="BW266" s="445">
        <v>-2415700</v>
      </c>
      <c r="BX266" s="445">
        <v>0</v>
      </c>
      <c r="BY266" s="445">
        <v>-49300</v>
      </c>
      <c r="BZ266" s="445">
        <v>-4930000</v>
      </c>
      <c r="CA266" s="445">
        <v>379079</v>
      </c>
      <c r="CB266" s="445">
        <v>371497</v>
      </c>
      <c r="CC266" s="445">
        <v>0</v>
      </c>
      <c r="CD266" s="445">
        <v>7582</v>
      </c>
      <c r="CE266" s="445">
        <v>758158</v>
      </c>
      <c r="CF266" s="445">
        <v>1529192</v>
      </c>
      <c r="CG266" s="445">
        <v>1498608</v>
      </c>
      <c r="CH266" s="445">
        <v>0</v>
      </c>
      <c r="CI266" s="445">
        <v>30584</v>
      </c>
      <c r="CJ266" s="445">
        <v>3058384</v>
      </c>
      <c r="CK266" s="445">
        <v>661421</v>
      </c>
      <c r="CL266" s="445">
        <v>648193</v>
      </c>
      <c r="CM266" s="445">
        <v>0</v>
      </c>
      <c r="CN266" s="445">
        <v>13228</v>
      </c>
      <c r="CO266" s="445">
        <v>1322842</v>
      </c>
      <c r="CP266" s="445">
        <v>179308</v>
      </c>
      <c r="CQ266" s="445">
        <v>175722</v>
      </c>
      <c r="CR266" s="445">
        <v>0</v>
      </c>
      <c r="CS266" s="445">
        <v>3586</v>
      </c>
      <c r="CT266" s="445">
        <v>358616</v>
      </c>
      <c r="CU266" s="445">
        <v>-1307000</v>
      </c>
      <c r="CV266" s="445">
        <v>-1280860</v>
      </c>
      <c r="CW266" s="445">
        <v>0</v>
      </c>
      <c r="CX266" s="445">
        <v>-26140</v>
      </c>
      <c r="CY266" s="445">
        <v>-2614000</v>
      </c>
      <c r="CZ266" s="445">
        <v>-550500</v>
      </c>
      <c r="DA266" s="445">
        <v>-539490</v>
      </c>
      <c r="DB266" s="445">
        <v>0</v>
      </c>
      <c r="DC266" s="445">
        <v>-11010</v>
      </c>
      <c r="DD266" s="445">
        <v>-1101000</v>
      </c>
      <c r="DE266" s="445">
        <v>-756500</v>
      </c>
      <c r="DF266" s="445">
        <v>-741370</v>
      </c>
      <c r="DG266" s="445">
        <v>0</v>
      </c>
      <c r="DH266" s="445">
        <v>-15130</v>
      </c>
      <c r="DI266" s="445">
        <v>-1513000</v>
      </c>
      <c r="DJ266" s="445">
        <v>-17066097</v>
      </c>
      <c r="DK266" s="445">
        <v>-16724778</v>
      </c>
      <c r="DL266" s="445">
        <v>0</v>
      </c>
      <c r="DM266" s="445">
        <v>-341323</v>
      </c>
      <c r="DN266" s="445">
        <v>-34132198</v>
      </c>
      <c r="DO266" s="445">
        <v>-15803487</v>
      </c>
      <c r="DP266" s="445">
        <v>-15487417</v>
      </c>
      <c r="DQ266" s="445">
        <v>0</v>
      </c>
      <c r="DR266" s="445">
        <v>-316070</v>
      </c>
      <c r="DS266" s="445">
        <v>-31606973</v>
      </c>
      <c r="DT266" s="445">
        <v>-1262610</v>
      </c>
      <c r="DU266" s="445">
        <v>-1237361</v>
      </c>
      <c r="DV266" s="445">
        <v>0</v>
      </c>
      <c r="DW266" s="445">
        <v>-25253</v>
      </c>
      <c r="DX266" s="445">
        <v>-2525225</v>
      </c>
      <c r="DY266" s="445">
        <v>36746319</v>
      </c>
      <c r="DZ266" s="445">
        <v>36011393</v>
      </c>
      <c r="EA266" s="445">
        <v>0</v>
      </c>
      <c r="EB266" s="445">
        <v>734926</v>
      </c>
      <c r="EC266" s="445">
        <v>73492638</v>
      </c>
      <c r="ED266" s="445">
        <v>32111150</v>
      </c>
      <c r="EE266" s="445">
        <v>31468927</v>
      </c>
      <c r="EF266" s="445">
        <v>0</v>
      </c>
      <c r="EG266" s="445">
        <v>642223</v>
      </c>
      <c r="EH266" s="445">
        <v>64222300</v>
      </c>
      <c r="EI266" s="445">
        <v>-4635169</v>
      </c>
      <c r="EJ266" s="445">
        <v>-4542466</v>
      </c>
      <c r="EK266" s="445">
        <v>0</v>
      </c>
      <c r="EL266" s="445">
        <v>-92703</v>
      </c>
      <c r="EM266" s="445">
        <v>-9270338</v>
      </c>
      <c r="EN266" s="445">
        <v>-5897779</v>
      </c>
      <c r="EO266" s="445">
        <v>-5779827</v>
      </c>
      <c r="EP266" s="445">
        <v>0</v>
      </c>
      <c r="EQ266" s="445">
        <v>-117956</v>
      </c>
      <c r="ER266" s="445">
        <v>-11795563</v>
      </c>
      <c r="ES266" s="446">
        <v>0.5</v>
      </c>
      <c r="ET266" s="446">
        <v>0.49</v>
      </c>
      <c r="EU266" s="446">
        <v>0</v>
      </c>
      <c r="EV266" s="446">
        <v>0.01</v>
      </c>
      <c r="EW266" s="446">
        <v>1</v>
      </c>
      <c r="EX266" s="58" t="s">
        <v>536</v>
      </c>
      <c r="EY266" s="58" t="s">
        <v>1205</v>
      </c>
      <c r="EZ266" s="58" t="s">
        <v>536</v>
      </c>
      <c r="FA266" s="58" t="s">
        <v>549</v>
      </c>
      <c r="FB266" s="58" t="s">
        <v>1327</v>
      </c>
    </row>
    <row r="267" spans="1:158" s="58" customFormat="1" ht="14.25" thickTop="1" thickBot="1">
      <c r="A267" s="58" t="s">
        <v>469</v>
      </c>
      <c r="B267" s="447" t="s">
        <v>1328</v>
      </c>
      <c r="C267" s="59" t="s">
        <v>1329</v>
      </c>
      <c r="D267" s="445">
        <v>11016025</v>
      </c>
      <c r="E267" s="445">
        <v>8812820</v>
      </c>
      <c r="F267" s="445">
        <v>1982884</v>
      </c>
      <c r="G267" s="445">
        <v>220320</v>
      </c>
      <c r="H267" s="445">
        <v>22032049</v>
      </c>
      <c r="I267" s="445">
        <v>0</v>
      </c>
      <c r="J267" s="445">
        <v>0</v>
      </c>
      <c r="K267" s="445">
        <v>11016025</v>
      </c>
      <c r="L267" s="445">
        <v>287278</v>
      </c>
      <c r="M267" s="445">
        <v>287278</v>
      </c>
      <c r="N267" s="445">
        <v>0</v>
      </c>
      <c r="O267" s="445">
        <v>0</v>
      </c>
      <c r="P267" s="445">
        <v>0</v>
      </c>
      <c r="Q267" s="445">
        <v>356717</v>
      </c>
      <c r="R267" s="445">
        <v>0</v>
      </c>
      <c r="S267" s="445">
        <v>356717</v>
      </c>
      <c r="T267" s="445">
        <v>0</v>
      </c>
      <c r="U267" s="445">
        <v>0</v>
      </c>
      <c r="V267" s="445">
        <v>0</v>
      </c>
      <c r="W267" s="445">
        <v>0</v>
      </c>
      <c r="X267" s="445">
        <v>0</v>
      </c>
      <c r="Y267" s="445">
        <v>0</v>
      </c>
      <c r="Z267" s="445">
        <v>0</v>
      </c>
      <c r="AA267" s="445">
        <v>0</v>
      </c>
      <c r="AB267" s="445">
        <v>0</v>
      </c>
      <c r="AC267" s="445">
        <v>0</v>
      </c>
      <c r="AD267" s="445">
        <v>5659110</v>
      </c>
      <c r="AE267" s="445">
        <v>1269119</v>
      </c>
      <c r="AF267" s="445">
        <v>141015</v>
      </c>
      <c r="AG267" s="445">
        <v>7069244</v>
      </c>
      <c r="AH267" s="445">
        <v>1910525</v>
      </c>
      <c r="AI267" s="445">
        <v>1528419</v>
      </c>
      <c r="AJ267" s="445">
        <v>343894</v>
      </c>
      <c r="AK267" s="445">
        <v>38210</v>
      </c>
      <c r="AL267" s="445">
        <v>3821048</v>
      </c>
      <c r="AM267" s="445">
        <v>-540031</v>
      </c>
      <c r="AN267" s="445">
        <v>-432024</v>
      </c>
      <c r="AO267" s="445">
        <v>-97205</v>
      </c>
      <c r="AP267" s="445">
        <v>-10801</v>
      </c>
      <c r="AQ267" s="445">
        <v>-1080061</v>
      </c>
      <c r="AR267" s="445">
        <v>-519857</v>
      </c>
      <c r="AS267" s="445">
        <v>-415885</v>
      </c>
      <c r="AT267" s="445">
        <v>-93574</v>
      </c>
      <c r="AU267" s="445">
        <v>-10397</v>
      </c>
      <c r="AV267" s="445">
        <v>-1039713</v>
      </c>
      <c r="AW267" s="445">
        <v>50191</v>
      </c>
      <c r="AX267" s="445">
        <v>40153</v>
      </c>
      <c r="AY267" s="445">
        <v>9034</v>
      </c>
      <c r="AZ267" s="445">
        <v>1004</v>
      </c>
      <c r="BA267" s="445">
        <v>100382</v>
      </c>
      <c r="BB267" s="445">
        <v>-335277</v>
      </c>
      <c r="BC267" s="445">
        <v>-268222</v>
      </c>
      <c r="BD267" s="445">
        <v>-60350</v>
      </c>
      <c r="BE267" s="445">
        <v>-6706</v>
      </c>
      <c r="BF267" s="445">
        <v>-670555</v>
      </c>
      <c r="BG267" s="445">
        <v>-804943</v>
      </c>
      <c r="BH267" s="445">
        <v>-643954</v>
      </c>
      <c r="BI267" s="445">
        <v>-144890</v>
      </c>
      <c r="BJ267" s="445">
        <v>-16099</v>
      </c>
      <c r="BK267" s="445">
        <v>-1609886</v>
      </c>
      <c r="BL267" s="445">
        <v>-2143500</v>
      </c>
      <c r="BM267" s="445">
        <v>-1714800</v>
      </c>
      <c r="BN267" s="445">
        <v>-385830</v>
      </c>
      <c r="BO267" s="445">
        <v>-42870</v>
      </c>
      <c r="BP267" s="445">
        <v>-4287000</v>
      </c>
      <c r="BQ267" s="445">
        <v>-415258</v>
      </c>
      <c r="BR267" s="445">
        <v>-332206</v>
      </c>
      <c r="BS267" s="445">
        <v>-74746</v>
      </c>
      <c r="BT267" s="445">
        <v>-8305</v>
      </c>
      <c r="BU267" s="445">
        <v>-830515</v>
      </c>
      <c r="BV267" s="445">
        <v>-1728242</v>
      </c>
      <c r="BW267" s="445">
        <v>-1382594</v>
      </c>
      <c r="BX267" s="445">
        <v>-311084</v>
      </c>
      <c r="BY267" s="445">
        <v>-34565</v>
      </c>
      <c r="BZ267" s="445">
        <v>-3456485</v>
      </c>
      <c r="CA267" s="445">
        <v>181500</v>
      </c>
      <c r="CB267" s="445">
        <v>145200</v>
      </c>
      <c r="CC267" s="445">
        <v>32670</v>
      </c>
      <c r="CD267" s="445">
        <v>3630</v>
      </c>
      <c r="CE267" s="445">
        <v>363000</v>
      </c>
      <c r="CF267" s="445">
        <v>441500</v>
      </c>
      <c r="CG267" s="445">
        <v>353200</v>
      </c>
      <c r="CH267" s="445">
        <v>79470</v>
      </c>
      <c r="CI267" s="445">
        <v>8830</v>
      </c>
      <c r="CJ267" s="445">
        <v>883000</v>
      </c>
      <c r="CK267" s="445">
        <v>221500</v>
      </c>
      <c r="CL267" s="445">
        <v>177200</v>
      </c>
      <c r="CM267" s="445">
        <v>39870</v>
      </c>
      <c r="CN267" s="445">
        <v>4430</v>
      </c>
      <c r="CO267" s="445">
        <v>443000</v>
      </c>
      <c r="CP267" s="445">
        <v>52000</v>
      </c>
      <c r="CQ267" s="445">
        <v>41600</v>
      </c>
      <c r="CR267" s="445">
        <v>9360</v>
      </c>
      <c r="CS267" s="445">
        <v>1040</v>
      </c>
      <c r="CT267" s="445">
        <v>104000</v>
      </c>
      <c r="CU267" s="445">
        <v>-1247000</v>
      </c>
      <c r="CV267" s="445">
        <v>-997600</v>
      </c>
      <c r="CW267" s="445">
        <v>-224460</v>
      </c>
      <c r="CX267" s="445">
        <v>-24940</v>
      </c>
      <c r="CY267" s="445">
        <v>-2494000</v>
      </c>
      <c r="CZ267" s="445">
        <v>-12258</v>
      </c>
      <c r="DA267" s="445">
        <v>-9806</v>
      </c>
      <c r="DB267" s="445">
        <v>-2206</v>
      </c>
      <c r="DC267" s="445">
        <v>-245</v>
      </c>
      <c r="DD267" s="445">
        <v>-24515</v>
      </c>
      <c r="DE267" s="445">
        <v>-1234742</v>
      </c>
      <c r="DF267" s="445">
        <v>-987794</v>
      </c>
      <c r="DG267" s="445">
        <v>-222254</v>
      </c>
      <c r="DH267" s="445">
        <v>-24695</v>
      </c>
      <c r="DI267" s="445">
        <v>-2469485</v>
      </c>
      <c r="DJ267" s="445">
        <v>-8046953</v>
      </c>
      <c r="DK267" s="445">
        <v>-6437561</v>
      </c>
      <c r="DL267" s="445">
        <v>-1448451</v>
      </c>
      <c r="DM267" s="445">
        <v>-160936</v>
      </c>
      <c r="DN267" s="445">
        <v>-16093901</v>
      </c>
      <c r="DO267" s="445">
        <v>-7555917</v>
      </c>
      <c r="DP267" s="445">
        <v>-6044734</v>
      </c>
      <c r="DQ267" s="445">
        <v>-1360065</v>
      </c>
      <c r="DR267" s="445">
        <v>-151118</v>
      </c>
      <c r="DS267" s="445">
        <v>-15111835</v>
      </c>
      <c r="DT267" s="445">
        <v>-491036</v>
      </c>
      <c r="DU267" s="445">
        <v>-392827</v>
      </c>
      <c r="DV267" s="445">
        <v>-88386</v>
      </c>
      <c r="DW267" s="445">
        <v>-9818</v>
      </c>
      <c r="DX267" s="445">
        <v>-982066</v>
      </c>
      <c r="DY267" s="445">
        <v>13753033</v>
      </c>
      <c r="DZ267" s="445">
        <v>11002427</v>
      </c>
      <c r="EA267" s="445">
        <v>2475546</v>
      </c>
      <c r="EB267" s="445">
        <v>275061</v>
      </c>
      <c r="EC267" s="445">
        <v>27506067</v>
      </c>
      <c r="ED267" s="445">
        <v>11016025</v>
      </c>
      <c r="EE267" s="445">
        <v>8812820</v>
      </c>
      <c r="EF267" s="445">
        <v>1982884</v>
      </c>
      <c r="EG267" s="445">
        <v>220320</v>
      </c>
      <c r="EH267" s="445">
        <v>22032049</v>
      </c>
      <c r="EI267" s="445">
        <v>-2737008</v>
      </c>
      <c r="EJ267" s="445">
        <v>-2189607</v>
      </c>
      <c r="EK267" s="445">
        <v>-492662</v>
      </c>
      <c r="EL267" s="445">
        <v>-54741</v>
      </c>
      <c r="EM267" s="445">
        <v>-5474018</v>
      </c>
      <c r="EN267" s="445">
        <v>-3228044</v>
      </c>
      <c r="EO267" s="445">
        <v>-2582434</v>
      </c>
      <c r="EP267" s="445">
        <v>-581048</v>
      </c>
      <c r="EQ267" s="445">
        <v>-64559</v>
      </c>
      <c r="ER267" s="445">
        <v>-6456084</v>
      </c>
      <c r="ES267" s="446">
        <v>0.5</v>
      </c>
      <c r="ET267" s="446">
        <v>0.4</v>
      </c>
      <c r="EU267" s="446">
        <v>0.09</v>
      </c>
      <c r="EV267" s="446">
        <v>0.01</v>
      </c>
      <c r="EW267" s="446">
        <v>1</v>
      </c>
      <c r="EX267" s="58" t="s">
        <v>521</v>
      </c>
      <c r="EY267" s="58" t="s">
        <v>522</v>
      </c>
      <c r="EZ267" s="58" t="s">
        <v>466</v>
      </c>
      <c r="FA267" s="58" t="s">
        <v>497</v>
      </c>
      <c r="FB267" s="58" t="s">
        <v>1330</v>
      </c>
    </row>
    <row r="268" spans="1:158" s="58" customFormat="1" ht="14.25" thickTop="1" thickBot="1">
      <c r="A268" s="58" t="s">
        <v>469</v>
      </c>
      <c r="B268" s="447" t="s">
        <v>1331</v>
      </c>
      <c r="C268" s="59" t="s">
        <v>1332</v>
      </c>
      <c r="D268" s="445">
        <v>25354698</v>
      </c>
      <c r="E268" s="445">
        <v>20283759</v>
      </c>
      <c r="F268" s="445">
        <v>4563846</v>
      </c>
      <c r="G268" s="445">
        <v>507094</v>
      </c>
      <c r="H268" s="445">
        <v>50709397</v>
      </c>
      <c r="I268" s="445">
        <v>0</v>
      </c>
      <c r="J268" s="445">
        <v>0</v>
      </c>
      <c r="K268" s="445">
        <v>25354698</v>
      </c>
      <c r="L268" s="445">
        <v>186822</v>
      </c>
      <c r="M268" s="445">
        <v>186822</v>
      </c>
      <c r="N268" s="445">
        <v>0</v>
      </c>
      <c r="O268" s="445">
        <v>0</v>
      </c>
      <c r="P268" s="445">
        <v>0</v>
      </c>
      <c r="Q268" s="445">
        <v>392717</v>
      </c>
      <c r="R268" s="445">
        <v>0</v>
      </c>
      <c r="S268" s="445">
        <v>392717</v>
      </c>
      <c r="T268" s="445">
        <v>0</v>
      </c>
      <c r="U268" s="445">
        <v>0</v>
      </c>
      <c r="V268" s="445">
        <v>0</v>
      </c>
      <c r="W268" s="445">
        <v>0</v>
      </c>
      <c r="X268" s="445">
        <v>0</v>
      </c>
      <c r="Y268" s="445">
        <v>0</v>
      </c>
      <c r="Z268" s="445">
        <v>0</v>
      </c>
      <c r="AA268" s="445">
        <v>0</v>
      </c>
      <c r="AB268" s="445">
        <v>0</v>
      </c>
      <c r="AC268" s="445">
        <v>0</v>
      </c>
      <c r="AD268" s="445">
        <v>5906546</v>
      </c>
      <c r="AE268" s="445">
        <v>1324370</v>
      </c>
      <c r="AF268" s="445">
        <v>147153</v>
      </c>
      <c r="AG268" s="445">
        <v>7378069</v>
      </c>
      <c r="AH268" s="445">
        <v>1825794</v>
      </c>
      <c r="AI268" s="445">
        <v>1460636</v>
      </c>
      <c r="AJ268" s="445">
        <v>328643</v>
      </c>
      <c r="AK268" s="445">
        <v>36516</v>
      </c>
      <c r="AL268" s="445">
        <v>3651589</v>
      </c>
      <c r="AM268" s="445">
        <v>-566024</v>
      </c>
      <c r="AN268" s="445">
        <v>-452820</v>
      </c>
      <c r="AO268" s="445">
        <v>-101885</v>
      </c>
      <c r="AP268" s="445">
        <v>-11321</v>
      </c>
      <c r="AQ268" s="445">
        <v>-1132050</v>
      </c>
      <c r="AR268" s="445">
        <v>-626248</v>
      </c>
      <c r="AS268" s="445">
        <v>-500999</v>
      </c>
      <c r="AT268" s="445">
        <v>-112725</v>
      </c>
      <c r="AU268" s="445">
        <v>-12525</v>
      </c>
      <c r="AV268" s="445">
        <v>-1252497</v>
      </c>
      <c r="AW268" s="445">
        <v>32603</v>
      </c>
      <c r="AX268" s="445">
        <v>26082</v>
      </c>
      <c r="AY268" s="445">
        <v>5868</v>
      </c>
      <c r="AZ268" s="445">
        <v>652</v>
      </c>
      <c r="BA268" s="445">
        <v>65205</v>
      </c>
      <c r="BB268" s="445">
        <v>-129423</v>
      </c>
      <c r="BC268" s="445">
        <v>-103538</v>
      </c>
      <c r="BD268" s="445">
        <v>-23296</v>
      </c>
      <c r="BE268" s="445">
        <v>-2588</v>
      </c>
      <c r="BF268" s="445">
        <v>-258845</v>
      </c>
      <c r="BG268" s="445">
        <v>-723068</v>
      </c>
      <c r="BH268" s="445">
        <v>-578455</v>
      </c>
      <c r="BI268" s="445">
        <v>-130153</v>
      </c>
      <c r="BJ268" s="445">
        <v>-14461</v>
      </c>
      <c r="BK268" s="445">
        <v>-1446137</v>
      </c>
      <c r="BL268" s="445">
        <v>-2637744</v>
      </c>
      <c r="BM268" s="445">
        <v>-2110195</v>
      </c>
      <c r="BN268" s="445">
        <v>-474794</v>
      </c>
      <c r="BO268" s="445">
        <v>-52755</v>
      </c>
      <c r="BP268" s="445">
        <v>-5275488</v>
      </c>
      <c r="BQ268" s="445">
        <v>-721744</v>
      </c>
      <c r="BR268" s="445">
        <v>-577395</v>
      </c>
      <c r="BS268" s="445">
        <v>-129914</v>
      </c>
      <c r="BT268" s="445">
        <v>-14435</v>
      </c>
      <c r="BU268" s="445">
        <v>-1443488</v>
      </c>
      <c r="BV268" s="445">
        <v>-1916000</v>
      </c>
      <c r="BW268" s="445">
        <v>-1532800</v>
      </c>
      <c r="BX268" s="445">
        <v>-344880</v>
      </c>
      <c r="BY268" s="445">
        <v>-38320</v>
      </c>
      <c r="BZ268" s="445">
        <v>-3832000</v>
      </c>
      <c r="CA268" s="445">
        <v>69970</v>
      </c>
      <c r="CB268" s="445">
        <v>55975</v>
      </c>
      <c r="CC268" s="445">
        <v>12594</v>
      </c>
      <c r="CD268" s="445">
        <v>1399</v>
      </c>
      <c r="CE268" s="445">
        <v>139938</v>
      </c>
      <c r="CF268" s="445">
        <v>1632297</v>
      </c>
      <c r="CG268" s="445">
        <v>1305838</v>
      </c>
      <c r="CH268" s="445">
        <v>293814</v>
      </c>
      <c r="CI268" s="445">
        <v>32646</v>
      </c>
      <c r="CJ268" s="445">
        <v>3264595</v>
      </c>
      <c r="CK268" s="445">
        <v>308574</v>
      </c>
      <c r="CL268" s="445">
        <v>246860</v>
      </c>
      <c r="CM268" s="445">
        <v>55544</v>
      </c>
      <c r="CN268" s="445">
        <v>6172</v>
      </c>
      <c r="CO268" s="445">
        <v>617150</v>
      </c>
      <c r="CP268" s="445">
        <v>-1640591</v>
      </c>
      <c r="CQ268" s="445">
        <v>-1312472</v>
      </c>
      <c r="CR268" s="445">
        <v>-295306</v>
      </c>
      <c r="CS268" s="445">
        <v>-32812</v>
      </c>
      <c r="CT268" s="445">
        <v>-3281181</v>
      </c>
      <c r="CU268" s="445">
        <v>-2267494</v>
      </c>
      <c r="CV268" s="445">
        <v>-1813994</v>
      </c>
      <c r="CW268" s="445">
        <v>-408148</v>
      </c>
      <c r="CX268" s="445">
        <v>-45350</v>
      </c>
      <c r="CY268" s="445">
        <v>-4534986</v>
      </c>
      <c r="CZ268" s="445">
        <v>-343200</v>
      </c>
      <c r="DA268" s="445">
        <v>-274560</v>
      </c>
      <c r="DB268" s="445">
        <v>-61776</v>
      </c>
      <c r="DC268" s="445">
        <v>-6864</v>
      </c>
      <c r="DD268" s="445">
        <v>-686400</v>
      </c>
      <c r="DE268" s="445">
        <v>-1924294</v>
      </c>
      <c r="DF268" s="445">
        <v>-1539434</v>
      </c>
      <c r="DG268" s="445">
        <v>-346372</v>
      </c>
      <c r="DH268" s="445">
        <v>-38486</v>
      </c>
      <c r="DI268" s="445">
        <v>-3848586</v>
      </c>
      <c r="DJ268" s="445">
        <v>-7149072</v>
      </c>
      <c r="DK268" s="445">
        <v>-5719259</v>
      </c>
      <c r="DL268" s="445">
        <v>-1286834</v>
      </c>
      <c r="DM268" s="445">
        <v>-142983</v>
      </c>
      <c r="DN268" s="445">
        <v>-14298147</v>
      </c>
      <c r="DO268" s="445">
        <v>-8582419</v>
      </c>
      <c r="DP268" s="445">
        <v>-6865935</v>
      </c>
      <c r="DQ268" s="445">
        <v>-1544835</v>
      </c>
      <c r="DR268" s="445">
        <v>-171648</v>
      </c>
      <c r="DS268" s="445">
        <v>-17164837</v>
      </c>
      <c r="DT268" s="445">
        <v>1433347</v>
      </c>
      <c r="DU268" s="445">
        <v>1146676</v>
      </c>
      <c r="DV268" s="445">
        <v>258001</v>
      </c>
      <c r="DW268" s="445">
        <v>28665</v>
      </c>
      <c r="DX268" s="445">
        <v>2866690</v>
      </c>
      <c r="DY268" s="445">
        <v>27740166</v>
      </c>
      <c r="DZ268" s="445">
        <v>22192132</v>
      </c>
      <c r="EA268" s="445">
        <v>4993230</v>
      </c>
      <c r="EB268" s="445">
        <v>554803</v>
      </c>
      <c r="EC268" s="445">
        <v>55480331</v>
      </c>
      <c r="ED268" s="445">
        <v>25354698</v>
      </c>
      <c r="EE268" s="445">
        <v>20283759</v>
      </c>
      <c r="EF268" s="445">
        <v>4563846</v>
      </c>
      <c r="EG268" s="445">
        <v>507094</v>
      </c>
      <c r="EH268" s="445">
        <v>50709397</v>
      </c>
      <c r="EI268" s="445">
        <v>-2385468</v>
      </c>
      <c r="EJ268" s="445">
        <v>-1908373</v>
      </c>
      <c r="EK268" s="445">
        <v>-429384</v>
      </c>
      <c r="EL268" s="445">
        <v>-47709</v>
      </c>
      <c r="EM268" s="445">
        <v>-4770934</v>
      </c>
      <c r="EN268" s="445">
        <v>-952121</v>
      </c>
      <c r="EO268" s="445">
        <v>-761697</v>
      </c>
      <c r="EP268" s="445">
        <v>-171383</v>
      </c>
      <c r="EQ268" s="445">
        <v>-19044</v>
      </c>
      <c r="ER268" s="445">
        <v>-1904244</v>
      </c>
      <c r="ES268" s="446">
        <v>0.5</v>
      </c>
      <c r="ET268" s="446">
        <v>0.4</v>
      </c>
      <c r="EU268" s="446">
        <v>0.09</v>
      </c>
      <c r="EV268" s="446">
        <v>0.01</v>
      </c>
      <c r="EW268" s="446">
        <v>1</v>
      </c>
      <c r="EX268" s="58" t="s">
        <v>526</v>
      </c>
      <c r="EY268" s="58" t="s">
        <v>527</v>
      </c>
      <c r="EZ268" s="58" t="s">
        <v>466</v>
      </c>
      <c r="FA268" s="58" t="s">
        <v>467</v>
      </c>
      <c r="FB268" s="58" t="s">
        <v>1333</v>
      </c>
    </row>
    <row r="269" spans="1:158" s="58" customFormat="1" ht="14.25" thickTop="1" thickBot="1">
      <c r="A269" s="58" t="s">
        <v>461</v>
      </c>
      <c r="B269" s="447" t="s">
        <v>1334</v>
      </c>
      <c r="C269" s="59" t="s">
        <v>1335</v>
      </c>
      <c r="D269" s="445">
        <v>16513862</v>
      </c>
      <c r="E269" s="445">
        <v>13211090</v>
      </c>
      <c r="F269" s="445">
        <v>3302773</v>
      </c>
      <c r="G269" s="445">
        <v>0</v>
      </c>
      <c r="H269" s="445">
        <v>33027725</v>
      </c>
      <c r="I269" s="445">
        <v>0</v>
      </c>
      <c r="J269" s="445">
        <v>0</v>
      </c>
      <c r="K269" s="445">
        <v>16513862</v>
      </c>
      <c r="L269" s="445">
        <v>120368</v>
      </c>
      <c r="M269" s="445">
        <v>120368</v>
      </c>
      <c r="N269" s="445">
        <v>0</v>
      </c>
      <c r="O269" s="445">
        <v>0</v>
      </c>
      <c r="P269" s="445">
        <v>0</v>
      </c>
      <c r="Q269" s="445">
        <v>118779</v>
      </c>
      <c r="R269" s="445">
        <v>127488</v>
      </c>
      <c r="S269" s="445">
        <v>246267</v>
      </c>
      <c r="T269" s="445">
        <v>0</v>
      </c>
      <c r="U269" s="445">
        <v>0</v>
      </c>
      <c r="V269" s="445">
        <v>0</v>
      </c>
      <c r="W269" s="445">
        <v>0</v>
      </c>
      <c r="X269" s="445">
        <v>0</v>
      </c>
      <c r="Y269" s="445">
        <v>0</v>
      </c>
      <c r="Z269" s="445">
        <v>0</v>
      </c>
      <c r="AA269" s="445">
        <v>0</v>
      </c>
      <c r="AB269" s="445">
        <v>0</v>
      </c>
      <c r="AC269" s="445">
        <v>0</v>
      </c>
      <c r="AD269" s="445">
        <v>3494960</v>
      </c>
      <c r="AE269" s="445">
        <v>878834</v>
      </c>
      <c r="AF269" s="445">
        <v>0</v>
      </c>
      <c r="AG269" s="445">
        <v>4373794</v>
      </c>
      <c r="AH269" s="445">
        <v>897265</v>
      </c>
      <c r="AI269" s="445">
        <v>717812</v>
      </c>
      <c r="AJ269" s="445">
        <v>179453</v>
      </c>
      <c r="AK269" s="445">
        <v>0</v>
      </c>
      <c r="AL269" s="445">
        <v>1794530</v>
      </c>
      <c r="AM269" s="445">
        <v>-1683130</v>
      </c>
      <c r="AN269" s="445">
        <v>-1346504</v>
      </c>
      <c r="AO269" s="445">
        <v>-336626</v>
      </c>
      <c r="AP269" s="445">
        <v>0</v>
      </c>
      <c r="AQ269" s="445">
        <v>-3366260</v>
      </c>
      <c r="AR269" s="445">
        <v>-327378</v>
      </c>
      <c r="AS269" s="445">
        <v>-261903</v>
      </c>
      <c r="AT269" s="445">
        <v>-65476</v>
      </c>
      <c r="AU269" s="445">
        <v>0</v>
      </c>
      <c r="AV269" s="445">
        <v>-654757</v>
      </c>
      <c r="AW269" s="445">
        <v>124326</v>
      </c>
      <c r="AX269" s="445">
        <v>99461</v>
      </c>
      <c r="AY269" s="445">
        <v>24865</v>
      </c>
      <c r="AZ269" s="445">
        <v>0</v>
      </c>
      <c r="BA269" s="445">
        <v>248652</v>
      </c>
      <c r="BB269" s="445">
        <v>-209929</v>
      </c>
      <c r="BC269" s="445">
        <v>-167944</v>
      </c>
      <c r="BD269" s="445">
        <v>-41986</v>
      </c>
      <c r="BE269" s="445">
        <v>0</v>
      </c>
      <c r="BF269" s="445">
        <v>-419859</v>
      </c>
      <c r="BG269" s="445">
        <v>-412981</v>
      </c>
      <c r="BH269" s="445">
        <v>-330386</v>
      </c>
      <c r="BI269" s="445">
        <v>-82597</v>
      </c>
      <c r="BJ269" s="445">
        <v>0</v>
      </c>
      <c r="BK269" s="445">
        <v>-825964</v>
      </c>
      <c r="BL269" s="445">
        <v>-3870467</v>
      </c>
      <c r="BM269" s="445">
        <v>-3096374</v>
      </c>
      <c r="BN269" s="445">
        <v>-774094</v>
      </c>
      <c r="BO269" s="445">
        <v>0</v>
      </c>
      <c r="BP269" s="445">
        <v>-7740935</v>
      </c>
      <c r="BQ269" s="445">
        <v>-438712</v>
      </c>
      <c r="BR269" s="445">
        <v>-350970</v>
      </c>
      <c r="BS269" s="445">
        <v>-87742</v>
      </c>
      <c r="BT269" s="445">
        <v>0</v>
      </c>
      <c r="BU269" s="445">
        <v>-877424</v>
      </c>
      <c r="BV269" s="445">
        <v>-3431756</v>
      </c>
      <c r="BW269" s="445">
        <v>-2745404</v>
      </c>
      <c r="BX269" s="445">
        <v>-686351</v>
      </c>
      <c r="BY269" s="445">
        <v>0</v>
      </c>
      <c r="BZ269" s="445">
        <v>-6863511</v>
      </c>
      <c r="CA269" s="445">
        <v>0</v>
      </c>
      <c r="CB269" s="445">
        <v>0</v>
      </c>
      <c r="CC269" s="445">
        <v>0</v>
      </c>
      <c r="CD269" s="445">
        <v>0</v>
      </c>
      <c r="CE269" s="445">
        <v>0</v>
      </c>
      <c r="CF269" s="445">
        <v>919908</v>
      </c>
      <c r="CG269" s="445">
        <v>735926</v>
      </c>
      <c r="CH269" s="445">
        <v>183982</v>
      </c>
      <c r="CI269" s="445">
        <v>0</v>
      </c>
      <c r="CJ269" s="445">
        <v>1839816</v>
      </c>
      <c r="CK269" s="445">
        <v>-51357</v>
      </c>
      <c r="CL269" s="445">
        <v>-41085</v>
      </c>
      <c r="CM269" s="445">
        <v>-10271</v>
      </c>
      <c r="CN269" s="445">
        <v>0</v>
      </c>
      <c r="CO269" s="445">
        <v>-102713</v>
      </c>
      <c r="CP269" s="445">
        <v>-1633523</v>
      </c>
      <c r="CQ269" s="445">
        <v>-1306818</v>
      </c>
      <c r="CR269" s="445">
        <v>-326705</v>
      </c>
      <c r="CS269" s="445">
        <v>0</v>
      </c>
      <c r="CT269" s="445">
        <v>-3267046</v>
      </c>
      <c r="CU269" s="445">
        <v>-4635439</v>
      </c>
      <c r="CV269" s="445">
        <v>-3708351</v>
      </c>
      <c r="CW269" s="445">
        <v>-927088</v>
      </c>
      <c r="CX269" s="445">
        <v>0</v>
      </c>
      <c r="CY269" s="445">
        <v>-9270878</v>
      </c>
      <c r="CZ269" s="445">
        <v>-490069</v>
      </c>
      <c r="DA269" s="445">
        <v>-392055</v>
      </c>
      <c r="DB269" s="445">
        <v>-98013</v>
      </c>
      <c r="DC269" s="445">
        <v>0</v>
      </c>
      <c r="DD269" s="445">
        <v>-980137</v>
      </c>
      <c r="DE269" s="445">
        <v>-4145371</v>
      </c>
      <c r="DF269" s="445">
        <v>-3316296</v>
      </c>
      <c r="DG269" s="445">
        <v>-829074</v>
      </c>
      <c r="DH269" s="445">
        <v>0</v>
      </c>
      <c r="DI269" s="445">
        <v>-8290741</v>
      </c>
      <c r="DJ269" s="445">
        <v>-5825909</v>
      </c>
      <c r="DK269" s="445">
        <v>-4660731</v>
      </c>
      <c r="DL269" s="445">
        <v>-1165184</v>
      </c>
      <c r="DM269" s="445">
        <v>0</v>
      </c>
      <c r="DN269" s="445">
        <v>-11651824</v>
      </c>
      <c r="DO269" s="445">
        <v>-5813058</v>
      </c>
      <c r="DP269" s="445">
        <v>-4650446</v>
      </c>
      <c r="DQ269" s="445">
        <v>-1162612</v>
      </c>
      <c r="DR269" s="445">
        <v>0</v>
      </c>
      <c r="DS269" s="445">
        <v>-11626116</v>
      </c>
      <c r="DT269" s="445">
        <v>-12851</v>
      </c>
      <c r="DU269" s="445">
        <v>-10285</v>
      </c>
      <c r="DV269" s="445">
        <v>-2572</v>
      </c>
      <c r="DW269" s="445">
        <v>0</v>
      </c>
      <c r="DX269" s="445">
        <v>-25708</v>
      </c>
      <c r="DY269" s="445">
        <v>17440931</v>
      </c>
      <c r="DZ269" s="445">
        <v>13952744</v>
      </c>
      <c r="EA269" s="445">
        <v>3488186</v>
      </c>
      <c r="EB269" s="445">
        <v>0</v>
      </c>
      <c r="EC269" s="445">
        <v>34881861</v>
      </c>
      <c r="ED269" s="445">
        <v>16513862</v>
      </c>
      <c r="EE269" s="445">
        <v>13211090</v>
      </c>
      <c r="EF269" s="445">
        <v>3302773</v>
      </c>
      <c r="EG269" s="445">
        <v>0</v>
      </c>
      <c r="EH269" s="445">
        <v>33027725</v>
      </c>
      <c r="EI269" s="445">
        <v>-927069</v>
      </c>
      <c r="EJ269" s="445">
        <v>-741654</v>
      </c>
      <c r="EK269" s="445">
        <v>-185413</v>
      </c>
      <c r="EL269" s="445">
        <v>0</v>
      </c>
      <c r="EM269" s="445">
        <v>-1854136</v>
      </c>
      <c r="EN269" s="445">
        <v>-939920</v>
      </c>
      <c r="EO269" s="445">
        <v>-751939</v>
      </c>
      <c r="EP269" s="445">
        <v>-187985</v>
      </c>
      <c r="EQ269" s="445">
        <v>0</v>
      </c>
      <c r="ER269" s="445">
        <v>-1879844</v>
      </c>
      <c r="ES269" s="446">
        <v>0.5</v>
      </c>
      <c r="ET269" s="446">
        <v>0.4</v>
      </c>
      <c r="EU269" s="446">
        <v>0.1</v>
      </c>
      <c r="EV269" s="446">
        <v>0</v>
      </c>
      <c r="EW269" s="446">
        <v>1</v>
      </c>
      <c r="EX269" s="58" t="s">
        <v>672</v>
      </c>
      <c r="EY269" s="58" t="s">
        <v>465</v>
      </c>
      <c r="EZ269" s="58" t="s">
        <v>466</v>
      </c>
      <c r="FA269" s="58" t="s">
        <v>537</v>
      </c>
      <c r="FB269" s="58" t="s">
        <v>1336</v>
      </c>
    </row>
    <row r="270" spans="1:158" s="58" customFormat="1" ht="14.25" thickTop="1" thickBot="1">
      <c r="A270" s="58" t="s">
        <v>469</v>
      </c>
      <c r="B270" s="447" t="s">
        <v>1337</v>
      </c>
      <c r="C270" s="59" t="s">
        <v>1338</v>
      </c>
      <c r="D270" s="445">
        <v>13616238</v>
      </c>
      <c r="E270" s="445">
        <v>10892991</v>
      </c>
      <c r="F270" s="445">
        <v>2450923</v>
      </c>
      <c r="G270" s="445">
        <v>272325</v>
      </c>
      <c r="H270" s="445">
        <v>27232477</v>
      </c>
      <c r="I270" s="445">
        <v>0</v>
      </c>
      <c r="J270" s="445">
        <v>0</v>
      </c>
      <c r="K270" s="445">
        <v>13616238</v>
      </c>
      <c r="L270" s="445">
        <v>197776</v>
      </c>
      <c r="M270" s="445">
        <v>197776</v>
      </c>
      <c r="N270" s="445">
        <v>0</v>
      </c>
      <c r="O270" s="445">
        <v>0</v>
      </c>
      <c r="P270" s="445">
        <v>0</v>
      </c>
      <c r="Q270" s="445">
        <v>5490</v>
      </c>
      <c r="R270" s="445">
        <v>0</v>
      </c>
      <c r="S270" s="445">
        <v>5490</v>
      </c>
      <c r="T270" s="445">
        <v>0</v>
      </c>
      <c r="U270" s="445">
        <v>0</v>
      </c>
      <c r="V270" s="445">
        <v>0</v>
      </c>
      <c r="W270" s="445">
        <v>0</v>
      </c>
      <c r="X270" s="445">
        <v>0</v>
      </c>
      <c r="Y270" s="445">
        <v>0</v>
      </c>
      <c r="Z270" s="445">
        <v>0</v>
      </c>
      <c r="AA270" s="445">
        <v>0</v>
      </c>
      <c r="AB270" s="445">
        <v>0</v>
      </c>
      <c r="AC270" s="445">
        <v>0</v>
      </c>
      <c r="AD270" s="445">
        <v>5632982</v>
      </c>
      <c r="AE270" s="445">
        <v>1264491</v>
      </c>
      <c r="AF270" s="445">
        <v>140817</v>
      </c>
      <c r="AG270" s="445">
        <v>7038290</v>
      </c>
      <c r="AH270" s="445">
        <v>1912493</v>
      </c>
      <c r="AI270" s="445">
        <v>1529995</v>
      </c>
      <c r="AJ270" s="445">
        <v>344249</v>
      </c>
      <c r="AK270" s="445">
        <v>38250</v>
      </c>
      <c r="AL270" s="445">
        <v>3824987</v>
      </c>
      <c r="AM270" s="445">
        <v>-633510</v>
      </c>
      <c r="AN270" s="445">
        <v>-506808</v>
      </c>
      <c r="AO270" s="445">
        <v>-114032</v>
      </c>
      <c r="AP270" s="445">
        <v>-12670</v>
      </c>
      <c r="AQ270" s="445">
        <v>-1267020</v>
      </c>
      <c r="AR270" s="445">
        <v>-1059714</v>
      </c>
      <c r="AS270" s="445">
        <v>-847772</v>
      </c>
      <c r="AT270" s="445">
        <v>-190749</v>
      </c>
      <c r="AU270" s="445">
        <v>-21194</v>
      </c>
      <c r="AV270" s="445">
        <v>-2119429</v>
      </c>
      <c r="AW270" s="445">
        <v>-1361</v>
      </c>
      <c r="AX270" s="445">
        <v>-1089</v>
      </c>
      <c r="AY270" s="445">
        <v>-245</v>
      </c>
      <c r="AZ270" s="445">
        <v>-27</v>
      </c>
      <c r="BA270" s="445">
        <v>-2722</v>
      </c>
      <c r="BB270" s="445">
        <v>-57313</v>
      </c>
      <c r="BC270" s="445">
        <v>-45850</v>
      </c>
      <c r="BD270" s="445">
        <v>-10316</v>
      </c>
      <c r="BE270" s="445">
        <v>-1146</v>
      </c>
      <c r="BF270" s="445">
        <v>-114625</v>
      </c>
      <c r="BG270" s="445">
        <v>-1118388</v>
      </c>
      <c r="BH270" s="445">
        <v>-894711</v>
      </c>
      <c r="BI270" s="445">
        <v>-201310</v>
      </c>
      <c r="BJ270" s="445">
        <v>-22367</v>
      </c>
      <c r="BK270" s="445">
        <v>-2236776</v>
      </c>
      <c r="BL270" s="445">
        <v>-4133419</v>
      </c>
      <c r="BM270" s="445">
        <v>-3306734</v>
      </c>
      <c r="BN270" s="445">
        <v>-744015</v>
      </c>
      <c r="BO270" s="445">
        <v>-82668</v>
      </c>
      <c r="BP270" s="445">
        <v>-8266836</v>
      </c>
      <c r="BQ270" s="445">
        <v>-866835</v>
      </c>
      <c r="BR270" s="445">
        <v>-693468</v>
      </c>
      <c r="BS270" s="445">
        <v>-156030</v>
      </c>
      <c r="BT270" s="445">
        <v>-17337</v>
      </c>
      <c r="BU270" s="445">
        <v>-1733670</v>
      </c>
      <c r="BV270" s="445">
        <v>-3266583</v>
      </c>
      <c r="BW270" s="445">
        <v>-2613266</v>
      </c>
      <c r="BX270" s="445">
        <v>-587985</v>
      </c>
      <c r="BY270" s="445">
        <v>-65332</v>
      </c>
      <c r="BZ270" s="445">
        <v>-6533166</v>
      </c>
      <c r="CA270" s="445">
        <v>34206</v>
      </c>
      <c r="CB270" s="445">
        <v>27364</v>
      </c>
      <c r="CC270" s="445">
        <v>6157</v>
      </c>
      <c r="CD270" s="445">
        <v>684</v>
      </c>
      <c r="CE270" s="445">
        <v>68411</v>
      </c>
      <c r="CF270" s="445">
        <v>222319</v>
      </c>
      <c r="CG270" s="445">
        <v>177856</v>
      </c>
      <c r="CH270" s="445">
        <v>40018</v>
      </c>
      <c r="CI270" s="445">
        <v>4446</v>
      </c>
      <c r="CJ270" s="445">
        <v>444639</v>
      </c>
      <c r="CK270" s="445">
        <v>266925</v>
      </c>
      <c r="CL270" s="445">
        <v>213540</v>
      </c>
      <c r="CM270" s="445">
        <v>48047</v>
      </c>
      <c r="CN270" s="445">
        <v>5339</v>
      </c>
      <c r="CO270" s="445">
        <v>533851</v>
      </c>
      <c r="CP270" s="445">
        <v>-860371</v>
      </c>
      <c r="CQ270" s="445">
        <v>-688297</v>
      </c>
      <c r="CR270" s="445">
        <v>-154867</v>
      </c>
      <c r="CS270" s="445">
        <v>-17207</v>
      </c>
      <c r="CT270" s="445">
        <v>-1720742</v>
      </c>
      <c r="CU270" s="445">
        <v>-4470340</v>
      </c>
      <c r="CV270" s="445">
        <v>-3576271</v>
      </c>
      <c r="CW270" s="445">
        <v>-804660</v>
      </c>
      <c r="CX270" s="445">
        <v>-89406</v>
      </c>
      <c r="CY270" s="445">
        <v>-8940677</v>
      </c>
      <c r="CZ270" s="445">
        <v>-565704</v>
      </c>
      <c r="DA270" s="445">
        <v>-452564</v>
      </c>
      <c r="DB270" s="445">
        <v>-101826</v>
      </c>
      <c r="DC270" s="445">
        <v>-11314</v>
      </c>
      <c r="DD270" s="445">
        <v>-1131408</v>
      </c>
      <c r="DE270" s="445">
        <v>-3904635</v>
      </c>
      <c r="DF270" s="445">
        <v>-3123707</v>
      </c>
      <c r="DG270" s="445">
        <v>-702834</v>
      </c>
      <c r="DH270" s="445">
        <v>-78093</v>
      </c>
      <c r="DI270" s="445">
        <v>-7809269</v>
      </c>
      <c r="DJ270" s="445">
        <v>-11940988</v>
      </c>
      <c r="DK270" s="445">
        <v>-9552793</v>
      </c>
      <c r="DL270" s="445">
        <v>-2149378</v>
      </c>
      <c r="DM270" s="445">
        <v>-238819</v>
      </c>
      <c r="DN270" s="445">
        <v>-23881977</v>
      </c>
      <c r="DO270" s="445">
        <v>-11249545</v>
      </c>
      <c r="DP270" s="445">
        <v>-8999636</v>
      </c>
      <c r="DQ270" s="445">
        <v>-2024918</v>
      </c>
      <c r="DR270" s="445">
        <v>-224991</v>
      </c>
      <c r="DS270" s="445">
        <v>-22499091</v>
      </c>
      <c r="DT270" s="445">
        <v>-691443</v>
      </c>
      <c r="DU270" s="445">
        <v>-553157</v>
      </c>
      <c r="DV270" s="445">
        <v>-124460</v>
      </c>
      <c r="DW270" s="445">
        <v>-13828</v>
      </c>
      <c r="DX270" s="445">
        <v>-1382886</v>
      </c>
      <c r="DY270" s="445">
        <v>16738124</v>
      </c>
      <c r="DZ270" s="445">
        <v>13390499</v>
      </c>
      <c r="EA270" s="445">
        <v>3012862</v>
      </c>
      <c r="EB270" s="445">
        <v>334762</v>
      </c>
      <c r="EC270" s="445">
        <v>33476247</v>
      </c>
      <c r="ED270" s="445">
        <v>13616238</v>
      </c>
      <c r="EE270" s="445">
        <v>10892991</v>
      </c>
      <c r="EF270" s="445">
        <v>2450923</v>
      </c>
      <c r="EG270" s="445">
        <v>272325</v>
      </c>
      <c r="EH270" s="445">
        <v>27232477</v>
      </c>
      <c r="EI270" s="445">
        <v>-3121886</v>
      </c>
      <c r="EJ270" s="445">
        <v>-2497508</v>
      </c>
      <c r="EK270" s="445">
        <v>-561939</v>
      </c>
      <c r="EL270" s="445">
        <v>-62437</v>
      </c>
      <c r="EM270" s="445">
        <v>-6243770</v>
      </c>
      <c r="EN270" s="445">
        <v>-3813329</v>
      </c>
      <c r="EO270" s="445">
        <v>-3050665</v>
      </c>
      <c r="EP270" s="445">
        <v>-686399</v>
      </c>
      <c r="EQ270" s="445">
        <v>-76265</v>
      </c>
      <c r="ER270" s="445">
        <v>-7626656</v>
      </c>
      <c r="ES270" s="446">
        <v>0.5</v>
      </c>
      <c r="ET270" s="446">
        <v>0.4</v>
      </c>
      <c r="EU270" s="446">
        <v>0.09</v>
      </c>
      <c r="EV270" s="446">
        <v>0.01</v>
      </c>
      <c r="EW270" s="446">
        <v>1</v>
      </c>
      <c r="EX270" s="58" t="s">
        <v>491</v>
      </c>
      <c r="EY270" s="58" t="s">
        <v>492</v>
      </c>
      <c r="EZ270" s="58" t="s">
        <v>466</v>
      </c>
      <c r="FA270" s="58" t="s">
        <v>467</v>
      </c>
      <c r="FB270" s="58" t="s">
        <v>1339</v>
      </c>
    </row>
    <row r="271" spans="1:158" s="58" customFormat="1" ht="14.25" thickTop="1" thickBot="1">
      <c r="A271" s="58" t="s">
        <v>469</v>
      </c>
      <c r="B271" s="447" t="s">
        <v>1340</v>
      </c>
      <c r="C271" s="59" t="s">
        <v>1341</v>
      </c>
      <c r="D271" s="445">
        <v>13786293</v>
      </c>
      <c r="E271" s="445">
        <v>11029034</v>
      </c>
      <c r="F271" s="445">
        <v>2757259</v>
      </c>
      <c r="G271" s="445">
        <v>0</v>
      </c>
      <c r="H271" s="445">
        <v>27572586</v>
      </c>
      <c r="I271" s="445">
        <v>0</v>
      </c>
      <c r="J271" s="445">
        <v>0</v>
      </c>
      <c r="K271" s="445">
        <v>13786293</v>
      </c>
      <c r="L271" s="445">
        <v>94034</v>
      </c>
      <c r="M271" s="445">
        <v>94034</v>
      </c>
      <c r="N271" s="445">
        <v>0</v>
      </c>
      <c r="O271" s="445">
        <v>0</v>
      </c>
      <c r="P271" s="445">
        <v>0</v>
      </c>
      <c r="Q271" s="445">
        <v>0</v>
      </c>
      <c r="R271" s="445">
        <v>0</v>
      </c>
      <c r="S271" s="445">
        <v>0</v>
      </c>
      <c r="T271" s="445">
        <v>0</v>
      </c>
      <c r="U271" s="445">
        <v>0</v>
      </c>
      <c r="V271" s="445">
        <v>0</v>
      </c>
      <c r="W271" s="445">
        <v>0</v>
      </c>
      <c r="X271" s="445">
        <v>0</v>
      </c>
      <c r="Y271" s="445">
        <v>0</v>
      </c>
      <c r="Z271" s="445">
        <v>0</v>
      </c>
      <c r="AA271" s="445">
        <v>0</v>
      </c>
      <c r="AB271" s="445">
        <v>0</v>
      </c>
      <c r="AC271" s="445">
        <v>0</v>
      </c>
      <c r="AD271" s="445">
        <v>3375171</v>
      </c>
      <c r="AE271" s="445">
        <v>843794</v>
      </c>
      <c r="AF271" s="445">
        <v>0</v>
      </c>
      <c r="AG271" s="445">
        <v>4218965</v>
      </c>
      <c r="AH271" s="445">
        <v>497040</v>
      </c>
      <c r="AI271" s="445">
        <v>397632</v>
      </c>
      <c r="AJ271" s="445">
        <v>99408</v>
      </c>
      <c r="AK271" s="445">
        <v>0</v>
      </c>
      <c r="AL271" s="445">
        <v>994080</v>
      </c>
      <c r="AM271" s="445">
        <v>-409378</v>
      </c>
      <c r="AN271" s="445">
        <v>-327502</v>
      </c>
      <c r="AO271" s="445">
        <v>-81876</v>
      </c>
      <c r="AP271" s="445">
        <v>0</v>
      </c>
      <c r="AQ271" s="445">
        <v>-818756</v>
      </c>
      <c r="AR271" s="445">
        <v>-1082746</v>
      </c>
      <c r="AS271" s="445">
        <v>-866197</v>
      </c>
      <c r="AT271" s="445">
        <v>-216549</v>
      </c>
      <c r="AU271" s="445">
        <v>0</v>
      </c>
      <c r="AV271" s="445">
        <v>-2165492</v>
      </c>
      <c r="AW271" s="445">
        <v>1549</v>
      </c>
      <c r="AX271" s="445">
        <v>1240</v>
      </c>
      <c r="AY271" s="445">
        <v>310</v>
      </c>
      <c r="AZ271" s="445">
        <v>0</v>
      </c>
      <c r="BA271" s="445">
        <v>3099</v>
      </c>
      <c r="BB271" s="445">
        <v>584157</v>
      </c>
      <c r="BC271" s="445">
        <v>467325</v>
      </c>
      <c r="BD271" s="445">
        <v>116831</v>
      </c>
      <c r="BE271" s="445">
        <v>0</v>
      </c>
      <c r="BF271" s="445">
        <v>1168313</v>
      </c>
      <c r="BG271" s="445">
        <v>-497040</v>
      </c>
      <c r="BH271" s="445">
        <v>-397632</v>
      </c>
      <c r="BI271" s="445">
        <v>-99408</v>
      </c>
      <c r="BJ271" s="445">
        <v>0</v>
      </c>
      <c r="BK271" s="445">
        <v>-994080</v>
      </c>
      <c r="BL271" s="445">
        <v>-1573634</v>
      </c>
      <c r="BM271" s="445">
        <v>-1258908</v>
      </c>
      <c r="BN271" s="445">
        <v>-314727</v>
      </c>
      <c r="BO271" s="445">
        <v>0</v>
      </c>
      <c r="BP271" s="445">
        <v>-3147269</v>
      </c>
      <c r="BQ271" s="445">
        <v>-107169</v>
      </c>
      <c r="BR271" s="445">
        <v>-85735</v>
      </c>
      <c r="BS271" s="445">
        <v>-21434</v>
      </c>
      <c r="BT271" s="445">
        <v>0</v>
      </c>
      <c r="BU271" s="445">
        <v>-214338</v>
      </c>
      <c r="BV271" s="445">
        <v>-1466466</v>
      </c>
      <c r="BW271" s="445">
        <v>-1173172</v>
      </c>
      <c r="BX271" s="445">
        <v>-293293</v>
      </c>
      <c r="BY271" s="445">
        <v>0</v>
      </c>
      <c r="BZ271" s="445">
        <v>-2932931</v>
      </c>
      <c r="CA271" s="445">
        <v>0</v>
      </c>
      <c r="CB271" s="445">
        <v>0</v>
      </c>
      <c r="CC271" s="445">
        <v>0</v>
      </c>
      <c r="CD271" s="445">
        <v>0</v>
      </c>
      <c r="CE271" s="445">
        <v>0</v>
      </c>
      <c r="CF271" s="445">
        <v>377322</v>
      </c>
      <c r="CG271" s="445">
        <v>301857</v>
      </c>
      <c r="CH271" s="445">
        <v>75464</v>
      </c>
      <c r="CI271" s="445">
        <v>0</v>
      </c>
      <c r="CJ271" s="445">
        <v>754643</v>
      </c>
      <c r="CK271" s="445">
        <v>0</v>
      </c>
      <c r="CL271" s="445">
        <v>0</v>
      </c>
      <c r="CM271" s="445">
        <v>0</v>
      </c>
      <c r="CN271" s="445">
        <v>0</v>
      </c>
      <c r="CO271" s="445">
        <v>0</v>
      </c>
      <c r="CP271" s="445">
        <v>-75723</v>
      </c>
      <c r="CQ271" s="445">
        <v>-60579</v>
      </c>
      <c r="CR271" s="445">
        <v>-15145</v>
      </c>
      <c r="CS271" s="445">
        <v>0</v>
      </c>
      <c r="CT271" s="445">
        <v>-151447</v>
      </c>
      <c r="CU271" s="445">
        <v>-1272035</v>
      </c>
      <c r="CV271" s="445">
        <v>-1017630</v>
      </c>
      <c r="CW271" s="445">
        <v>-254408</v>
      </c>
      <c r="CX271" s="445">
        <v>0</v>
      </c>
      <c r="CY271" s="445">
        <v>-2544073</v>
      </c>
      <c r="CZ271" s="445">
        <v>-107169</v>
      </c>
      <c r="DA271" s="445">
        <v>-85735</v>
      </c>
      <c r="DB271" s="445">
        <v>-21434</v>
      </c>
      <c r="DC271" s="445">
        <v>0</v>
      </c>
      <c r="DD271" s="445">
        <v>-214338</v>
      </c>
      <c r="DE271" s="445">
        <v>-1164867</v>
      </c>
      <c r="DF271" s="445">
        <v>-931894</v>
      </c>
      <c r="DG271" s="445">
        <v>-232974</v>
      </c>
      <c r="DH271" s="445">
        <v>0</v>
      </c>
      <c r="DI271" s="445">
        <v>-2329735</v>
      </c>
      <c r="DJ271" s="445">
        <v>-4888472</v>
      </c>
      <c r="DK271" s="445">
        <v>-3965301</v>
      </c>
      <c r="DL271" s="445">
        <v>-1104921</v>
      </c>
      <c r="DM271" s="445">
        <v>0</v>
      </c>
      <c r="DN271" s="445">
        <v>-9958694</v>
      </c>
      <c r="DO271" s="445">
        <v>-3727753</v>
      </c>
      <c r="DP271" s="445">
        <v>-3036728</v>
      </c>
      <c r="DQ271" s="445">
        <v>-872777</v>
      </c>
      <c r="DR271" s="445">
        <v>0</v>
      </c>
      <c r="DS271" s="445">
        <v>-7637259</v>
      </c>
      <c r="DT271" s="445">
        <v>-1160719</v>
      </c>
      <c r="DU271" s="445">
        <v>-928573</v>
      </c>
      <c r="DV271" s="445">
        <v>-232144</v>
      </c>
      <c r="DW271" s="445">
        <v>0</v>
      </c>
      <c r="DX271" s="445">
        <v>-2321435</v>
      </c>
      <c r="DY271" s="445">
        <v>14792987</v>
      </c>
      <c r="DZ271" s="445">
        <v>11834390</v>
      </c>
      <c r="EA271" s="445">
        <v>2958597</v>
      </c>
      <c r="EB271" s="445">
        <v>0</v>
      </c>
      <c r="EC271" s="445">
        <v>29585974</v>
      </c>
      <c r="ED271" s="445">
        <v>13786293</v>
      </c>
      <c r="EE271" s="445">
        <v>11029034</v>
      </c>
      <c r="EF271" s="445">
        <v>2757259</v>
      </c>
      <c r="EG271" s="445">
        <v>0</v>
      </c>
      <c r="EH271" s="445">
        <v>27572586</v>
      </c>
      <c r="EI271" s="445">
        <v>-1006694</v>
      </c>
      <c r="EJ271" s="445">
        <v>-805356</v>
      </c>
      <c r="EK271" s="445">
        <v>-201338</v>
      </c>
      <c r="EL271" s="445">
        <v>0</v>
      </c>
      <c r="EM271" s="445">
        <v>-2013388</v>
      </c>
      <c r="EN271" s="445">
        <v>-2167413</v>
      </c>
      <c r="EO271" s="445">
        <v>-1733929</v>
      </c>
      <c r="EP271" s="445">
        <v>-433482</v>
      </c>
      <c r="EQ271" s="445">
        <v>0</v>
      </c>
      <c r="ER271" s="445">
        <v>-4334823</v>
      </c>
      <c r="ES271" s="446">
        <v>0.5</v>
      </c>
      <c r="ET271" s="446">
        <v>0.4</v>
      </c>
      <c r="EU271" s="446">
        <v>0.1</v>
      </c>
      <c r="EV271" s="446">
        <v>0</v>
      </c>
      <c r="EW271" s="446">
        <v>1</v>
      </c>
      <c r="EX271" s="58" t="s">
        <v>619</v>
      </c>
      <c r="EY271" s="58" t="s">
        <v>465</v>
      </c>
      <c r="EZ271" s="58" t="s">
        <v>466</v>
      </c>
      <c r="FA271" s="58" t="s">
        <v>497</v>
      </c>
      <c r="FB271" s="58" t="s">
        <v>1342</v>
      </c>
    </row>
    <row r="272" spans="1:158" s="58" customFormat="1" ht="14.25" thickTop="1" thickBot="1">
      <c r="A272" s="58" t="s">
        <v>469</v>
      </c>
      <c r="B272" s="447" t="s">
        <v>1343</v>
      </c>
      <c r="C272" s="59" t="s">
        <v>1344</v>
      </c>
      <c r="D272" s="445">
        <v>56037812</v>
      </c>
      <c r="E272" s="445">
        <v>54917055</v>
      </c>
      <c r="F272" s="445">
        <v>0</v>
      </c>
      <c r="G272" s="445">
        <v>1120756</v>
      </c>
      <c r="H272" s="445">
        <v>112075623</v>
      </c>
      <c r="I272" s="445">
        <v>0</v>
      </c>
      <c r="J272" s="445">
        <v>0</v>
      </c>
      <c r="K272" s="445">
        <v>56037812</v>
      </c>
      <c r="L272" s="445">
        <v>228486</v>
      </c>
      <c r="M272" s="445">
        <v>228486</v>
      </c>
      <c r="N272" s="445">
        <v>0</v>
      </c>
      <c r="O272" s="445">
        <v>0</v>
      </c>
      <c r="P272" s="445">
        <v>0</v>
      </c>
      <c r="Q272" s="445">
        <v>0</v>
      </c>
      <c r="R272" s="445">
        <v>0</v>
      </c>
      <c r="S272" s="445">
        <v>0</v>
      </c>
      <c r="T272" s="445">
        <v>0</v>
      </c>
      <c r="U272" s="445">
        <v>0</v>
      </c>
      <c r="V272" s="445">
        <v>0</v>
      </c>
      <c r="W272" s="445">
        <v>0</v>
      </c>
      <c r="X272" s="445">
        <v>0</v>
      </c>
      <c r="Y272" s="445">
        <v>0</v>
      </c>
      <c r="Z272" s="445">
        <v>0</v>
      </c>
      <c r="AA272" s="445">
        <v>0</v>
      </c>
      <c r="AB272" s="445">
        <v>0</v>
      </c>
      <c r="AC272" s="445">
        <v>0</v>
      </c>
      <c r="AD272" s="445">
        <v>15426218</v>
      </c>
      <c r="AE272" s="445">
        <v>0</v>
      </c>
      <c r="AF272" s="445">
        <v>314822</v>
      </c>
      <c r="AG272" s="445">
        <v>15741040</v>
      </c>
      <c r="AH272" s="445">
        <v>2122914</v>
      </c>
      <c r="AI272" s="445">
        <v>2080456</v>
      </c>
      <c r="AJ272" s="445">
        <v>0</v>
      </c>
      <c r="AK272" s="445">
        <v>42458</v>
      </c>
      <c r="AL272" s="445">
        <v>4245828</v>
      </c>
      <c r="AM272" s="445">
        <v>-157572</v>
      </c>
      <c r="AN272" s="445">
        <v>-154420</v>
      </c>
      <c r="AO272" s="445">
        <v>0</v>
      </c>
      <c r="AP272" s="445">
        <v>-3151</v>
      </c>
      <c r="AQ272" s="445">
        <v>-315143</v>
      </c>
      <c r="AR272" s="445">
        <v>-1354819</v>
      </c>
      <c r="AS272" s="445">
        <v>-1327722</v>
      </c>
      <c r="AT272" s="445">
        <v>0</v>
      </c>
      <c r="AU272" s="445">
        <v>-27096</v>
      </c>
      <c r="AV272" s="445">
        <v>-2709637</v>
      </c>
      <c r="AW272" s="445">
        <v>0</v>
      </c>
      <c r="AX272" s="445">
        <v>0</v>
      </c>
      <c r="AY272" s="445">
        <v>0</v>
      </c>
      <c r="AZ272" s="445">
        <v>0</v>
      </c>
      <c r="BA272" s="445">
        <v>0</v>
      </c>
      <c r="BB272" s="445">
        <v>642468</v>
      </c>
      <c r="BC272" s="445">
        <v>629619</v>
      </c>
      <c r="BD272" s="445">
        <v>0</v>
      </c>
      <c r="BE272" s="445">
        <v>12849</v>
      </c>
      <c r="BF272" s="445">
        <v>1284936</v>
      </c>
      <c r="BG272" s="445">
        <v>-712351</v>
      </c>
      <c r="BH272" s="445">
        <v>-698103</v>
      </c>
      <c r="BI272" s="445">
        <v>0</v>
      </c>
      <c r="BJ272" s="445">
        <v>-14247</v>
      </c>
      <c r="BK272" s="445">
        <v>-1424701</v>
      </c>
      <c r="BL272" s="445">
        <v>-9320405</v>
      </c>
      <c r="BM272" s="445">
        <v>-9133996</v>
      </c>
      <c r="BN272" s="445">
        <v>0</v>
      </c>
      <c r="BO272" s="445">
        <v>-186408</v>
      </c>
      <c r="BP272" s="445">
        <v>-18640809</v>
      </c>
      <c r="BQ272" s="445">
        <v>-858552</v>
      </c>
      <c r="BR272" s="445">
        <v>-841380</v>
      </c>
      <c r="BS272" s="445">
        <v>0</v>
      </c>
      <c r="BT272" s="445">
        <v>-17171</v>
      </c>
      <c r="BU272" s="445">
        <v>-1717103</v>
      </c>
      <c r="BV272" s="445">
        <v>-8461853</v>
      </c>
      <c r="BW272" s="445">
        <v>-8292616</v>
      </c>
      <c r="BX272" s="445">
        <v>0</v>
      </c>
      <c r="BY272" s="445">
        <v>-169237</v>
      </c>
      <c r="BZ272" s="445">
        <v>-16923706</v>
      </c>
      <c r="CA272" s="445">
        <v>0</v>
      </c>
      <c r="CB272" s="445">
        <v>0</v>
      </c>
      <c r="CC272" s="445">
        <v>0</v>
      </c>
      <c r="CD272" s="445">
        <v>0</v>
      </c>
      <c r="CE272" s="445">
        <v>0</v>
      </c>
      <c r="CF272" s="445">
        <v>0</v>
      </c>
      <c r="CG272" s="445">
        <v>0</v>
      </c>
      <c r="CH272" s="445">
        <v>0</v>
      </c>
      <c r="CI272" s="445">
        <v>0</v>
      </c>
      <c r="CJ272" s="445">
        <v>0</v>
      </c>
      <c r="CK272" s="445">
        <v>785518</v>
      </c>
      <c r="CL272" s="445">
        <v>769808</v>
      </c>
      <c r="CM272" s="445">
        <v>0</v>
      </c>
      <c r="CN272" s="445">
        <v>15710</v>
      </c>
      <c r="CO272" s="445">
        <v>1571036</v>
      </c>
      <c r="CP272" s="445">
        <v>-666822</v>
      </c>
      <c r="CQ272" s="445">
        <v>-653484</v>
      </c>
      <c r="CR272" s="445">
        <v>0</v>
      </c>
      <c r="CS272" s="445">
        <v>-13336</v>
      </c>
      <c r="CT272" s="445">
        <v>-1333642</v>
      </c>
      <c r="CU272" s="445">
        <v>-9201709</v>
      </c>
      <c r="CV272" s="445">
        <v>-9017672</v>
      </c>
      <c r="CW272" s="445">
        <v>0</v>
      </c>
      <c r="CX272" s="445">
        <v>-184034</v>
      </c>
      <c r="CY272" s="445">
        <v>-18403415</v>
      </c>
      <c r="CZ272" s="445">
        <v>-73034</v>
      </c>
      <c r="DA272" s="445">
        <v>-71572</v>
      </c>
      <c r="DB272" s="445">
        <v>0</v>
      </c>
      <c r="DC272" s="445">
        <v>-1461</v>
      </c>
      <c r="DD272" s="445">
        <v>-146067</v>
      </c>
      <c r="DE272" s="445">
        <v>-9128675</v>
      </c>
      <c r="DF272" s="445">
        <v>-8946100</v>
      </c>
      <c r="DG272" s="445">
        <v>0</v>
      </c>
      <c r="DH272" s="445">
        <v>-182573</v>
      </c>
      <c r="DI272" s="445">
        <v>-18257348</v>
      </c>
      <c r="DJ272" s="445">
        <v>-23719652</v>
      </c>
      <c r="DK272" s="445">
        <v>-23245259</v>
      </c>
      <c r="DL272" s="445">
        <v>0</v>
      </c>
      <c r="DM272" s="445">
        <v>-474393</v>
      </c>
      <c r="DN272" s="445">
        <v>-47439304</v>
      </c>
      <c r="DO272" s="445">
        <v>-25567994</v>
      </c>
      <c r="DP272" s="445">
        <v>-25056634</v>
      </c>
      <c r="DQ272" s="445">
        <v>0</v>
      </c>
      <c r="DR272" s="445">
        <v>-511360</v>
      </c>
      <c r="DS272" s="445">
        <v>-51135987</v>
      </c>
      <c r="DT272" s="445">
        <v>1848342</v>
      </c>
      <c r="DU272" s="445">
        <v>1811375</v>
      </c>
      <c r="DV272" s="445">
        <v>0</v>
      </c>
      <c r="DW272" s="445">
        <v>36967</v>
      </c>
      <c r="DX272" s="445">
        <v>3696683</v>
      </c>
      <c r="DY272" s="445">
        <v>60652911</v>
      </c>
      <c r="DZ272" s="445">
        <v>59439853</v>
      </c>
      <c r="EA272" s="445">
        <v>0</v>
      </c>
      <c r="EB272" s="445">
        <v>1213058</v>
      </c>
      <c r="EC272" s="445">
        <v>121305822</v>
      </c>
      <c r="ED272" s="445">
        <v>56037812</v>
      </c>
      <c r="EE272" s="445">
        <v>54917055</v>
      </c>
      <c r="EF272" s="445">
        <v>0</v>
      </c>
      <c r="EG272" s="445">
        <v>1120756</v>
      </c>
      <c r="EH272" s="445">
        <v>112075623</v>
      </c>
      <c r="EI272" s="445">
        <v>-4615099</v>
      </c>
      <c r="EJ272" s="445">
        <v>-4522798</v>
      </c>
      <c r="EK272" s="445">
        <v>0</v>
      </c>
      <c r="EL272" s="445">
        <v>-92302</v>
      </c>
      <c r="EM272" s="445">
        <v>-9230199</v>
      </c>
      <c r="EN272" s="445">
        <v>-2766757</v>
      </c>
      <c r="EO272" s="445">
        <v>-2711423</v>
      </c>
      <c r="EP272" s="445">
        <v>0</v>
      </c>
      <c r="EQ272" s="445">
        <v>-55335</v>
      </c>
      <c r="ER272" s="445">
        <v>-5533516</v>
      </c>
      <c r="ES272" s="446">
        <v>0.5</v>
      </c>
      <c r="ET272" s="446">
        <v>0.49</v>
      </c>
      <c r="EU272" s="446">
        <v>0</v>
      </c>
      <c r="EV272" s="446">
        <v>0.01</v>
      </c>
      <c r="EW272" s="446">
        <v>1</v>
      </c>
      <c r="EX272" s="58" t="s">
        <v>536</v>
      </c>
      <c r="EY272" s="58" t="s">
        <v>522</v>
      </c>
      <c r="EZ272" s="58" t="s">
        <v>536</v>
      </c>
      <c r="FA272" s="58" t="s">
        <v>497</v>
      </c>
      <c r="FB272" s="58" t="s">
        <v>1345</v>
      </c>
    </row>
    <row r="273" spans="1:158" s="58" customFormat="1" ht="14.25" thickTop="1" thickBot="1">
      <c r="A273" s="58" t="s">
        <v>461</v>
      </c>
      <c r="B273" s="447" t="s">
        <v>1346</v>
      </c>
      <c r="C273" s="59" t="s">
        <v>1347</v>
      </c>
      <c r="D273" s="445">
        <v>22194569</v>
      </c>
      <c r="E273" s="445">
        <v>17755654</v>
      </c>
      <c r="F273" s="445">
        <v>3995022</v>
      </c>
      <c r="G273" s="445">
        <v>443891</v>
      </c>
      <c r="H273" s="445">
        <v>44389136</v>
      </c>
      <c r="I273" s="445">
        <v>0</v>
      </c>
      <c r="J273" s="445">
        <v>0</v>
      </c>
      <c r="K273" s="445">
        <v>22194569</v>
      </c>
      <c r="L273" s="445">
        <v>156394</v>
      </c>
      <c r="M273" s="445">
        <v>156394</v>
      </c>
      <c r="N273" s="445">
        <v>0</v>
      </c>
      <c r="O273" s="445">
        <v>0</v>
      </c>
      <c r="P273" s="445">
        <v>0</v>
      </c>
      <c r="Q273" s="445">
        <v>0</v>
      </c>
      <c r="R273" s="445">
        <v>0</v>
      </c>
      <c r="S273" s="445">
        <v>0</v>
      </c>
      <c r="T273" s="445">
        <v>0</v>
      </c>
      <c r="U273" s="445">
        <v>0</v>
      </c>
      <c r="V273" s="445">
        <v>0</v>
      </c>
      <c r="W273" s="445">
        <v>0</v>
      </c>
      <c r="X273" s="445">
        <v>0</v>
      </c>
      <c r="Y273" s="445">
        <v>0</v>
      </c>
      <c r="Z273" s="445">
        <v>0</v>
      </c>
      <c r="AA273" s="445">
        <v>0</v>
      </c>
      <c r="AB273" s="445">
        <v>0</v>
      </c>
      <c r="AC273" s="445">
        <v>0</v>
      </c>
      <c r="AD273" s="445">
        <v>7141833</v>
      </c>
      <c r="AE273" s="445">
        <v>1606911</v>
      </c>
      <c r="AF273" s="445">
        <v>178547</v>
      </c>
      <c r="AG273" s="445">
        <v>8927291</v>
      </c>
      <c r="AH273" s="445">
        <v>918158</v>
      </c>
      <c r="AI273" s="445">
        <v>734527</v>
      </c>
      <c r="AJ273" s="445">
        <v>165269</v>
      </c>
      <c r="AK273" s="445">
        <v>18363</v>
      </c>
      <c r="AL273" s="445">
        <v>1836317</v>
      </c>
      <c r="AM273" s="445">
        <v>-2707638</v>
      </c>
      <c r="AN273" s="445">
        <v>-2166111</v>
      </c>
      <c r="AO273" s="445">
        <v>-487375</v>
      </c>
      <c r="AP273" s="445">
        <v>-54153</v>
      </c>
      <c r="AQ273" s="445">
        <v>-5415277</v>
      </c>
      <c r="AR273" s="445">
        <v>-360000</v>
      </c>
      <c r="AS273" s="445">
        <v>-288000</v>
      </c>
      <c r="AT273" s="445">
        <v>-64800</v>
      </c>
      <c r="AU273" s="445">
        <v>-7200</v>
      </c>
      <c r="AV273" s="445">
        <v>-720000</v>
      </c>
      <c r="AW273" s="445">
        <v>32803</v>
      </c>
      <c r="AX273" s="445">
        <v>26243</v>
      </c>
      <c r="AY273" s="445">
        <v>5905</v>
      </c>
      <c r="AZ273" s="445">
        <v>656</v>
      </c>
      <c r="BA273" s="445">
        <v>65607</v>
      </c>
      <c r="BB273" s="445">
        <v>47197</v>
      </c>
      <c r="BC273" s="445">
        <v>37757</v>
      </c>
      <c r="BD273" s="445">
        <v>8495</v>
      </c>
      <c r="BE273" s="445">
        <v>944</v>
      </c>
      <c r="BF273" s="445">
        <v>94393</v>
      </c>
      <c r="BG273" s="445">
        <v>-280000</v>
      </c>
      <c r="BH273" s="445">
        <v>-224000</v>
      </c>
      <c r="BI273" s="445">
        <v>-50400</v>
      </c>
      <c r="BJ273" s="445">
        <v>-5600</v>
      </c>
      <c r="BK273" s="445">
        <v>-560000</v>
      </c>
      <c r="BL273" s="445">
        <v>-5817000</v>
      </c>
      <c r="BM273" s="445">
        <v>-4653600</v>
      </c>
      <c r="BN273" s="445">
        <v>-1047060</v>
      </c>
      <c r="BO273" s="445">
        <v>-116340</v>
      </c>
      <c r="BP273" s="445">
        <v>-11634000</v>
      </c>
      <c r="BQ273" s="445">
        <v>-1319500</v>
      </c>
      <c r="BR273" s="445">
        <v>-1055600</v>
      </c>
      <c r="BS273" s="445">
        <v>-237510</v>
      </c>
      <c r="BT273" s="445">
        <v>-26390</v>
      </c>
      <c r="BU273" s="445">
        <v>-2639000</v>
      </c>
      <c r="BV273" s="445">
        <v>-4497500</v>
      </c>
      <c r="BW273" s="445">
        <v>-3598000</v>
      </c>
      <c r="BX273" s="445">
        <v>-809550</v>
      </c>
      <c r="BY273" s="445">
        <v>-89950</v>
      </c>
      <c r="BZ273" s="445">
        <v>-8995000</v>
      </c>
      <c r="CA273" s="445">
        <v>23000</v>
      </c>
      <c r="CB273" s="445">
        <v>18400</v>
      </c>
      <c r="CC273" s="445">
        <v>4140</v>
      </c>
      <c r="CD273" s="445">
        <v>460</v>
      </c>
      <c r="CE273" s="445">
        <v>46000</v>
      </c>
      <c r="CF273" s="445">
        <v>577080</v>
      </c>
      <c r="CG273" s="445">
        <v>461664</v>
      </c>
      <c r="CH273" s="445">
        <v>103874</v>
      </c>
      <c r="CI273" s="445">
        <v>11542</v>
      </c>
      <c r="CJ273" s="445">
        <v>1154160</v>
      </c>
      <c r="CK273" s="445">
        <v>0</v>
      </c>
      <c r="CL273" s="445">
        <v>0</v>
      </c>
      <c r="CM273" s="445">
        <v>0</v>
      </c>
      <c r="CN273" s="445">
        <v>0</v>
      </c>
      <c r="CO273" s="445">
        <v>0</v>
      </c>
      <c r="CP273" s="445">
        <v>-1022080</v>
      </c>
      <c r="CQ273" s="445">
        <v>-817664</v>
      </c>
      <c r="CR273" s="445">
        <v>-183974</v>
      </c>
      <c r="CS273" s="445">
        <v>-20442</v>
      </c>
      <c r="CT273" s="445">
        <v>-2044160</v>
      </c>
      <c r="CU273" s="445">
        <v>-6239000</v>
      </c>
      <c r="CV273" s="445">
        <v>-4991200</v>
      </c>
      <c r="CW273" s="445">
        <v>-1123020</v>
      </c>
      <c r="CX273" s="445">
        <v>-124780</v>
      </c>
      <c r="CY273" s="445">
        <v>-12478000</v>
      </c>
      <c r="CZ273" s="445">
        <v>-1296500</v>
      </c>
      <c r="DA273" s="445">
        <v>-1037200</v>
      </c>
      <c r="DB273" s="445">
        <v>-233370</v>
      </c>
      <c r="DC273" s="445">
        <v>-25930</v>
      </c>
      <c r="DD273" s="445">
        <v>-2593000</v>
      </c>
      <c r="DE273" s="445">
        <v>-4942500</v>
      </c>
      <c r="DF273" s="445">
        <v>-3954000</v>
      </c>
      <c r="DG273" s="445">
        <v>-889650</v>
      </c>
      <c r="DH273" s="445">
        <v>-98850</v>
      </c>
      <c r="DI273" s="445">
        <v>-9885000</v>
      </c>
      <c r="DJ273" s="445">
        <v>-12263007</v>
      </c>
      <c r="DK273" s="445">
        <v>-9810406</v>
      </c>
      <c r="DL273" s="445">
        <v>-2207341</v>
      </c>
      <c r="DM273" s="445">
        <v>-246260</v>
      </c>
      <c r="DN273" s="445">
        <v>-24516014</v>
      </c>
      <c r="DO273" s="445">
        <v>-10556202</v>
      </c>
      <c r="DP273" s="445">
        <v>-8444962</v>
      </c>
      <c r="DQ273" s="445">
        <v>-1900116</v>
      </c>
      <c r="DR273" s="445">
        <v>-211124</v>
      </c>
      <c r="DS273" s="445">
        <v>-21112404</v>
      </c>
      <c r="DT273" s="445">
        <v>-1706805</v>
      </c>
      <c r="DU273" s="445">
        <v>-1365444</v>
      </c>
      <c r="DV273" s="445">
        <v>-307225</v>
      </c>
      <c r="DW273" s="445">
        <v>-35136</v>
      </c>
      <c r="DX273" s="445">
        <v>-3403610</v>
      </c>
      <c r="DY273" s="445">
        <v>27997829</v>
      </c>
      <c r="DZ273" s="445">
        <v>22398263</v>
      </c>
      <c r="EA273" s="445">
        <v>5039609</v>
      </c>
      <c r="EB273" s="445">
        <v>559957</v>
      </c>
      <c r="EC273" s="445">
        <v>55995658</v>
      </c>
      <c r="ED273" s="445">
        <v>22194569</v>
      </c>
      <c r="EE273" s="445">
        <v>17755654</v>
      </c>
      <c r="EF273" s="445">
        <v>3995022</v>
      </c>
      <c r="EG273" s="445">
        <v>443891</v>
      </c>
      <c r="EH273" s="445">
        <v>44389136</v>
      </c>
      <c r="EI273" s="445">
        <v>-5803260</v>
      </c>
      <c r="EJ273" s="445">
        <v>-4642609</v>
      </c>
      <c r="EK273" s="445">
        <v>-1044587</v>
      </c>
      <c r="EL273" s="445">
        <v>-116066</v>
      </c>
      <c r="EM273" s="445">
        <v>-11606522</v>
      </c>
      <c r="EN273" s="445">
        <v>-7510065</v>
      </c>
      <c r="EO273" s="445">
        <v>-6008053</v>
      </c>
      <c r="EP273" s="445">
        <v>-1351812</v>
      </c>
      <c r="EQ273" s="445">
        <v>-151202</v>
      </c>
      <c r="ER273" s="445">
        <v>-15010132</v>
      </c>
      <c r="ES273" s="446">
        <v>0.5</v>
      </c>
      <c r="ET273" s="446">
        <v>0.4</v>
      </c>
      <c r="EU273" s="446">
        <v>0.09</v>
      </c>
      <c r="EV273" s="446">
        <v>0.01</v>
      </c>
      <c r="EW273" s="446">
        <v>1</v>
      </c>
      <c r="EX273" s="58" t="s">
        <v>491</v>
      </c>
      <c r="EY273" s="58" t="s">
        <v>492</v>
      </c>
      <c r="EZ273" s="58" t="s">
        <v>466</v>
      </c>
      <c r="FA273" s="58" t="s">
        <v>467</v>
      </c>
      <c r="FB273" s="58" t="s">
        <v>1348</v>
      </c>
    </row>
    <row r="274" spans="1:158" s="58" customFormat="1" ht="14.25" thickTop="1" thickBot="1">
      <c r="A274" s="58" t="s">
        <v>469</v>
      </c>
      <c r="B274" s="447" t="s">
        <v>1349</v>
      </c>
      <c r="C274" s="59" t="s">
        <v>1350</v>
      </c>
      <c r="D274" s="445">
        <v>10053372</v>
      </c>
      <c r="E274" s="445">
        <v>9852305</v>
      </c>
      <c r="F274" s="445">
        <v>0</v>
      </c>
      <c r="G274" s="445">
        <v>201067</v>
      </c>
      <c r="H274" s="445">
        <v>20106744</v>
      </c>
      <c r="I274" s="445">
        <v>0</v>
      </c>
      <c r="J274" s="445">
        <v>0</v>
      </c>
      <c r="K274" s="445">
        <v>10053372</v>
      </c>
      <c r="L274" s="445">
        <v>198176</v>
      </c>
      <c r="M274" s="445">
        <v>198176</v>
      </c>
      <c r="N274" s="445">
        <v>0</v>
      </c>
      <c r="O274" s="445">
        <v>0</v>
      </c>
      <c r="P274" s="445">
        <v>0</v>
      </c>
      <c r="Q274" s="445">
        <v>0</v>
      </c>
      <c r="R274" s="445">
        <v>0</v>
      </c>
      <c r="S274" s="445">
        <v>0</v>
      </c>
      <c r="T274" s="445">
        <v>0</v>
      </c>
      <c r="U274" s="445">
        <v>0</v>
      </c>
      <c r="V274" s="445">
        <v>0</v>
      </c>
      <c r="W274" s="445">
        <v>0</v>
      </c>
      <c r="X274" s="445">
        <v>0</v>
      </c>
      <c r="Y274" s="445">
        <v>0</v>
      </c>
      <c r="Z274" s="445">
        <v>0</v>
      </c>
      <c r="AA274" s="445">
        <v>0</v>
      </c>
      <c r="AB274" s="445">
        <v>0</v>
      </c>
      <c r="AC274" s="445">
        <v>0</v>
      </c>
      <c r="AD274" s="445">
        <v>9364110</v>
      </c>
      <c r="AE274" s="445">
        <v>0</v>
      </c>
      <c r="AF274" s="445">
        <v>191104</v>
      </c>
      <c r="AG274" s="445">
        <v>9555214</v>
      </c>
      <c r="AH274" s="445">
        <v>2432992</v>
      </c>
      <c r="AI274" s="445">
        <v>2384332</v>
      </c>
      <c r="AJ274" s="445">
        <v>0</v>
      </c>
      <c r="AK274" s="445">
        <v>48660</v>
      </c>
      <c r="AL274" s="445">
        <v>4865984</v>
      </c>
      <c r="AM274" s="445">
        <v>-1886894</v>
      </c>
      <c r="AN274" s="445">
        <v>-1849157</v>
      </c>
      <c r="AO274" s="445">
        <v>0</v>
      </c>
      <c r="AP274" s="445">
        <v>-37738</v>
      </c>
      <c r="AQ274" s="445">
        <v>-3773789</v>
      </c>
      <c r="AR274" s="445">
        <v>-896507</v>
      </c>
      <c r="AS274" s="445">
        <v>-878577</v>
      </c>
      <c r="AT274" s="445">
        <v>0</v>
      </c>
      <c r="AU274" s="445">
        <v>-17930</v>
      </c>
      <c r="AV274" s="445">
        <v>-1793014</v>
      </c>
      <c r="AW274" s="445">
        <v>97940</v>
      </c>
      <c r="AX274" s="445">
        <v>95981</v>
      </c>
      <c r="AY274" s="445">
        <v>0</v>
      </c>
      <c r="AZ274" s="445">
        <v>1959</v>
      </c>
      <c r="BA274" s="445">
        <v>195880</v>
      </c>
      <c r="BB274" s="445">
        <v>-175092</v>
      </c>
      <c r="BC274" s="445">
        <v>-171591</v>
      </c>
      <c r="BD274" s="445">
        <v>0</v>
      </c>
      <c r="BE274" s="445">
        <v>-3502</v>
      </c>
      <c r="BF274" s="445">
        <v>-350185</v>
      </c>
      <c r="BG274" s="445">
        <v>-973659</v>
      </c>
      <c r="BH274" s="445">
        <v>-954187</v>
      </c>
      <c r="BI274" s="445">
        <v>0</v>
      </c>
      <c r="BJ274" s="445">
        <v>-19473</v>
      </c>
      <c r="BK274" s="445">
        <v>-1947319</v>
      </c>
      <c r="BL274" s="445">
        <v>-4598609</v>
      </c>
      <c r="BM274" s="445">
        <v>-4506637</v>
      </c>
      <c r="BN274" s="445">
        <v>0</v>
      </c>
      <c r="BO274" s="445">
        <v>-91972</v>
      </c>
      <c r="BP274" s="445">
        <v>-9197218</v>
      </c>
      <c r="BQ274" s="445">
        <v>-519788</v>
      </c>
      <c r="BR274" s="445">
        <v>-509393</v>
      </c>
      <c r="BS274" s="445">
        <v>0</v>
      </c>
      <c r="BT274" s="445">
        <v>-10396</v>
      </c>
      <c r="BU274" s="445">
        <v>-1039577</v>
      </c>
      <c r="BV274" s="445">
        <v>-4078821</v>
      </c>
      <c r="BW274" s="445">
        <v>-3997244</v>
      </c>
      <c r="BX274" s="445">
        <v>0</v>
      </c>
      <c r="BY274" s="445">
        <v>-81576</v>
      </c>
      <c r="BZ274" s="445">
        <v>-8157641</v>
      </c>
      <c r="CA274" s="445">
        <v>394602</v>
      </c>
      <c r="CB274" s="445">
        <v>386709</v>
      </c>
      <c r="CC274" s="445">
        <v>0</v>
      </c>
      <c r="CD274" s="445">
        <v>7892</v>
      </c>
      <c r="CE274" s="445">
        <v>789203</v>
      </c>
      <c r="CF274" s="445">
        <v>63982</v>
      </c>
      <c r="CG274" s="445">
        <v>62703</v>
      </c>
      <c r="CH274" s="445">
        <v>0</v>
      </c>
      <c r="CI274" s="445">
        <v>1280</v>
      </c>
      <c r="CJ274" s="445">
        <v>127965</v>
      </c>
      <c r="CK274" s="445">
        <v>0</v>
      </c>
      <c r="CL274" s="445">
        <v>0</v>
      </c>
      <c r="CM274" s="445">
        <v>0</v>
      </c>
      <c r="CN274" s="445">
        <v>0</v>
      </c>
      <c r="CO274" s="445">
        <v>0</v>
      </c>
      <c r="CP274" s="445">
        <v>-977261</v>
      </c>
      <c r="CQ274" s="445">
        <v>-957716</v>
      </c>
      <c r="CR274" s="445">
        <v>0</v>
      </c>
      <c r="CS274" s="445">
        <v>-19545</v>
      </c>
      <c r="CT274" s="445">
        <v>-1954522</v>
      </c>
      <c r="CU274" s="445">
        <v>-5117286</v>
      </c>
      <c r="CV274" s="445">
        <v>-5014941</v>
      </c>
      <c r="CW274" s="445">
        <v>0</v>
      </c>
      <c r="CX274" s="445">
        <v>-102345</v>
      </c>
      <c r="CY274" s="445">
        <v>-10234572</v>
      </c>
      <c r="CZ274" s="445">
        <v>-125186</v>
      </c>
      <c r="DA274" s="445">
        <v>-122684</v>
      </c>
      <c r="DB274" s="445">
        <v>0</v>
      </c>
      <c r="DC274" s="445">
        <v>-2504</v>
      </c>
      <c r="DD274" s="445">
        <v>-250374</v>
      </c>
      <c r="DE274" s="445">
        <v>-4992100</v>
      </c>
      <c r="DF274" s="445">
        <v>-4892257</v>
      </c>
      <c r="DG274" s="445">
        <v>0</v>
      </c>
      <c r="DH274" s="445">
        <v>-99841</v>
      </c>
      <c r="DI274" s="445">
        <v>-9984198</v>
      </c>
      <c r="DJ274" s="445">
        <v>-11755792</v>
      </c>
      <c r="DK274" s="445">
        <v>-11520684</v>
      </c>
      <c r="DL274" s="445">
        <v>0</v>
      </c>
      <c r="DM274" s="445">
        <v>-235118</v>
      </c>
      <c r="DN274" s="445">
        <v>-23511594</v>
      </c>
      <c r="DO274" s="445">
        <v>-11758681</v>
      </c>
      <c r="DP274" s="445">
        <v>-11523507</v>
      </c>
      <c r="DQ274" s="445">
        <v>0</v>
      </c>
      <c r="DR274" s="445">
        <v>-235174</v>
      </c>
      <c r="DS274" s="445">
        <v>-23517362</v>
      </c>
      <c r="DT274" s="445">
        <v>2889</v>
      </c>
      <c r="DU274" s="445">
        <v>2823</v>
      </c>
      <c r="DV274" s="445">
        <v>0</v>
      </c>
      <c r="DW274" s="445">
        <v>56</v>
      </c>
      <c r="DX274" s="445">
        <v>5768</v>
      </c>
      <c r="DY274" s="445">
        <v>15688719</v>
      </c>
      <c r="DZ274" s="445">
        <v>15374945</v>
      </c>
      <c r="EA274" s="445">
        <v>0</v>
      </c>
      <c r="EB274" s="445">
        <v>313774</v>
      </c>
      <c r="EC274" s="445">
        <v>31377438</v>
      </c>
      <c r="ED274" s="445">
        <v>10053372</v>
      </c>
      <c r="EE274" s="445">
        <v>9852305</v>
      </c>
      <c r="EF274" s="445">
        <v>0</v>
      </c>
      <c r="EG274" s="445">
        <v>201067</v>
      </c>
      <c r="EH274" s="445">
        <v>20106744</v>
      </c>
      <c r="EI274" s="445">
        <v>-5635347</v>
      </c>
      <c r="EJ274" s="445">
        <v>-5522640</v>
      </c>
      <c r="EK274" s="445">
        <v>0</v>
      </c>
      <c r="EL274" s="445">
        <v>-112707</v>
      </c>
      <c r="EM274" s="445">
        <v>-11270694</v>
      </c>
      <c r="EN274" s="445">
        <v>-5632458</v>
      </c>
      <c r="EO274" s="445">
        <v>-5519817</v>
      </c>
      <c r="EP274" s="445">
        <v>0</v>
      </c>
      <c r="EQ274" s="445">
        <v>-112651</v>
      </c>
      <c r="ER274" s="445">
        <v>-11264926</v>
      </c>
      <c r="ES274" s="446">
        <v>0.5</v>
      </c>
      <c r="ET274" s="446">
        <v>0.49</v>
      </c>
      <c r="EU274" s="446">
        <v>0</v>
      </c>
      <c r="EV274" s="446">
        <v>0.01</v>
      </c>
      <c r="EW274" s="446">
        <v>1</v>
      </c>
      <c r="EX274" s="58" t="s">
        <v>536</v>
      </c>
      <c r="EY274" s="58" t="s">
        <v>765</v>
      </c>
      <c r="EZ274" s="58" t="s">
        <v>536</v>
      </c>
      <c r="FA274" s="58" t="s">
        <v>537</v>
      </c>
      <c r="FB274" s="58" t="s">
        <v>1351</v>
      </c>
    </row>
    <row r="275" spans="1:158" s="58" customFormat="1" ht="14.25" thickTop="1" thickBot="1">
      <c r="A275" s="58" t="s">
        <v>469</v>
      </c>
      <c r="B275" s="447" t="s">
        <v>1352</v>
      </c>
      <c r="C275" s="59" t="s">
        <v>1353</v>
      </c>
      <c r="D275" s="445">
        <v>3889171</v>
      </c>
      <c r="E275" s="445">
        <v>3111337</v>
      </c>
      <c r="F275" s="445">
        <v>700051</v>
      </c>
      <c r="G275" s="445">
        <v>77783</v>
      </c>
      <c r="H275" s="445">
        <v>7778342</v>
      </c>
      <c r="I275" s="445">
        <v>0</v>
      </c>
      <c r="J275" s="445">
        <v>0</v>
      </c>
      <c r="K275" s="445">
        <v>3889171</v>
      </c>
      <c r="L275" s="445">
        <v>136556</v>
      </c>
      <c r="M275" s="445">
        <v>136556</v>
      </c>
      <c r="N275" s="445">
        <v>0</v>
      </c>
      <c r="O275" s="445">
        <v>0</v>
      </c>
      <c r="P275" s="445">
        <v>0</v>
      </c>
      <c r="Q275" s="445">
        <v>584222</v>
      </c>
      <c r="R275" s="445">
        <v>0</v>
      </c>
      <c r="S275" s="445">
        <v>584222</v>
      </c>
      <c r="T275" s="445">
        <v>0</v>
      </c>
      <c r="U275" s="445">
        <v>0</v>
      </c>
      <c r="V275" s="445">
        <v>0</v>
      </c>
      <c r="W275" s="445">
        <v>0</v>
      </c>
      <c r="X275" s="445">
        <v>0</v>
      </c>
      <c r="Y275" s="445">
        <v>0</v>
      </c>
      <c r="Z275" s="445">
        <v>0</v>
      </c>
      <c r="AA275" s="445">
        <v>0</v>
      </c>
      <c r="AB275" s="445">
        <v>0</v>
      </c>
      <c r="AC275" s="445">
        <v>0</v>
      </c>
      <c r="AD275" s="445">
        <v>3408157</v>
      </c>
      <c r="AE275" s="445">
        <v>759987</v>
      </c>
      <c r="AF275" s="445">
        <v>84443</v>
      </c>
      <c r="AG275" s="445">
        <v>4252587</v>
      </c>
      <c r="AH275" s="445">
        <v>223357</v>
      </c>
      <c r="AI275" s="445">
        <v>178685</v>
      </c>
      <c r="AJ275" s="445">
        <v>40204</v>
      </c>
      <c r="AK275" s="445">
        <v>4467</v>
      </c>
      <c r="AL275" s="445">
        <v>446713</v>
      </c>
      <c r="AM275" s="445">
        <v>-413735</v>
      </c>
      <c r="AN275" s="445">
        <v>-330988</v>
      </c>
      <c r="AO275" s="445">
        <v>-74472</v>
      </c>
      <c r="AP275" s="445">
        <v>-8275</v>
      </c>
      <c r="AQ275" s="445">
        <v>-827470</v>
      </c>
      <c r="AR275" s="445">
        <v>-147526</v>
      </c>
      <c r="AS275" s="445">
        <v>-118022</v>
      </c>
      <c r="AT275" s="445">
        <v>-26555</v>
      </c>
      <c r="AU275" s="445">
        <v>-2951</v>
      </c>
      <c r="AV275" s="445">
        <v>-295054</v>
      </c>
      <c r="AW275" s="445">
        <v>921</v>
      </c>
      <c r="AX275" s="445">
        <v>737</v>
      </c>
      <c r="AY275" s="445">
        <v>166</v>
      </c>
      <c r="AZ275" s="445">
        <v>18</v>
      </c>
      <c r="BA275" s="445">
        <v>1842</v>
      </c>
      <c r="BB275" s="445">
        <v>15150</v>
      </c>
      <c r="BC275" s="445">
        <v>12120</v>
      </c>
      <c r="BD275" s="445">
        <v>2727</v>
      </c>
      <c r="BE275" s="445">
        <v>303</v>
      </c>
      <c r="BF275" s="445">
        <v>30300</v>
      </c>
      <c r="BG275" s="445">
        <v>-131455</v>
      </c>
      <c r="BH275" s="445">
        <v>-105165</v>
      </c>
      <c r="BI275" s="445">
        <v>-23662</v>
      </c>
      <c r="BJ275" s="445">
        <v>-2630</v>
      </c>
      <c r="BK275" s="445">
        <v>-262912</v>
      </c>
      <c r="BL275" s="445">
        <v>-1249319</v>
      </c>
      <c r="BM275" s="445">
        <v>-999454</v>
      </c>
      <c r="BN275" s="445">
        <v>-224877</v>
      </c>
      <c r="BO275" s="445">
        <v>-24986</v>
      </c>
      <c r="BP275" s="445">
        <v>-2498636</v>
      </c>
      <c r="BQ275" s="445">
        <v>-196975</v>
      </c>
      <c r="BR275" s="445">
        <v>-157579</v>
      </c>
      <c r="BS275" s="445">
        <v>-35455</v>
      </c>
      <c r="BT275" s="445">
        <v>-3939</v>
      </c>
      <c r="BU275" s="445">
        <v>-393948</v>
      </c>
      <c r="BV275" s="445">
        <v>-1052344</v>
      </c>
      <c r="BW275" s="445">
        <v>-841875</v>
      </c>
      <c r="BX275" s="445">
        <v>-189422</v>
      </c>
      <c r="BY275" s="445">
        <v>-21047</v>
      </c>
      <c r="BZ275" s="445">
        <v>-2104688</v>
      </c>
      <c r="CA275" s="445">
        <v>18191</v>
      </c>
      <c r="CB275" s="445">
        <v>14554</v>
      </c>
      <c r="CC275" s="445">
        <v>3275</v>
      </c>
      <c r="CD275" s="445">
        <v>364</v>
      </c>
      <c r="CE275" s="445">
        <v>36384</v>
      </c>
      <c r="CF275" s="445">
        <v>175845</v>
      </c>
      <c r="CG275" s="445">
        <v>140676</v>
      </c>
      <c r="CH275" s="445">
        <v>31652</v>
      </c>
      <c r="CI275" s="445">
        <v>3517</v>
      </c>
      <c r="CJ275" s="445">
        <v>351690</v>
      </c>
      <c r="CK275" s="445">
        <v>31494</v>
      </c>
      <c r="CL275" s="445">
        <v>25195</v>
      </c>
      <c r="CM275" s="445">
        <v>5669</v>
      </c>
      <c r="CN275" s="445">
        <v>630</v>
      </c>
      <c r="CO275" s="445">
        <v>62988</v>
      </c>
      <c r="CP275" s="445">
        <v>-383237</v>
      </c>
      <c r="CQ275" s="445">
        <v>-306590</v>
      </c>
      <c r="CR275" s="445">
        <v>-68983</v>
      </c>
      <c r="CS275" s="445">
        <v>-7665</v>
      </c>
      <c r="CT275" s="445">
        <v>-766475</v>
      </c>
      <c r="CU275" s="445">
        <v>-1407026</v>
      </c>
      <c r="CV275" s="445">
        <v>-1125619</v>
      </c>
      <c r="CW275" s="445">
        <v>-253264</v>
      </c>
      <c r="CX275" s="445">
        <v>-28140</v>
      </c>
      <c r="CY275" s="445">
        <v>-2814049</v>
      </c>
      <c r="CZ275" s="445">
        <v>-147290</v>
      </c>
      <c r="DA275" s="445">
        <v>-117830</v>
      </c>
      <c r="DB275" s="445">
        <v>-26511</v>
      </c>
      <c r="DC275" s="445">
        <v>-2945</v>
      </c>
      <c r="DD275" s="445">
        <v>-294576</v>
      </c>
      <c r="DE275" s="445">
        <v>-1259736</v>
      </c>
      <c r="DF275" s="445">
        <v>-1007789</v>
      </c>
      <c r="DG275" s="445">
        <v>-226753</v>
      </c>
      <c r="DH275" s="445">
        <v>-25195</v>
      </c>
      <c r="DI275" s="445">
        <v>-2519473</v>
      </c>
      <c r="DJ275" s="445">
        <v>-4902275</v>
      </c>
      <c r="DK275" s="445">
        <v>-3888906</v>
      </c>
      <c r="DL275" s="445">
        <v>-833863</v>
      </c>
      <c r="DM275" s="445">
        <v>-97222</v>
      </c>
      <c r="DN275" s="445">
        <v>-9722266</v>
      </c>
      <c r="DO275" s="445">
        <v>-3734801</v>
      </c>
      <c r="DP275" s="445">
        <v>-2987841</v>
      </c>
      <c r="DQ275" s="445">
        <v>-672264</v>
      </c>
      <c r="DR275" s="445">
        <v>-74696</v>
      </c>
      <c r="DS275" s="445">
        <v>-7469603</v>
      </c>
      <c r="DT275" s="445">
        <v>-1167474</v>
      </c>
      <c r="DU275" s="445">
        <v>-901065</v>
      </c>
      <c r="DV275" s="445">
        <v>-161599</v>
      </c>
      <c r="DW275" s="445">
        <v>-22526</v>
      </c>
      <c r="DX275" s="445">
        <v>-2252663</v>
      </c>
      <c r="DY275" s="445">
        <v>5936288</v>
      </c>
      <c r="DZ275" s="445">
        <v>4749031</v>
      </c>
      <c r="EA275" s="445">
        <v>1068532</v>
      </c>
      <c r="EB275" s="445">
        <v>118726</v>
      </c>
      <c r="EC275" s="445">
        <v>11872577</v>
      </c>
      <c r="ED275" s="445">
        <v>3889171</v>
      </c>
      <c r="EE275" s="445">
        <v>3111337</v>
      </c>
      <c r="EF275" s="445">
        <v>700051</v>
      </c>
      <c r="EG275" s="445">
        <v>77783</v>
      </c>
      <c r="EH275" s="445">
        <v>7778342</v>
      </c>
      <c r="EI275" s="445">
        <v>-2047117</v>
      </c>
      <c r="EJ275" s="445">
        <v>-1637694</v>
      </c>
      <c r="EK275" s="445">
        <v>-368481</v>
      </c>
      <c r="EL275" s="445">
        <v>-40943</v>
      </c>
      <c r="EM275" s="445">
        <v>-4094235</v>
      </c>
      <c r="EN275" s="445">
        <v>-3214591</v>
      </c>
      <c r="EO275" s="445">
        <v>-2538759</v>
      </c>
      <c r="EP275" s="445">
        <v>-530080</v>
      </c>
      <c r="EQ275" s="445">
        <v>-63469</v>
      </c>
      <c r="ER275" s="445">
        <v>-6346898</v>
      </c>
      <c r="ES275" s="446">
        <v>0.5</v>
      </c>
      <c r="ET275" s="446">
        <v>0.4</v>
      </c>
      <c r="EU275" s="446">
        <v>0.09</v>
      </c>
      <c r="EV275" s="446">
        <v>0.01</v>
      </c>
      <c r="EW275" s="446">
        <v>1</v>
      </c>
      <c r="EX275" s="58" t="s">
        <v>764</v>
      </c>
      <c r="EY275" s="58" t="s">
        <v>765</v>
      </c>
      <c r="EZ275" s="58" t="s">
        <v>466</v>
      </c>
      <c r="FA275" s="58" t="s">
        <v>537</v>
      </c>
      <c r="FB275" s="58" t="s">
        <v>1354</v>
      </c>
    </row>
    <row r="276" spans="1:158" s="58" customFormat="1" ht="14.25" thickTop="1" thickBot="1">
      <c r="A276" s="58" t="s">
        <v>469</v>
      </c>
      <c r="B276" s="447" t="s">
        <v>1355</v>
      </c>
      <c r="C276" s="59" t="s">
        <v>1356</v>
      </c>
      <c r="D276" s="445">
        <v>121338310</v>
      </c>
      <c r="E276" s="445">
        <v>110307555</v>
      </c>
      <c r="F276" s="445">
        <v>136045984</v>
      </c>
      <c r="G276" s="445">
        <v>0</v>
      </c>
      <c r="H276" s="445">
        <v>367691849</v>
      </c>
      <c r="I276" s="445">
        <v>0</v>
      </c>
      <c r="J276" s="445">
        <v>0</v>
      </c>
      <c r="K276" s="445">
        <v>121338310</v>
      </c>
      <c r="L276" s="445">
        <v>1048962</v>
      </c>
      <c r="M276" s="445">
        <v>1048962</v>
      </c>
      <c r="N276" s="445">
        <v>0</v>
      </c>
      <c r="O276" s="445">
        <v>0</v>
      </c>
      <c r="P276" s="445">
        <v>0</v>
      </c>
      <c r="Q276" s="445">
        <v>0</v>
      </c>
      <c r="R276" s="445">
        <v>0</v>
      </c>
      <c r="S276" s="445">
        <v>0</v>
      </c>
      <c r="T276" s="445">
        <v>0</v>
      </c>
      <c r="U276" s="445">
        <v>0</v>
      </c>
      <c r="V276" s="445">
        <v>0</v>
      </c>
      <c r="W276" s="445">
        <v>0</v>
      </c>
      <c r="X276" s="445">
        <v>0</v>
      </c>
      <c r="Y276" s="445">
        <v>0</v>
      </c>
      <c r="Z276" s="445">
        <v>0</v>
      </c>
      <c r="AA276" s="445">
        <v>0</v>
      </c>
      <c r="AB276" s="445">
        <v>0</v>
      </c>
      <c r="AC276" s="445">
        <v>0</v>
      </c>
      <c r="AD276" s="445">
        <v>27368933</v>
      </c>
      <c r="AE276" s="445">
        <v>33755019</v>
      </c>
      <c r="AF276" s="445">
        <v>0</v>
      </c>
      <c r="AG276" s="445">
        <v>61123952</v>
      </c>
      <c r="AH276" s="445">
        <v>14230009</v>
      </c>
      <c r="AI276" s="445">
        <v>12936372</v>
      </c>
      <c r="AJ276" s="445">
        <v>15954859</v>
      </c>
      <c r="AK276" s="445">
        <v>0</v>
      </c>
      <c r="AL276" s="445">
        <v>43121240</v>
      </c>
      <c r="AM276" s="445">
        <v>-10416494</v>
      </c>
      <c r="AN276" s="445">
        <v>-9469541</v>
      </c>
      <c r="AO276" s="445">
        <v>-11679100</v>
      </c>
      <c r="AP276" s="445">
        <v>0</v>
      </c>
      <c r="AQ276" s="445">
        <v>-31565135</v>
      </c>
      <c r="AR276" s="445">
        <v>-3667025</v>
      </c>
      <c r="AS276" s="445">
        <v>-3333660</v>
      </c>
      <c r="AT276" s="445">
        <v>-4111514</v>
      </c>
      <c r="AU276" s="445">
        <v>0</v>
      </c>
      <c r="AV276" s="445">
        <v>-11112199</v>
      </c>
      <c r="AW276" s="445">
        <v>371579</v>
      </c>
      <c r="AX276" s="445">
        <v>337800</v>
      </c>
      <c r="AY276" s="445">
        <v>416620</v>
      </c>
      <c r="AZ276" s="445">
        <v>0</v>
      </c>
      <c r="BA276" s="445">
        <v>1125999</v>
      </c>
      <c r="BB276" s="445">
        <v>-1762624</v>
      </c>
      <c r="BC276" s="445">
        <v>-1602386</v>
      </c>
      <c r="BD276" s="445">
        <v>-1976276</v>
      </c>
      <c r="BE276" s="445">
        <v>0</v>
      </c>
      <c r="BF276" s="445">
        <v>-5341286</v>
      </c>
      <c r="BG276" s="445">
        <v>-5058070</v>
      </c>
      <c r="BH276" s="445">
        <v>-4598246</v>
      </c>
      <c r="BI276" s="445">
        <v>-5671170</v>
      </c>
      <c r="BJ276" s="445">
        <v>0</v>
      </c>
      <c r="BK276" s="445">
        <v>-15327486</v>
      </c>
      <c r="BL276" s="445">
        <v>-4470073</v>
      </c>
      <c r="BM276" s="445">
        <v>-4063702</v>
      </c>
      <c r="BN276" s="445">
        <v>-5011899</v>
      </c>
      <c r="BO276" s="445">
        <v>0</v>
      </c>
      <c r="BP276" s="445">
        <v>-13545674</v>
      </c>
      <c r="BQ276" s="445">
        <v>-737548</v>
      </c>
      <c r="BR276" s="445">
        <v>-670499</v>
      </c>
      <c r="BS276" s="445">
        <v>-826948</v>
      </c>
      <c r="BT276" s="445">
        <v>0</v>
      </c>
      <c r="BU276" s="445">
        <v>-2234995</v>
      </c>
      <c r="BV276" s="445">
        <v>-3732524</v>
      </c>
      <c r="BW276" s="445">
        <v>-3393204</v>
      </c>
      <c r="BX276" s="445">
        <v>-4184951</v>
      </c>
      <c r="BY276" s="445">
        <v>0</v>
      </c>
      <c r="BZ276" s="445">
        <v>-11310679</v>
      </c>
      <c r="CA276" s="445">
        <v>0</v>
      </c>
      <c r="CB276" s="445">
        <v>0</v>
      </c>
      <c r="CC276" s="445">
        <v>0</v>
      </c>
      <c r="CD276" s="445">
        <v>0</v>
      </c>
      <c r="CE276" s="445">
        <v>0</v>
      </c>
      <c r="CF276" s="445">
        <v>1753558</v>
      </c>
      <c r="CG276" s="445">
        <v>1594145</v>
      </c>
      <c r="CH276" s="445">
        <v>1966112</v>
      </c>
      <c r="CI276" s="445">
        <v>0</v>
      </c>
      <c r="CJ276" s="445">
        <v>5313815</v>
      </c>
      <c r="CK276" s="445">
        <v>601199</v>
      </c>
      <c r="CL276" s="445">
        <v>546545</v>
      </c>
      <c r="CM276" s="445">
        <v>674072</v>
      </c>
      <c r="CN276" s="445">
        <v>0</v>
      </c>
      <c r="CO276" s="445">
        <v>1821816</v>
      </c>
      <c r="CP276" s="445">
        <v>-2342066</v>
      </c>
      <c r="CQ276" s="445">
        <v>-2129150</v>
      </c>
      <c r="CR276" s="445">
        <v>-2625952</v>
      </c>
      <c r="CS276" s="445">
        <v>0</v>
      </c>
      <c r="CT276" s="445">
        <v>-7097168</v>
      </c>
      <c r="CU276" s="445">
        <v>-4457382</v>
      </c>
      <c r="CV276" s="445">
        <v>-4052162</v>
      </c>
      <c r="CW276" s="445">
        <v>-4997667</v>
      </c>
      <c r="CX276" s="445">
        <v>0</v>
      </c>
      <c r="CY276" s="445">
        <v>-13507211</v>
      </c>
      <c r="CZ276" s="445">
        <v>-136349</v>
      </c>
      <c r="DA276" s="445">
        <v>-123954</v>
      </c>
      <c r="DB276" s="445">
        <v>-152876</v>
      </c>
      <c r="DC276" s="445">
        <v>0</v>
      </c>
      <c r="DD276" s="445">
        <v>-413179</v>
      </c>
      <c r="DE276" s="445">
        <v>-4321032</v>
      </c>
      <c r="DF276" s="445">
        <v>-3928209</v>
      </c>
      <c r="DG276" s="445">
        <v>-4844791</v>
      </c>
      <c r="DH276" s="445">
        <v>0</v>
      </c>
      <c r="DI276" s="445">
        <v>-13094032</v>
      </c>
      <c r="DJ276" s="445">
        <v>-46655687</v>
      </c>
      <c r="DK276" s="445">
        <v>-45239119</v>
      </c>
      <c r="DL276" s="445">
        <v>-53159737</v>
      </c>
      <c r="DM276" s="445">
        <v>0</v>
      </c>
      <c r="DN276" s="445">
        <v>-145054543</v>
      </c>
      <c r="DO276" s="445">
        <v>-37514992</v>
      </c>
      <c r="DP276" s="445">
        <v>-36523358</v>
      </c>
      <c r="DQ276" s="445">
        <v>-41963654</v>
      </c>
      <c r="DR276" s="445">
        <v>0</v>
      </c>
      <c r="DS276" s="445">
        <v>-116002004</v>
      </c>
      <c r="DT276" s="445">
        <v>-9140695</v>
      </c>
      <c r="DU276" s="445">
        <v>-8715761</v>
      </c>
      <c r="DV276" s="445">
        <v>-11196083</v>
      </c>
      <c r="DW276" s="445">
        <v>0</v>
      </c>
      <c r="DX276" s="445">
        <v>-29052539</v>
      </c>
      <c r="DY276" s="445">
        <v>149191182</v>
      </c>
      <c r="DZ276" s="445">
        <v>135628347</v>
      </c>
      <c r="EA276" s="445">
        <v>167274961</v>
      </c>
      <c r="EB276" s="445">
        <v>0</v>
      </c>
      <c r="EC276" s="445">
        <v>452094490</v>
      </c>
      <c r="ED276" s="445">
        <v>121338310</v>
      </c>
      <c r="EE276" s="445">
        <v>110307555</v>
      </c>
      <c r="EF276" s="445">
        <v>136045984</v>
      </c>
      <c r="EG276" s="445">
        <v>0</v>
      </c>
      <c r="EH276" s="445">
        <v>367691849</v>
      </c>
      <c r="EI276" s="445">
        <v>-27852872</v>
      </c>
      <c r="EJ276" s="445">
        <v>-25320792</v>
      </c>
      <c r="EK276" s="445">
        <v>-31228977</v>
      </c>
      <c r="EL276" s="445">
        <v>0</v>
      </c>
      <c r="EM276" s="445">
        <v>-84402641</v>
      </c>
      <c r="EN276" s="445">
        <v>-36993567</v>
      </c>
      <c r="EO276" s="445">
        <v>-34036553</v>
      </c>
      <c r="EP276" s="445">
        <v>-42425060</v>
      </c>
      <c r="EQ276" s="445">
        <v>0</v>
      </c>
      <c r="ER276" s="445">
        <v>-113455180</v>
      </c>
      <c r="ES276" s="446">
        <v>0.33</v>
      </c>
      <c r="ET276" s="446">
        <v>0.3</v>
      </c>
      <c r="EU276" s="446">
        <v>0.37</v>
      </c>
      <c r="EV276" s="446">
        <v>0</v>
      </c>
      <c r="EW276" s="446">
        <v>1</v>
      </c>
      <c r="EX276" s="58" t="s">
        <v>501</v>
      </c>
      <c r="EY276" s="58" t="s">
        <v>502</v>
      </c>
      <c r="EZ276" s="58" t="s">
        <v>645</v>
      </c>
      <c r="FA276" s="58" t="s">
        <v>504</v>
      </c>
      <c r="FB276" s="58" t="s">
        <v>1357</v>
      </c>
    </row>
    <row r="277" spans="1:158" s="58" customFormat="1" ht="14.25" thickTop="1" thickBot="1">
      <c r="A277" s="58" t="s">
        <v>469</v>
      </c>
      <c r="B277" s="447" t="s">
        <v>1358</v>
      </c>
      <c r="C277" s="59" t="s">
        <v>1359</v>
      </c>
      <c r="D277" s="445">
        <v>0</v>
      </c>
      <c r="E277" s="445">
        <v>117287853</v>
      </c>
      <c r="F277" s="445">
        <v>0</v>
      </c>
      <c r="G277" s="445">
        <v>1184726</v>
      </c>
      <c r="H277" s="445">
        <v>118472579</v>
      </c>
      <c r="I277" s="445">
        <v>0</v>
      </c>
      <c r="J277" s="445">
        <v>0</v>
      </c>
      <c r="K277" s="445">
        <v>0</v>
      </c>
      <c r="L277" s="445">
        <v>454603</v>
      </c>
      <c r="M277" s="445">
        <v>454603</v>
      </c>
      <c r="N277" s="445">
        <v>0</v>
      </c>
      <c r="O277" s="445">
        <v>0</v>
      </c>
      <c r="P277" s="445">
        <v>0</v>
      </c>
      <c r="Q277" s="445">
        <v>82944</v>
      </c>
      <c r="R277" s="445">
        <v>0</v>
      </c>
      <c r="S277" s="445">
        <v>82944</v>
      </c>
      <c r="T277" s="445">
        <v>0</v>
      </c>
      <c r="U277" s="445">
        <v>0</v>
      </c>
      <c r="V277" s="445">
        <v>0</v>
      </c>
      <c r="W277" s="445">
        <v>0</v>
      </c>
      <c r="X277" s="445">
        <v>0</v>
      </c>
      <c r="Y277" s="445">
        <v>0</v>
      </c>
      <c r="Z277" s="445">
        <v>0</v>
      </c>
      <c r="AA277" s="445">
        <v>0</v>
      </c>
      <c r="AB277" s="445">
        <v>0</v>
      </c>
      <c r="AC277" s="445">
        <v>0</v>
      </c>
      <c r="AD277" s="445">
        <v>55345405</v>
      </c>
      <c r="AE277" s="445">
        <v>0</v>
      </c>
      <c r="AF277" s="445">
        <v>559000</v>
      </c>
      <c r="AG277" s="445">
        <v>55904405</v>
      </c>
      <c r="AH277" s="445">
        <v>0</v>
      </c>
      <c r="AI277" s="445">
        <v>12893703</v>
      </c>
      <c r="AJ277" s="445">
        <v>0</v>
      </c>
      <c r="AK277" s="445">
        <v>130239</v>
      </c>
      <c r="AL277" s="445">
        <v>13023942</v>
      </c>
      <c r="AM277" s="445">
        <v>0</v>
      </c>
      <c r="AN277" s="445">
        <v>-8231968</v>
      </c>
      <c r="AO277" s="445">
        <v>0</v>
      </c>
      <c r="AP277" s="445">
        <v>-83151</v>
      </c>
      <c r="AQ277" s="445">
        <v>-8315119</v>
      </c>
      <c r="AR277" s="445">
        <v>0</v>
      </c>
      <c r="AS277" s="445">
        <v>-14263890</v>
      </c>
      <c r="AT277" s="445">
        <v>0</v>
      </c>
      <c r="AU277" s="445">
        <v>-144080</v>
      </c>
      <c r="AV277" s="445">
        <v>-14407970</v>
      </c>
      <c r="AW277" s="445">
        <v>0</v>
      </c>
      <c r="AX277" s="445">
        <v>0</v>
      </c>
      <c r="AY277" s="445">
        <v>0</v>
      </c>
      <c r="AZ277" s="445">
        <v>0</v>
      </c>
      <c r="BA277" s="445">
        <v>0</v>
      </c>
      <c r="BB277" s="445">
        <v>0</v>
      </c>
      <c r="BC277" s="445">
        <v>-1241607</v>
      </c>
      <c r="BD277" s="445">
        <v>0</v>
      </c>
      <c r="BE277" s="445">
        <v>-12541</v>
      </c>
      <c r="BF277" s="445">
        <v>-1254148</v>
      </c>
      <c r="BG277" s="445">
        <v>0</v>
      </c>
      <c r="BH277" s="445">
        <v>-15505497</v>
      </c>
      <c r="BI277" s="445">
        <v>0</v>
      </c>
      <c r="BJ277" s="445">
        <v>-156621</v>
      </c>
      <c r="BK277" s="445">
        <v>-15662118</v>
      </c>
      <c r="BL277" s="445">
        <v>0</v>
      </c>
      <c r="BM277" s="445">
        <v>-40318965</v>
      </c>
      <c r="BN277" s="445">
        <v>0</v>
      </c>
      <c r="BO277" s="445">
        <v>-407262</v>
      </c>
      <c r="BP277" s="445">
        <v>-40726227</v>
      </c>
      <c r="BQ277" s="445">
        <v>0</v>
      </c>
      <c r="BR277" s="445">
        <v>-4530465</v>
      </c>
      <c r="BS277" s="445">
        <v>0</v>
      </c>
      <c r="BT277" s="445">
        <v>-45762</v>
      </c>
      <c r="BU277" s="445">
        <v>-4576227</v>
      </c>
      <c r="BV277" s="445">
        <v>0</v>
      </c>
      <c r="BW277" s="445">
        <v>-35788500</v>
      </c>
      <c r="BX277" s="445">
        <v>0</v>
      </c>
      <c r="BY277" s="445">
        <v>-361500</v>
      </c>
      <c r="BZ277" s="445">
        <v>-36150000</v>
      </c>
      <c r="CA277" s="445">
        <v>0</v>
      </c>
      <c r="CB277" s="445">
        <v>0</v>
      </c>
      <c r="CC277" s="445">
        <v>0</v>
      </c>
      <c r="CD277" s="445">
        <v>0</v>
      </c>
      <c r="CE277" s="445">
        <v>0</v>
      </c>
      <c r="CF277" s="445">
        <v>0</v>
      </c>
      <c r="CG277" s="445">
        <v>6596469</v>
      </c>
      <c r="CH277" s="445">
        <v>0</v>
      </c>
      <c r="CI277" s="445">
        <v>66631</v>
      </c>
      <c r="CJ277" s="445">
        <v>6663100</v>
      </c>
      <c r="CK277" s="445">
        <v>0</v>
      </c>
      <c r="CL277" s="445">
        <v>0</v>
      </c>
      <c r="CM277" s="445">
        <v>0</v>
      </c>
      <c r="CN277" s="445">
        <v>0</v>
      </c>
      <c r="CO277" s="445">
        <v>0</v>
      </c>
      <c r="CP277" s="445">
        <v>0</v>
      </c>
      <c r="CQ277" s="445">
        <v>-3465000</v>
      </c>
      <c r="CR277" s="445">
        <v>0</v>
      </c>
      <c r="CS277" s="445">
        <v>-35000</v>
      </c>
      <c r="CT277" s="445">
        <v>-3500000</v>
      </c>
      <c r="CU277" s="445">
        <v>0</v>
      </c>
      <c r="CV277" s="445">
        <v>-37187496</v>
      </c>
      <c r="CW277" s="445">
        <v>0</v>
      </c>
      <c r="CX277" s="445">
        <v>-375631</v>
      </c>
      <c r="CY277" s="445">
        <v>-37563127</v>
      </c>
      <c r="CZ277" s="445">
        <v>0</v>
      </c>
      <c r="DA277" s="445">
        <v>-4530465</v>
      </c>
      <c r="DB277" s="445">
        <v>0</v>
      </c>
      <c r="DC277" s="445">
        <v>-45762</v>
      </c>
      <c r="DD277" s="445">
        <v>-4576227</v>
      </c>
      <c r="DE277" s="445">
        <v>0</v>
      </c>
      <c r="DF277" s="445">
        <v>-32657031</v>
      </c>
      <c r="DG277" s="445">
        <v>0</v>
      </c>
      <c r="DH277" s="445">
        <v>-329869</v>
      </c>
      <c r="DI277" s="445">
        <v>-32986900</v>
      </c>
      <c r="DJ277" s="445">
        <v>0</v>
      </c>
      <c r="DK277" s="445">
        <v>-86933894</v>
      </c>
      <c r="DL277" s="445">
        <v>0</v>
      </c>
      <c r="DM277" s="445">
        <v>-878120</v>
      </c>
      <c r="DN277" s="445">
        <v>-87812014</v>
      </c>
      <c r="DO277" s="445">
        <v>0</v>
      </c>
      <c r="DP277" s="445">
        <v>-85241911</v>
      </c>
      <c r="DQ277" s="445">
        <v>0</v>
      </c>
      <c r="DR277" s="445">
        <v>-861029</v>
      </c>
      <c r="DS277" s="445">
        <v>-86102940</v>
      </c>
      <c r="DT277" s="445">
        <v>0</v>
      </c>
      <c r="DU277" s="445">
        <v>-1691983</v>
      </c>
      <c r="DV277" s="445">
        <v>0</v>
      </c>
      <c r="DW277" s="445">
        <v>-17091</v>
      </c>
      <c r="DX277" s="445">
        <v>-1709074</v>
      </c>
      <c r="DY277" s="445">
        <v>0</v>
      </c>
      <c r="DZ277" s="445">
        <v>151541365</v>
      </c>
      <c r="EA277" s="445">
        <v>0</v>
      </c>
      <c r="EB277" s="445">
        <v>1530721</v>
      </c>
      <c r="EC277" s="445">
        <v>153072086</v>
      </c>
      <c r="ED277" s="445">
        <v>0</v>
      </c>
      <c r="EE277" s="445">
        <v>117287853</v>
      </c>
      <c r="EF277" s="445">
        <v>0</v>
      </c>
      <c r="EG277" s="445">
        <v>1184726</v>
      </c>
      <c r="EH277" s="445">
        <v>118472579</v>
      </c>
      <c r="EI277" s="445">
        <v>0</v>
      </c>
      <c r="EJ277" s="445">
        <v>-34253512</v>
      </c>
      <c r="EK277" s="445">
        <v>0</v>
      </c>
      <c r="EL277" s="445">
        <v>-345995</v>
      </c>
      <c r="EM277" s="445">
        <v>-34599507</v>
      </c>
      <c r="EN277" s="445">
        <v>0</v>
      </c>
      <c r="EO277" s="445">
        <v>-35945495</v>
      </c>
      <c r="EP277" s="445">
        <v>0</v>
      </c>
      <c r="EQ277" s="445">
        <v>-363086</v>
      </c>
      <c r="ER277" s="445">
        <v>-36308581</v>
      </c>
      <c r="ES277" s="446">
        <v>0</v>
      </c>
      <c r="ET277" s="446">
        <v>0.99</v>
      </c>
      <c r="EU277" s="446">
        <v>0</v>
      </c>
      <c r="EV277" s="446">
        <v>0.01</v>
      </c>
      <c r="EW277" s="446">
        <v>1</v>
      </c>
      <c r="EX277" s="58" t="s">
        <v>511</v>
      </c>
      <c r="EY277" s="58" t="s">
        <v>568</v>
      </c>
      <c r="EZ277" s="58" t="s">
        <v>513</v>
      </c>
      <c r="FA277" s="58" t="s">
        <v>473</v>
      </c>
      <c r="FB277" s="58" t="s">
        <v>1360</v>
      </c>
    </row>
    <row r="278" spans="1:158" s="58" customFormat="1" ht="14.25" thickTop="1" thickBot="1">
      <c r="A278" s="58" t="s">
        <v>461</v>
      </c>
      <c r="B278" s="447" t="s">
        <v>1361</v>
      </c>
      <c r="C278" s="59" t="s">
        <v>1362</v>
      </c>
      <c r="D278" s="445">
        <v>18759941</v>
      </c>
      <c r="E278" s="445">
        <v>15007954</v>
      </c>
      <c r="F278" s="445">
        <v>3376790</v>
      </c>
      <c r="G278" s="445">
        <v>375199</v>
      </c>
      <c r="H278" s="445">
        <v>37519884</v>
      </c>
      <c r="I278" s="445">
        <v>0</v>
      </c>
      <c r="J278" s="445">
        <v>0</v>
      </c>
      <c r="K278" s="445">
        <v>18759941</v>
      </c>
      <c r="L278" s="445">
        <v>167614</v>
      </c>
      <c r="M278" s="445">
        <v>167614</v>
      </c>
      <c r="N278" s="445">
        <v>0</v>
      </c>
      <c r="O278" s="445">
        <v>0</v>
      </c>
      <c r="P278" s="445">
        <v>0</v>
      </c>
      <c r="Q278" s="445">
        <v>123323</v>
      </c>
      <c r="R278" s="445">
        <v>0</v>
      </c>
      <c r="S278" s="445">
        <v>123323</v>
      </c>
      <c r="T278" s="445">
        <v>0</v>
      </c>
      <c r="U278" s="445">
        <v>0</v>
      </c>
      <c r="V278" s="445">
        <v>0</v>
      </c>
      <c r="W278" s="445">
        <v>0</v>
      </c>
      <c r="X278" s="445">
        <v>0</v>
      </c>
      <c r="Y278" s="445">
        <v>0</v>
      </c>
      <c r="Z278" s="445">
        <v>0</v>
      </c>
      <c r="AA278" s="445">
        <v>0</v>
      </c>
      <c r="AB278" s="445">
        <v>0</v>
      </c>
      <c r="AC278" s="445">
        <v>0</v>
      </c>
      <c r="AD278" s="445">
        <v>9221350</v>
      </c>
      <c r="AE278" s="445">
        <v>2073359</v>
      </c>
      <c r="AF278" s="445">
        <v>230374</v>
      </c>
      <c r="AG278" s="445">
        <v>11525083</v>
      </c>
      <c r="AH278" s="445">
        <v>1768451</v>
      </c>
      <c r="AI278" s="445">
        <v>1414760</v>
      </c>
      <c r="AJ278" s="445">
        <v>318321</v>
      </c>
      <c r="AK278" s="445">
        <v>35369</v>
      </c>
      <c r="AL278" s="445">
        <v>3536901</v>
      </c>
      <c r="AM278" s="445">
        <v>-1890203</v>
      </c>
      <c r="AN278" s="445">
        <v>-1512163</v>
      </c>
      <c r="AO278" s="445">
        <v>-340237</v>
      </c>
      <c r="AP278" s="445">
        <v>-37804</v>
      </c>
      <c r="AQ278" s="445">
        <v>-3780407</v>
      </c>
      <c r="AR278" s="445">
        <v>-1304640</v>
      </c>
      <c r="AS278" s="445">
        <v>-1043712</v>
      </c>
      <c r="AT278" s="445">
        <v>-234835</v>
      </c>
      <c r="AU278" s="445">
        <v>-26093</v>
      </c>
      <c r="AV278" s="445">
        <v>-2609280</v>
      </c>
      <c r="AW278" s="445">
        <v>198460</v>
      </c>
      <c r="AX278" s="445">
        <v>158768</v>
      </c>
      <c r="AY278" s="445">
        <v>35723</v>
      </c>
      <c r="AZ278" s="445">
        <v>3969</v>
      </c>
      <c r="BA278" s="445">
        <v>396920</v>
      </c>
      <c r="BB278" s="445">
        <v>-367944</v>
      </c>
      <c r="BC278" s="445">
        <v>-294356</v>
      </c>
      <c r="BD278" s="445">
        <v>-66230</v>
      </c>
      <c r="BE278" s="445">
        <v>-7359</v>
      </c>
      <c r="BF278" s="445">
        <v>-735889</v>
      </c>
      <c r="BG278" s="445">
        <v>-1474124</v>
      </c>
      <c r="BH278" s="445">
        <v>-1179300</v>
      </c>
      <c r="BI278" s="445">
        <v>-265342</v>
      </c>
      <c r="BJ278" s="445">
        <v>-29483</v>
      </c>
      <c r="BK278" s="445">
        <v>-2948249</v>
      </c>
      <c r="BL278" s="445">
        <v>-5132923</v>
      </c>
      <c r="BM278" s="445">
        <v>-4106338</v>
      </c>
      <c r="BN278" s="445">
        <v>-923926</v>
      </c>
      <c r="BO278" s="445">
        <v>-102658</v>
      </c>
      <c r="BP278" s="445">
        <v>-10265845</v>
      </c>
      <c r="BQ278" s="445">
        <v>-454956</v>
      </c>
      <c r="BR278" s="445">
        <v>-363965</v>
      </c>
      <c r="BS278" s="445">
        <v>-81892</v>
      </c>
      <c r="BT278" s="445">
        <v>-9099</v>
      </c>
      <c r="BU278" s="445">
        <v>-909912</v>
      </c>
      <c r="BV278" s="445">
        <v>-4677967</v>
      </c>
      <c r="BW278" s="445">
        <v>-3742373</v>
      </c>
      <c r="BX278" s="445">
        <v>-842034</v>
      </c>
      <c r="BY278" s="445">
        <v>-93559</v>
      </c>
      <c r="BZ278" s="445">
        <v>-9355933</v>
      </c>
      <c r="CA278" s="445">
        <v>0</v>
      </c>
      <c r="CB278" s="445">
        <v>0</v>
      </c>
      <c r="CC278" s="445">
        <v>0</v>
      </c>
      <c r="CD278" s="445">
        <v>0</v>
      </c>
      <c r="CE278" s="445">
        <v>0</v>
      </c>
      <c r="CF278" s="445">
        <v>0</v>
      </c>
      <c r="CG278" s="445">
        <v>0</v>
      </c>
      <c r="CH278" s="445">
        <v>0</v>
      </c>
      <c r="CI278" s="445">
        <v>0</v>
      </c>
      <c r="CJ278" s="445">
        <v>0</v>
      </c>
      <c r="CK278" s="445">
        <v>274935</v>
      </c>
      <c r="CL278" s="445">
        <v>219948</v>
      </c>
      <c r="CM278" s="445">
        <v>49488</v>
      </c>
      <c r="CN278" s="445">
        <v>5499</v>
      </c>
      <c r="CO278" s="445">
        <v>549870</v>
      </c>
      <c r="CP278" s="445">
        <v>-871347</v>
      </c>
      <c r="CQ278" s="445">
        <v>-697077</v>
      </c>
      <c r="CR278" s="445">
        <v>-156842</v>
      </c>
      <c r="CS278" s="445">
        <v>-17427</v>
      </c>
      <c r="CT278" s="445">
        <v>-1742693</v>
      </c>
      <c r="CU278" s="445">
        <v>-5729335</v>
      </c>
      <c r="CV278" s="445">
        <v>-4583467</v>
      </c>
      <c r="CW278" s="445">
        <v>-1031280</v>
      </c>
      <c r="CX278" s="445">
        <v>-114586</v>
      </c>
      <c r="CY278" s="445">
        <v>-11458668</v>
      </c>
      <c r="CZ278" s="445">
        <v>-180021</v>
      </c>
      <c r="DA278" s="445">
        <v>-144017</v>
      </c>
      <c r="DB278" s="445">
        <v>-32404</v>
      </c>
      <c r="DC278" s="445">
        <v>-3600</v>
      </c>
      <c r="DD278" s="445">
        <v>-360042</v>
      </c>
      <c r="DE278" s="445">
        <v>-5549314</v>
      </c>
      <c r="DF278" s="445">
        <v>-4439450</v>
      </c>
      <c r="DG278" s="445">
        <v>-998876</v>
      </c>
      <c r="DH278" s="445">
        <v>-110986</v>
      </c>
      <c r="DI278" s="445">
        <v>-11098626</v>
      </c>
      <c r="DJ278" s="445">
        <v>-17844388</v>
      </c>
      <c r="DK278" s="445">
        <v>-14275511</v>
      </c>
      <c r="DL278" s="445">
        <v>-3211991</v>
      </c>
      <c r="DM278" s="445">
        <v>-356888</v>
      </c>
      <c r="DN278" s="445">
        <v>-35688778</v>
      </c>
      <c r="DO278" s="445">
        <v>-15913689</v>
      </c>
      <c r="DP278" s="445">
        <v>-12730951</v>
      </c>
      <c r="DQ278" s="445">
        <v>-2864464</v>
      </c>
      <c r="DR278" s="445">
        <v>-318274</v>
      </c>
      <c r="DS278" s="445">
        <v>-31827377</v>
      </c>
      <c r="DT278" s="445">
        <v>-1930699</v>
      </c>
      <c r="DU278" s="445">
        <v>-1544560</v>
      </c>
      <c r="DV278" s="445">
        <v>-347527</v>
      </c>
      <c r="DW278" s="445">
        <v>-38614</v>
      </c>
      <c r="DX278" s="445">
        <v>-3861401</v>
      </c>
      <c r="DY278" s="445">
        <v>24464479</v>
      </c>
      <c r="DZ278" s="445">
        <v>19571583</v>
      </c>
      <c r="EA278" s="445">
        <v>4403606</v>
      </c>
      <c r="EB278" s="445">
        <v>489290</v>
      </c>
      <c r="EC278" s="445">
        <v>48928958</v>
      </c>
      <c r="ED278" s="445">
        <v>18759941</v>
      </c>
      <c r="EE278" s="445">
        <v>15007954</v>
      </c>
      <c r="EF278" s="445">
        <v>3376790</v>
      </c>
      <c r="EG278" s="445">
        <v>375199</v>
      </c>
      <c r="EH278" s="445">
        <v>37519884</v>
      </c>
      <c r="EI278" s="445">
        <v>-5704538</v>
      </c>
      <c r="EJ278" s="445">
        <v>-4563629</v>
      </c>
      <c r="EK278" s="445">
        <v>-1026816</v>
      </c>
      <c r="EL278" s="445">
        <v>-114091</v>
      </c>
      <c r="EM278" s="445">
        <v>-11409074</v>
      </c>
      <c r="EN278" s="445">
        <v>-7635237</v>
      </c>
      <c r="EO278" s="445">
        <v>-6108189</v>
      </c>
      <c r="EP278" s="445">
        <v>-1374343</v>
      </c>
      <c r="EQ278" s="445">
        <v>-152705</v>
      </c>
      <c r="ER278" s="445">
        <v>-15270475</v>
      </c>
      <c r="ES278" s="446">
        <v>0.5</v>
      </c>
      <c r="ET278" s="446">
        <v>0.4</v>
      </c>
      <c r="EU278" s="446">
        <v>0.09</v>
      </c>
      <c r="EV278" s="446">
        <v>0.01</v>
      </c>
      <c r="EW278" s="446">
        <v>1</v>
      </c>
      <c r="EX278" s="58" t="s">
        <v>491</v>
      </c>
      <c r="EY278" s="58" t="s">
        <v>492</v>
      </c>
      <c r="EZ278" s="58" t="s">
        <v>466</v>
      </c>
      <c r="FA278" s="58" t="s">
        <v>467</v>
      </c>
      <c r="FB278" s="58" t="s">
        <v>1363</v>
      </c>
    </row>
    <row r="279" spans="1:158" s="58" customFormat="1" ht="14.25" thickTop="1" thickBot="1">
      <c r="A279" s="58" t="s">
        <v>469</v>
      </c>
      <c r="B279" s="447" t="s">
        <v>1364</v>
      </c>
      <c r="C279" s="59" t="s">
        <v>1365</v>
      </c>
      <c r="D279" s="445">
        <v>21664807</v>
      </c>
      <c r="E279" s="445">
        <v>17331845</v>
      </c>
      <c r="F279" s="445">
        <v>3899665</v>
      </c>
      <c r="G279" s="445">
        <v>433296</v>
      </c>
      <c r="H279" s="445">
        <v>43329613</v>
      </c>
      <c r="I279" s="445">
        <v>0</v>
      </c>
      <c r="J279" s="445">
        <v>0</v>
      </c>
      <c r="K279" s="445">
        <v>21664807</v>
      </c>
      <c r="L279" s="445">
        <v>139657</v>
      </c>
      <c r="M279" s="445">
        <v>139657</v>
      </c>
      <c r="N279" s="445">
        <v>0</v>
      </c>
      <c r="O279" s="445">
        <v>0</v>
      </c>
      <c r="P279" s="445">
        <v>0</v>
      </c>
      <c r="Q279" s="445">
        <v>108370</v>
      </c>
      <c r="R279" s="445">
        <v>0</v>
      </c>
      <c r="S279" s="445">
        <v>108370</v>
      </c>
      <c r="T279" s="445">
        <v>0</v>
      </c>
      <c r="U279" s="445">
        <v>0</v>
      </c>
      <c r="V279" s="445">
        <v>0</v>
      </c>
      <c r="W279" s="445">
        <v>0</v>
      </c>
      <c r="X279" s="445">
        <v>0</v>
      </c>
      <c r="Y279" s="445">
        <v>0</v>
      </c>
      <c r="Z279" s="445">
        <v>0</v>
      </c>
      <c r="AA279" s="445">
        <v>0</v>
      </c>
      <c r="AB279" s="445">
        <v>0</v>
      </c>
      <c r="AC279" s="445">
        <v>0</v>
      </c>
      <c r="AD279" s="445">
        <v>4472150</v>
      </c>
      <c r="AE279" s="445">
        <v>1004964</v>
      </c>
      <c r="AF279" s="445">
        <v>111663</v>
      </c>
      <c r="AG279" s="445">
        <v>5588777</v>
      </c>
      <c r="AH279" s="445">
        <v>2046731</v>
      </c>
      <c r="AI279" s="445">
        <v>1637386</v>
      </c>
      <c r="AJ279" s="445">
        <v>368412</v>
      </c>
      <c r="AK279" s="445">
        <v>40935</v>
      </c>
      <c r="AL279" s="445">
        <v>4093464</v>
      </c>
      <c r="AM279" s="445">
        <v>-723930</v>
      </c>
      <c r="AN279" s="445">
        <v>-579144</v>
      </c>
      <c r="AO279" s="445">
        <v>-130307</v>
      </c>
      <c r="AP279" s="445">
        <v>-14479</v>
      </c>
      <c r="AQ279" s="445">
        <v>-1447860</v>
      </c>
      <c r="AR279" s="445">
        <v>-1234876</v>
      </c>
      <c r="AS279" s="445">
        <v>-987902</v>
      </c>
      <c r="AT279" s="445">
        <v>-222278</v>
      </c>
      <c r="AU279" s="445">
        <v>-24698</v>
      </c>
      <c r="AV279" s="445">
        <v>-2469754</v>
      </c>
      <c r="AW279" s="445">
        <v>34541</v>
      </c>
      <c r="AX279" s="445">
        <v>27632</v>
      </c>
      <c r="AY279" s="445">
        <v>6217</v>
      </c>
      <c r="AZ279" s="445">
        <v>691</v>
      </c>
      <c r="BA279" s="445">
        <v>69081</v>
      </c>
      <c r="BB279" s="445">
        <v>-237160</v>
      </c>
      <c r="BC279" s="445">
        <v>-189728</v>
      </c>
      <c r="BD279" s="445">
        <v>-42689</v>
      </c>
      <c r="BE279" s="445">
        <v>-4743</v>
      </c>
      <c r="BF279" s="445">
        <v>-474320</v>
      </c>
      <c r="BG279" s="445">
        <v>-1437495</v>
      </c>
      <c r="BH279" s="445">
        <v>-1149998</v>
      </c>
      <c r="BI279" s="445">
        <v>-258750</v>
      </c>
      <c r="BJ279" s="445">
        <v>-28750</v>
      </c>
      <c r="BK279" s="445">
        <v>-2874993</v>
      </c>
      <c r="BL279" s="445">
        <v>-2627714</v>
      </c>
      <c r="BM279" s="445">
        <v>-2102171</v>
      </c>
      <c r="BN279" s="445">
        <v>-472988</v>
      </c>
      <c r="BO279" s="445">
        <v>-52554</v>
      </c>
      <c r="BP279" s="445">
        <v>-5255427</v>
      </c>
      <c r="BQ279" s="445">
        <v>-297099</v>
      </c>
      <c r="BR279" s="445">
        <v>-237679</v>
      </c>
      <c r="BS279" s="445">
        <v>-53478</v>
      </c>
      <c r="BT279" s="445">
        <v>-5942</v>
      </c>
      <c r="BU279" s="445">
        <v>-594198</v>
      </c>
      <c r="BV279" s="445">
        <v>-2330614</v>
      </c>
      <c r="BW279" s="445">
        <v>-1864492</v>
      </c>
      <c r="BX279" s="445">
        <v>-419511</v>
      </c>
      <c r="BY279" s="445">
        <v>-46612</v>
      </c>
      <c r="BZ279" s="445">
        <v>-4661229</v>
      </c>
      <c r="CA279" s="445">
        <v>65878</v>
      </c>
      <c r="CB279" s="445">
        <v>52703</v>
      </c>
      <c r="CC279" s="445">
        <v>11858</v>
      </c>
      <c r="CD279" s="445">
        <v>1318</v>
      </c>
      <c r="CE279" s="445">
        <v>131757</v>
      </c>
      <c r="CF279" s="445">
        <v>222711</v>
      </c>
      <c r="CG279" s="445">
        <v>178168</v>
      </c>
      <c r="CH279" s="445">
        <v>40088</v>
      </c>
      <c r="CI279" s="445">
        <v>4454</v>
      </c>
      <c r="CJ279" s="445">
        <v>445421</v>
      </c>
      <c r="CK279" s="445">
        <v>226216</v>
      </c>
      <c r="CL279" s="445">
        <v>180972</v>
      </c>
      <c r="CM279" s="445">
        <v>40719</v>
      </c>
      <c r="CN279" s="445">
        <v>4524</v>
      </c>
      <c r="CO279" s="445">
        <v>452431</v>
      </c>
      <c r="CP279" s="445">
        <v>-615711</v>
      </c>
      <c r="CQ279" s="445">
        <v>-492569</v>
      </c>
      <c r="CR279" s="445">
        <v>-110828</v>
      </c>
      <c r="CS279" s="445">
        <v>-12314</v>
      </c>
      <c r="CT279" s="445">
        <v>-1231422</v>
      </c>
      <c r="CU279" s="445">
        <v>-2728620</v>
      </c>
      <c r="CV279" s="445">
        <v>-2182897</v>
      </c>
      <c r="CW279" s="445">
        <v>-491151</v>
      </c>
      <c r="CX279" s="445">
        <v>-54572</v>
      </c>
      <c r="CY279" s="445">
        <v>-5457240</v>
      </c>
      <c r="CZ279" s="445">
        <v>-5005</v>
      </c>
      <c r="DA279" s="445">
        <v>-4004</v>
      </c>
      <c r="DB279" s="445">
        <v>-901</v>
      </c>
      <c r="DC279" s="445">
        <v>-100</v>
      </c>
      <c r="DD279" s="445">
        <v>-10010</v>
      </c>
      <c r="DE279" s="445">
        <v>-2723614</v>
      </c>
      <c r="DF279" s="445">
        <v>-2178893</v>
      </c>
      <c r="DG279" s="445">
        <v>-490251</v>
      </c>
      <c r="DH279" s="445">
        <v>-54472</v>
      </c>
      <c r="DI279" s="445">
        <v>-5447230</v>
      </c>
      <c r="DJ279" s="445">
        <v>-6416788</v>
      </c>
      <c r="DK279" s="445">
        <v>-5133428</v>
      </c>
      <c r="DL279" s="445">
        <v>-1155021</v>
      </c>
      <c r="DM279" s="445">
        <v>-128336</v>
      </c>
      <c r="DN279" s="445">
        <v>-12833573</v>
      </c>
      <c r="DO279" s="445">
        <v>-6046392</v>
      </c>
      <c r="DP279" s="445">
        <v>-4837114</v>
      </c>
      <c r="DQ279" s="445">
        <v>-1088351</v>
      </c>
      <c r="DR279" s="445">
        <v>-120928</v>
      </c>
      <c r="DS279" s="445">
        <v>-12092784</v>
      </c>
      <c r="DT279" s="445">
        <v>-370396</v>
      </c>
      <c r="DU279" s="445">
        <v>-296314</v>
      </c>
      <c r="DV279" s="445">
        <v>-66670</v>
      </c>
      <c r="DW279" s="445">
        <v>-7408</v>
      </c>
      <c r="DX279" s="445">
        <v>-740789</v>
      </c>
      <c r="DY279" s="445">
        <v>20706932</v>
      </c>
      <c r="DZ279" s="445">
        <v>16565546</v>
      </c>
      <c r="EA279" s="445">
        <v>3727248</v>
      </c>
      <c r="EB279" s="445">
        <v>414139</v>
      </c>
      <c r="EC279" s="445">
        <v>41413865</v>
      </c>
      <c r="ED279" s="445">
        <v>21664807</v>
      </c>
      <c r="EE279" s="445">
        <v>17331845</v>
      </c>
      <c r="EF279" s="445">
        <v>3899665</v>
      </c>
      <c r="EG279" s="445">
        <v>433296</v>
      </c>
      <c r="EH279" s="445">
        <v>43329613</v>
      </c>
      <c r="EI279" s="445">
        <v>957875</v>
      </c>
      <c r="EJ279" s="445">
        <v>766299</v>
      </c>
      <c r="EK279" s="445">
        <v>172417</v>
      </c>
      <c r="EL279" s="445">
        <v>19157</v>
      </c>
      <c r="EM279" s="445">
        <v>1915748</v>
      </c>
      <c r="EN279" s="445">
        <v>587479</v>
      </c>
      <c r="EO279" s="445">
        <v>469985</v>
      </c>
      <c r="EP279" s="445">
        <v>105747</v>
      </c>
      <c r="EQ279" s="445">
        <v>11749</v>
      </c>
      <c r="ER279" s="445">
        <v>1174959</v>
      </c>
      <c r="ES279" s="446">
        <v>0.5</v>
      </c>
      <c r="ET279" s="446">
        <v>0.4</v>
      </c>
      <c r="EU279" s="446">
        <v>0.09</v>
      </c>
      <c r="EV279" s="446">
        <v>0.01</v>
      </c>
      <c r="EW279" s="446">
        <v>1</v>
      </c>
      <c r="EX279" s="58" t="s">
        <v>521</v>
      </c>
      <c r="EY279" s="58" t="s">
        <v>522</v>
      </c>
      <c r="EZ279" s="58" t="s">
        <v>466</v>
      </c>
      <c r="FA279" s="58" t="s">
        <v>497</v>
      </c>
      <c r="FB279" s="58" t="s">
        <v>1366</v>
      </c>
    </row>
    <row r="280" spans="1:158" s="58" customFormat="1" ht="14.25" thickTop="1" thickBot="1">
      <c r="A280" s="58" t="s">
        <v>469</v>
      </c>
      <c r="B280" s="447" t="s">
        <v>1367</v>
      </c>
      <c r="C280" s="59" t="s">
        <v>1368</v>
      </c>
      <c r="D280" s="445">
        <v>30743324</v>
      </c>
      <c r="E280" s="445">
        <v>24594660</v>
      </c>
      <c r="F280" s="445">
        <v>6148665</v>
      </c>
      <c r="G280" s="445">
        <v>0</v>
      </c>
      <c r="H280" s="445">
        <v>61486649</v>
      </c>
      <c r="I280" s="445">
        <v>622159</v>
      </c>
      <c r="J280" s="445">
        <v>622159</v>
      </c>
      <c r="K280" s="445">
        <v>30121165</v>
      </c>
      <c r="L280" s="445">
        <v>170604</v>
      </c>
      <c r="M280" s="445">
        <v>170604</v>
      </c>
      <c r="N280" s="445">
        <v>3417262</v>
      </c>
      <c r="O280" s="445">
        <v>0</v>
      </c>
      <c r="P280" s="445">
        <v>3417262</v>
      </c>
      <c r="Q280" s="445">
        <v>226304</v>
      </c>
      <c r="R280" s="445">
        <v>0</v>
      </c>
      <c r="S280" s="445">
        <v>226304</v>
      </c>
      <c r="T280" s="445">
        <v>0</v>
      </c>
      <c r="U280" s="445">
        <v>0</v>
      </c>
      <c r="V280" s="445">
        <v>0</v>
      </c>
      <c r="W280" s="445">
        <v>0</v>
      </c>
      <c r="X280" s="445">
        <v>622159</v>
      </c>
      <c r="Y280" s="445">
        <v>0</v>
      </c>
      <c r="Z280" s="445">
        <v>0</v>
      </c>
      <c r="AA280" s="445">
        <v>622159</v>
      </c>
      <c r="AB280" s="445">
        <v>0</v>
      </c>
      <c r="AC280" s="445">
        <v>0</v>
      </c>
      <c r="AD280" s="445">
        <v>5944220</v>
      </c>
      <c r="AE280" s="445">
        <v>1381256</v>
      </c>
      <c r="AF280" s="445">
        <v>0</v>
      </c>
      <c r="AG280" s="445">
        <v>7325476</v>
      </c>
      <c r="AH280" s="445">
        <v>3756536</v>
      </c>
      <c r="AI280" s="445">
        <v>3005229</v>
      </c>
      <c r="AJ280" s="445">
        <v>751307</v>
      </c>
      <c r="AK280" s="445">
        <v>0</v>
      </c>
      <c r="AL280" s="445">
        <v>7513072</v>
      </c>
      <c r="AM280" s="445">
        <v>-1809049</v>
      </c>
      <c r="AN280" s="445">
        <v>-1447240</v>
      </c>
      <c r="AO280" s="445">
        <v>-361810</v>
      </c>
      <c r="AP280" s="445">
        <v>0</v>
      </c>
      <c r="AQ280" s="445">
        <v>-3618099</v>
      </c>
      <c r="AR280" s="445">
        <v>-2347957</v>
      </c>
      <c r="AS280" s="445">
        <v>-1878366</v>
      </c>
      <c r="AT280" s="445">
        <v>-469592</v>
      </c>
      <c r="AU280" s="445">
        <v>0</v>
      </c>
      <c r="AV280" s="445">
        <v>-4695915</v>
      </c>
      <c r="AW280" s="445">
        <v>0</v>
      </c>
      <c r="AX280" s="445">
        <v>0</v>
      </c>
      <c r="AY280" s="445">
        <v>0</v>
      </c>
      <c r="AZ280" s="445">
        <v>0</v>
      </c>
      <c r="BA280" s="445">
        <v>0</v>
      </c>
      <c r="BB280" s="445">
        <v>186635</v>
      </c>
      <c r="BC280" s="445">
        <v>149308</v>
      </c>
      <c r="BD280" s="445">
        <v>37327</v>
      </c>
      <c r="BE280" s="445">
        <v>0</v>
      </c>
      <c r="BF280" s="445">
        <v>373270</v>
      </c>
      <c r="BG280" s="445">
        <v>-2161322</v>
      </c>
      <c r="BH280" s="445">
        <v>-1729058</v>
      </c>
      <c r="BI280" s="445">
        <v>-432265</v>
      </c>
      <c r="BJ280" s="445">
        <v>0</v>
      </c>
      <c r="BK280" s="445">
        <v>-4322645</v>
      </c>
      <c r="BL280" s="445">
        <v>-5272442</v>
      </c>
      <c r="BM280" s="445">
        <v>-4217953</v>
      </c>
      <c r="BN280" s="445">
        <v>-1054488</v>
      </c>
      <c r="BO280" s="445">
        <v>0</v>
      </c>
      <c r="BP280" s="445">
        <v>-10544883</v>
      </c>
      <c r="BQ280" s="445">
        <v>-1204267</v>
      </c>
      <c r="BR280" s="445">
        <v>-963414</v>
      </c>
      <c r="BS280" s="445">
        <v>-240854</v>
      </c>
      <c r="BT280" s="445">
        <v>0</v>
      </c>
      <c r="BU280" s="445">
        <v>-2408535</v>
      </c>
      <c r="BV280" s="445">
        <v>-4068174</v>
      </c>
      <c r="BW280" s="445">
        <v>-3254539</v>
      </c>
      <c r="BX280" s="445">
        <v>-813635</v>
      </c>
      <c r="BY280" s="445">
        <v>0</v>
      </c>
      <c r="BZ280" s="445">
        <v>-8136348</v>
      </c>
      <c r="CA280" s="445">
        <v>36237</v>
      </c>
      <c r="CB280" s="445">
        <v>28989</v>
      </c>
      <c r="CC280" s="445">
        <v>7247</v>
      </c>
      <c r="CD280" s="445">
        <v>0</v>
      </c>
      <c r="CE280" s="445">
        <v>72473</v>
      </c>
      <c r="CF280" s="445">
        <v>0</v>
      </c>
      <c r="CG280" s="445">
        <v>0</v>
      </c>
      <c r="CH280" s="445">
        <v>0</v>
      </c>
      <c r="CI280" s="445">
        <v>0</v>
      </c>
      <c r="CJ280" s="445">
        <v>0</v>
      </c>
      <c r="CK280" s="445">
        <v>1106727</v>
      </c>
      <c r="CL280" s="445">
        <v>885382</v>
      </c>
      <c r="CM280" s="445">
        <v>221345</v>
      </c>
      <c r="CN280" s="445">
        <v>0</v>
      </c>
      <c r="CO280" s="445">
        <v>2213454</v>
      </c>
      <c r="CP280" s="445">
        <v>2369996</v>
      </c>
      <c r="CQ280" s="445">
        <v>1895996</v>
      </c>
      <c r="CR280" s="445">
        <v>473999</v>
      </c>
      <c r="CS280" s="445">
        <v>0</v>
      </c>
      <c r="CT280" s="445">
        <v>4739991</v>
      </c>
      <c r="CU280" s="445">
        <v>-1759482</v>
      </c>
      <c r="CV280" s="445">
        <v>-1407586</v>
      </c>
      <c r="CW280" s="445">
        <v>-351897</v>
      </c>
      <c r="CX280" s="445">
        <v>0</v>
      </c>
      <c r="CY280" s="445">
        <v>-3518965</v>
      </c>
      <c r="CZ280" s="445">
        <v>-61303</v>
      </c>
      <c r="DA280" s="445">
        <v>-49043</v>
      </c>
      <c r="DB280" s="445">
        <v>-12262</v>
      </c>
      <c r="DC280" s="445">
        <v>0</v>
      </c>
      <c r="DD280" s="445">
        <v>-122608</v>
      </c>
      <c r="DE280" s="445">
        <v>-1698178</v>
      </c>
      <c r="DF280" s="445">
        <v>-1358543</v>
      </c>
      <c r="DG280" s="445">
        <v>-339636</v>
      </c>
      <c r="DH280" s="445">
        <v>0</v>
      </c>
      <c r="DI280" s="445">
        <v>-3396357</v>
      </c>
      <c r="DJ280" s="445">
        <v>-7432125</v>
      </c>
      <c r="DK280" s="445">
        <v>-5945703</v>
      </c>
      <c r="DL280" s="445">
        <v>-1486425</v>
      </c>
      <c r="DM280" s="445">
        <v>0</v>
      </c>
      <c r="DN280" s="445">
        <v>-14864253</v>
      </c>
      <c r="DO280" s="445">
        <v>-9451681</v>
      </c>
      <c r="DP280" s="445">
        <v>-7561344</v>
      </c>
      <c r="DQ280" s="445">
        <v>-1890336</v>
      </c>
      <c r="DR280" s="445">
        <v>0</v>
      </c>
      <c r="DS280" s="445">
        <v>-18903361</v>
      </c>
      <c r="DT280" s="445">
        <v>2019556</v>
      </c>
      <c r="DU280" s="445">
        <v>1615641</v>
      </c>
      <c r="DV280" s="445">
        <v>403911</v>
      </c>
      <c r="DW280" s="445">
        <v>0</v>
      </c>
      <c r="DX280" s="445">
        <v>4039108</v>
      </c>
      <c r="DY280" s="445">
        <v>27760774</v>
      </c>
      <c r="DZ280" s="445">
        <v>22208619</v>
      </c>
      <c r="EA280" s="445">
        <v>5552155</v>
      </c>
      <c r="EB280" s="445">
        <v>0</v>
      </c>
      <c r="EC280" s="445">
        <v>55521548</v>
      </c>
      <c r="ED280" s="445">
        <v>30743324</v>
      </c>
      <c r="EE280" s="445">
        <v>24594660</v>
      </c>
      <c r="EF280" s="445">
        <v>6148665</v>
      </c>
      <c r="EG280" s="445">
        <v>0</v>
      </c>
      <c r="EH280" s="445">
        <v>61486649</v>
      </c>
      <c r="EI280" s="445">
        <v>2982550</v>
      </c>
      <c r="EJ280" s="445">
        <v>2386041</v>
      </c>
      <c r="EK280" s="445">
        <v>596510</v>
      </c>
      <c r="EL280" s="445">
        <v>0</v>
      </c>
      <c r="EM280" s="445">
        <v>5965101</v>
      </c>
      <c r="EN280" s="445">
        <v>5002106</v>
      </c>
      <c r="EO280" s="445">
        <v>4001682</v>
      </c>
      <c r="EP280" s="445">
        <v>1000421</v>
      </c>
      <c r="EQ280" s="445">
        <v>0</v>
      </c>
      <c r="ER280" s="445">
        <v>10004209</v>
      </c>
      <c r="ES280" s="446">
        <v>0.5</v>
      </c>
      <c r="ET280" s="446">
        <v>0.4</v>
      </c>
      <c r="EU280" s="446">
        <v>0.1</v>
      </c>
      <c r="EV280" s="446">
        <v>0</v>
      </c>
      <c r="EW280" s="446">
        <v>1</v>
      </c>
      <c r="EX280" s="58" t="s">
        <v>676</v>
      </c>
      <c r="EY280" s="58" t="s">
        <v>465</v>
      </c>
      <c r="EZ280" s="58" t="s">
        <v>466</v>
      </c>
      <c r="FA280" s="58" t="s">
        <v>467</v>
      </c>
      <c r="FB280" s="58" t="s">
        <v>1369</v>
      </c>
    </row>
    <row r="281" spans="1:158" s="58" customFormat="1" ht="14.25" thickTop="1" thickBot="1">
      <c r="A281" s="58" t="s">
        <v>469</v>
      </c>
      <c r="B281" s="447" t="s">
        <v>1370</v>
      </c>
      <c r="C281" s="59" t="s">
        <v>1371</v>
      </c>
      <c r="D281" s="445">
        <v>60350938</v>
      </c>
      <c r="E281" s="445">
        <v>59143919</v>
      </c>
      <c r="F281" s="445">
        <v>0</v>
      </c>
      <c r="G281" s="445">
        <v>1207019</v>
      </c>
      <c r="H281" s="445">
        <v>120701876</v>
      </c>
      <c r="I281" s="445">
        <v>181675</v>
      </c>
      <c r="J281" s="445">
        <v>181675</v>
      </c>
      <c r="K281" s="445">
        <v>60169263</v>
      </c>
      <c r="L281" s="445">
        <v>458679</v>
      </c>
      <c r="M281" s="445">
        <v>458679</v>
      </c>
      <c r="N281" s="445">
        <v>20776</v>
      </c>
      <c r="O281" s="445">
        <v>0</v>
      </c>
      <c r="P281" s="445">
        <v>20776</v>
      </c>
      <c r="Q281" s="445">
        <v>1311600</v>
      </c>
      <c r="R281" s="445">
        <v>0</v>
      </c>
      <c r="S281" s="445">
        <v>1311600</v>
      </c>
      <c r="T281" s="445">
        <v>0</v>
      </c>
      <c r="U281" s="445">
        <v>0</v>
      </c>
      <c r="V281" s="445">
        <v>0</v>
      </c>
      <c r="W281" s="445">
        <v>0</v>
      </c>
      <c r="X281" s="445">
        <v>181675</v>
      </c>
      <c r="Y281" s="445">
        <v>0</v>
      </c>
      <c r="Z281" s="445">
        <v>0</v>
      </c>
      <c r="AA281" s="445">
        <v>181675</v>
      </c>
      <c r="AB281" s="445">
        <v>0</v>
      </c>
      <c r="AC281" s="445">
        <v>0</v>
      </c>
      <c r="AD281" s="445">
        <v>18059972</v>
      </c>
      <c r="AE281" s="445">
        <v>0</v>
      </c>
      <c r="AF281" s="445">
        <v>367146</v>
      </c>
      <c r="AG281" s="445">
        <v>18427118</v>
      </c>
      <c r="AH281" s="445">
        <v>3441935</v>
      </c>
      <c r="AI281" s="445">
        <v>3373096</v>
      </c>
      <c r="AJ281" s="445">
        <v>0</v>
      </c>
      <c r="AK281" s="445">
        <v>68839</v>
      </c>
      <c r="AL281" s="445">
        <v>6883870</v>
      </c>
      <c r="AM281" s="445">
        <v>-1095574</v>
      </c>
      <c r="AN281" s="445">
        <v>-1073663</v>
      </c>
      <c r="AO281" s="445">
        <v>0</v>
      </c>
      <c r="AP281" s="445">
        <v>-21911</v>
      </c>
      <c r="AQ281" s="445">
        <v>-2191148</v>
      </c>
      <c r="AR281" s="445">
        <v>-2270537</v>
      </c>
      <c r="AS281" s="445">
        <v>-2225126</v>
      </c>
      <c r="AT281" s="445">
        <v>0</v>
      </c>
      <c r="AU281" s="445">
        <v>-45411</v>
      </c>
      <c r="AV281" s="445">
        <v>-4541074</v>
      </c>
      <c r="AW281" s="445">
        <v>141827</v>
      </c>
      <c r="AX281" s="445">
        <v>138991</v>
      </c>
      <c r="AY281" s="445">
        <v>0</v>
      </c>
      <c r="AZ281" s="445">
        <v>2837</v>
      </c>
      <c r="BA281" s="445">
        <v>283655</v>
      </c>
      <c r="BB281" s="445">
        <v>-160355</v>
      </c>
      <c r="BC281" s="445">
        <v>-157147</v>
      </c>
      <c r="BD281" s="445">
        <v>0</v>
      </c>
      <c r="BE281" s="445">
        <v>-3207</v>
      </c>
      <c r="BF281" s="445">
        <v>-320709</v>
      </c>
      <c r="BG281" s="445">
        <v>-2289065</v>
      </c>
      <c r="BH281" s="445">
        <v>-2243282</v>
      </c>
      <c r="BI281" s="445">
        <v>0</v>
      </c>
      <c r="BJ281" s="445">
        <v>-45781</v>
      </c>
      <c r="BK281" s="445">
        <v>-4578128</v>
      </c>
      <c r="BL281" s="445">
        <v>-4964532</v>
      </c>
      <c r="BM281" s="445">
        <v>-4865242</v>
      </c>
      <c r="BN281" s="445">
        <v>0</v>
      </c>
      <c r="BO281" s="445">
        <v>-99291</v>
      </c>
      <c r="BP281" s="445">
        <v>-9929065</v>
      </c>
      <c r="BQ281" s="445">
        <v>-1964532</v>
      </c>
      <c r="BR281" s="445">
        <v>-1925242</v>
      </c>
      <c r="BS281" s="445">
        <v>0</v>
      </c>
      <c r="BT281" s="445">
        <v>-39291</v>
      </c>
      <c r="BU281" s="445">
        <v>-3929065</v>
      </c>
      <c r="BV281" s="445">
        <v>-3000000</v>
      </c>
      <c r="BW281" s="445">
        <v>-2940000</v>
      </c>
      <c r="BX281" s="445">
        <v>0</v>
      </c>
      <c r="BY281" s="445">
        <v>-60000</v>
      </c>
      <c r="BZ281" s="445">
        <v>-6000000</v>
      </c>
      <c r="CA281" s="445">
        <v>0</v>
      </c>
      <c r="CB281" s="445">
        <v>0</v>
      </c>
      <c r="CC281" s="445">
        <v>0</v>
      </c>
      <c r="CD281" s="445">
        <v>0</v>
      </c>
      <c r="CE281" s="445">
        <v>0</v>
      </c>
      <c r="CF281" s="445">
        <v>0</v>
      </c>
      <c r="CG281" s="445">
        <v>0</v>
      </c>
      <c r="CH281" s="445">
        <v>0</v>
      </c>
      <c r="CI281" s="445">
        <v>0</v>
      </c>
      <c r="CJ281" s="445">
        <v>0</v>
      </c>
      <c r="CK281" s="445">
        <v>1323176</v>
      </c>
      <c r="CL281" s="445">
        <v>1296713</v>
      </c>
      <c r="CM281" s="445">
        <v>0</v>
      </c>
      <c r="CN281" s="445">
        <v>26464</v>
      </c>
      <c r="CO281" s="445">
        <v>2646353</v>
      </c>
      <c r="CP281" s="445">
        <v>1156122</v>
      </c>
      <c r="CQ281" s="445">
        <v>1133000</v>
      </c>
      <c r="CR281" s="445">
        <v>0</v>
      </c>
      <c r="CS281" s="445">
        <v>23122</v>
      </c>
      <c r="CT281" s="445">
        <v>2312244</v>
      </c>
      <c r="CU281" s="445">
        <v>-2485234</v>
      </c>
      <c r="CV281" s="445">
        <v>-2435529</v>
      </c>
      <c r="CW281" s="445">
        <v>0</v>
      </c>
      <c r="CX281" s="445">
        <v>-49705</v>
      </c>
      <c r="CY281" s="445">
        <v>-4970468</v>
      </c>
      <c r="CZ281" s="445">
        <v>-641356</v>
      </c>
      <c r="DA281" s="445">
        <v>-628529</v>
      </c>
      <c r="DB281" s="445">
        <v>0</v>
      </c>
      <c r="DC281" s="445">
        <v>-12827</v>
      </c>
      <c r="DD281" s="445">
        <v>-1282712</v>
      </c>
      <c r="DE281" s="445">
        <v>-1843878</v>
      </c>
      <c r="DF281" s="445">
        <v>-1807000</v>
      </c>
      <c r="DG281" s="445">
        <v>0</v>
      </c>
      <c r="DH281" s="445">
        <v>-36878</v>
      </c>
      <c r="DI281" s="445">
        <v>-3687756</v>
      </c>
      <c r="DJ281" s="445">
        <v>-23290638</v>
      </c>
      <c r="DK281" s="445">
        <v>-20020333</v>
      </c>
      <c r="DL281" s="445">
        <v>0</v>
      </c>
      <c r="DM281" s="445">
        <v>-437484</v>
      </c>
      <c r="DN281" s="445">
        <v>-43748455</v>
      </c>
      <c r="DO281" s="445">
        <v>-21243977</v>
      </c>
      <c r="DP281" s="445">
        <v>-18014606</v>
      </c>
      <c r="DQ281" s="445">
        <v>0</v>
      </c>
      <c r="DR281" s="445">
        <v>-396551</v>
      </c>
      <c r="DS281" s="445">
        <v>-39655134</v>
      </c>
      <c r="DT281" s="445">
        <v>-2046661</v>
      </c>
      <c r="DU281" s="445">
        <v>-2005727</v>
      </c>
      <c r="DV281" s="445">
        <v>0</v>
      </c>
      <c r="DW281" s="445">
        <v>-40933</v>
      </c>
      <c r="DX281" s="445">
        <v>-4093321</v>
      </c>
      <c r="DY281" s="445">
        <v>67977568</v>
      </c>
      <c r="DZ281" s="445">
        <v>66618017</v>
      </c>
      <c r="EA281" s="445">
        <v>0</v>
      </c>
      <c r="EB281" s="445">
        <v>1359551</v>
      </c>
      <c r="EC281" s="445">
        <v>135955136</v>
      </c>
      <c r="ED281" s="445">
        <v>60350938</v>
      </c>
      <c r="EE281" s="445">
        <v>59143919</v>
      </c>
      <c r="EF281" s="445">
        <v>0</v>
      </c>
      <c r="EG281" s="445">
        <v>1207019</v>
      </c>
      <c r="EH281" s="445">
        <v>120701876</v>
      </c>
      <c r="EI281" s="445">
        <v>-7626630</v>
      </c>
      <c r="EJ281" s="445">
        <v>-7474098</v>
      </c>
      <c r="EK281" s="445">
        <v>0</v>
      </c>
      <c r="EL281" s="445">
        <v>-152532</v>
      </c>
      <c r="EM281" s="445">
        <v>-15253260</v>
      </c>
      <c r="EN281" s="445">
        <v>-9673291</v>
      </c>
      <c r="EO281" s="445">
        <v>-9479825</v>
      </c>
      <c r="EP281" s="445">
        <v>0</v>
      </c>
      <c r="EQ281" s="445">
        <v>-193465</v>
      </c>
      <c r="ER281" s="445">
        <v>-19346581</v>
      </c>
      <c r="ES281" s="446">
        <v>0.5</v>
      </c>
      <c r="ET281" s="446">
        <v>0.49</v>
      </c>
      <c r="EU281" s="446">
        <v>0</v>
      </c>
      <c r="EV281" s="446">
        <v>0.01</v>
      </c>
      <c r="EW281" s="446">
        <v>1</v>
      </c>
      <c r="EX281" s="58" t="s">
        <v>511</v>
      </c>
      <c r="EY281" s="58" t="s">
        <v>584</v>
      </c>
      <c r="EZ281" s="58" t="s">
        <v>513</v>
      </c>
      <c r="FA281" s="58" t="s">
        <v>514</v>
      </c>
      <c r="FB281" s="58" t="s">
        <v>1372</v>
      </c>
    </row>
    <row r="282" spans="1:158" s="58" customFormat="1" ht="14.25" thickTop="1" thickBot="1">
      <c r="A282" s="58" t="s">
        <v>469</v>
      </c>
      <c r="B282" s="447" t="s">
        <v>1373</v>
      </c>
      <c r="C282" s="59" t="s">
        <v>1374</v>
      </c>
      <c r="D282" s="445">
        <v>0</v>
      </c>
      <c r="E282" s="445">
        <v>63361468</v>
      </c>
      <c r="F282" s="445">
        <v>0</v>
      </c>
      <c r="G282" s="445">
        <v>640015</v>
      </c>
      <c r="H282" s="445">
        <v>64001483</v>
      </c>
      <c r="I282" s="445">
        <v>0</v>
      </c>
      <c r="J282" s="445">
        <v>0</v>
      </c>
      <c r="K282" s="445">
        <v>0</v>
      </c>
      <c r="L282" s="445">
        <v>322605</v>
      </c>
      <c r="M282" s="445">
        <v>322605</v>
      </c>
      <c r="N282" s="445">
        <v>0</v>
      </c>
      <c r="O282" s="445">
        <v>0</v>
      </c>
      <c r="P282" s="445">
        <v>0</v>
      </c>
      <c r="Q282" s="445">
        <v>0</v>
      </c>
      <c r="R282" s="445">
        <v>0</v>
      </c>
      <c r="S282" s="445">
        <v>0</v>
      </c>
      <c r="T282" s="445">
        <v>0</v>
      </c>
      <c r="U282" s="445">
        <v>0</v>
      </c>
      <c r="V282" s="445">
        <v>0</v>
      </c>
      <c r="W282" s="445">
        <v>0</v>
      </c>
      <c r="X282" s="445">
        <v>0</v>
      </c>
      <c r="Y282" s="445">
        <v>0</v>
      </c>
      <c r="Z282" s="445">
        <v>0</v>
      </c>
      <c r="AA282" s="445">
        <v>0</v>
      </c>
      <c r="AB282" s="445">
        <v>0</v>
      </c>
      <c r="AC282" s="445">
        <v>0</v>
      </c>
      <c r="AD282" s="445">
        <v>21120545</v>
      </c>
      <c r="AE282" s="445">
        <v>0</v>
      </c>
      <c r="AF282" s="445">
        <v>212577</v>
      </c>
      <c r="AG282" s="445">
        <v>21333122</v>
      </c>
      <c r="AH282" s="445">
        <v>0</v>
      </c>
      <c r="AI282" s="445">
        <v>12251169</v>
      </c>
      <c r="AJ282" s="445">
        <v>0</v>
      </c>
      <c r="AK282" s="445">
        <v>123749</v>
      </c>
      <c r="AL282" s="445">
        <v>12374918</v>
      </c>
      <c r="AM282" s="445">
        <v>0</v>
      </c>
      <c r="AN282" s="445">
        <v>-2521466</v>
      </c>
      <c r="AO282" s="445">
        <v>0</v>
      </c>
      <c r="AP282" s="445">
        <v>-25469</v>
      </c>
      <c r="AQ282" s="445">
        <v>-2546935</v>
      </c>
      <c r="AR282" s="445">
        <v>0</v>
      </c>
      <c r="AS282" s="445">
        <v>-5168852</v>
      </c>
      <c r="AT282" s="445">
        <v>0</v>
      </c>
      <c r="AU282" s="445">
        <v>-52211</v>
      </c>
      <c r="AV282" s="445">
        <v>-5221063</v>
      </c>
      <c r="AW282" s="445">
        <v>0</v>
      </c>
      <c r="AX282" s="445">
        <v>0</v>
      </c>
      <c r="AY282" s="445">
        <v>0</v>
      </c>
      <c r="AZ282" s="445">
        <v>0</v>
      </c>
      <c r="BA282" s="445">
        <v>0</v>
      </c>
      <c r="BB282" s="445">
        <v>0</v>
      </c>
      <c r="BC282" s="445">
        <v>524931</v>
      </c>
      <c r="BD282" s="445">
        <v>0</v>
      </c>
      <c r="BE282" s="445">
        <v>5302</v>
      </c>
      <c r="BF282" s="445">
        <v>530233</v>
      </c>
      <c r="BG282" s="445">
        <v>0</v>
      </c>
      <c r="BH282" s="445">
        <v>-4643921</v>
      </c>
      <c r="BI282" s="445">
        <v>0</v>
      </c>
      <c r="BJ282" s="445">
        <v>-46909</v>
      </c>
      <c r="BK282" s="445">
        <v>-4690830</v>
      </c>
      <c r="BL282" s="445">
        <v>0</v>
      </c>
      <c r="BM282" s="445">
        <v>-8831588</v>
      </c>
      <c r="BN282" s="445">
        <v>0</v>
      </c>
      <c r="BO282" s="445">
        <v>-89208</v>
      </c>
      <c r="BP282" s="445">
        <v>-8920796</v>
      </c>
      <c r="BQ282" s="445">
        <v>0</v>
      </c>
      <c r="BR282" s="445">
        <v>-1591860</v>
      </c>
      <c r="BS282" s="445">
        <v>0</v>
      </c>
      <c r="BT282" s="445">
        <v>-16079</v>
      </c>
      <c r="BU282" s="445">
        <v>-1607939</v>
      </c>
      <c r="BV282" s="445">
        <v>0</v>
      </c>
      <c r="BW282" s="445">
        <v>-7239728</v>
      </c>
      <c r="BX282" s="445">
        <v>0</v>
      </c>
      <c r="BY282" s="445">
        <v>-73129</v>
      </c>
      <c r="BZ282" s="445">
        <v>-7312857</v>
      </c>
      <c r="CA282" s="445">
        <v>0</v>
      </c>
      <c r="CB282" s="445">
        <v>442430</v>
      </c>
      <c r="CC282" s="445">
        <v>0</v>
      </c>
      <c r="CD282" s="445">
        <v>4469</v>
      </c>
      <c r="CE282" s="445">
        <v>446899</v>
      </c>
      <c r="CF282" s="445">
        <v>0</v>
      </c>
      <c r="CG282" s="445">
        <v>2486192</v>
      </c>
      <c r="CH282" s="445">
        <v>0</v>
      </c>
      <c r="CI282" s="445">
        <v>25113</v>
      </c>
      <c r="CJ282" s="445">
        <v>2511305</v>
      </c>
      <c r="CK282" s="445">
        <v>0</v>
      </c>
      <c r="CL282" s="445">
        <v>527196</v>
      </c>
      <c r="CM282" s="445">
        <v>0</v>
      </c>
      <c r="CN282" s="445">
        <v>5325</v>
      </c>
      <c r="CO282" s="445">
        <v>532521</v>
      </c>
      <c r="CP282" s="445">
        <v>0</v>
      </c>
      <c r="CQ282" s="445">
        <v>-1496358</v>
      </c>
      <c r="CR282" s="445">
        <v>0</v>
      </c>
      <c r="CS282" s="445">
        <v>-15115</v>
      </c>
      <c r="CT282" s="445">
        <v>-1511473</v>
      </c>
      <c r="CU282" s="445">
        <v>0</v>
      </c>
      <c r="CV282" s="445">
        <v>-6872128</v>
      </c>
      <c r="CW282" s="445">
        <v>0</v>
      </c>
      <c r="CX282" s="445">
        <v>-69416</v>
      </c>
      <c r="CY282" s="445">
        <v>-6941544</v>
      </c>
      <c r="CZ282" s="445">
        <v>0</v>
      </c>
      <c r="DA282" s="445">
        <v>-622234</v>
      </c>
      <c r="DB282" s="445">
        <v>0</v>
      </c>
      <c r="DC282" s="445">
        <v>-6285</v>
      </c>
      <c r="DD282" s="445">
        <v>-628519</v>
      </c>
      <c r="DE282" s="445">
        <v>0</v>
      </c>
      <c r="DF282" s="445">
        <v>-6249894</v>
      </c>
      <c r="DG282" s="445">
        <v>0</v>
      </c>
      <c r="DH282" s="445">
        <v>-63131</v>
      </c>
      <c r="DI282" s="445">
        <v>-6313025</v>
      </c>
      <c r="DJ282" s="445">
        <v>-83836</v>
      </c>
      <c r="DK282" s="445">
        <v>-33777475</v>
      </c>
      <c r="DL282" s="445">
        <v>0</v>
      </c>
      <c r="DM282" s="445">
        <v>-342033</v>
      </c>
      <c r="DN282" s="445">
        <v>-34203344</v>
      </c>
      <c r="DO282" s="445">
        <v>0</v>
      </c>
      <c r="DP282" s="445">
        <v>-28576232</v>
      </c>
      <c r="DQ282" s="445">
        <v>0</v>
      </c>
      <c r="DR282" s="445">
        <v>-288649</v>
      </c>
      <c r="DS282" s="445">
        <v>-28864881</v>
      </c>
      <c r="DT282" s="445">
        <v>-83836</v>
      </c>
      <c r="DU282" s="445">
        <v>-5201243</v>
      </c>
      <c r="DV282" s="445">
        <v>0</v>
      </c>
      <c r="DW282" s="445">
        <v>-53384</v>
      </c>
      <c r="DX282" s="445">
        <v>-5338463</v>
      </c>
      <c r="DY282" s="445">
        <v>0</v>
      </c>
      <c r="DZ282" s="445">
        <v>74606807</v>
      </c>
      <c r="EA282" s="445">
        <v>0</v>
      </c>
      <c r="EB282" s="445">
        <v>753604</v>
      </c>
      <c r="EC282" s="445">
        <v>75360411</v>
      </c>
      <c r="ED282" s="445">
        <v>0</v>
      </c>
      <c r="EE282" s="445">
        <v>63361468</v>
      </c>
      <c r="EF282" s="445">
        <v>0</v>
      </c>
      <c r="EG282" s="445">
        <v>640015</v>
      </c>
      <c r="EH282" s="445">
        <v>64001483</v>
      </c>
      <c r="EI282" s="445">
        <v>0</v>
      </c>
      <c r="EJ282" s="445">
        <v>-11245339</v>
      </c>
      <c r="EK282" s="445">
        <v>0</v>
      </c>
      <c r="EL282" s="445">
        <v>-113589</v>
      </c>
      <c r="EM282" s="445">
        <v>-11358928</v>
      </c>
      <c r="EN282" s="445">
        <v>-83836</v>
      </c>
      <c r="EO282" s="445">
        <v>-16446582</v>
      </c>
      <c r="EP282" s="445">
        <v>0</v>
      </c>
      <c r="EQ282" s="445">
        <v>-166973</v>
      </c>
      <c r="ER282" s="445">
        <v>-16697391</v>
      </c>
      <c r="ES282" s="446">
        <v>0</v>
      </c>
      <c r="ET282" s="446">
        <v>0.99</v>
      </c>
      <c r="EU282" s="446">
        <v>0</v>
      </c>
      <c r="EV282" s="446">
        <v>0.01</v>
      </c>
      <c r="EW282" s="446">
        <v>1</v>
      </c>
      <c r="EX282" s="58" t="s">
        <v>511</v>
      </c>
      <c r="EY282" s="58" t="s">
        <v>548</v>
      </c>
      <c r="EZ282" s="58" t="s">
        <v>513</v>
      </c>
      <c r="FA282" s="58" t="s">
        <v>549</v>
      </c>
      <c r="FB282" s="58" t="s">
        <v>1375</v>
      </c>
    </row>
    <row r="283" spans="1:158" s="58" customFormat="1" ht="14.25" thickTop="1" thickBot="1">
      <c r="A283" s="58" t="s">
        <v>469</v>
      </c>
      <c r="B283" s="447" t="s">
        <v>1376</v>
      </c>
      <c r="C283" s="59" t="s">
        <v>1377</v>
      </c>
      <c r="D283" s="445">
        <v>18634490</v>
      </c>
      <c r="E283" s="445">
        <v>16940446</v>
      </c>
      <c r="F283" s="445">
        <v>20893216</v>
      </c>
      <c r="G283" s="445">
        <v>0</v>
      </c>
      <c r="H283" s="445">
        <v>56468152</v>
      </c>
      <c r="I283" s="445">
        <v>0</v>
      </c>
      <c r="J283" s="445">
        <v>0</v>
      </c>
      <c r="K283" s="445">
        <v>18634490</v>
      </c>
      <c r="L283" s="445">
        <v>283235</v>
      </c>
      <c r="M283" s="445">
        <v>283235</v>
      </c>
      <c r="N283" s="445">
        <v>0</v>
      </c>
      <c r="O283" s="445">
        <v>0</v>
      </c>
      <c r="P283" s="445">
        <v>0</v>
      </c>
      <c r="Q283" s="445">
        <v>0</v>
      </c>
      <c r="R283" s="445">
        <v>0</v>
      </c>
      <c r="S283" s="445">
        <v>0</v>
      </c>
      <c r="T283" s="445">
        <v>0</v>
      </c>
      <c r="U283" s="445">
        <v>0</v>
      </c>
      <c r="V283" s="445">
        <v>0</v>
      </c>
      <c r="W283" s="445">
        <v>0</v>
      </c>
      <c r="X283" s="445">
        <v>0</v>
      </c>
      <c r="Y283" s="445">
        <v>0</v>
      </c>
      <c r="Z283" s="445">
        <v>0</v>
      </c>
      <c r="AA283" s="445">
        <v>0</v>
      </c>
      <c r="AB283" s="445">
        <v>0</v>
      </c>
      <c r="AC283" s="445">
        <v>0</v>
      </c>
      <c r="AD283" s="445">
        <v>8548021</v>
      </c>
      <c r="AE283" s="445">
        <v>10542561</v>
      </c>
      <c r="AF283" s="445">
        <v>0</v>
      </c>
      <c r="AG283" s="445">
        <v>19090582</v>
      </c>
      <c r="AH283" s="445">
        <v>4673635</v>
      </c>
      <c r="AI283" s="445">
        <v>4248760</v>
      </c>
      <c r="AJ283" s="445">
        <v>5240137</v>
      </c>
      <c r="AK283" s="445">
        <v>0</v>
      </c>
      <c r="AL283" s="445">
        <v>14162532</v>
      </c>
      <c r="AM283" s="445">
        <v>-1101759</v>
      </c>
      <c r="AN283" s="445">
        <v>-1001599</v>
      </c>
      <c r="AO283" s="445">
        <v>-1235305</v>
      </c>
      <c r="AP283" s="445">
        <v>0</v>
      </c>
      <c r="AQ283" s="445">
        <v>-3338663</v>
      </c>
      <c r="AR283" s="445">
        <v>-5118518</v>
      </c>
      <c r="AS283" s="445">
        <v>-4653197</v>
      </c>
      <c r="AT283" s="445">
        <v>-5738943</v>
      </c>
      <c r="AU283" s="445">
        <v>0</v>
      </c>
      <c r="AV283" s="445">
        <v>-15510658</v>
      </c>
      <c r="AW283" s="445">
        <v>289450</v>
      </c>
      <c r="AX283" s="445">
        <v>263136</v>
      </c>
      <c r="AY283" s="445">
        <v>324535</v>
      </c>
      <c r="AZ283" s="445">
        <v>0</v>
      </c>
      <c r="BA283" s="445">
        <v>877121</v>
      </c>
      <c r="BB283" s="445">
        <v>954602</v>
      </c>
      <c r="BC283" s="445">
        <v>867820</v>
      </c>
      <c r="BD283" s="445">
        <v>1070312</v>
      </c>
      <c r="BE283" s="445">
        <v>0</v>
      </c>
      <c r="BF283" s="445">
        <v>2892734</v>
      </c>
      <c r="BG283" s="445">
        <v>-3874466</v>
      </c>
      <c r="BH283" s="445">
        <v>-3522241</v>
      </c>
      <c r="BI283" s="445">
        <v>-4344096</v>
      </c>
      <c r="BJ283" s="445">
        <v>0</v>
      </c>
      <c r="BK283" s="445">
        <v>-11740803</v>
      </c>
      <c r="BL283" s="445">
        <v>-2537239</v>
      </c>
      <c r="BM283" s="445">
        <v>-2306580</v>
      </c>
      <c r="BN283" s="445">
        <v>-2844782</v>
      </c>
      <c r="BO283" s="445">
        <v>0</v>
      </c>
      <c r="BP283" s="445">
        <v>-7688601</v>
      </c>
      <c r="BQ283" s="445">
        <v>-613063</v>
      </c>
      <c r="BR283" s="445">
        <v>-557330</v>
      </c>
      <c r="BS283" s="445">
        <v>-687373</v>
      </c>
      <c r="BT283" s="445">
        <v>0</v>
      </c>
      <c r="BU283" s="445">
        <v>-1857766</v>
      </c>
      <c r="BV283" s="445">
        <v>-1924175</v>
      </c>
      <c r="BW283" s="445">
        <v>-1749251</v>
      </c>
      <c r="BX283" s="445">
        <v>-2157409</v>
      </c>
      <c r="BY283" s="445">
        <v>0</v>
      </c>
      <c r="BZ283" s="445">
        <v>-5830835</v>
      </c>
      <c r="CA283" s="445">
        <v>22749</v>
      </c>
      <c r="CB283" s="445">
        <v>20681</v>
      </c>
      <c r="CC283" s="445">
        <v>25507</v>
      </c>
      <c r="CD283" s="445">
        <v>0</v>
      </c>
      <c r="CE283" s="445">
        <v>68937</v>
      </c>
      <c r="CF283" s="445">
        <v>354979</v>
      </c>
      <c r="CG283" s="445">
        <v>322709</v>
      </c>
      <c r="CH283" s="445">
        <v>398008</v>
      </c>
      <c r="CI283" s="445">
        <v>0</v>
      </c>
      <c r="CJ283" s="445">
        <v>1075696</v>
      </c>
      <c r="CK283" s="445">
        <v>15962</v>
      </c>
      <c r="CL283" s="445">
        <v>14510</v>
      </c>
      <c r="CM283" s="445">
        <v>17896</v>
      </c>
      <c r="CN283" s="445">
        <v>0</v>
      </c>
      <c r="CO283" s="445">
        <v>48368</v>
      </c>
      <c r="CP283" s="445">
        <v>-124709</v>
      </c>
      <c r="CQ283" s="445">
        <v>-113372</v>
      </c>
      <c r="CR283" s="445">
        <v>-139826</v>
      </c>
      <c r="CS283" s="445">
        <v>0</v>
      </c>
      <c r="CT283" s="445">
        <v>-377907</v>
      </c>
      <c r="CU283" s="445">
        <v>-2268258</v>
      </c>
      <c r="CV283" s="445">
        <v>-2062052</v>
      </c>
      <c r="CW283" s="445">
        <v>-2543197</v>
      </c>
      <c r="CX283" s="445">
        <v>0</v>
      </c>
      <c r="CY283" s="445">
        <v>-6873507</v>
      </c>
      <c r="CZ283" s="445">
        <v>-574352</v>
      </c>
      <c r="DA283" s="445">
        <v>-522139</v>
      </c>
      <c r="DB283" s="445">
        <v>-643970</v>
      </c>
      <c r="DC283" s="445">
        <v>0</v>
      </c>
      <c r="DD283" s="445">
        <v>-1740461</v>
      </c>
      <c r="DE283" s="445">
        <v>-1693905</v>
      </c>
      <c r="DF283" s="445">
        <v>-1539914</v>
      </c>
      <c r="DG283" s="445">
        <v>-1899227</v>
      </c>
      <c r="DH283" s="445">
        <v>0</v>
      </c>
      <c r="DI283" s="445">
        <v>-5133046</v>
      </c>
      <c r="DJ283" s="445">
        <v>-12930940</v>
      </c>
      <c r="DK283" s="445">
        <v>-11050300</v>
      </c>
      <c r="DL283" s="445">
        <v>-14482025</v>
      </c>
      <c r="DM283" s="445">
        <v>0</v>
      </c>
      <c r="DN283" s="445">
        <v>-38463265</v>
      </c>
      <c r="DO283" s="445">
        <v>-9880937</v>
      </c>
      <c r="DP283" s="445">
        <v>-8322756</v>
      </c>
      <c r="DQ283" s="445">
        <v>-11105529</v>
      </c>
      <c r="DR283" s="445">
        <v>0</v>
      </c>
      <c r="DS283" s="445">
        <v>-29309221</v>
      </c>
      <c r="DT283" s="445">
        <v>-3050003</v>
      </c>
      <c r="DU283" s="445">
        <v>-2727544</v>
      </c>
      <c r="DV283" s="445">
        <v>-3376496</v>
      </c>
      <c r="DW283" s="445">
        <v>0</v>
      </c>
      <c r="DX283" s="445">
        <v>-9154044</v>
      </c>
      <c r="DY283" s="445">
        <v>20824848</v>
      </c>
      <c r="DZ283" s="445">
        <v>18931679</v>
      </c>
      <c r="EA283" s="445">
        <v>23349071</v>
      </c>
      <c r="EB283" s="445">
        <v>0</v>
      </c>
      <c r="EC283" s="445">
        <v>63105598</v>
      </c>
      <c r="ED283" s="445">
        <v>18634490</v>
      </c>
      <c r="EE283" s="445">
        <v>16940446</v>
      </c>
      <c r="EF283" s="445">
        <v>20893216</v>
      </c>
      <c r="EG283" s="445">
        <v>0</v>
      </c>
      <c r="EH283" s="445">
        <v>56468152</v>
      </c>
      <c r="EI283" s="445">
        <v>-2190358</v>
      </c>
      <c r="EJ283" s="445">
        <v>-1991233</v>
      </c>
      <c r="EK283" s="445">
        <v>-2455855</v>
      </c>
      <c r="EL283" s="445">
        <v>0</v>
      </c>
      <c r="EM283" s="445">
        <v>-6637446</v>
      </c>
      <c r="EN283" s="445">
        <v>-5240361</v>
      </c>
      <c r="EO283" s="445">
        <v>-4718777</v>
      </c>
      <c r="EP283" s="445">
        <v>-5832351</v>
      </c>
      <c r="EQ283" s="445">
        <v>0</v>
      </c>
      <c r="ER283" s="445">
        <v>-15791490</v>
      </c>
      <c r="ES283" s="446">
        <v>0.33</v>
      </c>
      <c r="ET283" s="446">
        <v>0.3</v>
      </c>
      <c r="EU283" s="446">
        <v>0.37</v>
      </c>
      <c r="EV283" s="446">
        <v>0</v>
      </c>
      <c r="EW283" s="446">
        <v>1</v>
      </c>
      <c r="EX283" s="58" t="s">
        <v>501</v>
      </c>
      <c r="EY283" s="58" t="s">
        <v>502</v>
      </c>
      <c r="EZ283" s="58" t="s">
        <v>503</v>
      </c>
      <c r="FA283" s="58" t="s">
        <v>504</v>
      </c>
      <c r="FB283" s="58" t="s">
        <v>1378</v>
      </c>
    </row>
    <row r="284" spans="1:158" s="58" customFormat="1" ht="14.25" thickTop="1" thickBot="1">
      <c r="A284" s="58" t="s">
        <v>469</v>
      </c>
      <c r="B284" s="447" t="s">
        <v>1379</v>
      </c>
      <c r="C284" s="59" t="s">
        <v>1380</v>
      </c>
      <c r="D284" s="445">
        <v>26917002</v>
      </c>
      <c r="E284" s="445">
        <v>24470001</v>
      </c>
      <c r="F284" s="445">
        <v>30179668</v>
      </c>
      <c r="G284" s="445">
        <v>0</v>
      </c>
      <c r="H284" s="445">
        <v>81566671</v>
      </c>
      <c r="I284" s="445">
        <v>0</v>
      </c>
      <c r="J284" s="445">
        <v>0</v>
      </c>
      <c r="K284" s="445">
        <v>26917002</v>
      </c>
      <c r="L284" s="445">
        <v>439074</v>
      </c>
      <c r="M284" s="445">
        <v>439074</v>
      </c>
      <c r="N284" s="445">
        <v>8489078</v>
      </c>
      <c r="O284" s="445">
        <v>0</v>
      </c>
      <c r="P284" s="445">
        <v>8489078</v>
      </c>
      <c r="Q284" s="445">
        <v>0</v>
      </c>
      <c r="R284" s="445">
        <v>0</v>
      </c>
      <c r="S284" s="445">
        <v>0</v>
      </c>
      <c r="T284" s="445">
        <v>0</v>
      </c>
      <c r="U284" s="445">
        <v>0</v>
      </c>
      <c r="V284" s="445">
        <v>0</v>
      </c>
      <c r="W284" s="445">
        <v>0</v>
      </c>
      <c r="X284" s="445">
        <v>0</v>
      </c>
      <c r="Y284" s="445">
        <v>0</v>
      </c>
      <c r="Z284" s="445">
        <v>0</v>
      </c>
      <c r="AA284" s="445">
        <v>0</v>
      </c>
      <c r="AB284" s="445">
        <v>0</v>
      </c>
      <c r="AC284" s="445">
        <v>0</v>
      </c>
      <c r="AD284" s="445">
        <v>15532603</v>
      </c>
      <c r="AE284" s="445">
        <v>16760941</v>
      </c>
      <c r="AF284" s="445">
        <v>0</v>
      </c>
      <c r="AG284" s="445">
        <v>32293544</v>
      </c>
      <c r="AH284" s="445">
        <v>8374996</v>
      </c>
      <c r="AI284" s="445">
        <v>7613633</v>
      </c>
      <c r="AJ284" s="445">
        <v>9390147</v>
      </c>
      <c r="AK284" s="445">
        <v>0</v>
      </c>
      <c r="AL284" s="445">
        <v>25378776</v>
      </c>
      <c r="AM284" s="445">
        <v>-2828036</v>
      </c>
      <c r="AN284" s="445">
        <v>-2570942</v>
      </c>
      <c r="AO284" s="445">
        <v>-3170829</v>
      </c>
      <c r="AP284" s="445">
        <v>0</v>
      </c>
      <c r="AQ284" s="445">
        <v>-8569807</v>
      </c>
      <c r="AR284" s="445">
        <v>-2987490</v>
      </c>
      <c r="AS284" s="445">
        <v>-2715900</v>
      </c>
      <c r="AT284" s="445">
        <v>-3349610</v>
      </c>
      <c r="AU284" s="445">
        <v>0</v>
      </c>
      <c r="AV284" s="445">
        <v>-9053000</v>
      </c>
      <c r="AW284" s="445">
        <v>0</v>
      </c>
      <c r="AX284" s="445">
        <v>0</v>
      </c>
      <c r="AY284" s="445">
        <v>0</v>
      </c>
      <c r="AZ284" s="445">
        <v>0</v>
      </c>
      <c r="BA284" s="445">
        <v>0</v>
      </c>
      <c r="BB284" s="445">
        <v>-853710</v>
      </c>
      <c r="BC284" s="445">
        <v>-776100</v>
      </c>
      <c r="BD284" s="445">
        <v>-957190</v>
      </c>
      <c r="BE284" s="445">
        <v>0</v>
      </c>
      <c r="BF284" s="445">
        <v>-2587000</v>
      </c>
      <c r="BG284" s="445">
        <v>-3841200</v>
      </c>
      <c r="BH284" s="445">
        <v>-3492000</v>
      </c>
      <c r="BI284" s="445">
        <v>-4306800</v>
      </c>
      <c r="BJ284" s="445">
        <v>0</v>
      </c>
      <c r="BK284" s="445">
        <v>-11640000</v>
      </c>
      <c r="BL284" s="445">
        <v>-3381516</v>
      </c>
      <c r="BM284" s="445">
        <v>-3074105</v>
      </c>
      <c r="BN284" s="445">
        <v>-3791397</v>
      </c>
      <c r="BO284" s="445">
        <v>0</v>
      </c>
      <c r="BP284" s="445">
        <v>-10247018</v>
      </c>
      <c r="BQ284" s="445">
        <v>-1602381</v>
      </c>
      <c r="BR284" s="445">
        <v>-1456710</v>
      </c>
      <c r="BS284" s="445">
        <v>-1796609</v>
      </c>
      <c r="BT284" s="445">
        <v>0</v>
      </c>
      <c r="BU284" s="445">
        <v>-4855700</v>
      </c>
      <c r="BV284" s="445">
        <v>-1779135</v>
      </c>
      <c r="BW284" s="445">
        <v>-1617395</v>
      </c>
      <c r="BX284" s="445">
        <v>-1994788</v>
      </c>
      <c r="BY284" s="445">
        <v>0</v>
      </c>
      <c r="BZ284" s="445">
        <v>-5391318</v>
      </c>
      <c r="CA284" s="445">
        <v>612967</v>
      </c>
      <c r="CB284" s="445">
        <v>557242</v>
      </c>
      <c r="CC284" s="445">
        <v>687265</v>
      </c>
      <c r="CD284" s="445">
        <v>0</v>
      </c>
      <c r="CE284" s="445">
        <v>1857474</v>
      </c>
      <c r="CF284" s="445">
        <v>3310</v>
      </c>
      <c r="CG284" s="445">
        <v>3009</v>
      </c>
      <c r="CH284" s="445">
        <v>3711</v>
      </c>
      <c r="CI284" s="445">
        <v>0</v>
      </c>
      <c r="CJ284" s="445">
        <v>10030</v>
      </c>
      <c r="CK284" s="445">
        <v>141928</v>
      </c>
      <c r="CL284" s="445">
        <v>129025</v>
      </c>
      <c r="CM284" s="445">
        <v>159131</v>
      </c>
      <c r="CN284" s="445">
        <v>0</v>
      </c>
      <c r="CO284" s="445">
        <v>430084</v>
      </c>
      <c r="CP284" s="445">
        <v>-798028</v>
      </c>
      <c r="CQ284" s="445">
        <v>-725481</v>
      </c>
      <c r="CR284" s="445">
        <v>-894760</v>
      </c>
      <c r="CS284" s="445">
        <v>0</v>
      </c>
      <c r="CT284" s="445">
        <v>-2418269</v>
      </c>
      <c r="CU284" s="445">
        <v>-3421339</v>
      </c>
      <c r="CV284" s="445">
        <v>-3110310</v>
      </c>
      <c r="CW284" s="445">
        <v>-3836050</v>
      </c>
      <c r="CX284" s="445">
        <v>0</v>
      </c>
      <c r="CY284" s="445">
        <v>-10367699</v>
      </c>
      <c r="CZ284" s="445">
        <v>-847486</v>
      </c>
      <c r="DA284" s="445">
        <v>-770443</v>
      </c>
      <c r="DB284" s="445">
        <v>-950213</v>
      </c>
      <c r="DC284" s="445">
        <v>0</v>
      </c>
      <c r="DD284" s="445">
        <v>-2568142</v>
      </c>
      <c r="DE284" s="445">
        <v>-2573853</v>
      </c>
      <c r="DF284" s="445">
        <v>-2339867</v>
      </c>
      <c r="DG284" s="445">
        <v>-2885837</v>
      </c>
      <c r="DH284" s="445">
        <v>0</v>
      </c>
      <c r="DI284" s="445">
        <v>-7799557</v>
      </c>
      <c r="DJ284" s="445">
        <v>-26545392</v>
      </c>
      <c r="DK284" s="445">
        <v>-24745604</v>
      </c>
      <c r="DL284" s="445">
        <v>-29738250</v>
      </c>
      <c r="DM284" s="445">
        <v>0</v>
      </c>
      <c r="DN284" s="445">
        <v>-81029246</v>
      </c>
      <c r="DO284" s="445">
        <v>-23024647</v>
      </c>
      <c r="DP284" s="445">
        <v>-21544826</v>
      </c>
      <c r="DQ284" s="445">
        <v>-25790510</v>
      </c>
      <c r="DR284" s="445">
        <v>0</v>
      </c>
      <c r="DS284" s="445">
        <v>-70359983</v>
      </c>
      <c r="DT284" s="445">
        <v>-3520745</v>
      </c>
      <c r="DU284" s="445">
        <v>-3200778</v>
      </c>
      <c r="DV284" s="445">
        <v>-3947740</v>
      </c>
      <c r="DW284" s="445">
        <v>0</v>
      </c>
      <c r="DX284" s="445">
        <v>-10669263</v>
      </c>
      <c r="DY284" s="445">
        <v>37734919</v>
      </c>
      <c r="DZ284" s="445">
        <v>34304471</v>
      </c>
      <c r="EA284" s="445">
        <v>42308848</v>
      </c>
      <c r="EB284" s="445">
        <v>0</v>
      </c>
      <c r="EC284" s="445">
        <v>114348238</v>
      </c>
      <c r="ED284" s="445">
        <v>26917002</v>
      </c>
      <c r="EE284" s="445">
        <v>24470001</v>
      </c>
      <c r="EF284" s="445">
        <v>30179668</v>
      </c>
      <c r="EG284" s="445">
        <v>0</v>
      </c>
      <c r="EH284" s="445">
        <v>81566671</v>
      </c>
      <c r="EI284" s="445">
        <v>-10817917</v>
      </c>
      <c r="EJ284" s="445">
        <v>-9834470</v>
      </c>
      <c r="EK284" s="445">
        <v>-12129180</v>
      </c>
      <c r="EL284" s="445">
        <v>0</v>
      </c>
      <c r="EM284" s="445">
        <v>-32781567</v>
      </c>
      <c r="EN284" s="445">
        <v>-14338662</v>
      </c>
      <c r="EO284" s="445">
        <v>-13035248</v>
      </c>
      <c r="EP284" s="445">
        <v>-16076920</v>
      </c>
      <c r="EQ284" s="445">
        <v>0</v>
      </c>
      <c r="ER284" s="445">
        <v>-43450830</v>
      </c>
      <c r="ES284" s="446">
        <v>0.33</v>
      </c>
      <c r="ET284" s="446">
        <v>0.3</v>
      </c>
      <c r="EU284" s="446">
        <v>0.37</v>
      </c>
      <c r="EV284" s="446">
        <v>0</v>
      </c>
      <c r="EW284" s="446">
        <v>1</v>
      </c>
      <c r="EX284" s="58" t="s">
        <v>501</v>
      </c>
      <c r="EY284" s="58" t="s">
        <v>502</v>
      </c>
      <c r="EZ284" s="58" t="s">
        <v>645</v>
      </c>
      <c r="FA284" s="58" t="s">
        <v>504</v>
      </c>
      <c r="FB284" s="58" t="s">
        <v>1381</v>
      </c>
    </row>
    <row r="285" spans="1:158" s="58" customFormat="1" ht="14.25" thickTop="1" thickBot="1">
      <c r="A285" s="58" t="s">
        <v>469</v>
      </c>
      <c r="B285" s="447" t="s">
        <v>1382</v>
      </c>
      <c r="C285" s="59" t="s">
        <v>1383</v>
      </c>
      <c r="D285" s="445">
        <v>39133962</v>
      </c>
      <c r="E285" s="445">
        <v>38351282</v>
      </c>
      <c r="F285" s="445">
        <v>0</v>
      </c>
      <c r="G285" s="445">
        <v>782679</v>
      </c>
      <c r="H285" s="445">
        <v>78267923</v>
      </c>
      <c r="I285" s="445">
        <v>646271</v>
      </c>
      <c r="J285" s="445">
        <v>646271</v>
      </c>
      <c r="K285" s="445">
        <v>38487691</v>
      </c>
      <c r="L285" s="445">
        <v>289609</v>
      </c>
      <c r="M285" s="445">
        <v>289609</v>
      </c>
      <c r="N285" s="445">
        <v>0</v>
      </c>
      <c r="O285" s="445">
        <v>0</v>
      </c>
      <c r="P285" s="445">
        <v>0</v>
      </c>
      <c r="Q285" s="445">
        <v>0</v>
      </c>
      <c r="R285" s="445">
        <v>0</v>
      </c>
      <c r="S285" s="445">
        <v>0</v>
      </c>
      <c r="T285" s="445">
        <v>0</v>
      </c>
      <c r="U285" s="445">
        <v>0</v>
      </c>
      <c r="V285" s="445">
        <v>0</v>
      </c>
      <c r="W285" s="445">
        <v>0</v>
      </c>
      <c r="X285" s="445">
        <v>646271</v>
      </c>
      <c r="Y285" s="445">
        <v>0</v>
      </c>
      <c r="Z285" s="445">
        <v>0</v>
      </c>
      <c r="AA285" s="445">
        <v>646271</v>
      </c>
      <c r="AB285" s="445">
        <v>0</v>
      </c>
      <c r="AC285" s="445">
        <v>0</v>
      </c>
      <c r="AD285" s="445">
        <v>14429901</v>
      </c>
      <c r="AE285" s="445">
        <v>0</v>
      </c>
      <c r="AF285" s="445">
        <v>294200</v>
      </c>
      <c r="AG285" s="445">
        <v>14724101</v>
      </c>
      <c r="AH285" s="445">
        <v>8639323</v>
      </c>
      <c r="AI285" s="445">
        <v>8466536</v>
      </c>
      <c r="AJ285" s="445">
        <v>0</v>
      </c>
      <c r="AK285" s="445">
        <v>172786</v>
      </c>
      <c r="AL285" s="445">
        <v>17278645</v>
      </c>
      <c r="AM285" s="445">
        <v>-1600901</v>
      </c>
      <c r="AN285" s="445">
        <v>-1568883</v>
      </c>
      <c r="AO285" s="445">
        <v>0</v>
      </c>
      <c r="AP285" s="445">
        <v>-32018</v>
      </c>
      <c r="AQ285" s="445">
        <v>-3201802</v>
      </c>
      <c r="AR285" s="445">
        <v>-1473746</v>
      </c>
      <c r="AS285" s="445">
        <v>-1444271</v>
      </c>
      <c r="AT285" s="445">
        <v>0</v>
      </c>
      <c r="AU285" s="445">
        <v>-29475</v>
      </c>
      <c r="AV285" s="445">
        <v>-2947492</v>
      </c>
      <c r="AW285" s="445">
        <v>217701</v>
      </c>
      <c r="AX285" s="445">
        <v>213346</v>
      </c>
      <c r="AY285" s="445">
        <v>0</v>
      </c>
      <c r="AZ285" s="445">
        <v>4354</v>
      </c>
      <c r="BA285" s="445">
        <v>435401</v>
      </c>
      <c r="BB285" s="445">
        <v>-556854</v>
      </c>
      <c r="BC285" s="445">
        <v>-545717</v>
      </c>
      <c r="BD285" s="445">
        <v>0</v>
      </c>
      <c r="BE285" s="445">
        <v>-11137</v>
      </c>
      <c r="BF285" s="445">
        <v>-1113708</v>
      </c>
      <c r="BG285" s="445">
        <v>-1812899</v>
      </c>
      <c r="BH285" s="445">
        <v>-1776642</v>
      </c>
      <c r="BI285" s="445">
        <v>0</v>
      </c>
      <c r="BJ285" s="445">
        <v>-36258</v>
      </c>
      <c r="BK285" s="445">
        <v>-3625799</v>
      </c>
      <c r="BL285" s="445">
        <v>-7118331</v>
      </c>
      <c r="BM285" s="445">
        <v>-6975964</v>
      </c>
      <c r="BN285" s="445">
        <v>0</v>
      </c>
      <c r="BO285" s="445">
        <v>-142367</v>
      </c>
      <c r="BP285" s="445">
        <v>-14236662</v>
      </c>
      <c r="BQ285" s="445">
        <v>-7118331</v>
      </c>
      <c r="BR285" s="445">
        <v>-6975964</v>
      </c>
      <c r="BS285" s="445">
        <v>0</v>
      </c>
      <c r="BT285" s="445">
        <v>-142367</v>
      </c>
      <c r="BU285" s="445">
        <v>-14236662</v>
      </c>
      <c r="BV285" s="445">
        <v>0</v>
      </c>
      <c r="BW285" s="445">
        <v>0</v>
      </c>
      <c r="BX285" s="445">
        <v>0</v>
      </c>
      <c r="BY285" s="445">
        <v>0</v>
      </c>
      <c r="BZ285" s="445">
        <v>0</v>
      </c>
      <c r="CA285" s="445">
        <v>0</v>
      </c>
      <c r="CB285" s="445">
        <v>0</v>
      </c>
      <c r="CC285" s="445">
        <v>0</v>
      </c>
      <c r="CD285" s="445">
        <v>0</v>
      </c>
      <c r="CE285" s="445">
        <v>0</v>
      </c>
      <c r="CF285" s="445">
        <v>0</v>
      </c>
      <c r="CG285" s="445">
        <v>0</v>
      </c>
      <c r="CH285" s="445">
        <v>0</v>
      </c>
      <c r="CI285" s="445">
        <v>0</v>
      </c>
      <c r="CJ285" s="445">
        <v>0</v>
      </c>
      <c r="CK285" s="445">
        <v>1403774</v>
      </c>
      <c r="CL285" s="445">
        <v>1375698</v>
      </c>
      <c r="CM285" s="445">
        <v>0</v>
      </c>
      <c r="CN285" s="445">
        <v>28075</v>
      </c>
      <c r="CO285" s="445">
        <v>2807547</v>
      </c>
      <c r="CP285" s="445">
        <v>-2527872</v>
      </c>
      <c r="CQ285" s="445">
        <v>-2477315</v>
      </c>
      <c r="CR285" s="445">
        <v>0</v>
      </c>
      <c r="CS285" s="445">
        <v>-50557</v>
      </c>
      <c r="CT285" s="445">
        <v>-5055744</v>
      </c>
      <c r="CU285" s="445">
        <v>-8242429</v>
      </c>
      <c r="CV285" s="445">
        <v>-8077581</v>
      </c>
      <c r="CW285" s="445">
        <v>0</v>
      </c>
      <c r="CX285" s="445">
        <v>-164849</v>
      </c>
      <c r="CY285" s="445">
        <v>-16484859</v>
      </c>
      <c r="CZ285" s="445">
        <v>-5714557</v>
      </c>
      <c r="DA285" s="445">
        <v>-5600266</v>
      </c>
      <c r="DB285" s="445">
        <v>0</v>
      </c>
      <c r="DC285" s="445">
        <v>-114292</v>
      </c>
      <c r="DD285" s="445">
        <v>-11429115</v>
      </c>
      <c r="DE285" s="445">
        <v>-2527872</v>
      </c>
      <c r="DF285" s="445">
        <v>-2477315</v>
      </c>
      <c r="DG285" s="445">
        <v>0</v>
      </c>
      <c r="DH285" s="445">
        <v>-50557</v>
      </c>
      <c r="DI285" s="445">
        <v>-5055744</v>
      </c>
      <c r="DJ285" s="445">
        <v>-25658901</v>
      </c>
      <c r="DK285" s="445">
        <v>-25145721</v>
      </c>
      <c r="DL285" s="445">
        <v>0</v>
      </c>
      <c r="DM285" s="445">
        <v>-513177</v>
      </c>
      <c r="DN285" s="445">
        <v>-51317799</v>
      </c>
      <c r="DO285" s="445">
        <v>-22240923</v>
      </c>
      <c r="DP285" s="445">
        <v>-21796105</v>
      </c>
      <c r="DQ285" s="445">
        <v>0</v>
      </c>
      <c r="DR285" s="445">
        <v>-444818</v>
      </c>
      <c r="DS285" s="445">
        <v>-44481846</v>
      </c>
      <c r="DT285" s="445">
        <v>-3417978</v>
      </c>
      <c r="DU285" s="445">
        <v>-3349616</v>
      </c>
      <c r="DV285" s="445">
        <v>0</v>
      </c>
      <c r="DW285" s="445">
        <v>-68359</v>
      </c>
      <c r="DX285" s="445">
        <v>-6835953</v>
      </c>
      <c r="DY285" s="445">
        <v>54775677</v>
      </c>
      <c r="DZ285" s="445">
        <v>53680163</v>
      </c>
      <c r="EA285" s="445">
        <v>0</v>
      </c>
      <c r="EB285" s="445">
        <v>1095514</v>
      </c>
      <c r="EC285" s="445">
        <v>109551354</v>
      </c>
      <c r="ED285" s="445">
        <v>39133962</v>
      </c>
      <c r="EE285" s="445">
        <v>38351282</v>
      </c>
      <c r="EF285" s="445">
        <v>0</v>
      </c>
      <c r="EG285" s="445">
        <v>782679</v>
      </c>
      <c r="EH285" s="445">
        <v>78267923</v>
      </c>
      <c r="EI285" s="445">
        <v>-15641715</v>
      </c>
      <c r="EJ285" s="445">
        <v>-15328881</v>
      </c>
      <c r="EK285" s="445">
        <v>0</v>
      </c>
      <c r="EL285" s="445">
        <v>-312835</v>
      </c>
      <c r="EM285" s="445">
        <v>-31283431</v>
      </c>
      <c r="EN285" s="445">
        <v>-19059693</v>
      </c>
      <c r="EO285" s="445">
        <v>-18678497</v>
      </c>
      <c r="EP285" s="445">
        <v>0</v>
      </c>
      <c r="EQ285" s="445">
        <v>-381194</v>
      </c>
      <c r="ER285" s="445">
        <v>-38119384</v>
      </c>
      <c r="ES285" s="446">
        <v>0.5</v>
      </c>
      <c r="ET285" s="446">
        <v>0.49</v>
      </c>
      <c r="EU285" s="446">
        <v>0</v>
      </c>
      <c r="EV285" s="446">
        <v>0.01</v>
      </c>
      <c r="EW285" s="446">
        <v>1</v>
      </c>
      <c r="EX285" s="58" t="s">
        <v>536</v>
      </c>
      <c r="EY285" s="58" t="s">
        <v>680</v>
      </c>
      <c r="EZ285" s="58" t="s">
        <v>536</v>
      </c>
      <c r="FA285" s="58" t="s">
        <v>473</v>
      </c>
      <c r="FB285" s="58" t="s">
        <v>1384</v>
      </c>
    </row>
    <row r="286" spans="1:158" s="58" customFormat="1" ht="14.25" thickTop="1" thickBot="1">
      <c r="A286" s="58" t="s">
        <v>469</v>
      </c>
      <c r="B286" s="447" t="s">
        <v>1385</v>
      </c>
      <c r="C286" s="59" t="s">
        <v>1386</v>
      </c>
      <c r="D286" s="445">
        <v>29863732</v>
      </c>
      <c r="E286" s="445">
        <v>23890986</v>
      </c>
      <c r="F286" s="445">
        <v>5972747</v>
      </c>
      <c r="G286" s="445">
        <v>0</v>
      </c>
      <c r="H286" s="445">
        <v>59727465</v>
      </c>
      <c r="I286" s="445">
        <v>0</v>
      </c>
      <c r="J286" s="445">
        <v>0</v>
      </c>
      <c r="K286" s="445">
        <v>29863732</v>
      </c>
      <c r="L286" s="445">
        <v>217266</v>
      </c>
      <c r="M286" s="445">
        <v>217266</v>
      </c>
      <c r="N286" s="445">
        <v>0</v>
      </c>
      <c r="O286" s="445">
        <v>0</v>
      </c>
      <c r="P286" s="445">
        <v>0</v>
      </c>
      <c r="Q286" s="445">
        <v>15344</v>
      </c>
      <c r="R286" s="445">
        <v>0</v>
      </c>
      <c r="S286" s="445">
        <v>15344</v>
      </c>
      <c r="T286" s="445">
        <v>0</v>
      </c>
      <c r="U286" s="445">
        <v>0</v>
      </c>
      <c r="V286" s="445">
        <v>0</v>
      </c>
      <c r="W286" s="445">
        <v>0</v>
      </c>
      <c r="X286" s="445">
        <v>0</v>
      </c>
      <c r="Y286" s="445">
        <v>0</v>
      </c>
      <c r="Z286" s="445">
        <v>0</v>
      </c>
      <c r="AA286" s="445">
        <v>0</v>
      </c>
      <c r="AB286" s="445">
        <v>0</v>
      </c>
      <c r="AC286" s="445">
        <v>0</v>
      </c>
      <c r="AD286" s="445">
        <v>8415245</v>
      </c>
      <c r="AE286" s="445">
        <v>2103610</v>
      </c>
      <c r="AF286" s="445">
        <v>0</v>
      </c>
      <c r="AG286" s="445">
        <v>10518855</v>
      </c>
      <c r="AH286" s="445">
        <v>941517</v>
      </c>
      <c r="AI286" s="445">
        <v>753213</v>
      </c>
      <c r="AJ286" s="445">
        <v>188303</v>
      </c>
      <c r="AK286" s="445">
        <v>0</v>
      </c>
      <c r="AL286" s="445">
        <v>1883033</v>
      </c>
      <c r="AM286" s="445">
        <v>-321033</v>
      </c>
      <c r="AN286" s="445">
        <v>-256826</v>
      </c>
      <c r="AO286" s="445">
        <v>-64207</v>
      </c>
      <c r="AP286" s="445">
        <v>0</v>
      </c>
      <c r="AQ286" s="445">
        <v>-642066</v>
      </c>
      <c r="AR286" s="445">
        <v>-495500</v>
      </c>
      <c r="AS286" s="445">
        <v>-396400</v>
      </c>
      <c r="AT286" s="445">
        <v>-99100</v>
      </c>
      <c r="AU286" s="445">
        <v>0</v>
      </c>
      <c r="AV286" s="445">
        <v>-991000</v>
      </c>
      <c r="AW286" s="445">
        <v>71588</v>
      </c>
      <c r="AX286" s="445">
        <v>57271</v>
      </c>
      <c r="AY286" s="445">
        <v>14318</v>
      </c>
      <c r="AZ286" s="445">
        <v>0</v>
      </c>
      <c r="BA286" s="445">
        <v>143177</v>
      </c>
      <c r="BB286" s="445">
        <v>-135438</v>
      </c>
      <c r="BC286" s="445">
        <v>-108351</v>
      </c>
      <c r="BD286" s="445">
        <v>-27088</v>
      </c>
      <c r="BE286" s="445">
        <v>0</v>
      </c>
      <c r="BF286" s="445">
        <v>-270877</v>
      </c>
      <c r="BG286" s="445">
        <v>-559350</v>
      </c>
      <c r="BH286" s="445">
        <v>-447480</v>
      </c>
      <c r="BI286" s="445">
        <v>-111870</v>
      </c>
      <c r="BJ286" s="445">
        <v>0</v>
      </c>
      <c r="BK286" s="445">
        <v>-1118700</v>
      </c>
      <c r="BL286" s="445">
        <v>-4586477</v>
      </c>
      <c r="BM286" s="445">
        <v>-3669182</v>
      </c>
      <c r="BN286" s="445">
        <v>-917296</v>
      </c>
      <c r="BO286" s="445">
        <v>0</v>
      </c>
      <c r="BP286" s="445">
        <v>-9172955</v>
      </c>
      <c r="BQ286" s="445">
        <v>1290575</v>
      </c>
      <c r="BR286" s="445">
        <v>1032460</v>
      </c>
      <c r="BS286" s="445">
        <v>258115</v>
      </c>
      <c r="BT286" s="445">
        <v>0</v>
      </c>
      <c r="BU286" s="445">
        <v>2581150</v>
      </c>
      <c r="BV286" s="445">
        <v>-5877052</v>
      </c>
      <c r="BW286" s="445">
        <v>-4701642</v>
      </c>
      <c r="BX286" s="445">
        <v>-1175411</v>
      </c>
      <c r="BY286" s="445">
        <v>0</v>
      </c>
      <c r="BZ286" s="445">
        <v>-11754105</v>
      </c>
      <c r="CA286" s="445">
        <v>845816</v>
      </c>
      <c r="CB286" s="445">
        <v>676652</v>
      </c>
      <c r="CC286" s="445">
        <v>169163</v>
      </c>
      <c r="CD286" s="445">
        <v>0</v>
      </c>
      <c r="CE286" s="445">
        <v>1691631</v>
      </c>
      <c r="CF286" s="445">
        <v>1445559</v>
      </c>
      <c r="CG286" s="445">
        <v>1156448</v>
      </c>
      <c r="CH286" s="445">
        <v>289112</v>
      </c>
      <c r="CI286" s="445">
        <v>0</v>
      </c>
      <c r="CJ286" s="445">
        <v>2891119</v>
      </c>
      <c r="CK286" s="445">
        <v>-2400319</v>
      </c>
      <c r="CL286" s="445">
        <v>-1920255</v>
      </c>
      <c r="CM286" s="445">
        <v>-480064</v>
      </c>
      <c r="CN286" s="445">
        <v>0</v>
      </c>
      <c r="CO286" s="445">
        <v>-4800638</v>
      </c>
      <c r="CP286" s="445">
        <v>467838</v>
      </c>
      <c r="CQ286" s="445">
        <v>374271</v>
      </c>
      <c r="CR286" s="445">
        <v>93568</v>
      </c>
      <c r="CS286" s="445">
        <v>0</v>
      </c>
      <c r="CT286" s="445">
        <v>935677</v>
      </c>
      <c r="CU286" s="445">
        <v>-4227583</v>
      </c>
      <c r="CV286" s="445">
        <v>-3382066</v>
      </c>
      <c r="CW286" s="445">
        <v>-845517</v>
      </c>
      <c r="CX286" s="445">
        <v>0</v>
      </c>
      <c r="CY286" s="445">
        <v>-8455166</v>
      </c>
      <c r="CZ286" s="445">
        <v>-263928</v>
      </c>
      <c r="DA286" s="445">
        <v>-211143</v>
      </c>
      <c r="DB286" s="445">
        <v>-52786</v>
      </c>
      <c r="DC286" s="445">
        <v>0</v>
      </c>
      <c r="DD286" s="445">
        <v>-527857</v>
      </c>
      <c r="DE286" s="445">
        <v>-3963655</v>
      </c>
      <c r="DF286" s="445">
        <v>-3170923</v>
      </c>
      <c r="DG286" s="445">
        <v>-792731</v>
      </c>
      <c r="DH286" s="445">
        <v>0</v>
      </c>
      <c r="DI286" s="445">
        <v>-7927309</v>
      </c>
      <c r="DJ286" s="445">
        <v>-11084176</v>
      </c>
      <c r="DK286" s="445">
        <v>-8867340</v>
      </c>
      <c r="DL286" s="445">
        <v>-2216834</v>
      </c>
      <c r="DM286" s="445">
        <v>0</v>
      </c>
      <c r="DN286" s="445">
        <v>-22168350</v>
      </c>
      <c r="DO286" s="445">
        <v>-13311762</v>
      </c>
      <c r="DP286" s="445">
        <v>-10649409</v>
      </c>
      <c r="DQ286" s="445">
        <v>-2662352</v>
      </c>
      <c r="DR286" s="445">
        <v>0</v>
      </c>
      <c r="DS286" s="445">
        <v>-26623523</v>
      </c>
      <c r="DT286" s="445">
        <v>2227586</v>
      </c>
      <c r="DU286" s="445">
        <v>1782069</v>
      </c>
      <c r="DV286" s="445">
        <v>445518</v>
      </c>
      <c r="DW286" s="445">
        <v>0</v>
      </c>
      <c r="DX286" s="445">
        <v>4455173</v>
      </c>
      <c r="DY286" s="445">
        <v>34736521</v>
      </c>
      <c r="DZ286" s="445">
        <v>27789216</v>
      </c>
      <c r="EA286" s="445">
        <v>6947304</v>
      </c>
      <c r="EB286" s="445">
        <v>0</v>
      </c>
      <c r="EC286" s="445">
        <v>69473041</v>
      </c>
      <c r="ED286" s="445">
        <v>29863732</v>
      </c>
      <c r="EE286" s="445">
        <v>23890986</v>
      </c>
      <c r="EF286" s="445">
        <v>5972747</v>
      </c>
      <c r="EG286" s="445">
        <v>0</v>
      </c>
      <c r="EH286" s="445">
        <v>59727465</v>
      </c>
      <c r="EI286" s="445">
        <v>-4872789</v>
      </c>
      <c r="EJ286" s="445">
        <v>-3898230</v>
      </c>
      <c r="EK286" s="445">
        <v>-974557</v>
      </c>
      <c r="EL286" s="445">
        <v>0</v>
      </c>
      <c r="EM286" s="445">
        <v>-9745576</v>
      </c>
      <c r="EN286" s="445">
        <v>-2645203</v>
      </c>
      <c r="EO286" s="445">
        <v>-2116161</v>
      </c>
      <c r="EP286" s="445">
        <v>-529039</v>
      </c>
      <c r="EQ286" s="445">
        <v>0</v>
      </c>
      <c r="ER286" s="445">
        <v>-5290403</v>
      </c>
      <c r="ES286" s="446">
        <v>0.5</v>
      </c>
      <c r="ET286" s="446">
        <v>0.4</v>
      </c>
      <c r="EU286" s="446">
        <v>0.1</v>
      </c>
      <c r="EV286" s="446">
        <v>0</v>
      </c>
      <c r="EW286" s="446">
        <v>1</v>
      </c>
      <c r="EX286" s="58" t="s">
        <v>1081</v>
      </c>
      <c r="EY286" s="58" t="s">
        <v>465</v>
      </c>
      <c r="EZ286" s="58" t="s">
        <v>466</v>
      </c>
      <c r="FA286" s="58" t="s">
        <v>549</v>
      </c>
      <c r="FB286" s="58" t="s">
        <v>1387</v>
      </c>
    </row>
    <row r="287" spans="1:158" s="58" customFormat="1" ht="14.25" thickTop="1" thickBot="1">
      <c r="A287" s="58" t="s">
        <v>469</v>
      </c>
      <c r="B287" s="447" t="s">
        <v>1388</v>
      </c>
      <c r="C287" s="59" t="s">
        <v>1389</v>
      </c>
      <c r="D287" s="445">
        <v>25495489</v>
      </c>
      <c r="E287" s="445">
        <v>20396392</v>
      </c>
      <c r="F287" s="445">
        <v>5099098</v>
      </c>
      <c r="G287" s="445">
        <v>0</v>
      </c>
      <c r="H287" s="445">
        <v>50990979</v>
      </c>
      <c r="I287" s="445">
        <v>0</v>
      </c>
      <c r="J287" s="445">
        <v>0</v>
      </c>
      <c r="K287" s="445">
        <v>25495489</v>
      </c>
      <c r="L287" s="445">
        <v>151043</v>
      </c>
      <c r="M287" s="445">
        <v>151043</v>
      </c>
      <c r="N287" s="445">
        <v>0</v>
      </c>
      <c r="O287" s="445">
        <v>0</v>
      </c>
      <c r="P287" s="445">
        <v>0</v>
      </c>
      <c r="Q287" s="445">
        <v>0</v>
      </c>
      <c r="R287" s="445">
        <v>0</v>
      </c>
      <c r="S287" s="445">
        <v>0</v>
      </c>
      <c r="T287" s="445">
        <v>0</v>
      </c>
      <c r="U287" s="445">
        <v>0</v>
      </c>
      <c r="V287" s="445">
        <v>0</v>
      </c>
      <c r="W287" s="445">
        <v>0</v>
      </c>
      <c r="X287" s="445">
        <v>0</v>
      </c>
      <c r="Y287" s="445">
        <v>0</v>
      </c>
      <c r="Z287" s="445">
        <v>0</v>
      </c>
      <c r="AA287" s="445">
        <v>0</v>
      </c>
      <c r="AB287" s="445">
        <v>0</v>
      </c>
      <c r="AC287" s="445">
        <v>0</v>
      </c>
      <c r="AD287" s="445">
        <v>7518043</v>
      </c>
      <c r="AE287" s="445">
        <v>1879511</v>
      </c>
      <c r="AF287" s="445">
        <v>0</v>
      </c>
      <c r="AG287" s="445">
        <v>9397554</v>
      </c>
      <c r="AH287" s="445">
        <v>1990622</v>
      </c>
      <c r="AI287" s="445">
        <v>1592498</v>
      </c>
      <c r="AJ287" s="445">
        <v>398125</v>
      </c>
      <c r="AK287" s="445">
        <v>0</v>
      </c>
      <c r="AL287" s="445">
        <v>3981245</v>
      </c>
      <c r="AM287" s="445">
        <v>-2098245</v>
      </c>
      <c r="AN287" s="445">
        <v>-1678596</v>
      </c>
      <c r="AO287" s="445">
        <v>-419649</v>
      </c>
      <c r="AP287" s="445">
        <v>0</v>
      </c>
      <c r="AQ287" s="445">
        <v>-4196490</v>
      </c>
      <c r="AR287" s="445">
        <v>-2093118</v>
      </c>
      <c r="AS287" s="445">
        <v>-1674495</v>
      </c>
      <c r="AT287" s="445">
        <v>-418624</v>
      </c>
      <c r="AU287" s="445">
        <v>0</v>
      </c>
      <c r="AV287" s="445">
        <v>-4186237</v>
      </c>
      <c r="AW287" s="445">
        <v>0</v>
      </c>
      <c r="AX287" s="445">
        <v>0</v>
      </c>
      <c r="AY287" s="445">
        <v>0</v>
      </c>
      <c r="AZ287" s="445">
        <v>0</v>
      </c>
      <c r="BA287" s="445">
        <v>0</v>
      </c>
      <c r="BB287" s="445">
        <v>144724</v>
      </c>
      <c r="BC287" s="445">
        <v>115779</v>
      </c>
      <c r="BD287" s="445">
        <v>28945</v>
      </c>
      <c r="BE287" s="445">
        <v>0</v>
      </c>
      <c r="BF287" s="445">
        <v>289448</v>
      </c>
      <c r="BG287" s="445">
        <v>-1948394</v>
      </c>
      <c r="BH287" s="445">
        <v>-1558716</v>
      </c>
      <c r="BI287" s="445">
        <v>-389679</v>
      </c>
      <c r="BJ287" s="445">
        <v>0</v>
      </c>
      <c r="BK287" s="445">
        <v>-3896789</v>
      </c>
      <c r="BL287" s="445">
        <v>-4422732</v>
      </c>
      <c r="BM287" s="445">
        <v>-3538186</v>
      </c>
      <c r="BN287" s="445">
        <v>-884546</v>
      </c>
      <c r="BO287" s="445">
        <v>0</v>
      </c>
      <c r="BP287" s="445">
        <v>-8845464</v>
      </c>
      <c r="BQ287" s="445">
        <v>-1606336</v>
      </c>
      <c r="BR287" s="445">
        <v>-1285069</v>
      </c>
      <c r="BS287" s="445">
        <v>-321267</v>
      </c>
      <c r="BT287" s="445">
        <v>0</v>
      </c>
      <c r="BU287" s="445">
        <v>-3212672</v>
      </c>
      <c r="BV287" s="445">
        <v>-2816396</v>
      </c>
      <c r="BW287" s="445">
        <v>-2253117</v>
      </c>
      <c r="BX287" s="445">
        <v>-563279</v>
      </c>
      <c r="BY287" s="445">
        <v>0</v>
      </c>
      <c r="BZ287" s="445">
        <v>-5632792</v>
      </c>
      <c r="CA287" s="445">
        <v>68223</v>
      </c>
      <c r="CB287" s="445">
        <v>54579</v>
      </c>
      <c r="CC287" s="445">
        <v>13645</v>
      </c>
      <c r="CD287" s="445">
        <v>0</v>
      </c>
      <c r="CE287" s="445">
        <v>136447</v>
      </c>
      <c r="CF287" s="445">
        <v>889444</v>
      </c>
      <c r="CG287" s="445">
        <v>711555</v>
      </c>
      <c r="CH287" s="445">
        <v>177889</v>
      </c>
      <c r="CI287" s="445">
        <v>0</v>
      </c>
      <c r="CJ287" s="445">
        <v>1778888</v>
      </c>
      <c r="CK287" s="445">
        <v>-62801</v>
      </c>
      <c r="CL287" s="445">
        <v>-50240</v>
      </c>
      <c r="CM287" s="445">
        <v>-12560</v>
      </c>
      <c r="CN287" s="445">
        <v>0</v>
      </c>
      <c r="CO287" s="445">
        <v>-125601</v>
      </c>
      <c r="CP287" s="445">
        <v>-162947</v>
      </c>
      <c r="CQ287" s="445">
        <v>-130357</v>
      </c>
      <c r="CR287" s="445">
        <v>-32589</v>
      </c>
      <c r="CS287" s="445">
        <v>0</v>
      </c>
      <c r="CT287" s="445">
        <v>-325893</v>
      </c>
      <c r="CU287" s="445">
        <v>-3690813</v>
      </c>
      <c r="CV287" s="445">
        <v>-2952649</v>
      </c>
      <c r="CW287" s="445">
        <v>-738161</v>
      </c>
      <c r="CX287" s="445">
        <v>0</v>
      </c>
      <c r="CY287" s="445">
        <v>-7381623</v>
      </c>
      <c r="CZ287" s="445">
        <v>-1600914</v>
      </c>
      <c r="DA287" s="445">
        <v>-1280730</v>
      </c>
      <c r="DB287" s="445">
        <v>-320182</v>
      </c>
      <c r="DC287" s="445">
        <v>0</v>
      </c>
      <c r="DD287" s="445">
        <v>-3201826</v>
      </c>
      <c r="DE287" s="445">
        <v>-2089899</v>
      </c>
      <c r="DF287" s="445">
        <v>-1671919</v>
      </c>
      <c r="DG287" s="445">
        <v>-417979</v>
      </c>
      <c r="DH287" s="445">
        <v>0</v>
      </c>
      <c r="DI287" s="445">
        <v>-4179797</v>
      </c>
      <c r="DJ287" s="445">
        <v>-21367895</v>
      </c>
      <c r="DK287" s="445">
        <v>-17233305</v>
      </c>
      <c r="DL287" s="445">
        <v>-4597887</v>
      </c>
      <c r="DM287" s="445">
        <v>0</v>
      </c>
      <c r="DN287" s="445">
        <v>-43199087</v>
      </c>
      <c r="DO287" s="445">
        <v>-16646151</v>
      </c>
      <c r="DP287" s="445">
        <v>-13455909</v>
      </c>
      <c r="DQ287" s="445">
        <v>-3653536</v>
      </c>
      <c r="DR287" s="445">
        <v>0</v>
      </c>
      <c r="DS287" s="445">
        <v>-33755595</v>
      </c>
      <c r="DT287" s="445">
        <v>-4721744</v>
      </c>
      <c r="DU287" s="445">
        <v>-3777396</v>
      </c>
      <c r="DV287" s="445">
        <v>-944351</v>
      </c>
      <c r="DW287" s="445">
        <v>0</v>
      </c>
      <c r="DX287" s="445">
        <v>-9443492</v>
      </c>
      <c r="DY287" s="445">
        <v>30923362</v>
      </c>
      <c r="DZ287" s="445">
        <v>24738689</v>
      </c>
      <c r="EA287" s="445">
        <v>6184672</v>
      </c>
      <c r="EB287" s="445">
        <v>0</v>
      </c>
      <c r="EC287" s="445">
        <v>61846723</v>
      </c>
      <c r="ED287" s="445">
        <v>25495489</v>
      </c>
      <c r="EE287" s="445">
        <v>20396392</v>
      </c>
      <c r="EF287" s="445">
        <v>5099098</v>
      </c>
      <c r="EG287" s="445">
        <v>0</v>
      </c>
      <c r="EH287" s="445">
        <v>50990979</v>
      </c>
      <c r="EI287" s="445">
        <v>-5427873</v>
      </c>
      <c r="EJ287" s="445">
        <v>-4342297</v>
      </c>
      <c r="EK287" s="445">
        <v>-1085574</v>
      </c>
      <c r="EL287" s="445">
        <v>0</v>
      </c>
      <c r="EM287" s="445">
        <v>-10855744</v>
      </c>
      <c r="EN287" s="445">
        <v>-10149617</v>
      </c>
      <c r="EO287" s="445">
        <v>-8119693</v>
      </c>
      <c r="EP287" s="445">
        <v>-2029925</v>
      </c>
      <c r="EQ287" s="445">
        <v>0</v>
      </c>
      <c r="ER287" s="445">
        <v>-20299236</v>
      </c>
      <c r="ES287" s="446">
        <v>0.5</v>
      </c>
      <c r="ET287" s="446">
        <v>0.4</v>
      </c>
      <c r="EU287" s="446">
        <v>0.1</v>
      </c>
      <c r="EV287" s="446">
        <v>0</v>
      </c>
      <c r="EW287" s="446">
        <v>1</v>
      </c>
      <c r="EX287" s="58" t="s">
        <v>619</v>
      </c>
      <c r="EY287" s="58" t="s">
        <v>465</v>
      </c>
      <c r="EZ287" s="58" t="s">
        <v>466</v>
      </c>
      <c r="FA287" s="58" t="s">
        <v>497</v>
      </c>
      <c r="FB287" s="58" t="s">
        <v>1390</v>
      </c>
    </row>
    <row r="288" spans="1:158" s="58" customFormat="1" ht="14.25" thickTop="1" thickBot="1">
      <c r="A288" s="58" t="s">
        <v>469</v>
      </c>
      <c r="B288" s="447" t="s">
        <v>1391</v>
      </c>
      <c r="C288" s="59" t="s">
        <v>1392</v>
      </c>
      <c r="D288" s="445">
        <v>14072965</v>
      </c>
      <c r="E288" s="445">
        <v>11258372</v>
      </c>
      <c r="F288" s="445">
        <v>2814593</v>
      </c>
      <c r="G288" s="445">
        <v>0</v>
      </c>
      <c r="H288" s="445">
        <v>28145930</v>
      </c>
      <c r="I288" s="445">
        <v>0</v>
      </c>
      <c r="J288" s="445">
        <v>0</v>
      </c>
      <c r="K288" s="445">
        <v>14072965</v>
      </c>
      <c r="L288" s="445">
        <v>171433</v>
      </c>
      <c r="M288" s="445">
        <v>171433</v>
      </c>
      <c r="N288" s="445">
        <v>0</v>
      </c>
      <c r="O288" s="445">
        <v>0</v>
      </c>
      <c r="P288" s="445">
        <v>0</v>
      </c>
      <c r="Q288" s="445">
        <v>0</v>
      </c>
      <c r="R288" s="445">
        <v>0</v>
      </c>
      <c r="S288" s="445">
        <v>0</v>
      </c>
      <c r="T288" s="445">
        <v>0</v>
      </c>
      <c r="U288" s="445">
        <v>0</v>
      </c>
      <c r="V288" s="445">
        <v>0</v>
      </c>
      <c r="W288" s="445">
        <v>0</v>
      </c>
      <c r="X288" s="445">
        <v>0</v>
      </c>
      <c r="Y288" s="445">
        <v>0</v>
      </c>
      <c r="Z288" s="445">
        <v>0</v>
      </c>
      <c r="AA288" s="445">
        <v>0</v>
      </c>
      <c r="AB288" s="445">
        <v>0</v>
      </c>
      <c r="AC288" s="445">
        <v>0</v>
      </c>
      <c r="AD288" s="445">
        <v>6446151</v>
      </c>
      <c r="AE288" s="445">
        <v>1611537</v>
      </c>
      <c r="AF288" s="445">
        <v>0</v>
      </c>
      <c r="AG288" s="445">
        <v>8057688</v>
      </c>
      <c r="AH288" s="445">
        <v>926627</v>
      </c>
      <c r="AI288" s="445">
        <v>741302</v>
      </c>
      <c r="AJ288" s="445">
        <v>185326</v>
      </c>
      <c r="AK288" s="445">
        <v>0</v>
      </c>
      <c r="AL288" s="445">
        <v>1853255</v>
      </c>
      <c r="AM288" s="445">
        <v>-580823</v>
      </c>
      <c r="AN288" s="445">
        <v>-464658</v>
      </c>
      <c r="AO288" s="445">
        <v>-116165</v>
      </c>
      <c r="AP288" s="445">
        <v>0</v>
      </c>
      <c r="AQ288" s="445">
        <v>-1161646</v>
      </c>
      <c r="AR288" s="445">
        <v>-870000</v>
      </c>
      <c r="AS288" s="445">
        <v>-696000</v>
      </c>
      <c r="AT288" s="445">
        <v>-174000</v>
      </c>
      <c r="AU288" s="445">
        <v>0</v>
      </c>
      <c r="AV288" s="445">
        <v>-1740000</v>
      </c>
      <c r="AW288" s="445">
        <v>75891</v>
      </c>
      <c r="AX288" s="445">
        <v>60713</v>
      </c>
      <c r="AY288" s="445">
        <v>15178</v>
      </c>
      <c r="AZ288" s="445">
        <v>0</v>
      </c>
      <c r="BA288" s="445">
        <v>151782</v>
      </c>
      <c r="BB288" s="445">
        <v>-69391</v>
      </c>
      <c r="BC288" s="445">
        <v>-55513</v>
      </c>
      <c r="BD288" s="445">
        <v>-13878</v>
      </c>
      <c r="BE288" s="445">
        <v>0</v>
      </c>
      <c r="BF288" s="445">
        <v>-138782</v>
      </c>
      <c r="BG288" s="445">
        <v>-863500</v>
      </c>
      <c r="BH288" s="445">
        <v>-690800</v>
      </c>
      <c r="BI288" s="445">
        <v>-172700</v>
      </c>
      <c r="BJ288" s="445">
        <v>0</v>
      </c>
      <c r="BK288" s="445">
        <v>-1727000</v>
      </c>
      <c r="BL288" s="445">
        <v>-2360000</v>
      </c>
      <c r="BM288" s="445">
        <v>-1888000</v>
      </c>
      <c r="BN288" s="445">
        <v>-472000</v>
      </c>
      <c r="BO288" s="445">
        <v>0</v>
      </c>
      <c r="BP288" s="445">
        <v>-4720000</v>
      </c>
      <c r="BQ288" s="445">
        <v>-1184500</v>
      </c>
      <c r="BR288" s="445">
        <v>-947600</v>
      </c>
      <c r="BS288" s="445">
        <v>-236900</v>
      </c>
      <c r="BT288" s="445">
        <v>0</v>
      </c>
      <c r="BU288" s="445">
        <v>-2369000</v>
      </c>
      <c r="BV288" s="445">
        <v>-1175500</v>
      </c>
      <c r="BW288" s="445">
        <v>-940400</v>
      </c>
      <c r="BX288" s="445">
        <v>-235100</v>
      </c>
      <c r="BY288" s="445">
        <v>0</v>
      </c>
      <c r="BZ288" s="445">
        <v>-2351000</v>
      </c>
      <c r="CA288" s="445">
        <v>0</v>
      </c>
      <c r="CB288" s="445">
        <v>0</v>
      </c>
      <c r="CC288" s="445">
        <v>0</v>
      </c>
      <c r="CD288" s="445">
        <v>0</v>
      </c>
      <c r="CE288" s="445">
        <v>0</v>
      </c>
      <c r="CF288" s="445">
        <v>247000</v>
      </c>
      <c r="CG288" s="445">
        <v>197600</v>
      </c>
      <c r="CH288" s="445">
        <v>49400</v>
      </c>
      <c r="CI288" s="445">
        <v>0</v>
      </c>
      <c r="CJ288" s="445">
        <v>494000</v>
      </c>
      <c r="CK288" s="445">
        <v>325000</v>
      </c>
      <c r="CL288" s="445">
        <v>260000</v>
      </c>
      <c r="CM288" s="445">
        <v>65000</v>
      </c>
      <c r="CN288" s="445">
        <v>0</v>
      </c>
      <c r="CO288" s="445">
        <v>650000</v>
      </c>
      <c r="CP288" s="445">
        <v>-266500</v>
      </c>
      <c r="CQ288" s="445">
        <v>-213200</v>
      </c>
      <c r="CR288" s="445">
        <v>-53300</v>
      </c>
      <c r="CS288" s="445">
        <v>0</v>
      </c>
      <c r="CT288" s="445">
        <v>-533000</v>
      </c>
      <c r="CU288" s="445">
        <v>-2054500</v>
      </c>
      <c r="CV288" s="445">
        <v>-1643600</v>
      </c>
      <c r="CW288" s="445">
        <v>-410900</v>
      </c>
      <c r="CX288" s="445">
        <v>0</v>
      </c>
      <c r="CY288" s="445">
        <v>-4109000</v>
      </c>
      <c r="CZ288" s="445">
        <v>-859500</v>
      </c>
      <c r="DA288" s="445">
        <v>-687600</v>
      </c>
      <c r="DB288" s="445">
        <v>-171900</v>
      </c>
      <c r="DC288" s="445">
        <v>0</v>
      </c>
      <c r="DD288" s="445">
        <v>-1719000</v>
      </c>
      <c r="DE288" s="445">
        <v>-1195000</v>
      </c>
      <c r="DF288" s="445">
        <v>-956000</v>
      </c>
      <c r="DG288" s="445">
        <v>-239000</v>
      </c>
      <c r="DH288" s="445">
        <v>0</v>
      </c>
      <c r="DI288" s="445">
        <v>-2390000</v>
      </c>
      <c r="DJ288" s="445">
        <v>-11235260</v>
      </c>
      <c r="DK288" s="445">
        <v>-8988205</v>
      </c>
      <c r="DL288" s="445">
        <v>-2247051</v>
      </c>
      <c r="DM288" s="445">
        <v>0</v>
      </c>
      <c r="DN288" s="445">
        <v>-22470516</v>
      </c>
      <c r="DO288" s="445">
        <v>-11245870</v>
      </c>
      <c r="DP288" s="445">
        <v>-8996696</v>
      </c>
      <c r="DQ288" s="445">
        <v>-2249174</v>
      </c>
      <c r="DR288" s="445">
        <v>0</v>
      </c>
      <c r="DS288" s="445">
        <v>-22491741</v>
      </c>
      <c r="DT288" s="445">
        <v>10610</v>
      </c>
      <c r="DU288" s="445">
        <v>8491</v>
      </c>
      <c r="DV288" s="445">
        <v>2123</v>
      </c>
      <c r="DW288" s="445">
        <v>0</v>
      </c>
      <c r="DX288" s="445">
        <v>21225</v>
      </c>
      <c r="DY288" s="445">
        <v>18063753</v>
      </c>
      <c r="DZ288" s="445">
        <v>14451003</v>
      </c>
      <c r="EA288" s="445">
        <v>3612751</v>
      </c>
      <c r="EB288" s="445">
        <v>0</v>
      </c>
      <c r="EC288" s="445">
        <v>36127507</v>
      </c>
      <c r="ED288" s="445">
        <v>14072965</v>
      </c>
      <c r="EE288" s="445">
        <v>11258372</v>
      </c>
      <c r="EF288" s="445">
        <v>2814593</v>
      </c>
      <c r="EG288" s="445">
        <v>0</v>
      </c>
      <c r="EH288" s="445">
        <v>28145930</v>
      </c>
      <c r="EI288" s="445">
        <v>-3990788</v>
      </c>
      <c r="EJ288" s="445">
        <v>-3192631</v>
      </c>
      <c r="EK288" s="445">
        <v>-798158</v>
      </c>
      <c r="EL288" s="445">
        <v>0</v>
      </c>
      <c r="EM288" s="445">
        <v>-7981577</v>
      </c>
      <c r="EN288" s="445">
        <v>-3980178</v>
      </c>
      <c r="EO288" s="445">
        <v>-3184140</v>
      </c>
      <c r="EP288" s="445">
        <v>-796035</v>
      </c>
      <c r="EQ288" s="445">
        <v>0</v>
      </c>
      <c r="ER288" s="445">
        <v>-7960352</v>
      </c>
      <c r="ES288" s="446">
        <v>0.5</v>
      </c>
      <c r="ET288" s="446">
        <v>0.4</v>
      </c>
      <c r="EU288" s="446">
        <v>0.1</v>
      </c>
      <c r="EV288" s="446">
        <v>0</v>
      </c>
      <c r="EW288" s="446">
        <v>1</v>
      </c>
      <c r="EX288" s="58" t="s">
        <v>798</v>
      </c>
      <c r="EY288" s="58" t="s">
        <v>465</v>
      </c>
      <c r="EZ288" s="58" t="s">
        <v>466</v>
      </c>
      <c r="FA288" s="58" t="s">
        <v>467</v>
      </c>
      <c r="FB288" s="58" t="s">
        <v>1393</v>
      </c>
    </row>
    <row r="289" spans="1:158" s="58" customFormat="1" ht="14.25" thickTop="1" thickBot="1">
      <c r="A289" s="58" t="s">
        <v>469</v>
      </c>
      <c r="B289" s="447" t="s">
        <v>1394</v>
      </c>
      <c r="C289" s="59" t="s">
        <v>1395</v>
      </c>
      <c r="D289" s="445">
        <v>14097207</v>
      </c>
      <c r="E289" s="445">
        <v>11277765</v>
      </c>
      <c r="F289" s="445">
        <v>2537497</v>
      </c>
      <c r="G289" s="445">
        <v>281944</v>
      </c>
      <c r="H289" s="445">
        <v>28194413</v>
      </c>
      <c r="I289" s="445">
        <v>0</v>
      </c>
      <c r="J289" s="445">
        <v>0</v>
      </c>
      <c r="K289" s="445">
        <v>14097207</v>
      </c>
      <c r="L289" s="445">
        <v>230780</v>
      </c>
      <c r="M289" s="445">
        <v>230780</v>
      </c>
      <c r="N289" s="445">
        <v>0</v>
      </c>
      <c r="O289" s="445">
        <v>0</v>
      </c>
      <c r="P289" s="445">
        <v>0</v>
      </c>
      <c r="Q289" s="445">
        <v>209359</v>
      </c>
      <c r="R289" s="445">
        <v>0</v>
      </c>
      <c r="S289" s="445">
        <v>209359</v>
      </c>
      <c r="T289" s="445">
        <v>0</v>
      </c>
      <c r="U289" s="445">
        <v>0</v>
      </c>
      <c r="V289" s="445">
        <v>0</v>
      </c>
      <c r="W289" s="445">
        <v>0</v>
      </c>
      <c r="X289" s="445">
        <v>0</v>
      </c>
      <c r="Y289" s="445">
        <v>0</v>
      </c>
      <c r="Z289" s="445">
        <v>0</v>
      </c>
      <c r="AA289" s="445">
        <v>0</v>
      </c>
      <c r="AB289" s="445">
        <v>0</v>
      </c>
      <c r="AC289" s="445">
        <v>0</v>
      </c>
      <c r="AD289" s="445">
        <v>6521611</v>
      </c>
      <c r="AE289" s="445">
        <v>1464908</v>
      </c>
      <c r="AF289" s="445">
        <v>162768</v>
      </c>
      <c r="AG289" s="445">
        <v>8149287</v>
      </c>
      <c r="AH289" s="445">
        <v>1700083</v>
      </c>
      <c r="AI289" s="445">
        <v>1360066</v>
      </c>
      <c r="AJ289" s="445">
        <v>306015</v>
      </c>
      <c r="AK289" s="445">
        <v>34002</v>
      </c>
      <c r="AL289" s="445">
        <v>3400166</v>
      </c>
      <c r="AM289" s="445">
        <v>-231181</v>
      </c>
      <c r="AN289" s="445">
        <v>-184944</v>
      </c>
      <c r="AO289" s="445">
        <v>-41612</v>
      </c>
      <c r="AP289" s="445">
        <v>-4624</v>
      </c>
      <c r="AQ289" s="445">
        <v>-462361</v>
      </c>
      <c r="AR289" s="445">
        <v>-457078</v>
      </c>
      <c r="AS289" s="445">
        <v>-365663</v>
      </c>
      <c r="AT289" s="445">
        <v>-82274</v>
      </c>
      <c r="AU289" s="445">
        <v>-9142</v>
      </c>
      <c r="AV289" s="445">
        <v>-914157</v>
      </c>
      <c r="AW289" s="445">
        <v>37170</v>
      </c>
      <c r="AX289" s="445">
        <v>29735</v>
      </c>
      <c r="AY289" s="445">
        <v>6690</v>
      </c>
      <c r="AZ289" s="445">
        <v>743</v>
      </c>
      <c r="BA289" s="445">
        <v>74338</v>
      </c>
      <c r="BB289" s="445">
        <v>-181998</v>
      </c>
      <c r="BC289" s="445">
        <v>-145599</v>
      </c>
      <c r="BD289" s="445">
        <v>-32760</v>
      </c>
      <c r="BE289" s="445">
        <v>-3640</v>
      </c>
      <c r="BF289" s="445">
        <v>-363997</v>
      </c>
      <c r="BG289" s="445">
        <v>-601906</v>
      </c>
      <c r="BH289" s="445">
        <v>-481527</v>
      </c>
      <c r="BI289" s="445">
        <v>-108344</v>
      </c>
      <c r="BJ289" s="445">
        <v>-12039</v>
      </c>
      <c r="BK289" s="445">
        <v>-1203816</v>
      </c>
      <c r="BL289" s="445">
        <v>-2900101</v>
      </c>
      <c r="BM289" s="445">
        <v>-2320080</v>
      </c>
      <c r="BN289" s="445">
        <v>-522018</v>
      </c>
      <c r="BO289" s="445">
        <v>-58002</v>
      </c>
      <c r="BP289" s="445">
        <v>-5800201</v>
      </c>
      <c r="BQ289" s="445">
        <v>-599279</v>
      </c>
      <c r="BR289" s="445">
        <v>-479424</v>
      </c>
      <c r="BS289" s="445">
        <v>-107870</v>
      </c>
      <c r="BT289" s="445">
        <v>-11986</v>
      </c>
      <c r="BU289" s="445">
        <v>-1198559</v>
      </c>
      <c r="BV289" s="445">
        <v>-2300821</v>
      </c>
      <c r="BW289" s="445">
        <v>-1840657</v>
      </c>
      <c r="BX289" s="445">
        <v>-414148</v>
      </c>
      <c r="BY289" s="445">
        <v>-46016</v>
      </c>
      <c r="BZ289" s="445">
        <v>-4601642</v>
      </c>
      <c r="CA289" s="445">
        <v>3614</v>
      </c>
      <c r="CB289" s="445">
        <v>2891</v>
      </c>
      <c r="CC289" s="445">
        <v>651</v>
      </c>
      <c r="CD289" s="445">
        <v>72</v>
      </c>
      <c r="CE289" s="445">
        <v>7228</v>
      </c>
      <c r="CF289" s="445">
        <v>164704</v>
      </c>
      <c r="CG289" s="445">
        <v>131764</v>
      </c>
      <c r="CH289" s="445">
        <v>29647</v>
      </c>
      <c r="CI289" s="445">
        <v>3294</v>
      </c>
      <c r="CJ289" s="445">
        <v>329409</v>
      </c>
      <c r="CK289" s="445">
        <v>450681</v>
      </c>
      <c r="CL289" s="445">
        <v>360544</v>
      </c>
      <c r="CM289" s="445">
        <v>81122</v>
      </c>
      <c r="CN289" s="445">
        <v>9014</v>
      </c>
      <c r="CO289" s="445">
        <v>901361</v>
      </c>
      <c r="CP289" s="445">
        <v>126258</v>
      </c>
      <c r="CQ289" s="445">
        <v>101007</v>
      </c>
      <c r="CR289" s="445">
        <v>22727</v>
      </c>
      <c r="CS289" s="445">
        <v>2525</v>
      </c>
      <c r="CT289" s="445">
        <v>252517</v>
      </c>
      <c r="CU289" s="445">
        <v>-2154844</v>
      </c>
      <c r="CV289" s="445">
        <v>-1723874</v>
      </c>
      <c r="CW289" s="445">
        <v>-387871</v>
      </c>
      <c r="CX289" s="445">
        <v>-43097</v>
      </c>
      <c r="CY289" s="445">
        <v>-4309686</v>
      </c>
      <c r="CZ289" s="445">
        <v>-144984</v>
      </c>
      <c r="DA289" s="445">
        <v>-115989</v>
      </c>
      <c r="DB289" s="445">
        <v>-26097</v>
      </c>
      <c r="DC289" s="445">
        <v>-2900</v>
      </c>
      <c r="DD289" s="445">
        <v>-289970</v>
      </c>
      <c r="DE289" s="445">
        <v>-2009859</v>
      </c>
      <c r="DF289" s="445">
        <v>-1607886</v>
      </c>
      <c r="DG289" s="445">
        <v>-361774</v>
      </c>
      <c r="DH289" s="445">
        <v>-40197</v>
      </c>
      <c r="DI289" s="445">
        <v>-4019716</v>
      </c>
      <c r="DJ289" s="445">
        <v>-8836241</v>
      </c>
      <c r="DK289" s="445">
        <v>-7096943</v>
      </c>
      <c r="DL289" s="445">
        <v>-1615564</v>
      </c>
      <c r="DM289" s="445">
        <v>-181964</v>
      </c>
      <c r="DN289" s="445">
        <v>-17730712</v>
      </c>
      <c r="DO289" s="445">
        <v>-8014882</v>
      </c>
      <c r="DP289" s="445">
        <v>-6439858</v>
      </c>
      <c r="DQ289" s="445">
        <v>-1467720</v>
      </c>
      <c r="DR289" s="445">
        <v>-165539</v>
      </c>
      <c r="DS289" s="445">
        <v>-16087998</v>
      </c>
      <c r="DT289" s="445">
        <v>-821359</v>
      </c>
      <c r="DU289" s="445">
        <v>-657085</v>
      </c>
      <c r="DV289" s="445">
        <v>-147844</v>
      </c>
      <c r="DW289" s="445">
        <v>-16425</v>
      </c>
      <c r="DX289" s="445">
        <v>-1642714</v>
      </c>
      <c r="DY289" s="445">
        <v>17026003</v>
      </c>
      <c r="DZ289" s="445">
        <v>13620803</v>
      </c>
      <c r="EA289" s="445">
        <v>3064681</v>
      </c>
      <c r="EB289" s="445">
        <v>340520</v>
      </c>
      <c r="EC289" s="445">
        <v>34052007</v>
      </c>
      <c r="ED289" s="445">
        <v>14097207</v>
      </c>
      <c r="EE289" s="445">
        <v>11277765</v>
      </c>
      <c r="EF289" s="445">
        <v>2537497</v>
      </c>
      <c r="EG289" s="445">
        <v>281944</v>
      </c>
      <c r="EH289" s="445">
        <v>28194413</v>
      </c>
      <c r="EI289" s="445">
        <v>-2928796</v>
      </c>
      <c r="EJ289" s="445">
        <v>-2343038</v>
      </c>
      <c r="EK289" s="445">
        <v>-527184</v>
      </c>
      <c r="EL289" s="445">
        <v>-58576</v>
      </c>
      <c r="EM289" s="445">
        <v>-5857594</v>
      </c>
      <c r="EN289" s="445">
        <v>-3750155</v>
      </c>
      <c r="EO289" s="445">
        <v>-3000123</v>
      </c>
      <c r="EP289" s="445">
        <v>-675028</v>
      </c>
      <c r="EQ289" s="445">
        <v>-75001</v>
      </c>
      <c r="ER289" s="445">
        <v>-7500308</v>
      </c>
      <c r="ES289" s="446">
        <v>0.5</v>
      </c>
      <c r="ET289" s="446">
        <v>0.4</v>
      </c>
      <c r="EU289" s="446">
        <v>0.09</v>
      </c>
      <c r="EV289" s="446">
        <v>0.01</v>
      </c>
      <c r="EW289" s="446">
        <v>1</v>
      </c>
      <c r="EX289" s="58" t="s">
        <v>788</v>
      </c>
      <c r="EY289" s="58" t="s">
        <v>601</v>
      </c>
      <c r="EZ289" s="58" t="s">
        <v>466</v>
      </c>
      <c r="FA289" s="58" t="s">
        <v>467</v>
      </c>
      <c r="FB289" s="58" t="s">
        <v>1396</v>
      </c>
    </row>
    <row r="290" spans="1:158" s="58" customFormat="1" ht="14.25" thickTop="1" thickBot="1">
      <c r="A290" s="58" t="s">
        <v>469</v>
      </c>
      <c r="B290" s="447" t="s">
        <v>1397</v>
      </c>
      <c r="C290" s="59" t="s">
        <v>1398</v>
      </c>
      <c r="D290" s="445">
        <v>29266657</v>
      </c>
      <c r="E290" s="445">
        <v>23413326</v>
      </c>
      <c r="F290" s="445">
        <v>5853332</v>
      </c>
      <c r="G290" s="445">
        <v>0</v>
      </c>
      <c r="H290" s="445">
        <v>58533315</v>
      </c>
      <c r="I290" s="445">
        <v>0</v>
      </c>
      <c r="J290" s="445">
        <v>0</v>
      </c>
      <c r="K290" s="445">
        <v>29266657</v>
      </c>
      <c r="L290" s="445">
        <v>144650</v>
      </c>
      <c r="M290" s="445">
        <v>144650</v>
      </c>
      <c r="N290" s="445">
        <v>0</v>
      </c>
      <c r="O290" s="445">
        <v>0</v>
      </c>
      <c r="P290" s="445">
        <v>0</v>
      </c>
      <c r="Q290" s="445">
        <v>0</v>
      </c>
      <c r="R290" s="445">
        <v>0</v>
      </c>
      <c r="S290" s="445">
        <v>0</v>
      </c>
      <c r="T290" s="445">
        <v>0</v>
      </c>
      <c r="U290" s="445">
        <v>0</v>
      </c>
      <c r="V290" s="445">
        <v>0</v>
      </c>
      <c r="W290" s="445">
        <v>0</v>
      </c>
      <c r="X290" s="445">
        <v>0</v>
      </c>
      <c r="Y290" s="445">
        <v>0</v>
      </c>
      <c r="Z290" s="445">
        <v>0</v>
      </c>
      <c r="AA290" s="445">
        <v>0</v>
      </c>
      <c r="AB290" s="445">
        <v>0</v>
      </c>
      <c r="AC290" s="445">
        <v>0</v>
      </c>
      <c r="AD290" s="445">
        <v>5526743</v>
      </c>
      <c r="AE290" s="445">
        <v>1381687</v>
      </c>
      <c r="AF290" s="445">
        <v>0</v>
      </c>
      <c r="AG290" s="445">
        <v>6908430</v>
      </c>
      <c r="AH290" s="445">
        <v>666019</v>
      </c>
      <c r="AI290" s="445">
        <v>532815</v>
      </c>
      <c r="AJ290" s="445">
        <v>133204</v>
      </c>
      <c r="AK290" s="445">
        <v>0</v>
      </c>
      <c r="AL290" s="445">
        <v>1332038</v>
      </c>
      <c r="AM290" s="445">
        <v>-1168359</v>
      </c>
      <c r="AN290" s="445">
        <v>-934687</v>
      </c>
      <c r="AO290" s="445">
        <v>-233672</v>
      </c>
      <c r="AP290" s="445">
        <v>0</v>
      </c>
      <c r="AQ290" s="445">
        <v>-2336718</v>
      </c>
      <c r="AR290" s="445">
        <v>-557585</v>
      </c>
      <c r="AS290" s="445">
        <v>-446068</v>
      </c>
      <c r="AT290" s="445">
        <v>-111517</v>
      </c>
      <c r="AU290" s="445">
        <v>0</v>
      </c>
      <c r="AV290" s="445">
        <v>-1115170</v>
      </c>
      <c r="AW290" s="445">
        <v>145476</v>
      </c>
      <c r="AX290" s="445">
        <v>116380</v>
      </c>
      <c r="AY290" s="445">
        <v>29095</v>
      </c>
      <c r="AZ290" s="445">
        <v>0</v>
      </c>
      <c r="BA290" s="445">
        <v>290951</v>
      </c>
      <c r="BB290" s="445">
        <v>100367</v>
      </c>
      <c r="BC290" s="445">
        <v>80294</v>
      </c>
      <c r="BD290" s="445">
        <v>20074</v>
      </c>
      <c r="BE290" s="445">
        <v>0</v>
      </c>
      <c r="BF290" s="445">
        <v>200735</v>
      </c>
      <c r="BG290" s="445">
        <v>-311742</v>
      </c>
      <c r="BH290" s="445">
        <v>-249394</v>
      </c>
      <c r="BI290" s="445">
        <v>-62348</v>
      </c>
      <c r="BJ290" s="445">
        <v>0</v>
      </c>
      <c r="BK290" s="445">
        <v>-623484</v>
      </c>
      <c r="BL290" s="445">
        <v>-5322781</v>
      </c>
      <c r="BM290" s="445">
        <v>-4258225</v>
      </c>
      <c r="BN290" s="445">
        <v>-1064556</v>
      </c>
      <c r="BO290" s="445">
        <v>0</v>
      </c>
      <c r="BP290" s="445">
        <v>-10645562</v>
      </c>
      <c r="BQ290" s="445">
        <v>-1357961</v>
      </c>
      <c r="BR290" s="445">
        <v>-1086369</v>
      </c>
      <c r="BS290" s="445">
        <v>-271592</v>
      </c>
      <c r="BT290" s="445">
        <v>0</v>
      </c>
      <c r="BU290" s="445">
        <v>-2715922</v>
      </c>
      <c r="BV290" s="445">
        <v>-3964820</v>
      </c>
      <c r="BW290" s="445">
        <v>-3171856</v>
      </c>
      <c r="BX290" s="445">
        <v>-792964</v>
      </c>
      <c r="BY290" s="445">
        <v>0</v>
      </c>
      <c r="BZ290" s="445">
        <v>-7929640</v>
      </c>
      <c r="CA290" s="445">
        <v>477648</v>
      </c>
      <c r="CB290" s="445">
        <v>382118</v>
      </c>
      <c r="CC290" s="445">
        <v>95530</v>
      </c>
      <c r="CD290" s="445">
        <v>0</v>
      </c>
      <c r="CE290" s="445">
        <v>955296</v>
      </c>
      <c r="CF290" s="445">
        <v>961416</v>
      </c>
      <c r="CG290" s="445">
        <v>769133</v>
      </c>
      <c r="CH290" s="445">
        <v>192283</v>
      </c>
      <c r="CI290" s="445">
        <v>0</v>
      </c>
      <c r="CJ290" s="445">
        <v>1922832</v>
      </c>
      <c r="CK290" s="445">
        <v>812702</v>
      </c>
      <c r="CL290" s="445">
        <v>650162</v>
      </c>
      <c r="CM290" s="445">
        <v>162541</v>
      </c>
      <c r="CN290" s="445">
        <v>0</v>
      </c>
      <c r="CO290" s="445">
        <v>1625405</v>
      </c>
      <c r="CP290" s="445">
        <v>791737</v>
      </c>
      <c r="CQ290" s="445">
        <v>633389</v>
      </c>
      <c r="CR290" s="445">
        <v>158347</v>
      </c>
      <c r="CS290" s="445">
        <v>0</v>
      </c>
      <c r="CT290" s="445">
        <v>1583473</v>
      </c>
      <c r="CU290" s="445">
        <v>-2279278</v>
      </c>
      <c r="CV290" s="445">
        <v>-1823423</v>
      </c>
      <c r="CW290" s="445">
        <v>-455855</v>
      </c>
      <c r="CX290" s="445">
        <v>0</v>
      </c>
      <c r="CY290" s="445">
        <v>-4558556</v>
      </c>
      <c r="CZ290" s="445">
        <v>-67611</v>
      </c>
      <c r="DA290" s="445">
        <v>-54089</v>
      </c>
      <c r="DB290" s="445">
        <v>-13521</v>
      </c>
      <c r="DC290" s="445">
        <v>0</v>
      </c>
      <c r="DD290" s="445">
        <v>-135221</v>
      </c>
      <c r="DE290" s="445">
        <v>-2211667</v>
      </c>
      <c r="DF290" s="445">
        <v>-1769334</v>
      </c>
      <c r="DG290" s="445">
        <v>-442334</v>
      </c>
      <c r="DH290" s="445">
        <v>0</v>
      </c>
      <c r="DI290" s="445">
        <v>-4423335</v>
      </c>
      <c r="DJ290" s="445">
        <v>-11215882</v>
      </c>
      <c r="DK290" s="445">
        <v>-8985471</v>
      </c>
      <c r="DL290" s="445">
        <v>-2272962</v>
      </c>
      <c r="DM290" s="445">
        <v>0</v>
      </c>
      <c r="DN290" s="445">
        <v>-22474315</v>
      </c>
      <c r="DO290" s="445">
        <v>-11833011</v>
      </c>
      <c r="DP290" s="445">
        <v>-9475988</v>
      </c>
      <c r="DQ290" s="445">
        <v>-2388953</v>
      </c>
      <c r="DR290" s="445">
        <v>0</v>
      </c>
      <c r="DS290" s="445">
        <v>-23697952</v>
      </c>
      <c r="DT290" s="445">
        <v>617129</v>
      </c>
      <c r="DU290" s="445">
        <v>490517</v>
      </c>
      <c r="DV290" s="445">
        <v>115991</v>
      </c>
      <c r="DW290" s="445">
        <v>0</v>
      </c>
      <c r="DX290" s="445">
        <v>1223637</v>
      </c>
      <c r="DY290" s="445">
        <v>30139281</v>
      </c>
      <c r="DZ290" s="445">
        <v>24111424</v>
      </c>
      <c r="EA290" s="445">
        <v>6027856</v>
      </c>
      <c r="EB290" s="445">
        <v>0</v>
      </c>
      <c r="EC290" s="445">
        <v>60278561</v>
      </c>
      <c r="ED290" s="445">
        <v>29266657</v>
      </c>
      <c r="EE290" s="445">
        <v>23413326</v>
      </c>
      <c r="EF290" s="445">
        <v>5853332</v>
      </c>
      <c r="EG290" s="445">
        <v>0</v>
      </c>
      <c r="EH290" s="445">
        <v>58533315</v>
      </c>
      <c r="EI290" s="445">
        <v>-872624</v>
      </c>
      <c r="EJ290" s="445">
        <v>-698098</v>
      </c>
      <c r="EK290" s="445">
        <v>-174524</v>
      </c>
      <c r="EL290" s="445">
        <v>0</v>
      </c>
      <c r="EM290" s="445">
        <v>-1745246</v>
      </c>
      <c r="EN290" s="445">
        <v>-255495</v>
      </c>
      <c r="EO290" s="445">
        <v>-207581</v>
      </c>
      <c r="EP290" s="445">
        <v>-58533</v>
      </c>
      <c r="EQ290" s="445">
        <v>0</v>
      </c>
      <c r="ER290" s="445">
        <v>-521609</v>
      </c>
      <c r="ES290" s="446">
        <v>0.5</v>
      </c>
      <c r="ET290" s="446">
        <v>0.4</v>
      </c>
      <c r="EU290" s="446">
        <v>0.1</v>
      </c>
      <c r="EV290" s="446">
        <v>0</v>
      </c>
      <c r="EW290" s="446">
        <v>1</v>
      </c>
      <c r="EX290" s="58" t="s">
        <v>619</v>
      </c>
      <c r="EY290" s="58" t="s">
        <v>465</v>
      </c>
      <c r="EZ290" s="58" t="s">
        <v>466</v>
      </c>
      <c r="FA290" s="58" t="s">
        <v>497</v>
      </c>
      <c r="FB290" s="58" t="s">
        <v>1399</v>
      </c>
    </row>
    <row r="291" spans="1:158" s="58" customFormat="1" ht="14.25" thickTop="1" thickBot="1">
      <c r="A291" s="58" t="s">
        <v>469</v>
      </c>
      <c r="B291" s="447" t="s">
        <v>1400</v>
      </c>
      <c r="C291" s="59" t="s">
        <v>1401</v>
      </c>
      <c r="D291" s="445">
        <v>36355658</v>
      </c>
      <c r="E291" s="445">
        <v>35628544</v>
      </c>
      <c r="F291" s="445">
        <v>0</v>
      </c>
      <c r="G291" s="445">
        <v>727113</v>
      </c>
      <c r="H291" s="445">
        <v>72711315</v>
      </c>
      <c r="I291" s="445">
        <v>0</v>
      </c>
      <c r="J291" s="445">
        <v>0</v>
      </c>
      <c r="K291" s="445">
        <v>36355658</v>
      </c>
      <c r="L291" s="445">
        <v>256829</v>
      </c>
      <c r="M291" s="445">
        <v>256829</v>
      </c>
      <c r="N291" s="445">
        <v>0</v>
      </c>
      <c r="O291" s="445">
        <v>0</v>
      </c>
      <c r="P291" s="445">
        <v>0</v>
      </c>
      <c r="Q291" s="445">
        <v>0</v>
      </c>
      <c r="R291" s="445">
        <v>0</v>
      </c>
      <c r="S291" s="445">
        <v>0</v>
      </c>
      <c r="T291" s="445">
        <v>0</v>
      </c>
      <c r="U291" s="445">
        <v>0</v>
      </c>
      <c r="V291" s="445">
        <v>0</v>
      </c>
      <c r="W291" s="445">
        <v>0</v>
      </c>
      <c r="X291" s="445">
        <v>0</v>
      </c>
      <c r="Y291" s="445">
        <v>0</v>
      </c>
      <c r="Z291" s="445">
        <v>0</v>
      </c>
      <c r="AA291" s="445">
        <v>0</v>
      </c>
      <c r="AB291" s="445">
        <v>0</v>
      </c>
      <c r="AC291" s="445">
        <v>0</v>
      </c>
      <c r="AD291" s="445">
        <v>12448841</v>
      </c>
      <c r="AE291" s="445">
        <v>0</v>
      </c>
      <c r="AF291" s="445">
        <v>254057</v>
      </c>
      <c r="AG291" s="445">
        <v>12702898</v>
      </c>
      <c r="AH291" s="445">
        <v>2270828</v>
      </c>
      <c r="AI291" s="445">
        <v>2225411</v>
      </c>
      <c r="AJ291" s="445">
        <v>0</v>
      </c>
      <c r="AK291" s="445">
        <v>45417</v>
      </c>
      <c r="AL291" s="445">
        <v>4541656</v>
      </c>
      <c r="AM291" s="445">
        <v>-893272</v>
      </c>
      <c r="AN291" s="445">
        <v>-875406</v>
      </c>
      <c r="AO291" s="445">
        <v>0</v>
      </c>
      <c r="AP291" s="445">
        <v>-17865</v>
      </c>
      <c r="AQ291" s="445">
        <v>-1786543</v>
      </c>
      <c r="AR291" s="445">
        <v>-375175</v>
      </c>
      <c r="AS291" s="445">
        <v>-367672</v>
      </c>
      <c r="AT291" s="445">
        <v>0</v>
      </c>
      <c r="AU291" s="445">
        <v>-7504</v>
      </c>
      <c r="AV291" s="445">
        <v>-750351</v>
      </c>
      <c r="AW291" s="445">
        <v>21205</v>
      </c>
      <c r="AX291" s="445">
        <v>20781</v>
      </c>
      <c r="AY291" s="445">
        <v>0</v>
      </c>
      <c r="AZ291" s="445">
        <v>424</v>
      </c>
      <c r="BA291" s="445">
        <v>42410</v>
      </c>
      <c r="BB291" s="445">
        <v>7471</v>
      </c>
      <c r="BC291" s="445">
        <v>7321</v>
      </c>
      <c r="BD291" s="445">
        <v>0</v>
      </c>
      <c r="BE291" s="445">
        <v>149</v>
      </c>
      <c r="BF291" s="445">
        <v>14941</v>
      </c>
      <c r="BG291" s="445">
        <v>-346499</v>
      </c>
      <c r="BH291" s="445">
        <v>-339570</v>
      </c>
      <c r="BI291" s="445">
        <v>0</v>
      </c>
      <c r="BJ291" s="445">
        <v>-6931</v>
      </c>
      <c r="BK291" s="445">
        <v>-693000</v>
      </c>
      <c r="BL291" s="445">
        <v>-2493960</v>
      </c>
      <c r="BM291" s="445">
        <v>-2444081</v>
      </c>
      <c r="BN291" s="445">
        <v>0</v>
      </c>
      <c r="BO291" s="445">
        <v>-49879</v>
      </c>
      <c r="BP291" s="445">
        <v>-4987920</v>
      </c>
      <c r="BQ291" s="445">
        <v>0</v>
      </c>
      <c r="BR291" s="445">
        <v>0</v>
      </c>
      <c r="BS291" s="445">
        <v>0</v>
      </c>
      <c r="BT291" s="445">
        <v>0</v>
      </c>
      <c r="BU291" s="445">
        <v>0</v>
      </c>
      <c r="BV291" s="445">
        <v>-2493960</v>
      </c>
      <c r="BW291" s="445">
        <v>-2444081</v>
      </c>
      <c r="BX291" s="445">
        <v>0</v>
      </c>
      <c r="BY291" s="445">
        <v>-49879</v>
      </c>
      <c r="BZ291" s="445">
        <v>-4987920</v>
      </c>
      <c r="CA291" s="445">
        <v>0</v>
      </c>
      <c r="CB291" s="445">
        <v>0</v>
      </c>
      <c r="CC291" s="445">
        <v>0</v>
      </c>
      <c r="CD291" s="445">
        <v>0</v>
      </c>
      <c r="CE291" s="445">
        <v>0</v>
      </c>
      <c r="CF291" s="445">
        <v>1067652</v>
      </c>
      <c r="CG291" s="445">
        <v>1046299</v>
      </c>
      <c r="CH291" s="445">
        <v>0</v>
      </c>
      <c r="CI291" s="445">
        <v>21353</v>
      </c>
      <c r="CJ291" s="445">
        <v>2135304</v>
      </c>
      <c r="CK291" s="445">
        <v>0</v>
      </c>
      <c r="CL291" s="445">
        <v>0</v>
      </c>
      <c r="CM291" s="445">
        <v>0</v>
      </c>
      <c r="CN291" s="445">
        <v>0</v>
      </c>
      <c r="CO291" s="445">
        <v>0</v>
      </c>
      <c r="CP291" s="445">
        <v>-256350</v>
      </c>
      <c r="CQ291" s="445">
        <v>-251223</v>
      </c>
      <c r="CR291" s="445">
        <v>0</v>
      </c>
      <c r="CS291" s="445">
        <v>-5127</v>
      </c>
      <c r="CT291" s="445">
        <v>-512700</v>
      </c>
      <c r="CU291" s="445">
        <v>-1682658</v>
      </c>
      <c r="CV291" s="445">
        <v>-1649005</v>
      </c>
      <c r="CW291" s="445">
        <v>0</v>
      </c>
      <c r="CX291" s="445">
        <v>-33653</v>
      </c>
      <c r="CY291" s="445">
        <v>-3365316</v>
      </c>
      <c r="CZ291" s="445">
        <v>0</v>
      </c>
      <c r="DA291" s="445">
        <v>0</v>
      </c>
      <c r="DB291" s="445">
        <v>0</v>
      </c>
      <c r="DC291" s="445">
        <v>0</v>
      </c>
      <c r="DD291" s="445">
        <v>0</v>
      </c>
      <c r="DE291" s="445">
        <v>-1682658</v>
      </c>
      <c r="DF291" s="445">
        <v>-1649005</v>
      </c>
      <c r="DG291" s="445">
        <v>0</v>
      </c>
      <c r="DH291" s="445">
        <v>-33653</v>
      </c>
      <c r="DI291" s="445">
        <v>-3365316</v>
      </c>
      <c r="DJ291" s="445">
        <v>-20989763</v>
      </c>
      <c r="DK291" s="445">
        <v>-21657534</v>
      </c>
      <c r="DL291" s="445">
        <v>0</v>
      </c>
      <c r="DM291" s="445">
        <v>-430783</v>
      </c>
      <c r="DN291" s="445">
        <v>-43078080</v>
      </c>
      <c r="DO291" s="445">
        <v>-19618227</v>
      </c>
      <c r="DP291" s="445">
        <v>-20313429</v>
      </c>
      <c r="DQ291" s="445">
        <v>0</v>
      </c>
      <c r="DR291" s="445">
        <v>-403350</v>
      </c>
      <c r="DS291" s="445">
        <v>-40335005</v>
      </c>
      <c r="DT291" s="445">
        <v>-1371536</v>
      </c>
      <c r="DU291" s="445">
        <v>-1344105</v>
      </c>
      <c r="DV291" s="445">
        <v>0</v>
      </c>
      <c r="DW291" s="445">
        <v>-27433</v>
      </c>
      <c r="DX291" s="445">
        <v>-2743075</v>
      </c>
      <c r="DY291" s="445">
        <v>44160210</v>
      </c>
      <c r="DZ291" s="445">
        <v>43277005</v>
      </c>
      <c r="EA291" s="445">
        <v>0</v>
      </c>
      <c r="EB291" s="445">
        <v>883204</v>
      </c>
      <c r="EC291" s="445">
        <v>88320419</v>
      </c>
      <c r="ED291" s="445">
        <v>36355658</v>
      </c>
      <c r="EE291" s="445">
        <v>35628544</v>
      </c>
      <c r="EF291" s="445">
        <v>0</v>
      </c>
      <c r="EG291" s="445">
        <v>727113</v>
      </c>
      <c r="EH291" s="445">
        <v>72711315</v>
      </c>
      <c r="EI291" s="445">
        <v>-7804552</v>
      </c>
      <c r="EJ291" s="445">
        <v>-7648461</v>
      </c>
      <c r="EK291" s="445">
        <v>0</v>
      </c>
      <c r="EL291" s="445">
        <v>-156091</v>
      </c>
      <c r="EM291" s="445">
        <v>-15609104</v>
      </c>
      <c r="EN291" s="445">
        <v>-9176088</v>
      </c>
      <c r="EO291" s="445">
        <v>-8992566</v>
      </c>
      <c r="EP291" s="445">
        <v>0</v>
      </c>
      <c r="EQ291" s="445">
        <v>-183524</v>
      </c>
      <c r="ER291" s="445">
        <v>-18352179</v>
      </c>
      <c r="ES291" s="446">
        <v>0.5</v>
      </c>
      <c r="ET291" s="446">
        <v>0.49</v>
      </c>
      <c r="EU291" s="446">
        <v>0</v>
      </c>
      <c r="EV291" s="446">
        <v>0.01</v>
      </c>
      <c r="EW291" s="446">
        <v>1</v>
      </c>
      <c r="EX291" s="58" t="s">
        <v>536</v>
      </c>
      <c r="EY291" s="58" t="s">
        <v>580</v>
      </c>
      <c r="EZ291" s="58" t="s">
        <v>536</v>
      </c>
      <c r="FA291" s="58" t="s">
        <v>467</v>
      </c>
      <c r="FB291" s="58" t="s">
        <v>1402</v>
      </c>
    </row>
    <row r="292" spans="1:158" s="58" customFormat="1" ht="14.25" thickTop="1" thickBot="1">
      <c r="A292" s="58" t="s">
        <v>461</v>
      </c>
      <c r="B292" s="447" t="s">
        <v>1403</v>
      </c>
      <c r="C292" s="59" t="s">
        <v>1404</v>
      </c>
      <c r="D292" s="445">
        <v>4183608</v>
      </c>
      <c r="E292" s="445">
        <v>3346887</v>
      </c>
      <c r="F292" s="445">
        <v>753049</v>
      </c>
      <c r="G292" s="445">
        <v>83672</v>
      </c>
      <c r="H292" s="445">
        <v>8367216</v>
      </c>
      <c r="I292" s="445">
        <v>0</v>
      </c>
      <c r="J292" s="445">
        <v>0</v>
      </c>
      <c r="K292" s="445">
        <v>4183608</v>
      </c>
      <c r="L292" s="445">
        <v>81891</v>
      </c>
      <c r="M292" s="445">
        <v>81891</v>
      </c>
      <c r="N292" s="445">
        <v>0</v>
      </c>
      <c r="O292" s="445">
        <v>0</v>
      </c>
      <c r="P292" s="445">
        <v>0</v>
      </c>
      <c r="Q292" s="445">
        <v>0</v>
      </c>
      <c r="R292" s="445">
        <v>0</v>
      </c>
      <c r="S292" s="445">
        <v>0</v>
      </c>
      <c r="T292" s="445">
        <v>0</v>
      </c>
      <c r="U292" s="445">
        <v>0</v>
      </c>
      <c r="V292" s="445">
        <v>0</v>
      </c>
      <c r="W292" s="445">
        <v>0</v>
      </c>
      <c r="X292" s="445">
        <v>0</v>
      </c>
      <c r="Y292" s="445">
        <v>0</v>
      </c>
      <c r="Z292" s="445">
        <v>0</v>
      </c>
      <c r="AA292" s="445">
        <v>0</v>
      </c>
      <c r="AB292" s="445">
        <v>0</v>
      </c>
      <c r="AC292" s="445">
        <v>0</v>
      </c>
      <c r="AD292" s="445">
        <v>2508432</v>
      </c>
      <c r="AE292" s="445">
        <v>564397</v>
      </c>
      <c r="AF292" s="445">
        <v>62712</v>
      </c>
      <c r="AG292" s="445">
        <v>3135541</v>
      </c>
      <c r="AH292" s="445">
        <v>812653</v>
      </c>
      <c r="AI292" s="445">
        <v>650122</v>
      </c>
      <c r="AJ292" s="445">
        <v>146278</v>
      </c>
      <c r="AK292" s="445">
        <v>16253</v>
      </c>
      <c r="AL292" s="445">
        <v>1625306</v>
      </c>
      <c r="AM292" s="445">
        <v>-97586</v>
      </c>
      <c r="AN292" s="445">
        <v>-78069</v>
      </c>
      <c r="AO292" s="445">
        <v>-17565</v>
      </c>
      <c r="AP292" s="445">
        <v>-1952</v>
      </c>
      <c r="AQ292" s="445">
        <v>-195172</v>
      </c>
      <c r="AR292" s="445">
        <v>-583724</v>
      </c>
      <c r="AS292" s="445">
        <v>-466980</v>
      </c>
      <c r="AT292" s="445">
        <v>-105071</v>
      </c>
      <c r="AU292" s="445">
        <v>-11675</v>
      </c>
      <c r="AV292" s="445">
        <v>-1167450</v>
      </c>
      <c r="AW292" s="445">
        <v>14262</v>
      </c>
      <c r="AX292" s="445">
        <v>11409</v>
      </c>
      <c r="AY292" s="445">
        <v>2567</v>
      </c>
      <c r="AZ292" s="445">
        <v>285</v>
      </c>
      <c r="BA292" s="445">
        <v>28523</v>
      </c>
      <c r="BB292" s="445">
        <v>169668</v>
      </c>
      <c r="BC292" s="445">
        <v>135734</v>
      </c>
      <c r="BD292" s="445">
        <v>30540</v>
      </c>
      <c r="BE292" s="445">
        <v>3393</v>
      </c>
      <c r="BF292" s="445">
        <v>339335</v>
      </c>
      <c r="BG292" s="445">
        <v>-399794</v>
      </c>
      <c r="BH292" s="445">
        <v>-319837</v>
      </c>
      <c r="BI292" s="445">
        <v>-71964</v>
      </c>
      <c r="BJ292" s="445">
        <v>-7997</v>
      </c>
      <c r="BK292" s="445">
        <v>-799592</v>
      </c>
      <c r="BL292" s="445">
        <v>-1107491</v>
      </c>
      <c r="BM292" s="445">
        <v>-885994</v>
      </c>
      <c r="BN292" s="445">
        <v>-199349</v>
      </c>
      <c r="BO292" s="445">
        <v>-22150</v>
      </c>
      <c r="BP292" s="445">
        <v>-2214984</v>
      </c>
      <c r="BQ292" s="445">
        <v>-86874</v>
      </c>
      <c r="BR292" s="445">
        <v>-69499</v>
      </c>
      <c r="BS292" s="445">
        <v>-15637</v>
      </c>
      <c r="BT292" s="445">
        <v>-1737</v>
      </c>
      <c r="BU292" s="445">
        <v>-173747</v>
      </c>
      <c r="BV292" s="445">
        <v>-1020619</v>
      </c>
      <c r="BW292" s="445">
        <v>-816495</v>
      </c>
      <c r="BX292" s="445">
        <v>-183711</v>
      </c>
      <c r="BY292" s="445">
        <v>-20412</v>
      </c>
      <c r="BZ292" s="445">
        <v>-2041237</v>
      </c>
      <c r="CA292" s="445">
        <v>7111</v>
      </c>
      <c r="CB292" s="445">
        <v>5689</v>
      </c>
      <c r="CC292" s="445">
        <v>1280</v>
      </c>
      <c r="CD292" s="445">
        <v>142</v>
      </c>
      <c r="CE292" s="445">
        <v>14222</v>
      </c>
      <c r="CF292" s="445">
        <v>63456</v>
      </c>
      <c r="CG292" s="445">
        <v>50765</v>
      </c>
      <c r="CH292" s="445">
        <v>11422</v>
      </c>
      <c r="CI292" s="445">
        <v>1269</v>
      </c>
      <c r="CJ292" s="445">
        <v>126912</v>
      </c>
      <c r="CK292" s="445">
        <v>-5465</v>
      </c>
      <c r="CL292" s="445">
        <v>-4372</v>
      </c>
      <c r="CM292" s="445">
        <v>-984</v>
      </c>
      <c r="CN292" s="445">
        <v>-109</v>
      </c>
      <c r="CO292" s="445">
        <v>-10930</v>
      </c>
      <c r="CP292" s="445">
        <v>-108243</v>
      </c>
      <c r="CQ292" s="445">
        <v>-86595</v>
      </c>
      <c r="CR292" s="445">
        <v>-19484</v>
      </c>
      <c r="CS292" s="445">
        <v>-2165</v>
      </c>
      <c r="CT292" s="445">
        <v>-216487</v>
      </c>
      <c r="CU292" s="445">
        <v>-1150632</v>
      </c>
      <c r="CV292" s="445">
        <v>-920507</v>
      </c>
      <c r="CW292" s="445">
        <v>-207115</v>
      </c>
      <c r="CX292" s="445">
        <v>-23013</v>
      </c>
      <c r="CY292" s="445">
        <v>-2301267</v>
      </c>
      <c r="CZ292" s="445">
        <v>-85228</v>
      </c>
      <c r="DA292" s="445">
        <v>-68182</v>
      </c>
      <c r="DB292" s="445">
        <v>-15341</v>
      </c>
      <c r="DC292" s="445">
        <v>-1704</v>
      </c>
      <c r="DD292" s="445">
        <v>-170455</v>
      </c>
      <c r="DE292" s="445">
        <v>-1065406</v>
      </c>
      <c r="DF292" s="445">
        <v>-852325</v>
      </c>
      <c r="DG292" s="445">
        <v>-191773</v>
      </c>
      <c r="DH292" s="445">
        <v>-21308</v>
      </c>
      <c r="DI292" s="445">
        <v>-2130812</v>
      </c>
      <c r="DJ292" s="445">
        <v>-3609059</v>
      </c>
      <c r="DK292" s="445">
        <v>-2887248</v>
      </c>
      <c r="DL292" s="445">
        <v>-649631</v>
      </c>
      <c r="DM292" s="445">
        <v>-72182</v>
      </c>
      <c r="DN292" s="445">
        <v>-7218120</v>
      </c>
      <c r="DO292" s="445">
        <v>-3196026</v>
      </c>
      <c r="DP292" s="445">
        <v>-2556820</v>
      </c>
      <c r="DQ292" s="445">
        <v>-575285</v>
      </c>
      <c r="DR292" s="445">
        <v>-63921</v>
      </c>
      <c r="DS292" s="445">
        <v>-6392051</v>
      </c>
      <c r="DT292" s="445">
        <v>-413033</v>
      </c>
      <c r="DU292" s="445">
        <v>-330428</v>
      </c>
      <c r="DV292" s="445">
        <v>-74346</v>
      </c>
      <c r="DW292" s="445">
        <v>-8261</v>
      </c>
      <c r="DX292" s="445">
        <v>-826069</v>
      </c>
      <c r="DY292" s="445">
        <v>5312953</v>
      </c>
      <c r="DZ292" s="445">
        <v>4250363</v>
      </c>
      <c r="EA292" s="445">
        <v>956332</v>
      </c>
      <c r="EB292" s="445">
        <v>106259</v>
      </c>
      <c r="EC292" s="445">
        <v>10625907</v>
      </c>
      <c r="ED292" s="445">
        <v>4183608</v>
      </c>
      <c r="EE292" s="445">
        <v>3346887</v>
      </c>
      <c r="EF292" s="445">
        <v>753049</v>
      </c>
      <c r="EG292" s="445">
        <v>83672</v>
      </c>
      <c r="EH292" s="445">
        <v>8367216</v>
      </c>
      <c r="EI292" s="445">
        <v>-1129345</v>
      </c>
      <c r="EJ292" s="445">
        <v>-903476</v>
      </c>
      <c r="EK292" s="445">
        <v>-203283</v>
      </c>
      <c r="EL292" s="445">
        <v>-22587</v>
      </c>
      <c r="EM292" s="445">
        <v>-2258691</v>
      </c>
      <c r="EN292" s="445">
        <v>-1542378</v>
      </c>
      <c r="EO292" s="445">
        <v>-1233904</v>
      </c>
      <c r="EP292" s="445">
        <v>-277629</v>
      </c>
      <c r="EQ292" s="445">
        <v>-30848</v>
      </c>
      <c r="ER292" s="445">
        <v>-3084760</v>
      </c>
      <c r="ES292" s="446">
        <v>0.5</v>
      </c>
      <c r="ET292" s="446">
        <v>0.4</v>
      </c>
      <c r="EU292" s="446">
        <v>0.09</v>
      </c>
      <c r="EV292" s="446">
        <v>0.01</v>
      </c>
      <c r="EW292" s="446">
        <v>1</v>
      </c>
      <c r="EX292" s="58" t="s">
        <v>764</v>
      </c>
      <c r="EY292" s="58" t="s">
        <v>765</v>
      </c>
      <c r="EZ292" s="58" t="s">
        <v>466</v>
      </c>
      <c r="FA292" s="58" t="s">
        <v>537</v>
      </c>
      <c r="FB292" s="58" t="s">
        <v>1405</v>
      </c>
    </row>
    <row r="293" spans="1:158" s="58" customFormat="1" ht="14.25" thickTop="1" thickBot="1">
      <c r="A293" s="58" t="s">
        <v>469</v>
      </c>
      <c r="B293" s="447" t="s">
        <v>1406</v>
      </c>
      <c r="C293" s="59" t="s">
        <v>1407</v>
      </c>
      <c r="D293" s="445">
        <v>12738270</v>
      </c>
      <c r="E293" s="445">
        <v>10190616</v>
      </c>
      <c r="F293" s="445">
        <v>2292889</v>
      </c>
      <c r="G293" s="445">
        <v>254765</v>
      </c>
      <c r="H293" s="445">
        <v>25476540</v>
      </c>
      <c r="I293" s="445">
        <v>0</v>
      </c>
      <c r="J293" s="445">
        <v>0</v>
      </c>
      <c r="K293" s="445">
        <v>12738270</v>
      </c>
      <c r="L293" s="445">
        <v>126905</v>
      </c>
      <c r="M293" s="445">
        <v>126905</v>
      </c>
      <c r="N293" s="445">
        <v>0</v>
      </c>
      <c r="O293" s="445">
        <v>0</v>
      </c>
      <c r="P293" s="445">
        <v>0</v>
      </c>
      <c r="Q293" s="445">
        <v>0</v>
      </c>
      <c r="R293" s="445">
        <v>0</v>
      </c>
      <c r="S293" s="445">
        <v>0</v>
      </c>
      <c r="T293" s="445">
        <v>0</v>
      </c>
      <c r="U293" s="445">
        <v>0</v>
      </c>
      <c r="V293" s="445">
        <v>0</v>
      </c>
      <c r="W293" s="445">
        <v>0</v>
      </c>
      <c r="X293" s="445">
        <v>0</v>
      </c>
      <c r="Y293" s="445">
        <v>0</v>
      </c>
      <c r="Z293" s="445">
        <v>0</v>
      </c>
      <c r="AA293" s="445">
        <v>0</v>
      </c>
      <c r="AB293" s="445">
        <v>0</v>
      </c>
      <c r="AC293" s="445">
        <v>0</v>
      </c>
      <c r="AD293" s="445">
        <v>3895735</v>
      </c>
      <c r="AE293" s="445">
        <v>876540</v>
      </c>
      <c r="AF293" s="445">
        <v>97392</v>
      </c>
      <c r="AG293" s="445">
        <v>4869667</v>
      </c>
      <c r="AH293" s="445">
        <v>3394609</v>
      </c>
      <c r="AI293" s="445">
        <v>2715687</v>
      </c>
      <c r="AJ293" s="445">
        <v>611030</v>
      </c>
      <c r="AK293" s="445">
        <v>67892</v>
      </c>
      <c r="AL293" s="445">
        <v>6789218</v>
      </c>
      <c r="AM293" s="445">
        <v>-400681</v>
      </c>
      <c r="AN293" s="445">
        <v>-320545</v>
      </c>
      <c r="AO293" s="445">
        <v>-72123</v>
      </c>
      <c r="AP293" s="445">
        <v>-8014</v>
      </c>
      <c r="AQ293" s="445">
        <v>-801363</v>
      </c>
      <c r="AR293" s="445">
        <v>-1683292</v>
      </c>
      <c r="AS293" s="445">
        <v>-1346633</v>
      </c>
      <c r="AT293" s="445">
        <v>-302992</v>
      </c>
      <c r="AU293" s="445">
        <v>-33666</v>
      </c>
      <c r="AV293" s="445">
        <v>-3366583</v>
      </c>
      <c r="AW293" s="445">
        <v>271771</v>
      </c>
      <c r="AX293" s="445">
        <v>217417</v>
      </c>
      <c r="AY293" s="445">
        <v>48919</v>
      </c>
      <c r="AZ293" s="445">
        <v>5435</v>
      </c>
      <c r="BA293" s="445">
        <v>543542</v>
      </c>
      <c r="BB293" s="445">
        <v>-345641</v>
      </c>
      <c r="BC293" s="445">
        <v>-276514</v>
      </c>
      <c r="BD293" s="445">
        <v>-62216</v>
      </c>
      <c r="BE293" s="445">
        <v>-6913</v>
      </c>
      <c r="BF293" s="445">
        <v>-691284</v>
      </c>
      <c r="BG293" s="445">
        <v>-1757162</v>
      </c>
      <c r="BH293" s="445">
        <v>-1405730</v>
      </c>
      <c r="BI293" s="445">
        <v>-316289</v>
      </c>
      <c r="BJ293" s="445">
        <v>-35144</v>
      </c>
      <c r="BK293" s="445">
        <v>-3514325</v>
      </c>
      <c r="BL293" s="445">
        <v>-1061781</v>
      </c>
      <c r="BM293" s="445">
        <v>-849425</v>
      </c>
      <c r="BN293" s="445">
        <v>-191121</v>
      </c>
      <c r="BO293" s="445">
        <v>-21236</v>
      </c>
      <c r="BP293" s="445">
        <v>-2123563</v>
      </c>
      <c r="BQ293" s="445">
        <v>0</v>
      </c>
      <c r="BR293" s="445">
        <v>0</v>
      </c>
      <c r="BS293" s="445">
        <v>0</v>
      </c>
      <c r="BT293" s="445">
        <v>0</v>
      </c>
      <c r="BU293" s="445">
        <v>0</v>
      </c>
      <c r="BV293" s="445">
        <v>-1061781</v>
      </c>
      <c r="BW293" s="445">
        <v>-849425</v>
      </c>
      <c r="BX293" s="445">
        <v>-191121</v>
      </c>
      <c r="BY293" s="445">
        <v>-21236</v>
      </c>
      <c r="BZ293" s="445">
        <v>-2123563</v>
      </c>
      <c r="CA293" s="445">
        <v>0</v>
      </c>
      <c r="CB293" s="445">
        <v>0</v>
      </c>
      <c r="CC293" s="445">
        <v>0</v>
      </c>
      <c r="CD293" s="445">
        <v>0</v>
      </c>
      <c r="CE293" s="445">
        <v>0</v>
      </c>
      <c r="CF293" s="445">
        <v>353274</v>
      </c>
      <c r="CG293" s="445">
        <v>282618</v>
      </c>
      <c r="CH293" s="445">
        <v>63589</v>
      </c>
      <c r="CI293" s="445">
        <v>7065</v>
      </c>
      <c r="CJ293" s="445">
        <v>706546</v>
      </c>
      <c r="CK293" s="445">
        <v>0</v>
      </c>
      <c r="CL293" s="445">
        <v>0</v>
      </c>
      <c r="CM293" s="445">
        <v>0</v>
      </c>
      <c r="CN293" s="445">
        <v>0</v>
      </c>
      <c r="CO293" s="445">
        <v>0</v>
      </c>
      <c r="CP293" s="445">
        <v>-761170</v>
      </c>
      <c r="CQ293" s="445">
        <v>-608936</v>
      </c>
      <c r="CR293" s="445">
        <v>-137011</v>
      </c>
      <c r="CS293" s="445">
        <v>-15223</v>
      </c>
      <c r="CT293" s="445">
        <v>-1522340</v>
      </c>
      <c r="CU293" s="445">
        <v>-1469677</v>
      </c>
      <c r="CV293" s="445">
        <v>-1175743</v>
      </c>
      <c r="CW293" s="445">
        <v>-264543</v>
      </c>
      <c r="CX293" s="445">
        <v>-29394</v>
      </c>
      <c r="CY293" s="445">
        <v>-2939357</v>
      </c>
      <c r="CZ293" s="445">
        <v>0</v>
      </c>
      <c r="DA293" s="445">
        <v>0</v>
      </c>
      <c r="DB293" s="445">
        <v>0</v>
      </c>
      <c r="DC293" s="445">
        <v>0</v>
      </c>
      <c r="DD293" s="445">
        <v>0</v>
      </c>
      <c r="DE293" s="445">
        <v>-1469677</v>
      </c>
      <c r="DF293" s="445">
        <v>-1175743</v>
      </c>
      <c r="DG293" s="445">
        <v>-264543</v>
      </c>
      <c r="DH293" s="445">
        <v>-29394</v>
      </c>
      <c r="DI293" s="445">
        <v>-2939357</v>
      </c>
      <c r="DJ293" s="445">
        <v>-5247541</v>
      </c>
      <c r="DK293" s="445">
        <v>-3315588</v>
      </c>
      <c r="DL293" s="445">
        <v>-625897</v>
      </c>
      <c r="DM293" s="445">
        <v>-80438</v>
      </c>
      <c r="DN293" s="445">
        <v>-9269464</v>
      </c>
      <c r="DO293" s="445">
        <v>-4406300</v>
      </c>
      <c r="DP293" s="445">
        <v>-2642597</v>
      </c>
      <c r="DQ293" s="445">
        <v>-474474</v>
      </c>
      <c r="DR293" s="445">
        <v>-63614</v>
      </c>
      <c r="DS293" s="445">
        <v>-7586985</v>
      </c>
      <c r="DT293" s="445">
        <v>-841241</v>
      </c>
      <c r="DU293" s="445">
        <v>-672991</v>
      </c>
      <c r="DV293" s="445">
        <v>-151423</v>
      </c>
      <c r="DW293" s="445">
        <v>-16824</v>
      </c>
      <c r="DX293" s="445">
        <v>-1682479</v>
      </c>
      <c r="DY293" s="445">
        <v>15403711</v>
      </c>
      <c r="DZ293" s="445">
        <v>12322969</v>
      </c>
      <c r="EA293" s="445">
        <v>2772668</v>
      </c>
      <c r="EB293" s="445">
        <v>308074</v>
      </c>
      <c r="EC293" s="445">
        <v>30807422</v>
      </c>
      <c r="ED293" s="445">
        <v>12738270</v>
      </c>
      <c r="EE293" s="445">
        <v>10190616</v>
      </c>
      <c r="EF293" s="445">
        <v>2292889</v>
      </c>
      <c r="EG293" s="445">
        <v>254765</v>
      </c>
      <c r="EH293" s="445">
        <v>25476540</v>
      </c>
      <c r="EI293" s="445">
        <v>-2665441</v>
      </c>
      <c r="EJ293" s="445">
        <v>-2132353</v>
      </c>
      <c r="EK293" s="445">
        <v>-479779</v>
      </c>
      <c r="EL293" s="445">
        <v>-53309</v>
      </c>
      <c r="EM293" s="445">
        <v>-5330882</v>
      </c>
      <c r="EN293" s="445">
        <v>-3506682</v>
      </c>
      <c r="EO293" s="445">
        <v>-2805344</v>
      </c>
      <c r="EP293" s="445">
        <v>-631202</v>
      </c>
      <c r="EQ293" s="445">
        <v>-70133</v>
      </c>
      <c r="ER293" s="445">
        <v>-7013361</v>
      </c>
      <c r="ES293" s="446">
        <v>0.5</v>
      </c>
      <c r="ET293" s="446">
        <v>0.4</v>
      </c>
      <c r="EU293" s="446">
        <v>0.09</v>
      </c>
      <c r="EV293" s="446">
        <v>0.01</v>
      </c>
      <c r="EW293" s="446">
        <v>1</v>
      </c>
      <c r="EX293" s="58" t="s">
        <v>630</v>
      </c>
      <c r="EY293" s="58" t="s">
        <v>558</v>
      </c>
      <c r="EZ293" s="58" t="s">
        <v>466</v>
      </c>
      <c r="FA293" s="58" t="s">
        <v>473</v>
      </c>
      <c r="FB293" s="58" t="s">
        <v>1408</v>
      </c>
    </row>
    <row r="294" spans="1:158" s="58" customFormat="1" ht="14.25" thickTop="1" thickBot="1">
      <c r="A294" s="58" t="s">
        <v>461</v>
      </c>
      <c r="B294" s="447" t="s">
        <v>1409</v>
      </c>
      <c r="C294" s="59" t="s">
        <v>1410</v>
      </c>
      <c r="D294" s="445">
        <v>7590477</v>
      </c>
      <c r="E294" s="445">
        <v>6072382</v>
      </c>
      <c r="F294" s="445">
        <v>1518095</v>
      </c>
      <c r="G294" s="445">
        <v>0</v>
      </c>
      <c r="H294" s="445">
        <v>15180954</v>
      </c>
      <c r="I294" s="445">
        <v>0</v>
      </c>
      <c r="J294" s="445">
        <v>0</v>
      </c>
      <c r="K294" s="445">
        <v>7590477</v>
      </c>
      <c r="L294" s="445">
        <v>104723</v>
      </c>
      <c r="M294" s="445">
        <v>104723</v>
      </c>
      <c r="N294" s="445">
        <v>0</v>
      </c>
      <c r="O294" s="445">
        <v>0</v>
      </c>
      <c r="P294" s="445">
        <v>0</v>
      </c>
      <c r="Q294" s="445">
        <v>63985</v>
      </c>
      <c r="R294" s="445">
        <v>122880</v>
      </c>
      <c r="S294" s="445">
        <v>186865</v>
      </c>
      <c r="T294" s="445">
        <v>0</v>
      </c>
      <c r="U294" s="445">
        <v>0</v>
      </c>
      <c r="V294" s="445">
        <v>0</v>
      </c>
      <c r="W294" s="445">
        <v>0</v>
      </c>
      <c r="X294" s="445">
        <v>0</v>
      </c>
      <c r="Y294" s="445">
        <v>0</v>
      </c>
      <c r="Z294" s="445">
        <v>0</v>
      </c>
      <c r="AA294" s="445">
        <v>0</v>
      </c>
      <c r="AB294" s="445">
        <v>0</v>
      </c>
      <c r="AC294" s="445">
        <v>0</v>
      </c>
      <c r="AD294" s="445">
        <v>2247439</v>
      </c>
      <c r="AE294" s="445">
        <v>567427</v>
      </c>
      <c r="AF294" s="445">
        <v>0</v>
      </c>
      <c r="AG294" s="445">
        <v>2814866</v>
      </c>
      <c r="AH294" s="445">
        <v>642611</v>
      </c>
      <c r="AI294" s="445">
        <v>514088</v>
      </c>
      <c r="AJ294" s="445">
        <v>128522</v>
      </c>
      <c r="AK294" s="445">
        <v>0</v>
      </c>
      <c r="AL294" s="445">
        <v>1285221</v>
      </c>
      <c r="AM294" s="445">
        <v>-532946</v>
      </c>
      <c r="AN294" s="445">
        <v>-426357</v>
      </c>
      <c r="AO294" s="445">
        <v>-106589</v>
      </c>
      <c r="AP294" s="445">
        <v>0</v>
      </c>
      <c r="AQ294" s="445">
        <v>-1065892</v>
      </c>
      <c r="AR294" s="445">
        <v>-413001</v>
      </c>
      <c r="AS294" s="445">
        <v>-330401</v>
      </c>
      <c r="AT294" s="445">
        <v>-82600</v>
      </c>
      <c r="AU294" s="445">
        <v>0</v>
      </c>
      <c r="AV294" s="445">
        <v>-826002</v>
      </c>
      <c r="AW294" s="445">
        <v>39228</v>
      </c>
      <c r="AX294" s="445">
        <v>31382</v>
      </c>
      <c r="AY294" s="445">
        <v>7846</v>
      </c>
      <c r="AZ294" s="445">
        <v>0</v>
      </c>
      <c r="BA294" s="445">
        <v>78456</v>
      </c>
      <c r="BB294" s="445">
        <v>-164733</v>
      </c>
      <c r="BC294" s="445">
        <v>-131786</v>
      </c>
      <c r="BD294" s="445">
        <v>-32947</v>
      </c>
      <c r="BE294" s="445">
        <v>0</v>
      </c>
      <c r="BF294" s="445">
        <v>-329466</v>
      </c>
      <c r="BG294" s="445">
        <v>-538506</v>
      </c>
      <c r="BH294" s="445">
        <v>-430805</v>
      </c>
      <c r="BI294" s="445">
        <v>-107701</v>
      </c>
      <c r="BJ294" s="445">
        <v>0</v>
      </c>
      <c r="BK294" s="445">
        <v>-1077012</v>
      </c>
      <c r="BL294" s="445">
        <v>-999302</v>
      </c>
      <c r="BM294" s="445">
        <v>-799442</v>
      </c>
      <c r="BN294" s="445">
        <v>-199861</v>
      </c>
      <c r="BO294" s="445">
        <v>0</v>
      </c>
      <c r="BP294" s="445">
        <v>-1998605</v>
      </c>
      <c r="BQ294" s="445">
        <v>-312961</v>
      </c>
      <c r="BR294" s="445">
        <v>-250368</v>
      </c>
      <c r="BS294" s="445">
        <v>-62592</v>
      </c>
      <c r="BT294" s="445">
        <v>0</v>
      </c>
      <c r="BU294" s="445">
        <v>-625921</v>
      </c>
      <c r="BV294" s="445">
        <v>-686342</v>
      </c>
      <c r="BW294" s="445">
        <v>-549074</v>
      </c>
      <c r="BX294" s="445">
        <v>-137268</v>
      </c>
      <c r="BY294" s="445">
        <v>0</v>
      </c>
      <c r="BZ294" s="445">
        <v>-1372684</v>
      </c>
      <c r="CA294" s="445">
        <v>113680</v>
      </c>
      <c r="CB294" s="445">
        <v>90944</v>
      </c>
      <c r="CC294" s="445">
        <v>22736</v>
      </c>
      <c r="CD294" s="445">
        <v>0</v>
      </c>
      <c r="CE294" s="445">
        <v>227360</v>
      </c>
      <c r="CF294" s="445">
        <v>275107</v>
      </c>
      <c r="CG294" s="445">
        <v>220086</v>
      </c>
      <c r="CH294" s="445">
        <v>55021</v>
      </c>
      <c r="CI294" s="445">
        <v>0</v>
      </c>
      <c r="CJ294" s="445">
        <v>550214</v>
      </c>
      <c r="CK294" s="445">
        <v>185792</v>
      </c>
      <c r="CL294" s="445">
        <v>148633</v>
      </c>
      <c r="CM294" s="445">
        <v>37158</v>
      </c>
      <c r="CN294" s="445">
        <v>0</v>
      </c>
      <c r="CO294" s="445">
        <v>371583</v>
      </c>
      <c r="CP294" s="445">
        <v>-357331</v>
      </c>
      <c r="CQ294" s="445">
        <v>-285865</v>
      </c>
      <c r="CR294" s="445">
        <v>-71466</v>
      </c>
      <c r="CS294" s="445">
        <v>0</v>
      </c>
      <c r="CT294" s="445">
        <v>-714662</v>
      </c>
      <c r="CU294" s="445">
        <v>-782054</v>
      </c>
      <c r="CV294" s="445">
        <v>-625644</v>
      </c>
      <c r="CW294" s="445">
        <v>-156412</v>
      </c>
      <c r="CX294" s="445">
        <v>0</v>
      </c>
      <c r="CY294" s="445">
        <v>-1564110</v>
      </c>
      <c r="CZ294" s="445">
        <v>-13489</v>
      </c>
      <c r="DA294" s="445">
        <v>-10791</v>
      </c>
      <c r="DB294" s="445">
        <v>-2698</v>
      </c>
      <c r="DC294" s="445">
        <v>0</v>
      </c>
      <c r="DD294" s="445">
        <v>-26978</v>
      </c>
      <c r="DE294" s="445">
        <v>-768566</v>
      </c>
      <c r="DF294" s="445">
        <v>-614853</v>
      </c>
      <c r="DG294" s="445">
        <v>-153713</v>
      </c>
      <c r="DH294" s="445">
        <v>0</v>
      </c>
      <c r="DI294" s="445">
        <v>-1537132</v>
      </c>
      <c r="DJ294" s="445">
        <v>-3959872</v>
      </c>
      <c r="DK294" s="445">
        <v>-3167897</v>
      </c>
      <c r="DL294" s="445">
        <v>-791974</v>
      </c>
      <c r="DM294" s="445">
        <v>0</v>
      </c>
      <c r="DN294" s="445">
        <v>-7919742</v>
      </c>
      <c r="DO294" s="445">
        <v>-3630652</v>
      </c>
      <c r="DP294" s="445">
        <v>-2904522</v>
      </c>
      <c r="DQ294" s="445">
        <v>-726130</v>
      </c>
      <c r="DR294" s="445">
        <v>0</v>
      </c>
      <c r="DS294" s="445">
        <v>-7261305</v>
      </c>
      <c r="DT294" s="445">
        <v>-329220</v>
      </c>
      <c r="DU294" s="445">
        <v>-263375</v>
      </c>
      <c r="DV294" s="445">
        <v>-65844</v>
      </c>
      <c r="DW294" s="445">
        <v>0</v>
      </c>
      <c r="DX294" s="445">
        <v>-658437</v>
      </c>
      <c r="DY294" s="445">
        <v>8982133</v>
      </c>
      <c r="DZ294" s="445">
        <v>7185706</v>
      </c>
      <c r="EA294" s="445">
        <v>1796427</v>
      </c>
      <c r="EB294" s="445">
        <v>0</v>
      </c>
      <c r="EC294" s="445">
        <v>17964266</v>
      </c>
      <c r="ED294" s="445">
        <v>7590477</v>
      </c>
      <c r="EE294" s="445">
        <v>6072382</v>
      </c>
      <c r="EF294" s="445">
        <v>1518095</v>
      </c>
      <c r="EG294" s="445">
        <v>0</v>
      </c>
      <c r="EH294" s="445">
        <v>15180954</v>
      </c>
      <c r="EI294" s="445">
        <v>-1391656</v>
      </c>
      <c r="EJ294" s="445">
        <v>-1113324</v>
      </c>
      <c r="EK294" s="445">
        <v>-278332</v>
      </c>
      <c r="EL294" s="445">
        <v>0</v>
      </c>
      <c r="EM294" s="445">
        <v>-2783312</v>
      </c>
      <c r="EN294" s="445">
        <v>-1720876</v>
      </c>
      <c r="EO294" s="445">
        <v>-1376699</v>
      </c>
      <c r="EP294" s="445">
        <v>-344176</v>
      </c>
      <c r="EQ294" s="445">
        <v>0</v>
      </c>
      <c r="ER294" s="445">
        <v>-3441749</v>
      </c>
      <c r="ES294" s="446">
        <v>0.5</v>
      </c>
      <c r="ET294" s="446">
        <v>0.4</v>
      </c>
      <c r="EU294" s="446">
        <v>0.1</v>
      </c>
      <c r="EV294" s="446">
        <v>0</v>
      </c>
      <c r="EW294" s="446">
        <v>1</v>
      </c>
      <c r="EX294" s="58" t="s">
        <v>572</v>
      </c>
      <c r="EY294" s="58" t="s">
        <v>465</v>
      </c>
      <c r="EZ294" s="58" t="s">
        <v>466</v>
      </c>
      <c r="FA294" s="58" t="s">
        <v>479</v>
      </c>
      <c r="FB294" s="58" t="s">
        <v>1411</v>
      </c>
    </row>
    <row r="295" spans="1:158" s="58" customFormat="1" ht="14.25" thickTop="1" thickBot="1">
      <c r="A295" s="58" t="s">
        <v>469</v>
      </c>
      <c r="B295" s="447" t="s">
        <v>1412</v>
      </c>
      <c r="C295" s="59" t="s">
        <v>1413</v>
      </c>
      <c r="D295" s="445">
        <v>79200958</v>
      </c>
      <c r="E295" s="445">
        <v>77616939</v>
      </c>
      <c r="F295" s="445">
        <v>0</v>
      </c>
      <c r="G295" s="445">
        <v>1584019</v>
      </c>
      <c r="H295" s="445">
        <v>158401916</v>
      </c>
      <c r="I295" s="445">
        <v>227430</v>
      </c>
      <c r="J295" s="445">
        <v>227430</v>
      </c>
      <c r="K295" s="445">
        <v>78973528</v>
      </c>
      <c r="L295" s="445">
        <v>502019</v>
      </c>
      <c r="M295" s="445">
        <v>502019</v>
      </c>
      <c r="N295" s="445">
        <v>1038619</v>
      </c>
      <c r="O295" s="445">
        <v>0</v>
      </c>
      <c r="P295" s="445">
        <v>1038619</v>
      </c>
      <c r="Q295" s="445">
        <v>1510617</v>
      </c>
      <c r="R295" s="445">
        <v>0</v>
      </c>
      <c r="S295" s="445">
        <v>1510617</v>
      </c>
      <c r="T295" s="445">
        <v>0</v>
      </c>
      <c r="U295" s="445">
        <v>0</v>
      </c>
      <c r="V295" s="445">
        <v>0</v>
      </c>
      <c r="W295" s="445">
        <v>0</v>
      </c>
      <c r="X295" s="445">
        <v>227430</v>
      </c>
      <c r="Y295" s="445">
        <v>0</v>
      </c>
      <c r="Z295" s="445">
        <v>0</v>
      </c>
      <c r="AA295" s="445">
        <v>227430</v>
      </c>
      <c r="AB295" s="445">
        <v>0</v>
      </c>
      <c r="AC295" s="445">
        <v>0</v>
      </c>
      <c r="AD295" s="445">
        <v>26388175</v>
      </c>
      <c r="AE295" s="445">
        <v>0</v>
      </c>
      <c r="AF295" s="445">
        <v>515311</v>
      </c>
      <c r="AG295" s="445">
        <v>26903486</v>
      </c>
      <c r="AH295" s="445">
        <v>7739817</v>
      </c>
      <c r="AI295" s="445">
        <v>7585020</v>
      </c>
      <c r="AJ295" s="445">
        <v>0</v>
      </c>
      <c r="AK295" s="445">
        <v>154796</v>
      </c>
      <c r="AL295" s="445">
        <v>15479633</v>
      </c>
      <c r="AM295" s="445">
        <v>-8285304</v>
      </c>
      <c r="AN295" s="445">
        <v>-8119598</v>
      </c>
      <c r="AO295" s="445">
        <v>0</v>
      </c>
      <c r="AP295" s="445">
        <v>-165706</v>
      </c>
      <c r="AQ295" s="445">
        <v>-16570608</v>
      </c>
      <c r="AR295" s="445">
        <v>-2724456</v>
      </c>
      <c r="AS295" s="445">
        <v>-2669967</v>
      </c>
      <c r="AT295" s="445">
        <v>0</v>
      </c>
      <c r="AU295" s="445">
        <v>-54489</v>
      </c>
      <c r="AV295" s="445">
        <v>-5448912</v>
      </c>
      <c r="AW295" s="445">
        <v>0</v>
      </c>
      <c r="AX295" s="445">
        <v>0</v>
      </c>
      <c r="AY295" s="445">
        <v>0</v>
      </c>
      <c r="AZ295" s="445">
        <v>0</v>
      </c>
      <c r="BA295" s="445">
        <v>0</v>
      </c>
      <c r="BB295" s="445">
        <v>-1786424</v>
      </c>
      <c r="BC295" s="445">
        <v>-1750697</v>
      </c>
      <c r="BD295" s="445">
        <v>0</v>
      </c>
      <c r="BE295" s="445">
        <v>-35729</v>
      </c>
      <c r="BF295" s="445">
        <v>-3572850</v>
      </c>
      <c r="BG295" s="445">
        <v>-4510880</v>
      </c>
      <c r="BH295" s="445">
        <v>-4420664</v>
      </c>
      <c r="BI295" s="445">
        <v>0</v>
      </c>
      <c r="BJ295" s="445">
        <v>-90218</v>
      </c>
      <c r="BK295" s="445">
        <v>-9021762</v>
      </c>
      <c r="BL295" s="445">
        <v>-10264292</v>
      </c>
      <c r="BM295" s="445">
        <v>-10059007</v>
      </c>
      <c r="BN295" s="445">
        <v>0</v>
      </c>
      <c r="BO295" s="445">
        <v>-205286</v>
      </c>
      <c r="BP295" s="445">
        <v>-20528585</v>
      </c>
      <c r="BQ295" s="445">
        <v>-3938319</v>
      </c>
      <c r="BR295" s="445">
        <v>-3859552</v>
      </c>
      <c r="BS295" s="445">
        <v>0</v>
      </c>
      <c r="BT295" s="445">
        <v>-78766</v>
      </c>
      <c r="BU295" s="445">
        <v>-7876637</v>
      </c>
      <c r="BV295" s="445">
        <v>-6325974</v>
      </c>
      <c r="BW295" s="445">
        <v>-6199455</v>
      </c>
      <c r="BX295" s="445">
        <v>0</v>
      </c>
      <c r="BY295" s="445">
        <v>-126519</v>
      </c>
      <c r="BZ295" s="445">
        <v>-12651948</v>
      </c>
      <c r="CA295" s="445">
        <v>11078</v>
      </c>
      <c r="CB295" s="445">
        <v>10857</v>
      </c>
      <c r="CC295" s="445">
        <v>0</v>
      </c>
      <c r="CD295" s="445">
        <v>222</v>
      </c>
      <c r="CE295" s="445">
        <v>22157</v>
      </c>
      <c r="CF295" s="445">
        <v>290773</v>
      </c>
      <c r="CG295" s="445">
        <v>284958</v>
      </c>
      <c r="CH295" s="445">
        <v>0</v>
      </c>
      <c r="CI295" s="445">
        <v>5815</v>
      </c>
      <c r="CJ295" s="445">
        <v>581546</v>
      </c>
      <c r="CK295" s="445">
        <v>2869868</v>
      </c>
      <c r="CL295" s="445">
        <v>2812470</v>
      </c>
      <c r="CM295" s="445">
        <v>0</v>
      </c>
      <c r="CN295" s="445">
        <v>57397</v>
      </c>
      <c r="CO295" s="445">
        <v>5739735</v>
      </c>
      <c r="CP295" s="445">
        <v>-453330</v>
      </c>
      <c r="CQ295" s="445">
        <v>-444264</v>
      </c>
      <c r="CR295" s="445">
        <v>0</v>
      </c>
      <c r="CS295" s="445">
        <v>-9067</v>
      </c>
      <c r="CT295" s="445">
        <v>-906661</v>
      </c>
      <c r="CU295" s="445">
        <v>-7545903</v>
      </c>
      <c r="CV295" s="445">
        <v>-7394986</v>
      </c>
      <c r="CW295" s="445">
        <v>0</v>
      </c>
      <c r="CX295" s="445">
        <v>-150919</v>
      </c>
      <c r="CY295" s="445">
        <v>-15091808</v>
      </c>
      <c r="CZ295" s="445">
        <v>-1057373</v>
      </c>
      <c r="DA295" s="445">
        <v>-1036225</v>
      </c>
      <c r="DB295" s="445">
        <v>0</v>
      </c>
      <c r="DC295" s="445">
        <v>-21147</v>
      </c>
      <c r="DD295" s="445">
        <v>-2114745</v>
      </c>
      <c r="DE295" s="445">
        <v>-6488531</v>
      </c>
      <c r="DF295" s="445">
        <v>-6358761</v>
      </c>
      <c r="DG295" s="445">
        <v>0</v>
      </c>
      <c r="DH295" s="445">
        <v>-129771</v>
      </c>
      <c r="DI295" s="445">
        <v>-12977063</v>
      </c>
      <c r="DJ295" s="445">
        <v>-30272588</v>
      </c>
      <c r="DK295" s="445">
        <v>-28143076</v>
      </c>
      <c r="DL295" s="445">
        <v>0</v>
      </c>
      <c r="DM295" s="445">
        <v>-590059</v>
      </c>
      <c r="DN295" s="445">
        <v>-59005723</v>
      </c>
      <c r="DO295" s="445">
        <v>-29954926</v>
      </c>
      <c r="DP295" s="445">
        <v>-31775017</v>
      </c>
      <c r="DQ295" s="445">
        <v>0</v>
      </c>
      <c r="DR295" s="445">
        <v>-623535</v>
      </c>
      <c r="DS295" s="445">
        <v>-62353478</v>
      </c>
      <c r="DT295" s="445">
        <v>-317662</v>
      </c>
      <c r="DU295" s="445">
        <v>3631941</v>
      </c>
      <c r="DV295" s="445">
        <v>0</v>
      </c>
      <c r="DW295" s="445">
        <v>33476</v>
      </c>
      <c r="DX295" s="445">
        <v>3347755</v>
      </c>
      <c r="DY295" s="445">
        <v>84359374</v>
      </c>
      <c r="DZ295" s="445">
        <v>82672188</v>
      </c>
      <c r="EA295" s="445">
        <v>0</v>
      </c>
      <c r="EB295" s="445">
        <v>1687188</v>
      </c>
      <c r="EC295" s="445">
        <v>168718750</v>
      </c>
      <c r="ED295" s="445">
        <v>79200958</v>
      </c>
      <c r="EE295" s="445">
        <v>77616939</v>
      </c>
      <c r="EF295" s="445">
        <v>0</v>
      </c>
      <c r="EG295" s="445">
        <v>1584019</v>
      </c>
      <c r="EH295" s="445">
        <v>158401916</v>
      </c>
      <c r="EI295" s="445">
        <v>-5158416</v>
      </c>
      <c r="EJ295" s="445">
        <v>-5055249</v>
      </c>
      <c r="EK295" s="445">
        <v>0</v>
      </c>
      <c r="EL295" s="445">
        <v>-103169</v>
      </c>
      <c r="EM295" s="445">
        <v>-10316834</v>
      </c>
      <c r="EN295" s="445">
        <v>-5476078</v>
      </c>
      <c r="EO295" s="445">
        <v>-1423308</v>
      </c>
      <c r="EP295" s="445">
        <v>0</v>
      </c>
      <c r="EQ295" s="445">
        <v>-69693</v>
      </c>
      <c r="ER295" s="445">
        <v>-6969079</v>
      </c>
      <c r="ES295" s="446">
        <v>0.5</v>
      </c>
      <c r="ET295" s="446">
        <v>0.49</v>
      </c>
      <c r="EU295" s="446">
        <v>0</v>
      </c>
      <c r="EV295" s="446">
        <v>0.01</v>
      </c>
      <c r="EW295" s="446">
        <v>1</v>
      </c>
      <c r="EX295" s="58" t="s">
        <v>1070</v>
      </c>
      <c r="EY295" s="58" t="s">
        <v>1414</v>
      </c>
      <c r="EZ295" s="58" t="s">
        <v>536</v>
      </c>
      <c r="FA295" s="58" t="s">
        <v>479</v>
      </c>
      <c r="FB295" s="58" t="s">
        <v>1415</v>
      </c>
    </row>
    <row r="296" spans="1:158" s="58" customFormat="1" ht="14.25" thickTop="1" thickBot="1">
      <c r="A296" s="58" t="s">
        <v>469</v>
      </c>
      <c r="B296" s="447" t="s">
        <v>1416</v>
      </c>
      <c r="C296" s="59" t="s">
        <v>1417</v>
      </c>
      <c r="D296" s="445">
        <v>14795799</v>
      </c>
      <c r="E296" s="445">
        <v>11836639</v>
      </c>
      <c r="F296" s="445">
        <v>2959160</v>
      </c>
      <c r="G296" s="445">
        <v>0</v>
      </c>
      <c r="H296" s="445">
        <v>29591598</v>
      </c>
      <c r="I296" s="445">
        <v>0</v>
      </c>
      <c r="J296" s="445">
        <v>0</v>
      </c>
      <c r="K296" s="445">
        <v>14795799</v>
      </c>
      <c r="L296" s="445">
        <v>168233</v>
      </c>
      <c r="M296" s="445">
        <v>168233</v>
      </c>
      <c r="N296" s="445">
        <v>0</v>
      </c>
      <c r="O296" s="445">
        <v>0</v>
      </c>
      <c r="P296" s="445">
        <v>0</v>
      </c>
      <c r="Q296" s="445">
        <v>209140</v>
      </c>
      <c r="R296" s="445">
        <v>0</v>
      </c>
      <c r="S296" s="445">
        <v>209140</v>
      </c>
      <c r="T296" s="445">
        <v>0</v>
      </c>
      <c r="U296" s="445">
        <v>0</v>
      </c>
      <c r="V296" s="445">
        <v>0</v>
      </c>
      <c r="W296" s="445">
        <v>0</v>
      </c>
      <c r="X296" s="445">
        <v>0</v>
      </c>
      <c r="Y296" s="445">
        <v>0</v>
      </c>
      <c r="Z296" s="445">
        <v>0</v>
      </c>
      <c r="AA296" s="445">
        <v>0</v>
      </c>
      <c r="AB296" s="445">
        <v>0</v>
      </c>
      <c r="AC296" s="445">
        <v>0</v>
      </c>
      <c r="AD296" s="445">
        <v>6210490</v>
      </c>
      <c r="AE296" s="445">
        <v>1549899</v>
      </c>
      <c r="AF296" s="445">
        <v>0</v>
      </c>
      <c r="AG296" s="445">
        <v>7760389</v>
      </c>
      <c r="AH296" s="445">
        <v>1657019</v>
      </c>
      <c r="AI296" s="445">
        <v>1325615</v>
      </c>
      <c r="AJ296" s="445">
        <v>331404</v>
      </c>
      <c r="AK296" s="445">
        <v>0</v>
      </c>
      <c r="AL296" s="445">
        <v>3314038</v>
      </c>
      <c r="AM296" s="445">
        <v>-441373</v>
      </c>
      <c r="AN296" s="445">
        <v>-353099</v>
      </c>
      <c r="AO296" s="445">
        <v>-88275</v>
      </c>
      <c r="AP296" s="445">
        <v>0</v>
      </c>
      <c r="AQ296" s="445">
        <v>-882747</v>
      </c>
      <c r="AR296" s="445">
        <v>-347060</v>
      </c>
      <c r="AS296" s="445">
        <v>-277648</v>
      </c>
      <c r="AT296" s="445">
        <v>-69412</v>
      </c>
      <c r="AU296" s="445">
        <v>0</v>
      </c>
      <c r="AV296" s="445">
        <v>-694120</v>
      </c>
      <c r="AW296" s="445">
        <v>4929</v>
      </c>
      <c r="AX296" s="445">
        <v>3943</v>
      </c>
      <c r="AY296" s="445">
        <v>986</v>
      </c>
      <c r="AZ296" s="445">
        <v>0</v>
      </c>
      <c r="BA296" s="445">
        <v>9858</v>
      </c>
      <c r="BB296" s="445">
        <v>43359</v>
      </c>
      <c r="BC296" s="445">
        <v>34688</v>
      </c>
      <c r="BD296" s="445">
        <v>8672</v>
      </c>
      <c r="BE296" s="445">
        <v>0</v>
      </c>
      <c r="BF296" s="445">
        <v>86719</v>
      </c>
      <c r="BG296" s="445">
        <v>-298772</v>
      </c>
      <c r="BH296" s="445">
        <v>-239017</v>
      </c>
      <c r="BI296" s="445">
        <v>-59754</v>
      </c>
      <c r="BJ296" s="445">
        <v>0</v>
      </c>
      <c r="BK296" s="445">
        <v>-597543</v>
      </c>
      <c r="BL296" s="445">
        <v>-1536459</v>
      </c>
      <c r="BM296" s="445">
        <v>-1229168</v>
      </c>
      <c r="BN296" s="445">
        <v>-307292</v>
      </c>
      <c r="BO296" s="445">
        <v>0</v>
      </c>
      <c r="BP296" s="445">
        <v>-3072919</v>
      </c>
      <c r="BQ296" s="445">
        <v>-208428</v>
      </c>
      <c r="BR296" s="445">
        <v>-166743</v>
      </c>
      <c r="BS296" s="445">
        <v>-41686</v>
      </c>
      <c r="BT296" s="445">
        <v>0</v>
      </c>
      <c r="BU296" s="445">
        <v>-416857</v>
      </c>
      <c r="BV296" s="445">
        <v>-1328031</v>
      </c>
      <c r="BW296" s="445">
        <v>-1062425</v>
      </c>
      <c r="BX296" s="445">
        <v>-265606</v>
      </c>
      <c r="BY296" s="445">
        <v>0</v>
      </c>
      <c r="BZ296" s="445">
        <v>-2656062</v>
      </c>
      <c r="CA296" s="445">
        <v>6707</v>
      </c>
      <c r="CB296" s="445">
        <v>5365</v>
      </c>
      <c r="CC296" s="445">
        <v>1341</v>
      </c>
      <c r="CD296" s="445">
        <v>0</v>
      </c>
      <c r="CE296" s="445">
        <v>13413</v>
      </c>
      <c r="CF296" s="445">
        <v>314370</v>
      </c>
      <c r="CG296" s="445">
        <v>251496</v>
      </c>
      <c r="CH296" s="445">
        <v>62874</v>
      </c>
      <c r="CI296" s="445">
        <v>0</v>
      </c>
      <c r="CJ296" s="445">
        <v>628740</v>
      </c>
      <c r="CK296" s="445">
        <v>56445</v>
      </c>
      <c r="CL296" s="445">
        <v>45156</v>
      </c>
      <c r="CM296" s="445">
        <v>11289</v>
      </c>
      <c r="CN296" s="445">
        <v>0</v>
      </c>
      <c r="CO296" s="445">
        <v>112890</v>
      </c>
      <c r="CP296" s="445">
        <v>-614620</v>
      </c>
      <c r="CQ296" s="445">
        <v>-491696</v>
      </c>
      <c r="CR296" s="445">
        <v>-122924</v>
      </c>
      <c r="CS296" s="445">
        <v>0</v>
      </c>
      <c r="CT296" s="445">
        <v>-1229240</v>
      </c>
      <c r="CU296" s="445">
        <v>-1773557</v>
      </c>
      <c r="CV296" s="445">
        <v>-1418847</v>
      </c>
      <c r="CW296" s="445">
        <v>-354712</v>
      </c>
      <c r="CX296" s="445">
        <v>0</v>
      </c>
      <c r="CY296" s="445">
        <v>-3547116</v>
      </c>
      <c r="CZ296" s="445">
        <v>-145276</v>
      </c>
      <c r="DA296" s="445">
        <v>-116222</v>
      </c>
      <c r="DB296" s="445">
        <v>-29056</v>
      </c>
      <c r="DC296" s="445">
        <v>0</v>
      </c>
      <c r="DD296" s="445">
        <v>-290554</v>
      </c>
      <c r="DE296" s="445">
        <v>-1628281</v>
      </c>
      <c r="DF296" s="445">
        <v>-1302625</v>
      </c>
      <c r="DG296" s="445">
        <v>-325656</v>
      </c>
      <c r="DH296" s="445">
        <v>0</v>
      </c>
      <c r="DI296" s="445">
        <v>-3256562</v>
      </c>
      <c r="DJ296" s="445">
        <v>-9346063</v>
      </c>
      <c r="DK296" s="445">
        <v>-7476851</v>
      </c>
      <c r="DL296" s="445">
        <v>-1869215</v>
      </c>
      <c r="DM296" s="445">
        <v>0</v>
      </c>
      <c r="DN296" s="445">
        <v>-18692129</v>
      </c>
      <c r="DO296" s="445">
        <v>-8596646</v>
      </c>
      <c r="DP296" s="445">
        <v>-6877316</v>
      </c>
      <c r="DQ296" s="445">
        <v>-1719329</v>
      </c>
      <c r="DR296" s="445">
        <v>0</v>
      </c>
      <c r="DS296" s="445">
        <v>-17193291</v>
      </c>
      <c r="DT296" s="445">
        <v>-749417</v>
      </c>
      <c r="DU296" s="445">
        <v>-599535</v>
      </c>
      <c r="DV296" s="445">
        <v>-149886</v>
      </c>
      <c r="DW296" s="445">
        <v>0</v>
      </c>
      <c r="DX296" s="445">
        <v>-1498838</v>
      </c>
      <c r="DY296" s="445">
        <v>20317804</v>
      </c>
      <c r="DZ296" s="445">
        <v>16254244</v>
      </c>
      <c r="EA296" s="445">
        <v>4063561</v>
      </c>
      <c r="EB296" s="445">
        <v>0</v>
      </c>
      <c r="EC296" s="445">
        <v>40635609</v>
      </c>
      <c r="ED296" s="445">
        <v>14795799</v>
      </c>
      <c r="EE296" s="445">
        <v>11836639</v>
      </c>
      <c r="EF296" s="445">
        <v>2959160</v>
      </c>
      <c r="EG296" s="445">
        <v>0</v>
      </c>
      <c r="EH296" s="445">
        <v>29591598</v>
      </c>
      <c r="EI296" s="445">
        <v>-5522005</v>
      </c>
      <c r="EJ296" s="445">
        <v>-4417605</v>
      </c>
      <c r="EK296" s="445">
        <v>-1104401</v>
      </c>
      <c r="EL296" s="445">
        <v>0</v>
      </c>
      <c r="EM296" s="445">
        <v>-11044011</v>
      </c>
      <c r="EN296" s="445">
        <v>-6271422</v>
      </c>
      <c r="EO296" s="445">
        <v>-5017140</v>
      </c>
      <c r="EP296" s="445">
        <v>-1254287</v>
      </c>
      <c r="EQ296" s="445">
        <v>0</v>
      </c>
      <c r="ER296" s="445">
        <v>-12542849</v>
      </c>
      <c r="ES296" s="446">
        <v>0.5</v>
      </c>
      <c r="ET296" s="446">
        <v>0.4</v>
      </c>
      <c r="EU296" s="446">
        <v>0.1</v>
      </c>
      <c r="EV296" s="446">
        <v>0</v>
      </c>
      <c r="EW296" s="446">
        <v>1</v>
      </c>
      <c r="EX296" s="58" t="s">
        <v>676</v>
      </c>
      <c r="EY296" s="58" t="s">
        <v>465</v>
      </c>
      <c r="EZ296" s="58" t="s">
        <v>466</v>
      </c>
      <c r="FA296" s="58" t="s">
        <v>467</v>
      </c>
      <c r="FB296" s="58" t="s">
        <v>1418</v>
      </c>
    </row>
    <row r="297" spans="1:158" s="58" customFormat="1" ht="14.25" thickTop="1" thickBot="1">
      <c r="A297" s="58" t="s">
        <v>469</v>
      </c>
      <c r="B297" s="447" t="s">
        <v>1419</v>
      </c>
      <c r="C297" s="59" t="s">
        <v>1420</v>
      </c>
      <c r="D297" s="445">
        <v>29280676</v>
      </c>
      <c r="E297" s="445">
        <v>23424541</v>
      </c>
      <c r="F297" s="445">
        <v>5856135</v>
      </c>
      <c r="G297" s="445">
        <v>0</v>
      </c>
      <c r="H297" s="445">
        <v>58561352</v>
      </c>
      <c r="I297" s="445">
        <v>43136</v>
      </c>
      <c r="J297" s="445">
        <v>43136</v>
      </c>
      <c r="K297" s="445">
        <v>29237540</v>
      </c>
      <c r="L297" s="445">
        <v>245023</v>
      </c>
      <c r="M297" s="445">
        <v>245023</v>
      </c>
      <c r="N297" s="445">
        <v>851903</v>
      </c>
      <c r="O297" s="445">
        <v>0</v>
      </c>
      <c r="P297" s="445">
        <v>851903</v>
      </c>
      <c r="Q297" s="445">
        <v>580988</v>
      </c>
      <c r="R297" s="445">
        <v>0</v>
      </c>
      <c r="S297" s="445">
        <v>580988</v>
      </c>
      <c r="T297" s="445">
        <v>0</v>
      </c>
      <c r="U297" s="445">
        <v>0</v>
      </c>
      <c r="V297" s="445">
        <v>0</v>
      </c>
      <c r="W297" s="445">
        <v>0</v>
      </c>
      <c r="X297" s="445">
        <v>43136</v>
      </c>
      <c r="Y297" s="445">
        <v>0</v>
      </c>
      <c r="Z297" s="445">
        <v>0</v>
      </c>
      <c r="AA297" s="445">
        <v>43136</v>
      </c>
      <c r="AB297" s="445">
        <v>0</v>
      </c>
      <c r="AC297" s="445">
        <v>0</v>
      </c>
      <c r="AD297" s="445">
        <v>10596042</v>
      </c>
      <c r="AE297" s="445">
        <v>2629390</v>
      </c>
      <c r="AF297" s="445">
        <v>0</v>
      </c>
      <c r="AG297" s="445">
        <v>13225432</v>
      </c>
      <c r="AH297" s="445">
        <v>1366467</v>
      </c>
      <c r="AI297" s="445">
        <v>1093173</v>
      </c>
      <c r="AJ297" s="445">
        <v>273293</v>
      </c>
      <c r="AK297" s="445">
        <v>0</v>
      </c>
      <c r="AL297" s="445">
        <v>2732933</v>
      </c>
      <c r="AM297" s="445">
        <v>-1521507</v>
      </c>
      <c r="AN297" s="445">
        <v>-1217206</v>
      </c>
      <c r="AO297" s="445">
        <v>-304301</v>
      </c>
      <c r="AP297" s="445">
        <v>0</v>
      </c>
      <c r="AQ297" s="445">
        <v>-3043014</v>
      </c>
      <c r="AR297" s="445">
        <v>-680761</v>
      </c>
      <c r="AS297" s="445">
        <v>-544608</v>
      </c>
      <c r="AT297" s="445">
        <v>-136152</v>
      </c>
      <c r="AU297" s="445">
        <v>0</v>
      </c>
      <c r="AV297" s="445">
        <v>-1361521</v>
      </c>
      <c r="AW297" s="445">
        <v>94772</v>
      </c>
      <c r="AX297" s="445">
        <v>75818</v>
      </c>
      <c r="AY297" s="445">
        <v>18955</v>
      </c>
      <c r="AZ297" s="445">
        <v>0</v>
      </c>
      <c r="BA297" s="445">
        <v>189545</v>
      </c>
      <c r="BB297" s="445">
        <v>-93903</v>
      </c>
      <c r="BC297" s="445">
        <v>-75123</v>
      </c>
      <c r="BD297" s="445">
        <v>-18781</v>
      </c>
      <c r="BE297" s="445">
        <v>0</v>
      </c>
      <c r="BF297" s="445">
        <v>-187807</v>
      </c>
      <c r="BG297" s="445">
        <v>-679892</v>
      </c>
      <c r="BH297" s="445">
        <v>-543913</v>
      </c>
      <c r="BI297" s="445">
        <v>-135978</v>
      </c>
      <c r="BJ297" s="445">
        <v>0</v>
      </c>
      <c r="BK297" s="445">
        <v>-1359783</v>
      </c>
      <c r="BL297" s="445">
        <v>-7065466</v>
      </c>
      <c r="BM297" s="445">
        <v>-5652372</v>
      </c>
      <c r="BN297" s="445">
        <v>-1413093</v>
      </c>
      <c r="BO297" s="445">
        <v>0</v>
      </c>
      <c r="BP297" s="445">
        <v>-14130931</v>
      </c>
      <c r="BQ297" s="445">
        <v>-384479</v>
      </c>
      <c r="BR297" s="445">
        <v>-307583</v>
      </c>
      <c r="BS297" s="445">
        <v>-76896</v>
      </c>
      <c r="BT297" s="445">
        <v>0</v>
      </c>
      <c r="BU297" s="445">
        <v>-768958</v>
      </c>
      <c r="BV297" s="445">
        <v>-6680987</v>
      </c>
      <c r="BW297" s="445">
        <v>-5344789</v>
      </c>
      <c r="BX297" s="445">
        <v>-1336197</v>
      </c>
      <c r="BY297" s="445">
        <v>0</v>
      </c>
      <c r="BZ297" s="445">
        <v>-13361973</v>
      </c>
      <c r="CA297" s="445">
        <v>337471</v>
      </c>
      <c r="CB297" s="445">
        <v>269977</v>
      </c>
      <c r="CC297" s="445">
        <v>67494</v>
      </c>
      <c r="CD297" s="445">
        <v>0</v>
      </c>
      <c r="CE297" s="445">
        <v>674942</v>
      </c>
      <c r="CF297" s="445">
        <v>898134</v>
      </c>
      <c r="CG297" s="445">
        <v>718507</v>
      </c>
      <c r="CH297" s="445">
        <v>179627</v>
      </c>
      <c r="CI297" s="445">
        <v>0</v>
      </c>
      <c r="CJ297" s="445">
        <v>1796268</v>
      </c>
      <c r="CK297" s="445">
        <v>-50487</v>
      </c>
      <c r="CL297" s="445">
        <v>-40390</v>
      </c>
      <c r="CM297" s="445">
        <v>-10097</v>
      </c>
      <c r="CN297" s="445">
        <v>0</v>
      </c>
      <c r="CO297" s="445">
        <v>-100974</v>
      </c>
      <c r="CP297" s="445">
        <v>344616</v>
      </c>
      <c r="CQ297" s="445">
        <v>275692</v>
      </c>
      <c r="CR297" s="445">
        <v>68923</v>
      </c>
      <c r="CS297" s="445">
        <v>0</v>
      </c>
      <c r="CT297" s="445">
        <v>689231</v>
      </c>
      <c r="CU297" s="445">
        <v>-5535732</v>
      </c>
      <c r="CV297" s="445">
        <v>-4428586</v>
      </c>
      <c r="CW297" s="445">
        <v>-1107146</v>
      </c>
      <c r="CX297" s="445">
        <v>0</v>
      </c>
      <c r="CY297" s="445">
        <v>-11071464</v>
      </c>
      <c r="CZ297" s="445">
        <v>-97495</v>
      </c>
      <c r="DA297" s="445">
        <v>-77996</v>
      </c>
      <c r="DB297" s="445">
        <v>-19499</v>
      </c>
      <c r="DC297" s="445">
        <v>0</v>
      </c>
      <c r="DD297" s="445">
        <v>-194990</v>
      </c>
      <c r="DE297" s="445">
        <v>-5438237</v>
      </c>
      <c r="DF297" s="445">
        <v>-4350590</v>
      </c>
      <c r="DG297" s="445">
        <v>-1087647</v>
      </c>
      <c r="DH297" s="445">
        <v>0</v>
      </c>
      <c r="DI297" s="445">
        <v>-10876474</v>
      </c>
      <c r="DJ297" s="445">
        <v>-21457583</v>
      </c>
      <c r="DK297" s="445">
        <v>-17159519</v>
      </c>
      <c r="DL297" s="445">
        <v>-4289883</v>
      </c>
      <c r="DM297" s="445">
        <v>0</v>
      </c>
      <c r="DN297" s="445">
        <v>-42906985</v>
      </c>
      <c r="DO297" s="445">
        <v>-19899939</v>
      </c>
      <c r="DP297" s="445">
        <v>-15919951</v>
      </c>
      <c r="DQ297" s="445">
        <v>-3979988</v>
      </c>
      <c r="DR297" s="445">
        <v>0</v>
      </c>
      <c r="DS297" s="445">
        <v>-39799878</v>
      </c>
      <c r="DT297" s="445">
        <v>-1557644</v>
      </c>
      <c r="DU297" s="445">
        <v>-1239568</v>
      </c>
      <c r="DV297" s="445">
        <v>-309895</v>
      </c>
      <c r="DW297" s="445">
        <v>0</v>
      </c>
      <c r="DX297" s="445">
        <v>-3107107</v>
      </c>
      <c r="DY297" s="445">
        <v>36440326</v>
      </c>
      <c r="DZ297" s="445">
        <v>29152260</v>
      </c>
      <c r="EA297" s="445">
        <v>7288065</v>
      </c>
      <c r="EB297" s="445">
        <v>0</v>
      </c>
      <c r="EC297" s="445">
        <v>72880651</v>
      </c>
      <c r="ED297" s="445">
        <v>29280676</v>
      </c>
      <c r="EE297" s="445">
        <v>23424541</v>
      </c>
      <c r="EF297" s="445">
        <v>5856135</v>
      </c>
      <c r="EG297" s="445">
        <v>0</v>
      </c>
      <c r="EH297" s="445">
        <v>58561352</v>
      </c>
      <c r="EI297" s="445">
        <v>-7159650</v>
      </c>
      <c r="EJ297" s="445">
        <v>-5727719</v>
      </c>
      <c r="EK297" s="445">
        <v>-1431930</v>
      </c>
      <c r="EL297" s="445">
        <v>0</v>
      </c>
      <c r="EM297" s="445">
        <v>-14319299</v>
      </c>
      <c r="EN297" s="445">
        <v>-8717294</v>
      </c>
      <c r="EO297" s="445">
        <v>-6967287</v>
      </c>
      <c r="EP297" s="445">
        <v>-1741825</v>
      </c>
      <c r="EQ297" s="445">
        <v>0</v>
      </c>
      <c r="ER297" s="445">
        <v>-17426406</v>
      </c>
      <c r="ES297" s="446">
        <v>0.5</v>
      </c>
      <c r="ET297" s="446">
        <v>0.4</v>
      </c>
      <c r="EU297" s="446">
        <v>0.1</v>
      </c>
      <c r="EV297" s="446">
        <v>0</v>
      </c>
      <c r="EW297" s="446">
        <v>1</v>
      </c>
      <c r="EX297" s="58" t="s">
        <v>496</v>
      </c>
      <c r="EY297" s="58" t="s">
        <v>465</v>
      </c>
      <c r="EZ297" s="58" t="s">
        <v>466</v>
      </c>
      <c r="FA297" s="58" t="s">
        <v>497</v>
      </c>
      <c r="FB297" s="58" t="s">
        <v>1421</v>
      </c>
    </row>
    <row r="298" spans="1:158" s="58" customFormat="1" ht="14.25" thickTop="1" thickBot="1">
      <c r="A298" s="58" t="s">
        <v>461</v>
      </c>
      <c r="B298" s="447" t="s">
        <v>1422</v>
      </c>
      <c r="C298" s="59" t="s">
        <v>1423</v>
      </c>
      <c r="D298" s="445">
        <v>480978091</v>
      </c>
      <c r="E298" s="445">
        <v>437252810</v>
      </c>
      <c r="F298" s="445">
        <v>539278466</v>
      </c>
      <c r="G298" s="445">
        <v>0</v>
      </c>
      <c r="H298" s="445">
        <v>1457509367</v>
      </c>
      <c r="I298" s="445">
        <v>0</v>
      </c>
      <c r="J298" s="445">
        <v>0</v>
      </c>
      <c r="K298" s="445">
        <v>480978091</v>
      </c>
      <c r="L298" s="445">
        <v>3258293</v>
      </c>
      <c r="M298" s="445">
        <v>3258293</v>
      </c>
      <c r="N298" s="445">
        <v>0</v>
      </c>
      <c r="O298" s="445">
        <v>0</v>
      </c>
      <c r="P298" s="445">
        <v>0</v>
      </c>
      <c r="Q298" s="445">
        <v>0</v>
      </c>
      <c r="R298" s="445">
        <v>0</v>
      </c>
      <c r="S298" s="445">
        <v>0</v>
      </c>
      <c r="T298" s="445">
        <v>0</v>
      </c>
      <c r="U298" s="445">
        <v>0</v>
      </c>
      <c r="V298" s="445">
        <v>0</v>
      </c>
      <c r="W298" s="445">
        <v>0</v>
      </c>
      <c r="X298" s="445">
        <v>0</v>
      </c>
      <c r="Y298" s="445">
        <v>0</v>
      </c>
      <c r="Z298" s="445">
        <v>0</v>
      </c>
      <c r="AA298" s="445">
        <v>0</v>
      </c>
      <c r="AB298" s="445">
        <v>0</v>
      </c>
      <c r="AC298" s="445">
        <v>0</v>
      </c>
      <c r="AD298" s="445">
        <v>207879175</v>
      </c>
      <c r="AE298" s="445">
        <v>256332988</v>
      </c>
      <c r="AF298" s="445">
        <v>0</v>
      </c>
      <c r="AG298" s="445">
        <v>464212163</v>
      </c>
      <c r="AH298" s="445">
        <v>76469099</v>
      </c>
      <c r="AI298" s="445">
        <v>69517364</v>
      </c>
      <c r="AJ298" s="445">
        <v>85738082</v>
      </c>
      <c r="AK298" s="445">
        <v>0</v>
      </c>
      <c r="AL298" s="445">
        <v>231724545</v>
      </c>
      <c r="AM298" s="445">
        <v>-61256807</v>
      </c>
      <c r="AN298" s="445">
        <v>-55688007</v>
      </c>
      <c r="AO298" s="445">
        <v>-68681875</v>
      </c>
      <c r="AP298" s="445">
        <v>0</v>
      </c>
      <c r="AQ298" s="445">
        <v>-185626689</v>
      </c>
      <c r="AR298" s="445">
        <v>-29501882</v>
      </c>
      <c r="AS298" s="445">
        <v>-26819894</v>
      </c>
      <c r="AT298" s="445">
        <v>-33077869</v>
      </c>
      <c r="AU298" s="445">
        <v>0</v>
      </c>
      <c r="AV298" s="445">
        <v>-89399645</v>
      </c>
      <c r="AW298" s="445">
        <v>4340261</v>
      </c>
      <c r="AX298" s="445">
        <v>3945692</v>
      </c>
      <c r="AY298" s="445">
        <v>4866353</v>
      </c>
      <c r="AZ298" s="445">
        <v>0</v>
      </c>
      <c r="BA298" s="445">
        <v>13152306</v>
      </c>
      <c r="BB298" s="445">
        <v>-11534261</v>
      </c>
      <c r="BC298" s="445">
        <v>-10485692</v>
      </c>
      <c r="BD298" s="445">
        <v>-12932353</v>
      </c>
      <c r="BE298" s="445">
        <v>0</v>
      </c>
      <c r="BF298" s="445">
        <v>-34952306</v>
      </c>
      <c r="BG298" s="445">
        <v>-36695882</v>
      </c>
      <c r="BH298" s="445">
        <v>-33359894</v>
      </c>
      <c r="BI298" s="445">
        <v>-41143869</v>
      </c>
      <c r="BJ298" s="445">
        <v>0</v>
      </c>
      <c r="BK298" s="445">
        <v>-111199645</v>
      </c>
      <c r="BL298" s="445">
        <v>-111974052</v>
      </c>
      <c r="BM298" s="445">
        <v>-101794593</v>
      </c>
      <c r="BN298" s="445">
        <v>-125546665</v>
      </c>
      <c r="BO298" s="445">
        <v>0</v>
      </c>
      <c r="BP298" s="445">
        <v>-339315310</v>
      </c>
      <c r="BQ298" s="445">
        <v>-1822847</v>
      </c>
      <c r="BR298" s="445">
        <v>-1657133</v>
      </c>
      <c r="BS298" s="445">
        <v>-2043798</v>
      </c>
      <c r="BT298" s="445">
        <v>0</v>
      </c>
      <c r="BU298" s="445">
        <v>-5523778</v>
      </c>
      <c r="BV298" s="445">
        <v>-110151205</v>
      </c>
      <c r="BW298" s="445">
        <v>-100137460</v>
      </c>
      <c r="BX298" s="445">
        <v>-123502867</v>
      </c>
      <c r="BY298" s="445">
        <v>0</v>
      </c>
      <c r="BZ298" s="445">
        <v>-333791532</v>
      </c>
      <c r="CA298" s="445">
        <v>0</v>
      </c>
      <c r="CB298" s="445">
        <v>0</v>
      </c>
      <c r="CC298" s="445">
        <v>0</v>
      </c>
      <c r="CD298" s="445">
        <v>0</v>
      </c>
      <c r="CE298" s="445">
        <v>0</v>
      </c>
      <c r="CF298" s="445">
        <v>41735366</v>
      </c>
      <c r="CG298" s="445">
        <v>37941242</v>
      </c>
      <c r="CH298" s="445">
        <v>46794198</v>
      </c>
      <c r="CI298" s="445">
        <v>0</v>
      </c>
      <c r="CJ298" s="445">
        <v>126470806</v>
      </c>
      <c r="CK298" s="445">
        <v>756350</v>
      </c>
      <c r="CL298" s="445">
        <v>687591</v>
      </c>
      <c r="CM298" s="445">
        <v>848029</v>
      </c>
      <c r="CN298" s="445">
        <v>0</v>
      </c>
      <c r="CO298" s="445">
        <v>2291970</v>
      </c>
      <c r="CP298" s="445">
        <v>-63681517</v>
      </c>
      <c r="CQ298" s="445">
        <v>-57892288</v>
      </c>
      <c r="CR298" s="445">
        <v>-71400489</v>
      </c>
      <c r="CS298" s="445">
        <v>0</v>
      </c>
      <c r="CT298" s="445">
        <v>-192974294</v>
      </c>
      <c r="CU298" s="445">
        <v>-133163853</v>
      </c>
      <c r="CV298" s="445">
        <v>-121058048</v>
      </c>
      <c r="CW298" s="445">
        <v>-149304927</v>
      </c>
      <c r="CX298" s="445">
        <v>0</v>
      </c>
      <c r="CY298" s="445">
        <v>-403526828</v>
      </c>
      <c r="CZ298" s="445">
        <v>-1066497</v>
      </c>
      <c r="DA298" s="445">
        <v>-969542</v>
      </c>
      <c r="DB298" s="445">
        <v>-1195769</v>
      </c>
      <c r="DC298" s="445">
        <v>0</v>
      </c>
      <c r="DD298" s="445">
        <v>-3231808</v>
      </c>
      <c r="DE298" s="445">
        <v>-132097356</v>
      </c>
      <c r="DF298" s="445">
        <v>-120088506</v>
      </c>
      <c r="DG298" s="445">
        <v>-148109158</v>
      </c>
      <c r="DH298" s="445">
        <v>0</v>
      </c>
      <c r="DI298" s="445">
        <v>-400295020</v>
      </c>
      <c r="DJ298" s="445">
        <v>-446653281</v>
      </c>
      <c r="DK298" s="445">
        <v>-419615718</v>
      </c>
      <c r="DL298" s="445">
        <v>-500239974</v>
      </c>
      <c r="DM298" s="445">
        <v>0</v>
      </c>
      <c r="DN298" s="445">
        <v>-1366508973</v>
      </c>
      <c r="DO298" s="445">
        <v>-351945951</v>
      </c>
      <c r="DP298" s="445">
        <v>-333518139</v>
      </c>
      <c r="DQ298" s="445">
        <v>-394052964</v>
      </c>
      <c r="DR298" s="445">
        <v>0</v>
      </c>
      <c r="DS298" s="445">
        <v>-1079517053</v>
      </c>
      <c r="DT298" s="445">
        <v>-94707330</v>
      </c>
      <c r="DU298" s="445">
        <v>-86097579</v>
      </c>
      <c r="DV298" s="445">
        <v>-106187010</v>
      </c>
      <c r="DW298" s="445">
        <v>0</v>
      </c>
      <c r="DX298" s="445">
        <v>-286991920</v>
      </c>
      <c r="DY298" s="445">
        <v>700725658</v>
      </c>
      <c r="DZ298" s="445">
        <v>637023326</v>
      </c>
      <c r="EA298" s="445">
        <v>785662102</v>
      </c>
      <c r="EB298" s="445">
        <v>0</v>
      </c>
      <c r="EC298" s="445">
        <v>2123411086</v>
      </c>
      <c r="ED298" s="445">
        <v>480978091</v>
      </c>
      <c r="EE298" s="445">
        <v>437252810</v>
      </c>
      <c r="EF298" s="445">
        <v>539278466</v>
      </c>
      <c r="EG298" s="445">
        <v>0</v>
      </c>
      <c r="EH298" s="445">
        <v>1457509367</v>
      </c>
      <c r="EI298" s="445">
        <v>-219747567</v>
      </c>
      <c r="EJ298" s="445">
        <v>-199770516</v>
      </c>
      <c r="EK298" s="445">
        <v>-246383636</v>
      </c>
      <c r="EL298" s="445">
        <v>0</v>
      </c>
      <c r="EM298" s="445">
        <v>-665901719</v>
      </c>
      <c r="EN298" s="445">
        <v>-314454897</v>
      </c>
      <c r="EO298" s="445">
        <v>-285868095</v>
      </c>
      <c r="EP298" s="445">
        <v>-352570646</v>
      </c>
      <c r="EQ298" s="445">
        <v>0</v>
      </c>
      <c r="ER298" s="445">
        <v>-952893639</v>
      </c>
      <c r="ES298" s="446">
        <v>0.33</v>
      </c>
      <c r="ET298" s="446">
        <v>0.3</v>
      </c>
      <c r="EU298" s="446">
        <v>0.37</v>
      </c>
      <c r="EV298" s="446">
        <v>0</v>
      </c>
      <c r="EW298" s="446">
        <v>1</v>
      </c>
      <c r="EX298" s="58" t="s">
        <v>501</v>
      </c>
      <c r="EY298" s="58" t="s">
        <v>502</v>
      </c>
      <c r="EZ298" s="58" t="s">
        <v>645</v>
      </c>
      <c r="FA298" s="58" t="s">
        <v>504</v>
      </c>
      <c r="FB298" s="58" t="s">
        <v>1424</v>
      </c>
    </row>
    <row r="299" spans="1:158" s="58" customFormat="1" ht="14.25" thickTop="1" thickBot="1">
      <c r="A299" s="58" t="s">
        <v>469</v>
      </c>
      <c r="B299" s="447" t="s">
        <v>1425</v>
      </c>
      <c r="C299" s="59" t="s">
        <v>1426</v>
      </c>
      <c r="D299" s="445">
        <v>0</v>
      </c>
      <c r="E299" s="445">
        <v>63458902</v>
      </c>
      <c r="F299" s="445">
        <v>0</v>
      </c>
      <c r="G299" s="445">
        <v>640999</v>
      </c>
      <c r="H299" s="445">
        <v>64099901</v>
      </c>
      <c r="I299" s="445">
        <v>0</v>
      </c>
      <c r="J299" s="445">
        <v>0</v>
      </c>
      <c r="K299" s="445">
        <v>0</v>
      </c>
      <c r="L299" s="445">
        <v>369490</v>
      </c>
      <c r="M299" s="445">
        <v>369490</v>
      </c>
      <c r="N299" s="445">
        <v>0</v>
      </c>
      <c r="O299" s="445">
        <v>0</v>
      </c>
      <c r="P299" s="445">
        <v>0</v>
      </c>
      <c r="Q299" s="445">
        <v>0</v>
      </c>
      <c r="R299" s="445">
        <v>0</v>
      </c>
      <c r="S299" s="445">
        <v>0</v>
      </c>
      <c r="T299" s="445">
        <v>0</v>
      </c>
      <c r="U299" s="445">
        <v>0</v>
      </c>
      <c r="V299" s="445">
        <v>0</v>
      </c>
      <c r="W299" s="445">
        <v>0</v>
      </c>
      <c r="X299" s="445">
        <v>0</v>
      </c>
      <c r="Y299" s="445">
        <v>0</v>
      </c>
      <c r="Z299" s="445">
        <v>0</v>
      </c>
      <c r="AA299" s="445">
        <v>0</v>
      </c>
      <c r="AB299" s="445">
        <v>0</v>
      </c>
      <c r="AC299" s="445">
        <v>0</v>
      </c>
      <c r="AD299" s="445">
        <v>27764873</v>
      </c>
      <c r="AE299" s="445">
        <v>0</v>
      </c>
      <c r="AF299" s="445">
        <v>280453</v>
      </c>
      <c r="AG299" s="445">
        <v>28045326</v>
      </c>
      <c r="AH299" s="445">
        <v>0</v>
      </c>
      <c r="AI299" s="445">
        <v>9517704</v>
      </c>
      <c r="AJ299" s="445">
        <v>0</v>
      </c>
      <c r="AK299" s="445">
        <v>96138</v>
      </c>
      <c r="AL299" s="445">
        <v>9613842</v>
      </c>
      <c r="AM299" s="445">
        <v>0</v>
      </c>
      <c r="AN299" s="445">
        <v>-1205885</v>
      </c>
      <c r="AO299" s="445">
        <v>0</v>
      </c>
      <c r="AP299" s="445">
        <v>-12181</v>
      </c>
      <c r="AQ299" s="445">
        <v>-1218066</v>
      </c>
      <c r="AR299" s="445">
        <v>0</v>
      </c>
      <c r="AS299" s="445">
        <v>-9667810</v>
      </c>
      <c r="AT299" s="445">
        <v>0</v>
      </c>
      <c r="AU299" s="445">
        <v>-97655</v>
      </c>
      <c r="AV299" s="445">
        <v>-9765465</v>
      </c>
      <c r="AW299" s="445">
        <v>0</v>
      </c>
      <c r="AX299" s="445">
        <v>9687316</v>
      </c>
      <c r="AY299" s="445">
        <v>0</v>
      </c>
      <c r="AZ299" s="445">
        <v>97852</v>
      </c>
      <c r="BA299" s="445">
        <v>9785168</v>
      </c>
      <c r="BB299" s="445">
        <v>0</v>
      </c>
      <c r="BC299" s="445">
        <v>-3868307</v>
      </c>
      <c r="BD299" s="445">
        <v>0</v>
      </c>
      <c r="BE299" s="445">
        <v>-39074</v>
      </c>
      <c r="BF299" s="445">
        <v>-3907381</v>
      </c>
      <c r="BG299" s="445">
        <v>0</v>
      </c>
      <c r="BH299" s="445">
        <v>-3848801</v>
      </c>
      <c r="BI299" s="445">
        <v>0</v>
      </c>
      <c r="BJ299" s="445">
        <v>-38877</v>
      </c>
      <c r="BK299" s="445">
        <v>-3887678</v>
      </c>
      <c r="BL299" s="445">
        <v>0</v>
      </c>
      <c r="BM299" s="445">
        <v>-5320184</v>
      </c>
      <c r="BN299" s="445">
        <v>0</v>
      </c>
      <c r="BO299" s="445">
        <v>-53739</v>
      </c>
      <c r="BP299" s="445">
        <v>-5373923</v>
      </c>
      <c r="BQ299" s="445">
        <v>0</v>
      </c>
      <c r="BR299" s="445">
        <v>-1453924</v>
      </c>
      <c r="BS299" s="445">
        <v>0</v>
      </c>
      <c r="BT299" s="445">
        <v>-14686</v>
      </c>
      <c r="BU299" s="445">
        <v>-1468610</v>
      </c>
      <c r="BV299" s="445">
        <v>0</v>
      </c>
      <c r="BW299" s="445">
        <v>-3866260</v>
      </c>
      <c r="BX299" s="445">
        <v>0</v>
      </c>
      <c r="BY299" s="445">
        <v>-39053</v>
      </c>
      <c r="BZ299" s="445">
        <v>-3905313</v>
      </c>
      <c r="CA299" s="445">
        <v>0</v>
      </c>
      <c r="CB299" s="445">
        <v>1453924</v>
      </c>
      <c r="CC299" s="445">
        <v>0</v>
      </c>
      <c r="CD299" s="445">
        <v>14686</v>
      </c>
      <c r="CE299" s="445">
        <v>1468610</v>
      </c>
      <c r="CF299" s="445">
        <v>0</v>
      </c>
      <c r="CG299" s="445">
        <v>271264</v>
      </c>
      <c r="CH299" s="445">
        <v>0</v>
      </c>
      <c r="CI299" s="445">
        <v>2740</v>
      </c>
      <c r="CJ299" s="445">
        <v>274004</v>
      </c>
      <c r="CK299" s="445">
        <v>0</v>
      </c>
      <c r="CL299" s="445">
        <v>-5173165</v>
      </c>
      <c r="CM299" s="445">
        <v>0</v>
      </c>
      <c r="CN299" s="445">
        <v>-52254</v>
      </c>
      <c r="CO299" s="445">
        <v>-5225419</v>
      </c>
      <c r="CP299" s="445">
        <v>0</v>
      </c>
      <c r="CQ299" s="445">
        <v>1595843</v>
      </c>
      <c r="CR299" s="445">
        <v>0</v>
      </c>
      <c r="CS299" s="445">
        <v>16120</v>
      </c>
      <c r="CT299" s="445">
        <v>1611963</v>
      </c>
      <c r="CU299" s="445">
        <v>0</v>
      </c>
      <c r="CV299" s="445">
        <v>-7172318</v>
      </c>
      <c r="CW299" s="445">
        <v>0</v>
      </c>
      <c r="CX299" s="445">
        <v>-72447</v>
      </c>
      <c r="CY299" s="445">
        <v>-7244765</v>
      </c>
      <c r="CZ299" s="445">
        <v>0</v>
      </c>
      <c r="DA299" s="445">
        <v>-5173165</v>
      </c>
      <c r="DB299" s="445">
        <v>0</v>
      </c>
      <c r="DC299" s="445">
        <v>-52254</v>
      </c>
      <c r="DD299" s="445">
        <v>-5225419</v>
      </c>
      <c r="DE299" s="445">
        <v>0</v>
      </c>
      <c r="DF299" s="445">
        <v>-1999153</v>
      </c>
      <c r="DG299" s="445">
        <v>0</v>
      </c>
      <c r="DH299" s="445">
        <v>-20193</v>
      </c>
      <c r="DI299" s="445">
        <v>-2019346</v>
      </c>
      <c r="DJ299" s="445">
        <v>-1</v>
      </c>
      <c r="DK299" s="445">
        <v>-45181825</v>
      </c>
      <c r="DL299" s="445">
        <v>0</v>
      </c>
      <c r="DM299" s="445">
        <v>-456382</v>
      </c>
      <c r="DN299" s="445">
        <v>-45638208</v>
      </c>
      <c r="DO299" s="445">
        <v>0</v>
      </c>
      <c r="DP299" s="445">
        <v>-41901721</v>
      </c>
      <c r="DQ299" s="445">
        <v>0</v>
      </c>
      <c r="DR299" s="445">
        <v>-423250</v>
      </c>
      <c r="DS299" s="445">
        <v>-42324971</v>
      </c>
      <c r="DT299" s="445">
        <v>-1</v>
      </c>
      <c r="DU299" s="445">
        <v>-3280104</v>
      </c>
      <c r="DV299" s="445">
        <v>0</v>
      </c>
      <c r="DW299" s="445">
        <v>-33132</v>
      </c>
      <c r="DX299" s="445">
        <v>-3313237</v>
      </c>
      <c r="DY299" s="445">
        <v>0</v>
      </c>
      <c r="DZ299" s="445">
        <v>82226944</v>
      </c>
      <c r="EA299" s="445">
        <v>0</v>
      </c>
      <c r="EB299" s="445">
        <v>830575</v>
      </c>
      <c r="EC299" s="445">
        <v>83057519</v>
      </c>
      <c r="ED299" s="445">
        <v>0</v>
      </c>
      <c r="EE299" s="445">
        <v>63458902</v>
      </c>
      <c r="EF299" s="445">
        <v>0</v>
      </c>
      <c r="EG299" s="445">
        <v>640999</v>
      </c>
      <c r="EH299" s="445">
        <v>64099901</v>
      </c>
      <c r="EI299" s="445">
        <v>0</v>
      </c>
      <c r="EJ299" s="445">
        <v>-18768042</v>
      </c>
      <c r="EK299" s="445">
        <v>0</v>
      </c>
      <c r="EL299" s="445">
        <v>-189576</v>
      </c>
      <c r="EM299" s="445">
        <v>-18957618</v>
      </c>
      <c r="EN299" s="445">
        <v>-1</v>
      </c>
      <c r="EO299" s="445">
        <v>-22048146</v>
      </c>
      <c r="EP299" s="445">
        <v>0</v>
      </c>
      <c r="EQ299" s="445">
        <v>-222708</v>
      </c>
      <c r="ER299" s="445">
        <v>-22270855</v>
      </c>
      <c r="ES299" s="446">
        <v>0</v>
      </c>
      <c r="ET299" s="446">
        <v>0.99</v>
      </c>
      <c r="EU299" s="446">
        <v>0</v>
      </c>
      <c r="EV299" s="446">
        <v>0.01</v>
      </c>
      <c r="EW299" s="446">
        <v>1</v>
      </c>
      <c r="EX299" s="58" t="s">
        <v>511</v>
      </c>
      <c r="EY299" s="58" t="s">
        <v>568</v>
      </c>
      <c r="EZ299" s="58" t="s">
        <v>513</v>
      </c>
      <c r="FA299" s="58" t="s">
        <v>473</v>
      </c>
      <c r="FB299" s="58" t="s">
        <v>1427</v>
      </c>
    </row>
    <row r="300" spans="1:158" s="58" customFormat="1" ht="14.25" thickTop="1" thickBot="1">
      <c r="A300" s="58" t="s">
        <v>469</v>
      </c>
      <c r="B300" s="447" t="s">
        <v>1428</v>
      </c>
      <c r="C300" s="59" t="s">
        <v>1429</v>
      </c>
      <c r="D300" s="445">
        <v>63249653</v>
      </c>
      <c r="E300" s="445">
        <v>61984659</v>
      </c>
      <c r="F300" s="445">
        <v>0</v>
      </c>
      <c r="G300" s="445">
        <v>1264993</v>
      </c>
      <c r="H300" s="445">
        <v>126499305</v>
      </c>
      <c r="I300" s="445">
        <v>0</v>
      </c>
      <c r="J300" s="445">
        <v>0</v>
      </c>
      <c r="K300" s="445">
        <v>63249653</v>
      </c>
      <c r="L300" s="445">
        <v>621717</v>
      </c>
      <c r="M300" s="445">
        <v>621717</v>
      </c>
      <c r="N300" s="445">
        <v>0</v>
      </c>
      <c r="O300" s="445">
        <v>0</v>
      </c>
      <c r="P300" s="445">
        <v>0</v>
      </c>
      <c r="Q300" s="445">
        <v>1242166</v>
      </c>
      <c r="R300" s="445">
        <v>0</v>
      </c>
      <c r="S300" s="445">
        <v>1242166</v>
      </c>
      <c r="T300" s="445">
        <v>0</v>
      </c>
      <c r="U300" s="445">
        <v>0</v>
      </c>
      <c r="V300" s="445">
        <v>0</v>
      </c>
      <c r="W300" s="445">
        <v>0</v>
      </c>
      <c r="X300" s="445">
        <v>0</v>
      </c>
      <c r="Y300" s="445">
        <v>0</v>
      </c>
      <c r="Z300" s="445">
        <v>0</v>
      </c>
      <c r="AA300" s="445">
        <v>0</v>
      </c>
      <c r="AB300" s="445">
        <v>0</v>
      </c>
      <c r="AC300" s="445">
        <v>0</v>
      </c>
      <c r="AD300" s="445">
        <v>25045270</v>
      </c>
      <c r="AE300" s="445">
        <v>0</v>
      </c>
      <c r="AF300" s="445">
        <v>509804</v>
      </c>
      <c r="AG300" s="445">
        <v>25555074</v>
      </c>
      <c r="AH300" s="445">
        <v>3158243</v>
      </c>
      <c r="AI300" s="445">
        <v>3095078</v>
      </c>
      <c r="AJ300" s="445">
        <v>0</v>
      </c>
      <c r="AK300" s="445">
        <v>63165</v>
      </c>
      <c r="AL300" s="445">
        <v>6316486</v>
      </c>
      <c r="AM300" s="445">
        <v>-1572903</v>
      </c>
      <c r="AN300" s="445">
        <v>-1541444</v>
      </c>
      <c r="AO300" s="445">
        <v>0</v>
      </c>
      <c r="AP300" s="445">
        <v>-31458</v>
      </c>
      <c r="AQ300" s="445">
        <v>-3145805</v>
      </c>
      <c r="AR300" s="445">
        <v>-328250</v>
      </c>
      <c r="AS300" s="445">
        <v>-321685</v>
      </c>
      <c r="AT300" s="445">
        <v>0</v>
      </c>
      <c r="AU300" s="445">
        <v>-6565</v>
      </c>
      <c r="AV300" s="445">
        <v>-656500</v>
      </c>
      <c r="AW300" s="445">
        <v>328250</v>
      </c>
      <c r="AX300" s="445">
        <v>321685</v>
      </c>
      <c r="AY300" s="445">
        <v>0</v>
      </c>
      <c r="AZ300" s="445">
        <v>6565</v>
      </c>
      <c r="BA300" s="445">
        <v>656500</v>
      </c>
      <c r="BB300" s="445">
        <v>-427900</v>
      </c>
      <c r="BC300" s="445">
        <v>-419342</v>
      </c>
      <c r="BD300" s="445">
        <v>0</v>
      </c>
      <c r="BE300" s="445">
        <v>-8558</v>
      </c>
      <c r="BF300" s="445">
        <v>-855800</v>
      </c>
      <c r="BG300" s="445">
        <v>-427900</v>
      </c>
      <c r="BH300" s="445">
        <v>-419342</v>
      </c>
      <c r="BI300" s="445">
        <v>0</v>
      </c>
      <c r="BJ300" s="445">
        <v>-8558</v>
      </c>
      <c r="BK300" s="445">
        <v>-855800</v>
      </c>
      <c r="BL300" s="445">
        <v>-1890300</v>
      </c>
      <c r="BM300" s="445">
        <v>-1852494</v>
      </c>
      <c r="BN300" s="445">
        <v>0</v>
      </c>
      <c r="BO300" s="445">
        <v>-37806</v>
      </c>
      <c r="BP300" s="445">
        <v>-3780600</v>
      </c>
      <c r="BQ300" s="445">
        <v>0</v>
      </c>
      <c r="BR300" s="445">
        <v>0</v>
      </c>
      <c r="BS300" s="445">
        <v>0</v>
      </c>
      <c r="BT300" s="445">
        <v>0</v>
      </c>
      <c r="BU300" s="445">
        <v>0</v>
      </c>
      <c r="BV300" s="445">
        <v>-1890300</v>
      </c>
      <c r="BW300" s="445">
        <v>-1852494</v>
      </c>
      <c r="BX300" s="445">
        <v>0</v>
      </c>
      <c r="BY300" s="445">
        <v>-37806</v>
      </c>
      <c r="BZ300" s="445">
        <v>-3780600</v>
      </c>
      <c r="CA300" s="445">
        <v>0</v>
      </c>
      <c r="CB300" s="445">
        <v>0</v>
      </c>
      <c r="CC300" s="445">
        <v>0</v>
      </c>
      <c r="CD300" s="445">
        <v>0</v>
      </c>
      <c r="CE300" s="445">
        <v>0</v>
      </c>
      <c r="CF300" s="445">
        <v>0</v>
      </c>
      <c r="CG300" s="445">
        <v>0</v>
      </c>
      <c r="CH300" s="445">
        <v>0</v>
      </c>
      <c r="CI300" s="445">
        <v>0</v>
      </c>
      <c r="CJ300" s="445">
        <v>0</v>
      </c>
      <c r="CK300" s="445">
        <v>0</v>
      </c>
      <c r="CL300" s="445">
        <v>0</v>
      </c>
      <c r="CM300" s="445">
        <v>0</v>
      </c>
      <c r="CN300" s="445">
        <v>0</v>
      </c>
      <c r="CO300" s="445">
        <v>0</v>
      </c>
      <c r="CP300" s="445">
        <v>252400</v>
      </c>
      <c r="CQ300" s="445">
        <v>247352</v>
      </c>
      <c r="CR300" s="445">
        <v>0</v>
      </c>
      <c r="CS300" s="445">
        <v>5048</v>
      </c>
      <c r="CT300" s="445">
        <v>504800</v>
      </c>
      <c r="CU300" s="445">
        <v>-1637900</v>
      </c>
      <c r="CV300" s="445">
        <v>-1605142</v>
      </c>
      <c r="CW300" s="445">
        <v>0</v>
      </c>
      <c r="CX300" s="445">
        <v>-32758</v>
      </c>
      <c r="CY300" s="445">
        <v>-3275800</v>
      </c>
      <c r="CZ300" s="445">
        <v>0</v>
      </c>
      <c r="DA300" s="445">
        <v>0</v>
      </c>
      <c r="DB300" s="445">
        <v>0</v>
      </c>
      <c r="DC300" s="445">
        <v>0</v>
      </c>
      <c r="DD300" s="445">
        <v>0</v>
      </c>
      <c r="DE300" s="445">
        <v>-1637900</v>
      </c>
      <c r="DF300" s="445">
        <v>-1605142</v>
      </c>
      <c r="DG300" s="445">
        <v>0</v>
      </c>
      <c r="DH300" s="445">
        <v>-32758</v>
      </c>
      <c r="DI300" s="445">
        <v>-3275800</v>
      </c>
      <c r="DJ300" s="445">
        <v>-37310254</v>
      </c>
      <c r="DK300" s="445">
        <v>-36564049</v>
      </c>
      <c r="DL300" s="445">
        <v>0</v>
      </c>
      <c r="DM300" s="445">
        <v>-746205</v>
      </c>
      <c r="DN300" s="445">
        <v>-74620508</v>
      </c>
      <c r="DO300" s="445">
        <v>-34934676</v>
      </c>
      <c r="DP300" s="445">
        <v>-34235982</v>
      </c>
      <c r="DQ300" s="445">
        <v>0</v>
      </c>
      <c r="DR300" s="445">
        <v>-698694</v>
      </c>
      <c r="DS300" s="445">
        <v>-69869351</v>
      </c>
      <c r="DT300" s="445">
        <v>-2375578</v>
      </c>
      <c r="DU300" s="445">
        <v>-2328067</v>
      </c>
      <c r="DV300" s="445">
        <v>0</v>
      </c>
      <c r="DW300" s="445">
        <v>-47511</v>
      </c>
      <c r="DX300" s="445">
        <v>-4751157</v>
      </c>
      <c r="DY300" s="445">
        <v>74912795</v>
      </c>
      <c r="DZ300" s="445">
        <v>73414539</v>
      </c>
      <c r="EA300" s="445">
        <v>0</v>
      </c>
      <c r="EB300" s="445">
        <v>1498256</v>
      </c>
      <c r="EC300" s="445">
        <v>149825590</v>
      </c>
      <c r="ED300" s="445">
        <v>63249653</v>
      </c>
      <c r="EE300" s="445">
        <v>61984659</v>
      </c>
      <c r="EF300" s="445">
        <v>0</v>
      </c>
      <c r="EG300" s="445">
        <v>1264993</v>
      </c>
      <c r="EH300" s="445">
        <v>126499305</v>
      </c>
      <c r="EI300" s="445">
        <v>-11663142</v>
      </c>
      <c r="EJ300" s="445">
        <v>-11429880</v>
      </c>
      <c r="EK300" s="445">
        <v>0</v>
      </c>
      <c r="EL300" s="445">
        <v>-233263</v>
      </c>
      <c r="EM300" s="445">
        <v>-23326285</v>
      </c>
      <c r="EN300" s="445">
        <v>-14038720</v>
      </c>
      <c r="EO300" s="445">
        <v>-13757947</v>
      </c>
      <c r="EP300" s="445">
        <v>0</v>
      </c>
      <c r="EQ300" s="445">
        <v>-280774</v>
      </c>
      <c r="ER300" s="445">
        <v>-28077442</v>
      </c>
      <c r="ES300" s="446">
        <v>0.5</v>
      </c>
      <c r="ET300" s="446">
        <v>0.49</v>
      </c>
      <c r="EU300" s="446">
        <v>0</v>
      </c>
      <c r="EV300" s="446">
        <v>0.01</v>
      </c>
      <c r="EW300" s="446">
        <v>1</v>
      </c>
      <c r="EX300" s="58" t="s">
        <v>536</v>
      </c>
      <c r="EY300" s="58" t="s">
        <v>1311</v>
      </c>
      <c r="EZ300" s="58" t="s">
        <v>536</v>
      </c>
      <c r="FA300" s="58" t="s">
        <v>537</v>
      </c>
      <c r="FB300" s="58" t="s">
        <v>1430</v>
      </c>
    </row>
    <row r="301" spans="1:158" s="58" customFormat="1" ht="14.25" thickTop="1" thickBot="1">
      <c r="A301" s="58" t="s">
        <v>469</v>
      </c>
      <c r="B301" s="447" t="s">
        <v>1431</v>
      </c>
      <c r="C301" s="59" t="s">
        <v>1432</v>
      </c>
      <c r="D301" s="445">
        <v>23806633</v>
      </c>
      <c r="E301" s="445">
        <v>19045306</v>
      </c>
      <c r="F301" s="445">
        <v>4285194</v>
      </c>
      <c r="G301" s="445">
        <v>476133</v>
      </c>
      <c r="H301" s="445">
        <v>47613266</v>
      </c>
      <c r="I301" s="445">
        <v>0</v>
      </c>
      <c r="J301" s="445">
        <v>0</v>
      </c>
      <c r="K301" s="445">
        <v>23806633</v>
      </c>
      <c r="L301" s="445">
        <v>207064</v>
      </c>
      <c r="M301" s="445">
        <v>207064</v>
      </c>
      <c r="N301" s="445">
        <v>0</v>
      </c>
      <c r="O301" s="445">
        <v>0</v>
      </c>
      <c r="P301" s="445">
        <v>0</v>
      </c>
      <c r="Q301" s="445">
        <v>264149</v>
      </c>
      <c r="R301" s="445">
        <v>0</v>
      </c>
      <c r="S301" s="445">
        <v>264149</v>
      </c>
      <c r="T301" s="445">
        <v>0</v>
      </c>
      <c r="U301" s="445">
        <v>0</v>
      </c>
      <c r="V301" s="445">
        <v>0</v>
      </c>
      <c r="W301" s="445">
        <v>0</v>
      </c>
      <c r="X301" s="445">
        <v>0</v>
      </c>
      <c r="Y301" s="445">
        <v>0</v>
      </c>
      <c r="Z301" s="445">
        <v>0</v>
      </c>
      <c r="AA301" s="445">
        <v>0</v>
      </c>
      <c r="AB301" s="445">
        <v>0</v>
      </c>
      <c r="AC301" s="445">
        <v>0</v>
      </c>
      <c r="AD301" s="445">
        <v>9815426</v>
      </c>
      <c r="AE301" s="445">
        <v>2205375</v>
      </c>
      <c r="AF301" s="445">
        <v>245042</v>
      </c>
      <c r="AG301" s="445">
        <v>12265843</v>
      </c>
      <c r="AH301" s="445">
        <v>1932117</v>
      </c>
      <c r="AI301" s="445">
        <v>1545694</v>
      </c>
      <c r="AJ301" s="445">
        <v>347781</v>
      </c>
      <c r="AK301" s="445">
        <v>38642</v>
      </c>
      <c r="AL301" s="445">
        <v>3864234</v>
      </c>
      <c r="AM301" s="445">
        <v>-2459727</v>
      </c>
      <c r="AN301" s="445">
        <v>-1967782</v>
      </c>
      <c r="AO301" s="445">
        <v>-442751</v>
      </c>
      <c r="AP301" s="445">
        <v>-49195</v>
      </c>
      <c r="AQ301" s="445">
        <v>-4919455</v>
      </c>
      <c r="AR301" s="445">
        <v>-1253394</v>
      </c>
      <c r="AS301" s="445">
        <v>-1002715</v>
      </c>
      <c r="AT301" s="445">
        <v>-225611</v>
      </c>
      <c r="AU301" s="445">
        <v>-25068</v>
      </c>
      <c r="AV301" s="445">
        <v>-2506788</v>
      </c>
      <c r="AW301" s="445">
        <v>0</v>
      </c>
      <c r="AX301" s="445">
        <v>0</v>
      </c>
      <c r="AY301" s="445">
        <v>0</v>
      </c>
      <c r="AZ301" s="445">
        <v>0</v>
      </c>
      <c r="BA301" s="445">
        <v>0</v>
      </c>
      <c r="BB301" s="445">
        <v>-64842</v>
      </c>
      <c r="BC301" s="445">
        <v>-51873</v>
      </c>
      <c r="BD301" s="445">
        <v>-11671</v>
      </c>
      <c r="BE301" s="445">
        <v>-1297</v>
      </c>
      <c r="BF301" s="445">
        <v>-129683</v>
      </c>
      <c r="BG301" s="445">
        <v>-1318236</v>
      </c>
      <c r="BH301" s="445">
        <v>-1054588</v>
      </c>
      <c r="BI301" s="445">
        <v>-237282</v>
      </c>
      <c r="BJ301" s="445">
        <v>-26365</v>
      </c>
      <c r="BK301" s="445">
        <v>-2636471</v>
      </c>
      <c r="BL301" s="445">
        <v>-4536806</v>
      </c>
      <c r="BM301" s="445">
        <v>-3629444</v>
      </c>
      <c r="BN301" s="445">
        <v>-816625</v>
      </c>
      <c r="BO301" s="445">
        <v>-90736</v>
      </c>
      <c r="BP301" s="445">
        <v>-9073611</v>
      </c>
      <c r="BQ301" s="445">
        <v>-148664</v>
      </c>
      <c r="BR301" s="445">
        <v>-118931</v>
      </c>
      <c r="BS301" s="445">
        <v>-26760</v>
      </c>
      <c r="BT301" s="445">
        <v>-2973</v>
      </c>
      <c r="BU301" s="445">
        <v>-297328</v>
      </c>
      <c r="BV301" s="445">
        <v>-4388142</v>
      </c>
      <c r="BW301" s="445">
        <v>-3510513</v>
      </c>
      <c r="BX301" s="445">
        <v>-789865</v>
      </c>
      <c r="BY301" s="445">
        <v>-87763</v>
      </c>
      <c r="BZ301" s="445">
        <v>-8776283</v>
      </c>
      <c r="CA301" s="445">
        <v>3774</v>
      </c>
      <c r="CB301" s="445">
        <v>3019</v>
      </c>
      <c r="CC301" s="445">
        <v>679</v>
      </c>
      <c r="CD301" s="445">
        <v>75</v>
      </c>
      <c r="CE301" s="445">
        <v>7547</v>
      </c>
      <c r="CF301" s="445">
        <v>474833</v>
      </c>
      <c r="CG301" s="445">
        <v>379866</v>
      </c>
      <c r="CH301" s="445">
        <v>85470</v>
      </c>
      <c r="CI301" s="445">
        <v>9497</v>
      </c>
      <c r="CJ301" s="445">
        <v>949666</v>
      </c>
      <c r="CK301" s="445">
        <v>-151599</v>
      </c>
      <c r="CL301" s="445">
        <v>-121279</v>
      </c>
      <c r="CM301" s="445">
        <v>-27288</v>
      </c>
      <c r="CN301" s="445">
        <v>-3032</v>
      </c>
      <c r="CO301" s="445">
        <v>-303198</v>
      </c>
      <c r="CP301" s="445">
        <v>-844620</v>
      </c>
      <c r="CQ301" s="445">
        <v>-675696</v>
      </c>
      <c r="CR301" s="445">
        <v>-152032</v>
      </c>
      <c r="CS301" s="445">
        <v>-16892</v>
      </c>
      <c r="CT301" s="445">
        <v>-1689240</v>
      </c>
      <c r="CU301" s="445">
        <v>-5054418</v>
      </c>
      <c r="CV301" s="445">
        <v>-4043534</v>
      </c>
      <c r="CW301" s="445">
        <v>-909796</v>
      </c>
      <c r="CX301" s="445">
        <v>-101088</v>
      </c>
      <c r="CY301" s="445">
        <v>-10108836</v>
      </c>
      <c r="CZ301" s="445">
        <v>-296489</v>
      </c>
      <c r="DA301" s="445">
        <v>-237191</v>
      </c>
      <c r="DB301" s="445">
        <v>-53369</v>
      </c>
      <c r="DC301" s="445">
        <v>-5930</v>
      </c>
      <c r="DD301" s="445">
        <v>-592979</v>
      </c>
      <c r="DE301" s="445">
        <v>-4757929</v>
      </c>
      <c r="DF301" s="445">
        <v>-3806343</v>
      </c>
      <c r="DG301" s="445">
        <v>-856427</v>
      </c>
      <c r="DH301" s="445">
        <v>-95158</v>
      </c>
      <c r="DI301" s="445">
        <v>-9515857</v>
      </c>
      <c r="DJ301" s="445">
        <v>-14230754</v>
      </c>
      <c r="DK301" s="445">
        <v>-11384600</v>
      </c>
      <c r="DL301" s="445">
        <v>-2561534</v>
      </c>
      <c r="DM301" s="445">
        <v>-284615</v>
      </c>
      <c r="DN301" s="445">
        <v>-28461503</v>
      </c>
      <c r="DO301" s="445">
        <v>-13117579</v>
      </c>
      <c r="DP301" s="445">
        <v>-10494063</v>
      </c>
      <c r="DQ301" s="445">
        <v>-2361164</v>
      </c>
      <c r="DR301" s="445">
        <v>-262352</v>
      </c>
      <c r="DS301" s="445">
        <v>-26235158</v>
      </c>
      <c r="DT301" s="445">
        <v>-1113175</v>
      </c>
      <c r="DU301" s="445">
        <v>-890537</v>
      </c>
      <c r="DV301" s="445">
        <v>-200370</v>
      </c>
      <c r="DW301" s="445">
        <v>-22263</v>
      </c>
      <c r="DX301" s="445">
        <v>-2226345</v>
      </c>
      <c r="DY301" s="445">
        <v>32065603</v>
      </c>
      <c r="DZ301" s="445">
        <v>25652483</v>
      </c>
      <c r="EA301" s="445">
        <v>5771809</v>
      </c>
      <c r="EB301" s="445">
        <v>641312</v>
      </c>
      <c r="EC301" s="445">
        <v>64131207</v>
      </c>
      <c r="ED301" s="445">
        <v>23806633</v>
      </c>
      <c r="EE301" s="445">
        <v>19045306</v>
      </c>
      <c r="EF301" s="445">
        <v>4285194</v>
      </c>
      <c r="EG301" s="445">
        <v>476133</v>
      </c>
      <c r="EH301" s="445">
        <v>47613266</v>
      </c>
      <c r="EI301" s="445">
        <v>-8258970</v>
      </c>
      <c r="EJ301" s="445">
        <v>-6607177</v>
      </c>
      <c r="EK301" s="445">
        <v>-1486615</v>
      </c>
      <c r="EL301" s="445">
        <v>-165179</v>
      </c>
      <c r="EM301" s="445">
        <v>-16517941</v>
      </c>
      <c r="EN301" s="445">
        <v>-9372145</v>
      </c>
      <c r="EO301" s="445">
        <v>-7497714</v>
      </c>
      <c r="EP301" s="445">
        <v>-1686985</v>
      </c>
      <c r="EQ301" s="445">
        <v>-187442</v>
      </c>
      <c r="ER301" s="445">
        <v>-18744286</v>
      </c>
      <c r="ES301" s="446">
        <v>0.5</v>
      </c>
      <c r="ET301" s="446">
        <v>0.4</v>
      </c>
      <c r="EU301" s="446">
        <v>0.09</v>
      </c>
      <c r="EV301" s="446">
        <v>0.01</v>
      </c>
      <c r="EW301" s="446">
        <v>1</v>
      </c>
      <c r="EX301" s="58" t="s">
        <v>526</v>
      </c>
      <c r="EY301" s="58" t="s">
        <v>527</v>
      </c>
      <c r="EZ301" s="58" t="s">
        <v>466</v>
      </c>
      <c r="FA301" s="58" t="s">
        <v>467</v>
      </c>
      <c r="FB301" s="58" t="s">
        <v>1433</v>
      </c>
    </row>
    <row r="302" spans="1:158" s="58" customFormat="1" ht="14.25" thickTop="1" thickBot="1">
      <c r="A302" s="58" t="s">
        <v>469</v>
      </c>
      <c r="B302" s="447" t="s">
        <v>1434</v>
      </c>
      <c r="C302" s="59" t="s">
        <v>1435</v>
      </c>
      <c r="D302" s="445">
        <v>29430565</v>
      </c>
      <c r="E302" s="445">
        <v>28841953</v>
      </c>
      <c r="F302" s="445">
        <v>0</v>
      </c>
      <c r="G302" s="445">
        <v>588611</v>
      </c>
      <c r="H302" s="445">
        <v>58861129</v>
      </c>
      <c r="I302" s="445">
        <v>0</v>
      </c>
      <c r="J302" s="445">
        <v>0</v>
      </c>
      <c r="K302" s="445">
        <v>29430565</v>
      </c>
      <c r="L302" s="445">
        <v>232209</v>
      </c>
      <c r="M302" s="445">
        <v>232209</v>
      </c>
      <c r="N302" s="445">
        <v>0</v>
      </c>
      <c r="O302" s="445">
        <v>0</v>
      </c>
      <c r="P302" s="445">
        <v>0</v>
      </c>
      <c r="Q302" s="445">
        <v>19910</v>
      </c>
      <c r="R302" s="445">
        <v>0</v>
      </c>
      <c r="S302" s="445">
        <v>19910</v>
      </c>
      <c r="T302" s="445">
        <v>0</v>
      </c>
      <c r="U302" s="445">
        <v>0</v>
      </c>
      <c r="V302" s="445">
        <v>0</v>
      </c>
      <c r="W302" s="445">
        <v>0</v>
      </c>
      <c r="X302" s="445">
        <v>0</v>
      </c>
      <c r="Y302" s="445">
        <v>0</v>
      </c>
      <c r="Z302" s="445">
        <v>0</v>
      </c>
      <c r="AA302" s="445">
        <v>0</v>
      </c>
      <c r="AB302" s="445">
        <v>0</v>
      </c>
      <c r="AC302" s="445">
        <v>0</v>
      </c>
      <c r="AD302" s="445">
        <v>14113863</v>
      </c>
      <c r="AE302" s="445">
        <v>0</v>
      </c>
      <c r="AF302" s="445">
        <v>288017</v>
      </c>
      <c r="AG302" s="445">
        <v>14401880</v>
      </c>
      <c r="AH302" s="445">
        <v>4139414</v>
      </c>
      <c r="AI302" s="445">
        <v>4056626</v>
      </c>
      <c r="AJ302" s="445">
        <v>0</v>
      </c>
      <c r="AK302" s="445">
        <v>82788</v>
      </c>
      <c r="AL302" s="445">
        <v>8278828</v>
      </c>
      <c r="AM302" s="445">
        <v>-2969689</v>
      </c>
      <c r="AN302" s="445">
        <v>-2910296</v>
      </c>
      <c r="AO302" s="445">
        <v>0</v>
      </c>
      <c r="AP302" s="445">
        <v>-59394</v>
      </c>
      <c r="AQ302" s="445">
        <v>-5939379</v>
      </c>
      <c r="AR302" s="445">
        <v>-3190540</v>
      </c>
      <c r="AS302" s="445">
        <v>-3126730</v>
      </c>
      <c r="AT302" s="445">
        <v>0</v>
      </c>
      <c r="AU302" s="445">
        <v>-63811</v>
      </c>
      <c r="AV302" s="445">
        <v>-6381081</v>
      </c>
      <c r="AW302" s="445">
        <v>196886</v>
      </c>
      <c r="AX302" s="445">
        <v>192948</v>
      </c>
      <c r="AY302" s="445">
        <v>0</v>
      </c>
      <c r="AZ302" s="445">
        <v>3938</v>
      </c>
      <c r="BA302" s="445">
        <v>393772</v>
      </c>
      <c r="BB302" s="445">
        <v>141404</v>
      </c>
      <c r="BC302" s="445">
        <v>138576</v>
      </c>
      <c r="BD302" s="445">
        <v>0</v>
      </c>
      <c r="BE302" s="445">
        <v>2828</v>
      </c>
      <c r="BF302" s="445">
        <v>282808</v>
      </c>
      <c r="BG302" s="445">
        <v>-2852250</v>
      </c>
      <c r="BH302" s="445">
        <v>-2795206</v>
      </c>
      <c r="BI302" s="445">
        <v>0</v>
      </c>
      <c r="BJ302" s="445">
        <v>-57045</v>
      </c>
      <c r="BK302" s="445">
        <v>-5704501</v>
      </c>
      <c r="BL302" s="445">
        <v>-6896285</v>
      </c>
      <c r="BM302" s="445">
        <v>-6758360</v>
      </c>
      <c r="BN302" s="445">
        <v>0</v>
      </c>
      <c r="BO302" s="445">
        <v>-137926</v>
      </c>
      <c r="BP302" s="445">
        <v>-13792571</v>
      </c>
      <c r="BQ302" s="445">
        <v>-811238</v>
      </c>
      <c r="BR302" s="445">
        <v>-795014</v>
      </c>
      <c r="BS302" s="445">
        <v>0</v>
      </c>
      <c r="BT302" s="445">
        <v>-16225</v>
      </c>
      <c r="BU302" s="445">
        <v>-1622477</v>
      </c>
      <c r="BV302" s="445">
        <v>-6085047</v>
      </c>
      <c r="BW302" s="445">
        <v>-5963346</v>
      </c>
      <c r="BX302" s="445">
        <v>0</v>
      </c>
      <c r="BY302" s="445">
        <v>-121701</v>
      </c>
      <c r="BZ302" s="445">
        <v>-12170094</v>
      </c>
      <c r="CA302" s="445">
        <v>195000</v>
      </c>
      <c r="CB302" s="445">
        <v>191100</v>
      </c>
      <c r="CC302" s="445">
        <v>0</v>
      </c>
      <c r="CD302" s="445">
        <v>3900</v>
      </c>
      <c r="CE302" s="445">
        <v>390000</v>
      </c>
      <c r="CF302" s="445">
        <v>0</v>
      </c>
      <c r="CG302" s="445">
        <v>0</v>
      </c>
      <c r="CH302" s="445">
        <v>0</v>
      </c>
      <c r="CI302" s="445">
        <v>0</v>
      </c>
      <c r="CJ302" s="445">
        <v>0</v>
      </c>
      <c r="CK302" s="445">
        <v>250738</v>
      </c>
      <c r="CL302" s="445">
        <v>245723</v>
      </c>
      <c r="CM302" s="445">
        <v>0</v>
      </c>
      <c r="CN302" s="445">
        <v>5015</v>
      </c>
      <c r="CO302" s="445">
        <v>501476</v>
      </c>
      <c r="CP302" s="445">
        <v>-852053</v>
      </c>
      <c r="CQ302" s="445">
        <v>-835011</v>
      </c>
      <c r="CR302" s="445">
        <v>0</v>
      </c>
      <c r="CS302" s="445">
        <v>-17041</v>
      </c>
      <c r="CT302" s="445">
        <v>-1704105</v>
      </c>
      <c r="CU302" s="445">
        <v>-7302600</v>
      </c>
      <c r="CV302" s="445">
        <v>-7156548</v>
      </c>
      <c r="CW302" s="445">
        <v>0</v>
      </c>
      <c r="CX302" s="445">
        <v>-146052</v>
      </c>
      <c r="CY302" s="445">
        <v>-14605200</v>
      </c>
      <c r="CZ302" s="445">
        <v>-365500</v>
      </c>
      <c r="DA302" s="445">
        <v>-358191</v>
      </c>
      <c r="DB302" s="445">
        <v>0</v>
      </c>
      <c r="DC302" s="445">
        <v>-7310</v>
      </c>
      <c r="DD302" s="445">
        <v>-731001</v>
      </c>
      <c r="DE302" s="445">
        <v>-6937100</v>
      </c>
      <c r="DF302" s="445">
        <v>-6798357</v>
      </c>
      <c r="DG302" s="445">
        <v>0</v>
      </c>
      <c r="DH302" s="445">
        <v>-138742</v>
      </c>
      <c r="DI302" s="445">
        <v>-13874199</v>
      </c>
      <c r="DJ302" s="445">
        <v>-32532367</v>
      </c>
      <c r="DK302" s="445">
        <v>-35464394</v>
      </c>
      <c r="DL302" s="445">
        <v>0</v>
      </c>
      <c r="DM302" s="445">
        <v>-686835</v>
      </c>
      <c r="DN302" s="445">
        <v>-68683596</v>
      </c>
      <c r="DO302" s="445">
        <v>-22868856</v>
      </c>
      <c r="DP302" s="445">
        <v>-25807531</v>
      </c>
      <c r="DQ302" s="445">
        <v>0</v>
      </c>
      <c r="DR302" s="445">
        <v>-491681</v>
      </c>
      <c r="DS302" s="445">
        <v>-49168068</v>
      </c>
      <c r="DT302" s="445">
        <v>-9663511</v>
      </c>
      <c r="DU302" s="445">
        <v>-9656863</v>
      </c>
      <c r="DV302" s="445">
        <v>0</v>
      </c>
      <c r="DW302" s="445">
        <v>-195154</v>
      </c>
      <c r="DX302" s="445">
        <v>-19515528</v>
      </c>
      <c r="DY302" s="445">
        <v>50715813</v>
      </c>
      <c r="DZ302" s="445">
        <v>49701497</v>
      </c>
      <c r="EA302" s="445">
        <v>0</v>
      </c>
      <c r="EB302" s="445">
        <v>1014316</v>
      </c>
      <c r="EC302" s="445">
        <v>101431626</v>
      </c>
      <c r="ED302" s="445">
        <v>29430565</v>
      </c>
      <c r="EE302" s="445">
        <v>28841953</v>
      </c>
      <c r="EF302" s="445">
        <v>0</v>
      </c>
      <c r="EG302" s="445">
        <v>588611</v>
      </c>
      <c r="EH302" s="445">
        <v>58861129</v>
      </c>
      <c r="EI302" s="445">
        <v>-21285248</v>
      </c>
      <c r="EJ302" s="445">
        <v>-20859544</v>
      </c>
      <c r="EK302" s="445">
        <v>0</v>
      </c>
      <c r="EL302" s="445">
        <v>-425705</v>
      </c>
      <c r="EM302" s="445">
        <v>-42570497</v>
      </c>
      <c r="EN302" s="445">
        <v>-30948759</v>
      </c>
      <c r="EO302" s="445">
        <v>-30516407</v>
      </c>
      <c r="EP302" s="445">
        <v>0</v>
      </c>
      <c r="EQ302" s="445">
        <v>-620859</v>
      </c>
      <c r="ER302" s="445">
        <v>-62086025</v>
      </c>
      <c r="ES302" s="446">
        <v>0.5</v>
      </c>
      <c r="ET302" s="446">
        <v>0.49</v>
      </c>
      <c r="EU302" s="446">
        <v>0</v>
      </c>
      <c r="EV302" s="446">
        <v>0.01</v>
      </c>
      <c r="EW302" s="446">
        <v>1</v>
      </c>
      <c r="EX302" s="58" t="s">
        <v>536</v>
      </c>
      <c r="EY302" s="58" t="s">
        <v>580</v>
      </c>
      <c r="EZ302" s="58" t="s">
        <v>536</v>
      </c>
      <c r="FA302" s="58" t="s">
        <v>467</v>
      </c>
      <c r="FB302" s="58" t="s">
        <v>1436</v>
      </c>
    </row>
    <row r="303" spans="1:158" s="58" customFormat="1" ht="14.25" thickTop="1" thickBot="1">
      <c r="A303" s="58" t="s">
        <v>461</v>
      </c>
      <c r="B303" s="447" t="s">
        <v>1437</v>
      </c>
      <c r="C303" s="59" t="s">
        <v>1438</v>
      </c>
      <c r="D303" s="445">
        <v>0</v>
      </c>
      <c r="E303" s="445">
        <v>55763681</v>
      </c>
      <c r="F303" s="445">
        <v>0</v>
      </c>
      <c r="G303" s="445">
        <v>563270</v>
      </c>
      <c r="H303" s="445">
        <v>56326951</v>
      </c>
      <c r="I303" s="445">
        <v>0</v>
      </c>
      <c r="J303" s="445">
        <v>0</v>
      </c>
      <c r="K303" s="445">
        <v>0</v>
      </c>
      <c r="L303" s="445">
        <v>320208</v>
      </c>
      <c r="M303" s="445">
        <v>320208</v>
      </c>
      <c r="N303" s="445">
        <v>128113</v>
      </c>
      <c r="O303" s="445">
        <v>0</v>
      </c>
      <c r="P303" s="445">
        <v>128113</v>
      </c>
      <c r="Q303" s="445">
        <v>0</v>
      </c>
      <c r="R303" s="445">
        <v>0</v>
      </c>
      <c r="S303" s="445">
        <v>0</v>
      </c>
      <c r="T303" s="445">
        <v>0</v>
      </c>
      <c r="U303" s="445">
        <v>0</v>
      </c>
      <c r="V303" s="445">
        <v>0</v>
      </c>
      <c r="W303" s="445">
        <v>0</v>
      </c>
      <c r="X303" s="445">
        <v>0</v>
      </c>
      <c r="Y303" s="445">
        <v>0</v>
      </c>
      <c r="Z303" s="445">
        <v>0</v>
      </c>
      <c r="AA303" s="445">
        <v>0</v>
      </c>
      <c r="AB303" s="445">
        <v>0</v>
      </c>
      <c r="AC303" s="445">
        <v>0</v>
      </c>
      <c r="AD303" s="445">
        <v>22971668</v>
      </c>
      <c r="AE303" s="445">
        <v>0</v>
      </c>
      <c r="AF303" s="445">
        <v>231484</v>
      </c>
      <c r="AG303" s="445">
        <v>23203152</v>
      </c>
      <c r="AH303" s="445">
        <v>0</v>
      </c>
      <c r="AI303" s="445">
        <v>6601347</v>
      </c>
      <c r="AJ303" s="445">
        <v>0</v>
      </c>
      <c r="AK303" s="445">
        <v>66680</v>
      </c>
      <c r="AL303" s="445">
        <v>6668027</v>
      </c>
      <c r="AM303" s="445">
        <v>0</v>
      </c>
      <c r="AN303" s="445">
        <v>-2552236</v>
      </c>
      <c r="AO303" s="445">
        <v>0</v>
      </c>
      <c r="AP303" s="445">
        <v>-25780</v>
      </c>
      <c r="AQ303" s="445">
        <v>-2578016</v>
      </c>
      <c r="AR303" s="445">
        <v>0</v>
      </c>
      <c r="AS303" s="445">
        <v>-3943132</v>
      </c>
      <c r="AT303" s="445">
        <v>0</v>
      </c>
      <c r="AU303" s="445">
        <v>-39830</v>
      </c>
      <c r="AV303" s="445">
        <v>-3982962</v>
      </c>
      <c r="AW303" s="445">
        <v>0</v>
      </c>
      <c r="AX303" s="445">
        <v>616613</v>
      </c>
      <c r="AY303" s="445">
        <v>0</v>
      </c>
      <c r="AZ303" s="445">
        <v>6228</v>
      </c>
      <c r="BA303" s="445">
        <v>622841</v>
      </c>
      <c r="BB303" s="445">
        <v>0</v>
      </c>
      <c r="BC303" s="445">
        <v>294570</v>
      </c>
      <c r="BD303" s="445">
        <v>0</v>
      </c>
      <c r="BE303" s="445">
        <v>2975</v>
      </c>
      <c r="BF303" s="445">
        <v>297545</v>
      </c>
      <c r="BG303" s="445">
        <v>0</v>
      </c>
      <c r="BH303" s="445">
        <v>-3031949</v>
      </c>
      <c r="BI303" s="445">
        <v>0</v>
      </c>
      <c r="BJ303" s="445">
        <v>-30627</v>
      </c>
      <c r="BK303" s="445">
        <v>-3062576</v>
      </c>
      <c r="BL303" s="445">
        <v>0</v>
      </c>
      <c r="BM303" s="445">
        <v>-8027440</v>
      </c>
      <c r="BN303" s="445">
        <v>0</v>
      </c>
      <c r="BO303" s="445">
        <v>-81085</v>
      </c>
      <c r="BP303" s="445">
        <v>-8108525</v>
      </c>
      <c r="BQ303" s="445">
        <v>0</v>
      </c>
      <c r="BR303" s="445">
        <v>276984</v>
      </c>
      <c r="BS303" s="445">
        <v>0</v>
      </c>
      <c r="BT303" s="445">
        <v>2798</v>
      </c>
      <c r="BU303" s="445">
        <v>279782</v>
      </c>
      <c r="BV303" s="445">
        <v>0</v>
      </c>
      <c r="BW303" s="445">
        <v>-8304424</v>
      </c>
      <c r="BX303" s="445">
        <v>0</v>
      </c>
      <c r="BY303" s="445">
        <v>-83883</v>
      </c>
      <c r="BZ303" s="445">
        <v>-8388307</v>
      </c>
      <c r="CA303" s="445">
        <v>0</v>
      </c>
      <c r="CB303" s="445">
        <v>205849</v>
      </c>
      <c r="CC303" s="445">
        <v>0</v>
      </c>
      <c r="CD303" s="445">
        <v>2079</v>
      </c>
      <c r="CE303" s="445">
        <v>207928</v>
      </c>
      <c r="CF303" s="445">
        <v>0</v>
      </c>
      <c r="CG303" s="445">
        <v>3335745</v>
      </c>
      <c r="CH303" s="445">
        <v>0</v>
      </c>
      <c r="CI303" s="445">
        <v>33694</v>
      </c>
      <c r="CJ303" s="445">
        <v>3369439</v>
      </c>
      <c r="CK303" s="445">
        <v>0</v>
      </c>
      <c r="CL303" s="445">
        <v>-4007815</v>
      </c>
      <c r="CM303" s="445">
        <v>0</v>
      </c>
      <c r="CN303" s="445">
        <v>-40483</v>
      </c>
      <c r="CO303" s="445">
        <v>-4048298</v>
      </c>
      <c r="CP303" s="445">
        <v>0</v>
      </c>
      <c r="CQ303" s="445">
        <v>-547129</v>
      </c>
      <c r="CR303" s="445">
        <v>0</v>
      </c>
      <c r="CS303" s="445">
        <v>-5527</v>
      </c>
      <c r="CT303" s="445">
        <v>-552656</v>
      </c>
      <c r="CU303" s="445">
        <v>0</v>
      </c>
      <c r="CV303" s="445">
        <v>-9040790</v>
      </c>
      <c r="CW303" s="445">
        <v>0</v>
      </c>
      <c r="CX303" s="445">
        <v>-91322</v>
      </c>
      <c r="CY303" s="445">
        <v>-9132112</v>
      </c>
      <c r="CZ303" s="445">
        <v>0</v>
      </c>
      <c r="DA303" s="445">
        <v>-3524982</v>
      </c>
      <c r="DB303" s="445">
        <v>0</v>
      </c>
      <c r="DC303" s="445">
        <v>-35606</v>
      </c>
      <c r="DD303" s="445">
        <v>-3560588</v>
      </c>
      <c r="DE303" s="445">
        <v>0</v>
      </c>
      <c r="DF303" s="445">
        <v>-5515808</v>
      </c>
      <c r="DG303" s="445">
        <v>0</v>
      </c>
      <c r="DH303" s="445">
        <v>-55716</v>
      </c>
      <c r="DI303" s="445">
        <v>-5571524</v>
      </c>
      <c r="DJ303" s="445">
        <v>0</v>
      </c>
      <c r="DK303" s="445">
        <v>-40239450</v>
      </c>
      <c r="DL303" s="445">
        <v>0</v>
      </c>
      <c r="DM303" s="445">
        <v>-406458</v>
      </c>
      <c r="DN303" s="445">
        <v>-40645908</v>
      </c>
      <c r="DO303" s="445">
        <v>0</v>
      </c>
      <c r="DP303" s="445">
        <v>-35987591</v>
      </c>
      <c r="DQ303" s="445">
        <v>0</v>
      </c>
      <c r="DR303" s="445">
        <v>-363511</v>
      </c>
      <c r="DS303" s="445">
        <v>-36351102</v>
      </c>
      <c r="DT303" s="445">
        <v>0</v>
      </c>
      <c r="DU303" s="445">
        <v>-4251859</v>
      </c>
      <c r="DV303" s="445">
        <v>0</v>
      </c>
      <c r="DW303" s="445">
        <v>-42947</v>
      </c>
      <c r="DX303" s="445">
        <v>-4294806</v>
      </c>
      <c r="DY303" s="445">
        <v>0</v>
      </c>
      <c r="DZ303" s="445">
        <v>72301699</v>
      </c>
      <c r="EA303" s="445">
        <v>0</v>
      </c>
      <c r="EB303" s="445">
        <v>730320</v>
      </c>
      <c r="EC303" s="445">
        <v>73032019</v>
      </c>
      <c r="ED303" s="445">
        <v>0</v>
      </c>
      <c r="EE303" s="445">
        <v>55763681</v>
      </c>
      <c r="EF303" s="445">
        <v>0</v>
      </c>
      <c r="EG303" s="445">
        <v>563270</v>
      </c>
      <c r="EH303" s="445">
        <v>56326951</v>
      </c>
      <c r="EI303" s="445">
        <v>0</v>
      </c>
      <c r="EJ303" s="445">
        <v>-16538018</v>
      </c>
      <c r="EK303" s="445">
        <v>0</v>
      </c>
      <c r="EL303" s="445">
        <v>-167050</v>
      </c>
      <c r="EM303" s="445">
        <v>-16705068</v>
      </c>
      <c r="EN303" s="445">
        <v>0</v>
      </c>
      <c r="EO303" s="445">
        <v>-20789877</v>
      </c>
      <c r="EP303" s="445">
        <v>0</v>
      </c>
      <c r="EQ303" s="445">
        <v>-209997</v>
      </c>
      <c r="ER303" s="445">
        <v>-20999874</v>
      </c>
      <c r="ES303" s="446">
        <v>0</v>
      </c>
      <c r="ET303" s="446">
        <v>0.99</v>
      </c>
      <c r="EU303" s="446">
        <v>0</v>
      </c>
      <c r="EV303" s="446">
        <v>0.01</v>
      </c>
      <c r="EW303" s="446">
        <v>1</v>
      </c>
      <c r="EX303" s="58" t="s">
        <v>511</v>
      </c>
      <c r="EY303" s="58" t="s">
        <v>954</v>
      </c>
      <c r="EZ303" s="58" t="s">
        <v>513</v>
      </c>
      <c r="FA303" s="58" t="s">
        <v>473</v>
      </c>
      <c r="FB303" s="58" t="s">
        <v>1439</v>
      </c>
    </row>
    <row r="304" spans="1:158" s="58" customFormat="1" ht="14.25" thickTop="1" thickBot="1">
      <c r="A304" s="58" t="s">
        <v>469</v>
      </c>
      <c r="B304" s="447" t="s">
        <v>1440</v>
      </c>
      <c r="C304" s="59" t="s">
        <v>1441</v>
      </c>
      <c r="D304" s="445">
        <v>18329622</v>
      </c>
      <c r="E304" s="445">
        <v>14663698</v>
      </c>
      <c r="F304" s="445">
        <v>3665924</v>
      </c>
      <c r="G304" s="445">
        <v>0</v>
      </c>
      <c r="H304" s="445">
        <v>36659244</v>
      </c>
      <c r="I304" s="445">
        <v>0</v>
      </c>
      <c r="J304" s="445">
        <v>0</v>
      </c>
      <c r="K304" s="445">
        <v>18329622</v>
      </c>
      <c r="L304" s="445">
        <v>133080</v>
      </c>
      <c r="M304" s="445">
        <v>133080</v>
      </c>
      <c r="N304" s="445">
        <v>0</v>
      </c>
      <c r="O304" s="445">
        <v>0</v>
      </c>
      <c r="P304" s="445">
        <v>0</v>
      </c>
      <c r="Q304" s="445">
        <v>0</v>
      </c>
      <c r="R304" s="445">
        <v>0</v>
      </c>
      <c r="S304" s="445">
        <v>0</v>
      </c>
      <c r="T304" s="445">
        <v>0</v>
      </c>
      <c r="U304" s="445">
        <v>0</v>
      </c>
      <c r="V304" s="445">
        <v>0</v>
      </c>
      <c r="W304" s="445">
        <v>0</v>
      </c>
      <c r="X304" s="445">
        <v>0</v>
      </c>
      <c r="Y304" s="445">
        <v>0</v>
      </c>
      <c r="Z304" s="445">
        <v>0</v>
      </c>
      <c r="AA304" s="445">
        <v>0</v>
      </c>
      <c r="AB304" s="445">
        <v>0</v>
      </c>
      <c r="AC304" s="445">
        <v>0</v>
      </c>
      <c r="AD304" s="445">
        <v>4664198</v>
      </c>
      <c r="AE304" s="445">
        <v>1166050</v>
      </c>
      <c r="AF304" s="445">
        <v>0</v>
      </c>
      <c r="AG304" s="445">
        <v>5830248</v>
      </c>
      <c r="AH304" s="445">
        <v>1411742</v>
      </c>
      <c r="AI304" s="445">
        <v>1129394</v>
      </c>
      <c r="AJ304" s="445">
        <v>282349</v>
      </c>
      <c r="AK304" s="445">
        <v>0</v>
      </c>
      <c r="AL304" s="445">
        <v>2823485</v>
      </c>
      <c r="AM304" s="445">
        <v>-1173022</v>
      </c>
      <c r="AN304" s="445">
        <v>-938417</v>
      </c>
      <c r="AO304" s="445">
        <v>-234604</v>
      </c>
      <c r="AP304" s="445">
        <v>0</v>
      </c>
      <c r="AQ304" s="445">
        <v>-2346043</v>
      </c>
      <c r="AR304" s="445">
        <v>-1075000</v>
      </c>
      <c r="AS304" s="445">
        <v>-860000</v>
      </c>
      <c r="AT304" s="445">
        <v>-215000</v>
      </c>
      <c r="AU304" s="445">
        <v>0</v>
      </c>
      <c r="AV304" s="445">
        <v>-2150000</v>
      </c>
      <c r="AW304" s="445">
        <v>0</v>
      </c>
      <c r="AX304" s="445">
        <v>0</v>
      </c>
      <c r="AY304" s="445">
        <v>0</v>
      </c>
      <c r="AZ304" s="445">
        <v>0</v>
      </c>
      <c r="BA304" s="445">
        <v>0</v>
      </c>
      <c r="BB304" s="445">
        <v>-46500</v>
      </c>
      <c r="BC304" s="445">
        <v>-37200</v>
      </c>
      <c r="BD304" s="445">
        <v>-9300</v>
      </c>
      <c r="BE304" s="445">
        <v>0</v>
      </c>
      <c r="BF304" s="445">
        <v>-93000</v>
      </c>
      <c r="BG304" s="445">
        <v>-1121500</v>
      </c>
      <c r="BH304" s="445">
        <v>-897200</v>
      </c>
      <c r="BI304" s="445">
        <v>-224300</v>
      </c>
      <c r="BJ304" s="445">
        <v>0</v>
      </c>
      <c r="BK304" s="445">
        <v>-2243000</v>
      </c>
      <c r="BL304" s="445">
        <v>-1858132</v>
      </c>
      <c r="BM304" s="445">
        <v>-1486506</v>
      </c>
      <c r="BN304" s="445">
        <v>-371627</v>
      </c>
      <c r="BO304" s="445">
        <v>0</v>
      </c>
      <c r="BP304" s="445">
        <v>-3716265</v>
      </c>
      <c r="BQ304" s="445">
        <v>-639008</v>
      </c>
      <c r="BR304" s="445">
        <v>-511206</v>
      </c>
      <c r="BS304" s="445">
        <v>-127802</v>
      </c>
      <c r="BT304" s="445">
        <v>0</v>
      </c>
      <c r="BU304" s="445">
        <v>-1278016</v>
      </c>
      <c r="BV304" s="445">
        <v>-1219124</v>
      </c>
      <c r="BW304" s="445">
        <v>-975300</v>
      </c>
      <c r="BX304" s="445">
        <v>-243825</v>
      </c>
      <c r="BY304" s="445">
        <v>0</v>
      </c>
      <c r="BZ304" s="445">
        <v>-2438249</v>
      </c>
      <c r="CA304" s="445">
        <v>65315</v>
      </c>
      <c r="CB304" s="445">
        <v>52252</v>
      </c>
      <c r="CC304" s="445">
        <v>13063</v>
      </c>
      <c r="CD304" s="445">
        <v>0</v>
      </c>
      <c r="CE304" s="445">
        <v>130630</v>
      </c>
      <c r="CF304" s="445">
        <v>52237</v>
      </c>
      <c r="CG304" s="445">
        <v>41789</v>
      </c>
      <c r="CH304" s="445">
        <v>10447</v>
      </c>
      <c r="CI304" s="445">
        <v>0</v>
      </c>
      <c r="CJ304" s="445">
        <v>104473</v>
      </c>
      <c r="CK304" s="445">
        <v>100978</v>
      </c>
      <c r="CL304" s="445">
        <v>80782</v>
      </c>
      <c r="CM304" s="445">
        <v>20196</v>
      </c>
      <c r="CN304" s="445">
        <v>0</v>
      </c>
      <c r="CO304" s="445">
        <v>201956</v>
      </c>
      <c r="CP304" s="445">
        <v>-1606364</v>
      </c>
      <c r="CQ304" s="445">
        <v>-1285091</v>
      </c>
      <c r="CR304" s="445">
        <v>-321273</v>
      </c>
      <c r="CS304" s="445">
        <v>0</v>
      </c>
      <c r="CT304" s="445">
        <v>-3212728</v>
      </c>
      <c r="CU304" s="445">
        <v>-3245966</v>
      </c>
      <c r="CV304" s="445">
        <v>-2596774</v>
      </c>
      <c r="CW304" s="445">
        <v>-649194</v>
      </c>
      <c r="CX304" s="445">
        <v>0</v>
      </c>
      <c r="CY304" s="445">
        <v>-6491934</v>
      </c>
      <c r="CZ304" s="445">
        <v>-472715</v>
      </c>
      <c r="DA304" s="445">
        <v>-378172</v>
      </c>
      <c r="DB304" s="445">
        <v>-94543</v>
      </c>
      <c r="DC304" s="445">
        <v>0</v>
      </c>
      <c r="DD304" s="445">
        <v>-945430</v>
      </c>
      <c r="DE304" s="445">
        <v>-2773251</v>
      </c>
      <c r="DF304" s="445">
        <v>-2218602</v>
      </c>
      <c r="DG304" s="445">
        <v>-554651</v>
      </c>
      <c r="DH304" s="445">
        <v>0</v>
      </c>
      <c r="DI304" s="445">
        <v>-5546504</v>
      </c>
      <c r="DJ304" s="445">
        <v>-10619561</v>
      </c>
      <c r="DK304" s="445">
        <v>-8495646</v>
      </c>
      <c r="DL304" s="445">
        <v>-2123910</v>
      </c>
      <c r="DM304" s="445">
        <v>0</v>
      </c>
      <c r="DN304" s="445">
        <v>-21239117</v>
      </c>
      <c r="DO304" s="445">
        <v>-9756673</v>
      </c>
      <c r="DP304" s="445">
        <v>-7805338</v>
      </c>
      <c r="DQ304" s="445">
        <v>-1951335</v>
      </c>
      <c r="DR304" s="445">
        <v>0</v>
      </c>
      <c r="DS304" s="445">
        <v>-19513345</v>
      </c>
      <c r="DT304" s="445">
        <v>-862888</v>
      </c>
      <c r="DU304" s="445">
        <v>-690308</v>
      </c>
      <c r="DV304" s="445">
        <v>-172575</v>
      </c>
      <c r="DW304" s="445">
        <v>0</v>
      </c>
      <c r="DX304" s="445">
        <v>-1725772</v>
      </c>
      <c r="DY304" s="445">
        <v>23654071</v>
      </c>
      <c r="DZ304" s="445">
        <v>18923256</v>
      </c>
      <c r="EA304" s="445">
        <v>4730814</v>
      </c>
      <c r="EB304" s="445">
        <v>0</v>
      </c>
      <c r="EC304" s="445">
        <v>47308141</v>
      </c>
      <c r="ED304" s="445">
        <v>18329622</v>
      </c>
      <c r="EE304" s="445">
        <v>14663698</v>
      </c>
      <c r="EF304" s="445">
        <v>3665924</v>
      </c>
      <c r="EG304" s="445">
        <v>0</v>
      </c>
      <c r="EH304" s="445">
        <v>36659244</v>
      </c>
      <c r="EI304" s="445">
        <v>-5324449</v>
      </c>
      <c r="EJ304" s="445">
        <v>-4259558</v>
      </c>
      <c r="EK304" s="445">
        <v>-1064890</v>
      </c>
      <c r="EL304" s="445">
        <v>0</v>
      </c>
      <c r="EM304" s="445">
        <v>-10648897</v>
      </c>
      <c r="EN304" s="445">
        <v>-6187337</v>
      </c>
      <c r="EO304" s="445">
        <v>-4949866</v>
      </c>
      <c r="EP304" s="445">
        <v>-1237465</v>
      </c>
      <c r="EQ304" s="445">
        <v>0</v>
      </c>
      <c r="ER304" s="445">
        <v>-12374669</v>
      </c>
      <c r="ES304" s="446">
        <v>0.5</v>
      </c>
      <c r="ET304" s="446">
        <v>0.4</v>
      </c>
      <c r="EU304" s="446">
        <v>0.1</v>
      </c>
      <c r="EV304" s="446">
        <v>0</v>
      </c>
      <c r="EW304" s="446">
        <v>1</v>
      </c>
      <c r="EX304" s="58" t="s">
        <v>798</v>
      </c>
      <c r="EY304" s="58" t="s">
        <v>465</v>
      </c>
      <c r="EZ304" s="58" t="s">
        <v>466</v>
      </c>
      <c r="FA304" s="58" t="s">
        <v>467</v>
      </c>
      <c r="FB304" s="58" t="s">
        <v>1442</v>
      </c>
    </row>
    <row r="305" spans="1:158" s="58" customFormat="1" ht="14.25" thickTop="1" thickBot="1">
      <c r="A305" s="58" t="s">
        <v>469</v>
      </c>
      <c r="B305" s="447" t="s">
        <v>1443</v>
      </c>
      <c r="C305" s="59" t="s">
        <v>1444</v>
      </c>
      <c r="D305" s="445">
        <v>31033749</v>
      </c>
      <c r="E305" s="445">
        <v>30413075</v>
      </c>
      <c r="F305" s="445">
        <v>0</v>
      </c>
      <c r="G305" s="445">
        <v>620675</v>
      </c>
      <c r="H305" s="445">
        <v>62067499</v>
      </c>
      <c r="I305" s="445">
        <v>0</v>
      </c>
      <c r="J305" s="445">
        <v>0</v>
      </c>
      <c r="K305" s="445">
        <v>31033749</v>
      </c>
      <c r="L305" s="445">
        <v>204587</v>
      </c>
      <c r="M305" s="445">
        <v>204587</v>
      </c>
      <c r="N305" s="445">
        <v>0</v>
      </c>
      <c r="O305" s="445">
        <v>0</v>
      </c>
      <c r="P305" s="445">
        <v>0</v>
      </c>
      <c r="Q305" s="445">
        <v>9481</v>
      </c>
      <c r="R305" s="445">
        <v>0</v>
      </c>
      <c r="S305" s="445">
        <v>9481</v>
      </c>
      <c r="T305" s="445">
        <v>0</v>
      </c>
      <c r="U305" s="445">
        <v>0</v>
      </c>
      <c r="V305" s="445">
        <v>0</v>
      </c>
      <c r="W305" s="445">
        <v>0</v>
      </c>
      <c r="X305" s="445">
        <v>0</v>
      </c>
      <c r="Y305" s="445">
        <v>0</v>
      </c>
      <c r="Z305" s="445">
        <v>0</v>
      </c>
      <c r="AA305" s="445">
        <v>0</v>
      </c>
      <c r="AB305" s="445">
        <v>0</v>
      </c>
      <c r="AC305" s="445">
        <v>0</v>
      </c>
      <c r="AD305" s="445">
        <v>8190332</v>
      </c>
      <c r="AE305" s="445">
        <v>0</v>
      </c>
      <c r="AF305" s="445">
        <v>167140</v>
      </c>
      <c r="AG305" s="445">
        <v>8357472</v>
      </c>
      <c r="AH305" s="445">
        <v>1966625</v>
      </c>
      <c r="AI305" s="445">
        <v>1927292</v>
      </c>
      <c r="AJ305" s="445">
        <v>0</v>
      </c>
      <c r="AK305" s="445">
        <v>39332</v>
      </c>
      <c r="AL305" s="445">
        <v>3933249</v>
      </c>
      <c r="AM305" s="445">
        <v>-2259124</v>
      </c>
      <c r="AN305" s="445">
        <v>-2213941</v>
      </c>
      <c r="AO305" s="445">
        <v>0</v>
      </c>
      <c r="AP305" s="445">
        <v>-45182</v>
      </c>
      <c r="AQ305" s="445">
        <v>-4518247</v>
      </c>
      <c r="AR305" s="445">
        <v>-1805217</v>
      </c>
      <c r="AS305" s="445">
        <v>-1769113</v>
      </c>
      <c r="AT305" s="445">
        <v>0</v>
      </c>
      <c r="AU305" s="445">
        <v>-36104</v>
      </c>
      <c r="AV305" s="445">
        <v>-3610434</v>
      </c>
      <c r="AW305" s="445">
        <v>43285</v>
      </c>
      <c r="AX305" s="445">
        <v>42419</v>
      </c>
      <c r="AY305" s="445">
        <v>0</v>
      </c>
      <c r="AZ305" s="445">
        <v>866</v>
      </c>
      <c r="BA305" s="445">
        <v>86570</v>
      </c>
      <c r="BB305" s="445">
        <v>0</v>
      </c>
      <c r="BC305" s="445">
        <v>0</v>
      </c>
      <c r="BD305" s="445">
        <v>0</v>
      </c>
      <c r="BE305" s="445">
        <v>0</v>
      </c>
      <c r="BF305" s="445">
        <v>0</v>
      </c>
      <c r="BG305" s="445">
        <v>-1761932</v>
      </c>
      <c r="BH305" s="445">
        <v>-1726694</v>
      </c>
      <c r="BI305" s="445">
        <v>0</v>
      </c>
      <c r="BJ305" s="445">
        <v>-35238</v>
      </c>
      <c r="BK305" s="445">
        <v>-3523864</v>
      </c>
      <c r="BL305" s="445">
        <v>-3577796</v>
      </c>
      <c r="BM305" s="445">
        <v>-3506240</v>
      </c>
      <c r="BN305" s="445">
        <v>0</v>
      </c>
      <c r="BO305" s="445">
        <v>-71556</v>
      </c>
      <c r="BP305" s="445">
        <v>-7155592</v>
      </c>
      <c r="BQ305" s="445">
        <v>-695102</v>
      </c>
      <c r="BR305" s="445">
        <v>-681200</v>
      </c>
      <c r="BS305" s="445">
        <v>0</v>
      </c>
      <c r="BT305" s="445">
        <v>-13902</v>
      </c>
      <c r="BU305" s="445">
        <v>-1390204</v>
      </c>
      <c r="BV305" s="445">
        <v>-2882694</v>
      </c>
      <c r="BW305" s="445">
        <v>-2825040</v>
      </c>
      <c r="BX305" s="445">
        <v>0</v>
      </c>
      <c r="BY305" s="445">
        <v>-57654</v>
      </c>
      <c r="BZ305" s="445">
        <v>-5765388</v>
      </c>
      <c r="CA305" s="445">
        <v>9684</v>
      </c>
      <c r="CB305" s="445">
        <v>9491</v>
      </c>
      <c r="CC305" s="445">
        <v>0</v>
      </c>
      <c r="CD305" s="445">
        <v>194</v>
      </c>
      <c r="CE305" s="445">
        <v>19369</v>
      </c>
      <c r="CF305" s="445">
        <v>1208936</v>
      </c>
      <c r="CG305" s="445">
        <v>1184758</v>
      </c>
      <c r="CH305" s="445">
        <v>0</v>
      </c>
      <c r="CI305" s="445">
        <v>24179</v>
      </c>
      <c r="CJ305" s="445">
        <v>2417873</v>
      </c>
      <c r="CK305" s="445">
        <v>222873</v>
      </c>
      <c r="CL305" s="445">
        <v>218416</v>
      </c>
      <c r="CM305" s="445">
        <v>0</v>
      </c>
      <c r="CN305" s="445">
        <v>4457</v>
      </c>
      <c r="CO305" s="445">
        <v>445746</v>
      </c>
      <c r="CP305" s="445">
        <v>-357525</v>
      </c>
      <c r="CQ305" s="445">
        <v>-350375</v>
      </c>
      <c r="CR305" s="445">
        <v>0</v>
      </c>
      <c r="CS305" s="445">
        <v>-7151</v>
      </c>
      <c r="CT305" s="445">
        <v>-715051</v>
      </c>
      <c r="CU305" s="445">
        <v>-2493828</v>
      </c>
      <c r="CV305" s="445">
        <v>-2443950</v>
      </c>
      <c r="CW305" s="445">
        <v>0</v>
      </c>
      <c r="CX305" s="445">
        <v>-49877</v>
      </c>
      <c r="CY305" s="445">
        <v>-4987655</v>
      </c>
      <c r="CZ305" s="445">
        <v>-462545</v>
      </c>
      <c r="DA305" s="445">
        <v>-453293</v>
      </c>
      <c r="DB305" s="445">
        <v>0</v>
      </c>
      <c r="DC305" s="445">
        <v>-9251</v>
      </c>
      <c r="DD305" s="445">
        <v>-925089</v>
      </c>
      <c r="DE305" s="445">
        <v>-2031283</v>
      </c>
      <c r="DF305" s="445">
        <v>-1990657</v>
      </c>
      <c r="DG305" s="445">
        <v>0</v>
      </c>
      <c r="DH305" s="445">
        <v>-40626</v>
      </c>
      <c r="DI305" s="445">
        <v>-4062566</v>
      </c>
      <c r="DJ305" s="445">
        <v>-14595659</v>
      </c>
      <c r="DK305" s="445">
        <v>-14579378</v>
      </c>
      <c r="DL305" s="445">
        <v>0</v>
      </c>
      <c r="DM305" s="445">
        <v>-294696</v>
      </c>
      <c r="DN305" s="445">
        <v>-29469733</v>
      </c>
      <c r="DO305" s="445">
        <v>-10621418</v>
      </c>
      <c r="DP305" s="445">
        <v>-10684491</v>
      </c>
      <c r="DQ305" s="445">
        <v>0</v>
      </c>
      <c r="DR305" s="445">
        <v>-215211</v>
      </c>
      <c r="DS305" s="445">
        <v>-21521120</v>
      </c>
      <c r="DT305" s="445">
        <v>-3974241</v>
      </c>
      <c r="DU305" s="445">
        <v>-3894887</v>
      </c>
      <c r="DV305" s="445">
        <v>0</v>
      </c>
      <c r="DW305" s="445">
        <v>-79485</v>
      </c>
      <c r="DX305" s="445">
        <v>-7948613</v>
      </c>
      <c r="DY305" s="445">
        <v>35634883</v>
      </c>
      <c r="DZ305" s="445">
        <v>34922185</v>
      </c>
      <c r="EA305" s="445">
        <v>0</v>
      </c>
      <c r="EB305" s="445">
        <v>712698</v>
      </c>
      <c r="EC305" s="445">
        <v>71269766</v>
      </c>
      <c r="ED305" s="445">
        <v>31033749</v>
      </c>
      <c r="EE305" s="445">
        <v>30413075</v>
      </c>
      <c r="EF305" s="445">
        <v>0</v>
      </c>
      <c r="EG305" s="445">
        <v>620675</v>
      </c>
      <c r="EH305" s="445">
        <v>62067499</v>
      </c>
      <c r="EI305" s="445">
        <v>-4601134</v>
      </c>
      <c r="EJ305" s="445">
        <v>-4509110</v>
      </c>
      <c r="EK305" s="445">
        <v>0</v>
      </c>
      <c r="EL305" s="445">
        <v>-92023</v>
      </c>
      <c r="EM305" s="445">
        <v>-9202267</v>
      </c>
      <c r="EN305" s="445">
        <v>-8575375</v>
      </c>
      <c r="EO305" s="445">
        <v>-8403997</v>
      </c>
      <c r="EP305" s="445">
        <v>0</v>
      </c>
      <c r="EQ305" s="445">
        <v>-171508</v>
      </c>
      <c r="ER305" s="445">
        <v>-17150880</v>
      </c>
      <c r="ES305" s="446">
        <v>0.5</v>
      </c>
      <c r="ET305" s="446">
        <v>0.49</v>
      </c>
      <c r="EU305" s="446">
        <v>0</v>
      </c>
      <c r="EV305" s="446">
        <v>0.01</v>
      </c>
      <c r="EW305" s="446">
        <v>1</v>
      </c>
      <c r="EX305" s="58" t="s">
        <v>536</v>
      </c>
      <c r="EY305" s="58" t="s">
        <v>580</v>
      </c>
      <c r="EZ305" s="58" t="s">
        <v>536</v>
      </c>
      <c r="FA305" s="58" t="s">
        <v>467</v>
      </c>
      <c r="FB305" s="58" t="s">
        <v>1445</v>
      </c>
    </row>
    <row r="306" spans="1:158" s="58" customFormat="1" ht="14.25" thickTop="1" thickBot="1">
      <c r="A306" s="58" t="s">
        <v>469</v>
      </c>
      <c r="B306" s="447" t="s">
        <v>1446</v>
      </c>
      <c r="C306" s="59" t="s">
        <v>1447</v>
      </c>
      <c r="D306" s="445">
        <v>0</v>
      </c>
      <c r="E306" s="445">
        <v>56562251</v>
      </c>
      <c r="F306" s="445">
        <v>0</v>
      </c>
      <c r="G306" s="445">
        <v>571336</v>
      </c>
      <c r="H306" s="445">
        <v>57133587</v>
      </c>
      <c r="I306" s="445">
        <v>0</v>
      </c>
      <c r="J306" s="445">
        <v>0</v>
      </c>
      <c r="K306" s="445">
        <v>0</v>
      </c>
      <c r="L306" s="445">
        <v>331730</v>
      </c>
      <c r="M306" s="445">
        <v>331730</v>
      </c>
      <c r="N306" s="445">
        <v>547689</v>
      </c>
      <c r="O306" s="445">
        <v>0</v>
      </c>
      <c r="P306" s="445">
        <v>547689</v>
      </c>
      <c r="Q306" s="445">
        <v>5115</v>
      </c>
      <c r="R306" s="445">
        <v>0</v>
      </c>
      <c r="S306" s="445">
        <v>5115</v>
      </c>
      <c r="T306" s="445">
        <v>0</v>
      </c>
      <c r="U306" s="445">
        <v>0</v>
      </c>
      <c r="V306" s="445">
        <v>0</v>
      </c>
      <c r="W306" s="445">
        <v>0</v>
      </c>
      <c r="X306" s="445">
        <v>0</v>
      </c>
      <c r="Y306" s="445">
        <v>0</v>
      </c>
      <c r="Z306" s="445">
        <v>0</v>
      </c>
      <c r="AA306" s="445">
        <v>0</v>
      </c>
      <c r="AB306" s="445">
        <v>0</v>
      </c>
      <c r="AC306" s="445">
        <v>0</v>
      </c>
      <c r="AD306" s="445">
        <v>27345479</v>
      </c>
      <c r="AE306" s="445">
        <v>0</v>
      </c>
      <c r="AF306" s="445">
        <v>274309</v>
      </c>
      <c r="AG306" s="445">
        <v>27619788</v>
      </c>
      <c r="AH306" s="445">
        <v>0</v>
      </c>
      <c r="AI306" s="445">
        <v>8658290</v>
      </c>
      <c r="AJ306" s="445">
        <v>0</v>
      </c>
      <c r="AK306" s="445">
        <v>87457</v>
      </c>
      <c r="AL306" s="445">
        <v>8745747</v>
      </c>
      <c r="AM306" s="445">
        <v>0</v>
      </c>
      <c r="AN306" s="445">
        <v>-7077396</v>
      </c>
      <c r="AO306" s="445">
        <v>0</v>
      </c>
      <c r="AP306" s="445">
        <v>-71489</v>
      </c>
      <c r="AQ306" s="445">
        <v>-7148885</v>
      </c>
      <c r="AR306" s="445">
        <v>0</v>
      </c>
      <c r="AS306" s="445">
        <v>-8969821</v>
      </c>
      <c r="AT306" s="445">
        <v>0</v>
      </c>
      <c r="AU306" s="445">
        <v>-90604</v>
      </c>
      <c r="AV306" s="445">
        <v>-9060425</v>
      </c>
      <c r="AW306" s="445">
        <v>0</v>
      </c>
      <c r="AX306" s="445">
        <v>724196</v>
      </c>
      <c r="AY306" s="445">
        <v>0</v>
      </c>
      <c r="AZ306" s="445">
        <v>7315</v>
      </c>
      <c r="BA306" s="445">
        <v>731511</v>
      </c>
      <c r="BB306" s="445">
        <v>0</v>
      </c>
      <c r="BC306" s="445">
        <v>476536</v>
      </c>
      <c r="BD306" s="445">
        <v>0</v>
      </c>
      <c r="BE306" s="445">
        <v>4813</v>
      </c>
      <c r="BF306" s="445">
        <v>481349</v>
      </c>
      <c r="BG306" s="445">
        <v>0</v>
      </c>
      <c r="BH306" s="445">
        <v>-7769089</v>
      </c>
      <c r="BI306" s="445">
        <v>0</v>
      </c>
      <c r="BJ306" s="445">
        <v>-78476</v>
      </c>
      <c r="BK306" s="445">
        <v>-7847565</v>
      </c>
      <c r="BL306" s="445">
        <v>0</v>
      </c>
      <c r="BM306" s="445">
        <v>-7963511</v>
      </c>
      <c r="BN306" s="445">
        <v>0</v>
      </c>
      <c r="BO306" s="445">
        <v>-80440</v>
      </c>
      <c r="BP306" s="445">
        <v>-8043951</v>
      </c>
      <c r="BQ306" s="445">
        <v>0</v>
      </c>
      <c r="BR306" s="445">
        <v>-1784592</v>
      </c>
      <c r="BS306" s="445">
        <v>0</v>
      </c>
      <c r="BT306" s="445">
        <v>-18026</v>
      </c>
      <c r="BU306" s="445">
        <v>-1802618</v>
      </c>
      <c r="BV306" s="445">
        <v>0</v>
      </c>
      <c r="BW306" s="445">
        <v>-6178921</v>
      </c>
      <c r="BX306" s="445">
        <v>0</v>
      </c>
      <c r="BY306" s="445">
        <v>-62413</v>
      </c>
      <c r="BZ306" s="445">
        <v>-6241334</v>
      </c>
      <c r="CA306" s="445">
        <v>0</v>
      </c>
      <c r="CB306" s="445">
        <v>86353</v>
      </c>
      <c r="CC306" s="445">
        <v>0</v>
      </c>
      <c r="CD306" s="445">
        <v>872</v>
      </c>
      <c r="CE306" s="445">
        <v>87225</v>
      </c>
      <c r="CF306" s="445">
        <v>0</v>
      </c>
      <c r="CG306" s="445">
        <v>1459628</v>
      </c>
      <c r="CH306" s="445">
        <v>0</v>
      </c>
      <c r="CI306" s="445">
        <v>14744</v>
      </c>
      <c r="CJ306" s="445">
        <v>1474372</v>
      </c>
      <c r="CK306" s="445">
        <v>0</v>
      </c>
      <c r="CL306" s="445">
        <v>669284</v>
      </c>
      <c r="CM306" s="445">
        <v>0</v>
      </c>
      <c r="CN306" s="445">
        <v>6760</v>
      </c>
      <c r="CO306" s="445">
        <v>676044</v>
      </c>
      <c r="CP306" s="445">
        <v>0</v>
      </c>
      <c r="CQ306" s="445">
        <v>-4539225</v>
      </c>
      <c r="CR306" s="445">
        <v>0</v>
      </c>
      <c r="CS306" s="445">
        <v>-45851</v>
      </c>
      <c r="CT306" s="445">
        <v>-4585076</v>
      </c>
      <c r="CU306" s="445">
        <v>0</v>
      </c>
      <c r="CV306" s="445">
        <v>-10287470</v>
      </c>
      <c r="CW306" s="445">
        <v>0</v>
      </c>
      <c r="CX306" s="445">
        <v>-103915</v>
      </c>
      <c r="CY306" s="445">
        <v>-10391385</v>
      </c>
      <c r="CZ306" s="445">
        <v>0</v>
      </c>
      <c r="DA306" s="445">
        <v>-1028955</v>
      </c>
      <c r="DB306" s="445">
        <v>0</v>
      </c>
      <c r="DC306" s="445">
        <v>-10394</v>
      </c>
      <c r="DD306" s="445">
        <v>-1039349</v>
      </c>
      <c r="DE306" s="445">
        <v>0</v>
      </c>
      <c r="DF306" s="445">
        <v>-9258518</v>
      </c>
      <c r="DG306" s="445">
        <v>0</v>
      </c>
      <c r="DH306" s="445">
        <v>-93520</v>
      </c>
      <c r="DI306" s="445">
        <v>-9352038</v>
      </c>
      <c r="DJ306" s="445">
        <v>-260547</v>
      </c>
      <c r="DK306" s="445">
        <v>-39636814</v>
      </c>
      <c r="DL306" s="445">
        <v>0</v>
      </c>
      <c r="DM306" s="445">
        <v>-403003</v>
      </c>
      <c r="DN306" s="445">
        <v>-40300364</v>
      </c>
      <c r="DO306" s="445">
        <v>0</v>
      </c>
      <c r="DP306" s="445">
        <v>-33864698</v>
      </c>
      <c r="DQ306" s="445">
        <v>0</v>
      </c>
      <c r="DR306" s="445">
        <v>-342068</v>
      </c>
      <c r="DS306" s="445">
        <v>-34206765</v>
      </c>
      <c r="DT306" s="445">
        <v>-260547</v>
      </c>
      <c r="DU306" s="445">
        <v>-5772116</v>
      </c>
      <c r="DV306" s="445">
        <v>0</v>
      </c>
      <c r="DW306" s="445">
        <v>-60935</v>
      </c>
      <c r="DX306" s="445">
        <v>-6093599</v>
      </c>
      <c r="DY306" s="445">
        <v>0</v>
      </c>
      <c r="DZ306" s="445">
        <v>68161649</v>
      </c>
      <c r="EA306" s="445">
        <v>0</v>
      </c>
      <c r="EB306" s="445">
        <v>688502</v>
      </c>
      <c r="EC306" s="445">
        <v>68850151</v>
      </c>
      <c r="ED306" s="445">
        <v>0</v>
      </c>
      <c r="EE306" s="445">
        <v>56562251</v>
      </c>
      <c r="EF306" s="445">
        <v>0</v>
      </c>
      <c r="EG306" s="445">
        <v>571336</v>
      </c>
      <c r="EH306" s="445">
        <v>57133587</v>
      </c>
      <c r="EI306" s="445">
        <v>0</v>
      </c>
      <c r="EJ306" s="445">
        <v>-11599398</v>
      </c>
      <c r="EK306" s="445">
        <v>0</v>
      </c>
      <c r="EL306" s="445">
        <v>-117166</v>
      </c>
      <c r="EM306" s="445">
        <v>-11716564</v>
      </c>
      <c r="EN306" s="445">
        <v>-260547</v>
      </c>
      <c r="EO306" s="445">
        <v>-17371514</v>
      </c>
      <c r="EP306" s="445">
        <v>0</v>
      </c>
      <c r="EQ306" s="445">
        <v>-178101</v>
      </c>
      <c r="ER306" s="445">
        <v>-17810163</v>
      </c>
      <c r="ES306" s="446">
        <v>0</v>
      </c>
      <c r="ET306" s="446">
        <v>0.99</v>
      </c>
      <c r="EU306" s="446">
        <v>0</v>
      </c>
      <c r="EV306" s="446">
        <v>0.01</v>
      </c>
      <c r="EW306" s="446">
        <v>1</v>
      </c>
      <c r="EX306" s="58" t="s">
        <v>511</v>
      </c>
      <c r="EY306" s="58" t="s">
        <v>548</v>
      </c>
      <c r="EZ306" s="58" t="s">
        <v>513</v>
      </c>
      <c r="FA306" s="58" t="s">
        <v>549</v>
      </c>
      <c r="FB306" s="58" t="s">
        <v>1448</v>
      </c>
    </row>
    <row r="307" spans="1:158" s="58" customFormat="1" ht="14.25" thickTop="1" thickBot="1">
      <c r="A307" s="58" t="s">
        <v>469</v>
      </c>
      <c r="B307" s="447" t="s">
        <v>1449</v>
      </c>
      <c r="C307" s="59" t="s">
        <v>1450</v>
      </c>
      <c r="D307" s="445">
        <v>16099397</v>
      </c>
      <c r="E307" s="445">
        <v>12879518</v>
      </c>
      <c r="F307" s="445">
        <v>2897892</v>
      </c>
      <c r="G307" s="445">
        <v>321988</v>
      </c>
      <c r="H307" s="445">
        <v>32198795</v>
      </c>
      <c r="I307" s="445">
        <v>0</v>
      </c>
      <c r="J307" s="445">
        <v>0</v>
      </c>
      <c r="K307" s="445">
        <v>16099397</v>
      </c>
      <c r="L307" s="445">
        <v>128478</v>
      </c>
      <c r="M307" s="445">
        <v>128478</v>
      </c>
      <c r="N307" s="445">
        <v>0</v>
      </c>
      <c r="O307" s="445">
        <v>0</v>
      </c>
      <c r="P307" s="445">
        <v>0</v>
      </c>
      <c r="Q307" s="445">
        <v>4506</v>
      </c>
      <c r="R307" s="445">
        <v>0</v>
      </c>
      <c r="S307" s="445">
        <v>4506</v>
      </c>
      <c r="T307" s="445">
        <v>0</v>
      </c>
      <c r="U307" s="445">
        <v>0</v>
      </c>
      <c r="V307" s="445">
        <v>0</v>
      </c>
      <c r="W307" s="445">
        <v>0</v>
      </c>
      <c r="X307" s="445">
        <v>0</v>
      </c>
      <c r="Y307" s="445">
        <v>0</v>
      </c>
      <c r="Z307" s="445">
        <v>0</v>
      </c>
      <c r="AA307" s="445">
        <v>0</v>
      </c>
      <c r="AB307" s="445">
        <v>0</v>
      </c>
      <c r="AC307" s="445">
        <v>0</v>
      </c>
      <c r="AD307" s="445">
        <v>5575859</v>
      </c>
      <c r="AE307" s="445">
        <v>1254516</v>
      </c>
      <c r="AF307" s="445">
        <v>139392</v>
      </c>
      <c r="AG307" s="445">
        <v>6969767</v>
      </c>
      <c r="AH307" s="445">
        <v>1236221</v>
      </c>
      <c r="AI307" s="445">
        <v>988976</v>
      </c>
      <c r="AJ307" s="445">
        <v>222520</v>
      </c>
      <c r="AK307" s="445">
        <v>24724</v>
      </c>
      <c r="AL307" s="445">
        <v>2472441</v>
      </c>
      <c r="AM307" s="445">
        <v>-463134</v>
      </c>
      <c r="AN307" s="445">
        <v>-370507</v>
      </c>
      <c r="AO307" s="445">
        <v>-83364</v>
      </c>
      <c r="AP307" s="445">
        <v>-9263</v>
      </c>
      <c r="AQ307" s="445">
        <v>-926268</v>
      </c>
      <c r="AR307" s="445">
        <v>-503597</v>
      </c>
      <c r="AS307" s="445">
        <v>-402878</v>
      </c>
      <c r="AT307" s="445">
        <v>-90647</v>
      </c>
      <c r="AU307" s="445">
        <v>-10072</v>
      </c>
      <c r="AV307" s="445">
        <v>-1007194</v>
      </c>
      <c r="AW307" s="445">
        <v>30081</v>
      </c>
      <c r="AX307" s="445">
        <v>24065</v>
      </c>
      <c r="AY307" s="445">
        <v>5415</v>
      </c>
      <c r="AZ307" s="445">
        <v>602</v>
      </c>
      <c r="BA307" s="445">
        <v>60163</v>
      </c>
      <c r="BB307" s="445">
        <v>-113148</v>
      </c>
      <c r="BC307" s="445">
        <v>-90518</v>
      </c>
      <c r="BD307" s="445">
        <v>-20367</v>
      </c>
      <c r="BE307" s="445">
        <v>-2263</v>
      </c>
      <c r="BF307" s="445">
        <v>-226296</v>
      </c>
      <c r="BG307" s="445">
        <v>-586664</v>
      </c>
      <c r="BH307" s="445">
        <v>-469331</v>
      </c>
      <c r="BI307" s="445">
        <v>-105599</v>
      </c>
      <c r="BJ307" s="445">
        <v>-11733</v>
      </c>
      <c r="BK307" s="445">
        <v>-1173327</v>
      </c>
      <c r="BL307" s="445">
        <v>-2263126</v>
      </c>
      <c r="BM307" s="445">
        <v>-1810502</v>
      </c>
      <c r="BN307" s="445">
        <v>-407363</v>
      </c>
      <c r="BO307" s="445">
        <v>-45263</v>
      </c>
      <c r="BP307" s="445">
        <v>-4526254</v>
      </c>
      <c r="BQ307" s="445">
        <v>-820272</v>
      </c>
      <c r="BR307" s="445">
        <v>-656218</v>
      </c>
      <c r="BS307" s="445">
        <v>-147649</v>
      </c>
      <c r="BT307" s="445">
        <v>-16405</v>
      </c>
      <c r="BU307" s="445">
        <v>-1640544</v>
      </c>
      <c r="BV307" s="445">
        <v>-1442855</v>
      </c>
      <c r="BW307" s="445">
        <v>-1154284</v>
      </c>
      <c r="BX307" s="445">
        <v>-259714</v>
      </c>
      <c r="BY307" s="445">
        <v>-28857</v>
      </c>
      <c r="BZ307" s="445">
        <v>-2885710</v>
      </c>
      <c r="CA307" s="445">
        <v>528221</v>
      </c>
      <c r="CB307" s="445">
        <v>422577</v>
      </c>
      <c r="CC307" s="445">
        <v>95080</v>
      </c>
      <c r="CD307" s="445">
        <v>10564</v>
      </c>
      <c r="CE307" s="445">
        <v>1056442</v>
      </c>
      <c r="CF307" s="445">
        <v>117420</v>
      </c>
      <c r="CG307" s="445">
        <v>93935</v>
      </c>
      <c r="CH307" s="445">
        <v>21135</v>
      </c>
      <c r="CI307" s="445">
        <v>2348</v>
      </c>
      <c r="CJ307" s="445">
        <v>234838</v>
      </c>
      <c r="CK307" s="445">
        <v>98456</v>
      </c>
      <c r="CL307" s="445">
        <v>78764</v>
      </c>
      <c r="CM307" s="445">
        <v>17722</v>
      </c>
      <c r="CN307" s="445">
        <v>1969</v>
      </c>
      <c r="CO307" s="445">
        <v>196911</v>
      </c>
      <c r="CP307" s="445">
        <v>-72779</v>
      </c>
      <c r="CQ307" s="445">
        <v>-58223</v>
      </c>
      <c r="CR307" s="445">
        <v>-13100</v>
      </c>
      <c r="CS307" s="445">
        <v>-1456</v>
      </c>
      <c r="CT307" s="445">
        <v>-145558</v>
      </c>
      <c r="CU307" s="445">
        <v>-1591808</v>
      </c>
      <c r="CV307" s="445">
        <v>-1273449</v>
      </c>
      <c r="CW307" s="445">
        <v>-286526</v>
      </c>
      <c r="CX307" s="445">
        <v>-31838</v>
      </c>
      <c r="CY307" s="445">
        <v>-3183621</v>
      </c>
      <c r="CZ307" s="445">
        <v>-193595</v>
      </c>
      <c r="DA307" s="445">
        <v>-154877</v>
      </c>
      <c r="DB307" s="445">
        <v>-34847</v>
      </c>
      <c r="DC307" s="445">
        <v>-3872</v>
      </c>
      <c r="DD307" s="445">
        <v>-387191</v>
      </c>
      <c r="DE307" s="445">
        <v>-1398214</v>
      </c>
      <c r="DF307" s="445">
        <v>-1118572</v>
      </c>
      <c r="DG307" s="445">
        <v>-251679</v>
      </c>
      <c r="DH307" s="445">
        <v>-27965</v>
      </c>
      <c r="DI307" s="445">
        <v>-2796430</v>
      </c>
      <c r="DJ307" s="445">
        <v>-11392554</v>
      </c>
      <c r="DK307" s="445">
        <v>-9880079</v>
      </c>
      <c r="DL307" s="445">
        <v>611318</v>
      </c>
      <c r="DM307" s="445">
        <v>-208700</v>
      </c>
      <c r="DN307" s="445">
        <v>-20870014</v>
      </c>
      <c r="DO307" s="445">
        <v>-10276159</v>
      </c>
      <c r="DP307" s="445">
        <v>-8986964</v>
      </c>
      <c r="DQ307" s="445">
        <v>812268</v>
      </c>
      <c r="DR307" s="445">
        <v>-186372</v>
      </c>
      <c r="DS307" s="445">
        <v>-18637227</v>
      </c>
      <c r="DT307" s="445">
        <v>-1116395</v>
      </c>
      <c r="DU307" s="445">
        <v>-893115</v>
      </c>
      <c r="DV307" s="445">
        <v>-200950</v>
      </c>
      <c r="DW307" s="445">
        <v>-22328</v>
      </c>
      <c r="DX307" s="445">
        <v>-2232787</v>
      </c>
      <c r="DY307" s="445">
        <v>21387388</v>
      </c>
      <c r="DZ307" s="445">
        <v>17109911</v>
      </c>
      <c r="EA307" s="445">
        <v>3849730</v>
      </c>
      <c r="EB307" s="445">
        <v>427748</v>
      </c>
      <c r="EC307" s="445">
        <v>42774777</v>
      </c>
      <c r="ED307" s="445">
        <v>16099397</v>
      </c>
      <c r="EE307" s="445">
        <v>12879518</v>
      </c>
      <c r="EF307" s="445">
        <v>2897892</v>
      </c>
      <c r="EG307" s="445">
        <v>321988</v>
      </c>
      <c r="EH307" s="445">
        <v>32198795</v>
      </c>
      <c r="EI307" s="445">
        <v>-5287991</v>
      </c>
      <c r="EJ307" s="445">
        <v>-4230393</v>
      </c>
      <c r="EK307" s="445">
        <v>-951838</v>
      </c>
      <c r="EL307" s="445">
        <v>-105760</v>
      </c>
      <c r="EM307" s="445">
        <v>-10575982</v>
      </c>
      <c r="EN307" s="445">
        <v>-6404386</v>
      </c>
      <c r="EO307" s="445">
        <v>-5123508</v>
      </c>
      <c r="EP307" s="445">
        <v>-1152788</v>
      </c>
      <c r="EQ307" s="445">
        <v>-128088</v>
      </c>
      <c r="ER307" s="445">
        <v>-12808769</v>
      </c>
      <c r="ES307" s="446">
        <v>0.5</v>
      </c>
      <c r="ET307" s="446">
        <v>0.4</v>
      </c>
      <c r="EU307" s="446">
        <v>0.09</v>
      </c>
      <c r="EV307" s="446">
        <v>0.01</v>
      </c>
      <c r="EW307" s="446">
        <v>1</v>
      </c>
      <c r="EX307" s="58" t="s">
        <v>614</v>
      </c>
      <c r="EY307" s="58" t="s">
        <v>615</v>
      </c>
      <c r="EZ307" s="58" t="s">
        <v>466</v>
      </c>
      <c r="FA307" s="58" t="s">
        <v>549</v>
      </c>
      <c r="FB307" s="58" t="s">
        <v>1451</v>
      </c>
    </row>
    <row r="308" spans="1:158" s="58" customFormat="1" ht="14.25" thickTop="1" thickBot="1">
      <c r="A308" s="58" t="s">
        <v>461</v>
      </c>
      <c r="B308" s="447" t="s">
        <v>1452</v>
      </c>
      <c r="C308" s="59" t="s">
        <v>1453</v>
      </c>
      <c r="D308" s="445">
        <v>13213417</v>
      </c>
      <c r="E308" s="445">
        <v>10570734</v>
      </c>
      <c r="F308" s="445">
        <v>2642684</v>
      </c>
      <c r="G308" s="445">
        <v>0</v>
      </c>
      <c r="H308" s="445">
        <v>26426835</v>
      </c>
      <c r="I308" s="445">
        <v>0</v>
      </c>
      <c r="J308" s="445">
        <v>0</v>
      </c>
      <c r="K308" s="445">
        <v>13213417</v>
      </c>
      <c r="L308" s="445">
        <v>122526</v>
      </c>
      <c r="M308" s="445">
        <v>122526</v>
      </c>
      <c r="N308" s="445">
        <v>0</v>
      </c>
      <c r="O308" s="445">
        <v>0</v>
      </c>
      <c r="P308" s="445">
        <v>0</v>
      </c>
      <c r="Q308" s="445">
        <v>0</v>
      </c>
      <c r="R308" s="445">
        <v>0</v>
      </c>
      <c r="S308" s="445">
        <v>0</v>
      </c>
      <c r="T308" s="445">
        <v>0</v>
      </c>
      <c r="U308" s="445">
        <v>0</v>
      </c>
      <c r="V308" s="445">
        <v>0</v>
      </c>
      <c r="W308" s="445">
        <v>0</v>
      </c>
      <c r="X308" s="445">
        <v>0</v>
      </c>
      <c r="Y308" s="445">
        <v>0</v>
      </c>
      <c r="Z308" s="445">
        <v>0</v>
      </c>
      <c r="AA308" s="445">
        <v>0</v>
      </c>
      <c r="AB308" s="445">
        <v>0</v>
      </c>
      <c r="AC308" s="445">
        <v>0</v>
      </c>
      <c r="AD308" s="445">
        <v>4259827</v>
      </c>
      <c r="AE308" s="445">
        <v>1064956</v>
      </c>
      <c r="AF308" s="445">
        <v>0</v>
      </c>
      <c r="AG308" s="445">
        <v>5324783</v>
      </c>
      <c r="AH308" s="445">
        <v>222717</v>
      </c>
      <c r="AI308" s="445">
        <v>178174</v>
      </c>
      <c r="AJ308" s="445">
        <v>44543</v>
      </c>
      <c r="AK308" s="445">
        <v>0</v>
      </c>
      <c r="AL308" s="445">
        <v>445434</v>
      </c>
      <c r="AM308" s="445">
        <v>-566793</v>
      </c>
      <c r="AN308" s="445">
        <v>-453435</v>
      </c>
      <c r="AO308" s="445">
        <v>-113359</v>
      </c>
      <c r="AP308" s="445">
        <v>0</v>
      </c>
      <c r="AQ308" s="445">
        <v>-1133587</v>
      </c>
      <c r="AR308" s="445">
        <v>-769643</v>
      </c>
      <c r="AS308" s="445">
        <v>-615714</v>
      </c>
      <c r="AT308" s="445">
        <v>-153929</v>
      </c>
      <c r="AU308" s="445">
        <v>0</v>
      </c>
      <c r="AV308" s="445">
        <v>-1539286</v>
      </c>
      <c r="AW308" s="445">
        <v>83876</v>
      </c>
      <c r="AX308" s="445">
        <v>67101</v>
      </c>
      <c r="AY308" s="445">
        <v>16775</v>
      </c>
      <c r="AZ308" s="445">
        <v>0</v>
      </c>
      <c r="BA308" s="445">
        <v>167752</v>
      </c>
      <c r="BB308" s="445">
        <v>-116772</v>
      </c>
      <c r="BC308" s="445">
        <v>-93417</v>
      </c>
      <c r="BD308" s="445">
        <v>-23354</v>
      </c>
      <c r="BE308" s="445">
        <v>0</v>
      </c>
      <c r="BF308" s="445">
        <v>-233543</v>
      </c>
      <c r="BG308" s="445">
        <v>-802539</v>
      </c>
      <c r="BH308" s="445">
        <v>-642030</v>
      </c>
      <c r="BI308" s="445">
        <v>-160508</v>
      </c>
      <c r="BJ308" s="445">
        <v>0</v>
      </c>
      <c r="BK308" s="445">
        <v>-1605077</v>
      </c>
      <c r="BL308" s="445">
        <v>-831897</v>
      </c>
      <c r="BM308" s="445">
        <v>-665518</v>
      </c>
      <c r="BN308" s="445">
        <v>-166379</v>
      </c>
      <c r="BO308" s="445">
        <v>0</v>
      </c>
      <c r="BP308" s="445">
        <v>-1663794</v>
      </c>
      <c r="BQ308" s="445">
        <v>-912147</v>
      </c>
      <c r="BR308" s="445">
        <v>-729718</v>
      </c>
      <c r="BS308" s="445">
        <v>-182430</v>
      </c>
      <c r="BT308" s="445">
        <v>0</v>
      </c>
      <c r="BU308" s="445">
        <v>-1824295</v>
      </c>
      <c r="BV308" s="445">
        <v>80251</v>
      </c>
      <c r="BW308" s="445">
        <v>64200</v>
      </c>
      <c r="BX308" s="445">
        <v>16050</v>
      </c>
      <c r="BY308" s="445">
        <v>0</v>
      </c>
      <c r="BZ308" s="445">
        <v>160501</v>
      </c>
      <c r="CA308" s="445">
        <v>34892</v>
      </c>
      <c r="CB308" s="445">
        <v>27914</v>
      </c>
      <c r="CC308" s="445">
        <v>6979</v>
      </c>
      <c r="CD308" s="445">
        <v>0</v>
      </c>
      <c r="CE308" s="445">
        <v>69785</v>
      </c>
      <c r="CF308" s="445">
        <v>0</v>
      </c>
      <c r="CG308" s="445">
        <v>0</v>
      </c>
      <c r="CH308" s="445">
        <v>0</v>
      </c>
      <c r="CI308" s="445">
        <v>0</v>
      </c>
      <c r="CJ308" s="445">
        <v>0</v>
      </c>
      <c r="CK308" s="445">
        <v>161372</v>
      </c>
      <c r="CL308" s="445">
        <v>129098</v>
      </c>
      <c r="CM308" s="445">
        <v>32275</v>
      </c>
      <c r="CN308" s="445">
        <v>0</v>
      </c>
      <c r="CO308" s="445">
        <v>322745</v>
      </c>
      <c r="CP308" s="445">
        <v>342148</v>
      </c>
      <c r="CQ308" s="445">
        <v>273718</v>
      </c>
      <c r="CR308" s="445">
        <v>68430</v>
      </c>
      <c r="CS308" s="445">
        <v>0</v>
      </c>
      <c r="CT308" s="445">
        <v>684296</v>
      </c>
      <c r="CU308" s="445">
        <v>-293485</v>
      </c>
      <c r="CV308" s="445">
        <v>-234788</v>
      </c>
      <c r="CW308" s="445">
        <v>-58695</v>
      </c>
      <c r="CX308" s="445">
        <v>0</v>
      </c>
      <c r="CY308" s="445">
        <v>-586968</v>
      </c>
      <c r="CZ308" s="445">
        <v>-715883</v>
      </c>
      <c r="DA308" s="445">
        <v>-572706</v>
      </c>
      <c r="DB308" s="445">
        <v>-143176</v>
      </c>
      <c r="DC308" s="445">
        <v>0</v>
      </c>
      <c r="DD308" s="445">
        <v>-1431765</v>
      </c>
      <c r="DE308" s="445">
        <v>422399</v>
      </c>
      <c r="DF308" s="445">
        <v>337918</v>
      </c>
      <c r="DG308" s="445">
        <v>84480</v>
      </c>
      <c r="DH308" s="445">
        <v>0</v>
      </c>
      <c r="DI308" s="445">
        <v>844797</v>
      </c>
      <c r="DJ308" s="445">
        <v>-9795337</v>
      </c>
      <c r="DK308" s="445">
        <v>-7836272</v>
      </c>
      <c r="DL308" s="445">
        <v>-2813144</v>
      </c>
      <c r="DM308" s="445">
        <v>0</v>
      </c>
      <c r="DN308" s="445">
        <v>-20444753</v>
      </c>
      <c r="DO308" s="445">
        <v>-8417493</v>
      </c>
      <c r="DP308" s="445">
        <v>-6733995</v>
      </c>
      <c r="DQ308" s="445">
        <v>-2537575</v>
      </c>
      <c r="DR308" s="445">
        <v>0</v>
      </c>
      <c r="DS308" s="445">
        <v>-17689063</v>
      </c>
      <c r="DT308" s="445">
        <v>-1377844</v>
      </c>
      <c r="DU308" s="445">
        <v>-1102277</v>
      </c>
      <c r="DV308" s="445">
        <v>-275569</v>
      </c>
      <c r="DW308" s="445">
        <v>0</v>
      </c>
      <c r="DX308" s="445">
        <v>-2755690</v>
      </c>
      <c r="DY308" s="445">
        <v>16165774</v>
      </c>
      <c r="DZ308" s="445">
        <v>12932620</v>
      </c>
      <c r="EA308" s="445">
        <v>3233155</v>
      </c>
      <c r="EB308" s="445">
        <v>0</v>
      </c>
      <c r="EC308" s="445">
        <v>32331549</v>
      </c>
      <c r="ED308" s="445">
        <v>13213417</v>
      </c>
      <c r="EE308" s="445">
        <v>10570734</v>
      </c>
      <c r="EF308" s="445">
        <v>2642684</v>
      </c>
      <c r="EG308" s="445">
        <v>0</v>
      </c>
      <c r="EH308" s="445">
        <v>26426835</v>
      </c>
      <c r="EI308" s="445">
        <v>-2952357</v>
      </c>
      <c r="EJ308" s="445">
        <v>-2361886</v>
      </c>
      <c r="EK308" s="445">
        <v>-590471</v>
      </c>
      <c r="EL308" s="445">
        <v>0</v>
      </c>
      <c r="EM308" s="445">
        <v>-5904714</v>
      </c>
      <c r="EN308" s="445">
        <v>-4330201</v>
      </c>
      <c r="EO308" s="445">
        <v>-3464163</v>
      </c>
      <c r="EP308" s="445">
        <v>-866040</v>
      </c>
      <c r="EQ308" s="445">
        <v>0</v>
      </c>
      <c r="ER308" s="445">
        <v>-8660404</v>
      </c>
      <c r="ES308" s="446">
        <v>0.5</v>
      </c>
      <c r="ET308" s="446">
        <v>0.4</v>
      </c>
      <c r="EU308" s="446">
        <v>0.1</v>
      </c>
      <c r="EV308" s="446">
        <v>0</v>
      </c>
      <c r="EW308" s="446">
        <v>1</v>
      </c>
      <c r="EX308" s="58" t="s">
        <v>464</v>
      </c>
      <c r="EY308" s="58" t="s">
        <v>465</v>
      </c>
      <c r="EZ308" s="58" t="s">
        <v>466</v>
      </c>
      <c r="FA308" s="58" t="s">
        <v>467</v>
      </c>
      <c r="FB308" s="58" t="s">
        <v>1454</v>
      </c>
    </row>
    <row r="309" spans="1:158" s="58" customFormat="1" ht="14.25" thickTop="1" thickBot="1">
      <c r="A309" s="58" t="s">
        <v>469</v>
      </c>
      <c r="B309" s="447" t="s">
        <v>1455</v>
      </c>
      <c r="C309" s="56" t="s">
        <v>1456</v>
      </c>
      <c r="D309" s="445">
        <v>18481186</v>
      </c>
      <c r="E309" s="445">
        <v>14784950</v>
      </c>
      <c r="F309" s="445">
        <v>3326614</v>
      </c>
      <c r="G309" s="445">
        <v>369624</v>
      </c>
      <c r="H309" s="445">
        <v>36962374</v>
      </c>
      <c r="I309" s="445">
        <v>0</v>
      </c>
      <c r="J309" s="445">
        <v>0</v>
      </c>
      <c r="K309" s="445">
        <v>18481186</v>
      </c>
      <c r="L309" s="445">
        <v>188970</v>
      </c>
      <c r="M309" s="445">
        <v>188970</v>
      </c>
      <c r="N309" s="445">
        <v>0</v>
      </c>
      <c r="O309" s="445">
        <v>0</v>
      </c>
      <c r="P309" s="445">
        <v>0</v>
      </c>
      <c r="Q309" s="445">
        <v>193326</v>
      </c>
      <c r="R309" s="445">
        <v>450896</v>
      </c>
      <c r="S309" s="445">
        <v>644222</v>
      </c>
      <c r="T309" s="445">
        <v>0</v>
      </c>
      <c r="U309" s="445">
        <v>0</v>
      </c>
      <c r="V309" s="445">
        <v>0</v>
      </c>
      <c r="W309" s="445">
        <v>0</v>
      </c>
      <c r="X309" s="445">
        <v>0</v>
      </c>
      <c r="Y309" s="445">
        <v>0</v>
      </c>
      <c r="Z309" s="445">
        <v>0</v>
      </c>
      <c r="AA309" s="445">
        <v>0</v>
      </c>
      <c r="AB309" s="445">
        <v>0</v>
      </c>
      <c r="AC309" s="445">
        <v>0</v>
      </c>
      <c r="AD309" s="445">
        <v>6371794</v>
      </c>
      <c r="AE309" s="445">
        <v>1454880</v>
      </c>
      <c r="AF309" s="445">
        <v>159044</v>
      </c>
      <c r="AG309" s="445">
        <v>7985718</v>
      </c>
      <c r="AH309" s="445">
        <v>473965</v>
      </c>
      <c r="AI309" s="445">
        <v>379172</v>
      </c>
      <c r="AJ309" s="445">
        <v>85314</v>
      </c>
      <c r="AK309" s="445">
        <v>9479</v>
      </c>
      <c r="AL309" s="445">
        <v>947930</v>
      </c>
      <c r="AM309" s="445">
        <v>-321286</v>
      </c>
      <c r="AN309" s="445">
        <v>-257029</v>
      </c>
      <c r="AO309" s="445">
        <v>-57831</v>
      </c>
      <c r="AP309" s="445">
        <v>-6426</v>
      </c>
      <c r="AQ309" s="445">
        <v>-642572</v>
      </c>
      <c r="AR309" s="445">
        <v>-1533750</v>
      </c>
      <c r="AS309" s="445">
        <v>-1227000</v>
      </c>
      <c r="AT309" s="445">
        <v>-276075</v>
      </c>
      <c r="AU309" s="445">
        <v>-30675</v>
      </c>
      <c r="AV309" s="445">
        <v>-3067500</v>
      </c>
      <c r="AW309" s="445">
        <v>29769</v>
      </c>
      <c r="AX309" s="445">
        <v>23816</v>
      </c>
      <c r="AY309" s="445">
        <v>5359</v>
      </c>
      <c r="AZ309" s="445">
        <v>595</v>
      </c>
      <c r="BA309" s="445">
        <v>59539</v>
      </c>
      <c r="BB309" s="445">
        <v>1337781</v>
      </c>
      <c r="BC309" s="445">
        <v>1070224</v>
      </c>
      <c r="BD309" s="445">
        <v>240800</v>
      </c>
      <c r="BE309" s="445">
        <v>26756</v>
      </c>
      <c r="BF309" s="445">
        <v>2675561</v>
      </c>
      <c r="BG309" s="445">
        <v>-166200</v>
      </c>
      <c r="BH309" s="445">
        <v>-132960</v>
      </c>
      <c r="BI309" s="445">
        <v>-29916</v>
      </c>
      <c r="BJ309" s="445">
        <v>-3324</v>
      </c>
      <c r="BK309" s="445">
        <v>-332400</v>
      </c>
      <c r="BL309" s="445">
        <v>-1576642</v>
      </c>
      <c r="BM309" s="445">
        <v>-1261314</v>
      </c>
      <c r="BN309" s="445">
        <v>-283796</v>
      </c>
      <c r="BO309" s="445">
        <v>-31533</v>
      </c>
      <c r="BP309" s="445">
        <v>-3153285</v>
      </c>
      <c r="BQ309" s="445">
        <v>-224075</v>
      </c>
      <c r="BR309" s="445">
        <v>-179259</v>
      </c>
      <c r="BS309" s="445">
        <v>-40333</v>
      </c>
      <c r="BT309" s="445">
        <v>-4481</v>
      </c>
      <c r="BU309" s="445">
        <v>-448148</v>
      </c>
      <c r="BV309" s="445">
        <v>-1352569</v>
      </c>
      <c r="BW309" s="445">
        <v>-1082055</v>
      </c>
      <c r="BX309" s="445">
        <v>-243462</v>
      </c>
      <c r="BY309" s="445">
        <v>-27051</v>
      </c>
      <c r="BZ309" s="445">
        <v>-2705137</v>
      </c>
      <c r="CA309" s="445">
        <v>105225</v>
      </c>
      <c r="CB309" s="445">
        <v>84179</v>
      </c>
      <c r="CC309" s="445">
        <v>18940</v>
      </c>
      <c r="CD309" s="445">
        <v>2104</v>
      </c>
      <c r="CE309" s="445">
        <v>210448</v>
      </c>
      <c r="CF309" s="445">
        <v>292070</v>
      </c>
      <c r="CG309" s="445">
        <v>233656</v>
      </c>
      <c r="CH309" s="445">
        <v>52573</v>
      </c>
      <c r="CI309" s="445">
        <v>5841</v>
      </c>
      <c r="CJ309" s="445">
        <v>584140</v>
      </c>
      <c r="CK309" s="445">
        <v>22802</v>
      </c>
      <c r="CL309" s="445">
        <v>18242</v>
      </c>
      <c r="CM309" s="445">
        <v>4104</v>
      </c>
      <c r="CN309" s="445">
        <v>456</v>
      </c>
      <c r="CO309" s="445">
        <v>45604</v>
      </c>
      <c r="CP309" s="445">
        <v>-1359322</v>
      </c>
      <c r="CQ309" s="445">
        <v>-1087458</v>
      </c>
      <c r="CR309" s="445">
        <v>-244678</v>
      </c>
      <c r="CS309" s="445">
        <v>-27186</v>
      </c>
      <c r="CT309" s="445">
        <v>-2718644</v>
      </c>
      <c r="CU309" s="445">
        <v>-2515867</v>
      </c>
      <c r="CV309" s="445">
        <v>-2012695</v>
      </c>
      <c r="CW309" s="445">
        <v>-452857</v>
      </c>
      <c r="CX309" s="445">
        <v>-50318</v>
      </c>
      <c r="CY309" s="445">
        <v>-5031737</v>
      </c>
      <c r="CZ309" s="445">
        <v>-96048</v>
      </c>
      <c r="DA309" s="445">
        <v>-76838</v>
      </c>
      <c r="DB309" s="445">
        <v>-17289</v>
      </c>
      <c r="DC309" s="445">
        <v>-1921</v>
      </c>
      <c r="DD309" s="445">
        <v>-192096</v>
      </c>
      <c r="DE309" s="445">
        <v>-2419821</v>
      </c>
      <c r="DF309" s="445">
        <v>-1935857</v>
      </c>
      <c r="DG309" s="445">
        <v>-435567</v>
      </c>
      <c r="DH309" s="445">
        <v>-48396</v>
      </c>
      <c r="DI309" s="445">
        <v>-4839641</v>
      </c>
      <c r="DJ309" s="445">
        <v>-9829117</v>
      </c>
      <c r="DK309" s="445">
        <v>-8648699</v>
      </c>
      <c r="DL309" s="445">
        <v>960043</v>
      </c>
      <c r="DM309" s="445">
        <v>-176949</v>
      </c>
      <c r="DN309" s="445">
        <v>-17694722</v>
      </c>
      <c r="DO309" s="445">
        <v>-7812633</v>
      </c>
      <c r="DP309" s="445">
        <v>-7035512</v>
      </c>
      <c r="DQ309" s="445">
        <v>1323011</v>
      </c>
      <c r="DR309" s="445">
        <v>-136618</v>
      </c>
      <c r="DS309" s="445">
        <v>-13661751</v>
      </c>
      <c r="DT309" s="445">
        <v>-2016484</v>
      </c>
      <c r="DU309" s="445">
        <v>-1613187</v>
      </c>
      <c r="DV309" s="445">
        <v>-362968</v>
      </c>
      <c r="DW309" s="445">
        <v>-40331</v>
      </c>
      <c r="DX309" s="445">
        <v>-4032971</v>
      </c>
      <c r="DY309" s="445">
        <v>22205762</v>
      </c>
      <c r="DZ309" s="445">
        <v>17764609</v>
      </c>
      <c r="EA309" s="445">
        <v>3997037</v>
      </c>
      <c r="EB309" s="445">
        <v>444115</v>
      </c>
      <c r="EC309" s="445">
        <v>44411523</v>
      </c>
      <c r="ED309" s="445">
        <v>18481186</v>
      </c>
      <c r="EE309" s="445">
        <v>14784950</v>
      </c>
      <c r="EF309" s="445">
        <v>3326614</v>
      </c>
      <c r="EG309" s="445">
        <v>369624</v>
      </c>
      <c r="EH309" s="445">
        <v>36962374</v>
      </c>
      <c r="EI309" s="445">
        <v>-3724576</v>
      </c>
      <c r="EJ309" s="445">
        <v>-2979659</v>
      </c>
      <c r="EK309" s="445">
        <v>-670423</v>
      </c>
      <c r="EL309" s="445">
        <v>-74491</v>
      </c>
      <c r="EM309" s="445">
        <v>-7449149</v>
      </c>
      <c r="EN309" s="445">
        <v>-5741060</v>
      </c>
      <c r="EO309" s="445">
        <v>-4592846</v>
      </c>
      <c r="EP309" s="445">
        <v>-1033391</v>
      </c>
      <c r="EQ309" s="445">
        <v>-114822</v>
      </c>
      <c r="ER309" s="445">
        <v>-11482120</v>
      </c>
      <c r="ES309" s="446">
        <v>0.5</v>
      </c>
      <c r="ET309" s="446">
        <v>0.4</v>
      </c>
      <c r="EU309" s="446">
        <v>0.09</v>
      </c>
      <c r="EV309" s="446">
        <v>0.01</v>
      </c>
      <c r="EW309" s="446">
        <v>1</v>
      </c>
      <c r="EX309" s="58" t="s">
        <v>614</v>
      </c>
      <c r="EY309" s="58" t="s">
        <v>615</v>
      </c>
      <c r="EZ309" s="58" t="s">
        <v>466</v>
      </c>
      <c r="FA309" s="58" t="s">
        <v>549</v>
      </c>
      <c r="FB309" s="58" t="s">
        <v>1457</v>
      </c>
    </row>
    <row r="310" spans="1:158" s="58" customFormat="1" ht="14.25" thickTop="1" thickBot="1">
      <c r="A310" s="58" t="s">
        <v>469</v>
      </c>
      <c r="B310" s="447" t="s">
        <v>1458</v>
      </c>
      <c r="C310" s="59" t="s">
        <v>1459</v>
      </c>
      <c r="D310" s="445">
        <v>9197614</v>
      </c>
      <c r="E310" s="445">
        <v>7358091</v>
      </c>
      <c r="F310" s="445">
        <v>1655571</v>
      </c>
      <c r="G310" s="445">
        <v>183952</v>
      </c>
      <c r="H310" s="445">
        <v>18395228</v>
      </c>
      <c r="I310" s="445">
        <v>0</v>
      </c>
      <c r="J310" s="445">
        <v>0</v>
      </c>
      <c r="K310" s="445">
        <v>9197614</v>
      </c>
      <c r="L310" s="445">
        <v>147818</v>
      </c>
      <c r="M310" s="445">
        <v>147818</v>
      </c>
      <c r="N310" s="445">
        <v>0</v>
      </c>
      <c r="O310" s="445">
        <v>0</v>
      </c>
      <c r="P310" s="445">
        <v>0</v>
      </c>
      <c r="Q310" s="445">
        <v>0</v>
      </c>
      <c r="R310" s="445">
        <v>0</v>
      </c>
      <c r="S310" s="445">
        <v>0</v>
      </c>
      <c r="T310" s="445">
        <v>0</v>
      </c>
      <c r="U310" s="445">
        <v>0</v>
      </c>
      <c r="V310" s="445">
        <v>0</v>
      </c>
      <c r="W310" s="445">
        <v>0</v>
      </c>
      <c r="X310" s="445">
        <v>0</v>
      </c>
      <c r="Y310" s="445">
        <v>0</v>
      </c>
      <c r="Z310" s="445">
        <v>0</v>
      </c>
      <c r="AA310" s="445">
        <v>0</v>
      </c>
      <c r="AB310" s="445">
        <v>0</v>
      </c>
      <c r="AC310" s="445">
        <v>0</v>
      </c>
      <c r="AD310" s="445">
        <v>4925943</v>
      </c>
      <c r="AE310" s="445">
        <v>1098641</v>
      </c>
      <c r="AF310" s="445">
        <v>122071</v>
      </c>
      <c r="AG310" s="445">
        <v>6146655</v>
      </c>
      <c r="AH310" s="445">
        <v>790822</v>
      </c>
      <c r="AI310" s="445">
        <v>632658</v>
      </c>
      <c r="AJ310" s="445">
        <v>142348</v>
      </c>
      <c r="AK310" s="445">
        <v>15816</v>
      </c>
      <c r="AL310" s="445">
        <v>1581644</v>
      </c>
      <c r="AM310" s="445">
        <v>-234817</v>
      </c>
      <c r="AN310" s="445">
        <v>-187853</v>
      </c>
      <c r="AO310" s="445">
        <v>-42267</v>
      </c>
      <c r="AP310" s="445">
        <v>-4696</v>
      </c>
      <c r="AQ310" s="445">
        <v>-469633</v>
      </c>
      <c r="AR310" s="445">
        <v>-532458</v>
      </c>
      <c r="AS310" s="445">
        <v>-425967</v>
      </c>
      <c r="AT310" s="445">
        <v>-95843</v>
      </c>
      <c r="AU310" s="445">
        <v>-10649</v>
      </c>
      <c r="AV310" s="445">
        <v>-1064917</v>
      </c>
      <c r="AW310" s="445">
        <v>86715</v>
      </c>
      <c r="AX310" s="445">
        <v>69372</v>
      </c>
      <c r="AY310" s="445">
        <v>15609</v>
      </c>
      <c r="AZ310" s="445">
        <v>1734</v>
      </c>
      <c r="BA310" s="445">
        <v>173430</v>
      </c>
      <c r="BB310" s="445">
        <v>239675</v>
      </c>
      <c r="BC310" s="445">
        <v>191741</v>
      </c>
      <c r="BD310" s="445">
        <v>43142</v>
      </c>
      <c r="BE310" s="445">
        <v>4794</v>
      </c>
      <c r="BF310" s="445">
        <v>479352</v>
      </c>
      <c r="BG310" s="445">
        <v>-206068</v>
      </c>
      <c r="BH310" s="445">
        <v>-164854</v>
      </c>
      <c r="BI310" s="445">
        <v>-37092</v>
      </c>
      <c r="BJ310" s="445">
        <v>-4121</v>
      </c>
      <c r="BK310" s="445">
        <v>-412135</v>
      </c>
      <c r="BL310" s="445">
        <v>-2502272</v>
      </c>
      <c r="BM310" s="445">
        <v>-2001818</v>
      </c>
      <c r="BN310" s="445">
        <v>-450409</v>
      </c>
      <c r="BO310" s="445">
        <v>-50045</v>
      </c>
      <c r="BP310" s="445">
        <v>-5004544</v>
      </c>
      <c r="BQ310" s="445">
        <v>-362899</v>
      </c>
      <c r="BR310" s="445">
        <v>-290319</v>
      </c>
      <c r="BS310" s="445">
        <v>-65322</v>
      </c>
      <c r="BT310" s="445">
        <v>-7258</v>
      </c>
      <c r="BU310" s="445">
        <v>-725798</v>
      </c>
      <c r="BV310" s="445">
        <v>-2139374</v>
      </c>
      <c r="BW310" s="445">
        <v>-1711498</v>
      </c>
      <c r="BX310" s="445">
        <v>-385087</v>
      </c>
      <c r="BY310" s="445">
        <v>-42787</v>
      </c>
      <c r="BZ310" s="445">
        <v>-4278746</v>
      </c>
      <c r="CA310" s="445">
        <v>0</v>
      </c>
      <c r="CB310" s="445">
        <v>0</v>
      </c>
      <c r="CC310" s="445">
        <v>0</v>
      </c>
      <c r="CD310" s="445">
        <v>0</v>
      </c>
      <c r="CE310" s="445">
        <v>0</v>
      </c>
      <c r="CF310" s="445">
        <v>0</v>
      </c>
      <c r="CG310" s="445">
        <v>0</v>
      </c>
      <c r="CH310" s="445">
        <v>0</v>
      </c>
      <c r="CI310" s="445">
        <v>0</v>
      </c>
      <c r="CJ310" s="445">
        <v>0</v>
      </c>
      <c r="CK310" s="445">
        <v>27466</v>
      </c>
      <c r="CL310" s="445">
        <v>21972</v>
      </c>
      <c r="CM310" s="445">
        <v>4944</v>
      </c>
      <c r="CN310" s="445">
        <v>549</v>
      </c>
      <c r="CO310" s="445">
        <v>54931</v>
      </c>
      <c r="CP310" s="445">
        <v>-479611</v>
      </c>
      <c r="CQ310" s="445">
        <v>-383689</v>
      </c>
      <c r="CR310" s="445">
        <v>-86330</v>
      </c>
      <c r="CS310" s="445">
        <v>-9592</v>
      </c>
      <c r="CT310" s="445">
        <v>-959222</v>
      </c>
      <c r="CU310" s="445">
        <v>-2954417</v>
      </c>
      <c r="CV310" s="445">
        <v>-2363535</v>
      </c>
      <c r="CW310" s="445">
        <v>-531795</v>
      </c>
      <c r="CX310" s="445">
        <v>-59088</v>
      </c>
      <c r="CY310" s="445">
        <v>-5908835</v>
      </c>
      <c r="CZ310" s="445">
        <v>-335433</v>
      </c>
      <c r="DA310" s="445">
        <v>-268347</v>
      </c>
      <c r="DB310" s="445">
        <v>-60378</v>
      </c>
      <c r="DC310" s="445">
        <v>-6709</v>
      </c>
      <c r="DD310" s="445">
        <v>-670867</v>
      </c>
      <c r="DE310" s="445">
        <v>-2618985</v>
      </c>
      <c r="DF310" s="445">
        <v>-2095187</v>
      </c>
      <c r="DG310" s="445">
        <v>-471417</v>
      </c>
      <c r="DH310" s="445">
        <v>-52379</v>
      </c>
      <c r="DI310" s="445">
        <v>-5237968</v>
      </c>
      <c r="DJ310" s="445">
        <v>-7206223</v>
      </c>
      <c r="DK310" s="445">
        <v>-5861787</v>
      </c>
      <c r="DL310" s="445">
        <v>-1332079</v>
      </c>
      <c r="DM310" s="445">
        <v>-146813</v>
      </c>
      <c r="DN310" s="445">
        <v>-14546902</v>
      </c>
      <c r="DO310" s="445">
        <v>-6358867</v>
      </c>
      <c r="DP310" s="445">
        <v>-5183907</v>
      </c>
      <c r="DQ310" s="445">
        <v>-1179556</v>
      </c>
      <c r="DR310" s="445">
        <v>-129867</v>
      </c>
      <c r="DS310" s="445">
        <v>-12852196</v>
      </c>
      <c r="DT310" s="445">
        <v>-847356</v>
      </c>
      <c r="DU310" s="445">
        <v>-677880</v>
      </c>
      <c r="DV310" s="445">
        <v>-152523</v>
      </c>
      <c r="DW310" s="445">
        <v>-16946</v>
      </c>
      <c r="DX310" s="445">
        <v>-1694706</v>
      </c>
      <c r="DY310" s="445">
        <v>12702236</v>
      </c>
      <c r="DZ310" s="445">
        <v>10161789</v>
      </c>
      <c r="EA310" s="445">
        <v>2286403</v>
      </c>
      <c r="EB310" s="445">
        <v>254045</v>
      </c>
      <c r="EC310" s="445">
        <v>25404473</v>
      </c>
      <c r="ED310" s="445">
        <v>9197614</v>
      </c>
      <c r="EE310" s="445">
        <v>7358091</v>
      </c>
      <c r="EF310" s="445">
        <v>1655571</v>
      </c>
      <c r="EG310" s="445">
        <v>183952</v>
      </c>
      <c r="EH310" s="445">
        <v>18395228</v>
      </c>
      <c r="EI310" s="445">
        <v>-3504622</v>
      </c>
      <c r="EJ310" s="445">
        <v>-2803698</v>
      </c>
      <c r="EK310" s="445">
        <v>-630832</v>
      </c>
      <c r="EL310" s="445">
        <v>-70093</v>
      </c>
      <c r="EM310" s="445">
        <v>-7009245</v>
      </c>
      <c r="EN310" s="445">
        <v>-4351978</v>
      </c>
      <c r="EO310" s="445">
        <v>-3481578</v>
      </c>
      <c r="EP310" s="445">
        <v>-783355</v>
      </c>
      <c r="EQ310" s="445">
        <v>-87039</v>
      </c>
      <c r="ER310" s="445">
        <v>-8703951</v>
      </c>
      <c r="ES310" s="446">
        <v>0.5</v>
      </c>
      <c r="ET310" s="446">
        <v>0.4</v>
      </c>
      <c r="EU310" s="446">
        <v>0.09</v>
      </c>
      <c r="EV310" s="446">
        <v>0.01</v>
      </c>
      <c r="EW310" s="446">
        <v>1</v>
      </c>
      <c r="EX310" s="58" t="s">
        <v>630</v>
      </c>
      <c r="EY310" s="58" t="s">
        <v>558</v>
      </c>
      <c r="EZ310" s="58" t="s">
        <v>466</v>
      </c>
      <c r="FA310" s="58" t="s">
        <v>473</v>
      </c>
      <c r="FB310" s="58" t="s">
        <v>1460</v>
      </c>
    </row>
    <row r="311" spans="1:158" s="58" customFormat="1" ht="14.25" thickTop="1" thickBot="1">
      <c r="A311" s="58" t="s">
        <v>461</v>
      </c>
      <c r="B311" s="447" t="s">
        <v>1461</v>
      </c>
      <c r="C311" s="59" t="s">
        <v>1462</v>
      </c>
      <c r="D311" s="445">
        <v>10903443</v>
      </c>
      <c r="E311" s="445">
        <v>8722754</v>
      </c>
      <c r="F311" s="445">
        <v>1962620</v>
      </c>
      <c r="G311" s="445">
        <v>218069</v>
      </c>
      <c r="H311" s="445">
        <v>21806886</v>
      </c>
      <c r="I311" s="445">
        <v>0</v>
      </c>
      <c r="J311" s="445">
        <v>0</v>
      </c>
      <c r="K311" s="445">
        <v>10903443</v>
      </c>
      <c r="L311" s="445">
        <v>130417</v>
      </c>
      <c r="M311" s="445">
        <v>130417</v>
      </c>
      <c r="N311" s="445">
        <v>0</v>
      </c>
      <c r="O311" s="445">
        <v>0</v>
      </c>
      <c r="P311" s="445">
        <v>0</v>
      </c>
      <c r="Q311" s="445">
        <v>5240</v>
      </c>
      <c r="R311" s="445">
        <v>0</v>
      </c>
      <c r="S311" s="445">
        <v>5240</v>
      </c>
      <c r="T311" s="445">
        <v>0</v>
      </c>
      <c r="U311" s="445">
        <v>0</v>
      </c>
      <c r="V311" s="445">
        <v>0</v>
      </c>
      <c r="W311" s="445">
        <v>0</v>
      </c>
      <c r="X311" s="445">
        <v>0</v>
      </c>
      <c r="Y311" s="445">
        <v>0</v>
      </c>
      <c r="Z311" s="445">
        <v>0</v>
      </c>
      <c r="AA311" s="445">
        <v>0</v>
      </c>
      <c r="AB311" s="445">
        <v>0</v>
      </c>
      <c r="AC311" s="445">
        <v>0</v>
      </c>
      <c r="AD311" s="445">
        <v>4686386</v>
      </c>
      <c r="AE311" s="445">
        <v>1054375</v>
      </c>
      <c r="AF311" s="445">
        <v>117154</v>
      </c>
      <c r="AG311" s="445">
        <v>5857915</v>
      </c>
      <c r="AH311" s="445">
        <v>967220</v>
      </c>
      <c r="AI311" s="445">
        <v>773775</v>
      </c>
      <c r="AJ311" s="445">
        <v>174099</v>
      </c>
      <c r="AK311" s="445">
        <v>19344</v>
      </c>
      <c r="AL311" s="445">
        <v>1934438</v>
      </c>
      <c r="AM311" s="445">
        <v>-1273486</v>
      </c>
      <c r="AN311" s="445">
        <v>-1018789</v>
      </c>
      <c r="AO311" s="445">
        <v>-229228</v>
      </c>
      <c r="AP311" s="445">
        <v>-25470</v>
      </c>
      <c r="AQ311" s="445">
        <v>-2546973</v>
      </c>
      <c r="AR311" s="445">
        <v>-459570</v>
      </c>
      <c r="AS311" s="445">
        <v>-367656</v>
      </c>
      <c r="AT311" s="445">
        <v>-82723</v>
      </c>
      <c r="AU311" s="445">
        <v>-9191</v>
      </c>
      <c r="AV311" s="445">
        <v>-919140</v>
      </c>
      <c r="AW311" s="445">
        <v>160094</v>
      </c>
      <c r="AX311" s="445">
        <v>128075</v>
      </c>
      <c r="AY311" s="445">
        <v>28817</v>
      </c>
      <c r="AZ311" s="445">
        <v>3202</v>
      </c>
      <c r="BA311" s="445">
        <v>320188</v>
      </c>
      <c r="BB311" s="445">
        <v>-194042</v>
      </c>
      <c r="BC311" s="445">
        <v>-155234</v>
      </c>
      <c r="BD311" s="445">
        <v>-34928</v>
      </c>
      <c r="BE311" s="445">
        <v>-3881</v>
      </c>
      <c r="BF311" s="445">
        <v>-388085</v>
      </c>
      <c r="BG311" s="445">
        <v>-493518</v>
      </c>
      <c r="BH311" s="445">
        <v>-394815</v>
      </c>
      <c r="BI311" s="445">
        <v>-88834</v>
      </c>
      <c r="BJ311" s="445">
        <v>-9870</v>
      </c>
      <c r="BK311" s="445">
        <v>-987037</v>
      </c>
      <c r="BL311" s="445">
        <v>-2588528</v>
      </c>
      <c r="BM311" s="445">
        <v>-2070822</v>
      </c>
      <c r="BN311" s="445">
        <v>-465935</v>
      </c>
      <c r="BO311" s="445">
        <v>-51771</v>
      </c>
      <c r="BP311" s="445">
        <v>-5177056</v>
      </c>
      <c r="BQ311" s="445">
        <v>-851842</v>
      </c>
      <c r="BR311" s="445">
        <v>-681473</v>
      </c>
      <c r="BS311" s="445">
        <v>-153331</v>
      </c>
      <c r="BT311" s="445">
        <v>-17037</v>
      </c>
      <c r="BU311" s="445">
        <v>-1703683</v>
      </c>
      <c r="BV311" s="445">
        <v>-1736686</v>
      </c>
      <c r="BW311" s="445">
        <v>-1389349</v>
      </c>
      <c r="BX311" s="445">
        <v>-312604</v>
      </c>
      <c r="BY311" s="445">
        <v>-34734</v>
      </c>
      <c r="BZ311" s="445">
        <v>-3473373</v>
      </c>
      <c r="CA311" s="445">
        <v>630706</v>
      </c>
      <c r="CB311" s="445">
        <v>504564</v>
      </c>
      <c r="CC311" s="445">
        <v>113527</v>
      </c>
      <c r="CD311" s="445">
        <v>12614</v>
      </c>
      <c r="CE311" s="445">
        <v>1261411</v>
      </c>
      <c r="CF311" s="445">
        <v>741476</v>
      </c>
      <c r="CG311" s="445">
        <v>593181</v>
      </c>
      <c r="CH311" s="445">
        <v>133466</v>
      </c>
      <c r="CI311" s="445">
        <v>14830</v>
      </c>
      <c r="CJ311" s="445">
        <v>1482953</v>
      </c>
      <c r="CK311" s="445">
        <v>0</v>
      </c>
      <c r="CL311" s="445">
        <v>0</v>
      </c>
      <c r="CM311" s="445">
        <v>0</v>
      </c>
      <c r="CN311" s="445">
        <v>0</v>
      </c>
      <c r="CO311" s="445">
        <v>0</v>
      </c>
      <c r="CP311" s="445">
        <v>-486870</v>
      </c>
      <c r="CQ311" s="445">
        <v>-389495</v>
      </c>
      <c r="CR311" s="445">
        <v>-87636</v>
      </c>
      <c r="CS311" s="445">
        <v>-9737</v>
      </c>
      <c r="CT311" s="445">
        <v>-973738</v>
      </c>
      <c r="CU311" s="445">
        <v>-1703216</v>
      </c>
      <c r="CV311" s="445">
        <v>-1362572</v>
      </c>
      <c r="CW311" s="445">
        <v>-306578</v>
      </c>
      <c r="CX311" s="445">
        <v>-34064</v>
      </c>
      <c r="CY311" s="445">
        <v>-3406430</v>
      </c>
      <c r="CZ311" s="445">
        <v>-221136</v>
      </c>
      <c r="DA311" s="445">
        <v>-176909</v>
      </c>
      <c r="DB311" s="445">
        <v>-39804</v>
      </c>
      <c r="DC311" s="445">
        <v>-4423</v>
      </c>
      <c r="DD311" s="445">
        <v>-442272</v>
      </c>
      <c r="DE311" s="445">
        <v>-1482080</v>
      </c>
      <c r="DF311" s="445">
        <v>-1185663</v>
      </c>
      <c r="DG311" s="445">
        <v>-266774</v>
      </c>
      <c r="DH311" s="445">
        <v>-29641</v>
      </c>
      <c r="DI311" s="445">
        <v>-2964158</v>
      </c>
      <c r="DJ311" s="445">
        <v>-8629741</v>
      </c>
      <c r="DK311" s="445">
        <v>-7406877</v>
      </c>
      <c r="DL311" s="445">
        <v>194859</v>
      </c>
      <c r="DM311" s="445">
        <v>-160018</v>
      </c>
      <c r="DN311" s="445">
        <v>-16001777</v>
      </c>
      <c r="DO311" s="445">
        <v>-8057035</v>
      </c>
      <c r="DP311" s="445">
        <v>-6948711</v>
      </c>
      <c r="DQ311" s="445">
        <v>297947</v>
      </c>
      <c r="DR311" s="445">
        <v>-148564</v>
      </c>
      <c r="DS311" s="445">
        <v>-14856363</v>
      </c>
      <c r="DT311" s="445">
        <v>-572706</v>
      </c>
      <c r="DU311" s="445">
        <v>-458166</v>
      </c>
      <c r="DV311" s="445">
        <v>-103088</v>
      </c>
      <c r="DW311" s="445">
        <v>-11454</v>
      </c>
      <c r="DX311" s="445">
        <v>-1145414</v>
      </c>
      <c r="DY311" s="445">
        <v>14272247</v>
      </c>
      <c r="DZ311" s="445">
        <v>11417798</v>
      </c>
      <c r="EA311" s="445">
        <v>2569004</v>
      </c>
      <c r="EB311" s="445">
        <v>285445</v>
      </c>
      <c r="EC311" s="445">
        <v>28544494</v>
      </c>
      <c r="ED311" s="445">
        <v>10903443</v>
      </c>
      <c r="EE311" s="445">
        <v>8722754</v>
      </c>
      <c r="EF311" s="445">
        <v>1962620</v>
      </c>
      <c r="EG311" s="445">
        <v>218069</v>
      </c>
      <c r="EH311" s="445">
        <v>21806886</v>
      </c>
      <c r="EI311" s="445">
        <v>-3368804</v>
      </c>
      <c r="EJ311" s="445">
        <v>-2695044</v>
      </c>
      <c r="EK311" s="445">
        <v>-606384</v>
      </c>
      <c r="EL311" s="445">
        <v>-67376</v>
      </c>
      <c r="EM311" s="445">
        <v>-6737608</v>
      </c>
      <c r="EN311" s="445">
        <v>-3941510</v>
      </c>
      <c r="EO311" s="445">
        <v>-3153210</v>
      </c>
      <c r="EP311" s="445">
        <v>-709472</v>
      </c>
      <c r="EQ311" s="445">
        <v>-78830</v>
      </c>
      <c r="ER311" s="445">
        <v>-7883022</v>
      </c>
      <c r="ES311" s="446">
        <v>0.5</v>
      </c>
      <c r="ET311" s="446">
        <v>0.4</v>
      </c>
      <c r="EU311" s="446">
        <v>0.09</v>
      </c>
      <c r="EV311" s="446">
        <v>0.01</v>
      </c>
      <c r="EW311" s="446">
        <v>1</v>
      </c>
      <c r="EX311" s="58" t="s">
        <v>614</v>
      </c>
      <c r="EY311" s="58" t="s">
        <v>615</v>
      </c>
      <c r="EZ311" s="58" t="s">
        <v>466</v>
      </c>
      <c r="FA311" s="58" t="s">
        <v>549</v>
      </c>
      <c r="FB311" s="58" t="s">
        <v>1463</v>
      </c>
    </row>
    <row r="312" spans="1:158" s="58" customFormat="1" ht="13.5" thickTop="1">
      <c r="A312" s="58" t="s">
        <v>469</v>
      </c>
      <c r="B312" s="447" t="s">
        <v>1464</v>
      </c>
      <c r="C312" s="59" t="s">
        <v>1465</v>
      </c>
      <c r="D312" s="445">
        <v>36180609</v>
      </c>
      <c r="E312" s="445">
        <v>35456996</v>
      </c>
      <c r="F312" s="445">
        <v>0</v>
      </c>
      <c r="G312" s="445">
        <v>723612</v>
      </c>
      <c r="H312" s="445">
        <v>72361217</v>
      </c>
      <c r="I312" s="445">
        <v>0</v>
      </c>
      <c r="J312" s="445">
        <v>0</v>
      </c>
      <c r="K312" s="445">
        <v>36180609</v>
      </c>
      <c r="L312" s="445">
        <v>289552</v>
      </c>
      <c r="M312" s="445">
        <v>289552</v>
      </c>
      <c r="N312" s="445">
        <v>0</v>
      </c>
      <c r="O312" s="445">
        <v>0</v>
      </c>
      <c r="P312" s="445">
        <v>0</v>
      </c>
      <c r="Q312" s="445">
        <v>0</v>
      </c>
      <c r="R312" s="445">
        <v>0</v>
      </c>
      <c r="S312" s="445">
        <v>0</v>
      </c>
      <c r="T312" s="445">
        <v>0</v>
      </c>
      <c r="U312" s="445">
        <v>0</v>
      </c>
      <c r="V312" s="445">
        <v>0</v>
      </c>
      <c r="W312" s="445">
        <v>0</v>
      </c>
      <c r="X312" s="445">
        <v>0</v>
      </c>
      <c r="Y312" s="445">
        <v>0</v>
      </c>
      <c r="Z312" s="445">
        <v>0</v>
      </c>
      <c r="AA312" s="445">
        <v>0</v>
      </c>
      <c r="AB312" s="445">
        <v>0</v>
      </c>
      <c r="AC312" s="445">
        <v>0</v>
      </c>
      <c r="AD312" s="445">
        <v>19733493</v>
      </c>
      <c r="AE312" s="445">
        <v>0</v>
      </c>
      <c r="AF312" s="445">
        <v>399920</v>
      </c>
      <c r="AG312" s="445">
        <v>20133413</v>
      </c>
      <c r="AH312" s="445">
        <v>3062844</v>
      </c>
      <c r="AI312" s="445">
        <v>3001587</v>
      </c>
      <c r="AJ312" s="445">
        <v>0</v>
      </c>
      <c r="AK312" s="445">
        <v>61257</v>
      </c>
      <c r="AL312" s="445">
        <v>6125688</v>
      </c>
      <c r="AM312" s="445">
        <v>-1373461</v>
      </c>
      <c r="AN312" s="445">
        <v>-1345991</v>
      </c>
      <c r="AO312" s="445">
        <v>0</v>
      </c>
      <c r="AP312" s="445">
        <v>-27469</v>
      </c>
      <c r="AQ312" s="445">
        <v>-2746921</v>
      </c>
      <c r="AR312" s="445">
        <v>-1414936</v>
      </c>
      <c r="AS312" s="445">
        <v>-1386637</v>
      </c>
      <c r="AT312" s="445">
        <v>0</v>
      </c>
      <c r="AU312" s="445">
        <v>-28299</v>
      </c>
      <c r="AV312" s="445">
        <v>-2829872</v>
      </c>
      <c r="AW312" s="445">
        <v>125984</v>
      </c>
      <c r="AX312" s="445">
        <v>123464</v>
      </c>
      <c r="AY312" s="445">
        <v>0</v>
      </c>
      <c r="AZ312" s="445">
        <v>2520</v>
      </c>
      <c r="BA312" s="445">
        <v>251968</v>
      </c>
      <c r="BB312" s="445">
        <v>81759</v>
      </c>
      <c r="BC312" s="445">
        <v>80123</v>
      </c>
      <c r="BD312" s="445">
        <v>0</v>
      </c>
      <c r="BE312" s="445">
        <v>1635</v>
      </c>
      <c r="BF312" s="445">
        <v>163517</v>
      </c>
      <c r="BG312" s="445">
        <v>-1207193</v>
      </c>
      <c r="BH312" s="445">
        <v>-1183050</v>
      </c>
      <c r="BI312" s="445">
        <v>0</v>
      </c>
      <c r="BJ312" s="445">
        <v>-24144</v>
      </c>
      <c r="BK312" s="445">
        <v>-2414387</v>
      </c>
      <c r="BL312" s="445">
        <v>-900000</v>
      </c>
      <c r="BM312" s="445">
        <v>-882000</v>
      </c>
      <c r="BN312" s="445">
        <v>0</v>
      </c>
      <c r="BO312" s="445">
        <v>-18000</v>
      </c>
      <c r="BP312" s="445">
        <v>-1800000</v>
      </c>
      <c r="BQ312" s="445">
        <v>-82990</v>
      </c>
      <c r="BR312" s="445">
        <v>-81330</v>
      </c>
      <c r="BS312" s="445">
        <v>0</v>
      </c>
      <c r="BT312" s="445">
        <v>-1660</v>
      </c>
      <c r="BU312" s="445">
        <v>-165980</v>
      </c>
      <c r="BV312" s="445">
        <v>-817010</v>
      </c>
      <c r="BW312" s="445">
        <v>-800670</v>
      </c>
      <c r="BX312" s="445">
        <v>0</v>
      </c>
      <c r="BY312" s="445">
        <v>-16340</v>
      </c>
      <c r="BZ312" s="445">
        <v>-1634020</v>
      </c>
      <c r="CA312" s="445">
        <v>82990</v>
      </c>
      <c r="CB312" s="445">
        <v>81330</v>
      </c>
      <c r="CC312" s="445">
        <v>0</v>
      </c>
      <c r="CD312" s="445">
        <v>1660</v>
      </c>
      <c r="CE312" s="445">
        <v>165980</v>
      </c>
      <c r="CF312" s="445">
        <v>700166</v>
      </c>
      <c r="CG312" s="445">
        <v>686162</v>
      </c>
      <c r="CH312" s="445">
        <v>0</v>
      </c>
      <c r="CI312" s="445">
        <v>14003</v>
      </c>
      <c r="CJ312" s="445">
        <v>1400331</v>
      </c>
      <c r="CK312" s="445">
        <v>0</v>
      </c>
      <c r="CL312" s="445">
        <v>0</v>
      </c>
      <c r="CM312" s="445">
        <v>0</v>
      </c>
      <c r="CN312" s="445">
        <v>0</v>
      </c>
      <c r="CO312" s="445">
        <v>0</v>
      </c>
      <c r="CP312" s="445">
        <v>-783156</v>
      </c>
      <c r="CQ312" s="445">
        <v>-767492</v>
      </c>
      <c r="CR312" s="445">
        <v>0</v>
      </c>
      <c r="CS312" s="445">
        <v>-15663</v>
      </c>
      <c r="CT312" s="445">
        <v>-1566311</v>
      </c>
      <c r="CU312" s="445">
        <v>-900000</v>
      </c>
      <c r="CV312" s="445">
        <v>-882000</v>
      </c>
      <c r="CW312" s="445">
        <v>0</v>
      </c>
      <c r="CX312" s="445">
        <v>-18000</v>
      </c>
      <c r="CY312" s="445">
        <v>-1800000</v>
      </c>
      <c r="CZ312" s="445">
        <v>0</v>
      </c>
      <c r="DA312" s="445">
        <v>0</v>
      </c>
      <c r="DB312" s="445">
        <v>0</v>
      </c>
      <c r="DC312" s="445">
        <v>0</v>
      </c>
      <c r="DD312" s="445">
        <v>0</v>
      </c>
      <c r="DE312" s="445">
        <v>-900000</v>
      </c>
      <c r="DF312" s="445">
        <v>-882000</v>
      </c>
      <c r="DG312" s="445">
        <v>0</v>
      </c>
      <c r="DH312" s="445">
        <v>-18000</v>
      </c>
      <c r="DI312" s="445">
        <v>-1800000</v>
      </c>
      <c r="DJ312" s="445">
        <v>-36740316</v>
      </c>
      <c r="DK312" s="445">
        <v>-36439526</v>
      </c>
      <c r="DL312" s="445">
        <v>0</v>
      </c>
      <c r="DM312" s="445">
        <v>-739191</v>
      </c>
      <c r="DN312" s="445">
        <v>-73919033</v>
      </c>
      <c r="DO312" s="445">
        <v>-34402728</v>
      </c>
      <c r="DP312" s="445">
        <v>-34148692</v>
      </c>
      <c r="DQ312" s="445">
        <v>0</v>
      </c>
      <c r="DR312" s="445">
        <v>-692439</v>
      </c>
      <c r="DS312" s="445">
        <v>-69243858</v>
      </c>
      <c r="DT312" s="445">
        <v>-2337588</v>
      </c>
      <c r="DU312" s="445">
        <v>-2290834</v>
      </c>
      <c r="DV312" s="445">
        <v>0</v>
      </c>
      <c r="DW312" s="445">
        <v>-46752</v>
      </c>
      <c r="DX312" s="445">
        <v>-4675175</v>
      </c>
      <c r="DY312" s="445">
        <v>52838655</v>
      </c>
      <c r="DZ312" s="445">
        <v>51781881</v>
      </c>
      <c r="EA312" s="445">
        <v>0</v>
      </c>
      <c r="EB312" s="445">
        <v>1056773</v>
      </c>
      <c r="EC312" s="445">
        <v>105677309</v>
      </c>
      <c r="ED312" s="445">
        <v>36180609</v>
      </c>
      <c r="EE312" s="445">
        <v>35456996</v>
      </c>
      <c r="EF312" s="445">
        <v>0</v>
      </c>
      <c r="EG312" s="445">
        <v>723612</v>
      </c>
      <c r="EH312" s="445">
        <v>72361217</v>
      </c>
      <c r="EI312" s="445">
        <v>-16658046</v>
      </c>
      <c r="EJ312" s="445">
        <v>-16324885</v>
      </c>
      <c r="EK312" s="445">
        <v>0</v>
      </c>
      <c r="EL312" s="445">
        <v>-333161</v>
      </c>
      <c r="EM312" s="445">
        <v>-33316092</v>
      </c>
      <c r="EN312" s="445">
        <v>-18995634</v>
      </c>
      <c r="EO312" s="445">
        <v>-18615719</v>
      </c>
      <c r="EP312" s="445">
        <v>0</v>
      </c>
      <c r="EQ312" s="445">
        <v>-379913</v>
      </c>
      <c r="ER312" s="445">
        <v>-37991267</v>
      </c>
      <c r="ES312" s="446">
        <v>0.5</v>
      </c>
      <c r="ET312" s="446">
        <v>0.49</v>
      </c>
      <c r="EU312" s="446">
        <v>0</v>
      </c>
      <c r="EV312" s="446">
        <v>0.01</v>
      </c>
      <c r="EW312" s="446">
        <v>1</v>
      </c>
      <c r="EX312" s="58" t="s">
        <v>536</v>
      </c>
      <c r="EY312" s="58" t="s">
        <v>716</v>
      </c>
      <c r="EZ312" s="58" t="s">
        <v>536</v>
      </c>
      <c r="FA312" s="58" t="s">
        <v>514</v>
      </c>
      <c r="FB312" s="58" t="s">
        <v>1466</v>
      </c>
    </row>
    <row r="313" spans="1:158" s="58" customFormat="1">
      <c r="A313" s="88"/>
      <c r="B313" s="59" t="s">
        <v>1467</v>
      </c>
      <c r="C313" s="59" t="s">
        <v>1468</v>
      </c>
      <c r="D313" s="61">
        <v>7813680695</v>
      </c>
      <c r="E313" s="61">
        <v>9443018369</v>
      </c>
      <c r="F313" s="61">
        <v>3066254510</v>
      </c>
      <c r="G313" s="61">
        <v>109429281</v>
      </c>
      <c r="H313" s="61">
        <v>20432382855</v>
      </c>
      <c r="I313" s="61">
        <v>14169072</v>
      </c>
      <c r="J313" s="61">
        <v>14169072</v>
      </c>
      <c r="K313" s="61">
        <v>7799511623</v>
      </c>
      <c r="L313" s="61">
        <v>84176624</v>
      </c>
      <c r="M313" s="61">
        <v>84176624</v>
      </c>
      <c r="N313" s="61">
        <v>106336303</v>
      </c>
      <c r="O313" s="61">
        <v>48702</v>
      </c>
      <c r="P313" s="61">
        <v>106385004</v>
      </c>
      <c r="Q313" s="61">
        <v>85250912</v>
      </c>
      <c r="R313" s="61">
        <v>7257239</v>
      </c>
      <c r="S313" s="61">
        <v>92508151</v>
      </c>
      <c r="T313" s="61">
        <v>10547</v>
      </c>
      <c r="U313" s="61">
        <v>15557</v>
      </c>
      <c r="V313" s="61">
        <v>264</v>
      </c>
      <c r="W313" s="61">
        <v>26368</v>
      </c>
      <c r="X313" s="61">
        <v>13367164</v>
      </c>
      <c r="Y313" s="61">
        <v>151074</v>
      </c>
      <c r="Z313" s="61">
        <v>25368</v>
      </c>
      <c r="AA313" s="61">
        <v>13543606</v>
      </c>
      <c r="AB313" s="61">
        <v>625465</v>
      </c>
      <c r="AC313" s="61">
        <v>625465</v>
      </c>
      <c r="AD313" s="61">
        <v>3899826080</v>
      </c>
      <c r="AE313" s="61">
        <v>1133020681</v>
      </c>
      <c r="AF313" s="61">
        <v>45835256</v>
      </c>
      <c r="AG313" s="61">
        <v>5078682017</v>
      </c>
      <c r="AH313" s="61">
        <v>863754151</v>
      </c>
      <c r="AI313" s="61">
        <v>1250378710</v>
      </c>
      <c r="AJ313" s="61">
        <v>438740069</v>
      </c>
      <c r="AK313" s="61">
        <v>13069801</v>
      </c>
      <c r="AL313" s="61">
        <v>2565942731</v>
      </c>
      <c r="AM313" s="61">
        <v>-539507302</v>
      </c>
      <c r="AN313" s="61">
        <v>-647366788</v>
      </c>
      <c r="AO313" s="61">
        <v>-305535507</v>
      </c>
      <c r="AP313" s="61">
        <v>-6214145</v>
      </c>
      <c r="AQ313" s="61">
        <v>-1498623742</v>
      </c>
      <c r="AR313" s="61">
        <v>-493701155</v>
      </c>
      <c r="AS313" s="61">
        <v>-762684759</v>
      </c>
      <c r="AT313" s="61">
        <v>-241123184</v>
      </c>
      <c r="AU313" s="61">
        <v>-8046898</v>
      </c>
      <c r="AV313" s="61">
        <v>-1505555996</v>
      </c>
      <c r="AW313" s="61">
        <v>38929535</v>
      </c>
      <c r="AX313" s="61">
        <v>58029604</v>
      </c>
      <c r="AY313" s="61">
        <v>13765412</v>
      </c>
      <c r="AZ313" s="61">
        <v>705383</v>
      </c>
      <c r="BA313" s="61">
        <v>111429934</v>
      </c>
      <c r="BB313" s="61">
        <v>-48476923</v>
      </c>
      <c r="BC313" s="61">
        <v>-78657279</v>
      </c>
      <c r="BD313" s="61">
        <v>-20668618</v>
      </c>
      <c r="BE313" s="61">
        <v>-902034</v>
      </c>
      <c r="BF313" s="61">
        <v>-148704854</v>
      </c>
      <c r="BG313" s="61">
        <v>-503248545</v>
      </c>
      <c r="BH313" s="61">
        <v>-783312434</v>
      </c>
      <c r="BI313" s="61">
        <v>-248026390</v>
      </c>
      <c r="BJ313" s="61">
        <v>-8243549</v>
      </c>
      <c r="BK313" s="61">
        <v>-1542830918</v>
      </c>
      <c r="BL313" s="61">
        <v>-1341158764</v>
      </c>
      <c r="BM313" s="61">
        <v>-1727474939</v>
      </c>
      <c r="BN313" s="61">
        <v>-546612218</v>
      </c>
      <c r="BO313" s="61">
        <v>-19501923</v>
      </c>
      <c r="BP313" s="61">
        <v>-3634747844</v>
      </c>
      <c r="BQ313" s="61">
        <v>-205989978</v>
      </c>
      <c r="BR313" s="61">
        <v>-290116733</v>
      </c>
      <c r="BS313" s="61">
        <v>-45155907</v>
      </c>
      <c r="BT313" s="61">
        <v>-3741373</v>
      </c>
      <c r="BU313" s="61">
        <v>-545003991</v>
      </c>
      <c r="BV313" s="61">
        <v>-1135168777</v>
      </c>
      <c r="BW313" s="61">
        <v>-1437358222</v>
      </c>
      <c r="BX313" s="61">
        <v>-501456314</v>
      </c>
      <c r="BY313" s="61">
        <v>-15760539</v>
      </c>
      <c r="BZ313" s="61">
        <v>-3089743852</v>
      </c>
      <c r="CA313" s="61">
        <v>65759096</v>
      </c>
      <c r="CB313" s="61">
        <v>82058610</v>
      </c>
      <c r="CC313" s="61">
        <v>18643343</v>
      </c>
      <c r="CD313" s="61">
        <v>1029995</v>
      </c>
      <c r="CE313" s="61">
        <v>167491044</v>
      </c>
      <c r="CF313" s="61">
        <v>260038294</v>
      </c>
      <c r="CG313" s="61">
        <v>357285891</v>
      </c>
      <c r="CH313" s="61">
        <v>143808494</v>
      </c>
      <c r="CI313" s="61">
        <v>3580390</v>
      </c>
      <c r="CJ313" s="61">
        <v>764713069</v>
      </c>
      <c r="CK313" s="61">
        <v>20299410</v>
      </c>
      <c r="CL313" s="61">
        <v>15132847</v>
      </c>
      <c r="CM313" s="61">
        <v>-11732216</v>
      </c>
      <c r="CN313" s="61">
        <v>516765</v>
      </c>
      <c r="CO313" s="61">
        <v>24216806</v>
      </c>
      <c r="CP313" s="61">
        <v>-225416033</v>
      </c>
      <c r="CQ313" s="61">
        <v>-289540571</v>
      </c>
      <c r="CR313" s="61">
        <v>-90119497</v>
      </c>
      <c r="CS313" s="61">
        <v>-3786810</v>
      </c>
      <c r="CT313" s="61">
        <v>-608862911</v>
      </c>
      <c r="CU313" s="61">
        <v>-1220477997</v>
      </c>
      <c r="CV313" s="61">
        <v>-1562538161</v>
      </c>
      <c r="CW313" s="61">
        <v>-486012094</v>
      </c>
      <c r="CX313" s="61">
        <v>-18161583</v>
      </c>
      <c r="CY313" s="61">
        <v>-3287189835</v>
      </c>
      <c r="CZ313" s="61">
        <v>-119931472</v>
      </c>
      <c r="DA313" s="61">
        <v>-192925276</v>
      </c>
      <c r="DB313" s="61">
        <v>-38244780</v>
      </c>
      <c r="DC313" s="61">
        <v>-2194613</v>
      </c>
      <c r="DD313" s="61">
        <v>-353296141</v>
      </c>
      <c r="DE313" s="61">
        <v>-1100546516</v>
      </c>
      <c r="DF313" s="61">
        <v>-1369612902</v>
      </c>
      <c r="DG313" s="61">
        <v>-447767317</v>
      </c>
      <c r="DH313" s="61">
        <v>-15966959</v>
      </c>
      <c r="DI313" s="61">
        <v>-2933893694</v>
      </c>
      <c r="DJ313" s="61">
        <v>-4743133193</v>
      </c>
      <c r="DK313" s="61">
        <v>-5840612917</v>
      </c>
      <c r="DL313" s="61">
        <v>-1878169467</v>
      </c>
      <c r="DM313" s="61">
        <v>-65879346</v>
      </c>
      <c r="DN313" s="61">
        <v>-12528209825</v>
      </c>
      <c r="DO313" s="61">
        <v>-4264296172</v>
      </c>
      <c r="DP313" s="61">
        <v>-5297471054</v>
      </c>
      <c r="DQ313" s="61">
        <v>-1570525956</v>
      </c>
      <c r="DR313" s="61">
        <v>-61744101</v>
      </c>
      <c r="DS313" s="61">
        <v>-11194037255</v>
      </c>
      <c r="DT313" s="61">
        <v>-478837021</v>
      </c>
      <c r="DU313" s="61">
        <v>-543141863</v>
      </c>
      <c r="DV313" s="61">
        <v>-307643511</v>
      </c>
      <c r="DW313" s="61">
        <v>-4135245</v>
      </c>
      <c r="DX313" s="61">
        <v>-1334172570</v>
      </c>
      <c r="DY313" s="61">
        <v>9596645952</v>
      </c>
      <c r="DZ313" s="61">
        <v>11569650731</v>
      </c>
      <c r="EA313" s="61">
        <v>3824211497</v>
      </c>
      <c r="EB313" s="61">
        <v>133499142</v>
      </c>
      <c r="EC313" s="61">
        <v>25124007322</v>
      </c>
      <c r="ED313" s="61">
        <v>7813680695</v>
      </c>
      <c r="EE313" s="61">
        <v>9443018369</v>
      </c>
      <c r="EF313" s="61">
        <v>3066254510</v>
      </c>
      <c r="EG313" s="61">
        <v>109429281</v>
      </c>
      <c r="EH313" s="61">
        <v>20432382855</v>
      </c>
      <c r="EI313" s="61">
        <v>-1782965258</v>
      </c>
      <c r="EJ313" s="61">
        <v>-2126632362</v>
      </c>
      <c r="EK313" s="61">
        <v>-757956987</v>
      </c>
      <c r="EL313" s="61">
        <v>-24069861</v>
      </c>
      <c r="EM313" s="61">
        <v>-4691624468</v>
      </c>
      <c r="EN313" s="61">
        <v>-2261802279</v>
      </c>
      <c r="EO313" s="61">
        <v>-2669774225</v>
      </c>
      <c r="EP313" s="61">
        <v>-1065600498</v>
      </c>
      <c r="EQ313" s="61">
        <v>-28205106</v>
      </c>
      <c r="ER313" s="61">
        <v>-6025797038</v>
      </c>
      <c r="ES313" s="61" t="s">
        <v>1469</v>
      </c>
      <c r="ET313" s="61" t="s">
        <v>1469</v>
      </c>
      <c r="EU313" s="61" t="s">
        <v>1469</v>
      </c>
      <c r="EV313" s="61" t="s">
        <v>1469</v>
      </c>
      <c r="EW313" s="61" t="s">
        <v>1469</v>
      </c>
      <c r="EX313" s="61" t="s">
        <v>1469</v>
      </c>
      <c r="EY313" s="61" t="s">
        <v>1469</v>
      </c>
      <c r="EZ313" s="61" t="s">
        <v>1469</v>
      </c>
      <c r="FA313" s="61" t="s">
        <v>1469</v>
      </c>
    </row>
    <row r="315" spans="1:158">
      <c r="C315" s="59" t="s">
        <v>1470</v>
      </c>
    </row>
  </sheetData>
  <autoFilter ref="A3:FB3" xr:uid="{0A4FAB2A-FA1D-4AD9-9C02-C7ED3E3175F0}"/>
  <phoneticPr fontId="85"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tabSelected="1" zoomScaleNormal="100" workbookViewId="0"/>
  </sheetViews>
  <sheetFormatPr defaultColWidth="9.140625" defaultRowHeight="15"/>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c r="A1" s="584"/>
      <c r="B1" s="585"/>
      <c r="C1" s="585" t="s">
        <v>21</v>
      </c>
      <c r="D1" s="585"/>
      <c r="E1" s="585"/>
      <c r="F1" s="586">
        <v>310</v>
      </c>
      <c r="G1" s="585"/>
      <c r="H1" s="585"/>
      <c r="I1" s="585"/>
      <c r="J1" s="585"/>
      <c r="K1" s="585"/>
      <c r="L1" s="585"/>
      <c r="M1" s="585"/>
      <c r="N1" s="585"/>
      <c r="O1" s="585"/>
      <c r="P1" s="585"/>
      <c r="Q1" s="585"/>
      <c r="R1" s="587"/>
      <c r="S1" s="587"/>
      <c r="T1" s="585"/>
      <c r="U1" s="585"/>
      <c r="V1" s="585"/>
      <c r="W1" s="585"/>
      <c r="X1" s="585"/>
      <c r="Y1" s="585"/>
      <c r="Z1" s="588"/>
    </row>
    <row r="2" spans="1:26" ht="15.75">
      <c r="A2" s="589" t="s">
        <v>29</v>
      </c>
      <c r="B2" s="477"/>
      <c r="C2" s="477"/>
      <c r="D2" s="477"/>
      <c r="E2" s="477"/>
      <c r="F2" s="477"/>
      <c r="G2" s="477"/>
      <c r="H2" s="477"/>
      <c r="I2" s="477"/>
      <c r="J2" s="477"/>
      <c r="K2" s="477"/>
      <c r="L2" s="477"/>
      <c r="M2" s="477"/>
      <c r="N2" s="477"/>
      <c r="O2" s="477"/>
      <c r="P2" s="477"/>
      <c r="Q2" s="477"/>
      <c r="R2" s="477"/>
      <c r="S2" s="477"/>
      <c r="T2" s="477"/>
      <c r="U2" s="477"/>
      <c r="V2" s="477"/>
      <c r="W2" s="477"/>
      <c r="X2" s="477"/>
      <c r="Y2" s="477"/>
      <c r="Z2" s="590"/>
    </row>
    <row r="3" spans="1:26" ht="15.75">
      <c r="A3" s="589" t="s">
        <v>30</v>
      </c>
      <c r="B3" s="477"/>
      <c r="C3" s="477"/>
      <c r="D3" s="477"/>
      <c r="E3" s="477"/>
      <c r="F3" s="477"/>
      <c r="G3" s="477"/>
      <c r="H3" s="477"/>
      <c r="I3" s="477"/>
      <c r="J3" s="477"/>
      <c r="K3" s="477"/>
      <c r="L3" s="477"/>
      <c r="M3" s="477"/>
      <c r="N3" s="477"/>
      <c r="O3" s="477"/>
      <c r="P3" s="477"/>
      <c r="Q3" s="477"/>
      <c r="R3" s="477"/>
      <c r="S3" s="477"/>
      <c r="T3" s="477"/>
      <c r="U3" s="477"/>
      <c r="V3" s="477"/>
      <c r="W3" s="477"/>
      <c r="X3" s="477"/>
      <c r="Y3" s="477"/>
      <c r="Z3" s="590"/>
    </row>
    <row r="4" spans="1:26">
      <c r="A4" s="591"/>
      <c r="B4" s="479"/>
      <c r="C4" s="479"/>
      <c r="D4" s="479"/>
      <c r="E4" s="479"/>
      <c r="F4" s="479"/>
      <c r="G4" s="479"/>
      <c r="H4" s="479"/>
      <c r="I4" s="479"/>
      <c r="J4" s="479"/>
      <c r="K4" s="479"/>
      <c r="L4" s="479"/>
      <c r="M4" s="479"/>
      <c r="N4" s="479"/>
      <c r="O4" s="479"/>
      <c r="P4" s="479"/>
      <c r="Q4" s="479"/>
      <c r="R4" s="479"/>
      <c r="S4" s="479"/>
      <c r="T4" s="479"/>
      <c r="U4" s="479"/>
      <c r="V4" s="479"/>
      <c r="W4" s="479"/>
      <c r="X4" s="479"/>
      <c r="Y4" s="479"/>
      <c r="Z4" s="480"/>
    </row>
    <row r="5" spans="1:26" ht="15.75" thickBot="1">
      <c r="A5" s="591"/>
      <c r="B5" s="479"/>
      <c r="C5" s="479"/>
      <c r="D5" s="479"/>
      <c r="E5" s="479"/>
      <c r="F5" s="479"/>
      <c r="G5" s="479"/>
      <c r="H5" s="479"/>
      <c r="I5" s="479"/>
      <c r="J5" s="479"/>
      <c r="K5" s="479"/>
      <c r="L5" s="479"/>
      <c r="M5" s="479"/>
      <c r="N5" s="479"/>
      <c r="O5" s="479"/>
      <c r="P5" s="479"/>
      <c r="Q5" s="479"/>
      <c r="R5" s="479"/>
      <c r="S5" s="479"/>
      <c r="T5" s="479"/>
      <c r="U5" s="479"/>
      <c r="V5" s="479"/>
      <c r="W5" s="479"/>
      <c r="X5" s="479"/>
      <c r="Y5" s="479"/>
      <c r="Z5" s="480"/>
    </row>
    <row r="6" spans="1:26">
      <c r="A6" s="584"/>
      <c r="B6" s="585"/>
      <c r="C6" s="585"/>
      <c r="D6" s="585"/>
      <c r="E6" s="585"/>
      <c r="F6" s="585"/>
      <c r="G6" s="585"/>
      <c r="H6" s="585"/>
      <c r="I6" s="585"/>
      <c r="J6" s="585"/>
      <c r="K6" s="585"/>
      <c r="L6" s="585"/>
      <c r="M6" s="585"/>
      <c r="N6" s="585"/>
      <c r="O6" s="585"/>
      <c r="P6" s="585"/>
      <c r="Q6" s="585"/>
      <c r="R6" s="585"/>
      <c r="S6" s="585"/>
      <c r="T6" s="585"/>
      <c r="U6" s="585"/>
      <c r="V6" s="585"/>
      <c r="W6" s="585"/>
      <c r="X6" s="585"/>
      <c r="Y6" s="585"/>
      <c r="Z6" s="588"/>
    </row>
    <row r="7" spans="1:26">
      <c r="A7" s="592"/>
      <c r="B7" s="13"/>
      <c r="C7" s="13"/>
      <c r="D7" s="13"/>
      <c r="E7" s="474" t="s">
        <v>31</v>
      </c>
      <c r="F7" s="474"/>
      <c r="G7" s="474"/>
      <c r="H7" s="474"/>
      <c r="I7" s="474"/>
      <c r="J7" s="474"/>
      <c r="K7" s="13"/>
      <c r="L7" s="11"/>
      <c r="M7" s="11"/>
      <c r="N7" s="11"/>
      <c r="O7" s="11"/>
      <c r="P7" s="13"/>
      <c r="Q7" s="13"/>
      <c r="R7" s="13"/>
      <c r="S7" s="13"/>
      <c r="T7" s="13"/>
      <c r="U7" s="13"/>
      <c r="V7" s="13"/>
      <c r="W7" s="13"/>
      <c r="X7" s="13"/>
      <c r="Y7" s="13"/>
      <c r="Z7" s="593"/>
    </row>
    <row r="8" spans="1:26">
      <c r="A8" s="592"/>
      <c r="B8" s="13"/>
      <c r="C8" s="13"/>
      <c r="D8" s="13"/>
      <c r="E8" s="13"/>
      <c r="F8" s="324"/>
      <c r="G8" s="324"/>
      <c r="H8" s="324"/>
      <c r="I8" s="324"/>
      <c r="J8" s="324"/>
      <c r="K8" s="324"/>
      <c r="L8" s="11"/>
      <c r="M8" s="11"/>
      <c r="N8" s="11"/>
      <c r="O8" s="11"/>
      <c r="P8" s="13"/>
      <c r="Q8" s="13"/>
      <c r="R8" s="13"/>
      <c r="S8" s="13"/>
      <c r="T8" s="13"/>
      <c r="U8" s="13"/>
      <c r="V8" s="13"/>
      <c r="W8" s="13"/>
      <c r="X8" s="13"/>
      <c r="Y8" s="13"/>
      <c r="Z8" s="593"/>
    </row>
    <row r="9" spans="1:26">
      <c r="A9" s="592"/>
      <c r="B9" s="13"/>
      <c r="C9" s="13"/>
      <c r="D9" s="13"/>
      <c r="E9" s="481" t="str">
        <f>IF($L$13="E0000","The data for England include cover 230 provisional pre-audit data returns and 79 audited returns",IF(INDEX(DatasheetPart1!A:A,MATCH($L$13,DatasheetPart1!B:B,0))="P","The data for this local authority are provisional data prior to audit of accounts","The data for this local authority are final post-audit data"))</f>
        <v>The data for England include cover 230 provisional pre-audit data returns and 79 audited returns</v>
      </c>
      <c r="F9" s="481"/>
      <c r="G9" s="481"/>
      <c r="H9" s="481"/>
      <c r="I9" s="481"/>
      <c r="J9" s="481"/>
      <c r="K9" s="325"/>
      <c r="L9" s="12"/>
      <c r="M9" s="12"/>
      <c r="N9" s="12"/>
      <c r="O9" s="12"/>
      <c r="P9" s="13"/>
      <c r="Q9" s="13"/>
      <c r="R9" s="13"/>
      <c r="S9" s="13"/>
      <c r="T9" s="13"/>
      <c r="U9" s="13"/>
      <c r="V9" s="13"/>
      <c r="W9" s="13"/>
      <c r="X9" s="13"/>
      <c r="Y9" s="13"/>
      <c r="Z9" s="593"/>
    </row>
    <row r="10" spans="1:26">
      <c r="A10" s="592"/>
      <c r="B10" s="13"/>
      <c r="C10" s="13"/>
      <c r="D10" s="13"/>
      <c r="E10" s="481"/>
      <c r="F10" s="481"/>
      <c r="G10" s="481"/>
      <c r="H10" s="481"/>
      <c r="I10" s="481"/>
      <c r="J10" s="481"/>
      <c r="K10" s="325"/>
      <c r="L10" s="12"/>
      <c r="M10" s="12"/>
      <c r="N10" s="12"/>
      <c r="O10" s="12"/>
      <c r="P10" s="13"/>
      <c r="Q10" s="13"/>
      <c r="R10" s="13"/>
      <c r="S10" s="13"/>
      <c r="T10" s="13"/>
      <c r="U10" s="13"/>
      <c r="V10" s="13"/>
      <c r="W10" s="13"/>
      <c r="X10" s="13"/>
      <c r="Y10" s="13"/>
      <c r="Z10" s="593"/>
    </row>
    <row r="11" spans="1:26" ht="36" customHeight="1">
      <c r="A11" s="592"/>
      <c r="B11" s="13"/>
      <c r="C11" s="13"/>
      <c r="D11" s="13"/>
      <c r="E11" s="482" t="str">
        <f>IF(RIGHT(Import_LA_Name,3)="(R)","The return for this authority has been revised since the original release of this data","")</f>
        <v/>
      </c>
      <c r="F11" s="482"/>
      <c r="G11" s="482"/>
      <c r="H11" s="482"/>
      <c r="I11" s="482"/>
      <c r="J11" s="482"/>
      <c r="K11" s="325"/>
      <c r="L11" s="12"/>
      <c r="M11" s="12"/>
      <c r="N11" s="12"/>
      <c r="O11" s="12"/>
      <c r="P11" s="13"/>
      <c r="Q11" s="13"/>
      <c r="R11" s="13"/>
      <c r="S11" s="13"/>
      <c r="T11" s="13"/>
      <c r="U11" s="13"/>
      <c r="V11" s="13"/>
      <c r="W11" s="13"/>
      <c r="X11" s="13"/>
      <c r="Y11" s="13"/>
      <c r="Z11" s="593"/>
    </row>
    <row r="12" spans="1:26">
      <c r="A12" s="592"/>
      <c r="B12" s="13"/>
      <c r="C12" s="13"/>
      <c r="D12" s="13"/>
      <c r="E12" s="13" t="s">
        <v>32</v>
      </c>
      <c r="F12" s="325"/>
      <c r="G12" s="13"/>
      <c r="H12" s="325"/>
      <c r="I12" s="13"/>
      <c r="J12" s="325"/>
      <c r="K12" s="325"/>
      <c r="L12" s="475" t="str" cm="1">
        <f t="array" ref="L12">INDEX(DatasheetPart1!C4:C313,'Part 1'!F1)</f>
        <v>England</v>
      </c>
      <c r="M12" s="475"/>
      <c r="N12" s="475"/>
      <c r="O12" s="475"/>
      <c r="P12" s="475"/>
      <c r="Q12" s="475"/>
      <c r="R12" s="13"/>
      <c r="S12" s="13"/>
      <c r="T12" s="13"/>
      <c r="U12" s="13"/>
      <c r="V12" s="13"/>
      <c r="W12" s="13"/>
      <c r="X12" s="13"/>
      <c r="Y12" s="13"/>
      <c r="Z12" s="593"/>
    </row>
    <row r="13" spans="1:26">
      <c r="A13" s="592"/>
      <c r="B13" s="13"/>
      <c r="C13" s="13"/>
      <c r="D13" s="13"/>
      <c r="E13" s="13" t="s">
        <v>33</v>
      </c>
      <c r="F13" s="325"/>
      <c r="G13" s="13"/>
      <c r="H13" s="325"/>
      <c r="I13" s="13"/>
      <c r="J13" s="325"/>
      <c r="K13" s="325"/>
      <c r="L13" s="475" t="str" cm="1">
        <f t="array" ref="L13">INDEX(DatasheetPart1!B4:B313,'Part 1'!F1)</f>
        <v>E0000</v>
      </c>
      <c r="M13" s="475"/>
      <c r="N13" s="475"/>
      <c r="O13" s="475"/>
      <c r="P13" s="475"/>
      <c r="Q13" s="475"/>
      <c r="R13" s="13"/>
      <c r="S13" s="13"/>
      <c r="T13" s="13"/>
      <c r="U13" s="13"/>
      <c r="V13" s="13"/>
      <c r="W13" s="13"/>
      <c r="X13" s="13"/>
      <c r="Y13" s="13"/>
      <c r="Z13" s="593"/>
    </row>
    <row r="14" spans="1:26" ht="15.75" thickBot="1">
      <c r="A14" s="594"/>
      <c r="B14" s="350"/>
      <c r="C14" s="350"/>
      <c r="D14" s="350"/>
      <c r="E14" s="350"/>
      <c r="F14" s="350"/>
      <c r="G14" s="350"/>
      <c r="H14" s="350"/>
      <c r="I14" s="350"/>
      <c r="J14" s="350"/>
      <c r="K14" s="350"/>
      <c r="L14" s="350"/>
      <c r="M14" s="350"/>
      <c r="N14" s="350"/>
      <c r="O14" s="350"/>
      <c r="P14" s="350"/>
      <c r="Q14" s="350"/>
      <c r="R14" s="350"/>
      <c r="S14" s="350"/>
      <c r="T14" s="350"/>
      <c r="U14" s="468"/>
      <c r="V14" s="468"/>
      <c r="W14" s="595"/>
      <c r="X14" s="596"/>
      <c r="Y14" s="350"/>
      <c r="Z14" s="597"/>
    </row>
    <row r="15" spans="1:26">
      <c r="A15" s="337"/>
      <c r="B15" s="5"/>
      <c r="C15" s="5"/>
      <c r="D15" s="5"/>
      <c r="E15" s="5"/>
      <c r="F15" s="5"/>
      <c r="G15" s="5"/>
      <c r="H15" s="5"/>
      <c r="I15" s="5"/>
      <c r="J15" s="5"/>
      <c r="K15" s="290">
        <v>1</v>
      </c>
      <c r="L15" s="5"/>
      <c r="M15" s="5"/>
      <c r="N15" s="5"/>
      <c r="O15" s="5"/>
      <c r="P15" s="5"/>
      <c r="Q15" s="5"/>
      <c r="R15" s="5"/>
      <c r="S15" s="5"/>
      <c r="T15" s="5"/>
      <c r="U15" s="5"/>
      <c r="V15" s="5"/>
      <c r="W15" s="5"/>
      <c r="X15" s="5"/>
      <c r="Y15" s="5"/>
      <c r="Z15" s="338"/>
    </row>
    <row r="16" spans="1:26" ht="15.75">
      <c r="A16" s="337"/>
      <c r="B16" s="5"/>
      <c r="C16" s="466" t="s">
        <v>34</v>
      </c>
      <c r="D16" s="466"/>
      <c r="E16" s="466"/>
      <c r="F16" s="466"/>
      <c r="G16" s="466"/>
      <c r="H16" s="20"/>
      <c r="I16" s="20"/>
      <c r="J16" s="5"/>
      <c r="K16" s="5"/>
      <c r="L16" s="5"/>
      <c r="M16" s="5"/>
      <c r="N16" s="5"/>
      <c r="O16" s="5"/>
      <c r="P16" s="5"/>
      <c r="Q16" s="5"/>
      <c r="R16" s="5"/>
      <c r="S16" s="5"/>
      <c r="T16" s="5"/>
      <c r="U16" s="5"/>
      <c r="V16" s="5"/>
      <c r="W16" s="5"/>
      <c r="X16" s="5"/>
      <c r="Y16" s="5"/>
      <c r="Z16" s="338"/>
    </row>
    <row r="17" spans="1:27" ht="33" customHeight="1">
      <c r="A17" s="337"/>
      <c r="B17" s="5"/>
      <c r="C17" s="471" t="s">
        <v>35</v>
      </c>
      <c r="D17" s="471"/>
      <c r="E17" s="471"/>
      <c r="F17" s="471"/>
      <c r="G17" s="471"/>
      <c r="H17" s="471"/>
      <c r="I17" s="471"/>
      <c r="J17" s="471"/>
      <c r="K17" s="471"/>
      <c r="L17" s="471"/>
      <c r="M17" s="471"/>
      <c r="N17" s="471"/>
      <c r="O17" s="471"/>
      <c r="P17" s="471"/>
      <c r="Q17" s="471"/>
      <c r="R17" s="471"/>
      <c r="S17" s="471"/>
      <c r="T17" s="471"/>
      <c r="U17" s="471"/>
      <c r="V17" s="471"/>
      <c r="W17" s="471"/>
      <c r="X17" s="471"/>
      <c r="Y17" s="5"/>
      <c r="Z17" s="338"/>
    </row>
    <row r="18" spans="1:27" ht="15.75">
      <c r="A18" s="337"/>
      <c r="B18" s="5"/>
      <c r="C18" s="34"/>
      <c r="D18" s="34"/>
      <c r="E18" s="34"/>
      <c r="F18" s="34"/>
      <c r="G18" s="34"/>
      <c r="H18" s="20"/>
      <c r="I18" s="20"/>
      <c r="J18" s="5"/>
      <c r="K18" s="5"/>
      <c r="L18" s="5"/>
      <c r="M18" s="5"/>
      <c r="N18" s="5"/>
      <c r="O18" s="5"/>
      <c r="P18" s="5"/>
      <c r="Q18" s="5"/>
      <c r="R18" s="5"/>
      <c r="S18" s="5"/>
      <c r="T18" s="5"/>
      <c r="U18" s="5"/>
      <c r="V18" s="5"/>
      <c r="W18" s="5"/>
      <c r="X18" s="5"/>
      <c r="Y18" s="5"/>
      <c r="Z18" s="338"/>
    </row>
    <row r="19" spans="1:27" ht="16.5" thickBot="1">
      <c r="A19" s="337"/>
      <c r="B19" s="5"/>
      <c r="C19" s="29" t="s">
        <v>36</v>
      </c>
      <c r="D19" s="20"/>
      <c r="E19" s="20"/>
      <c r="F19" s="20"/>
      <c r="G19" s="20"/>
      <c r="H19" s="20"/>
      <c r="I19" s="20"/>
      <c r="J19" s="5"/>
      <c r="K19" s="467" t="s">
        <v>37</v>
      </c>
      <c r="L19" s="467"/>
      <c r="M19" s="5"/>
      <c r="N19" s="5"/>
      <c r="O19" s="5"/>
      <c r="P19" s="5"/>
      <c r="Q19" s="5"/>
      <c r="R19" s="7"/>
      <c r="S19" s="5"/>
      <c r="T19" s="5"/>
      <c r="U19" s="5"/>
      <c r="V19" s="5"/>
      <c r="W19" s="5"/>
      <c r="X19" s="5"/>
      <c r="Y19" s="5"/>
      <c r="Z19" s="338"/>
    </row>
    <row r="20" spans="1:27" ht="16.5" thickBot="1">
      <c r="A20" s="337"/>
      <c r="B20" s="5"/>
      <c r="C20" s="470" t="s">
        <v>38</v>
      </c>
      <c r="D20" s="472"/>
      <c r="E20" s="472"/>
      <c r="F20" s="472"/>
      <c r="G20" s="472"/>
      <c r="H20" s="472"/>
      <c r="I20" s="472"/>
      <c r="J20" s="5"/>
      <c r="K20" s="598">
        <f>INDEX(DatasheetPart1!$D$4:$P$313,MATCH(Import_LA_Code,DatasheetPart1!$B$4:$B$313,0),MATCH(CONCATENATE('Part 1'!$AA20,"/",'Part 1'!K$15),DatasheetPart1!$D$2:$P$2,0))</f>
        <v>20909735676</v>
      </c>
      <c r="L20" s="599"/>
      <c r="M20" s="15"/>
      <c r="N20" s="15"/>
      <c r="O20" s="5"/>
      <c r="P20" s="16"/>
      <c r="Q20" s="16"/>
      <c r="R20" s="17"/>
      <c r="S20" s="15"/>
      <c r="T20" s="15"/>
      <c r="U20" s="15"/>
      <c r="V20" s="15"/>
      <c r="W20" s="15"/>
      <c r="X20" s="15"/>
      <c r="Y20" s="5"/>
      <c r="Z20" s="338"/>
      <c r="AA20" s="225">
        <v>1</v>
      </c>
    </row>
    <row r="21" spans="1:27" ht="15.75">
      <c r="A21" s="337"/>
      <c r="B21" s="5"/>
      <c r="C21" s="470"/>
      <c r="D21" s="472"/>
      <c r="E21" s="472"/>
      <c r="F21" s="472"/>
      <c r="G21" s="472"/>
      <c r="H21" s="472"/>
      <c r="I21" s="472"/>
      <c r="J21" s="15"/>
      <c r="K21" s="15"/>
      <c r="L21" s="15"/>
      <c r="M21" s="15"/>
      <c r="N21" s="15"/>
      <c r="O21" s="5"/>
      <c r="P21" s="16"/>
      <c r="Q21" s="16"/>
      <c r="R21" s="17"/>
      <c r="S21" s="15"/>
      <c r="T21" s="15"/>
      <c r="U21" s="15"/>
      <c r="V21" s="15"/>
      <c r="W21" s="15"/>
      <c r="X21" s="15"/>
      <c r="Y21" s="5"/>
      <c r="Z21" s="338"/>
      <c r="AA21" s="225"/>
    </row>
    <row r="22" spans="1:27">
      <c r="A22" s="337"/>
      <c r="B22" s="5"/>
      <c r="C22" s="472"/>
      <c r="D22" s="472"/>
      <c r="E22" s="472"/>
      <c r="F22" s="472"/>
      <c r="G22" s="472"/>
      <c r="H22" s="472"/>
      <c r="I22" s="472"/>
      <c r="J22" s="5"/>
      <c r="K22" s="15"/>
      <c r="L22" s="15"/>
      <c r="M22" s="15"/>
      <c r="N22" s="15"/>
      <c r="O22" s="5"/>
      <c r="P22" s="16"/>
      <c r="Q22" s="16"/>
      <c r="R22" s="16"/>
      <c r="S22" s="15"/>
      <c r="T22" s="15"/>
      <c r="U22" s="15"/>
      <c r="V22" s="15"/>
      <c r="W22" s="15"/>
      <c r="X22" s="15"/>
      <c r="Y22" s="5"/>
      <c r="Z22" s="338"/>
      <c r="AA22" s="225"/>
    </row>
    <row r="23" spans="1:27">
      <c r="A23" s="337"/>
      <c r="B23" s="5"/>
      <c r="C23" s="20"/>
      <c r="D23" s="20"/>
      <c r="E23" s="20"/>
      <c r="F23" s="20"/>
      <c r="G23" s="20"/>
      <c r="H23" s="20"/>
      <c r="I23" s="20"/>
      <c r="J23" s="8"/>
      <c r="K23" s="15"/>
      <c r="L23" s="15"/>
      <c r="M23" s="15"/>
      <c r="N23" s="15"/>
      <c r="O23" s="5"/>
      <c r="P23" s="16"/>
      <c r="Q23" s="16"/>
      <c r="R23" s="16"/>
      <c r="S23" s="15"/>
      <c r="T23" s="15"/>
      <c r="U23" s="15"/>
      <c r="V23" s="15"/>
      <c r="W23" s="15"/>
      <c r="X23" s="15"/>
      <c r="Y23" s="5"/>
      <c r="Z23" s="338"/>
      <c r="AA23" s="225"/>
    </row>
    <row r="24" spans="1:27" ht="16.5" thickBot="1">
      <c r="A24" s="337"/>
      <c r="B24" s="5"/>
      <c r="C24" s="473" t="s">
        <v>39</v>
      </c>
      <c r="D24" s="473"/>
      <c r="E24" s="473"/>
      <c r="F24" s="473"/>
      <c r="G24" s="473"/>
      <c r="H24" s="473"/>
      <c r="I24" s="473"/>
      <c r="J24" s="5"/>
      <c r="K24" s="15"/>
      <c r="L24" s="15"/>
      <c r="M24" s="15"/>
      <c r="N24" s="15"/>
      <c r="O24" s="5"/>
      <c r="P24" s="16"/>
      <c r="Q24" s="16"/>
      <c r="R24" s="16"/>
      <c r="S24" s="15"/>
      <c r="T24" s="15"/>
      <c r="U24" s="15"/>
      <c r="V24" s="15"/>
      <c r="W24" s="15"/>
      <c r="X24" s="15"/>
      <c r="Y24" s="5"/>
      <c r="Z24" s="338"/>
      <c r="AA24" s="225"/>
    </row>
    <row r="25" spans="1:27" ht="16.5" thickBot="1">
      <c r="A25" s="337"/>
      <c r="B25" s="5"/>
      <c r="C25" s="20" t="s">
        <v>40</v>
      </c>
      <c r="D25" s="20"/>
      <c r="E25" s="20"/>
      <c r="F25" s="20"/>
      <c r="G25" s="20"/>
      <c r="H25" s="20"/>
      <c r="I25" s="20"/>
      <c r="J25" s="5"/>
      <c r="K25" s="598">
        <f>INDEX(DatasheetPart1!$D$4:$P$313,MATCH(Import_LA_Code,DatasheetPart1!$B$4:$B$313,0),MATCH(CONCATENATE('Part 1'!$AA25,"/",'Part 1'!K$15),DatasheetPart1!$D$2:$P$2,0))</f>
        <v>18939947</v>
      </c>
      <c r="L25" s="599"/>
      <c r="M25" s="15"/>
      <c r="N25" s="15"/>
      <c r="O25" s="5"/>
      <c r="P25" s="16"/>
      <c r="Q25" s="16"/>
      <c r="R25" s="16"/>
      <c r="S25" s="15"/>
      <c r="T25" s="15"/>
      <c r="U25" s="15"/>
      <c r="V25" s="15"/>
      <c r="W25" s="15"/>
      <c r="X25" s="15"/>
      <c r="Y25" s="5"/>
      <c r="Z25" s="338"/>
      <c r="AA25" s="225">
        <v>2</v>
      </c>
    </row>
    <row r="26" spans="1:27" ht="15.75" thickBot="1">
      <c r="A26" s="337"/>
      <c r="B26" s="5"/>
      <c r="C26" s="20"/>
      <c r="D26" s="20"/>
      <c r="E26" s="20"/>
      <c r="F26" s="20"/>
      <c r="G26" s="20"/>
      <c r="H26" s="20"/>
      <c r="I26" s="20"/>
      <c r="J26" s="5"/>
      <c r="K26" s="15"/>
      <c r="L26" s="15"/>
      <c r="M26" s="15"/>
      <c r="N26" s="15"/>
      <c r="O26" s="18"/>
      <c r="P26" s="16"/>
      <c r="Q26" s="16"/>
      <c r="R26" s="16"/>
      <c r="S26" s="15"/>
      <c r="T26" s="15"/>
      <c r="U26" s="15"/>
      <c r="V26" s="15"/>
      <c r="W26" s="15"/>
      <c r="X26" s="15"/>
      <c r="Y26" s="5"/>
      <c r="Z26" s="338"/>
      <c r="AA26" s="225"/>
    </row>
    <row r="27" spans="1:27" ht="16.5" thickBot="1">
      <c r="A27" s="337"/>
      <c r="B27" s="5"/>
      <c r="C27" s="20" t="s">
        <v>41</v>
      </c>
      <c r="D27" s="20"/>
      <c r="E27" s="20"/>
      <c r="F27" s="20"/>
      <c r="G27" s="20"/>
      <c r="H27" s="20"/>
      <c r="I27" s="20"/>
      <c r="J27" s="5"/>
      <c r="K27" s="598">
        <f>INDEX(DatasheetPart1!$D$4:$P$313,MATCH(Import_LA_Code,DatasheetPart1!$B$4:$B$313,0),MATCH(CONCATENATE('Part 1'!$AA27,"/",'Part 1'!K$15),DatasheetPart1!$D$2:$P$2,0))</f>
        <v>201132621</v>
      </c>
      <c r="L27" s="599"/>
      <c r="M27" s="15"/>
      <c r="N27" s="15"/>
      <c r="O27" s="18"/>
      <c r="P27" s="16"/>
      <c r="Q27" s="16"/>
      <c r="R27" s="16"/>
      <c r="S27" s="15"/>
      <c r="T27" s="15"/>
      <c r="U27" s="15"/>
      <c r="V27" s="15"/>
      <c r="W27" s="15"/>
      <c r="X27" s="15"/>
      <c r="Y27" s="5"/>
      <c r="Z27" s="338"/>
      <c r="AA27" s="225">
        <v>3</v>
      </c>
    </row>
    <row r="28" spans="1:27">
      <c r="A28" s="337"/>
      <c r="B28" s="5"/>
      <c r="C28" s="20"/>
      <c r="D28" s="20"/>
      <c r="E28" s="20"/>
      <c r="F28" s="20"/>
      <c r="G28" s="20"/>
      <c r="H28" s="20"/>
      <c r="I28" s="20"/>
      <c r="J28" s="5"/>
      <c r="K28" s="15"/>
      <c r="L28" s="15"/>
      <c r="M28" s="15"/>
      <c r="N28" s="15"/>
      <c r="O28" s="18"/>
      <c r="P28" s="16"/>
      <c r="Q28" s="16"/>
      <c r="R28" s="16"/>
      <c r="S28" s="15"/>
      <c r="T28" s="15"/>
      <c r="U28" s="15"/>
      <c r="V28" s="15"/>
      <c r="W28" s="15"/>
      <c r="X28" s="15"/>
      <c r="Y28" s="5"/>
      <c r="Z28" s="338"/>
      <c r="AA28" s="225"/>
    </row>
    <row r="29" spans="1:27" ht="16.5" thickBot="1">
      <c r="A29" s="337"/>
      <c r="B29" s="5"/>
      <c r="C29" s="29" t="s">
        <v>42</v>
      </c>
      <c r="D29" s="29"/>
      <c r="E29" s="29"/>
      <c r="F29" s="29"/>
      <c r="G29" s="20"/>
      <c r="H29" s="20"/>
      <c r="I29" s="20"/>
      <c r="J29" s="5"/>
      <c r="K29" s="15"/>
      <c r="L29" s="15"/>
      <c r="M29" s="15"/>
      <c r="N29" s="15"/>
      <c r="O29" s="18"/>
      <c r="P29" s="16"/>
      <c r="Q29" s="16"/>
      <c r="R29" s="16"/>
      <c r="S29" s="15"/>
      <c r="T29" s="15"/>
      <c r="U29" s="15"/>
      <c r="V29" s="15"/>
      <c r="W29" s="15"/>
      <c r="X29" s="15"/>
      <c r="Y29" s="5"/>
      <c r="Z29" s="338"/>
      <c r="AA29" s="225"/>
    </row>
    <row r="30" spans="1:27" ht="16.5" thickBot="1">
      <c r="A30" s="337"/>
      <c r="B30" s="5"/>
      <c r="C30" s="20" t="s">
        <v>43</v>
      </c>
      <c r="D30" s="20"/>
      <c r="E30" s="20"/>
      <c r="F30" s="20"/>
      <c r="G30" s="20"/>
      <c r="H30" s="20"/>
      <c r="I30" s="20"/>
      <c r="J30" s="5"/>
      <c r="K30" s="598">
        <f>INDEX(DatasheetPart1!$D$4:$P$313,MATCH(Import_LA_Code,DatasheetPart1!$B$4:$B$313,0),MATCH(CONCATENATE('Part 1'!$AA30,"/",'Part 1'!K$15),DatasheetPart1!$D$2:$P$2,0))</f>
        <v>84000014</v>
      </c>
      <c r="L30" s="599"/>
      <c r="M30" s="15"/>
      <c r="N30" s="15"/>
      <c r="O30" s="600"/>
      <c r="P30" s="16"/>
      <c r="Q30" s="16"/>
      <c r="R30" s="16"/>
      <c r="S30" s="15"/>
      <c r="T30" s="15"/>
      <c r="U30" s="15"/>
      <c r="V30" s="15"/>
      <c r="W30" s="15"/>
      <c r="X30" s="15"/>
      <c r="Y30" s="5"/>
      <c r="Z30" s="338"/>
      <c r="AA30" s="225">
        <v>4</v>
      </c>
    </row>
    <row r="31" spans="1:27" ht="16.5" thickBot="1">
      <c r="A31" s="337"/>
      <c r="B31" s="5"/>
      <c r="C31" s="20"/>
      <c r="D31" s="20"/>
      <c r="E31" s="20"/>
      <c r="F31" s="20"/>
      <c r="G31" s="20"/>
      <c r="H31" s="20"/>
      <c r="I31" s="20"/>
      <c r="J31" s="5"/>
      <c r="K31" s="21"/>
      <c r="L31" s="15"/>
      <c r="M31" s="15"/>
      <c r="N31" s="15"/>
      <c r="O31" s="18"/>
      <c r="P31" s="16"/>
      <c r="Q31" s="16"/>
      <c r="R31" s="16"/>
      <c r="S31" s="15"/>
      <c r="T31" s="15"/>
      <c r="U31" s="15"/>
      <c r="V31" s="15"/>
      <c r="W31" s="15"/>
      <c r="X31" s="15"/>
      <c r="Y31" s="5"/>
      <c r="Z31" s="338"/>
      <c r="AA31" s="225"/>
    </row>
    <row r="32" spans="1:27" ht="16.5" thickBot="1">
      <c r="A32" s="337"/>
      <c r="B32" s="5"/>
      <c r="C32" s="20" t="s">
        <v>44</v>
      </c>
      <c r="D32" s="20"/>
      <c r="E32" s="20"/>
      <c r="F32" s="20"/>
      <c r="G32" s="20"/>
      <c r="H32" s="20"/>
      <c r="I32" s="20"/>
      <c r="J32" s="5"/>
      <c r="K32" s="598">
        <f>INDEX(DatasheetPart1!$D$4:$P$313,MATCH(Import_LA_Code,DatasheetPart1!$B$4:$B$313,0),MATCH(CONCATENATE('Part 1'!$AA32,"/",'Part 1'!K$15),DatasheetPart1!$D$2:$P$2,0))</f>
        <v>176610</v>
      </c>
      <c r="L32" s="599"/>
      <c r="M32" s="15"/>
      <c r="N32" s="15"/>
      <c r="O32" s="18"/>
      <c r="P32" s="16"/>
      <c r="Q32" s="16"/>
      <c r="R32" s="16"/>
      <c r="S32" s="15"/>
      <c r="T32" s="15"/>
      <c r="U32" s="15"/>
      <c r="V32" s="15"/>
      <c r="W32" s="15"/>
      <c r="X32" s="15"/>
      <c r="Y32" s="5"/>
      <c r="Z32" s="338"/>
      <c r="AA32" s="225">
        <v>5</v>
      </c>
    </row>
    <row r="33" spans="1:27" ht="16.5" thickBot="1">
      <c r="A33" s="337"/>
      <c r="B33" s="5"/>
      <c r="C33" s="20"/>
      <c r="D33" s="20"/>
      <c r="E33" s="20"/>
      <c r="F33" s="20"/>
      <c r="G33" s="20"/>
      <c r="H33" s="20"/>
      <c r="I33" s="20"/>
      <c r="J33" s="5"/>
      <c r="K33" s="21"/>
      <c r="L33" s="15"/>
      <c r="M33" s="15"/>
      <c r="N33" s="15"/>
      <c r="O33" s="18"/>
      <c r="P33" s="16"/>
      <c r="Q33" s="16"/>
      <c r="R33" s="16"/>
      <c r="S33" s="15"/>
      <c r="T33" s="15"/>
      <c r="U33" s="15"/>
      <c r="V33" s="15"/>
      <c r="W33" s="15"/>
      <c r="X33" s="15"/>
      <c r="Y33" s="5"/>
      <c r="Z33" s="338"/>
      <c r="AA33" s="225"/>
    </row>
    <row r="34" spans="1:27" ht="16.5" thickBot="1">
      <c r="A34" s="337"/>
      <c r="B34" s="5"/>
      <c r="C34" s="20" t="s">
        <v>45</v>
      </c>
      <c r="D34" s="20"/>
      <c r="E34" s="20"/>
      <c r="F34" s="20"/>
      <c r="G34" s="20"/>
      <c r="H34" s="20"/>
      <c r="I34" s="20"/>
      <c r="J34" s="5"/>
      <c r="K34" s="598">
        <f>INDEX(DatasheetPart1!$D$4:$P$313,MATCH(Import_LA_Code,DatasheetPart1!$B$4:$B$313,0),MATCH(CONCATENATE('Part 1'!$AA34,"/",'Part 1'!K$15),DatasheetPart1!$D$2:$P$2,0))</f>
        <v>84176624</v>
      </c>
      <c r="L34" s="599"/>
      <c r="M34" s="15"/>
      <c r="N34" s="15"/>
      <c r="O34" s="18"/>
      <c r="P34" s="16"/>
      <c r="Q34" s="16"/>
      <c r="R34" s="16"/>
      <c r="S34" s="15"/>
      <c r="T34" s="15"/>
      <c r="U34" s="15"/>
      <c r="V34" s="15"/>
      <c r="W34" s="15"/>
      <c r="X34" s="15"/>
      <c r="Y34" s="5"/>
      <c r="Z34" s="338"/>
      <c r="AA34" s="225">
        <v>6</v>
      </c>
    </row>
    <row r="35" spans="1:27" ht="15.75">
      <c r="A35" s="337"/>
      <c r="B35" s="5"/>
      <c r="C35" s="20"/>
      <c r="D35" s="20"/>
      <c r="E35" s="20"/>
      <c r="F35" s="20"/>
      <c r="G35" s="20"/>
      <c r="H35" s="20"/>
      <c r="I35" s="20"/>
      <c r="J35" s="5"/>
      <c r="K35" s="21"/>
      <c r="L35" s="15"/>
      <c r="M35" s="15"/>
      <c r="N35" s="15"/>
      <c r="O35" s="18"/>
      <c r="P35" s="16"/>
      <c r="Q35" s="16"/>
      <c r="R35" s="16"/>
      <c r="S35" s="15"/>
      <c r="T35" s="15"/>
      <c r="U35" s="15"/>
      <c r="V35" s="15"/>
      <c r="W35" s="15"/>
      <c r="X35" s="15"/>
      <c r="Y35" s="5"/>
      <c r="Z35" s="338"/>
      <c r="AA35" s="225"/>
    </row>
    <row r="36" spans="1:27" ht="16.5" thickBot="1">
      <c r="A36" s="337"/>
      <c r="B36" s="5"/>
      <c r="C36" s="29" t="s">
        <v>46</v>
      </c>
      <c r="D36" s="20"/>
      <c r="E36" s="20"/>
      <c r="F36" s="20"/>
      <c r="G36" s="20"/>
      <c r="H36" s="20"/>
      <c r="I36" s="20"/>
      <c r="J36" s="5"/>
      <c r="K36" s="21"/>
      <c r="L36" s="15"/>
      <c r="M36" s="15"/>
      <c r="N36" s="15"/>
      <c r="O36" s="18"/>
      <c r="P36" s="16"/>
      <c r="Q36" s="16"/>
      <c r="R36" s="16"/>
      <c r="S36" s="15"/>
      <c r="T36" s="15"/>
      <c r="U36" s="15"/>
      <c r="V36" s="15"/>
      <c r="W36" s="15"/>
      <c r="X36" s="15"/>
      <c r="Y36" s="5"/>
      <c r="Z36" s="338"/>
      <c r="AA36" s="225"/>
    </row>
    <row r="37" spans="1:27" ht="16.5" thickBot="1">
      <c r="A37" s="337"/>
      <c r="B37" s="5"/>
      <c r="C37" s="20" t="str">
        <f>+IF(+L13="E5010","7. City of London offset","7. City of London offset - not applicable for your authority")</f>
        <v>7. City of London offset - not applicable for your authority</v>
      </c>
      <c r="D37" s="20"/>
      <c r="E37" s="20"/>
      <c r="F37" s="20"/>
      <c r="G37" s="20"/>
      <c r="H37" s="20"/>
      <c r="I37" s="20"/>
      <c r="J37" s="5"/>
      <c r="K37" s="598">
        <f>INDEX(DatasheetPart1!$D$4:$P$313,MATCH(Import_LA_Code,DatasheetPart1!$B$4:$B$313,0),MATCH(CONCATENATE('Part 1'!$AA37,"/",'Part 1'!K$15),DatasheetPart1!$D$2:$P$2,0))</f>
        <v>12064000</v>
      </c>
      <c r="L37" s="599"/>
      <c r="M37" s="15"/>
      <c r="N37" s="15"/>
      <c r="O37" s="18"/>
      <c r="P37" s="16"/>
      <c r="Q37" s="16"/>
      <c r="R37" s="16"/>
      <c r="S37" s="15"/>
      <c r="T37" s="15"/>
      <c r="U37" s="15"/>
      <c r="V37" s="15"/>
      <c r="W37" s="15"/>
      <c r="X37" s="15"/>
      <c r="Y37" s="5"/>
      <c r="Z37" s="338"/>
      <c r="AA37" s="225">
        <v>7</v>
      </c>
    </row>
    <row r="38" spans="1:27" ht="15.75">
      <c r="A38" s="337"/>
      <c r="B38" s="5"/>
      <c r="C38" s="20"/>
      <c r="D38" s="20"/>
      <c r="E38" s="20"/>
      <c r="F38" s="20"/>
      <c r="G38" s="20"/>
      <c r="H38" s="20"/>
      <c r="I38" s="20"/>
      <c r="J38" s="5"/>
      <c r="K38" s="21"/>
      <c r="L38" s="15"/>
      <c r="M38" s="15"/>
      <c r="N38" s="15"/>
      <c r="O38" s="18"/>
      <c r="P38" s="16"/>
      <c r="Q38" s="16"/>
      <c r="R38" s="16"/>
      <c r="S38" s="15"/>
      <c r="T38" s="15"/>
      <c r="U38" s="15"/>
      <c r="V38" s="15"/>
      <c r="W38" s="15"/>
      <c r="X38" s="15"/>
      <c r="Y38" s="5"/>
      <c r="Z38" s="338"/>
      <c r="AA38" s="225"/>
    </row>
    <row r="39" spans="1:27" ht="16.5" thickBot="1">
      <c r="A39" s="337"/>
      <c r="B39" s="5"/>
      <c r="C39" s="29" t="s">
        <v>47</v>
      </c>
      <c r="D39" s="20"/>
      <c r="E39" s="20"/>
      <c r="F39" s="20"/>
      <c r="G39" s="20"/>
      <c r="H39" s="20"/>
      <c r="I39" s="20"/>
      <c r="J39" s="5"/>
      <c r="K39" s="15"/>
      <c r="L39" s="15"/>
      <c r="M39" s="15"/>
      <c r="N39" s="15"/>
      <c r="O39" s="18"/>
      <c r="P39" s="16"/>
      <c r="Q39" s="16"/>
      <c r="R39" s="16"/>
      <c r="S39" s="15"/>
      <c r="T39" s="15"/>
      <c r="U39" s="15"/>
      <c r="V39" s="15"/>
      <c r="W39" s="15"/>
      <c r="X39" s="15"/>
      <c r="Y39" s="5"/>
      <c r="Z39" s="338"/>
      <c r="AA39" s="225"/>
    </row>
    <row r="40" spans="1:27" ht="16.5" thickBot="1">
      <c r="A40" s="337"/>
      <c r="B40" s="5"/>
      <c r="C40" s="20" t="s">
        <v>48</v>
      </c>
      <c r="D40" s="20"/>
      <c r="E40" s="20"/>
      <c r="F40" s="20"/>
      <c r="G40" s="20"/>
      <c r="H40" s="20"/>
      <c r="I40" s="20"/>
      <c r="J40" s="5"/>
      <c r="K40" s="598">
        <f>INDEX(DatasheetPart1!$D$4:$P$313,MATCH(Import_LA_Code,DatasheetPart1!$B$4:$B$313,0),MATCH(CONCATENATE('Part 1'!$AA40,"/",'Part 1'!K$15),DatasheetPart1!$D$2:$P$2,0))</f>
        <v>106385004</v>
      </c>
      <c r="L40" s="599"/>
      <c r="M40" s="15"/>
      <c r="N40" s="15"/>
      <c r="O40" s="18"/>
      <c r="P40" s="16"/>
      <c r="Q40" s="16"/>
      <c r="R40" s="16"/>
      <c r="S40" s="15"/>
      <c r="T40" s="15"/>
      <c r="U40" s="15"/>
      <c r="V40" s="15"/>
      <c r="W40" s="15"/>
      <c r="X40" s="15"/>
      <c r="Y40" s="5"/>
      <c r="Z40" s="338"/>
      <c r="AA40" s="225">
        <v>8</v>
      </c>
    </row>
    <row r="41" spans="1:27" ht="15.75" thickBot="1">
      <c r="A41" s="337"/>
      <c r="B41" s="5"/>
      <c r="C41" s="20"/>
      <c r="D41" s="20"/>
      <c r="E41" s="20"/>
      <c r="F41" s="20"/>
      <c r="G41" s="20"/>
      <c r="H41" s="20"/>
      <c r="I41" s="20"/>
      <c r="J41" s="5"/>
      <c r="K41" s="15"/>
      <c r="L41" s="15"/>
      <c r="M41" s="15"/>
      <c r="N41" s="15"/>
      <c r="O41" s="18"/>
      <c r="P41" s="16"/>
      <c r="Q41" s="469"/>
      <c r="R41" s="469"/>
      <c r="S41" s="469"/>
      <c r="T41" s="469"/>
      <c r="U41" s="469"/>
      <c r="V41" s="469"/>
      <c r="W41" s="469"/>
      <c r="X41" s="15"/>
      <c r="Y41" s="5"/>
      <c r="Z41" s="338"/>
      <c r="AA41" s="225"/>
    </row>
    <row r="42" spans="1:27" ht="16.5" thickBot="1">
      <c r="A42" s="337"/>
      <c r="B42" s="5"/>
      <c r="C42" s="470" t="s">
        <v>49</v>
      </c>
      <c r="D42" s="470"/>
      <c r="E42" s="470"/>
      <c r="F42" s="470"/>
      <c r="G42" s="470"/>
      <c r="H42" s="470"/>
      <c r="I42" s="470"/>
      <c r="J42" s="5"/>
      <c r="K42" s="598">
        <f>INDEX(DatasheetPart1!$D$4:$P$313,MATCH(Import_LA_Code,DatasheetPart1!$B$4:$B$313,0),MATCH(CONCATENATE('Part 1'!$AA42,"/",'Part 1'!K$15),DatasheetPart1!$D$2:$P$2,0))</f>
        <v>92508151</v>
      </c>
      <c r="L42" s="599"/>
      <c r="M42" s="15"/>
      <c r="N42" s="15"/>
      <c r="O42" s="18"/>
      <c r="P42" s="16"/>
      <c r="Q42" s="16"/>
      <c r="R42" s="16"/>
      <c r="S42" s="15"/>
      <c r="T42" s="15"/>
      <c r="U42" s="15"/>
      <c r="V42" s="15"/>
      <c r="W42" s="15"/>
      <c r="X42" s="15"/>
      <c r="Y42" s="5"/>
      <c r="Z42" s="338"/>
      <c r="AA42" s="225">
        <v>9</v>
      </c>
    </row>
    <row r="43" spans="1:27">
      <c r="A43" s="337"/>
      <c r="B43" s="5"/>
      <c r="C43" s="470"/>
      <c r="D43" s="470"/>
      <c r="E43" s="470"/>
      <c r="F43" s="470"/>
      <c r="G43" s="470"/>
      <c r="H43" s="470"/>
      <c r="I43" s="470"/>
      <c r="J43" s="5"/>
      <c r="K43" s="15"/>
      <c r="L43" s="15"/>
      <c r="M43" s="15"/>
      <c r="N43" s="15"/>
      <c r="O43" s="18"/>
      <c r="P43" s="16"/>
      <c r="Q43" s="16"/>
      <c r="R43" s="16"/>
      <c r="S43" s="15"/>
      <c r="T43" s="15"/>
      <c r="U43" s="15"/>
      <c r="V43" s="15"/>
      <c r="W43" s="15"/>
      <c r="X43" s="15"/>
      <c r="Y43" s="5"/>
      <c r="Z43" s="338"/>
      <c r="AA43" s="225"/>
    </row>
    <row r="44" spans="1:27">
      <c r="A44" s="337"/>
      <c r="B44" s="5"/>
      <c r="C44" s="36"/>
      <c r="D44" s="36"/>
      <c r="E44" s="36"/>
      <c r="F44" s="36"/>
      <c r="G44" s="36"/>
      <c r="H44" s="36"/>
      <c r="I44" s="36"/>
      <c r="J44" s="5"/>
      <c r="K44" s="15"/>
      <c r="L44" s="15"/>
      <c r="M44" s="15"/>
      <c r="N44" s="15"/>
      <c r="O44" s="18"/>
      <c r="P44" s="16"/>
      <c r="Q44" s="16"/>
      <c r="R44" s="16"/>
      <c r="S44" s="15"/>
      <c r="T44" s="15"/>
      <c r="U44" s="15"/>
      <c r="V44" s="15"/>
      <c r="W44" s="15"/>
      <c r="X44" s="15"/>
      <c r="Y44" s="5"/>
      <c r="Z44" s="338"/>
      <c r="AA44" s="225"/>
    </row>
    <row r="45" spans="1:27" ht="15.75" thickBot="1">
      <c r="A45" s="337"/>
      <c r="B45" s="5"/>
      <c r="C45" s="336" t="s">
        <v>50</v>
      </c>
      <c r="D45" s="119"/>
      <c r="E45" s="119"/>
      <c r="F45" s="119"/>
      <c r="G45" s="119"/>
      <c r="H45" s="119"/>
      <c r="I45" s="119"/>
      <c r="J45" s="120"/>
      <c r="K45" s="121"/>
      <c r="L45" s="121"/>
      <c r="M45" s="121"/>
      <c r="N45" s="121"/>
      <c r="O45" s="18"/>
      <c r="P45" s="16"/>
      <c r="Q45" s="16"/>
      <c r="R45" s="16"/>
      <c r="S45" s="15"/>
      <c r="T45" s="15"/>
      <c r="U45" s="15"/>
      <c r="V45" s="15"/>
      <c r="W45" s="15"/>
      <c r="X45" s="15"/>
      <c r="Y45" s="5"/>
      <c r="Z45" s="338"/>
      <c r="AA45" s="225"/>
    </row>
    <row r="46" spans="1:27" ht="16.5" thickBot="1">
      <c r="A46" s="337"/>
      <c r="B46" s="5"/>
      <c r="C46" s="465" t="s">
        <v>51</v>
      </c>
      <c r="D46" s="465"/>
      <c r="E46" s="465"/>
      <c r="F46" s="119"/>
      <c r="G46" s="119"/>
      <c r="H46" s="119"/>
      <c r="I46" s="119"/>
      <c r="J46" s="120"/>
      <c r="K46" s="598">
        <f>INDEX(DatasheetPart1!$D$4:$P$313,MATCH(Import_LA_Code,DatasheetPart1!$B$4:$B$313,0),MATCH(CONCATENATE('Part 1'!$AA46,"/",'Part 1'!K$15),DatasheetPart1!$D$2:$P$2,0))</f>
        <v>85250912</v>
      </c>
      <c r="L46" s="599"/>
      <c r="M46" s="121"/>
      <c r="N46" s="121"/>
      <c r="O46" s="18"/>
      <c r="P46" s="16"/>
      <c r="Q46" s="16"/>
      <c r="R46" s="16"/>
      <c r="S46" s="15"/>
      <c r="T46" s="15"/>
      <c r="U46" s="15"/>
      <c r="V46" s="15"/>
      <c r="W46" s="15"/>
      <c r="X46" s="15"/>
      <c r="Y46" s="5"/>
      <c r="Z46" s="338"/>
      <c r="AA46" s="225">
        <v>10</v>
      </c>
    </row>
    <row r="47" spans="1:27" ht="16.5" thickBot="1">
      <c r="A47" s="337"/>
      <c r="B47" s="5"/>
      <c r="C47" s="119"/>
      <c r="D47" s="119"/>
      <c r="E47" s="119"/>
      <c r="F47" s="119"/>
      <c r="G47" s="119"/>
      <c r="H47" s="119"/>
      <c r="I47" s="119"/>
      <c r="J47" s="120"/>
      <c r="K47" s="339"/>
      <c r="L47" s="121"/>
      <c r="M47" s="121"/>
      <c r="N47" s="121"/>
      <c r="O47" s="18"/>
      <c r="P47" s="16"/>
      <c r="Q47" s="16"/>
      <c r="R47" s="16"/>
      <c r="S47" s="15"/>
      <c r="T47" s="15"/>
      <c r="U47" s="15"/>
      <c r="V47" s="15"/>
      <c r="W47" s="15"/>
      <c r="X47" s="15"/>
      <c r="Y47" s="5"/>
      <c r="Z47" s="338"/>
      <c r="AA47" s="225"/>
    </row>
    <row r="48" spans="1:27" ht="16.5" thickBot="1">
      <c r="A48" s="337"/>
      <c r="B48" s="5"/>
      <c r="C48" s="465" t="s">
        <v>52</v>
      </c>
      <c r="D48" s="465"/>
      <c r="E48" s="465"/>
      <c r="F48" s="465"/>
      <c r="G48" s="119"/>
      <c r="H48" s="119"/>
      <c r="I48" s="119"/>
      <c r="J48" s="120"/>
      <c r="K48" s="598">
        <f>INDEX(DatasheetPart1!$D$4:$P$313,MATCH(Import_LA_Code,DatasheetPart1!$B$4:$B$313,0),MATCH(CONCATENATE('Part 1'!$AA48,"/",'Part 1'!K$15),DatasheetPart1!$D$2:$P$2,0))</f>
        <v>7257239</v>
      </c>
      <c r="L48" s="599"/>
      <c r="M48" s="121"/>
      <c r="N48" s="121"/>
      <c r="O48" s="18"/>
      <c r="P48" s="16"/>
      <c r="Q48" s="16"/>
      <c r="R48" s="16"/>
      <c r="S48" s="15"/>
      <c r="T48" s="15"/>
      <c r="U48" s="15"/>
      <c r="V48" s="15"/>
      <c r="W48" s="15"/>
      <c r="X48" s="15"/>
      <c r="Y48" s="5"/>
      <c r="Z48" s="338"/>
      <c r="AA48" s="225">
        <v>11</v>
      </c>
    </row>
    <row r="49" spans="1:27" ht="15.75">
      <c r="A49" s="337"/>
      <c r="B49" s="5"/>
      <c r="C49" s="119"/>
      <c r="D49" s="119"/>
      <c r="E49" s="119"/>
      <c r="F49" s="119"/>
      <c r="G49" s="119"/>
      <c r="H49" s="119"/>
      <c r="I49" s="119"/>
      <c r="J49" s="120"/>
      <c r="K49" s="339"/>
      <c r="L49" s="121"/>
      <c r="M49" s="121"/>
      <c r="N49" s="121"/>
      <c r="O49" s="18"/>
      <c r="P49" s="16"/>
      <c r="Q49" s="16"/>
      <c r="R49" s="16"/>
      <c r="S49" s="15"/>
      <c r="T49" s="15"/>
      <c r="U49" s="15"/>
      <c r="V49" s="15"/>
      <c r="W49" s="15"/>
      <c r="X49" s="15"/>
      <c r="Y49" s="5"/>
      <c r="Z49" s="338"/>
      <c r="AA49" s="225"/>
    </row>
    <row r="50" spans="1:27" ht="15.75" thickBot="1">
      <c r="A50" s="337"/>
      <c r="B50" s="5"/>
      <c r="C50" s="20"/>
      <c r="D50" s="20"/>
      <c r="E50" s="20"/>
      <c r="F50" s="20"/>
      <c r="G50" s="20"/>
      <c r="H50" s="20"/>
      <c r="I50" s="20"/>
      <c r="J50" s="5"/>
      <c r="K50" s="15"/>
      <c r="L50" s="15"/>
      <c r="M50" s="15"/>
      <c r="N50" s="15"/>
      <c r="O50" s="18"/>
      <c r="P50" s="16"/>
      <c r="Q50" s="16"/>
      <c r="R50" s="16"/>
      <c r="S50" s="15"/>
      <c r="T50" s="15"/>
      <c r="U50" s="15"/>
      <c r="V50" s="15"/>
      <c r="W50" s="15"/>
      <c r="X50" s="15"/>
      <c r="Y50" s="5"/>
      <c r="Z50" s="338"/>
      <c r="AA50" s="225"/>
    </row>
    <row r="51" spans="1:27" s="57" customFormat="1" ht="16.5" thickBot="1">
      <c r="A51" s="601"/>
      <c r="B51" s="251"/>
      <c r="C51" s="463" t="s">
        <v>53</v>
      </c>
      <c r="D51" s="463"/>
      <c r="E51" s="463"/>
      <c r="F51" s="463"/>
      <c r="G51" s="463"/>
      <c r="H51" s="463"/>
      <c r="I51" s="463"/>
      <c r="J51" s="251"/>
      <c r="K51" s="598">
        <f>INDEX(DatasheetPart1!$D$4:$P$313,MATCH(Import_LA_Code,DatasheetPart1!$B$4:$B$313,0),MATCH(CONCATENATE('Part 1'!$AA51,"/",'Part 1'!K$15),DatasheetPart1!$D$2:$P$2,0))</f>
        <v>26368</v>
      </c>
      <c r="L51" s="599"/>
      <c r="M51" s="254"/>
      <c r="N51" s="254"/>
      <c r="O51" s="269"/>
      <c r="P51" s="254"/>
      <c r="Q51" s="254"/>
      <c r="R51" s="254"/>
      <c r="S51" s="254"/>
      <c r="T51" s="254"/>
      <c r="U51" s="254"/>
      <c r="V51" s="254"/>
      <c r="W51" s="254"/>
      <c r="X51" s="254"/>
      <c r="Y51" s="251"/>
      <c r="Z51" s="602"/>
      <c r="AA51" s="225">
        <v>12</v>
      </c>
    </row>
    <row r="52" spans="1:27" ht="15.75">
      <c r="A52" s="337"/>
      <c r="B52" s="5"/>
      <c r="C52" s="20"/>
      <c r="D52" s="20"/>
      <c r="E52" s="20"/>
      <c r="F52" s="20"/>
      <c r="G52" s="20"/>
      <c r="H52" s="20"/>
      <c r="I52" s="20"/>
      <c r="J52" s="5"/>
      <c r="K52" s="603"/>
      <c r="L52" s="604"/>
      <c r="M52" s="604"/>
      <c r="N52" s="604"/>
      <c r="O52" s="604"/>
      <c r="P52" s="604"/>
      <c r="Q52" s="604"/>
      <c r="R52" s="604"/>
      <c r="S52" s="604"/>
      <c r="T52" s="604"/>
      <c r="U52" s="604"/>
      <c r="V52" s="604"/>
      <c r="W52" s="604"/>
      <c r="X52" s="15"/>
      <c r="Y52" s="5"/>
      <c r="Z52" s="338"/>
      <c r="AA52" s="225"/>
    </row>
    <row r="53" spans="1:27" ht="16.5" thickBot="1">
      <c r="A53" s="337"/>
      <c r="B53" s="5"/>
      <c r="C53" s="29" t="s">
        <v>54</v>
      </c>
      <c r="D53" s="29"/>
      <c r="E53" s="29"/>
      <c r="F53" s="29"/>
      <c r="G53" s="29"/>
      <c r="H53" s="20"/>
      <c r="I53" s="20"/>
      <c r="J53" s="5"/>
      <c r="K53" s="15"/>
      <c r="L53" s="15"/>
      <c r="M53" s="15"/>
      <c r="N53" s="15"/>
      <c r="O53" s="18"/>
      <c r="P53" s="16"/>
      <c r="Q53" s="16"/>
      <c r="R53" s="16"/>
      <c r="S53" s="15"/>
      <c r="T53" s="15"/>
      <c r="U53" s="15"/>
      <c r="V53" s="15"/>
      <c r="W53" s="15"/>
      <c r="X53" s="15"/>
      <c r="Y53" s="5"/>
      <c r="Z53" s="338"/>
      <c r="AA53" s="225"/>
    </row>
    <row r="54" spans="1:27" ht="16.5" thickBot="1">
      <c r="A54" s="337"/>
      <c r="B54" s="5"/>
      <c r="C54" s="462" t="s">
        <v>55</v>
      </c>
      <c r="D54" s="462"/>
      <c r="E54" s="462"/>
      <c r="F54" s="462"/>
      <c r="G54" s="20"/>
      <c r="H54" s="20"/>
      <c r="I54" s="20"/>
      <c r="J54" s="5"/>
      <c r="K54" s="598">
        <f>INDEX(DatasheetPart1!$D$4:$P$313,MATCH(Import_LA_Code,DatasheetPart1!$B$4:$B$313,0),MATCH(CONCATENATE('Part 1'!$AA54,"/",'Part 1'!K$15),DatasheetPart1!$D$2:$P$2,0))</f>
        <v>20432382855</v>
      </c>
      <c r="L54" s="599"/>
      <c r="M54" s="15"/>
      <c r="N54" s="605"/>
      <c r="O54" s="605"/>
      <c r="P54" s="464"/>
      <c r="Q54" s="464"/>
      <c r="R54" s="464"/>
      <c r="S54" s="600"/>
      <c r="T54" s="19"/>
      <c r="U54" s="19"/>
      <c r="V54" s="19"/>
      <c r="W54" s="19"/>
      <c r="X54" s="15"/>
      <c r="Y54" s="5"/>
      <c r="Z54" s="338"/>
      <c r="AA54" s="225">
        <v>13</v>
      </c>
    </row>
    <row r="55" spans="1:27" ht="15.75" thickBot="1">
      <c r="A55" s="606"/>
      <c r="B55" s="607"/>
      <c r="C55" s="607"/>
      <c r="D55" s="607"/>
      <c r="E55" s="607"/>
      <c r="F55" s="607"/>
      <c r="G55" s="607"/>
      <c r="H55" s="607"/>
      <c r="I55" s="607"/>
      <c r="J55" s="607"/>
      <c r="K55" s="607"/>
      <c r="L55" s="607"/>
      <c r="M55" s="607"/>
      <c r="N55" s="607"/>
      <c r="O55" s="607"/>
      <c r="P55" s="607"/>
      <c r="Q55" s="607"/>
      <c r="R55" s="607"/>
      <c r="S55" s="607"/>
      <c r="T55" s="607"/>
      <c r="U55" s="607"/>
      <c r="V55" s="607"/>
      <c r="W55" s="607"/>
      <c r="X55" s="607"/>
      <c r="Y55" s="607"/>
      <c r="Z55" s="608"/>
    </row>
    <row r="57" spans="1:27">
      <c r="F57" s="247"/>
    </row>
  </sheetData>
  <mergeCells count="38">
    <mergeCell ref="E7:J7"/>
    <mergeCell ref="L12:Q12"/>
    <mergeCell ref="L13:Q13"/>
    <mergeCell ref="R1:S1"/>
    <mergeCell ref="A2:Z2"/>
    <mergeCell ref="A5:Z5"/>
    <mergeCell ref="A3:Z3"/>
    <mergeCell ref="A4:Z4"/>
    <mergeCell ref="E9:J10"/>
    <mergeCell ref="E11:J11"/>
    <mergeCell ref="C16:G16"/>
    <mergeCell ref="K19:L19"/>
    <mergeCell ref="U14:V14"/>
    <mergeCell ref="Q41:W41"/>
    <mergeCell ref="C42:I43"/>
    <mergeCell ref="K42:L42"/>
    <mergeCell ref="K27:L27"/>
    <mergeCell ref="K25:L25"/>
    <mergeCell ref="C17:X17"/>
    <mergeCell ref="C20:I22"/>
    <mergeCell ref="K20:L20"/>
    <mergeCell ref="C24:I24"/>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s>
  <phoneticPr fontId="9"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8"/>
  <sheetViews>
    <sheetView showGridLines="0" workbookViewId="0">
      <selection activeCell="C4" sqref="C4"/>
    </sheetView>
  </sheetViews>
  <sheetFormatPr defaultColWidth="9.140625" defaultRowHeight="15"/>
  <cols>
    <col min="1" max="2" width="1.85546875" style="10" customWidth="1"/>
    <col min="3" max="3" width="21.42578125" style="10" customWidth="1"/>
    <col min="4" max="4" width="26.5703125" style="10" customWidth="1"/>
    <col min="5" max="5" width="17.85546875" style="10" customWidth="1"/>
    <col min="6" max="6" width="3.85546875" style="10" customWidth="1"/>
    <col min="7" max="7" width="5.42578125" style="10" customWidth="1"/>
    <col min="8" max="8" width="14.28515625" style="10" customWidth="1"/>
    <col min="9" max="9" width="12.85546875" style="10" customWidth="1"/>
    <col min="10" max="10" width="8" style="10" customWidth="1"/>
    <col min="11" max="11" width="4.140625" style="10" customWidth="1"/>
    <col min="12" max="12" width="8.85546875" style="10" customWidth="1"/>
    <col min="13" max="13" width="12" style="10" customWidth="1"/>
    <col min="14" max="14" width="6.85546875" style="10" customWidth="1"/>
    <col min="15" max="15" width="5.42578125" style="10" customWidth="1"/>
    <col min="16" max="16" width="8.85546875" style="10" customWidth="1"/>
    <col min="17" max="17" width="10.42578125" style="10" customWidth="1"/>
    <col min="18" max="19" width="1.85546875" style="10" customWidth="1"/>
    <col min="20" max="20" width="9.140625" style="225" hidden="1" customWidth="1"/>
    <col min="21" max="51" width="9.140625" style="10" customWidth="1"/>
    <col min="52" max="16384" width="9.140625" style="10"/>
  </cols>
  <sheetData>
    <row r="1" spans="1:19">
      <c r="A1" s="584"/>
      <c r="B1" s="349"/>
      <c r="C1" s="349"/>
      <c r="D1" s="349"/>
      <c r="E1" s="349"/>
      <c r="F1" s="349"/>
      <c r="G1" s="349"/>
      <c r="H1" s="349"/>
      <c r="I1" s="349"/>
      <c r="J1" s="349"/>
      <c r="K1" s="349"/>
      <c r="L1" s="349"/>
      <c r="M1" s="349"/>
      <c r="N1" s="349"/>
      <c r="O1" s="349"/>
      <c r="P1" s="349"/>
      <c r="Q1" s="609"/>
      <c r="R1" s="609"/>
      <c r="S1" s="588"/>
    </row>
    <row r="2" spans="1:19" ht="15.75">
      <c r="A2" s="589" t="s">
        <v>29</v>
      </c>
      <c r="B2" s="489"/>
      <c r="C2" s="489"/>
      <c r="D2" s="489"/>
      <c r="E2" s="489"/>
      <c r="F2" s="489"/>
      <c r="G2" s="489"/>
      <c r="H2" s="489"/>
      <c r="I2" s="489"/>
      <c r="J2" s="489"/>
      <c r="K2" s="489"/>
      <c r="L2" s="489"/>
      <c r="M2" s="489"/>
      <c r="N2" s="489"/>
      <c r="O2" s="489"/>
      <c r="P2" s="489"/>
      <c r="Q2" s="489"/>
      <c r="R2" s="489"/>
      <c r="S2" s="610"/>
    </row>
    <row r="3" spans="1:19" ht="15.75">
      <c r="A3" s="589" t="str">
        <f>'Part 1'!A3</f>
        <v>2021-22</v>
      </c>
      <c r="B3" s="489"/>
      <c r="C3" s="489"/>
      <c r="D3" s="489"/>
      <c r="E3" s="489"/>
      <c r="F3" s="489"/>
      <c r="G3" s="489"/>
      <c r="H3" s="489"/>
      <c r="I3" s="489"/>
      <c r="J3" s="489"/>
      <c r="K3" s="489"/>
      <c r="L3" s="489"/>
      <c r="M3" s="489"/>
      <c r="N3" s="489"/>
      <c r="O3" s="489"/>
      <c r="P3" s="489"/>
      <c r="Q3" s="489"/>
      <c r="R3" s="489"/>
      <c r="S3" s="610"/>
    </row>
    <row r="4" spans="1:19" ht="15.75">
      <c r="A4" s="611"/>
      <c r="B4" s="24"/>
      <c r="C4" s="24"/>
      <c r="D4" s="24"/>
      <c r="E4" s="24"/>
      <c r="F4" s="24"/>
      <c r="G4" s="24"/>
      <c r="H4" s="24"/>
      <c r="I4" s="24"/>
      <c r="J4" s="24"/>
      <c r="K4" s="24"/>
      <c r="L4" s="24"/>
      <c r="M4" s="24"/>
      <c r="N4" s="24"/>
      <c r="O4" s="24"/>
      <c r="P4" s="24"/>
      <c r="Q4" s="24"/>
      <c r="R4" s="24"/>
      <c r="S4" s="448"/>
    </row>
    <row r="5" spans="1:19">
      <c r="A5" s="612" t="s">
        <v>56</v>
      </c>
      <c r="B5" s="494"/>
      <c r="C5" s="494"/>
      <c r="D5" s="494"/>
      <c r="E5" s="494"/>
      <c r="F5" s="494"/>
      <c r="G5" s="494"/>
      <c r="H5" s="494"/>
      <c r="I5" s="494"/>
      <c r="J5" s="494"/>
      <c r="K5" s="494"/>
      <c r="L5" s="494"/>
      <c r="M5" s="494"/>
      <c r="N5" s="494"/>
      <c r="O5" s="494"/>
      <c r="P5" s="494"/>
      <c r="Q5" s="494"/>
      <c r="R5" s="494"/>
      <c r="S5" s="613"/>
    </row>
    <row r="6" spans="1:19">
      <c r="A6" s="614"/>
      <c r="B6" s="24"/>
      <c r="C6" s="24"/>
      <c r="D6" s="24"/>
      <c r="E6" s="24"/>
      <c r="F6" s="24"/>
      <c r="G6" s="24"/>
      <c r="H6" s="24"/>
      <c r="I6" s="24"/>
      <c r="J6" s="24"/>
      <c r="K6" s="24"/>
      <c r="L6" s="24"/>
      <c r="M6" s="24"/>
      <c r="N6" s="24"/>
      <c r="O6" s="24"/>
      <c r="P6" s="24"/>
      <c r="Q6" s="24"/>
      <c r="R6" s="24"/>
      <c r="S6" s="448"/>
    </row>
    <row r="7" spans="1:19">
      <c r="A7" s="591" t="s">
        <v>57</v>
      </c>
      <c r="B7" s="479"/>
      <c r="C7" s="479"/>
      <c r="D7" s="479"/>
      <c r="E7" s="479"/>
      <c r="F7" s="479"/>
      <c r="G7" s="479"/>
      <c r="H7" s="479"/>
      <c r="I7" s="479"/>
      <c r="J7" s="479"/>
      <c r="K7" s="479"/>
      <c r="L7" s="479"/>
      <c r="M7" s="479"/>
      <c r="N7" s="479"/>
      <c r="O7" s="479"/>
      <c r="P7" s="479"/>
      <c r="Q7" s="479"/>
      <c r="R7" s="479"/>
      <c r="S7" s="480"/>
    </row>
    <row r="8" spans="1:19" ht="15.75" thickBot="1">
      <c r="A8" s="594"/>
      <c r="B8" s="350"/>
      <c r="C8" s="350"/>
      <c r="D8" s="350"/>
      <c r="E8" s="350"/>
      <c r="F8" s="350"/>
      <c r="G8" s="350"/>
      <c r="H8" s="350"/>
      <c r="I8" s="350"/>
      <c r="J8" s="350"/>
      <c r="K8" s="350"/>
      <c r="L8" s="350"/>
      <c r="M8" s="350"/>
      <c r="N8" s="350"/>
      <c r="O8" s="350"/>
      <c r="P8" s="615"/>
      <c r="Q8" s="616"/>
      <c r="R8" s="617"/>
      <c r="S8" s="597"/>
    </row>
    <row r="9" spans="1:19" ht="15.75" customHeight="1">
      <c r="A9" s="332"/>
      <c r="B9" s="2"/>
      <c r="C9" s="490"/>
      <c r="D9" s="490"/>
      <c r="E9" s="490"/>
      <c r="F9" s="490"/>
      <c r="G9" s="490"/>
      <c r="H9" s="2"/>
      <c r="I9" s="382">
        <v>1</v>
      </c>
      <c r="J9" s="382"/>
      <c r="K9" s="382"/>
      <c r="L9" s="382">
        <v>2</v>
      </c>
      <c r="M9" s="382"/>
      <c r="N9" s="382"/>
      <c r="O9" s="382"/>
      <c r="P9" s="382">
        <v>3</v>
      </c>
      <c r="Q9" s="2"/>
      <c r="R9" s="2"/>
      <c r="S9" s="340"/>
    </row>
    <row r="10" spans="1:19" ht="18">
      <c r="A10" s="337"/>
      <c r="B10" s="5"/>
      <c r="C10" s="25" t="str">
        <f>+CONCATENATE("Local Authority : ",+'Part 1'!L12)</f>
        <v>Local Authority : England</v>
      </c>
      <c r="D10" s="14"/>
      <c r="E10" s="25"/>
      <c r="F10" s="25"/>
      <c r="G10" s="25"/>
      <c r="H10" s="5"/>
      <c r="I10" s="5"/>
      <c r="J10" s="5"/>
      <c r="K10" s="5"/>
      <c r="L10" s="5"/>
      <c r="M10" s="5"/>
      <c r="N10" s="5"/>
      <c r="O10" s="5"/>
      <c r="P10" s="5"/>
      <c r="Q10" s="5"/>
      <c r="R10" s="5"/>
      <c r="S10" s="338"/>
    </row>
    <row r="11" spans="1:19" ht="15.75">
      <c r="A11" s="618"/>
      <c r="B11" s="25"/>
      <c r="C11" s="25"/>
      <c r="D11" s="25"/>
      <c r="E11" s="5"/>
      <c r="F11" s="28"/>
      <c r="G11" s="28"/>
      <c r="H11" s="28"/>
      <c r="I11" s="5"/>
      <c r="J11" s="5"/>
      <c r="K11" s="5"/>
      <c r="L11" s="5"/>
      <c r="M11" s="5"/>
      <c r="N11" s="5"/>
      <c r="O11" s="5"/>
      <c r="P11" s="5"/>
      <c r="Q11" s="5"/>
      <c r="R11" s="5"/>
      <c r="S11" s="338"/>
    </row>
    <row r="12" spans="1:19" ht="15.75">
      <c r="A12" s="618"/>
      <c r="B12" s="25"/>
      <c r="C12" s="25" t="s">
        <v>58</v>
      </c>
      <c r="D12" s="25"/>
      <c r="E12" s="5"/>
      <c r="F12" s="28"/>
      <c r="G12" s="28"/>
      <c r="H12" s="28"/>
      <c r="I12" s="5"/>
      <c r="J12" s="5"/>
      <c r="K12" s="5"/>
      <c r="L12" s="5"/>
      <c r="M12" s="5"/>
      <c r="N12" s="5"/>
      <c r="O12" s="5"/>
      <c r="P12" s="5"/>
      <c r="Q12" s="5"/>
      <c r="R12" s="5"/>
      <c r="S12" s="338"/>
    </row>
    <row r="13" spans="1:19" ht="15.75">
      <c r="A13" s="618"/>
      <c r="B13" s="25"/>
      <c r="C13" s="496" t="s">
        <v>59</v>
      </c>
      <c r="D13" s="535"/>
      <c r="E13" s="535"/>
      <c r="F13" s="535"/>
      <c r="G13" s="535"/>
      <c r="H13" s="535"/>
      <c r="I13" s="535"/>
      <c r="J13" s="535"/>
      <c r="K13" s="535"/>
      <c r="L13" s="535"/>
      <c r="M13" s="535"/>
      <c r="N13" s="535"/>
      <c r="O13" s="535"/>
      <c r="P13" s="535"/>
      <c r="Q13" s="535"/>
      <c r="R13" s="5"/>
      <c r="S13" s="338"/>
    </row>
    <row r="14" spans="1:19" ht="15.75">
      <c r="A14" s="337"/>
      <c r="B14" s="5"/>
      <c r="C14" s="495"/>
      <c r="D14" s="495"/>
      <c r="E14" s="495"/>
      <c r="F14" s="495"/>
      <c r="G14" s="495"/>
      <c r="H14" s="288"/>
      <c r="I14" s="491" t="s">
        <v>60</v>
      </c>
      <c r="J14" s="491"/>
      <c r="K14" s="288"/>
      <c r="L14" s="491" t="s">
        <v>61</v>
      </c>
      <c r="M14" s="491"/>
      <c r="N14" s="5"/>
      <c r="O14" s="5"/>
      <c r="P14" s="491" t="s">
        <v>62</v>
      </c>
      <c r="Q14" s="491"/>
      <c r="R14" s="288"/>
      <c r="S14" s="338"/>
    </row>
    <row r="15" spans="1:19" ht="15.6" customHeight="1">
      <c r="A15" s="337"/>
      <c r="B15" s="5"/>
      <c r="C15" s="5"/>
      <c r="D15" s="5"/>
      <c r="E15" s="5"/>
      <c r="F15" s="5"/>
      <c r="G15" s="492"/>
      <c r="H15" s="69"/>
      <c r="I15" s="484" t="s">
        <v>63</v>
      </c>
      <c r="J15" s="484"/>
      <c r="K15" s="7"/>
      <c r="L15" s="492" t="s">
        <v>64</v>
      </c>
      <c r="M15" s="492"/>
      <c r="N15" s="5"/>
      <c r="O15" s="7"/>
      <c r="P15" s="492" t="s">
        <v>65</v>
      </c>
      <c r="Q15" s="492"/>
      <c r="R15" s="7"/>
      <c r="S15" s="338"/>
    </row>
    <row r="16" spans="1:19" ht="15.75">
      <c r="A16" s="337"/>
      <c r="B16" s="5"/>
      <c r="C16" s="5"/>
      <c r="D16" s="5"/>
      <c r="E16" s="5"/>
      <c r="F16" s="5"/>
      <c r="G16" s="575"/>
      <c r="H16" s="69"/>
      <c r="I16" s="484"/>
      <c r="J16" s="484"/>
      <c r="K16" s="7"/>
      <c r="L16" s="492"/>
      <c r="M16" s="492"/>
      <c r="N16" s="5"/>
      <c r="O16" s="5"/>
      <c r="P16" s="492"/>
      <c r="Q16" s="492"/>
      <c r="R16" s="5"/>
      <c r="S16" s="338"/>
    </row>
    <row r="17" spans="1:20" ht="30" customHeight="1">
      <c r="A17" s="337"/>
      <c r="B17" s="5"/>
      <c r="C17" s="5"/>
      <c r="D17" s="5"/>
      <c r="E17" s="5"/>
      <c r="F17" s="5"/>
      <c r="G17" s="7"/>
      <c r="H17" s="69"/>
      <c r="I17" s="485"/>
      <c r="J17" s="485"/>
      <c r="K17" s="5"/>
      <c r="L17" s="485"/>
      <c r="M17" s="485"/>
      <c r="N17" s="5"/>
      <c r="O17" s="497"/>
      <c r="P17" s="497"/>
      <c r="Q17" s="497"/>
      <c r="R17" s="497"/>
      <c r="S17" s="338"/>
    </row>
    <row r="18" spans="1:20" ht="16.5" thickBot="1">
      <c r="A18" s="337"/>
      <c r="B18" s="34" t="s">
        <v>66</v>
      </c>
      <c r="C18" s="5"/>
      <c r="D18" s="34"/>
      <c r="E18" s="20"/>
      <c r="F18" s="5"/>
      <c r="G18" s="7"/>
      <c r="H18" s="69"/>
      <c r="I18" s="467" t="s">
        <v>37</v>
      </c>
      <c r="J18" s="467"/>
      <c r="K18" s="5"/>
      <c r="L18" s="467" t="s">
        <v>37</v>
      </c>
      <c r="M18" s="467"/>
      <c r="N18" s="5"/>
      <c r="O18" s="128"/>
      <c r="P18" s="619" t="s">
        <v>37</v>
      </c>
      <c r="Q18" s="619"/>
      <c r="R18" s="128"/>
      <c r="S18" s="338"/>
    </row>
    <row r="19" spans="1:20" ht="18.75" customHeight="1" thickBot="1">
      <c r="A19" s="337"/>
      <c r="B19" s="5"/>
      <c r="C19" s="471" t="s">
        <v>67</v>
      </c>
      <c r="D19" s="471"/>
      <c r="E19" s="471"/>
      <c r="F19" s="471"/>
      <c r="G19" s="471"/>
      <c r="H19" s="69"/>
      <c r="I19" s="620">
        <f>INDEX(DatasheetPart2!$D$4:$BT$313,MATCH(Import_LA_Code,DatasheetPart2!$B$4:$B$313,0),MATCH(CONCATENATE($T19,"/",I$9),DatasheetPart2!$D$2:$BT$2,0))</f>
        <v>20423143754</v>
      </c>
      <c r="J19" s="621"/>
      <c r="K19" s="15"/>
      <c r="L19" s="620">
        <f>INDEX(DatasheetPart2!$D$4:$BT$313,MATCH(Import_LA_Code,DatasheetPart2!$B$4:$B$313,0),MATCH(CONCATENATE($T19,"/",L$9),DatasheetPart2!$D$2:$BT$2,0))</f>
        <v>284736014</v>
      </c>
      <c r="M19" s="622"/>
      <c r="N19" s="5"/>
      <c r="O19" s="127"/>
      <c r="P19" s="623">
        <f>INDEX(DatasheetPart2!$D$4:$BT$313,MATCH(Import_LA_Code,DatasheetPart2!$B$4:$B$313,0),MATCH(CONCATENATE($T19,"/",P$9),DatasheetPart2!$D$2:$BT$2,0))</f>
        <v>20707879768</v>
      </c>
      <c r="Q19" s="624"/>
      <c r="R19" s="128"/>
      <c r="S19" s="338"/>
      <c r="T19" s="225">
        <v>1</v>
      </c>
    </row>
    <row r="20" spans="1:20">
      <c r="A20" s="337"/>
      <c r="B20" s="5"/>
      <c r="C20" s="471"/>
      <c r="D20" s="471"/>
      <c r="E20" s="471"/>
      <c r="F20" s="471"/>
      <c r="G20" s="471"/>
      <c r="H20" s="15"/>
      <c r="I20" s="15"/>
      <c r="J20" s="15"/>
      <c r="K20" s="15"/>
      <c r="L20" s="15"/>
      <c r="M20" s="15"/>
      <c r="N20" s="5"/>
      <c r="O20" s="127"/>
      <c r="P20" s="127"/>
      <c r="Q20" s="127"/>
      <c r="R20" s="128"/>
      <c r="S20" s="338"/>
    </row>
    <row r="21" spans="1:20">
      <c r="A21" s="337"/>
      <c r="B21" s="5"/>
      <c r="C21" s="33"/>
      <c r="D21" s="33"/>
      <c r="E21" s="33"/>
      <c r="F21" s="139"/>
      <c r="G21" s="94"/>
      <c r="H21" s="15"/>
      <c r="I21" s="15"/>
      <c r="J21" s="15"/>
      <c r="K21" s="15"/>
      <c r="L21" s="15"/>
      <c r="M21" s="15"/>
      <c r="N21" s="15"/>
      <c r="O21" s="127"/>
      <c r="P21" s="127"/>
      <c r="Q21" s="127"/>
      <c r="R21" s="128"/>
      <c r="S21" s="338"/>
    </row>
    <row r="22" spans="1:20" ht="15" customHeight="1" thickBot="1">
      <c r="A22" s="337"/>
      <c r="B22" s="499" t="s">
        <v>68</v>
      </c>
      <c r="C22" s="499"/>
      <c r="D22" s="33"/>
      <c r="E22" s="33"/>
      <c r="F22" s="139"/>
      <c r="G22" s="94"/>
      <c r="H22" s="15"/>
      <c r="I22" s="15"/>
      <c r="J22" s="15"/>
      <c r="K22" s="15"/>
      <c r="L22" s="15"/>
      <c r="M22" s="15"/>
      <c r="N22" s="15"/>
      <c r="O22" s="127"/>
      <c r="P22" s="127"/>
      <c r="Q22" s="127"/>
      <c r="R22" s="128"/>
      <c r="S22" s="338"/>
    </row>
    <row r="23" spans="1:20" ht="16.5" thickBot="1">
      <c r="A23" s="337"/>
      <c r="B23" s="5"/>
      <c r="C23" s="500" t="s">
        <v>69</v>
      </c>
      <c r="D23" s="500"/>
      <c r="E23" s="500"/>
      <c r="F23" s="139"/>
      <c r="G23" s="93"/>
      <c r="H23" s="15"/>
      <c r="I23" s="625">
        <f>INDEX(DatasheetPart2!$D$4:$BT$313,MATCH(Import_LA_Code,DatasheetPart2!$B$4:$B$313,0),MATCH(CONCATENATE($T23,"/",I$9),DatasheetPart2!$D$2:$BT$2,0))</f>
        <v>-80316</v>
      </c>
      <c r="J23" s="626"/>
      <c r="K23" s="15"/>
      <c r="L23" s="625">
        <f>INDEX(DatasheetPart2!$D$4:$BT$313,MATCH(Import_LA_Code,DatasheetPart2!$B$4:$B$313,0),MATCH(CONCATENATE($T23,"/",L$9),DatasheetPart2!$D$2:$BT$2,0))</f>
        <v>0</v>
      </c>
      <c r="M23" s="626"/>
      <c r="N23" s="15"/>
      <c r="O23" s="127"/>
      <c r="P23" s="623">
        <f>INDEX(DatasheetPart2!$D$4:$BT$313,MATCH(Import_LA_Code,DatasheetPart2!$B$4:$B$313,0),MATCH(CONCATENATE($T23,"/",P$9),DatasheetPart2!$D$2:$BT$2,0))</f>
        <v>-80316</v>
      </c>
      <c r="Q23" s="624"/>
      <c r="R23" s="128"/>
      <c r="S23" s="338"/>
      <c r="T23" s="225">
        <v>2</v>
      </c>
    </row>
    <row r="24" spans="1:20">
      <c r="A24" s="337"/>
      <c r="B24" s="5"/>
      <c r="C24" s="33"/>
      <c r="D24" s="33"/>
      <c r="E24" s="33"/>
      <c r="F24" s="139"/>
      <c r="G24" s="94"/>
      <c r="H24" s="15"/>
      <c r="I24" s="15"/>
      <c r="J24" s="15"/>
      <c r="K24" s="15"/>
      <c r="L24" s="15"/>
      <c r="M24" s="15"/>
      <c r="N24" s="15"/>
      <c r="O24" s="127"/>
      <c r="P24" s="127"/>
      <c r="Q24" s="127"/>
      <c r="R24" s="128"/>
      <c r="S24" s="338"/>
    </row>
    <row r="25" spans="1:20" ht="15.75">
      <c r="A25" s="337"/>
      <c r="B25" s="29" t="s">
        <v>70</v>
      </c>
      <c r="C25" s="33"/>
      <c r="D25" s="20"/>
      <c r="E25" s="20"/>
      <c r="F25" s="5"/>
      <c r="G25" s="94"/>
      <c r="H25" s="15"/>
      <c r="I25" s="15"/>
      <c r="J25" s="15"/>
      <c r="K25" s="15"/>
      <c r="L25" s="15"/>
      <c r="M25" s="15"/>
      <c r="N25" s="15"/>
      <c r="O25" s="127"/>
      <c r="P25" s="127"/>
      <c r="Q25" s="127"/>
      <c r="R25" s="128"/>
      <c r="S25" s="338"/>
    </row>
    <row r="26" spans="1:20" ht="14.25" customHeight="1" thickBot="1">
      <c r="A26" s="337"/>
      <c r="B26" s="28"/>
      <c r="C26" s="29" t="s">
        <v>71</v>
      </c>
      <c r="D26" s="139"/>
      <c r="E26" s="20"/>
      <c r="F26" s="5"/>
      <c r="G26" s="94"/>
      <c r="H26" s="15"/>
      <c r="I26" s="15"/>
      <c r="J26" s="15"/>
      <c r="K26" s="15"/>
      <c r="L26" s="15"/>
      <c r="M26" s="15"/>
      <c r="N26" s="15"/>
      <c r="O26" s="127"/>
      <c r="P26" s="127"/>
      <c r="Q26" s="127"/>
      <c r="R26" s="128"/>
      <c r="S26" s="338"/>
    </row>
    <row r="27" spans="1:20" ht="16.5" thickBot="1">
      <c r="A27" s="337"/>
      <c r="B27" s="5"/>
      <c r="C27" s="119" t="s">
        <v>72</v>
      </c>
      <c r="D27" s="120"/>
      <c r="E27" s="119"/>
      <c r="F27" s="120"/>
      <c r="G27" s="121"/>
      <c r="H27" s="121"/>
      <c r="I27" s="625">
        <f>INDEX(DatasheetPart2!$D$4:$BT$313,MATCH(Import_LA_Code,DatasheetPart2!$B$4:$B$313,0),MATCH(CONCATENATE($T27,"/",I$9),DatasheetPart2!$D$2:$BT$2,0))</f>
        <v>-111592556</v>
      </c>
      <c r="J27" s="626"/>
      <c r="K27" s="121"/>
      <c r="L27" s="625">
        <f>INDEX(DatasheetPart2!$D$4:$BT$313,MATCH(Import_LA_Code,DatasheetPart2!$B$4:$B$313,0),MATCH(CONCATENATE($T27,"/",L$9),DatasheetPart2!$D$2:$BT$2,0))</f>
        <v>162622</v>
      </c>
      <c r="M27" s="626"/>
      <c r="N27" s="121"/>
      <c r="O27" s="127"/>
      <c r="P27" s="623">
        <f>INDEX(DatasheetPart2!$D$4:$BT$313,MATCH(Import_LA_Code,DatasheetPart2!$B$4:$B$313,0),MATCH(CONCATENATE($T27,"/",P$9),DatasheetPart2!$D$2:$BT$2,0))</f>
        <v>-111429934</v>
      </c>
      <c r="Q27" s="624"/>
      <c r="R27" s="627">
        <f>+P27</f>
        <v>-111429934</v>
      </c>
      <c r="S27" s="338"/>
      <c r="T27" s="225">
        <v>3</v>
      </c>
    </row>
    <row r="28" spans="1:20" ht="16.5" thickBot="1">
      <c r="A28" s="337"/>
      <c r="B28" s="5"/>
      <c r="C28" s="20"/>
      <c r="D28" s="220"/>
      <c r="E28" s="220"/>
      <c r="F28" s="139"/>
      <c r="G28" s="93"/>
      <c r="H28" s="93"/>
      <c r="I28" s="94"/>
      <c r="J28" s="94"/>
      <c r="K28" s="94"/>
      <c r="L28" s="94"/>
      <c r="M28" s="94"/>
      <c r="N28" s="93"/>
      <c r="O28" s="127"/>
      <c r="P28" s="129"/>
      <c r="Q28" s="127"/>
      <c r="R28" s="628"/>
      <c r="S28" s="338"/>
    </row>
    <row r="29" spans="1:20" ht="16.5" thickBot="1">
      <c r="A29" s="337"/>
      <c r="B29" s="5"/>
      <c r="C29" s="470" t="s">
        <v>73</v>
      </c>
      <c r="D29" s="498"/>
      <c r="E29" s="498"/>
      <c r="F29" s="629"/>
      <c r="G29" s="629"/>
      <c r="H29" s="93"/>
      <c r="I29" s="625">
        <f>INDEX(DatasheetPart2!$D$4:$BT$313,MATCH(Import_LA_Code,DatasheetPart2!$B$4:$B$313,0),MATCH(CONCATENATE($T29,"/",I$9),DatasheetPart2!$D$2:$BT$2,0))</f>
        <v>2950123</v>
      </c>
      <c r="J29" s="626"/>
      <c r="K29" s="15"/>
      <c r="L29" s="625">
        <f>INDEX(DatasheetPart2!$D$4:$BT$313,MATCH(Import_LA_Code,DatasheetPart2!$B$4:$B$313,0),MATCH(CONCATENATE($T29,"/",L$9),DatasheetPart2!$D$2:$BT$2,0))</f>
        <v>132947</v>
      </c>
      <c r="M29" s="626"/>
      <c r="N29" s="15"/>
      <c r="O29" s="127"/>
      <c r="P29" s="623">
        <f>INDEX(DatasheetPart2!$D$4:$BT$313,MATCH(Import_LA_Code,DatasheetPart2!$B$4:$B$313,0),MATCH(CONCATENATE($T29,"/",P$9),DatasheetPart2!$D$2:$BT$2,0))</f>
        <v>3083070</v>
      </c>
      <c r="Q29" s="624"/>
      <c r="R29" s="128"/>
      <c r="S29" s="338"/>
      <c r="T29" s="225">
        <v>4</v>
      </c>
    </row>
    <row r="30" spans="1:20" ht="15.75">
      <c r="A30" s="337"/>
      <c r="B30" s="5"/>
      <c r="C30" s="498"/>
      <c r="D30" s="498"/>
      <c r="E30" s="498"/>
      <c r="F30" s="629"/>
      <c r="G30" s="629"/>
      <c r="H30" s="93"/>
      <c r="I30" s="93"/>
      <c r="J30" s="15"/>
      <c r="K30" s="94"/>
      <c r="L30" s="94"/>
      <c r="M30" s="94"/>
      <c r="N30" s="15"/>
      <c r="O30" s="127"/>
      <c r="P30" s="129"/>
      <c r="Q30" s="127"/>
      <c r="R30" s="128"/>
      <c r="S30" s="338"/>
    </row>
    <row r="31" spans="1:20" ht="16.5" thickBot="1">
      <c r="A31" s="337"/>
      <c r="B31" s="5"/>
      <c r="C31" s="220"/>
      <c r="D31" s="220"/>
      <c r="E31" s="220"/>
      <c r="F31" s="139"/>
      <c r="G31" s="94"/>
      <c r="H31" s="93"/>
      <c r="I31" s="94"/>
      <c r="J31" s="94"/>
      <c r="K31" s="94"/>
      <c r="L31" s="94"/>
      <c r="M31" s="94"/>
      <c r="N31" s="93"/>
      <c r="O31" s="127"/>
      <c r="P31" s="127"/>
      <c r="Q31" s="127"/>
      <c r="R31" s="128"/>
      <c r="S31" s="338"/>
    </row>
    <row r="32" spans="1:20" ht="16.5" customHeight="1" thickBot="1">
      <c r="A32" s="337"/>
      <c r="B32" s="5"/>
      <c r="C32" s="20" t="s">
        <v>74</v>
      </c>
      <c r="D32" s="220"/>
      <c r="E32" s="20"/>
      <c r="F32" s="5"/>
      <c r="G32" s="93"/>
      <c r="H32" s="93"/>
      <c r="I32" s="625">
        <f>INDEX(DatasheetPart2!$D$4:$BT$313,MATCH(Import_LA_Code,DatasheetPart2!$B$4:$B$313,0),MATCH(CONCATENATE($T32,"/",I$9),DatasheetPart2!$D$2:$BT$2,0))</f>
        <v>-146277091</v>
      </c>
      <c r="J32" s="626"/>
      <c r="K32" s="15"/>
      <c r="L32" s="625">
        <f>INDEX(DatasheetPart2!$D$4:$BT$313,MATCH(Import_LA_Code,DatasheetPart2!$B$4:$B$313,0),MATCH(CONCATENATE($T32,"/",L$9),DatasheetPart2!$D$2:$BT$2,0))</f>
        <v>-2427763</v>
      </c>
      <c r="M32" s="626"/>
      <c r="N32" s="93"/>
      <c r="O32" s="127"/>
      <c r="P32" s="623">
        <f>INDEX(DatasheetPart2!$D$4:$BT$313,MATCH(Import_LA_Code,DatasheetPart2!$B$4:$B$313,0),MATCH(CONCATENATE($T32,"/",P$9),DatasheetPart2!$D$2:$BT$2,0))</f>
        <v>-148704854</v>
      </c>
      <c r="Q32" s="624"/>
      <c r="R32" s="628"/>
      <c r="S32" s="338"/>
      <c r="T32" s="225">
        <v>5</v>
      </c>
    </row>
    <row r="33" spans="1:20" ht="30.95" customHeight="1">
      <c r="A33" s="337"/>
      <c r="B33" s="5"/>
      <c r="C33" s="20"/>
      <c r="D33" s="220"/>
      <c r="E33" s="20"/>
      <c r="F33" s="5"/>
      <c r="G33" s="93"/>
      <c r="H33" s="93"/>
      <c r="I33" s="630"/>
      <c r="J33" s="630"/>
      <c r="K33" s="15"/>
      <c r="L33" s="631"/>
      <c r="M33" s="631"/>
      <c r="N33" s="93"/>
      <c r="O33" s="127"/>
      <c r="P33" s="129"/>
      <c r="Q33" s="127"/>
      <c r="R33" s="628"/>
      <c r="S33" s="338"/>
    </row>
    <row r="34" spans="1:20" ht="16.5" thickBot="1">
      <c r="A34" s="337"/>
      <c r="B34" s="5"/>
      <c r="C34" s="29" t="s">
        <v>75</v>
      </c>
      <c r="D34" s="139"/>
      <c r="E34" s="20"/>
      <c r="F34" s="5"/>
      <c r="G34" s="94"/>
      <c r="H34" s="93"/>
      <c r="I34" s="15"/>
      <c r="J34" s="15"/>
      <c r="K34" s="15"/>
      <c r="L34" s="15"/>
      <c r="M34" s="15"/>
      <c r="N34" s="93"/>
      <c r="O34" s="127"/>
      <c r="P34" s="127"/>
      <c r="Q34" s="127"/>
      <c r="R34" s="628"/>
      <c r="S34" s="338"/>
    </row>
    <row r="35" spans="1:20" s="57" customFormat="1" ht="16.5" thickBot="1">
      <c r="A35" s="601"/>
      <c r="B35" s="251"/>
      <c r="C35" s="20" t="s">
        <v>76</v>
      </c>
      <c r="D35" s="262"/>
      <c r="E35" s="250"/>
      <c r="F35" s="251"/>
      <c r="G35" s="263"/>
      <c r="H35" s="252"/>
      <c r="I35" s="625">
        <f>INDEX(DatasheetPart2!$D$4:$BT$313,MATCH(Import_LA_Code,DatasheetPart2!$B$4:$B$313,0),MATCH(CONCATENATE($T35,"/",I$9),DatasheetPart2!$D$2:$BT$2,0))</f>
        <v>166847783</v>
      </c>
      <c r="J35" s="626"/>
      <c r="K35" s="21"/>
      <c r="L35" s="625">
        <f>INDEX(DatasheetPart2!$D$4:$BT$313,MATCH(Import_LA_Code,DatasheetPart2!$B$4:$B$313,0),MATCH(CONCATENATE($T35,"/",L$9),DatasheetPart2!$D$2:$BT$2,0))</f>
        <v>643261</v>
      </c>
      <c r="M35" s="626"/>
      <c r="N35" s="28"/>
      <c r="O35" s="129"/>
      <c r="P35" s="623">
        <f>INDEX(DatasheetPart2!$D$4:$BT$313,MATCH(Import_LA_Code,DatasheetPart2!$B$4:$B$313,0),MATCH(CONCATENATE($T35,"/",P$9),DatasheetPart2!$D$2:$BT$2,0))</f>
        <v>167491044</v>
      </c>
      <c r="Q35" s="624"/>
      <c r="R35" s="264"/>
      <c r="S35" s="602"/>
      <c r="T35" s="225">
        <v>6</v>
      </c>
    </row>
    <row r="36" spans="1:20" s="57" customFormat="1" ht="15.75">
      <c r="A36" s="601"/>
      <c r="B36" s="251"/>
      <c r="C36" s="20" t="s">
        <v>77</v>
      </c>
      <c r="D36" s="262"/>
      <c r="E36" s="250"/>
      <c r="F36" s="251"/>
      <c r="G36" s="263"/>
      <c r="H36" s="252"/>
      <c r="I36" s="21"/>
      <c r="J36" s="21"/>
      <c r="K36" s="21"/>
      <c r="L36" s="21"/>
      <c r="M36" s="21"/>
      <c r="N36" s="28"/>
      <c r="O36" s="129"/>
      <c r="P36" s="129"/>
      <c r="Q36" s="129"/>
      <c r="R36" s="264"/>
      <c r="S36" s="602"/>
      <c r="T36" s="225"/>
    </row>
    <row r="37" spans="1:20" s="57" customFormat="1" ht="16.5" thickBot="1">
      <c r="A37" s="601"/>
      <c r="B37" s="251"/>
      <c r="C37" s="20"/>
      <c r="D37" s="262"/>
      <c r="E37" s="250"/>
      <c r="F37" s="251"/>
      <c r="G37" s="253"/>
      <c r="H37" s="252"/>
      <c r="I37" s="21"/>
      <c r="J37" s="21"/>
      <c r="K37" s="21"/>
      <c r="L37" s="21"/>
      <c r="M37" s="21"/>
      <c r="N37" s="93"/>
      <c r="O37" s="129"/>
      <c r="P37" s="129"/>
      <c r="Q37" s="129"/>
      <c r="R37" s="264"/>
      <c r="S37" s="602"/>
      <c r="T37" s="225"/>
    </row>
    <row r="38" spans="1:20" s="57" customFormat="1" ht="16.5" thickBot="1">
      <c r="A38" s="601"/>
      <c r="B38" s="251"/>
      <c r="C38" s="20" t="s">
        <v>78</v>
      </c>
      <c r="D38" s="262"/>
      <c r="E38" s="250"/>
      <c r="F38" s="251"/>
      <c r="G38" s="263"/>
      <c r="H38" s="252"/>
      <c r="I38" s="625">
        <f>INDEX(DatasheetPart2!$D$4:$BT$313,MATCH(Import_LA_Code,DatasheetPart2!$B$4:$B$313,0),MATCH(CONCATENATE($T38,"/",I$9),DatasheetPart2!$D$2:$BT$2,0))</f>
        <v>751611730</v>
      </c>
      <c r="J38" s="626"/>
      <c r="K38" s="21"/>
      <c r="L38" s="625">
        <f>INDEX(DatasheetPart2!$D$4:$BT$313,MATCH(Import_LA_Code,DatasheetPart2!$B$4:$B$313,0),MATCH(CONCATENATE($T38,"/",L$9),DatasheetPart2!$D$2:$BT$2,0))</f>
        <v>13101339</v>
      </c>
      <c r="M38" s="626"/>
      <c r="N38" s="28"/>
      <c r="O38" s="129"/>
      <c r="P38" s="623">
        <f>INDEX(DatasheetPart2!$D$4:$BT$313,MATCH(Import_LA_Code,DatasheetPart2!$B$4:$B$313,0),MATCH(CONCATENATE($T38,"/",P$9),DatasheetPart2!$D$2:$BT$2,0))</f>
        <v>764713069</v>
      </c>
      <c r="Q38" s="624"/>
      <c r="R38" s="264"/>
      <c r="S38" s="602"/>
      <c r="T38" s="225">
        <v>7</v>
      </c>
    </row>
    <row r="39" spans="1:20" s="57" customFormat="1" ht="15.75">
      <c r="A39" s="601"/>
      <c r="B39" s="251"/>
      <c r="C39" s="20" t="s">
        <v>77</v>
      </c>
      <c r="D39" s="262"/>
      <c r="E39" s="250"/>
      <c r="F39" s="251"/>
      <c r="G39" s="263"/>
      <c r="H39" s="252"/>
      <c r="I39" s="21"/>
      <c r="J39" s="21"/>
      <c r="K39" s="21"/>
      <c r="L39" s="21"/>
      <c r="M39" s="21"/>
      <c r="N39" s="28"/>
      <c r="O39" s="129"/>
      <c r="P39" s="129"/>
      <c r="Q39" s="359"/>
      <c r="R39" s="264"/>
      <c r="S39" s="602"/>
      <c r="T39" s="225"/>
    </row>
    <row r="40" spans="1:20" s="57" customFormat="1" ht="16.5" thickBot="1">
      <c r="A40" s="601"/>
      <c r="B40" s="251"/>
      <c r="C40" s="20"/>
      <c r="D40" s="262"/>
      <c r="E40" s="250"/>
      <c r="F40" s="251"/>
      <c r="G40" s="263"/>
      <c r="H40" s="252"/>
      <c r="I40" s="21"/>
      <c r="J40" s="21"/>
      <c r="K40" s="21"/>
      <c r="L40" s="21"/>
      <c r="M40" s="21"/>
      <c r="N40" s="28"/>
      <c r="O40" s="129"/>
      <c r="P40" s="129"/>
      <c r="Q40" s="129"/>
      <c r="R40" s="264"/>
      <c r="S40" s="602"/>
      <c r="T40" s="225"/>
    </row>
    <row r="41" spans="1:20" s="57" customFormat="1" ht="16.5" thickBot="1">
      <c r="A41" s="601"/>
      <c r="B41" s="251"/>
      <c r="C41" s="20" t="s">
        <v>79</v>
      </c>
      <c r="D41" s="265"/>
      <c r="E41" s="250"/>
      <c r="F41" s="251"/>
      <c r="G41" s="252"/>
      <c r="H41" s="252"/>
      <c r="I41" s="625">
        <f>INDEX(DatasheetPart2!$D$4:$BT$313,MATCH(Import_LA_Code,DatasheetPart2!$B$4:$B$313,0),MATCH(CONCATENATE($T41,"/",I$9),DatasheetPart2!$D$2:$BT$2,0))</f>
        <v>23741844</v>
      </c>
      <c r="J41" s="626"/>
      <c r="K41" s="21"/>
      <c r="L41" s="625">
        <f>INDEX(DatasheetPart2!$D$4:$BT$313,MATCH(Import_LA_Code,DatasheetPart2!$B$4:$B$313,0),MATCH(CONCATENATE($T41,"/",L$9),DatasheetPart2!$D$2:$BT$2,0))</f>
        <v>474962</v>
      </c>
      <c r="M41" s="626"/>
      <c r="N41" s="93"/>
      <c r="O41" s="129"/>
      <c r="P41" s="623">
        <f>INDEX(DatasheetPart2!$D$4:$BT$313,MATCH(Import_LA_Code,DatasheetPart2!$B$4:$B$313,0),MATCH(CONCATENATE($T41,"/",P$9),DatasheetPart2!$D$2:$BT$2,0))</f>
        <v>24216806</v>
      </c>
      <c r="Q41" s="624"/>
      <c r="R41" s="264"/>
      <c r="S41" s="602"/>
      <c r="T41" s="225">
        <v>8</v>
      </c>
    </row>
    <row r="42" spans="1:20" s="57" customFormat="1" ht="53.25" customHeight="1" thickBot="1">
      <c r="A42" s="601"/>
      <c r="B42" s="251"/>
      <c r="C42" s="20"/>
      <c r="D42" s="265"/>
      <c r="E42" s="250"/>
      <c r="F42" s="251"/>
      <c r="G42" s="252"/>
      <c r="H42" s="252"/>
      <c r="I42" s="502"/>
      <c r="J42" s="502"/>
      <c r="K42" s="21"/>
      <c r="L42" s="503"/>
      <c r="M42" s="503"/>
      <c r="N42" s="93"/>
      <c r="O42" s="129"/>
      <c r="P42" s="129"/>
      <c r="Q42" s="129"/>
      <c r="R42" s="264"/>
      <c r="S42" s="602"/>
      <c r="T42" s="225"/>
    </row>
    <row r="43" spans="1:20" s="57" customFormat="1" ht="16.5" thickBot="1">
      <c r="A43" s="601"/>
      <c r="B43" s="251"/>
      <c r="C43" s="20" t="s">
        <v>80</v>
      </c>
      <c r="D43" s="265"/>
      <c r="E43" s="250"/>
      <c r="F43" s="251"/>
      <c r="G43" s="252"/>
      <c r="H43" s="252"/>
      <c r="I43" s="625">
        <f>INDEX(DatasheetPart2!$D$4:$BT$313,MATCH(Import_LA_Code,DatasheetPart2!$B$4:$B$313,0),MATCH(CONCATENATE($T43,"/",I$9),DatasheetPart2!$D$2:$BT$2,0))</f>
        <v>-599987568</v>
      </c>
      <c r="J43" s="626"/>
      <c r="K43" s="21"/>
      <c r="L43" s="625">
        <f>INDEX(DatasheetPart2!$D$4:$BT$313,MATCH(Import_LA_Code,DatasheetPart2!$B$4:$B$313,0),MATCH(CONCATENATE($T43,"/",L$9),DatasheetPart2!$D$2:$BT$2,0))</f>
        <v>-8875343</v>
      </c>
      <c r="M43" s="626"/>
      <c r="N43" s="93"/>
      <c r="O43" s="129"/>
      <c r="P43" s="623">
        <f>INDEX(DatasheetPart2!$D$4:$BT$313,MATCH(Import_LA_Code,DatasheetPart2!$B$4:$B$313,0),MATCH(CONCATENATE($T43,"/",P$9),DatasheetPart2!$D$2:$BT$2,0))</f>
        <v>-608862911</v>
      </c>
      <c r="Q43" s="624"/>
      <c r="R43" s="264"/>
      <c r="S43" s="602"/>
      <c r="T43" s="225">
        <v>9</v>
      </c>
    </row>
    <row r="44" spans="1:20" ht="42.6" customHeight="1">
      <c r="A44" s="337"/>
      <c r="B44" s="5"/>
      <c r="C44" s="366" t="s">
        <v>81</v>
      </c>
      <c r="D44" s="20"/>
      <c r="E44" s="20"/>
      <c r="F44" s="5"/>
      <c r="G44" s="93"/>
      <c r="H44" s="21"/>
      <c r="I44" s="501"/>
      <c r="J44" s="501"/>
      <c r="K44" s="326"/>
      <c r="L44" s="504"/>
      <c r="M44" s="504"/>
      <c r="N44" s="93"/>
      <c r="O44" s="127"/>
      <c r="P44" s="129"/>
      <c r="Q44" s="127"/>
      <c r="R44" s="628"/>
      <c r="S44" s="338"/>
    </row>
    <row r="45" spans="1:20" ht="6.75" customHeight="1" thickBot="1">
      <c r="A45" s="337"/>
      <c r="B45" s="5"/>
      <c r="C45" s="119"/>
      <c r="D45" s="119"/>
      <c r="E45" s="119"/>
      <c r="F45" s="120"/>
      <c r="G45" s="367"/>
      <c r="H45" s="367"/>
      <c r="I45" s="368"/>
      <c r="J45" s="368"/>
      <c r="K45" s="367"/>
      <c r="L45" s="368"/>
      <c r="M45" s="368"/>
      <c r="N45" s="367"/>
      <c r="O45" s="369"/>
      <c r="P45" s="369"/>
      <c r="Q45" s="369"/>
      <c r="R45" s="632"/>
      <c r="S45" s="338"/>
    </row>
    <row r="46" spans="1:20" ht="18.75" customHeight="1" thickBot="1">
      <c r="A46" s="337"/>
      <c r="B46" s="5"/>
      <c r="C46" s="119" t="s">
        <v>82</v>
      </c>
      <c r="D46" s="119"/>
      <c r="E46" s="119"/>
      <c r="F46" s="120"/>
      <c r="G46" s="367"/>
      <c r="H46" s="367"/>
      <c r="I46" s="625">
        <f>INDEX(DatasheetPart2!$D$4:$BT$313,MATCH(Import_LA_Code,DatasheetPart2!$B$4:$B$313,0),MATCH(CONCATENATE($T46,"/",I$9),DatasheetPart2!$D$2:$BT$2,0))</f>
        <v>121607747</v>
      </c>
      <c r="J46" s="626"/>
      <c r="K46" s="367"/>
      <c r="L46" s="625">
        <f>INDEX(DatasheetPart2!$D$4:$BT$313,MATCH(Import_LA_Code,DatasheetPart2!$B$4:$B$313,0),MATCH(CONCATENATE($T46,"/",L$9),DatasheetPart2!$D$2:$BT$2,0))</f>
        <v>7545755</v>
      </c>
      <c r="M46" s="626"/>
      <c r="N46" s="367"/>
      <c r="O46" s="369"/>
      <c r="P46" s="623">
        <f>INDEX(DatasheetPart2!$D$4:$BT$313,MATCH(Import_LA_Code,DatasheetPart2!$B$4:$B$313,0),MATCH(CONCATENATE($T46,"/",P$9),DatasheetPart2!$D$2:$BT$2,0))</f>
        <v>129153502</v>
      </c>
      <c r="Q46" s="624"/>
      <c r="R46" s="632"/>
      <c r="S46" s="338"/>
      <c r="T46" s="225" t="s">
        <v>83</v>
      </c>
    </row>
    <row r="47" spans="1:20" ht="6.75" customHeight="1">
      <c r="A47" s="337"/>
      <c r="B47" s="5"/>
      <c r="C47" s="119"/>
      <c r="D47" s="119"/>
      <c r="E47" s="119"/>
      <c r="F47" s="120"/>
      <c r="G47" s="367"/>
      <c r="H47" s="367"/>
      <c r="I47" s="368"/>
      <c r="J47" s="368"/>
      <c r="K47" s="367"/>
      <c r="L47" s="368"/>
      <c r="M47" s="368"/>
      <c r="N47" s="367"/>
      <c r="O47" s="369"/>
      <c r="P47" s="369"/>
      <c r="Q47" s="369"/>
      <c r="R47" s="632"/>
      <c r="S47" s="338"/>
    </row>
    <row r="48" spans="1:20" ht="18.75" customHeight="1" thickBot="1">
      <c r="A48" s="337"/>
      <c r="B48" s="5"/>
      <c r="C48" s="20"/>
      <c r="D48" s="20"/>
      <c r="E48" s="20"/>
      <c r="F48" s="5"/>
      <c r="G48" s="93"/>
      <c r="H48" s="21"/>
      <c r="I48" s="364"/>
      <c r="J48" s="364"/>
      <c r="K48" s="326"/>
      <c r="L48" s="365"/>
      <c r="M48" s="365"/>
      <c r="N48" s="93"/>
      <c r="O48" s="127"/>
      <c r="P48" s="129"/>
      <c r="Q48" s="127"/>
      <c r="R48" s="628"/>
      <c r="S48" s="338"/>
    </row>
    <row r="49" spans="1:20" ht="15.75" customHeight="1">
      <c r="A49" s="337"/>
      <c r="B49" s="633"/>
      <c r="C49" s="634"/>
      <c r="D49" s="634"/>
      <c r="E49" s="634"/>
      <c r="F49" s="635"/>
      <c r="G49" s="636"/>
      <c r="H49" s="637"/>
      <c r="I49" s="638"/>
      <c r="J49" s="638"/>
      <c r="K49" s="505"/>
      <c r="L49" s="505"/>
      <c r="M49" s="505"/>
      <c r="N49" s="505"/>
      <c r="O49" s="639"/>
      <c r="P49" s="640"/>
      <c r="Q49" s="639"/>
      <c r="R49" s="641"/>
      <c r="S49" s="338"/>
    </row>
    <row r="50" spans="1:20" ht="16.5" thickBot="1">
      <c r="A50" s="337"/>
      <c r="B50" s="642"/>
      <c r="C50" s="29" t="s">
        <v>84</v>
      </c>
      <c r="D50" s="20"/>
      <c r="E50" s="20"/>
      <c r="F50" s="5"/>
      <c r="G50" s="94"/>
      <c r="H50" s="15"/>
      <c r="I50" s="15"/>
      <c r="J50" s="15"/>
      <c r="K50" s="506"/>
      <c r="L50" s="506"/>
      <c r="M50" s="506"/>
      <c r="N50" s="506"/>
      <c r="O50" s="127"/>
      <c r="P50" s="127"/>
      <c r="Q50" s="127"/>
      <c r="R50" s="643"/>
      <c r="S50" s="338"/>
    </row>
    <row r="51" spans="1:20" ht="16.5" thickBot="1">
      <c r="A51" s="337"/>
      <c r="B51" s="644"/>
      <c r="C51" s="20" t="s">
        <v>85</v>
      </c>
      <c r="D51" s="20"/>
      <c r="E51" s="20"/>
      <c r="F51" s="5"/>
      <c r="G51" s="93"/>
      <c r="H51" s="93"/>
      <c r="I51" s="620">
        <f>INDEX(DatasheetPart2!$D$4:$BT$313,MATCH(Import_LA_Code,DatasheetPart2!$B$4:$B$313,0),MATCH(CONCATENATE($T51,"/",I$9),DatasheetPart2!$D$2:$BT$2,0))</f>
        <v>20621950259</v>
      </c>
      <c r="J51" s="622"/>
      <c r="K51" s="15"/>
      <c r="L51" s="620">
        <f>INDEX(DatasheetPart2!$D$4:$BT$313,MATCH(Import_LA_Code,DatasheetPart2!$B$4:$B$313,0),MATCH(CONCATENATE($T51,"/",L$9),DatasheetPart2!$D$2:$BT$2,0))</f>
        <v>287785417</v>
      </c>
      <c r="M51" s="622"/>
      <c r="N51" s="15"/>
      <c r="O51" s="127"/>
      <c r="P51" s="623">
        <f>INDEX(DatasheetPart2!$D$4:$BT$313,MATCH(Import_LA_Code,DatasheetPart2!$B$4:$B$313,0),MATCH(CONCATENATE($T51,"/",P$9),DatasheetPart2!$D$2:$BT$2,0))</f>
        <v>20909735676</v>
      </c>
      <c r="Q51" s="624"/>
      <c r="R51" s="645"/>
      <c r="S51" s="338"/>
      <c r="T51" s="225" t="s">
        <v>86</v>
      </c>
    </row>
    <row r="52" spans="1:20" ht="15.75" thickBot="1">
      <c r="A52" s="337"/>
      <c r="B52" s="646"/>
      <c r="C52" s="647"/>
      <c r="D52" s="647"/>
      <c r="E52" s="647"/>
      <c r="F52" s="648"/>
      <c r="G52" s="649"/>
      <c r="H52" s="650"/>
      <c r="I52" s="650"/>
      <c r="J52" s="650"/>
      <c r="K52" s="650"/>
      <c r="L52" s="650"/>
      <c r="M52" s="650"/>
      <c r="N52" s="650"/>
      <c r="O52" s="651"/>
      <c r="P52" s="651"/>
      <c r="Q52" s="651"/>
      <c r="R52" s="652"/>
      <c r="S52" s="338"/>
    </row>
    <row r="53" spans="1:20" ht="15.75" thickBot="1">
      <c r="A53" s="337"/>
      <c r="B53" s="5"/>
      <c r="C53" s="20"/>
      <c r="D53" s="20"/>
      <c r="E53" s="20"/>
      <c r="F53" s="5"/>
      <c r="G53" s="15"/>
      <c r="H53" s="15"/>
      <c r="I53" s="15"/>
      <c r="J53" s="15"/>
      <c r="K53" s="15"/>
      <c r="L53" s="15"/>
      <c r="M53" s="15"/>
      <c r="N53" s="15"/>
      <c r="O53" s="15"/>
      <c r="P53" s="15"/>
      <c r="Q53" s="15"/>
      <c r="R53" s="5"/>
      <c r="S53" s="338"/>
    </row>
    <row r="54" spans="1:20">
      <c r="A54" s="653"/>
      <c r="B54" s="654"/>
      <c r="C54" s="655"/>
      <c r="D54" s="655"/>
      <c r="E54" s="655"/>
      <c r="F54" s="654"/>
      <c r="G54" s="656"/>
      <c r="H54" s="656"/>
      <c r="I54" s="656"/>
      <c r="J54" s="656"/>
      <c r="K54" s="656"/>
      <c r="L54" s="656"/>
      <c r="M54" s="656"/>
      <c r="N54" s="656"/>
      <c r="O54" s="656"/>
      <c r="P54" s="656"/>
      <c r="Q54" s="656"/>
      <c r="R54" s="654"/>
      <c r="S54" s="657"/>
    </row>
    <row r="55" spans="1:20" ht="15.75">
      <c r="A55" s="337"/>
      <c r="B55" s="5"/>
      <c r="C55" s="29" t="s">
        <v>87</v>
      </c>
      <c r="D55" s="20"/>
      <c r="E55" s="20"/>
      <c r="F55" s="5"/>
      <c r="G55" s="15"/>
      <c r="H55" s="15"/>
      <c r="I55" s="15"/>
      <c r="J55" s="15"/>
      <c r="K55" s="15"/>
      <c r="L55" s="15"/>
      <c r="M55" s="15"/>
      <c r="N55" s="15"/>
      <c r="O55" s="15"/>
      <c r="P55" s="15"/>
      <c r="Q55" s="15"/>
      <c r="R55" s="5"/>
      <c r="S55" s="338"/>
    </row>
    <row r="56" spans="1:20" ht="33" customHeight="1">
      <c r="A56" s="337"/>
      <c r="B56" s="5"/>
      <c r="C56" s="471" t="s">
        <v>88</v>
      </c>
      <c r="D56" s="471"/>
      <c r="E56" s="471"/>
      <c r="F56" s="471"/>
      <c r="G56" s="471"/>
      <c r="H56" s="471"/>
      <c r="I56" s="471"/>
      <c r="J56" s="471"/>
      <c r="K56" s="471"/>
      <c r="L56" s="471"/>
      <c r="M56" s="471"/>
      <c r="N56" s="471"/>
      <c r="O56" s="471"/>
      <c r="P56" s="471"/>
      <c r="Q56" s="471"/>
      <c r="R56" s="5"/>
      <c r="S56" s="338"/>
    </row>
    <row r="57" spans="1:20" ht="15.75">
      <c r="A57" s="337"/>
      <c r="B57" s="5"/>
      <c r="C57" s="68"/>
      <c r="D57" s="20"/>
      <c r="E57" s="26"/>
      <c r="F57" s="26"/>
      <c r="G57" s="15"/>
      <c r="H57" s="15"/>
      <c r="I57" s="483" t="s">
        <v>60</v>
      </c>
      <c r="J57" s="483"/>
      <c r="K57" s="26"/>
      <c r="L57" s="483" t="s">
        <v>61</v>
      </c>
      <c r="M57" s="483"/>
      <c r="N57" s="15"/>
      <c r="O57" s="15"/>
      <c r="P57" s="483" t="s">
        <v>62</v>
      </c>
      <c r="Q57" s="483"/>
      <c r="R57" s="5"/>
      <c r="S57" s="338"/>
    </row>
    <row r="58" spans="1:20" ht="15.75" customHeight="1">
      <c r="A58" s="337"/>
      <c r="B58" s="5"/>
      <c r="C58" s="139"/>
      <c r="D58" s="20"/>
      <c r="E58" s="15"/>
      <c r="F58" s="15"/>
      <c r="G58" s="15"/>
      <c r="H58" s="15"/>
      <c r="I58" s="484" t="s">
        <v>63</v>
      </c>
      <c r="J58" s="484"/>
      <c r="K58" s="27"/>
      <c r="L58" s="492" t="s">
        <v>64</v>
      </c>
      <c r="M58" s="492"/>
      <c r="N58" s="15"/>
      <c r="O58" s="15"/>
      <c r="P58" s="492" t="s">
        <v>65</v>
      </c>
      <c r="Q58" s="492"/>
      <c r="R58" s="5"/>
      <c r="S58" s="338"/>
    </row>
    <row r="59" spans="1:20" ht="31.5" customHeight="1">
      <c r="A59" s="337"/>
      <c r="B59" s="5"/>
      <c r="C59" s="29"/>
      <c r="D59" s="20"/>
      <c r="E59" s="15"/>
      <c r="F59" s="15"/>
      <c r="G59" s="15"/>
      <c r="H59" s="15"/>
      <c r="I59" s="484"/>
      <c r="J59" s="484"/>
      <c r="K59" s="27"/>
      <c r="L59" s="492"/>
      <c r="M59" s="492"/>
      <c r="N59" s="15"/>
      <c r="O59" s="15"/>
      <c r="P59" s="492"/>
      <c r="Q59" s="492"/>
      <c r="R59" s="5"/>
      <c r="S59" s="338"/>
    </row>
    <row r="60" spans="1:20" ht="21" customHeight="1" thickBot="1">
      <c r="A60" s="337"/>
      <c r="B60" s="5"/>
      <c r="C60" s="28" t="s">
        <v>36</v>
      </c>
      <c r="D60" s="20"/>
      <c r="E60" s="15"/>
      <c r="F60" s="15"/>
      <c r="G60" s="15"/>
      <c r="H60" s="15"/>
      <c r="I60" s="485"/>
      <c r="J60" s="485"/>
      <c r="K60" s="122"/>
      <c r="L60" s="485"/>
      <c r="M60" s="485"/>
      <c r="N60" s="15"/>
      <c r="O60" s="127"/>
      <c r="P60" s="487"/>
      <c r="Q60" s="487"/>
      <c r="R60" s="128"/>
      <c r="S60" s="338"/>
    </row>
    <row r="61" spans="1:20" ht="16.5" thickBot="1">
      <c r="A61" s="337"/>
      <c r="B61" s="5"/>
      <c r="C61" s="20" t="s">
        <v>89</v>
      </c>
      <c r="D61" s="20"/>
      <c r="E61" s="15"/>
      <c r="F61" s="15"/>
      <c r="G61" s="15"/>
      <c r="H61" s="15"/>
      <c r="I61" s="114"/>
      <c r="J61" s="15"/>
      <c r="K61" s="122"/>
      <c r="L61" s="620">
        <f>INDEX(DatasheetPart2!$D$4:$BT$313,MATCH(Import_LA_Code,DatasheetPart2!$B$4:$B$313,0),MATCH(CONCATENATE($T61,"/",L$9),DatasheetPart2!$D$2:$BT$2,0))</f>
        <v>287785417</v>
      </c>
      <c r="M61" s="622"/>
      <c r="N61" s="15"/>
      <c r="O61" s="127"/>
      <c r="P61" s="623">
        <f>INDEX(DatasheetPart2!$D$4:$BT$313,MATCH(Import_LA_Code,DatasheetPart2!$B$4:$B$313,0),MATCH(CONCATENATE($T61,"/",P$9),DatasheetPart2!$D$2:$BT$2,0))</f>
        <v>287785417</v>
      </c>
      <c r="Q61" s="624"/>
      <c r="R61" s="128"/>
      <c r="S61" s="338"/>
      <c r="T61" s="225" t="s">
        <v>90</v>
      </c>
    </row>
    <row r="62" spans="1:20" ht="15.75">
      <c r="A62" s="337"/>
      <c r="B62" s="5"/>
      <c r="C62" s="29"/>
      <c r="D62" s="20"/>
      <c r="E62" s="114"/>
      <c r="F62" s="15"/>
      <c r="G62" s="114"/>
      <c r="H62" s="114"/>
      <c r="I62" s="114"/>
      <c r="J62" s="114"/>
      <c r="K62" s="122"/>
      <c r="L62" s="114"/>
      <c r="M62" s="114"/>
      <c r="N62" s="15"/>
      <c r="O62" s="127"/>
      <c r="P62" s="127"/>
      <c r="Q62" s="127"/>
      <c r="R62" s="128"/>
      <c r="S62" s="338"/>
    </row>
    <row r="63" spans="1:20" ht="15.75">
      <c r="A63" s="337"/>
      <c r="B63" s="5"/>
      <c r="C63" s="29"/>
      <c r="D63" s="20"/>
      <c r="E63" s="15"/>
      <c r="F63" s="15"/>
      <c r="G63" s="114"/>
      <c r="H63" s="15"/>
      <c r="I63" s="15"/>
      <c r="J63" s="15"/>
      <c r="K63" s="122"/>
      <c r="L63" s="15"/>
      <c r="M63" s="15"/>
      <c r="N63" s="15"/>
      <c r="O63" s="127"/>
      <c r="P63" s="127"/>
      <c r="Q63" s="127"/>
      <c r="R63" s="128"/>
      <c r="S63" s="338"/>
    </row>
    <row r="64" spans="1:20" ht="15" customHeight="1">
      <c r="A64" s="337"/>
      <c r="B64" s="5"/>
      <c r="C64" s="29"/>
      <c r="D64" s="20"/>
      <c r="E64" s="27"/>
      <c r="F64" s="27"/>
      <c r="G64" s="15"/>
      <c r="H64" s="15"/>
      <c r="I64" s="15"/>
      <c r="J64" s="15"/>
      <c r="K64" s="122"/>
      <c r="L64" s="15"/>
      <c r="M64" s="15"/>
      <c r="N64" s="15"/>
      <c r="O64" s="127"/>
      <c r="P64" s="486" t="s">
        <v>65</v>
      </c>
      <c r="Q64" s="486"/>
      <c r="R64" s="128"/>
      <c r="S64" s="338"/>
    </row>
    <row r="65" spans="1:20" ht="16.5" customHeight="1" thickBot="1">
      <c r="A65" s="337"/>
      <c r="B65" s="28"/>
      <c r="C65" s="29" t="s">
        <v>91</v>
      </c>
      <c r="D65" s="20"/>
      <c r="E65" s="27"/>
      <c r="F65" s="27"/>
      <c r="G65" s="15"/>
      <c r="H65" s="15"/>
      <c r="I65" s="15"/>
      <c r="J65" s="15"/>
      <c r="K65" s="122"/>
      <c r="L65" s="15"/>
      <c r="M65" s="15"/>
      <c r="N65" s="15"/>
      <c r="O65" s="127"/>
      <c r="P65" s="486"/>
      <c r="Q65" s="486"/>
      <c r="R65" s="92"/>
      <c r="S65" s="338"/>
    </row>
    <row r="66" spans="1:20" ht="16.5" thickBot="1">
      <c r="A66" s="337"/>
      <c r="B66" s="5"/>
      <c r="C66" s="20" t="s">
        <v>92</v>
      </c>
      <c r="D66" s="20"/>
      <c r="E66" s="15"/>
      <c r="F66" s="15"/>
      <c r="G66" s="15"/>
      <c r="H66" s="15"/>
      <c r="I66" s="625">
        <f>INDEX(DatasheetPart2!$D$4:$BT$313,MATCH(Import_LA_Code,DatasheetPart2!$B$4:$B$313,0),MATCH(CONCATENATE($T66,"/",I$9),DatasheetPart2!$D$2:$BT$2,0))</f>
        <v>91925026</v>
      </c>
      <c r="J66" s="626"/>
      <c r="K66" s="122"/>
      <c r="L66" s="620">
        <f>INDEX(DatasheetPart2!$D$4:$BT$313,MATCH(Import_LA_Code,DatasheetPart2!$B$4:$B$313,0),MATCH(CONCATENATE($T66,"/",L$9),DatasheetPart2!$D$2:$BT$2,0))</f>
        <v>583125</v>
      </c>
      <c r="M66" s="622"/>
      <c r="N66" s="5"/>
      <c r="O66" s="127"/>
      <c r="P66" s="623">
        <f>INDEX(DatasheetPart2!$D$4:$BT$313,MATCH(Import_LA_Code,DatasheetPart2!$B$4:$B$313,0),MATCH(CONCATENATE($T66,"/",P$9),DatasheetPart2!$D$2:$BT$2,0))</f>
        <v>92508151</v>
      </c>
      <c r="Q66" s="624"/>
      <c r="R66" s="628"/>
      <c r="S66" s="338"/>
      <c r="T66" s="225" t="s">
        <v>93</v>
      </c>
    </row>
    <row r="67" spans="1:20" ht="15.75" thickBot="1">
      <c r="A67" s="337"/>
      <c r="B67" s="5"/>
      <c r="C67" s="20"/>
      <c r="D67" s="20"/>
      <c r="E67" s="15"/>
      <c r="F67" s="15"/>
      <c r="G67" s="15"/>
      <c r="H67" s="15"/>
      <c r="I67" s="15"/>
      <c r="J67" s="15"/>
      <c r="K67" s="122"/>
      <c r="L67" s="15"/>
      <c r="M67" s="15"/>
      <c r="N67" s="15"/>
      <c r="O67" s="127"/>
      <c r="P67" s="127"/>
      <c r="Q67" s="127"/>
      <c r="R67" s="128"/>
      <c r="S67" s="338"/>
    </row>
    <row r="68" spans="1:20" s="57" customFormat="1" ht="16.5" thickBot="1">
      <c r="A68" s="601"/>
      <c r="B68" s="251"/>
      <c r="C68" s="280" t="s">
        <v>94</v>
      </c>
      <c r="D68" s="250"/>
      <c r="E68" s="254"/>
      <c r="F68" s="254"/>
      <c r="G68" s="254"/>
      <c r="H68" s="254"/>
      <c r="I68" s="625">
        <f>INDEX(DatasheetPart2!$D$4:$BT$313,MATCH(Import_LA_Code,DatasheetPart2!$B$4:$B$313,0),MATCH(CONCATENATE($T68,"/",I$9),DatasheetPart2!$D$2:$BT$2,0))</f>
        <v>26368</v>
      </c>
      <c r="J68" s="626"/>
      <c r="K68" s="122"/>
      <c r="L68" s="620">
        <f>INDEX(DatasheetPart2!$D$4:$BT$313,MATCH(Import_LA_Code,DatasheetPart2!$B$4:$B$313,0),MATCH(CONCATENATE($T68,"/",L$9),DatasheetPart2!$D$2:$BT$2,0))</f>
        <v>0</v>
      </c>
      <c r="M68" s="622"/>
      <c r="N68" s="5"/>
      <c r="O68" s="127"/>
      <c r="P68" s="623">
        <f>INDEX(DatasheetPart2!$D$4:$BT$313,MATCH(Import_LA_Code,DatasheetPart2!$B$4:$B$313,0),MATCH(CONCATENATE($T68,"/",P$9),DatasheetPart2!$D$2:$BT$2,0))</f>
        <v>26368</v>
      </c>
      <c r="Q68" s="624"/>
      <c r="R68" s="255"/>
      <c r="S68" s="602"/>
      <c r="T68" s="225" t="s">
        <v>95</v>
      </c>
    </row>
    <row r="69" spans="1:20" ht="15.75" thickBot="1">
      <c r="A69" s="337"/>
      <c r="B69" s="5"/>
      <c r="C69" s="20"/>
      <c r="D69" s="20"/>
      <c r="E69" s="15"/>
      <c r="F69" s="15"/>
      <c r="G69" s="15"/>
      <c r="H69" s="15"/>
      <c r="I69" s="15"/>
      <c r="J69" s="15"/>
      <c r="K69" s="122"/>
      <c r="L69" s="15"/>
      <c r="M69" s="15"/>
      <c r="N69" s="15"/>
      <c r="O69" s="127"/>
      <c r="P69" s="127"/>
      <c r="Q69" s="127"/>
      <c r="R69" s="128"/>
      <c r="S69" s="338"/>
    </row>
    <row r="70" spans="1:20" ht="16.5" thickBot="1">
      <c r="A70" s="337"/>
      <c r="B70" s="5"/>
      <c r="C70" s="20" t="s">
        <v>96</v>
      </c>
      <c r="D70" s="20"/>
      <c r="E70" s="15"/>
      <c r="F70" s="15"/>
      <c r="G70" s="15"/>
      <c r="H70" s="15"/>
      <c r="I70" s="15"/>
      <c r="J70" s="15"/>
      <c r="K70" s="122"/>
      <c r="L70" s="620">
        <f>INDEX(DatasheetPart2!$D$4:$BT$313,MATCH(Import_LA_Code,DatasheetPart2!$B$4:$B$313,0),MATCH(CONCATENATE($T70,"/",L$9),DatasheetPart2!$D$2:$BT$2,0))</f>
        <v>-2610643</v>
      </c>
      <c r="M70" s="622"/>
      <c r="N70" s="15"/>
      <c r="O70" s="127"/>
      <c r="P70" s="623">
        <f>INDEX(DatasheetPart2!$D$4:$BT$313,MATCH(Import_LA_Code,DatasheetPart2!$B$4:$B$313,0),MATCH(CONCATENATE($T70,"/",P$9),DatasheetPart2!$D$2:$BT$2,0))</f>
        <v>-2610643</v>
      </c>
      <c r="Q70" s="624"/>
      <c r="R70" s="128"/>
      <c r="S70" s="338"/>
      <c r="T70" s="225" t="s">
        <v>97</v>
      </c>
    </row>
    <row r="71" spans="1:20" ht="15.75" thickBot="1">
      <c r="A71" s="337"/>
      <c r="B71" s="5"/>
      <c r="C71" s="20"/>
      <c r="D71" s="20"/>
      <c r="E71" s="15"/>
      <c r="F71" s="15"/>
      <c r="G71" s="15"/>
      <c r="H71" s="15"/>
      <c r="I71" s="15"/>
      <c r="J71" s="15"/>
      <c r="K71" s="122"/>
      <c r="L71" s="15"/>
      <c r="M71" s="15"/>
      <c r="N71" s="15"/>
      <c r="O71" s="127"/>
      <c r="P71" s="127"/>
      <c r="Q71" s="127"/>
      <c r="R71" s="128"/>
      <c r="S71" s="338"/>
    </row>
    <row r="72" spans="1:20" ht="16.5" thickBot="1">
      <c r="A72" s="337"/>
      <c r="B72" s="5"/>
      <c r="C72" s="20" t="s">
        <v>98</v>
      </c>
      <c r="D72" s="20"/>
      <c r="E72" s="15"/>
      <c r="F72" s="15"/>
      <c r="G72" s="15"/>
      <c r="H72" s="15"/>
      <c r="I72" s="15"/>
      <c r="J72" s="15"/>
      <c r="K72" s="122"/>
      <c r="L72" s="620">
        <f>INDEX(DatasheetPart2!$D$4:$BT$313,MATCH(Import_LA_Code,DatasheetPart2!$B$4:$B$313,0),MATCH(CONCATENATE($T72,"/",L$9),DatasheetPart2!$D$2:$BT$2,0))</f>
        <v>224539821</v>
      </c>
      <c r="M72" s="622"/>
      <c r="N72" s="15"/>
      <c r="O72" s="127"/>
      <c r="P72" s="623">
        <f>INDEX(DatasheetPart2!$D$4:$BT$313,MATCH(Import_LA_Code,DatasheetPart2!$B$4:$B$313,0),MATCH(CONCATENATE($T72,"/",P$9),DatasheetPart2!$D$2:$BT$2,0))</f>
        <v>224539821</v>
      </c>
      <c r="Q72" s="624"/>
      <c r="R72" s="128"/>
      <c r="S72" s="338"/>
      <c r="T72" s="225" t="s">
        <v>99</v>
      </c>
    </row>
    <row r="73" spans="1:20" ht="16.5" thickBot="1">
      <c r="A73" s="337"/>
      <c r="B73" s="5"/>
      <c r="C73" s="20"/>
      <c r="D73" s="20"/>
      <c r="E73" s="15"/>
      <c r="F73" s="15"/>
      <c r="G73" s="15"/>
      <c r="H73" s="15"/>
      <c r="I73" s="15"/>
      <c r="J73" s="15"/>
      <c r="K73" s="122"/>
      <c r="L73" s="21"/>
      <c r="M73" s="15"/>
      <c r="N73" s="15"/>
      <c r="O73" s="127"/>
      <c r="P73" s="127"/>
      <c r="Q73" s="127"/>
      <c r="R73" s="128"/>
      <c r="S73" s="338"/>
    </row>
    <row r="74" spans="1:20">
      <c r="A74" s="337"/>
      <c r="B74" s="658"/>
      <c r="C74" s="659"/>
      <c r="D74" s="659"/>
      <c r="E74" s="660"/>
      <c r="F74" s="660"/>
      <c r="G74" s="660"/>
      <c r="H74" s="660"/>
      <c r="I74" s="660"/>
      <c r="J74" s="660"/>
      <c r="K74" s="660"/>
      <c r="L74" s="660"/>
      <c r="M74" s="660"/>
      <c r="N74" s="660"/>
      <c r="O74" s="660"/>
      <c r="P74" s="660"/>
      <c r="Q74" s="660"/>
      <c r="R74" s="661"/>
      <c r="S74" s="338"/>
    </row>
    <row r="75" spans="1:20" ht="15.75">
      <c r="A75" s="337"/>
      <c r="B75" s="662"/>
      <c r="C75" s="35"/>
      <c r="D75" s="35"/>
      <c r="E75" s="663"/>
      <c r="F75" s="663"/>
      <c r="G75" s="663"/>
      <c r="H75" s="663"/>
      <c r="I75" s="663"/>
      <c r="J75" s="663"/>
      <c r="K75" s="663"/>
      <c r="L75" s="663"/>
      <c r="M75" s="488" t="s">
        <v>100</v>
      </c>
      <c r="N75" s="488"/>
      <c r="O75" s="488"/>
      <c r="P75" s="488"/>
      <c r="Q75" s="488"/>
      <c r="R75" s="209"/>
      <c r="S75" s="338"/>
    </row>
    <row r="76" spans="1:20" ht="16.5" thickBot="1">
      <c r="A76" s="337"/>
      <c r="B76" s="662"/>
      <c r="C76" s="664" t="s">
        <v>47</v>
      </c>
      <c r="D76" s="35"/>
      <c r="E76" s="663"/>
      <c r="F76" s="663"/>
      <c r="G76" s="663"/>
      <c r="H76" s="663"/>
      <c r="I76" s="663"/>
      <c r="J76" s="663"/>
      <c r="K76" s="665"/>
      <c r="L76" s="666"/>
      <c r="M76" s="666"/>
      <c r="N76" s="665"/>
      <c r="O76" s="667"/>
      <c r="P76" s="666" t="s">
        <v>37</v>
      </c>
      <c r="Q76" s="666"/>
      <c r="R76" s="668"/>
      <c r="S76" s="338"/>
    </row>
    <row r="77" spans="1:20" ht="16.5" thickBot="1">
      <c r="A77" s="337"/>
      <c r="B77" s="662"/>
      <c r="C77" s="35" t="s">
        <v>101</v>
      </c>
      <c r="D77" s="35"/>
      <c r="E77" s="663"/>
      <c r="F77" s="663"/>
      <c r="G77" s="663"/>
      <c r="H77" s="663"/>
      <c r="I77" s="663"/>
      <c r="J77" s="663"/>
      <c r="K77" s="663"/>
      <c r="L77" s="663"/>
      <c r="M77" s="663"/>
      <c r="N77" s="663"/>
      <c r="O77" s="667"/>
      <c r="P77" s="669">
        <f>INDEX(DatasheetPart2!$D$4:$BT$313,MATCH(Import_LA_Code,DatasheetPart2!$B$4:$B$313,0),MATCH(CONCATENATE($T77,"/",P$9),DatasheetPart2!$D$2:$BT$2,0))</f>
        <v>106385004</v>
      </c>
      <c r="Q77" s="670"/>
      <c r="R77" s="668"/>
      <c r="S77" s="338"/>
      <c r="T77" s="225" t="s">
        <v>102</v>
      </c>
    </row>
    <row r="78" spans="1:20" ht="15.75" thickBot="1">
      <c r="A78" s="337"/>
      <c r="B78" s="671"/>
      <c r="C78" s="672"/>
      <c r="D78" s="672"/>
      <c r="E78" s="672"/>
      <c r="F78" s="673"/>
      <c r="G78" s="674"/>
      <c r="H78" s="674"/>
      <c r="I78" s="674"/>
      <c r="J78" s="674"/>
      <c r="K78" s="674"/>
      <c r="L78" s="674"/>
      <c r="M78" s="674"/>
      <c r="N78" s="674"/>
      <c r="O78" s="674"/>
      <c r="P78" s="674"/>
      <c r="Q78" s="674"/>
      <c r="R78" s="675"/>
      <c r="S78" s="338"/>
    </row>
    <row r="79" spans="1:20">
      <c r="A79" s="20"/>
      <c r="B79" s="20"/>
      <c r="C79" s="20"/>
      <c r="D79" s="20"/>
      <c r="E79" s="20"/>
      <c r="F79" s="20"/>
      <c r="G79" s="20"/>
      <c r="H79" s="20"/>
      <c r="I79" s="20"/>
      <c r="J79" s="20"/>
      <c r="K79" s="20"/>
      <c r="L79" s="20"/>
      <c r="M79" s="20"/>
      <c r="N79" s="20"/>
      <c r="O79" s="20"/>
      <c r="P79" s="20"/>
      <c r="Q79" s="20"/>
      <c r="R79" s="20"/>
      <c r="S79" s="338"/>
    </row>
    <row r="80" spans="1:20" ht="15.75">
      <c r="A80" s="337"/>
      <c r="B80" s="5"/>
      <c r="C80" s="29" t="s">
        <v>103</v>
      </c>
      <c r="D80" s="20"/>
      <c r="E80" s="15"/>
      <c r="F80" s="15"/>
      <c r="G80" s="15"/>
      <c r="H80" s="15"/>
      <c r="I80" s="15"/>
      <c r="J80" s="15"/>
      <c r="K80" s="15"/>
      <c r="L80" s="15"/>
      <c r="M80" s="15"/>
      <c r="N80" s="15"/>
      <c r="O80" s="127"/>
      <c r="P80" s="129"/>
      <c r="Q80" s="127"/>
      <c r="R80" s="128"/>
      <c r="S80" s="338"/>
    </row>
    <row r="81" spans="1:20" ht="16.5" thickBot="1">
      <c r="A81" s="337"/>
      <c r="B81" s="5"/>
      <c r="C81" s="20"/>
      <c r="D81" s="20"/>
      <c r="E81" s="15"/>
      <c r="F81" s="15"/>
      <c r="G81" s="15"/>
      <c r="H81" s="15"/>
      <c r="I81" s="15"/>
      <c r="J81" s="15"/>
      <c r="K81" s="122"/>
      <c r="L81" s="114"/>
      <c r="M81" s="114"/>
      <c r="N81" s="15"/>
      <c r="O81" s="127"/>
      <c r="P81" s="129"/>
      <c r="Q81" s="127"/>
      <c r="R81" s="128"/>
      <c r="S81" s="338"/>
    </row>
    <row r="82" spans="1:20" ht="16.5" thickBot="1">
      <c r="A82" s="337"/>
      <c r="B82" s="5"/>
      <c r="C82" s="20" t="s">
        <v>104</v>
      </c>
      <c r="D82" s="20"/>
      <c r="E82" s="15"/>
      <c r="F82" s="15"/>
      <c r="G82" s="15"/>
      <c r="H82" s="15"/>
      <c r="I82" s="620">
        <f>INDEX(DatasheetPart2!$D$4:$BT$313,MATCH(Import_LA_Code,DatasheetPart2!$B$4:$B$313,0),MATCH(CONCATENATE($T82,"/",I$9),DatasheetPart2!$D$2:$BT$2,0))</f>
        <v>221748</v>
      </c>
      <c r="J82" s="622"/>
      <c r="K82" s="122"/>
      <c r="L82" s="620">
        <f>INDEX(DatasheetPart2!$D$4:$BT$313,MATCH(Import_LA_Code,DatasheetPart2!$B$4:$B$313,0),MATCH(CONCATENATE($T82,"/",L$9),DatasheetPart2!$D$2:$BT$2,0))</f>
        <v>2322652</v>
      </c>
      <c r="M82" s="622"/>
      <c r="N82" s="122"/>
      <c r="O82" s="127"/>
      <c r="P82" s="623">
        <f>INDEX(DatasheetPart2!$D$4:$BT$313,MATCH(Import_LA_Code,DatasheetPart2!$B$4:$B$313,0),MATCH(CONCATENATE($T82,"/",P$9),DatasheetPart2!$D$2:$BT$2,0))</f>
        <v>2544400</v>
      </c>
      <c r="Q82" s="624"/>
      <c r="R82" s="128"/>
      <c r="S82" s="338"/>
      <c r="T82" s="225" t="s">
        <v>105</v>
      </c>
    </row>
    <row r="83" spans="1:20" ht="15.75">
      <c r="A83" s="337"/>
      <c r="B83" s="5"/>
      <c r="C83" s="20"/>
      <c r="D83" s="20"/>
      <c r="E83" s="15"/>
      <c r="F83" s="15"/>
      <c r="G83" s="15"/>
      <c r="H83" s="15"/>
      <c r="I83" s="15"/>
      <c r="J83" s="15"/>
      <c r="K83" s="122"/>
      <c r="L83" s="114"/>
      <c r="M83" s="122"/>
      <c r="N83" s="15"/>
      <c r="O83" s="127"/>
      <c r="P83" s="129"/>
      <c r="Q83" s="129"/>
      <c r="R83" s="128"/>
      <c r="S83" s="338"/>
    </row>
    <row r="84" spans="1:20" ht="15.75">
      <c r="A84" s="337"/>
      <c r="B84" s="5"/>
      <c r="C84" s="29" t="s">
        <v>106</v>
      </c>
      <c r="D84" s="20"/>
      <c r="E84" s="15"/>
      <c r="F84" s="15"/>
      <c r="G84" s="15"/>
      <c r="H84" s="15"/>
      <c r="I84" s="15"/>
      <c r="J84" s="15"/>
      <c r="K84" s="122"/>
      <c r="L84" s="114"/>
      <c r="M84" s="122"/>
      <c r="N84" s="15"/>
      <c r="O84" s="127"/>
      <c r="P84" s="129"/>
      <c r="Q84" s="129"/>
      <c r="R84" s="128"/>
      <c r="S84" s="338"/>
    </row>
    <row r="85" spans="1:20" ht="16.5" thickBot="1">
      <c r="A85" s="337"/>
      <c r="B85" s="5"/>
      <c r="C85" s="20"/>
      <c r="D85" s="20"/>
      <c r="E85" s="15"/>
      <c r="F85" s="15"/>
      <c r="G85" s="15"/>
      <c r="H85" s="15"/>
      <c r="I85" s="15"/>
      <c r="J85" s="15"/>
      <c r="K85" s="122"/>
      <c r="L85" s="114"/>
      <c r="M85" s="122"/>
      <c r="N85" s="15"/>
      <c r="O85" s="127"/>
      <c r="P85" s="129"/>
      <c r="Q85" s="129"/>
      <c r="R85" s="128"/>
      <c r="S85" s="338"/>
    </row>
    <row r="86" spans="1:20" ht="16.5" thickBot="1">
      <c r="A86" s="337"/>
      <c r="B86" s="5"/>
      <c r="C86" s="20" t="s">
        <v>107</v>
      </c>
      <c r="D86" s="20"/>
      <c r="E86" s="15"/>
      <c r="F86" s="15"/>
      <c r="G86" s="15"/>
      <c r="H86" s="15"/>
      <c r="I86" s="620">
        <f>INDEX(DatasheetPart2!$D$4:$BT$313,MATCH(Import_LA_Code,DatasheetPart2!$B$4:$B$313,0),MATCH(CONCATENATE($T86,"/",I$9),DatasheetPart2!$D$2:$BT$2,0))</f>
        <v>1267502</v>
      </c>
      <c r="J86" s="622"/>
      <c r="K86" s="122"/>
      <c r="L86" s="620">
        <f>INDEX(DatasheetPart2!$D$4:$BT$313,MATCH(Import_LA_Code,DatasheetPart2!$B$4:$B$313,0),MATCH(CONCATENATE($T86,"/",L$9),DatasheetPart2!$D$2:$BT$2,0))</f>
        <v>12276105</v>
      </c>
      <c r="M86" s="622"/>
      <c r="N86" s="15"/>
      <c r="O86" s="127"/>
      <c r="P86" s="623">
        <f>INDEX(DatasheetPart2!$D$4:$BT$313,MATCH(Import_LA_Code,DatasheetPart2!$B$4:$B$313,0),MATCH(CONCATENATE($T86,"/",P$9),DatasheetPart2!$D$2:$BT$2,0))</f>
        <v>13543607</v>
      </c>
      <c r="Q86" s="624"/>
      <c r="R86" s="128"/>
      <c r="S86" s="338"/>
      <c r="T86" s="225" t="s">
        <v>108</v>
      </c>
    </row>
    <row r="87" spans="1:20" ht="15.75">
      <c r="A87" s="337"/>
      <c r="B87" s="5"/>
      <c r="C87" s="20"/>
      <c r="D87" s="20"/>
      <c r="E87" s="15"/>
      <c r="F87" s="15"/>
      <c r="G87" s="15"/>
      <c r="H87" s="15"/>
      <c r="I87" s="15"/>
      <c r="J87" s="15"/>
      <c r="K87" s="122"/>
      <c r="L87" s="114"/>
      <c r="M87" s="114"/>
      <c r="N87" s="15"/>
      <c r="O87" s="127"/>
      <c r="P87" s="129"/>
      <c r="Q87" s="127"/>
      <c r="R87" s="128"/>
      <c r="S87" s="338"/>
    </row>
    <row r="88" spans="1:20" ht="15.75">
      <c r="A88" s="337"/>
      <c r="B88" s="5"/>
      <c r="C88" s="29" t="s">
        <v>109</v>
      </c>
      <c r="D88" s="20"/>
      <c r="E88" s="15"/>
      <c r="F88" s="15"/>
      <c r="G88" s="15"/>
      <c r="H88" s="15"/>
      <c r="I88" s="15"/>
      <c r="J88" s="15"/>
      <c r="K88" s="122"/>
      <c r="L88" s="114"/>
      <c r="M88" s="114"/>
      <c r="N88" s="15"/>
      <c r="O88" s="127"/>
      <c r="P88" s="129"/>
      <c r="Q88" s="127"/>
      <c r="R88" s="128"/>
      <c r="S88" s="338"/>
    </row>
    <row r="89" spans="1:20" ht="16.5" thickBot="1">
      <c r="A89" s="337"/>
      <c r="B89" s="5"/>
      <c r="C89" s="29"/>
      <c r="D89" s="20"/>
      <c r="E89" s="15"/>
      <c r="F89" s="15"/>
      <c r="G89" s="15"/>
      <c r="H89" s="15"/>
      <c r="I89" s="15"/>
      <c r="J89" s="15"/>
      <c r="K89" s="122"/>
      <c r="L89" s="114"/>
      <c r="M89" s="114"/>
      <c r="N89" s="15"/>
      <c r="O89" s="127"/>
      <c r="P89" s="129"/>
      <c r="Q89" s="127"/>
      <c r="R89" s="128"/>
      <c r="S89" s="338"/>
    </row>
    <row r="90" spans="1:20" ht="16.5" thickBot="1">
      <c r="A90" s="337"/>
      <c r="B90" s="5"/>
      <c r="C90" s="20" t="s">
        <v>110</v>
      </c>
      <c r="D90" s="20"/>
      <c r="E90" s="15"/>
      <c r="F90" s="15"/>
      <c r="G90" s="15"/>
      <c r="H90" s="15"/>
      <c r="I90" s="625">
        <f>INDEX(DatasheetPart2!$D$4:$BT$313,MATCH(Import_LA_Code,DatasheetPart2!$B$4:$B$313,0),MATCH(CONCATENATE($T90,"/",I$9),DatasheetPart2!$D$2:$BT$2,0))</f>
        <v>1226401</v>
      </c>
      <c r="J90" s="626"/>
      <c r="K90" s="122"/>
      <c r="L90" s="114"/>
      <c r="M90" s="114"/>
      <c r="N90" s="15"/>
      <c r="O90" s="127"/>
      <c r="P90" s="623">
        <f>INDEX(DatasheetPart2!$D$4:$BT$313,MATCH(Import_LA_Code,DatasheetPart2!$B$4:$B$313,0),MATCH(CONCATENATE($T90,"/",P$9),DatasheetPart2!$D$2:$BT$2,0))</f>
        <v>625465</v>
      </c>
      <c r="Q90" s="624"/>
      <c r="R90" s="128"/>
      <c r="S90" s="338"/>
      <c r="T90" s="225" t="s">
        <v>111</v>
      </c>
    </row>
    <row r="91" spans="1:20" ht="16.5" thickBot="1">
      <c r="A91" s="337"/>
      <c r="B91" s="5"/>
      <c r="C91" s="20"/>
      <c r="D91" s="20"/>
      <c r="E91" s="15"/>
      <c r="F91" s="15"/>
      <c r="G91" s="15"/>
      <c r="H91" s="15"/>
      <c r="I91" s="15"/>
      <c r="J91" s="15"/>
      <c r="K91" s="122"/>
      <c r="L91" s="114"/>
      <c r="M91" s="114"/>
      <c r="N91" s="15"/>
      <c r="O91" s="127"/>
      <c r="P91" s="129"/>
      <c r="Q91" s="127"/>
      <c r="R91" s="128"/>
      <c r="S91" s="338"/>
    </row>
    <row r="92" spans="1:20" ht="15.75">
      <c r="A92" s="337"/>
      <c r="B92" s="5"/>
      <c r="C92" s="232"/>
      <c r="D92" s="676"/>
      <c r="E92" s="677"/>
      <c r="F92" s="677"/>
      <c r="G92" s="677"/>
      <c r="H92" s="677"/>
      <c r="I92" s="677"/>
      <c r="J92" s="677"/>
      <c r="K92" s="327"/>
      <c r="L92" s="233"/>
      <c r="M92" s="233"/>
      <c r="N92" s="677"/>
      <c r="O92" s="678"/>
      <c r="P92" s="234"/>
      <c r="Q92" s="678"/>
      <c r="R92" s="679"/>
      <c r="S92" s="338"/>
    </row>
    <row r="93" spans="1:20" ht="19.5" customHeight="1" thickBot="1">
      <c r="A93" s="337"/>
      <c r="B93" s="5"/>
      <c r="C93" s="235" t="s">
        <v>106</v>
      </c>
      <c r="D93" s="421"/>
      <c r="E93" s="680"/>
      <c r="F93" s="680"/>
      <c r="G93" s="680"/>
      <c r="H93" s="680"/>
      <c r="I93" s="680"/>
      <c r="J93" s="680"/>
      <c r="K93" s="328"/>
      <c r="L93" s="231"/>
      <c r="M93" s="231"/>
      <c r="N93" s="680"/>
      <c r="O93" s="127"/>
      <c r="P93" s="129"/>
      <c r="Q93" s="127"/>
      <c r="R93" s="681"/>
      <c r="S93" s="338"/>
    </row>
    <row r="94" spans="1:20" ht="16.5" thickBot="1">
      <c r="A94" s="337"/>
      <c r="B94" s="5"/>
      <c r="C94" s="236" t="s">
        <v>112</v>
      </c>
      <c r="D94" s="421"/>
      <c r="E94" s="680"/>
      <c r="F94" s="680"/>
      <c r="G94" s="680"/>
      <c r="H94" s="680"/>
      <c r="I94" s="620">
        <f>INDEX(DatasheetPart2!$D$4:$BT$313,MATCH(Import_LA_Code,DatasheetPart2!$B$4:$B$313,0),MATCH(CONCATENATE($T94,"/",I$9),DatasheetPart2!$D$2:$BT$2,0))</f>
        <v>1892967</v>
      </c>
      <c r="J94" s="622"/>
      <c r="K94" s="328"/>
      <c r="L94" s="620">
        <f>INDEX(DatasheetPart2!$D$4:$BT$313,MATCH(Import_LA_Code,DatasheetPart2!$B$4:$B$313,0),MATCH(CONCATENATE($T94,"/",L$9),DatasheetPart2!$D$2:$BT$2,0))</f>
        <v>12276105</v>
      </c>
      <c r="M94" s="622"/>
      <c r="N94" s="680"/>
      <c r="O94" s="127"/>
      <c r="P94" s="623">
        <f>INDEX(DatasheetPart2!$D$4:$BT$313,MATCH(Import_LA_Code,DatasheetPart2!$B$4:$B$313,0),MATCH(CONCATENATE($T94,"/",P$9),DatasheetPart2!$D$2:$BT$2,0))</f>
        <v>14169072</v>
      </c>
      <c r="Q94" s="624"/>
      <c r="R94" s="682"/>
      <c r="S94" s="338"/>
      <c r="T94" s="225" t="s">
        <v>113</v>
      </c>
    </row>
    <row r="95" spans="1:20" ht="16.5" thickBot="1">
      <c r="A95" s="337"/>
      <c r="B95" s="5"/>
      <c r="C95" s="237"/>
      <c r="D95" s="683"/>
      <c r="E95" s="684"/>
      <c r="F95" s="684"/>
      <c r="G95" s="684"/>
      <c r="H95" s="684"/>
      <c r="I95" s="684"/>
      <c r="J95" s="684"/>
      <c r="K95" s="329"/>
      <c r="L95" s="238"/>
      <c r="M95" s="238"/>
      <c r="N95" s="684"/>
      <c r="O95" s="685"/>
      <c r="P95" s="685"/>
      <c r="Q95" s="685"/>
      <c r="R95" s="686"/>
      <c r="S95" s="338"/>
    </row>
    <row r="96" spans="1:20" ht="15.75">
      <c r="A96" s="337"/>
      <c r="B96" s="5"/>
      <c r="C96" s="20"/>
      <c r="D96" s="20"/>
      <c r="E96" s="20"/>
      <c r="F96" s="5"/>
      <c r="G96" s="687"/>
      <c r="H96" s="687"/>
      <c r="I96" s="687"/>
      <c r="J96" s="687"/>
      <c r="K96" s="687"/>
      <c r="L96" s="687"/>
      <c r="M96" s="687"/>
      <c r="N96" s="687"/>
      <c r="O96" s="127"/>
      <c r="P96" s="129"/>
      <c r="Q96" s="127"/>
      <c r="R96" s="128"/>
      <c r="S96" s="338"/>
    </row>
    <row r="97" spans="1:20" ht="16.5" thickBot="1">
      <c r="A97" s="337"/>
      <c r="B97" s="5"/>
      <c r="C97" s="29" t="s">
        <v>114</v>
      </c>
      <c r="D97" s="20"/>
      <c r="E97" s="20"/>
      <c r="F97" s="5"/>
      <c r="G97" s="687"/>
      <c r="H97" s="687"/>
      <c r="I97" s="687"/>
      <c r="J97" s="687"/>
      <c r="K97" s="687"/>
      <c r="L97" s="687"/>
      <c r="M97" s="687"/>
      <c r="N97" s="687"/>
      <c r="O97" s="127"/>
      <c r="P97" s="129"/>
      <c r="Q97" s="127"/>
      <c r="R97" s="128"/>
      <c r="S97" s="338"/>
    </row>
    <row r="98" spans="1:20" ht="16.5" thickBot="1">
      <c r="A98" s="337"/>
      <c r="B98" s="5"/>
      <c r="C98" s="20" t="s">
        <v>115</v>
      </c>
      <c r="D98" s="20"/>
      <c r="E98" s="20"/>
      <c r="F98" s="5"/>
      <c r="G98" s="687"/>
      <c r="H98" s="687"/>
      <c r="I98" s="625">
        <f>INDEX(DatasheetPart2!$D$4:$BT$313,MATCH(Import_LA_Code,DatasheetPart2!$B$4:$B$313,0),MATCH(CONCATENATE($T98,"/",I$9),DatasheetPart2!$D$2:$BT$2,0))</f>
        <v>0</v>
      </c>
      <c r="J98" s="626"/>
      <c r="K98" s="687"/>
      <c r="L98" s="687"/>
      <c r="M98" s="687"/>
      <c r="N98" s="687"/>
      <c r="O98" s="127"/>
      <c r="P98" s="623">
        <f>INDEX(DatasheetPart2!$D$4:$BT$313,MATCH(Import_LA_Code,DatasheetPart2!$B$4:$B$313,0),MATCH(CONCATENATE($T98,"/",P$9),DatasheetPart2!$D$2:$BT$2,0))</f>
        <v>0</v>
      </c>
      <c r="Q98" s="624"/>
      <c r="R98" s="128"/>
      <c r="S98" s="338"/>
      <c r="T98" s="225" t="s">
        <v>116</v>
      </c>
    </row>
    <row r="99" spans="1:20" ht="16.5" thickBot="1">
      <c r="A99" s="337"/>
      <c r="B99" s="5"/>
      <c r="C99" s="20"/>
      <c r="D99" s="20"/>
      <c r="E99" s="20"/>
      <c r="F99" s="5"/>
      <c r="G99" s="687"/>
      <c r="H99" s="687"/>
      <c r="I99" s="687"/>
      <c r="J99" s="687"/>
      <c r="K99" s="687"/>
      <c r="L99" s="687"/>
      <c r="M99" s="687"/>
      <c r="N99" s="687"/>
      <c r="O99" s="127"/>
      <c r="P99" s="129"/>
      <c r="Q99" s="127"/>
      <c r="R99" s="128"/>
      <c r="S99" s="338"/>
    </row>
    <row r="100" spans="1:20" ht="16.5" thickBot="1">
      <c r="A100" s="337"/>
      <c r="B100" s="5"/>
      <c r="C100" s="20" t="s">
        <v>117</v>
      </c>
      <c r="D100" s="20"/>
      <c r="E100" s="20"/>
      <c r="F100" s="5"/>
      <c r="G100" s="687"/>
      <c r="H100" s="687"/>
      <c r="I100" s="625">
        <f>INDEX(DatasheetPart2!$D$4:$BT$313,MATCH(Import_LA_Code,DatasheetPart2!$B$4:$B$313,0),MATCH(CONCATENATE($T100,"/",I$9),DatasheetPart2!$D$2:$BT$2,0))</f>
        <v>0</v>
      </c>
      <c r="J100" s="626"/>
      <c r="K100" s="687"/>
      <c r="L100" s="687"/>
      <c r="M100" s="687"/>
      <c r="N100" s="687"/>
      <c r="O100" s="127"/>
      <c r="P100" s="623">
        <f>INDEX(DatasheetPart2!$D$4:$BT$313,MATCH(Import_LA_Code,DatasheetPart2!$B$4:$B$313,0),MATCH(CONCATENATE($T100,"/",P$9),DatasheetPart2!$D$2:$BT$2,0))</f>
        <v>0</v>
      </c>
      <c r="Q100" s="624"/>
      <c r="R100" s="128"/>
      <c r="S100" s="338"/>
      <c r="T100" s="225" t="s">
        <v>118</v>
      </c>
    </row>
    <row r="101" spans="1:20" ht="16.5" thickBot="1">
      <c r="A101" s="337"/>
      <c r="B101" s="5"/>
      <c r="C101" s="20"/>
      <c r="D101" s="20"/>
      <c r="E101" s="20"/>
      <c r="F101" s="5"/>
      <c r="G101" s="687"/>
      <c r="H101" s="687"/>
      <c r="I101" s="687"/>
      <c r="J101" s="687"/>
      <c r="K101" s="687"/>
      <c r="L101" s="687"/>
      <c r="M101" s="687"/>
      <c r="N101" s="687"/>
      <c r="O101" s="127"/>
      <c r="P101" s="129"/>
      <c r="Q101" s="127"/>
      <c r="R101" s="128"/>
      <c r="S101" s="338"/>
    </row>
    <row r="102" spans="1:20" ht="16.5" thickBot="1">
      <c r="A102" s="337"/>
      <c r="B102" s="5"/>
      <c r="C102" s="20" t="s">
        <v>119</v>
      </c>
      <c r="D102" s="20"/>
      <c r="E102" s="20"/>
      <c r="F102" s="5"/>
      <c r="G102" s="687"/>
      <c r="H102" s="687"/>
      <c r="I102" s="625">
        <f>INDEX(DatasheetPart2!$D$4:$BT$313,MATCH(Import_LA_Code,DatasheetPart2!$B$4:$B$313,0),MATCH(CONCATENATE($T102,"/",I$9),DatasheetPart2!$D$2:$BT$2,0))</f>
        <v>0</v>
      </c>
      <c r="J102" s="626"/>
      <c r="K102" s="687"/>
      <c r="L102" s="687"/>
      <c r="M102" s="687"/>
      <c r="N102" s="687"/>
      <c r="O102" s="127"/>
      <c r="P102" s="623">
        <f>INDEX(DatasheetPart2!$D$4:$BT$313,MATCH(Import_LA_Code,DatasheetPart2!$B$4:$B$313,0),MATCH(CONCATENATE($T102,"/",P$9),DatasheetPart2!$D$2:$BT$2,0))</f>
        <v>0</v>
      </c>
      <c r="Q102" s="624"/>
      <c r="R102" s="128"/>
      <c r="S102" s="338"/>
      <c r="T102" s="225" t="s">
        <v>120</v>
      </c>
    </row>
    <row r="103" spans="1:20" ht="16.5" thickBot="1">
      <c r="A103" s="337"/>
      <c r="B103" s="5"/>
      <c r="C103" s="20"/>
      <c r="D103" s="20"/>
      <c r="E103" s="20"/>
      <c r="F103" s="5"/>
      <c r="G103" s="687"/>
      <c r="H103" s="687"/>
      <c r="I103" s="687"/>
      <c r="J103" s="687"/>
      <c r="K103" s="687"/>
      <c r="L103" s="687"/>
      <c r="M103" s="687"/>
      <c r="N103" s="687"/>
      <c r="O103" s="127"/>
      <c r="P103" s="129"/>
      <c r="Q103" s="127"/>
      <c r="R103" s="128"/>
      <c r="S103" s="338"/>
    </row>
    <row r="104" spans="1:20" ht="16.5" thickBot="1">
      <c r="A104" s="337"/>
      <c r="B104" s="5"/>
      <c r="C104" s="20" t="s">
        <v>121</v>
      </c>
      <c r="D104" s="20"/>
      <c r="E104" s="20"/>
      <c r="F104" s="5"/>
      <c r="G104" s="687"/>
      <c r="H104" s="687"/>
      <c r="I104" s="625">
        <f>INDEX(DatasheetPart2!$D$4:$BT$313,MATCH(Import_LA_Code,DatasheetPart2!$B$4:$B$313,0),MATCH(CONCATENATE($T104,"/",I$9),DatasheetPart2!$D$2:$BT$2,0))</f>
        <v>0</v>
      </c>
      <c r="J104" s="626"/>
      <c r="K104" s="687"/>
      <c r="L104" s="687"/>
      <c r="M104" s="687"/>
      <c r="N104" s="687"/>
      <c r="O104" s="127"/>
      <c r="P104" s="623">
        <f>INDEX(DatasheetPart2!$D$4:$BT$313,MATCH(Import_LA_Code,DatasheetPart2!$B$4:$B$313,0),MATCH(CONCATENATE($T104,"/",P$9),DatasheetPart2!$D$2:$BT$2,0))</f>
        <v>0</v>
      </c>
      <c r="Q104" s="624"/>
      <c r="R104" s="128"/>
      <c r="S104" s="338"/>
      <c r="T104" s="225" t="s">
        <v>122</v>
      </c>
    </row>
    <row r="105" spans="1:20" ht="16.5" thickBot="1">
      <c r="A105" s="337"/>
      <c r="B105" s="5"/>
      <c r="C105" s="20"/>
      <c r="D105" s="20"/>
      <c r="E105" s="20"/>
      <c r="F105" s="5"/>
      <c r="G105" s="687"/>
      <c r="H105" s="687"/>
      <c r="I105" s="687"/>
      <c r="J105" s="687"/>
      <c r="K105" s="687"/>
      <c r="L105" s="687"/>
      <c r="M105" s="687"/>
      <c r="N105" s="687"/>
      <c r="O105" s="127"/>
      <c r="P105" s="129"/>
      <c r="Q105" s="127"/>
      <c r="R105" s="128"/>
      <c r="S105" s="338"/>
    </row>
    <row r="106" spans="1:20" ht="16.5" thickBot="1">
      <c r="A106" s="337"/>
      <c r="B106" s="5"/>
      <c r="C106" s="20" t="s">
        <v>123</v>
      </c>
      <c r="D106" s="20"/>
      <c r="E106" s="20"/>
      <c r="F106" s="5"/>
      <c r="G106" s="687"/>
      <c r="H106" s="687"/>
      <c r="I106" s="625">
        <f>INDEX(DatasheetPart2!$D$4:$BT$313,MATCH(Import_LA_Code,DatasheetPart2!$B$4:$B$313,0),MATCH(CONCATENATE($T106,"/",I$9),DatasheetPart2!$D$2:$BT$2,0))</f>
        <v>0</v>
      </c>
      <c r="J106" s="626"/>
      <c r="K106" s="687"/>
      <c r="L106" s="687"/>
      <c r="M106" s="687"/>
      <c r="N106" s="687"/>
      <c r="O106" s="127"/>
      <c r="P106" s="623">
        <f>INDEX(DatasheetPart2!$D$4:$BT$313,MATCH(Import_LA_Code,DatasheetPart2!$B$4:$B$313,0),MATCH(CONCATENATE($T106,"/",P$9),DatasheetPart2!$D$2:$BT$2,0))</f>
        <v>0</v>
      </c>
      <c r="Q106" s="624"/>
      <c r="R106" s="128"/>
      <c r="S106" s="338"/>
      <c r="T106" s="225" t="s">
        <v>124</v>
      </c>
    </row>
    <row r="107" spans="1:20" ht="16.5" thickBot="1">
      <c r="A107" s="337"/>
      <c r="B107" s="5"/>
      <c r="C107" s="20"/>
      <c r="D107" s="20"/>
      <c r="E107" s="20"/>
      <c r="F107" s="5"/>
      <c r="G107" s="687"/>
      <c r="H107" s="687"/>
      <c r="I107" s="687"/>
      <c r="J107" s="687"/>
      <c r="K107" s="687"/>
      <c r="L107" s="687"/>
      <c r="M107" s="687"/>
      <c r="N107" s="687"/>
      <c r="O107" s="127"/>
      <c r="P107" s="129"/>
      <c r="Q107" s="127"/>
      <c r="R107" s="128"/>
      <c r="S107" s="338"/>
    </row>
    <row r="108" spans="1:20">
      <c r="A108" s="337"/>
      <c r="B108" s="688"/>
      <c r="C108" s="689"/>
      <c r="D108" s="689"/>
      <c r="E108" s="689"/>
      <c r="F108" s="690"/>
      <c r="G108" s="690"/>
      <c r="H108" s="691"/>
      <c r="I108" s="691"/>
      <c r="J108" s="691"/>
      <c r="K108" s="691"/>
      <c r="L108" s="691"/>
      <c r="M108" s="691"/>
      <c r="N108" s="691"/>
      <c r="O108" s="691"/>
      <c r="P108" s="691"/>
      <c r="Q108" s="691"/>
      <c r="R108" s="692"/>
      <c r="S108" s="338"/>
    </row>
    <row r="109" spans="1:20" ht="16.5" thickBot="1">
      <c r="A109" s="337"/>
      <c r="B109" s="693"/>
      <c r="C109" s="334" t="s">
        <v>125</v>
      </c>
      <c r="D109" s="335"/>
      <c r="E109" s="335"/>
      <c r="F109" s="4"/>
      <c r="G109" s="4"/>
      <c r="H109" s="4"/>
      <c r="I109" s="4"/>
      <c r="J109" s="4"/>
      <c r="K109" s="4"/>
      <c r="L109" s="4"/>
      <c r="M109" s="4"/>
      <c r="N109" s="4"/>
      <c r="O109" s="4"/>
      <c r="P109" s="694"/>
      <c r="Q109" s="694"/>
      <c r="R109" s="695"/>
      <c r="S109" s="338"/>
    </row>
    <row r="110" spans="1:20" ht="15.75">
      <c r="A110" s="337"/>
      <c r="B110" s="693"/>
      <c r="C110" s="335" t="s">
        <v>126</v>
      </c>
      <c r="D110" s="335"/>
      <c r="E110" s="335"/>
      <c r="F110" s="4"/>
      <c r="G110" s="4"/>
      <c r="H110" s="4"/>
      <c r="I110" s="4"/>
      <c r="J110" s="4"/>
      <c r="K110" s="4"/>
      <c r="L110" s="4"/>
      <c r="M110" s="4"/>
      <c r="N110" s="4"/>
      <c r="O110" s="4"/>
      <c r="P110" s="625">
        <f>INDEX(DatasheetPart2!$D$4:$BT$313,MATCH(Import_LA_Code,DatasheetPart2!$B$4:$B$313,0),MATCH(CONCATENATE($T110,"/",P$9),DatasheetPart2!$D$2:$BT$2,0))</f>
        <v>2565942731</v>
      </c>
      <c r="Q110" s="626"/>
      <c r="R110" s="696"/>
      <c r="S110" s="338"/>
      <c r="T110" s="225" t="s">
        <v>127</v>
      </c>
    </row>
    <row r="111" spans="1:20" ht="15.75" thickBot="1">
      <c r="A111" s="337"/>
      <c r="B111" s="693"/>
      <c r="C111" s="335"/>
      <c r="D111" s="335"/>
      <c r="E111" s="335"/>
      <c r="F111" s="4"/>
      <c r="G111" s="4"/>
      <c r="H111" s="4"/>
      <c r="I111" s="4"/>
      <c r="J111" s="4"/>
      <c r="K111" s="4"/>
      <c r="L111" s="4"/>
      <c r="M111" s="4"/>
      <c r="N111" s="4"/>
      <c r="O111" s="4"/>
      <c r="P111" s="697"/>
      <c r="Q111" s="697"/>
      <c r="R111" s="696"/>
      <c r="S111" s="338"/>
    </row>
    <row r="112" spans="1:20" ht="16.5" thickBot="1">
      <c r="A112" s="337"/>
      <c r="B112" s="693"/>
      <c r="C112" s="335" t="s">
        <v>128</v>
      </c>
      <c r="D112" s="335"/>
      <c r="E112" s="335"/>
      <c r="F112" s="4"/>
      <c r="G112" s="4"/>
      <c r="H112" s="4"/>
      <c r="I112" s="4"/>
      <c r="J112" s="4"/>
      <c r="K112" s="4"/>
      <c r="L112" s="4"/>
      <c r="M112" s="4"/>
      <c r="N112" s="4"/>
      <c r="O112" s="4"/>
      <c r="P112" s="625">
        <f>INDEX(DatasheetPart2!$D$4:$BT$313,MATCH(Import_LA_Code,DatasheetPart2!$B$4:$B$313,0),MATCH(CONCATENATE($T112,"/",P$9),DatasheetPart2!$D$2:$BT$2,0))</f>
        <v>-1498623742</v>
      </c>
      <c r="Q112" s="626"/>
      <c r="R112" s="696"/>
      <c r="S112" s="338"/>
      <c r="T112" s="225" t="s">
        <v>129</v>
      </c>
    </row>
    <row r="113" spans="1:19" ht="15.75" thickBot="1">
      <c r="A113" s="337"/>
      <c r="B113" s="698"/>
      <c r="C113" s="699"/>
      <c r="D113" s="699"/>
      <c r="E113" s="699"/>
      <c r="F113" s="699"/>
      <c r="G113" s="699"/>
      <c r="H113" s="699"/>
      <c r="I113" s="699"/>
      <c r="J113" s="699"/>
      <c r="K113" s="699"/>
      <c r="L113" s="699"/>
      <c r="M113" s="699"/>
      <c r="N113" s="699"/>
      <c r="O113" s="699"/>
      <c r="P113" s="699"/>
      <c r="Q113" s="346"/>
      <c r="R113" s="700"/>
      <c r="S113" s="338"/>
    </row>
    <row r="114" spans="1:19" ht="15.75" thickBot="1">
      <c r="A114" s="701"/>
      <c r="B114" s="702"/>
      <c r="C114" s="702"/>
      <c r="D114" s="702"/>
      <c r="E114" s="702"/>
      <c r="F114" s="702"/>
      <c r="G114" s="702"/>
      <c r="H114" s="702"/>
      <c r="I114" s="702"/>
      <c r="J114" s="702"/>
      <c r="K114" s="702"/>
      <c r="L114" s="702"/>
      <c r="M114" s="702"/>
      <c r="N114" s="702"/>
      <c r="O114" s="702"/>
      <c r="P114" s="702"/>
      <c r="Q114" s="702"/>
      <c r="R114" s="702"/>
      <c r="S114" s="703"/>
    </row>
    <row r="116" spans="1:19">
      <c r="A116" s="4"/>
      <c r="B116" s="4"/>
      <c r="C116" s="4"/>
      <c r="D116" s="4"/>
      <c r="E116" s="4"/>
      <c r="F116" s="4"/>
      <c r="G116" s="704"/>
      <c r="H116" s="4"/>
      <c r="I116" s="4"/>
      <c r="J116" s="4"/>
      <c r="K116" s="4"/>
      <c r="L116" s="4"/>
      <c r="M116" s="4"/>
      <c r="N116" s="4"/>
      <c r="O116" s="4"/>
      <c r="P116" s="4"/>
      <c r="Q116" s="4"/>
      <c r="R116" s="4"/>
      <c r="S116" s="4"/>
    </row>
    <row r="117" spans="1:19">
      <c r="A117" s="4"/>
      <c r="B117" s="4"/>
      <c r="C117" s="4"/>
      <c r="D117" s="4"/>
      <c r="E117" s="4"/>
      <c r="F117" s="4"/>
      <c r="G117" s="704"/>
      <c r="H117" s="4"/>
      <c r="I117" s="4"/>
      <c r="J117" s="4"/>
      <c r="K117" s="4"/>
      <c r="L117" s="4"/>
      <c r="M117" s="4"/>
      <c r="N117" s="4"/>
      <c r="O117" s="4"/>
      <c r="P117" s="4"/>
      <c r="Q117" s="4"/>
      <c r="R117" s="4"/>
      <c r="S117" s="4"/>
    </row>
    <row r="118" spans="1:19">
      <c r="A118" s="4"/>
      <c r="B118" s="4"/>
      <c r="C118" s="4"/>
      <c r="D118" s="4"/>
      <c r="E118" s="4"/>
      <c r="F118" s="4"/>
      <c r="G118" s="704"/>
      <c r="H118" s="4"/>
      <c r="I118" s="4"/>
      <c r="J118" s="4"/>
      <c r="K118" s="4"/>
      <c r="L118" s="4"/>
      <c r="M118" s="4"/>
      <c r="N118" s="4"/>
      <c r="O118" s="4"/>
      <c r="P118" s="4"/>
      <c r="Q118" s="4"/>
      <c r="R118" s="4"/>
      <c r="S118" s="4"/>
    </row>
    <row r="119" spans="1:19">
      <c r="A119" s="4"/>
      <c r="B119" s="4"/>
      <c r="C119" s="4"/>
      <c r="D119" s="4"/>
      <c r="E119" s="704"/>
      <c r="F119" s="4"/>
      <c r="G119" s="704"/>
      <c r="H119" s="704"/>
      <c r="I119" s="4"/>
      <c r="J119" s="4"/>
      <c r="K119" s="4"/>
      <c r="L119" s="4"/>
      <c r="M119" s="4"/>
      <c r="N119" s="4"/>
      <c r="O119" s="4"/>
      <c r="P119" s="4"/>
      <c r="Q119" s="4"/>
      <c r="R119" s="4"/>
      <c r="S119" s="4"/>
    </row>
    <row r="120" spans="1:19">
      <c r="A120" s="4"/>
      <c r="B120" s="4"/>
      <c r="C120" s="4"/>
      <c r="D120" s="4"/>
      <c r="E120" s="4"/>
      <c r="F120" s="4"/>
      <c r="G120" s="704"/>
      <c r="H120" s="4"/>
      <c r="I120" s="4"/>
      <c r="J120" s="4"/>
      <c r="K120" s="4"/>
      <c r="L120" s="4"/>
      <c r="M120" s="4"/>
      <c r="N120" s="4"/>
      <c r="O120" s="4"/>
      <c r="P120" s="4"/>
      <c r="Q120" s="4"/>
      <c r="R120" s="4"/>
      <c r="S120" s="4"/>
    </row>
    <row r="121" spans="1:19">
      <c r="A121" s="4"/>
      <c r="B121" s="4"/>
      <c r="C121" s="4"/>
      <c r="D121" s="4"/>
      <c r="E121" s="4"/>
      <c r="F121" s="4"/>
      <c r="G121" s="704"/>
      <c r="H121" s="4"/>
      <c r="I121" s="4"/>
      <c r="J121" s="4"/>
      <c r="K121" s="4"/>
      <c r="L121" s="4"/>
      <c r="M121" s="4"/>
      <c r="N121" s="4"/>
      <c r="O121" s="4"/>
      <c r="P121" s="4"/>
      <c r="Q121" s="4"/>
      <c r="R121" s="4"/>
      <c r="S121" s="4"/>
    </row>
    <row r="122" spans="1:19">
      <c r="A122" s="4"/>
      <c r="B122" s="4"/>
      <c r="C122" s="4"/>
      <c r="D122" s="4"/>
      <c r="E122" s="4"/>
      <c r="F122" s="4"/>
      <c r="G122" s="704"/>
      <c r="H122" s="4"/>
      <c r="I122" s="4"/>
      <c r="J122" s="4"/>
      <c r="K122" s="4"/>
      <c r="L122" s="4"/>
      <c r="M122" s="4"/>
      <c r="N122" s="4"/>
      <c r="O122" s="4"/>
      <c r="P122" s="4"/>
      <c r="Q122" s="4"/>
      <c r="R122" s="4"/>
      <c r="S122" s="4"/>
    </row>
    <row r="123" spans="1:19">
      <c r="A123" s="4"/>
      <c r="B123" s="4"/>
      <c r="C123" s="704"/>
      <c r="D123" s="704"/>
      <c r="E123" s="704"/>
      <c r="F123" s="704"/>
      <c r="G123" s="704"/>
      <c r="H123" s="704"/>
      <c r="I123" s="704"/>
      <c r="J123" s="704"/>
      <c r="K123" s="704"/>
      <c r="L123" s="704"/>
      <c r="M123" s="704"/>
      <c r="N123" s="704"/>
      <c r="O123" s="704"/>
      <c r="P123" s="704"/>
      <c r="Q123" s="704"/>
      <c r="R123" s="704"/>
      <c r="S123" s="704"/>
    </row>
    <row r="124" spans="1:19">
      <c r="A124" s="4"/>
      <c r="B124" s="4"/>
      <c r="C124" s="4"/>
      <c r="D124" s="4"/>
      <c r="E124" s="4"/>
      <c r="F124" s="4"/>
      <c r="G124" s="704"/>
      <c r="H124" s="4"/>
      <c r="I124" s="4"/>
      <c r="J124" s="4"/>
      <c r="K124" s="4"/>
      <c r="L124" s="4"/>
      <c r="M124" s="4"/>
      <c r="N124" s="4"/>
      <c r="O124" s="4"/>
      <c r="P124" s="4"/>
      <c r="Q124" s="4"/>
      <c r="R124" s="4"/>
      <c r="S124" s="4"/>
    </row>
    <row r="125" spans="1:19">
      <c r="A125" s="4"/>
      <c r="B125" s="4"/>
      <c r="C125" s="4"/>
      <c r="D125" s="4"/>
      <c r="E125" s="4"/>
      <c r="F125" s="4"/>
      <c r="G125" s="704"/>
      <c r="H125" s="4"/>
      <c r="I125" s="4"/>
      <c r="J125" s="4"/>
      <c r="K125" s="4"/>
      <c r="L125" s="4"/>
      <c r="M125" s="4"/>
      <c r="N125" s="4"/>
      <c r="O125" s="4"/>
      <c r="P125" s="4"/>
      <c r="Q125" s="4"/>
      <c r="R125" s="4"/>
      <c r="S125" s="4"/>
    </row>
    <row r="126" spans="1:19">
      <c r="A126" s="4"/>
      <c r="B126" s="4"/>
      <c r="C126" s="4"/>
      <c r="D126" s="4"/>
      <c r="E126" s="4"/>
      <c r="F126" s="4"/>
      <c r="G126" s="704"/>
      <c r="H126" s="4"/>
      <c r="I126" s="4"/>
      <c r="J126" s="4"/>
      <c r="K126" s="4"/>
      <c r="L126" s="4"/>
      <c r="M126" s="4"/>
      <c r="N126" s="4"/>
      <c r="O126" s="4"/>
      <c r="P126" s="4"/>
      <c r="Q126" s="4"/>
      <c r="R126" s="4"/>
      <c r="S126" s="4"/>
    </row>
    <row r="127" spans="1:19">
      <c r="A127" s="4"/>
      <c r="B127" s="4"/>
      <c r="C127" s="4"/>
      <c r="D127" s="4"/>
      <c r="E127" s="4"/>
      <c r="F127" s="4"/>
      <c r="G127" s="704"/>
      <c r="H127" s="4"/>
      <c r="I127" s="4"/>
      <c r="J127" s="4"/>
      <c r="K127" s="4"/>
      <c r="L127" s="4"/>
      <c r="M127" s="4"/>
      <c r="N127" s="4"/>
      <c r="O127" s="4"/>
      <c r="P127" s="4"/>
      <c r="Q127" s="4"/>
      <c r="R127" s="4"/>
      <c r="S127" s="4"/>
    </row>
    <row r="128" spans="1:19">
      <c r="A128" s="4"/>
      <c r="B128" s="4"/>
      <c r="C128" s="4"/>
      <c r="D128" s="4"/>
      <c r="E128" s="4"/>
      <c r="F128" s="4"/>
      <c r="G128" s="704"/>
      <c r="H128" s="4"/>
      <c r="I128" s="4"/>
      <c r="J128" s="4"/>
      <c r="K128" s="4"/>
      <c r="L128" s="4"/>
      <c r="M128" s="4"/>
      <c r="N128" s="4"/>
      <c r="O128" s="4"/>
      <c r="P128" s="4"/>
      <c r="Q128" s="4"/>
      <c r="R128" s="4"/>
      <c r="S128" s="4"/>
    </row>
  </sheetData>
  <mergeCells count="114">
    <mergeCell ref="I104:J104"/>
    <mergeCell ref="I106:J106"/>
    <mergeCell ref="P98:Q98"/>
    <mergeCell ref="P100:Q100"/>
    <mergeCell ref="P102:Q102"/>
    <mergeCell ref="P104:Q104"/>
    <mergeCell ref="P106:Q106"/>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 ref="L17:M17"/>
    <mergeCell ref="O17:R17"/>
    <mergeCell ref="L23:M23"/>
    <mergeCell ref="L18:M18"/>
    <mergeCell ref="P14:Q14"/>
    <mergeCell ref="P15:Q16"/>
    <mergeCell ref="P38:Q38"/>
    <mergeCell ref="C19:G20"/>
    <mergeCell ref="I29:J29"/>
    <mergeCell ref="L33:M33"/>
    <mergeCell ref="I33:J33"/>
    <mergeCell ref="L35:M35"/>
    <mergeCell ref="I14:J14"/>
    <mergeCell ref="I17:J17"/>
    <mergeCell ref="C29:G30"/>
    <mergeCell ref="B22:C22"/>
    <mergeCell ref="C23:E23"/>
    <mergeCell ref="P29:Q29"/>
    <mergeCell ref="I15:J16"/>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P112:Q112"/>
    <mergeCell ref="P77:Q77"/>
    <mergeCell ref="I57:J57"/>
    <mergeCell ref="I58:J59"/>
    <mergeCell ref="I66:J66"/>
    <mergeCell ref="L66:M66"/>
    <mergeCell ref="L60:M60"/>
    <mergeCell ref="P82:Q82"/>
    <mergeCell ref="P72:Q72"/>
    <mergeCell ref="P64:Q65"/>
    <mergeCell ref="P60:Q60"/>
    <mergeCell ref="P86:Q86"/>
    <mergeCell ref="L86:M86"/>
    <mergeCell ref="P110:Q110"/>
    <mergeCell ref="L94:M94"/>
    <mergeCell ref="I90:J90"/>
    <mergeCell ref="M75:Q75"/>
    <mergeCell ref="I94:J94"/>
    <mergeCell ref="I68:J68"/>
    <mergeCell ref="I60:J60"/>
    <mergeCell ref="P90:Q90"/>
    <mergeCell ref="I86:J86"/>
    <mergeCell ref="P76:Q76"/>
    <mergeCell ref="L82:M82"/>
    <mergeCell ref="L76:M76"/>
    <mergeCell ref="P94:Q94"/>
    <mergeCell ref="I82:J82"/>
    <mergeCell ref="I98:J98"/>
    <mergeCell ref="I100:J100"/>
    <mergeCell ref="I102:J102"/>
    <mergeCell ref="L70:M70"/>
    <mergeCell ref="L72:M72"/>
    <mergeCell ref="P70:Q70"/>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s>
  <phoneticPr fontId="9"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80" zoomScaleNormal="80" workbookViewId="0">
      <selection activeCell="C3" sqref="C3"/>
    </sheetView>
  </sheetViews>
  <sheetFormatPr defaultColWidth="9.140625" defaultRowHeight="12.75"/>
  <cols>
    <col min="1" max="1" width="4.85546875" style="146" customWidth="1"/>
    <col min="2" max="2" width="28.140625" style="146" hidden="1" customWidth="1"/>
    <col min="3" max="3" width="107.140625" style="146" customWidth="1"/>
    <col min="4" max="4" width="3.85546875" style="146" customWidth="1"/>
    <col min="5" max="5" width="36.85546875" style="146" customWidth="1"/>
    <col min="6" max="6" width="3.5703125" style="146" customWidth="1"/>
    <col min="7" max="7" width="3.85546875" style="146" customWidth="1"/>
    <col min="8" max="8" width="26.42578125" style="146" customWidth="1"/>
    <col min="9" max="9" width="3.5703125" style="146" customWidth="1"/>
    <col min="10" max="10" width="29.140625" style="275" customWidth="1"/>
    <col min="11" max="11" width="3.5703125" style="146" customWidth="1"/>
    <col min="12" max="12" width="29.85546875" style="146" customWidth="1"/>
    <col min="13" max="13" width="3.85546875" style="146" customWidth="1"/>
    <col min="14" max="14" width="23.5703125" style="146" customWidth="1"/>
    <col min="15" max="15" width="3.85546875" style="146" customWidth="1"/>
    <col min="16" max="16" width="20.85546875" style="146" customWidth="1"/>
    <col min="17" max="17" width="3.5703125" style="146" customWidth="1"/>
    <col min="18" max="18" width="25.42578125" style="146" customWidth="1"/>
    <col min="19" max="19" width="3.140625" style="146" customWidth="1"/>
    <col min="20" max="20" width="26.85546875" style="146" customWidth="1"/>
    <col min="21" max="21" width="6.85546875" style="146" customWidth="1"/>
    <col min="22" max="16384" width="9.140625" style="146"/>
  </cols>
  <sheetData>
    <row r="1" spans="1:21" s="299" customFormat="1" ht="36.75" customHeight="1">
      <c r="A1" s="507" t="s">
        <v>130</v>
      </c>
      <c r="B1" s="508"/>
      <c r="C1" s="508"/>
      <c r="D1" s="508"/>
      <c r="E1" s="508"/>
      <c r="F1" s="508"/>
      <c r="G1" s="508"/>
      <c r="H1" s="508"/>
      <c r="I1" s="508"/>
      <c r="J1" s="508"/>
      <c r="K1" s="508"/>
      <c r="L1" s="508"/>
      <c r="M1" s="508"/>
      <c r="N1" s="508"/>
      <c r="O1" s="508"/>
      <c r="P1" s="508"/>
      <c r="Q1" s="508"/>
      <c r="R1" s="508"/>
      <c r="S1" s="508"/>
      <c r="T1" s="298">
        <f>'Part 1'!W14</f>
        <v>0</v>
      </c>
      <c r="U1" s="705">
        <f>'Part 1'!X14</f>
        <v>0</v>
      </c>
    </row>
    <row r="2" spans="1:21" ht="21" customHeight="1">
      <c r="A2" s="147"/>
      <c r="B2" s="148"/>
      <c r="C2" s="149"/>
      <c r="D2" s="149"/>
      <c r="E2" s="149"/>
      <c r="F2" s="149"/>
      <c r="G2" s="155"/>
      <c r="H2" s="149"/>
      <c r="I2" s="149"/>
      <c r="J2" s="270"/>
      <c r="K2" s="149"/>
      <c r="L2" s="150"/>
      <c r="M2" s="151"/>
      <c r="N2" s="152"/>
      <c r="O2" s="153"/>
      <c r="P2" s="154"/>
      <c r="Q2" s="154"/>
      <c r="R2" s="149"/>
      <c r="S2" s="149"/>
      <c r="T2" s="152"/>
      <c r="U2" s="706"/>
    </row>
    <row r="3" spans="1:21" ht="23.25">
      <c r="A3" s="147"/>
      <c r="B3" s="148"/>
      <c r="C3" s="156"/>
      <c r="D3" s="157"/>
      <c r="E3" s="441" t="str">
        <f>'Part 1'!L13</f>
        <v>E0000</v>
      </c>
      <c r="F3" s="151"/>
      <c r="G3" s="157"/>
      <c r="H3" s="152"/>
      <c r="I3" s="151"/>
      <c r="J3" s="271"/>
      <c r="K3" s="151"/>
      <c r="L3" s="152"/>
      <c r="M3" s="153"/>
      <c r="N3" s="154"/>
      <c r="O3" s="154"/>
      <c r="P3" s="157"/>
      <c r="Q3" s="157"/>
      <c r="R3" s="152"/>
      <c r="S3" s="151"/>
      <c r="T3" s="154"/>
      <c r="U3" s="706"/>
    </row>
    <row r="4" spans="1:21" ht="18">
      <c r="A4" s="147"/>
      <c r="B4" s="157"/>
      <c r="C4" s="371"/>
      <c r="D4" s="157"/>
      <c r="E4" s="194" t="s">
        <v>131</v>
      </c>
      <c r="F4" s="151"/>
      <c r="G4" s="155"/>
      <c r="H4" s="518" t="s">
        <v>132</v>
      </c>
      <c r="I4" s="519"/>
      <c r="J4" s="519"/>
      <c r="K4" s="519"/>
      <c r="L4" s="519"/>
      <c r="M4" s="519"/>
      <c r="N4" s="519"/>
      <c r="O4" s="519"/>
      <c r="P4" s="520"/>
      <c r="Q4" s="154"/>
      <c r="R4" s="518" t="s">
        <v>133</v>
      </c>
      <c r="S4" s="521"/>
      <c r="T4" s="522"/>
      <c r="U4" s="706"/>
    </row>
    <row r="5" spans="1:21" ht="17.25" thickBot="1">
      <c r="A5" s="147"/>
      <c r="B5" s="158"/>
      <c r="C5" s="158"/>
      <c r="D5" s="159"/>
      <c r="E5" s="195"/>
      <c r="F5" s="160"/>
      <c r="G5" s="155"/>
      <c r="H5" s="190"/>
      <c r="I5" s="160"/>
      <c r="J5" s="272"/>
      <c r="K5" s="160"/>
      <c r="L5" s="160"/>
      <c r="M5" s="160"/>
      <c r="N5" s="160"/>
      <c r="O5" s="160"/>
      <c r="P5" s="199"/>
      <c r="Q5" s="161"/>
      <c r="R5" s="190"/>
      <c r="S5" s="160"/>
      <c r="T5" s="210"/>
      <c r="U5" s="706"/>
    </row>
    <row r="6" spans="1:21" ht="21" thickBot="1">
      <c r="A6" s="147"/>
      <c r="B6" s="158"/>
      <c r="C6" s="162" t="s">
        <v>134</v>
      </c>
      <c r="D6" s="159"/>
      <c r="E6" s="207">
        <f>IF(Import_LA_Code="E0000",DatasheetPart2DA!F237,SUM(E13:E53))</f>
        <v>287785415</v>
      </c>
      <c r="F6" s="163"/>
      <c r="G6" s="166"/>
      <c r="H6" s="191">
        <f>IF(Import_LA_Code="E0000",DatasheetPart2DA!G237,SUM(H13:H53))</f>
        <v>583125</v>
      </c>
      <c r="I6" s="163"/>
      <c r="J6" s="191">
        <f>IF(Import_LA_Code="E0000",DatasheetPart2DA!H237,SUM(J13:J53))</f>
        <v>0</v>
      </c>
      <c r="K6" s="163"/>
      <c r="L6" s="164">
        <f>IF(Import_LA_Code="E0000",DatasheetPart2DA!I237,SUM(L13:L53))</f>
        <v>-2610643</v>
      </c>
      <c r="M6" s="165"/>
      <c r="N6" s="164">
        <f>IF(Import_LA_Code="E0000",DatasheetPart2DA!J237,SUM(N13:N53))</f>
        <v>224539821</v>
      </c>
      <c r="O6" s="165"/>
      <c r="P6" s="200">
        <f>IF(Import_LA_Code="E0000",DatasheetPart2DA!K237,SUM(P13:P53))</f>
        <v>106385004</v>
      </c>
      <c r="Q6" s="165"/>
      <c r="R6" s="191">
        <f>IF(Import_LA_Code="E0000",DatasheetPart2DA!L237,SUM(R13:R53))</f>
        <v>13875769</v>
      </c>
      <c r="S6" s="163"/>
      <c r="T6" s="200">
        <f>IF(Import_LA_Code="E0000",DatasheetPart2DA!M237,SUM(T13:T53))</f>
        <v>14598756</v>
      </c>
      <c r="U6" s="706"/>
    </row>
    <row r="7" spans="1:21" s="171" customFormat="1" ht="21" customHeight="1">
      <c r="A7" s="167"/>
      <c r="B7" s="158"/>
      <c r="C7" s="158"/>
      <c r="D7" s="149"/>
      <c r="E7" s="208"/>
      <c r="F7" s="149"/>
      <c r="G7" s="169"/>
      <c r="H7" s="192"/>
      <c r="I7" s="149"/>
      <c r="J7" s="270"/>
      <c r="K7" s="149"/>
      <c r="L7" s="158"/>
      <c r="M7" s="168"/>
      <c r="N7" s="168"/>
      <c r="O7" s="168"/>
      <c r="P7" s="201"/>
      <c r="Q7" s="170"/>
      <c r="R7" s="211"/>
      <c r="S7" s="149"/>
      <c r="T7" s="201"/>
      <c r="U7" s="707"/>
    </row>
    <row r="8" spans="1:21" s="171" customFormat="1" ht="18.75" customHeight="1">
      <c r="A8" s="167"/>
      <c r="B8" s="158"/>
      <c r="C8" s="158"/>
      <c r="D8" s="149"/>
      <c r="E8" s="196"/>
      <c r="F8" s="149"/>
      <c r="G8" s="168"/>
      <c r="H8" s="192"/>
      <c r="I8" s="149"/>
      <c r="J8" s="270"/>
      <c r="K8" s="149"/>
      <c r="L8" s="168"/>
      <c r="M8" s="168"/>
      <c r="N8" s="168"/>
      <c r="O8" s="168"/>
      <c r="P8" s="201"/>
      <c r="Q8" s="168"/>
      <c r="R8" s="211"/>
      <c r="S8" s="168"/>
      <c r="T8" s="201"/>
      <c r="U8" s="707"/>
    </row>
    <row r="9" spans="1:21" ht="43.5" customHeight="1">
      <c r="A9" s="147"/>
      <c r="B9" s="158"/>
      <c r="C9" s="172" t="s">
        <v>135</v>
      </c>
      <c r="D9" s="149"/>
      <c r="E9" s="197" t="s">
        <v>131</v>
      </c>
      <c r="F9" s="173"/>
      <c r="G9" s="174"/>
      <c r="H9" s="509" t="s">
        <v>132</v>
      </c>
      <c r="I9" s="510"/>
      <c r="J9" s="510"/>
      <c r="K9" s="510"/>
      <c r="L9" s="510"/>
      <c r="M9" s="510"/>
      <c r="N9" s="510"/>
      <c r="O9" s="511"/>
      <c r="P9" s="512"/>
      <c r="Q9" s="174"/>
      <c r="R9" s="513"/>
      <c r="S9" s="510"/>
      <c r="T9" s="212"/>
      <c r="U9" s="706"/>
    </row>
    <row r="10" spans="1:21" ht="21" customHeight="1">
      <c r="A10" s="147"/>
      <c r="B10" s="158"/>
      <c r="C10" s="158"/>
      <c r="D10" s="149"/>
      <c r="E10" s="197">
        <v>1</v>
      </c>
      <c r="F10" s="175"/>
      <c r="G10" s="176"/>
      <c r="H10" s="193">
        <v>2</v>
      </c>
      <c r="I10" s="175"/>
      <c r="J10" s="175">
        <v>3</v>
      </c>
      <c r="K10" s="175"/>
      <c r="L10" s="176">
        <v>4</v>
      </c>
      <c r="M10" s="176"/>
      <c r="N10" s="176">
        <v>5</v>
      </c>
      <c r="O10" s="176"/>
      <c r="P10" s="202">
        <v>6</v>
      </c>
      <c r="Q10" s="176"/>
      <c r="R10" s="213" t="s">
        <v>136</v>
      </c>
      <c r="S10" s="176"/>
      <c r="T10" s="202" t="s">
        <v>137</v>
      </c>
      <c r="U10" s="706"/>
    </row>
    <row r="11" spans="1:21" ht="151.5" customHeight="1">
      <c r="A11" s="147"/>
      <c r="B11" s="149"/>
      <c r="C11" s="162" t="s">
        <v>138</v>
      </c>
      <c r="D11" s="149"/>
      <c r="E11" s="198" t="s">
        <v>139</v>
      </c>
      <c r="F11" s="149"/>
      <c r="G11" s="155"/>
      <c r="H11" s="203" t="s">
        <v>140</v>
      </c>
      <c r="I11" s="204"/>
      <c r="J11" s="204" t="s">
        <v>141</v>
      </c>
      <c r="K11" s="204"/>
      <c r="L11" s="204" t="s">
        <v>142</v>
      </c>
      <c r="M11" s="204"/>
      <c r="N11" s="204" t="s">
        <v>143</v>
      </c>
      <c r="O11" s="205"/>
      <c r="P11" s="206" t="s">
        <v>144</v>
      </c>
      <c r="Q11" s="161"/>
      <c r="R11" s="214" t="s">
        <v>145</v>
      </c>
      <c r="S11" s="215"/>
      <c r="T11" s="216" t="s">
        <v>146</v>
      </c>
      <c r="U11" s="706"/>
    </row>
    <row r="12" spans="1:21" ht="75.75" customHeight="1" thickBot="1">
      <c r="A12" s="147"/>
      <c r="B12" s="514"/>
      <c r="C12" s="515"/>
      <c r="D12" s="149"/>
      <c r="E12" s="178" t="s">
        <v>147</v>
      </c>
      <c r="F12" s="179"/>
      <c r="G12" s="181"/>
      <c r="H12" s="178" t="s">
        <v>147</v>
      </c>
      <c r="I12" s="179"/>
      <c r="J12" s="178" t="s">
        <v>147</v>
      </c>
      <c r="K12" s="179"/>
      <c r="L12" s="178" t="s">
        <v>148</v>
      </c>
      <c r="M12" s="182"/>
      <c r="N12" s="178" t="s">
        <v>149</v>
      </c>
      <c r="O12" s="180"/>
      <c r="P12" s="178" t="s">
        <v>150</v>
      </c>
      <c r="Q12" s="178"/>
      <c r="R12" s="178" t="s">
        <v>147</v>
      </c>
      <c r="S12" s="179"/>
      <c r="T12" s="178" t="s">
        <v>151</v>
      </c>
      <c r="U12" s="706"/>
    </row>
    <row r="13" spans="1:21" s="184" customFormat="1" ht="21" customHeight="1" thickBot="1">
      <c r="A13" s="183">
        <v>1</v>
      </c>
      <c r="B13" s="158" t="str">
        <f>CONCATENATE($E$3,"EZ",A13)</f>
        <v>E0000EZ1</v>
      </c>
      <c r="C13" s="347" t="str">
        <f>IFERROR(INDEX(DatasheetPart2DA!E:E,MATCH($B13,DatasheetPart2DA!$C:$C,0)),"")</f>
        <v/>
      </c>
      <c r="D13" s="177"/>
      <c r="E13" s="370" t="str">
        <f>IFERROR(INDEX(DatasheetPart2DA!F:F,MATCH($B13,DatasheetPart2DA!$C:$C,0)),"")</f>
        <v/>
      </c>
      <c r="F13" s="163"/>
      <c r="G13" s="166"/>
      <c r="H13" s="370" t="str">
        <f>IFERROR(INDEX(DatasheetPart2DA!G:G,MATCH($B13,DatasheetPart2DA!$C:$C,0)),"")</f>
        <v/>
      </c>
      <c r="I13" s="163"/>
      <c r="J13" s="370" t="str">
        <f>IFERROR(INDEX(DatasheetPart2DA!H:H,MATCH($B13,DatasheetPart2DA!$C:$C,0)),"")</f>
        <v/>
      </c>
      <c r="K13" s="163"/>
      <c r="L13" s="370" t="str">
        <f>IFERROR(INDEX(DatasheetPart2DA!I:I,MATCH($B13,DatasheetPart2DA!$C:$C,0)),"")</f>
        <v/>
      </c>
      <c r="M13" s="165"/>
      <c r="N13" s="348" t="str">
        <f>IFERROR(INDEX(DatasheetPart2DA!J:J,MATCH($B13,DatasheetPart2DA!$C:$C,0)),"")</f>
        <v/>
      </c>
      <c r="O13" s="165"/>
      <c r="P13" s="408" t="str">
        <f>IFERROR(INDEX(DatasheetPart2DA!K:K,MATCH($B13,DatasheetPart2DA!$C:$C,0)),"")</f>
        <v/>
      </c>
      <c r="Q13" s="165"/>
      <c r="R13" s="370" t="str">
        <f>IFERROR(INDEX(DatasheetPart2DA!L:L,MATCH($B13,DatasheetPart2DA!$C:$C,0)),"")</f>
        <v/>
      </c>
      <c r="S13" s="163"/>
      <c r="T13" s="408" t="str">
        <f>IFERROR(INDEX(DatasheetPart2DA!M:M,MATCH($B13,DatasheetPart2DA!$C:$C,0)),"")</f>
        <v/>
      </c>
      <c r="U13" s="708"/>
    </row>
    <row r="14" spans="1:21" s="184" customFormat="1" ht="21" customHeight="1" thickBot="1">
      <c r="A14" s="183">
        <v>2</v>
      </c>
      <c r="B14" s="158" t="str">
        <f t="shared" ref="B14:B53" si="0">CONCATENATE($E$3,"EZ",A14)</f>
        <v>E0000EZ2</v>
      </c>
      <c r="C14" s="347" t="str">
        <f>IFERROR(INDEX(DatasheetPart2DA!E:E,MATCH($B14,DatasheetPart2DA!$C:$C,0)),"")</f>
        <v/>
      </c>
      <c r="D14" s="177"/>
      <c r="E14" s="370" t="str">
        <f>IFERROR(INDEX(DatasheetPart2DA!F:F,MATCH($B14,DatasheetPart2DA!$C:$C,0)),"")</f>
        <v/>
      </c>
      <c r="F14" s="163"/>
      <c r="G14" s="166"/>
      <c r="H14" s="370" t="str">
        <f>IFERROR(INDEX(DatasheetPart2DA!G:G,MATCH($B14,DatasheetPart2DA!$C:$C,0)),"")</f>
        <v/>
      </c>
      <c r="I14" s="163"/>
      <c r="J14" s="370" t="str">
        <f>IFERROR(INDEX(DatasheetPart2DA!H:H,MATCH($B14,DatasheetPart2DA!$C:$C,0)),"")</f>
        <v/>
      </c>
      <c r="K14" s="163"/>
      <c r="L14" s="370" t="str">
        <f>IFERROR(INDEX(DatasheetPart2DA!I:I,MATCH($B14,DatasheetPart2DA!$C:$C,0)),"")</f>
        <v/>
      </c>
      <c r="M14" s="165"/>
      <c r="N14" s="348" t="str">
        <f>IFERROR(INDEX(DatasheetPart2DA!J:J,MATCH($B14,DatasheetPart2DA!$C:$C,0)),"")</f>
        <v/>
      </c>
      <c r="O14" s="165"/>
      <c r="P14" s="408" t="str">
        <f>IFERROR(INDEX(DatasheetPart2DA!K:K,MATCH($B14,DatasheetPart2DA!$C:$C,0)),"")</f>
        <v/>
      </c>
      <c r="Q14" s="165"/>
      <c r="R14" s="370" t="str">
        <f>IFERROR(INDEX(DatasheetPart2DA!L:L,MATCH($B14,DatasheetPart2DA!$C:$C,0)),"")</f>
        <v/>
      </c>
      <c r="S14" s="163"/>
      <c r="T14" s="408" t="str">
        <f>IFERROR(INDEX(DatasheetPart2DA!M:M,MATCH($B14,DatasheetPart2DA!$C:$C,0)),"")</f>
        <v/>
      </c>
      <c r="U14" s="708"/>
    </row>
    <row r="15" spans="1:21" s="184" customFormat="1" ht="21" customHeight="1" thickBot="1">
      <c r="A15" s="183">
        <v>3</v>
      </c>
      <c r="B15" s="158" t="str">
        <f t="shared" si="0"/>
        <v>E0000EZ3</v>
      </c>
      <c r="C15" s="347" t="str">
        <f>IFERROR(INDEX(DatasheetPart2DA!E:E,MATCH($B15,DatasheetPart2DA!$C:$C,0)),"")</f>
        <v/>
      </c>
      <c r="D15" s="177"/>
      <c r="E15" s="370" t="str">
        <f>IFERROR(INDEX(DatasheetPart2DA!F:F,MATCH($B15,DatasheetPart2DA!$C:$C,0)),"")</f>
        <v/>
      </c>
      <c r="F15" s="163"/>
      <c r="G15" s="166"/>
      <c r="H15" s="370" t="str">
        <f>IFERROR(INDEX(DatasheetPart2DA!G:G,MATCH($B15,DatasheetPart2DA!$C:$C,0)),"")</f>
        <v/>
      </c>
      <c r="I15" s="163"/>
      <c r="J15" s="370" t="str">
        <f>IFERROR(INDEX(DatasheetPart2DA!H:H,MATCH($B15,DatasheetPart2DA!$C:$C,0)),"")</f>
        <v/>
      </c>
      <c r="K15" s="163"/>
      <c r="L15" s="370" t="str">
        <f>IFERROR(INDEX(DatasheetPart2DA!I:I,MATCH($B15,DatasheetPart2DA!$C:$C,0)),"")</f>
        <v/>
      </c>
      <c r="M15" s="165"/>
      <c r="N15" s="348" t="str">
        <f>IFERROR(INDEX(DatasheetPart2DA!J:J,MATCH($B15,DatasheetPart2DA!$C:$C,0)),"")</f>
        <v/>
      </c>
      <c r="O15" s="165"/>
      <c r="P15" s="408" t="str">
        <f>IFERROR(INDEX(DatasheetPart2DA!K:K,MATCH($B15,DatasheetPart2DA!$C:$C,0)),"")</f>
        <v/>
      </c>
      <c r="Q15" s="165"/>
      <c r="R15" s="370" t="str">
        <f>IFERROR(INDEX(DatasheetPart2DA!L:L,MATCH($B15,DatasheetPart2DA!$C:$C,0)),"")</f>
        <v/>
      </c>
      <c r="S15" s="163"/>
      <c r="T15" s="408" t="str">
        <f>IFERROR(INDEX(DatasheetPart2DA!M:M,MATCH($B15,DatasheetPart2DA!$C:$C,0)),"")</f>
        <v/>
      </c>
      <c r="U15" s="708"/>
    </row>
    <row r="16" spans="1:21" s="184" customFormat="1" ht="21" customHeight="1" thickBot="1">
      <c r="A16" s="183">
        <v>4</v>
      </c>
      <c r="B16" s="158" t="str">
        <f t="shared" si="0"/>
        <v>E0000EZ4</v>
      </c>
      <c r="C16" s="347" t="str">
        <f>IFERROR(INDEX(DatasheetPart2DA!E:E,MATCH($B16,DatasheetPart2DA!$C:$C,0)),"")</f>
        <v/>
      </c>
      <c r="D16" s="177"/>
      <c r="E16" s="370" t="str">
        <f>IFERROR(INDEX(DatasheetPart2DA!F:F,MATCH($B16,DatasheetPart2DA!$C:$C,0)),"")</f>
        <v/>
      </c>
      <c r="F16" s="163"/>
      <c r="G16" s="166"/>
      <c r="H16" s="370" t="str">
        <f>IFERROR(INDEX(DatasheetPart2DA!G:G,MATCH($B16,DatasheetPart2DA!$C:$C,0)),"")</f>
        <v/>
      </c>
      <c r="I16" s="163"/>
      <c r="J16" s="370" t="str">
        <f>IFERROR(INDEX(DatasheetPart2DA!H:H,MATCH($B16,DatasheetPart2DA!$C:$C,0)),"")</f>
        <v/>
      </c>
      <c r="K16" s="163"/>
      <c r="L16" s="370" t="str">
        <f>IFERROR(INDEX(DatasheetPart2DA!I:I,MATCH($B16,DatasheetPart2DA!$C:$C,0)),"")</f>
        <v/>
      </c>
      <c r="M16" s="165"/>
      <c r="N16" s="348" t="str">
        <f>IFERROR(INDEX(DatasheetPart2DA!J:J,MATCH($B16,DatasheetPart2DA!$C:$C,0)),"")</f>
        <v/>
      </c>
      <c r="O16" s="165"/>
      <c r="P16" s="408" t="str">
        <f>IFERROR(INDEX(DatasheetPart2DA!K:K,MATCH($B16,DatasheetPart2DA!$C:$C,0)),"")</f>
        <v/>
      </c>
      <c r="Q16" s="165"/>
      <c r="R16" s="370" t="str">
        <f>IFERROR(INDEX(DatasheetPart2DA!L:L,MATCH($B16,DatasheetPart2DA!$C:$C,0)),"")</f>
        <v/>
      </c>
      <c r="S16" s="163"/>
      <c r="T16" s="408" t="str">
        <f>IFERROR(INDEX(DatasheetPart2DA!M:M,MATCH($B16,DatasheetPart2DA!$C:$C,0)),"")</f>
        <v/>
      </c>
      <c r="U16" s="708"/>
    </row>
    <row r="17" spans="1:21" s="184" customFormat="1" ht="21" customHeight="1" thickBot="1">
      <c r="A17" s="183">
        <v>5</v>
      </c>
      <c r="B17" s="158" t="str">
        <f t="shared" si="0"/>
        <v>E0000EZ5</v>
      </c>
      <c r="C17" s="347" t="str">
        <f>IFERROR(INDEX(DatasheetPart2DA!E:E,MATCH($B17,DatasheetPart2DA!$C:$C,0)),"")</f>
        <v/>
      </c>
      <c r="D17" s="177"/>
      <c r="E17" s="370" t="str">
        <f>IFERROR(INDEX(DatasheetPart2DA!F:F,MATCH($B17,DatasheetPart2DA!$C:$C,0)),"")</f>
        <v/>
      </c>
      <c r="F17" s="163"/>
      <c r="G17" s="166"/>
      <c r="H17" s="370" t="str">
        <f>IFERROR(INDEX(DatasheetPart2DA!G:G,MATCH($B17,DatasheetPart2DA!$C:$C,0)),"")</f>
        <v/>
      </c>
      <c r="I17" s="163"/>
      <c r="J17" s="370" t="str">
        <f>IFERROR(INDEX(DatasheetPart2DA!H:H,MATCH($B17,DatasheetPart2DA!$C:$C,0)),"")</f>
        <v/>
      </c>
      <c r="K17" s="163"/>
      <c r="L17" s="370" t="str">
        <f>IFERROR(INDEX(DatasheetPart2DA!I:I,MATCH($B17,DatasheetPart2DA!$C:$C,0)),"")</f>
        <v/>
      </c>
      <c r="M17" s="165"/>
      <c r="N17" s="348" t="str">
        <f>IFERROR(INDEX(DatasheetPart2DA!J:J,MATCH($B17,DatasheetPart2DA!$C:$C,0)),"")</f>
        <v/>
      </c>
      <c r="O17" s="165"/>
      <c r="P17" s="408" t="str">
        <f>IFERROR(INDEX(DatasheetPart2DA!K:K,MATCH($B17,DatasheetPart2DA!$C:$C,0)),"")</f>
        <v/>
      </c>
      <c r="Q17" s="165"/>
      <c r="R17" s="370" t="str">
        <f>IFERROR(INDEX(DatasheetPart2DA!L:L,MATCH($B17,DatasheetPart2DA!$C:$C,0)),"")</f>
        <v/>
      </c>
      <c r="S17" s="163"/>
      <c r="T17" s="408" t="str">
        <f>IFERROR(INDEX(DatasheetPart2DA!M:M,MATCH($B17,DatasheetPart2DA!$C:$C,0)),"")</f>
        <v/>
      </c>
      <c r="U17" s="708"/>
    </row>
    <row r="18" spans="1:21" s="184" customFormat="1" ht="21" customHeight="1" thickBot="1">
      <c r="A18" s="183">
        <v>6</v>
      </c>
      <c r="B18" s="158" t="str">
        <f t="shared" si="0"/>
        <v>E0000EZ6</v>
      </c>
      <c r="C18" s="347" t="str">
        <f>IFERROR(INDEX(DatasheetPart2DA!E:E,MATCH($B18,DatasheetPart2DA!$C:$C,0)),"")</f>
        <v/>
      </c>
      <c r="D18" s="177"/>
      <c r="E18" s="370" t="str">
        <f>IFERROR(INDEX(DatasheetPart2DA!F:F,MATCH($B18,DatasheetPart2DA!$C:$C,0)),"")</f>
        <v/>
      </c>
      <c r="F18" s="163"/>
      <c r="G18" s="166"/>
      <c r="H18" s="370" t="str">
        <f>IFERROR(INDEX(DatasheetPart2DA!G:G,MATCH($B18,DatasheetPart2DA!$C:$C,0)),"")</f>
        <v/>
      </c>
      <c r="I18" s="163"/>
      <c r="J18" s="370" t="str">
        <f>IFERROR(INDEX(DatasheetPart2DA!H:H,MATCH($B18,DatasheetPart2DA!$C:$C,0)),"")</f>
        <v/>
      </c>
      <c r="K18" s="163"/>
      <c r="L18" s="370" t="str">
        <f>IFERROR(INDEX(DatasheetPart2DA!I:I,MATCH($B18,DatasheetPart2DA!$C:$C,0)),"")</f>
        <v/>
      </c>
      <c r="M18" s="165"/>
      <c r="N18" s="348" t="str">
        <f>IFERROR(INDEX(DatasheetPart2DA!J:J,MATCH($B18,DatasheetPart2DA!$C:$C,0)),"")</f>
        <v/>
      </c>
      <c r="O18" s="165"/>
      <c r="P18" s="408" t="str">
        <f>IFERROR(INDEX(DatasheetPart2DA!K:K,MATCH($B18,DatasheetPart2DA!$C:$C,0)),"")</f>
        <v/>
      </c>
      <c r="Q18" s="165"/>
      <c r="R18" s="370" t="str">
        <f>IFERROR(INDEX(DatasheetPart2DA!L:L,MATCH($B18,DatasheetPart2DA!$C:$C,0)),"")</f>
        <v/>
      </c>
      <c r="S18" s="163"/>
      <c r="T18" s="408" t="str">
        <f>IFERROR(INDEX(DatasheetPart2DA!M:M,MATCH($B18,DatasheetPart2DA!$C:$C,0)),"")</f>
        <v/>
      </c>
      <c r="U18" s="708"/>
    </row>
    <row r="19" spans="1:21" s="184" customFormat="1" ht="21" customHeight="1" thickBot="1">
      <c r="A19" s="183">
        <v>7</v>
      </c>
      <c r="B19" s="158" t="str">
        <f t="shared" si="0"/>
        <v>E0000EZ7</v>
      </c>
      <c r="C19" s="347" t="str">
        <f>IFERROR(INDEX(DatasheetPart2DA!E:E,MATCH($B19,DatasheetPart2DA!$C:$C,0)),"")</f>
        <v/>
      </c>
      <c r="D19" s="177"/>
      <c r="E19" s="370" t="str">
        <f>IFERROR(INDEX(DatasheetPart2DA!F:F,MATCH($B19,DatasheetPart2DA!$C:$C,0)),"")</f>
        <v/>
      </c>
      <c r="F19" s="163"/>
      <c r="G19" s="166"/>
      <c r="H19" s="370" t="str">
        <f>IFERROR(INDEX(DatasheetPart2DA!G:G,MATCH($B19,DatasheetPart2DA!$C:$C,0)),"")</f>
        <v/>
      </c>
      <c r="I19" s="163"/>
      <c r="J19" s="370" t="str">
        <f>IFERROR(INDEX(DatasheetPart2DA!H:H,MATCH($B19,DatasheetPart2DA!$C:$C,0)),"")</f>
        <v/>
      </c>
      <c r="K19" s="163"/>
      <c r="L19" s="370" t="str">
        <f>IFERROR(INDEX(DatasheetPart2DA!I:I,MATCH($B19,DatasheetPart2DA!$C:$C,0)),"")</f>
        <v/>
      </c>
      <c r="M19" s="165"/>
      <c r="N19" s="348" t="str">
        <f>IFERROR(INDEX(DatasheetPart2DA!J:J,MATCH($B19,DatasheetPart2DA!$C:$C,0)),"")</f>
        <v/>
      </c>
      <c r="O19" s="165"/>
      <c r="P19" s="408" t="str">
        <f>IFERROR(INDEX(DatasheetPart2DA!K:K,MATCH($B19,DatasheetPart2DA!$C:$C,0)),"")</f>
        <v/>
      </c>
      <c r="Q19" s="165"/>
      <c r="R19" s="370" t="str">
        <f>IFERROR(INDEX(DatasheetPart2DA!L:L,MATCH($B19,DatasheetPart2DA!$C:$C,0)),"")</f>
        <v/>
      </c>
      <c r="S19" s="163"/>
      <c r="T19" s="408" t="str">
        <f>IFERROR(INDEX(DatasheetPart2DA!M:M,MATCH($B19,DatasheetPart2DA!$C:$C,0)),"")</f>
        <v/>
      </c>
      <c r="U19" s="708"/>
    </row>
    <row r="20" spans="1:21" s="184" customFormat="1" ht="21" customHeight="1" thickBot="1">
      <c r="A20" s="183">
        <v>8</v>
      </c>
      <c r="B20" s="158" t="str">
        <f t="shared" si="0"/>
        <v>E0000EZ8</v>
      </c>
      <c r="C20" s="347" t="str">
        <f>IFERROR(INDEX(DatasheetPart2DA!E:E,MATCH($B20,DatasheetPart2DA!$C:$C,0)),"")</f>
        <v/>
      </c>
      <c r="D20" s="177"/>
      <c r="E20" s="370" t="str">
        <f>IFERROR(INDEX(DatasheetPart2DA!F:F,MATCH($B20,DatasheetPart2DA!$C:$C,0)),"")</f>
        <v/>
      </c>
      <c r="F20" s="163"/>
      <c r="G20" s="166"/>
      <c r="H20" s="370" t="str">
        <f>IFERROR(INDEX(DatasheetPart2DA!G:G,MATCH($B20,DatasheetPart2DA!$C:$C,0)),"")</f>
        <v/>
      </c>
      <c r="I20" s="163"/>
      <c r="J20" s="370" t="str">
        <f>IFERROR(INDEX(DatasheetPart2DA!H:H,MATCH($B20,DatasheetPart2DA!$C:$C,0)),"")</f>
        <v/>
      </c>
      <c r="K20" s="163"/>
      <c r="L20" s="370" t="str">
        <f>IFERROR(INDEX(DatasheetPart2DA!I:I,MATCH($B20,DatasheetPart2DA!$C:$C,0)),"")</f>
        <v/>
      </c>
      <c r="M20" s="165"/>
      <c r="N20" s="348" t="str">
        <f>IFERROR(INDEX(DatasheetPart2DA!J:J,MATCH($B20,DatasheetPart2DA!$C:$C,0)),"")</f>
        <v/>
      </c>
      <c r="O20" s="165"/>
      <c r="P20" s="408" t="str">
        <f>IFERROR(INDEX(DatasheetPart2DA!K:K,MATCH($B20,DatasheetPart2DA!$C:$C,0)),"")</f>
        <v/>
      </c>
      <c r="Q20" s="165"/>
      <c r="R20" s="370" t="str">
        <f>IFERROR(INDEX(DatasheetPart2DA!L:L,MATCH($B20,DatasheetPart2DA!$C:$C,0)),"")</f>
        <v/>
      </c>
      <c r="S20" s="163"/>
      <c r="T20" s="408" t="str">
        <f>IFERROR(INDEX(DatasheetPart2DA!M:M,MATCH($B20,DatasheetPart2DA!$C:$C,0)),"")</f>
        <v/>
      </c>
      <c r="U20" s="708"/>
    </row>
    <row r="21" spans="1:21" s="184" customFormat="1" ht="21" customHeight="1" thickBot="1">
      <c r="A21" s="183">
        <v>9</v>
      </c>
      <c r="B21" s="158" t="str">
        <f t="shared" si="0"/>
        <v>E0000EZ9</v>
      </c>
      <c r="C21" s="347" t="str">
        <f>IFERROR(INDEX(DatasheetPart2DA!E:E,MATCH($B21,DatasheetPart2DA!$C:$C,0)),"")</f>
        <v/>
      </c>
      <c r="D21" s="177"/>
      <c r="E21" s="370" t="str">
        <f>IFERROR(INDEX(DatasheetPart2DA!F:F,MATCH($B21,DatasheetPart2DA!$C:$C,0)),"")</f>
        <v/>
      </c>
      <c r="F21" s="163"/>
      <c r="G21" s="166"/>
      <c r="H21" s="370" t="str">
        <f>IFERROR(INDEX(DatasheetPart2DA!G:G,MATCH($B21,DatasheetPart2DA!$C:$C,0)),"")</f>
        <v/>
      </c>
      <c r="I21" s="163"/>
      <c r="J21" s="370" t="str">
        <f>IFERROR(INDEX(DatasheetPart2DA!H:H,MATCH($B21,DatasheetPart2DA!$C:$C,0)),"")</f>
        <v/>
      </c>
      <c r="K21" s="163"/>
      <c r="L21" s="370" t="str">
        <f>IFERROR(INDEX(DatasheetPart2DA!I:I,MATCH($B21,DatasheetPart2DA!$C:$C,0)),"")</f>
        <v/>
      </c>
      <c r="M21" s="165"/>
      <c r="N21" s="348" t="str">
        <f>IFERROR(INDEX(DatasheetPart2DA!J:J,MATCH($B21,DatasheetPart2DA!$C:$C,0)),"")</f>
        <v/>
      </c>
      <c r="O21" s="165"/>
      <c r="P21" s="408" t="str">
        <f>IFERROR(INDEX(DatasheetPart2DA!K:K,MATCH($B21,DatasheetPart2DA!$C:$C,0)),"")</f>
        <v/>
      </c>
      <c r="Q21" s="165"/>
      <c r="R21" s="370" t="str">
        <f>IFERROR(INDEX(DatasheetPart2DA!L:L,MATCH($B21,DatasheetPart2DA!$C:$C,0)),"")</f>
        <v/>
      </c>
      <c r="S21" s="163"/>
      <c r="T21" s="408" t="str">
        <f>IFERROR(INDEX(DatasheetPart2DA!M:M,MATCH($B21,DatasheetPart2DA!$C:$C,0)),"")</f>
        <v/>
      </c>
      <c r="U21" s="708"/>
    </row>
    <row r="22" spans="1:21" s="184" customFormat="1" ht="21" customHeight="1" thickBot="1">
      <c r="A22" s="183">
        <v>10</v>
      </c>
      <c r="B22" s="158" t="str">
        <f t="shared" si="0"/>
        <v>E0000EZ10</v>
      </c>
      <c r="C22" s="347" t="str">
        <f>IFERROR(INDEX(DatasheetPart2DA!E:E,MATCH($B22,DatasheetPart2DA!$C:$C,0)),"")</f>
        <v/>
      </c>
      <c r="D22" s="177"/>
      <c r="E22" s="370" t="str">
        <f>IFERROR(INDEX(DatasheetPart2DA!F:F,MATCH($B22,DatasheetPart2DA!$C:$C,0)),"")</f>
        <v/>
      </c>
      <c r="F22" s="163"/>
      <c r="G22" s="166"/>
      <c r="H22" s="370" t="str">
        <f>IFERROR(INDEX(DatasheetPart2DA!G:G,MATCH($B22,DatasheetPart2DA!$C:$C,0)),"")</f>
        <v/>
      </c>
      <c r="I22" s="163"/>
      <c r="J22" s="370" t="str">
        <f>IFERROR(INDEX(DatasheetPart2DA!H:H,MATCH($B22,DatasheetPart2DA!$C:$C,0)),"")</f>
        <v/>
      </c>
      <c r="K22" s="163"/>
      <c r="L22" s="370" t="str">
        <f>IFERROR(INDEX(DatasheetPart2DA!I:I,MATCH($B22,DatasheetPart2DA!$C:$C,0)),"")</f>
        <v/>
      </c>
      <c r="M22" s="165"/>
      <c r="N22" s="348" t="str">
        <f>IFERROR(INDEX(DatasheetPart2DA!J:J,MATCH($B22,DatasheetPart2DA!$C:$C,0)),"")</f>
        <v/>
      </c>
      <c r="O22" s="165"/>
      <c r="P22" s="408" t="str">
        <f>IFERROR(INDEX(DatasheetPart2DA!K:K,MATCH($B22,DatasheetPart2DA!$C:$C,0)),"")</f>
        <v/>
      </c>
      <c r="Q22" s="165"/>
      <c r="R22" s="370" t="str">
        <f>IFERROR(INDEX(DatasheetPart2DA!L:L,MATCH($B22,DatasheetPart2DA!$C:$C,0)),"")</f>
        <v/>
      </c>
      <c r="S22" s="163"/>
      <c r="T22" s="408" t="str">
        <f>IFERROR(INDEX(DatasheetPart2DA!M:M,MATCH($B22,DatasheetPart2DA!$C:$C,0)),"")</f>
        <v/>
      </c>
      <c r="U22" s="708"/>
    </row>
    <row r="23" spans="1:21" s="184" customFormat="1" ht="21" customHeight="1" thickBot="1">
      <c r="A23" s="183">
        <v>11</v>
      </c>
      <c r="B23" s="158" t="str">
        <f t="shared" si="0"/>
        <v>E0000EZ11</v>
      </c>
      <c r="C23" s="347" t="str">
        <f>IFERROR(INDEX(DatasheetPart2DA!E:E,MATCH($B23,DatasheetPart2DA!$C:$C,0)),"")</f>
        <v/>
      </c>
      <c r="D23" s="177"/>
      <c r="E23" s="370" t="str">
        <f>IFERROR(INDEX(DatasheetPart2DA!F:F,MATCH($B23,DatasheetPart2DA!$C:$C,0)),"")</f>
        <v/>
      </c>
      <c r="F23" s="163"/>
      <c r="G23" s="166"/>
      <c r="H23" s="370" t="str">
        <f>IFERROR(INDEX(DatasheetPart2DA!G:G,MATCH($B23,DatasheetPart2DA!$C:$C,0)),"")</f>
        <v/>
      </c>
      <c r="I23" s="163"/>
      <c r="J23" s="370" t="str">
        <f>IFERROR(INDEX(DatasheetPart2DA!H:H,MATCH($B23,DatasheetPart2DA!$C:$C,0)),"")</f>
        <v/>
      </c>
      <c r="K23" s="163"/>
      <c r="L23" s="370" t="str">
        <f>IFERROR(INDEX(DatasheetPart2DA!I:I,MATCH($B23,DatasheetPart2DA!$C:$C,0)),"")</f>
        <v/>
      </c>
      <c r="M23" s="165"/>
      <c r="N23" s="348" t="str">
        <f>IFERROR(INDEX(DatasheetPart2DA!J:J,MATCH($B23,DatasheetPart2DA!$C:$C,0)),"")</f>
        <v/>
      </c>
      <c r="O23" s="165"/>
      <c r="P23" s="408" t="str">
        <f>IFERROR(INDEX(DatasheetPart2DA!K:K,MATCH($B23,DatasheetPart2DA!$C:$C,0)),"")</f>
        <v/>
      </c>
      <c r="Q23" s="165"/>
      <c r="R23" s="370" t="str">
        <f>IFERROR(INDEX(DatasheetPart2DA!L:L,MATCH($B23,DatasheetPart2DA!$C:$C,0)),"")</f>
        <v/>
      </c>
      <c r="S23" s="163"/>
      <c r="T23" s="408" t="str">
        <f>IFERROR(INDEX(DatasheetPart2DA!M:M,MATCH($B23,DatasheetPart2DA!$C:$C,0)),"")</f>
        <v/>
      </c>
      <c r="U23" s="708"/>
    </row>
    <row r="24" spans="1:21" s="184" customFormat="1" ht="21" customHeight="1" thickBot="1">
      <c r="A24" s="183">
        <v>12</v>
      </c>
      <c r="B24" s="158" t="str">
        <f t="shared" si="0"/>
        <v>E0000EZ12</v>
      </c>
      <c r="C24" s="347" t="str">
        <f>IFERROR(INDEX(DatasheetPart2DA!E:E,MATCH($B24,DatasheetPart2DA!$C:$C,0)),"")</f>
        <v/>
      </c>
      <c r="D24" s="177"/>
      <c r="E24" s="370" t="str">
        <f>IFERROR(INDEX(DatasheetPart2DA!F:F,MATCH($B24,DatasheetPart2DA!$C:$C,0)),"")</f>
        <v/>
      </c>
      <c r="F24" s="163"/>
      <c r="G24" s="166"/>
      <c r="H24" s="370" t="str">
        <f>IFERROR(INDEX(DatasheetPart2DA!G:G,MATCH($B24,DatasheetPart2DA!$C:$C,0)),"")</f>
        <v/>
      </c>
      <c r="I24" s="163"/>
      <c r="J24" s="370" t="str">
        <f>IFERROR(INDEX(DatasheetPart2DA!H:H,MATCH($B24,DatasheetPart2DA!$C:$C,0)),"")</f>
        <v/>
      </c>
      <c r="K24" s="163"/>
      <c r="L24" s="370" t="str">
        <f>IFERROR(INDEX(DatasheetPart2DA!I:I,MATCH($B24,DatasheetPart2DA!$C:$C,0)),"")</f>
        <v/>
      </c>
      <c r="M24" s="165"/>
      <c r="N24" s="348" t="str">
        <f>IFERROR(INDEX(DatasheetPart2DA!J:J,MATCH($B24,DatasheetPart2DA!$C:$C,0)),"")</f>
        <v/>
      </c>
      <c r="O24" s="165"/>
      <c r="P24" s="408" t="str">
        <f>IFERROR(INDEX(DatasheetPart2DA!K:K,MATCH($B24,DatasheetPart2DA!$C:$C,0)),"")</f>
        <v/>
      </c>
      <c r="Q24" s="165"/>
      <c r="R24" s="370" t="str">
        <f>IFERROR(INDEX(DatasheetPart2DA!L:L,MATCH($B24,DatasheetPart2DA!$C:$C,0)),"")</f>
        <v/>
      </c>
      <c r="S24" s="163"/>
      <c r="T24" s="408" t="str">
        <f>IFERROR(INDEX(DatasheetPart2DA!M:M,MATCH($B24,DatasheetPart2DA!$C:$C,0)),"")</f>
        <v/>
      </c>
      <c r="U24" s="708"/>
    </row>
    <row r="25" spans="1:21" s="184" customFormat="1" ht="21" customHeight="1" thickBot="1">
      <c r="A25" s="183">
        <v>13</v>
      </c>
      <c r="B25" s="158" t="str">
        <f t="shared" si="0"/>
        <v>E0000EZ13</v>
      </c>
      <c r="C25" s="347" t="str">
        <f>IFERROR(INDEX(DatasheetPart2DA!E:E,MATCH($B25,DatasheetPart2DA!$C:$C,0)),"")</f>
        <v/>
      </c>
      <c r="D25" s="177"/>
      <c r="E25" s="370" t="str">
        <f>IFERROR(INDEX(DatasheetPart2DA!F:F,MATCH($B25,DatasheetPart2DA!$C:$C,0)),"")</f>
        <v/>
      </c>
      <c r="F25" s="163"/>
      <c r="G25" s="166"/>
      <c r="H25" s="370" t="str">
        <f>IFERROR(INDEX(DatasheetPart2DA!G:G,MATCH($B25,DatasheetPart2DA!$C:$C,0)),"")</f>
        <v/>
      </c>
      <c r="I25" s="163"/>
      <c r="J25" s="370" t="str">
        <f>IFERROR(INDEX(DatasheetPart2DA!H:H,MATCH($B25,DatasheetPart2DA!$C:$C,0)),"")</f>
        <v/>
      </c>
      <c r="K25" s="163"/>
      <c r="L25" s="370" t="str">
        <f>IFERROR(INDEX(DatasheetPart2DA!I:I,MATCH($B25,DatasheetPart2DA!$C:$C,0)),"")</f>
        <v/>
      </c>
      <c r="M25" s="165"/>
      <c r="N25" s="348" t="str">
        <f>IFERROR(INDEX(DatasheetPart2DA!J:J,MATCH($B25,DatasheetPart2DA!$C:$C,0)),"")</f>
        <v/>
      </c>
      <c r="O25" s="165"/>
      <c r="P25" s="408" t="str">
        <f>IFERROR(INDEX(DatasheetPart2DA!K:K,MATCH($B25,DatasheetPart2DA!$C:$C,0)),"")</f>
        <v/>
      </c>
      <c r="Q25" s="165"/>
      <c r="R25" s="370" t="str">
        <f>IFERROR(INDEX(DatasheetPart2DA!L:L,MATCH($B25,DatasheetPart2DA!$C:$C,0)),"")</f>
        <v/>
      </c>
      <c r="S25" s="163"/>
      <c r="T25" s="408" t="str">
        <f>IFERROR(INDEX(DatasheetPart2DA!M:M,MATCH($B25,DatasheetPart2DA!$C:$C,0)),"")</f>
        <v/>
      </c>
      <c r="U25" s="708"/>
    </row>
    <row r="26" spans="1:21" s="184" customFormat="1" ht="21" customHeight="1" thickBot="1">
      <c r="A26" s="183">
        <v>14</v>
      </c>
      <c r="B26" s="158" t="str">
        <f t="shared" si="0"/>
        <v>E0000EZ14</v>
      </c>
      <c r="C26" s="347" t="str">
        <f>IFERROR(INDEX(DatasheetPart2DA!E:E,MATCH($B26,DatasheetPart2DA!$C:$C,0)),"")</f>
        <v/>
      </c>
      <c r="D26" s="177"/>
      <c r="E26" s="370" t="str">
        <f>IFERROR(INDEX(DatasheetPart2DA!F:F,MATCH($B26,DatasheetPart2DA!$C:$C,0)),"")</f>
        <v/>
      </c>
      <c r="F26" s="163"/>
      <c r="G26" s="166"/>
      <c r="H26" s="370" t="str">
        <f>IFERROR(INDEX(DatasheetPart2DA!G:G,MATCH($B26,DatasheetPart2DA!$C:$C,0)),"")</f>
        <v/>
      </c>
      <c r="I26" s="163"/>
      <c r="J26" s="370" t="str">
        <f>IFERROR(INDEX(DatasheetPart2DA!H:H,MATCH($B26,DatasheetPart2DA!$C:$C,0)),"")</f>
        <v/>
      </c>
      <c r="K26" s="163"/>
      <c r="L26" s="370" t="str">
        <f>IFERROR(INDEX(DatasheetPart2DA!I:I,MATCH($B26,DatasheetPart2DA!$C:$C,0)),"")</f>
        <v/>
      </c>
      <c r="M26" s="165"/>
      <c r="N26" s="348" t="str">
        <f>IFERROR(INDEX(DatasheetPart2DA!J:J,MATCH($B26,DatasheetPart2DA!$C:$C,0)),"")</f>
        <v/>
      </c>
      <c r="O26" s="165"/>
      <c r="P26" s="408" t="str">
        <f>IFERROR(INDEX(DatasheetPart2DA!K:K,MATCH($B26,DatasheetPart2DA!$C:$C,0)),"")</f>
        <v/>
      </c>
      <c r="Q26" s="165"/>
      <c r="R26" s="370" t="str">
        <f>IFERROR(INDEX(DatasheetPart2DA!L:L,MATCH($B26,DatasheetPart2DA!$C:$C,0)),"")</f>
        <v/>
      </c>
      <c r="S26" s="163"/>
      <c r="T26" s="408" t="str">
        <f>IFERROR(INDEX(DatasheetPart2DA!M:M,MATCH($B26,DatasheetPart2DA!$C:$C,0)),"")</f>
        <v/>
      </c>
      <c r="U26" s="708"/>
    </row>
    <row r="27" spans="1:21" s="184" customFormat="1" ht="21" customHeight="1" thickBot="1">
      <c r="A27" s="183">
        <v>15</v>
      </c>
      <c r="B27" s="158" t="str">
        <f t="shared" si="0"/>
        <v>E0000EZ15</v>
      </c>
      <c r="C27" s="347" t="str">
        <f>IFERROR(INDEX(DatasheetPart2DA!E:E,MATCH($B27,DatasheetPart2DA!$C:$C,0)),"")</f>
        <v/>
      </c>
      <c r="D27" s="177"/>
      <c r="E27" s="370" t="str">
        <f>IFERROR(INDEX(DatasheetPart2DA!F:F,MATCH($B27,DatasheetPart2DA!$C:$C,0)),"")</f>
        <v/>
      </c>
      <c r="F27" s="163"/>
      <c r="G27" s="166"/>
      <c r="H27" s="370" t="str">
        <f>IFERROR(INDEX(DatasheetPart2DA!G:G,MATCH($B27,DatasheetPart2DA!$C:$C,0)),"")</f>
        <v/>
      </c>
      <c r="I27" s="163"/>
      <c r="J27" s="370" t="str">
        <f>IFERROR(INDEX(DatasheetPart2DA!H:H,MATCH($B27,DatasheetPart2DA!$C:$C,0)),"")</f>
        <v/>
      </c>
      <c r="K27" s="163"/>
      <c r="L27" s="370" t="str">
        <f>IFERROR(INDEX(DatasheetPart2DA!I:I,MATCH($B27,DatasheetPart2DA!$C:$C,0)),"")</f>
        <v/>
      </c>
      <c r="M27" s="165"/>
      <c r="N27" s="348" t="str">
        <f>IFERROR(INDEX(DatasheetPart2DA!J:J,MATCH($B27,DatasheetPart2DA!$C:$C,0)),"")</f>
        <v/>
      </c>
      <c r="O27" s="165"/>
      <c r="P27" s="408" t="str">
        <f>IFERROR(INDEX(DatasheetPart2DA!K:K,MATCH($B27,DatasheetPart2DA!$C:$C,0)),"")</f>
        <v/>
      </c>
      <c r="Q27" s="165"/>
      <c r="R27" s="370" t="str">
        <f>IFERROR(INDEX(DatasheetPart2DA!L:L,MATCH($B27,DatasheetPart2DA!$C:$C,0)),"")</f>
        <v/>
      </c>
      <c r="S27" s="163"/>
      <c r="T27" s="408" t="str">
        <f>IFERROR(INDEX(DatasheetPart2DA!M:M,MATCH($B27,DatasheetPart2DA!$C:$C,0)),"")</f>
        <v/>
      </c>
      <c r="U27" s="708"/>
    </row>
    <row r="28" spans="1:21" s="184" customFormat="1" ht="21" customHeight="1" thickBot="1">
      <c r="A28" s="183">
        <v>16</v>
      </c>
      <c r="B28" s="158" t="str">
        <f t="shared" si="0"/>
        <v>E0000EZ16</v>
      </c>
      <c r="C28" s="347" t="str">
        <f>IFERROR(INDEX(DatasheetPart2DA!E:E,MATCH($B28,DatasheetPart2DA!$C:$C,0)),"")</f>
        <v/>
      </c>
      <c r="D28" s="177"/>
      <c r="E28" s="370" t="str">
        <f>IFERROR(INDEX(DatasheetPart2DA!F:F,MATCH($B28,DatasheetPart2DA!$C:$C,0)),"")</f>
        <v/>
      </c>
      <c r="F28" s="163"/>
      <c r="G28" s="166"/>
      <c r="H28" s="370" t="str">
        <f>IFERROR(INDEX(DatasheetPart2DA!G:G,MATCH($B28,DatasheetPart2DA!$C:$C,0)),"")</f>
        <v/>
      </c>
      <c r="I28" s="163"/>
      <c r="J28" s="370" t="str">
        <f>IFERROR(INDEX(DatasheetPart2DA!H:H,MATCH($B28,DatasheetPart2DA!$C:$C,0)),"")</f>
        <v/>
      </c>
      <c r="K28" s="163"/>
      <c r="L28" s="370" t="str">
        <f>IFERROR(INDEX(DatasheetPart2DA!I:I,MATCH($B28,DatasheetPart2DA!$C:$C,0)),"")</f>
        <v/>
      </c>
      <c r="M28" s="165"/>
      <c r="N28" s="348" t="str">
        <f>IFERROR(INDEX(DatasheetPart2DA!J:J,MATCH($B28,DatasheetPart2DA!$C:$C,0)),"")</f>
        <v/>
      </c>
      <c r="O28" s="165"/>
      <c r="P28" s="408" t="str">
        <f>IFERROR(INDEX(DatasheetPart2DA!K:K,MATCH($B28,DatasheetPart2DA!$C:$C,0)),"")</f>
        <v/>
      </c>
      <c r="Q28" s="165"/>
      <c r="R28" s="370" t="str">
        <f>IFERROR(INDEX(DatasheetPart2DA!L:L,MATCH($B28,DatasheetPart2DA!$C:$C,0)),"")</f>
        <v/>
      </c>
      <c r="S28" s="163"/>
      <c r="T28" s="408" t="str">
        <f>IFERROR(INDEX(DatasheetPart2DA!M:M,MATCH($B28,DatasheetPart2DA!$C:$C,0)),"")</f>
        <v/>
      </c>
      <c r="U28" s="708"/>
    </row>
    <row r="29" spans="1:21" s="184" customFormat="1" ht="21" customHeight="1" thickBot="1">
      <c r="A29" s="183">
        <v>17</v>
      </c>
      <c r="B29" s="158" t="str">
        <f t="shared" si="0"/>
        <v>E0000EZ17</v>
      </c>
      <c r="C29" s="347" t="str">
        <f>IFERROR(INDEX(DatasheetPart2DA!E:E,MATCH($B29,DatasheetPart2DA!$C:$C,0)),"")</f>
        <v/>
      </c>
      <c r="D29" s="177"/>
      <c r="E29" s="370" t="str">
        <f>IFERROR(INDEX(DatasheetPart2DA!F:F,MATCH($B29,DatasheetPart2DA!$C:$C,0)),"")</f>
        <v/>
      </c>
      <c r="F29" s="163"/>
      <c r="G29" s="166"/>
      <c r="H29" s="370" t="str">
        <f>IFERROR(INDEX(DatasheetPart2DA!G:G,MATCH($B29,DatasheetPart2DA!$C:$C,0)),"")</f>
        <v/>
      </c>
      <c r="I29" s="163"/>
      <c r="J29" s="370" t="str">
        <f>IFERROR(INDEX(DatasheetPart2DA!H:H,MATCH($B29,DatasheetPart2DA!$C:$C,0)),"")</f>
        <v/>
      </c>
      <c r="K29" s="163"/>
      <c r="L29" s="370" t="str">
        <f>IFERROR(INDEX(DatasheetPart2DA!I:I,MATCH($B29,DatasheetPart2DA!$C:$C,0)),"")</f>
        <v/>
      </c>
      <c r="M29" s="165"/>
      <c r="N29" s="348" t="str">
        <f>IFERROR(INDEX(DatasheetPart2DA!J:J,MATCH($B29,DatasheetPart2DA!$C:$C,0)),"")</f>
        <v/>
      </c>
      <c r="O29" s="165"/>
      <c r="P29" s="408" t="str">
        <f>IFERROR(INDEX(DatasheetPart2DA!K:K,MATCH($B29,DatasheetPart2DA!$C:$C,0)),"")</f>
        <v/>
      </c>
      <c r="Q29" s="165"/>
      <c r="R29" s="370" t="str">
        <f>IFERROR(INDEX(DatasheetPart2DA!L:L,MATCH($B29,DatasheetPart2DA!$C:$C,0)),"")</f>
        <v/>
      </c>
      <c r="S29" s="163"/>
      <c r="T29" s="408" t="str">
        <f>IFERROR(INDEX(DatasheetPart2DA!M:M,MATCH($B29,DatasheetPart2DA!$C:$C,0)),"")</f>
        <v/>
      </c>
      <c r="U29" s="708"/>
    </row>
    <row r="30" spans="1:21" s="184" customFormat="1" ht="21" customHeight="1" thickBot="1">
      <c r="A30" s="183">
        <v>18</v>
      </c>
      <c r="B30" s="158" t="str">
        <f t="shared" si="0"/>
        <v>E0000EZ18</v>
      </c>
      <c r="C30" s="347" t="str">
        <f>IFERROR(INDEX(DatasheetPart2DA!E:E,MATCH($B30,DatasheetPart2DA!$C:$C,0)),"")</f>
        <v/>
      </c>
      <c r="D30" s="177"/>
      <c r="E30" s="370" t="str">
        <f>IFERROR(INDEX(DatasheetPart2DA!F:F,MATCH($B30,DatasheetPart2DA!$C:$C,0)),"")</f>
        <v/>
      </c>
      <c r="F30" s="163"/>
      <c r="G30" s="166"/>
      <c r="H30" s="370" t="str">
        <f>IFERROR(INDEX(DatasheetPart2DA!G:G,MATCH($B30,DatasheetPart2DA!$C:$C,0)),"")</f>
        <v/>
      </c>
      <c r="I30" s="163"/>
      <c r="J30" s="370" t="str">
        <f>IFERROR(INDEX(DatasheetPart2DA!H:H,MATCH($B30,DatasheetPart2DA!$C:$C,0)),"")</f>
        <v/>
      </c>
      <c r="K30" s="163"/>
      <c r="L30" s="370" t="str">
        <f>IFERROR(INDEX(DatasheetPart2DA!I:I,MATCH($B30,DatasheetPart2DA!$C:$C,0)),"")</f>
        <v/>
      </c>
      <c r="M30" s="165"/>
      <c r="N30" s="348" t="str">
        <f>IFERROR(INDEX(DatasheetPart2DA!J:J,MATCH($B30,DatasheetPart2DA!$C:$C,0)),"")</f>
        <v/>
      </c>
      <c r="O30" s="165"/>
      <c r="P30" s="408" t="str">
        <f>IFERROR(INDEX(DatasheetPart2DA!K:K,MATCH($B30,DatasheetPart2DA!$C:$C,0)),"")</f>
        <v/>
      </c>
      <c r="Q30" s="165"/>
      <c r="R30" s="370" t="str">
        <f>IFERROR(INDEX(DatasheetPart2DA!L:L,MATCH($B30,DatasheetPart2DA!$C:$C,0)),"")</f>
        <v/>
      </c>
      <c r="S30" s="163"/>
      <c r="T30" s="408" t="str">
        <f>IFERROR(INDEX(DatasheetPart2DA!M:M,MATCH($B30,DatasheetPart2DA!$C:$C,0)),"")</f>
        <v/>
      </c>
      <c r="U30" s="708"/>
    </row>
    <row r="31" spans="1:21" s="184" customFormat="1" ht="21" customHeight="1" thickBot="1">
      <c r="A31" s="183">
        <v>19</v>
      </c>
      <c r="B31" s="158" t="str">
        <f t="shared" si="0"/>
        <v>E0000EZ19</v>
      </c>
      <c r="C31" s="347" t="str">
        <f>IFERROR(INDEX(DatasheetPart2DA!E:E,MATCH($B31,DatasheetPart2DA!$C:$C,0)),"")</f>
        <v/>
      </c>
      <c r="D31" s="177"/>
      <c r="E31" s="370" t="str">
        <f>IFERROR(INDEX(DatasheetPart2DA!F:F,MATCH($B31,DatasheetPart2DA!$C:$C,0)),"")</f>
        <v/>
      </c>
      <c r="F31" s="163"/>
      <c r="G31" s="166"/>
      <c r="H31" s="370" t="str">
        <f>IFERROR(INDEX(DatasheetPart2DA!G:G,MATCH($B31,DatasheetPart2DA!$C:$C,0)),"")</f>
        <v/>
      </c>
      <c r="I31" s="163"/>
      <c r="J31" s="370" t="str">
        <f>IFERROR(INDEX(DatasheetPart2DA!H:H,MATCH($B31,DatasheetPart2DA!$C:$C,0)),"")</f>
        <v/>
      </c>
      <c r="K31" s="163"/>
      <c r="L31" s="370" t="str">
        <f>IFERROR(INDEX(DatasheetPart2DA!I:I,MATCH($B31,DatasheetPart2DA!$C:$C,0)),"")</f>
        <v/>
      </c>
      <c r="M31" s="165"/>
      <c r="N31" s="348" t="str">
        <f>IFERROR(INDEX(DatasheetPart2DA!J:J,MATCH($B31,DatasheetPart2DA!$C:$C,0)),"")</f>
        <v/>
      </c>
      <c r="O31" s="165"/>
      <c r="P31" s="408" t="str">
        <f>IFERROR(INDEX(DatasheetPart2DA!K:K,MATCH($B31,DatasheetPart2DA!$C:$C,0)),"")</f>
        <v/>
      </c>
      <c r="Q31" s="165"/>
      <c r="R31" s="370" t="str">
        <f>IFERROR(INDEX(DatasheetPart2DA!L:L,MATCH($B31,DatasheetPart2DA!$C:$C,0)),"")</f>
        <v/>
      </c>
      <c r="S31" s="163"/>
      <c r="T31" s="408" t="str">
        <f>IFERROR(INDEX(DatasheetPart2DA!M:M,MATCH($B31,DatasheetPart2DA!$C:$C,0)),"")</f>
        <v/>
      </c>
      <c r="U31" s="708"/>
    </row>
    <row r="32" spans="1:21" s="184" customFormat="1" ht="21" customHeight="1" thickBot="1">
      <c r="A32" s="183">
        <v>20</v>
      </c>
      <c r="B32" s="158" t="str">
        <f t="shared" si="0"/>
        <v>E0000EZ20</v>
      </c>
      <c r="C32" s="347" t="str">
        <f>IFERROR(INDEX(DatasheetPart2DA!E:E,MATCH($B32,DatasheetPart2DA!$C:$C,0)),"")</f>
        <v/>
      </c>
      <c r="D32" s="177"/>
      <c r="E32" s="370" t="str">
        <f>IFERROR(INDEX(DatasheetPart2DA!F:F,MATCH($B32,DatasheetPart2DA!$C:$C,0)),"")</f>
        <v/>
      </c>
      <c r="F32" s="163"/>
      <c r="G32" s="166"/>
      <c r="H32" s="370" t="str">
        <f>IFERROR(INDEX(DatasheetPart2DA!G:G,MATCH($B32,DatasheetPart2DA!$C:$C,0)),"")</f>
        <v/>
      </c>
      <c r="I32" s="163"/>
      <c r="J32" s="370" t="str">
        <f>IFERROR(INDEX(DatasheetPart2DA!H:H,MATCH($B32,DatasheetPart2DA!$C:$C,0)),"")</f>
        <v/>
      </c>
      <c r="K32" s="163"/>
      <c r="L32" s="370" t="str">
        <f>IFERROR(INDEX(DatasheetPart2DA!I:I,MATCH($B32,DatasheetPart2DA!$C:$C,0)),"")</f>
        <v/>
      </c>
      <c r="M32" s="165"/>
      <c r="N32" s="348" t="str">
        <f>IFERROR(INDEX(DatasheetPart2DA!J:J,MATCH($B32,DatasheetPart2DA!$C:$C,0)),"")</f>
        <v/>
      </c>
      <c r="O32" s="165"/>
      <c r="P32" s="408" t="str">
        <f>IFERROR(INDEX(DatasheetPart2DA!K:K,MATCH($B32,DatasheetPart2DA!$C:$C,0)),"")</f>
        <v/>
      </c>
      <c r="Q32" s="165"/>
      <c r="R32" s="370" t="str">
        <f>IFERROR(INDEX(DatasheetPart2DA!L:L,MATCH($B32,DatasheetPart2DA!$C:$C,0)),"")</f>
        <v/>
      </c>
      <c r="S32" s="163"/>
      <c r="T32" s="408" t="str">
        <f>IFERROR(INDEX(DatasheetPart2DA!M:M,MATCH($B32,DatasheetPart2DA!$C:$C,0)),"")</f>
        <v/>
      </c>
      <c r="U32" s="708"/>
    </row>
    <row r="33" spans="1:21" s="184" customFormat="1" ht="21" customHeight="1" thickBot="1">
      <c r="A33" s="183">
        <v>21</v>
      </c>
      <c r="B33" s="158" t="str">
        <f t="shared" si="0"/>
        <v>E0000EZ21</v>
      </c>
      <c r="C33" s="347" t="str">
        <f>IFERROR(INDEX(DatasheetPart2DA!E:E,MATCH($B33,DatasheetPart2DA!$C:$C,0)),"")</f>
        <v/>
      </c>
      <c r="D33" s="177"/>
      <c r="E33" s="370" t="str">
        <f>IFERROR(INDEX(DatasheetPart2DA!F:F,MATCH($B33,DatasheetPart2DA!$C:$C,0)),"")</f>
        <v/>
      </c>
      <c r="F33" s="163"/>
      <c r="G33" s="166"/>
      <c r="H33" s="370" t="str">
        <f>IFERROR(INDEX(DatasheetPart2DA!G:G,MATCH($B33,DatasheetPart2DA!$C:$C,0)),"")</f>
        <v/>
      </c>
      <c r="I33" s="163"/>
      <c r="J33" s="370" t="str">
        <f>IFERROR(INDEX(DatasheetPart2DA!H:H,MATCH($B33,DatasheetPart2DA!$C:$C,0)),"")</f>
        <v/>
      </c>
      <c r="K33" s="163"/>
      <c r="L33" s="370" t="str">
        <f>IFERROR(INDEX(DatasheetPart2DA!I:I,MATCH($B33,DatasheetPart2DA!$C:$C,0)),"")</f>
        <v/>
      </c>
      <c r="M33" s="165"/>
      <c r="N33" s="348" t="str">
        <f>IFERROR(INDEX(DatasheetPart2DA!J:J,MATCH($B33,DatasheetPart2DA!$C:$C,0)),"")</f>
        <v/>
      </c>
      <c r="O33" s="165"/>
      <c r="P33" s="408" t="str">
        <f>IFERROR(INDEX(DatasheetPart2DA!K:K,MATCH($B33,DatasheetPart2DA!$C:$C,0)),"")</f>
        <v/>
      </c>
      <c r="Q33" s="165"/>
      <c r="R33" s="370" t="str">
        <f>IFERROR(INDEX(DatasheetPart2DA!L:L,MATCH($B33,DatasheetPart2DA!$C:$C,0)),"")</f>
        <v/>
      </c>
      <c r="S33" s="163"/>
      <c r="T33" s="408" t="str">
        <f>IFERROR(INDEX(DatasheetPart2DA!M:M,MATCH($B33,DatasheetPart2DA!$C:$C,0)),"")</f>
        <v/>
      </c>
      <c r="U33" s="708"/>
    </row>
    <row r="34" spans="1:21" s="184" customFormat="1" ht="21" customHeight="1" thickBot="1">
      <c r="A34" s="183">
        <v>22</v>
      </c>
      <c r="B34" s="158" t="str">
        <f t="shared" si="0"/>
        <v>E0000EZ22</v>
      </c>
      <c r="C34" s="347" t="str">
        <f>IFERROR(INDEX(DatasheetPart2DA!E:E,MATCH($B34,DatasheetPart2DA!$C:$C,0)),"")</f>
        <v/>
      </c>
      <c r="D34" s="177"/>
      <c r="E34" s="370" t="str">
        <f>IFERROR(INDEX(DatasheetPart2DA!F:F,MATCH($B34,DatasheetPart2DA!$C:$C,0)),"")</f>
        <v/>
      </c>
      <c r="F34" s="163"/>
      <c r="G34" s="166"/>
      <c r="H34" s="370" t="str">
        <f>IFERROR(INDEX(DatasheetPart2DA!G:G,MATCH($B34,DatasheetPart2DA!$C:$C,0)),"")</f>
        <v/>
      </c>
      <c r="I34" s="163"/>
      <c r="J34" s="370" t="str">
        <f>IFERROR(INDEX(DatasheetPart2DA!H:H,MATCH($B34,DatasheetPart2DA!$C:$C,0)),"")</f>
        <v/>
      </c>
      <c r="K34" s="163"/>
      <c r="L34" s="370" t="str">
        <f>IFERROR(INDEX(DatasheetPart2DA!I:I,MATCH($B34,DatasheetPart2DA!$C:$C,0)),"")</f>
        <v/>
      </c>
      <c r="M34" s="165"/>
      <c r="N34" s="348" t="str">
        <f>IFERROR(INDEX(DatasheetPart2DA!J:J,MATCH($B34,DatasheetPart2DA!$C:$C,0)),"")</f>
        <v/>
      </c>
      <c r="O34" s="165"/>
      <c r="P34" s="408" t="str">
        <f>IFERROR(INDEX(DatasheetPart2DA!K:K,MATCH($B34,DatasheetPart2DA!$C:$C,0)),"")</f>
        <v/>
      </c>
      <c r="Q34" s="165"/>
      <c r="R34" s="370" t="str">
        <f>IFERROR(INDEX(DatasheetPart2DA!L:L,MATCH($B34,DatasheetPart2DA!$C:$C,0)),"")</f>
        <v/>
      </c>
      <c r="S34" s="163"/>
      <c r="T34" s="408" t="str">
        <f>IFERROR(INDEX(DatasheetPart2DA!M:M,MATCH($B34,DatasheetPart2DA!$C:$C,0)),"")</f>
        <v/>
      </c>
      <c r="U34" s="708"/>
    </row>
    <row r="35" spans="1:21" s="184" customFormat="1" ht="21" customHeight="1" thickBot="1">
      <c r="A35" s="183">
        <v>23</v>
      </c>
      <c r="B35" s="158" t="str">
        <f t="shared" si="0"/>
        <v>E0000EZ23</v>
      </c>
      <c r="C35" s="347" t="str">
        <f>IFERROR(INDEX(DatasheetPart2DA!E:E,MATCH($B35,DatasheetPart2DA!$C:$C,0)),"")</f>
        <v/>
      </c>
      <c r="D35" s="177"/>
      <c r="E35" s="370" t="str">
        <f>IFERROR(INDEX(DatasheetPart2DA!F:F,MATCH($B35,DatasheetPart2DA!$C:$C,0)),"")</f>
        <v/>
      </c>
      <c r="F35" s="163"/>
      <c r="G35" s="166"/>
      <c r="H35" s="370" t="str">
        <f>IFERROR(INDEX(DatasheetPart2DA!G:G,MATCH($B35,DatasheetPart2DA!$C:$C,0)),"")</f>
        <v/>
      </c>
      <c r="I35" s="163"/>
      <c r="J35" s="370" t="str">
        <f>IFERROR(INDEX(DatasheetPart2DA!H:H,MATCH($B35,DatasheetPart2DA!$C:$C,0)),"")</f>
        <v/>
      </c>
      <c r="K35" s="163"/>
      <c r="L35" s="370" t="str">
        <f>IFERROR(INDEX(DatasheetPart2DA!I:I,MATCH($B35,DatasheetPart2DA!$C:$C,0)),"")</f>
        <v/>
      </c>
      <c r="M35" s="165"/>
      <c r="N35" s="348" t="str">
        <f>IFERROR(INDEX(DatasheetPart2DA!J:J,MATCH($B35,DatasheetPart2DA!$C:$C,0)),"")</f>
        <v/>
      </c>
      <c r="O35" s="165"/>
      <c r="P35" s="408" t="str">
        <f>IFERROR(INDEX(DatasheetPart2DA!K:K,MATCH($B35,DatasheetPart2DA!$C:$C,0)),"")</f>
        <v/>
      </c>
      <c r="Q35" s="165"/>
      <c r="R35" s="370" t="str">
        <f>IFERROR(INDEX(DatasheetPart2DA!L:L,MATCH($B35,DatasheetPart2DA!$C:$C,0)),"")</f>
        <v/>
      </c>
      <c r="S35" s="163"/>
      <c r="T35" s="408" t="str">
        <f>IFERROR(INDEX(DatasheetPart2DA!M:M,MATCH($B35,DatasheetPart2DA!$C:$C,0)),"")</f>
        <v/>
      </c>
      <c r="U35" s="708"/>
    </row>
    <row r="36" spans="1:21" s="184" customFormat="1" ht="21" customHeight="1" thickBot="1">
      <c r="A36" s="183">
        <v>24</v>
      </c>
      <c r="B36" s="158" t="str">
        <f t="shared" si="0"/>
        <v>E0000EZ24</v>
      </c>
      <c r="C36" s="347" t="str">
        <f>IFERROR(INDEX(DatasheetPart2DA!E:E,MATCH($B36,DatasheetPart2DA!$C:$C,0)),"")</f>
        <v/>
      </c>
      <c r="D36" s="177"/>
      <c r="E36" s="370" t="str">
        <f>IFERROR(INDEX(DatasheetPart2DA!F:F,MATCH($B36,DatasheetPart2DA!$C:$C,0)),"")</f>
        <v/>
      </c>
      <c r="F36" s="163"/>
      <c r="G36" s="166"/>
      <c r="H36" s="370" t="str">
        <f>IFERROR(INDEX(DatasheetPart2DA!G:G,MATCH($B36,DatasheetPart2DA!$C:$C,0)),"")</f>
        <v/>
      </c>
      <c r="I36" s="163"/>
      <c r="J36" s="370" t="str">
        <f>IFERROR(INDEX(DatasheetPart2DA!H:H,MATCH($B36,DatasheetPart2DA!$C:$C,0)),"")</f>
        <v/>
      </c>
      <c r="K36" s="163"/>
      <c r="L36" s="370" t="str">
        <f>IFERROR(INDEX(DatasheetPart2DA!I:I,MATCH($B36,DatasheetPart2DA!$C:$C,0)),"")</f>
        <v/>
      </c>
      <c r="M36" s="165"/>
      <c r="N36" s="348" t="str">
        <f>IFERROR(INDEX(DatasheetPart2DA!J:J,MATCH($B36,DatasheetPart2DA!$C:$C,0)),"")</f>
        <v/>
      </c>
      <c r="O36" s="165"/>
      <c r="P36" s="408" t="str">
        <f>IFERROR(INDEX(DatasheetPart2DA!K:K,MATCH($B36,DatasheetPart2DA!$C:$C,0)),"")</f>
        <v/>
      </c>
      <c r="Q36" s="165"/>
      <c r="R36" s="370" t="str">
        <f>IFERROR(INDEX(DatasheetPart2DA!L:L,MATCH($B36,DatasheetPart2DA!$C:$C,0)),"")</f>
        <v/>
      </c>
      <c r="S36" s="163"/>
      <c r="T36" s="408" t="str">
        <f>IFERROR(INDEX(DatasheetPart2DA!M:M,MATCH($B36,DatasheetPart2DA!$C:$C,0)),"")</f>
        <v/>
      </c>
      <c r="U36" s="708"/>
    </row>
    <row r="37" spans="1:21" s="184" customFormat="1" ht="21" customHeight="1" thickBot="1">
      <c r="A37" s="183">
        <v>25</v>
      </c>
      <c r="B37" s="158" t="str">
        <f t="shared" si="0"/>
        <v>E0000EZ25</v>
      </c>
      <c r="C37" s="347" t="str">
        <f>IFERROR(INDEX(DatasheetPart2DA!E:E,MATCH($B37,DatasheetPart2DA!$C:$C,0)),"")</f>
        <v/>
      </c>
      <c r="D37" s="177"/>
      <c r="E37" s="370" t="str">
        <f>IFERROR(INDEX(DatasheetPart2DA!F:F,MATCH($B37,DatasheetPart2DA!$C:$C,0)),"")</f>
        <v/>
      </c>
      <c r="F37" s="163"/>
      <c r="G37" s="166"/>
      <c r="H37" s="370" t="str">
        <f>IFERROR(INDEX(DatasheetPart2DA!G:G,MATCH($B37,DatasheetPart2DA!$C:$C,0)),"")</f>
        <v/>
      </c>
      <c r="I37" s="163"/>
      <c r="J37" s="370" t="str">
        <f>IFERROR(INDEX(DatasheetPart2DA!H:H,MATCH($B37,DatasheetPart2DA!$C:$C,0)),"")</f>
        <v/>
      </c>
      <c r="K37" s="163"/>
      <c r="L37" s="370" t="str">
        <f>IFERROR(INDEX(DatasheetPart2DA!I:I,MATCH($B37,DatasheetPart2DA!$C:$C,0)),"")</f>
        <v/>
      </c>
      <c r="M37" s="165"/>
      <c r="N37" s="348" t="str">
        <f>IFERROR(INDEX(DatasheetPart2DA!J:J,MATCH($B37,DatasheetPart2DA!$C:$C,0)),"")</f>
        <v/>
      </c>
      <c r="O37" s="165"/>
      <c r="P37" s="408" t="str">
        <f>IFERROR(INDEX(DatasheetPart2DA!K:K,MATCH($B37,DatasheetPart2DA!$C:$C,0)),"")</f>
        <v/>
      </c>
      <c r="Q37" s="165"/>
      <c r="R37" s="370" t="str">
        <f>IFERROR(INDEX(DatasheetPart2DA!L:L,MATCH($B37,DatasheetPart2DA!$C:$C,0)),"")</f>
        <v/>
      </c>
      <c r="S37" s="163"/>
      <c r="T37" s="408" t="str">
        <f>IFERROR(INDEX(DatasheetPart2DA!M:M,MATCH($B37,DatasheetPart2DA!$C:$C,0)),"")</f>
        <v/>
      </c>
      <c r="U37" s="708"/>
    </row>
    <row r="38" spans="1:21" s="184" customFormat="1" ht="21" customHeight="1" thickBot="1">
      <c r="A38" s="183">
        <v>26</v>
      </c>
      <c r="B38" s="158" t="str">
        <f t="shared" si="0"/>
        <v>E0000EZ26</v>
      </c>
      <c r="C38" s="347" t="str">
        <f>IFERROR(INDEX(DatasheetPart2DA!E:E,MATCH($B38,DatasheetPart2DA!$C:$C,0)),"")</f>
        <v/>
      </c>
      <c r="D38" s="177"/>
      <c r="E38" s="370" t="str">
        <f>IFERROR(INDEX(DatasheetPart2DA!F:F,MATCH($B38,DatasheetPart2DA!$C:$C,0)),"")</f>
        <v/>
      </c>
      <c r="F38" s="163"/>
      <c r="G38" s="166"/>
      <c r="H38" s="370" t="str">
        <f>IFERROR(INDEX(DatasheetPart2DA!G:G,MATCH($B38,DatasheetPart2DA!$C:$C,0)),"")</f>
        <v/>
      </c>
      <c r="I38" s="163"/>
      <c r="J38" s="370" t="str">
        <f>IFERROR(INDEX(DatasheetPart2DA!H:H,MATCH($B38,DatasheetPart2DA!$C:$C,0)),"")</f>
        <v/>
      </c>
      <c r="K38" s="163"/>
      <c r="L38" s="370" t="str">
        <f>IFERROR(INDEX(DatasheetPart2DA!I:I,MATCH($B38,DatasheetPart2DA!$C:$C,0)),"")</f>
        <v/>
      </c>
      <c r="M38" s="165"/>
      <c r="N38" s="348" t="str">
        <f>IFERROR(INDEX(DatasheetPart2DA!J:J,MATCH($B38,DatasheetPart2DA!$C:$C,0)),"")</f>
        <v/>
      </c>
      <c r="O38" s="165"/>
      <c r="P38" s="408" t="str">
        <f>IFERROR(INDEX(DatasheetPart2DA!K:K,MATCH($B38,DatasheetPart2DA!$C:$C,0)),"")</f>
        <v/>
      </c>
      <c r="Q38" s="165"/>
      <c r="R38" s="370" t="str">
        <f>IFERROR(INDEX(DatasheetPart2DA!L:L,MATCH($B38,DatasheetPart2DA!$C:$C,0)),"")</f>
        <v/>
      </c>
      <c r="S38" s="163"/>
      <c r="T38" s="408" t="str">
        <f>IFERROR(INDEX(DatasheetPart2DA!M:M,MATCH($B38,DatasheetPart2DA!$C:$C,0)),"")</f>
        <v/>
      </c>
      <c r="U38" s="708"/>
    </row>
    <row r="39" spans="1:21" s="184" customFormat="1" ht="21" customHeight="1" thickBot="1">
      <c r="A39" s="183">
        <v>27</v>
      </c>
      <c r="B39" s="158" t="str">
        <f t="shared" si="0"/>
        <v>E0000EZ27</v>
      </c>
      <c r="C39" s="347" t="str">
        <f>IFERROR(INDEX(DatasheetPart2DA!E:E,MATCH($B39,DatasheetPart2DA!$C:$C,0)),"")</f>
        <v/>
      </c>
      <c r="D39" s="177"/>
      <c r="E39" s="370" t="str">
        <f>IFERROR(INDEX(DatasheetPart2DA!F:F,MATCH($B39,DatasheetPart2DA!$C:$C,0)),"")</f>
        <v/>
      </c>
      <c r="F39" s="163"/>
      <c r="G39" s="166"/>
      <c r="H39" s="370" t="str">
        <f>IFERROR(INDEX(DatasheetPart2DA!G:G,MATCH($B39,DatasheetPart2DA!$C:$C,0)),"")</f>
        <v/>
      </c>
      <c r="I39" s="163"/>
      <c r="J39" s="370" t="str">
        <f>IFERROR(INDEX(DatasheetPart2DA!H:H,MATCH($B39,DatasheetPart2DA!$C:$C,0)),"")</f>
        <v/>
      </c>
      <c r="K39" s="163"/>
      <c r="L39" s="370" t="str">
        <f>IFERROR(INDEX(DatasheetPart2DA!I:I,MATCH($B39,DatasheetPart2DA!$C:$C,0)),"")</f>
        <v/>
      </c>
      <c r="M39" s="165"/>
      <c r="N39" s="348" t="str">
        <f>IFERROR(INDEX(DatasheetPart2DA!J:J,MATCH($B39,DatasheetPart2DA!$C:$C,0)),"")</f>
        <v/>
      </c>
      <c r="O39" s="165"/>
      <c r="P39" s="408" t="str">
        <f>IFERROR(INDEX(DatasheetPart2DA!K:K,MATCH($B39,DatasheetPart2DA!$C:$C,0)),"")</f>
        <v/>
      </c>
      <c r="Q39" s="165"/>
      <c r="R39" s="370" t="str">
        <f>IFERROR(INDEX(DatasheetPart2DA!L:L,MATCH($B39,DatasheetPart2DA!$C:$C,0)),"")</f>
        <v/>
      </c>
      <c r="S39" s="163"/>
      <c r="T39" s="408" t="str">
        <f>IFERROR(INDEX(DatasheetPart2DA!M:M,MATCH($B39,DatasheetPart2DA!$C:$C,0)),"")</f>
        <v/>
      </c>
      <c r="U39" s="708"/>
    </row>
    <row r="40" spans="1:21" s="184" customFormat="1" ht="21" customHeight="1" thickBot="1">
      <c r="A40" s="183">
        <v>28</v>
      </c>
      <c r="B40" s="158" t="str">
        <f t="shared" si="0"/>
        <v>E0000EZ28</v>
      </c>
      <c r="C40" s="347" t="str">
        <f>IFERROR(INDEX(DatasheetPart2DA!E:E,MATCH($B40,DatasheetPart2DA!$C:$C,0)),"")</f>
        <v/>
      </c>
      <c r="D40" s="177"/>
      <c r="E40" s="370" t="str">
        <f>IFERROR(INDEX(DatasheetPart2DA!F:F,MATCH($B40,DatasheetPart2DA!$C:$C,0)),"")</f>
        <v/>
      </c>
      <c r="F40" s="163"/>
      <c r="G40" s="166"/>
      <c r="H40" s="370" t="str">
        <f>IFERROR(INDEX(DatasheetPart2DA!G:G,MATCH($B40,DatasheetPart2DA!$C:$C,0)),"")</f>
        <v/>
      </c>
      <c r="I40" s="163"/>
      <c r="J40" s="370" t="str">
        <f>IFERROR(INDEX(DatasheetPart2DA!H:H,MATCH($B40,DatasheetPart2DA!$C:$C,0)),"")</f>
        <v/>
      </c>
      <c r="K40" s="163"/>
      <c r="L40" s="370" t="str">
        <f>IFERROR(INDEX(DatasheetPart2DA!I:I,MATCH($B40,DatasheetPart2DA!$C:$C,0)),"")</f>
        <v/>
      </c>
      <c r="M40" s="165"/>
      <c r="N40" s="348" t="str">
        <f>IFERROR(INDEX(DatasheetPart2DA!J:J,MATCH($B40,DatasheetPart2DA!$C:$C,0)),"")</f>
        <v/>
      </c>
      <c r="O40" s="165"/>
      <c r="P40" s="408" t="str">
        <f>IFERROR(INDEX(DatasheetPart2DA!K:K,MATCH($B40,DatasheetPart2DA!$C:$C,0)),"")</f>
        <v/>
      </c>
      <c r="Q40" s="165"/>
      <c r="R40" s="370" t="str">
        <f>IFERROR(INDEX(DatasheetPart2DA!L:L,MATCH($B40,DatasheetPart2DA!$C:$C,0)),"")</f>
        <v/>
      </c>
      <c r="S40" s="163"/>
      <c r="T40" s="408" t="str">
        <f>IFERROR(INDEX(DatasheetPart2DA!M:M,MATCH($B40,DatasheetPart2DA!$C:$C,0)),"")</f>
        <v/>
      </c>
      <c r="U40" s="708"/>
    </row>
    <row r="41" spans="1:21" s="184" customFormat="1" ht="21" customHeight="1" thickBot="1">
      <c r="A41" s="183">
        <v>29</v>
      </c>
      <c r="B41" s="158" t="str">
        <f t="shared" si="0"/>
        <v>E0000EZ29</v>
      </c>
      <c r="C41" s="347" t="str">
        <f>IFERROR(INDEX(DatasheetPart2DA!E:E,MATCH($B41,DatasheetPart2DA!$C:$C,0)),"")</f>
        <v/>
      </c>
      <c r="D41" s="177"/>
      <c r="E41" s="370" t="str">
        <f>IFERROR(INDEX(DatasheetPart2DA!F:F,MATCH($B41,DatasheetPart2DA!$C:$C,0)),"")</f>
        <v/>
      </c>
      <c r="F41" s="163"/>
      <c r="G41" s="166"/>
      <c r="H41" s="370" t="str">
        <f>IFERROR(INDEX(DatasheetPart2DA!G:G,MATCH($B41,DatasheetPart2DA!$C:$C,0)),"")</f>
        <v/>
      </c>
      <c r="I41" s="163"/>
      <c r="J41" s="370" t="str">
        <f>IFERROR(INDEX(DatasheetPart2DA!H:H,MATCH($B41,DatasheetPart2DA!$C:$C,0)),"")</f>
        <v/>
      </c>
      <c r="K41" s="163"/>
      <c r="L41" s="370" t="str">
        <f>IFERROR(INDEX(DatasheetPart2DA!I:I,MATCH($B41,DatasheetPart2DA!$C:$C,0)),"")</f>
        <v/>
      </c>
      <c r="M41" s="165"/>
      <c r="N41" s="348" t="str">
        <f>IFERROR(INDEX(DatasheetPart2DA!J:J,MATCH($B41,DatasheetPart2DA!$C:$C,0)),"")</f>
        <v/>
      </c>
      <c r="O41" s="165"/>
      <c r="P41" s="408" t="str">
        <f>IFERROR(INDEX(DatasheetPart2DA!K:K,MATCH($B41,DatasheetPart2DA!$C:$C,0)),"")</f>
        <v/>
      </c>
      <c r="Q41" s="165"/>
      <c r="R41" s="370" t="str">
        <f>IFERROR(INDEX(DatasheetPart2DA!L:L,MATCH($B41,DatasheetPart2DA!$C:$C,0)),"")</f>
        <v/>
      </c>
      <c r="S41" s="163"/>
      <c r="T41" s="408" t="str">
        <f>IFERROR(INDEX(DatasheetPart2DA!M:M,MATCH($B41,DatasheetPart2DA!$C:$C,0)),"")</f>
        <v/>
      </c>
      <c r="U41" s="708"/>
    </row>
    <row r="42" spans="1:21" s="184" customFormat="1" ht="21" customHeight="1" thickBot="1">
      <c r="A42" s="183">
        <v>30</v>
      </c>
      <c r="B42" s="158" t="str">
        <f t="shared" si="0"/>
        <v>E0000EZ30</v>
      </c>
      <c r="C42" s="347" t="str">
        <f>IFERROR(INDEX(DatasheetPart2DA!E:E,MATCH($B42,DatasheetPart2DA!$C:$C,0)),"")</f>
        <v/>
      </c>
      <c r="D42" s="177"/>
      <c r="E42" s="370" t="str">
        <f>IFERROR(INDEX(DatasheetPart2DA!F:F,MATCH($B42,DatasheetPart2DA!$C:$C,0)),"")</f>
        <v/>
      </c>
      <c r="F42" s="163"/>
      <c r="G42" s="166"/>
      <c r="H42" s="370" t="str">
        <f>IFERROR(INDEX(DatasheetPart2DA!G:G,MATCH($B42,DatasheetPart2DA!$C:$C,0)),"")</f>
        <v/>
      </c>
      <c r="I42" s="163"/>
      <c r="J42" s="370" t="str">
        <f>IFERROR(INDEX(DatasheetPart2DA!H:H,MATCH($B42,DatasheetPart2DA!$C:$C,0)),"")</f>
        <v/>
      </c>
      <c r="K42" s="163"/>
      <c r="L42" s="370" t="str">
        <f>IFERROR(INDEX(DatasheetPart2DA!I:I,MATCH($B42,DatasheetPart2DA!$C:$C,0)),"")</f>
        <v/>
      </c>
      <c r="M42" s="165"/>
      <c r="N42" s="348" t="str">
        <f>IFERROR(INDEX(DatasheetPart2DA!J:J,MATCH($B42,DatasheetPart2DA!$C:$C,0)),"")</f>
        <v/>
      </c>
      <c r="O42" s="165"/>
      <c r="P42" s="408" t="str">
        <f>IFERROR(INDEX(DatasheetPart2DA!K:K,MATCH($B42,DatasheetPart2DA!$C:$C,0)),"")</f>
        <v/>
      </c>
      <c r="Q42" s="165"/>
      <c r="R42" s="370" t="str">
        <f>IFERROR(INDEX(DatasheetPart2DA!L:L,MATCH($B42,DatasheetPart2DA!$C:$C,0)),"")</f>
        <v/>
      </c>
      <c r="S42" s="163"/>
      <c r="T42" s="408" t="str">
        <f>IFERROR(INDEX(DatasheetPart2DA!M:M,MATCH($B42,DatasheetPart2DA!$C:$C,0)),"")</f>
        <v/>
      </c>
      <c r="U42" s="708"/>
    </row>
    <row r="43" spans="1:21" s="184" customFormat="1" ht="21" customHeight="1" thickBot="1">
      <c r="A43" s="183">
        <v>31</v>
      </c>
      <c r="B43" s="158" t="str">
        <f t="shared" si="0"/>
        <v>E0000EZ31</v>
      </c>
      <c r="C43" s="347" t="str">
        <f>IFERROR(INDEX(DatasheetPart2DA!E:E,MATCH($B43,DatasheetPart2DA!$C:$C,0)),"")</f>
        <v/>
      </c>
      <c r="D43" s="177"/>
      <c r="E43" s="370" t="str">
        <f>IFERROR(INDEX(DatasheetPart2DA!F:F,MATCH($B43,DatasheetPart2DA!$C:$C,0)),"")</f>
        <v/>
      </c>
      <c r="F43" s="163"/>
      <c r="G43" s="166"/>
      <c r="H43" s="370" t="str">
        <f>IFERROR(INDEX(DatasheetPart2DA!G:G,MATCH($B43,DatasheetPart2DA!$C:$C,0)),"")</f>
        <v/>
      </c>
      <c r="I43" s="163"/>
      <c r="J43" s="370" t="str">
        <f>IFERROR(INDEX(DatasheetPart2DA!H:H,MATCH($B43,DatasheetPart2DA!$C:$C,0)),"")</f>
        <v/>
      </c>
      <c r="K43" s="163"/>
      <c r="L43" s="370" t="str">
        <f>IFERROR(INDEX(DatasheetPart2DA!I:I,MATCH($B43,DatasheetPart2DA!$C:$C,0)),"")</f>
        <v/>
      </c>
      <c r="M43" s="165"/>
      <c r="N43" s="348" t="str">
        <f>IFERROR(INDEX(DatasheetPart2DA!J:J,MATCH($B43,DatasheetPart2DA!$C:$C,0)),"")</f>
        <v/>
      </c>
      <c r="O43" s="165"/>
      <c r="P43" s="408" t="str">
        <f>IFERROR(INDEX(DatasheetPart2DA!K:K,MATCH($B43,DatasheetPart2DA!$C:$C,0)),"")</f>
        <v/>
      </c>
      <c r="Q43" s="165"/>
      <c r="R43" s="370" t="str">
        <f>IFERROR(INDEX(DatasheetPart2DA!L:L,MATCH($B43,DatasheetPart2DA!$C:$C,0)),"")</f>
        <v/>
      </c>
      <c r="S43" s="163"/>
      <c r="T43" s="408" t="str">
        <f>IFERROR(INDEX(DatasheetPart2DA!M:M,MATCH($B43,DatasheetPart2DA!$C:$C,0)),"")</f>
        <v/>
      </c>
      <c r="U43" s="708"/>
    </row>
    <row r="44" spans="1:21" s="184" customFormat="1" ht="21" customHeight="1" thickBot="1">
      <c r="A44" s="183">
        <v>32</v>
      </c>
      <c r="B44" s="158" t="str">
        <f t="shared" si="0"/>
        <v>E0000EZ32</v>
      </c>
      <c r="C44" s="347" t="str">
        <f>IFERROR(INDEX(DatasheetPart2DA!E:E,MATCH($B44,DatasheetPart2DA!$C:$C,0)),"")</f>
        <v/>
      </c>
      <c r="D44" s="177"/>
      <c r="E44" s="370" t="str">
        <f>IFERROR(INDEX(DatasheetPart2DA!F:F,MATCH($B44,DatasheetPart2DA!$C:$C,0)),"")</f>
        <v/>
      </c>
      <c r="F44" s="163"/>
      <c r="G44" s="166"/>
      <c r="H44" s="370" t="str">
        <f>IFERROR(INDEX(DatasheetPart2DA!G:G,MATCH($B44,DatasheetPart2DA!$C:$C,0)),"")</f>
        <v/>
      </c>
      <c r="I44" s="163"/>
      <c r="J44" s="370" t="str">
        <f>IFERROR(INDEX(DatasheetPart2DA!H:H,MATCH($B44,DatasheetPart2DA!$C:$C,0)),"")</f>
        <v/>
      </c>
      <c r="K44" s="163"/>
      <c r="L44" s="370" t="str">
        <f>IFERROR(INDEX(DatasheetPart2DA!I:I,MATCH($B44,DatasheetPart2DA!$C:$C,0)),"")</f>
        <v/>
      </c>
      <c r="M44" s="165"/>
      <c r="N44" s="348" t="str">
        <f>IFERROR(INDEX(DatasheetPart2DA!J:J,MATCH($B44,DatasheetPart2DA!$C:$C,0)),"")</f>
        <v/>
      </c>
      <c r="O44" s="165"/>
      <c r="P44" s="408" t="str">
        <f>IFERROR(INDEX(DatasheetPart2DA!K:K,MATCH($B44,DatasheetPart2DA!$C:$C,0)),"")</f>
        <v/>
      </c>
      <c r="Q44" s="165"/>
      <c r="R44" s="370" t="str">
        <f>IFERROR(INDEX(DatasheetPart2DA!L:L,MATCH($B44,DatasheetPart2DA!$C:$C,0)),"")</f>
        <v/>
      </c>
      <c r="S44" s="163"/>
      <c r="T44" s="408" t="str">
        <f>IFERROR(INDEX(DatasheetPart2DA!M:M,MATCH($B44,DatasheetPart2DA!$C:$C,0)),"")</f>
        <v/>
      </c>
      <c r="U44" s="708"/>
    </row>
    <row r="45" spans="1:21" s="184" customFormat="1" ht="21" customHeight="1" thickBot="1">
      <c r="A45" s="183">
        <v>33</v>
      </c>
      <c r="B45" s="158" t="str">
        <f t="shared" si="0"/>
        <v>E0000EZ33</v>
      </c>
      <c r="C45" s="347" t="str">
        <f>IFERROR(INDEX(DatasheetPart2DA!E:E,MATCH($B45,DatasheetPart2DA!$C:$C,0)),"")</f>
        <v/>
      </c>
      <c r="D45" s="177"/>
      <c r="E45" s="370" t="str">
        <f>IFERROR(INDEX(DatasheetPart2DA!F:F,MATCH($B45,DatasheetPart2DA!$C:$C,0)),"")</f>
        <v/>
      </c>
      <c r="F45" s="163"/>
      <c r="G45" s="166"/>
      <c r="H45" s="370" t="str">
        <f>IFERROR(INDEX(DatasheetPart2DA!G:G,MATCH($B45,DatasheetPart2DA!$C:$C,0)),"")</f>
        <v/>
      </c>
      <c r="I45" s="163"/>
      <c r="J45" s="370" t="str">
        <f>IFERROR(INDEX(DatasheetPart2DA!H:H,MATCH($B45,DatasheetPart2DA!$C:$C,0)),"")</f>
        <v/>
      </c>
      <c r="K45" s="163"/>
      <c r="L45" s="370" t="str">
        <f>IFERROR(INDEX(DatasheetPart2DA!I:I,MATCH($B45,DatasheetPart2DA!$C:$C,0)),"")</f>
        <v/>
      </c>
      <c r="M45" s="165"/>
      <c r="N45" s="348" t="str">
        <f>IFERROR(INDEX(DatasheetPart2DA!J:J,MATCH($B45,DatasheetPart2DA!$C:$C,0)),"")</f>
        <v/>
      </c>
      <c r="O45" s="165"/>
      <c r="P45" s="408" t="str">
        <f>IFERROR(INDEX(DatasheetPart2DA!K:K,MATCH($B45,DatasheetPart2DA!$C:$C,0)),"")</f>
        <v/>
      </c>
      <c r="Q45" s="165"/>
      <c r="R45" s="370" t="str">
        <f>IFERROR(INDEX(DatasheetPart2DA!L:L,MATCH($B45,DatasheetPart2DA!$C:$C,0)),"")</f>
        <v/>
      </c>
      <c r="S45" s="163"/>
      <c r="T45" s="408" t="str">
        <f>IFERROR(INDEX(DatasheetPart2DA!M:M,MATCH($B45,DatasheetPart2DA!$C:$C,0)),"")</f>
        <v/>
      </c>
      <c r="U45" s="708"/>
    </row>
    <row r="46" spans="1:21" s="184" customFormat="1" ht="21" customHeight="1" thickBot="1">
      <c r="A46" s="183">
        <v>34</v>
      </c>
      <c r="B46" s="158" t="str">
        <f t="shared" si="0"/>
        <v>E0000EZ34</v>
      </c>
      <c r="C46" s="347" t="str">
        <f>IFERROR(INDEX(DatasheetPart2DA!E:E,MATCH($B46,DatasheetPart2DA!$C:$C,0)),"")</f>
        <v/>
      </c>
      <c r="D46" s="177"/>
      <c r="E46" s="370" t="str">
        <f>IFERROR(INDEX(DatasheetPart2DA!F:F,MATCH($B46,DatasheetPart2DA!$C:$C,0)),"")</f>
        <v/>
      </c>
      <c r="F46" s="163"/>
      <c r="G46" s="166"/>
      <c r="H46" s="370" t="str">
        <f>IFERROR(INDEX(DatasheetPart2DA!G:G,MATCH($B46,DatasheetPart2DA!$C:$C,0)),"")</f>
        <v/>
      </c>
      <c r="I46" s="163"/>
      <c r="J46" s="370" t="str">
        <f>IFERROR(INDEX(DatasheetPart2DA!H:H,MATCH($B46,DatasheetPart2DA!$C:$C,0)),"")</f>
        <v/>
      </c>
      <c r="K46" s="163"/>
      <c r="L46" s="370" t="str">
        <f>IFERROR(INDEX(DatasheetPart2DA!I:I,MATCH($B46,DatasheetPart2DA!$C:$C,0)),"")</f>
        <v/>
      </c>
      <c r="M46" s="165"/>
      <c r="N46" s="348" t="str">
        <f>IFERROR(INDEX(DatasheetPart2DA!J:J,MATCH($B46,DatasheetPart2DA!$C:$C,0)),"")</f>
        <v/>
      </c>
      <c r="O46" s="165"/>
      <c r="P46" s="408" t="str">
        <f>IFERROR(INDEX(DatasheetPart2DA!K:K,MATCH($B46,DatasheetPart2DA!$C:$C,0)),"")</f>
        <v/>
      </c>
      <c r="Q46" s="165"/>
      <c r="R46" s="370" t="str">
        <f>IFERROR(INDEX(DatasheetPart2DA!L:L,MATCH($B46,DatasheetPart2DA!$C:$C,0)),"")</f>
        <v/>
      </c>
      <c r="S46" s="163"/>
      <c r="T46" s="408" t="str">
        <f>IFERROR(INDEX(DatasheetPart2DA!M:M,MATCH($B46,DatasheetPart2DA!$C:$C,0)),"")</f>
        <v/>
      </c>
      <c r="U46" s="708"/>
    </row>
    <row r="47" spans="1:21" s="184" customFormat="1" ht="21" customHeight="1" thickBot="1">
      <c r="A47" s="183">
        <v>35</v>
      </c>
      <c r="B47" s="158" t="str">
        <f t="shared" si="0"/>
        <v>E0000EZ35</v>
      </c>
      <c r="C47" s="347" t="str">
        <f>IFERROR(INDEX(DatasheetPart2DA!E:E,MATCH($B47,DatasheetPart2DA!$C:$C,0)),"")</f>
        <v/>
      </c>
      <c r="D47" s="177"/>
      <c r="E47" s="370" t="str">
        <f>IFERROR(INDEX(DatasheetPart2DA!F:F,MATCH($B47,DatasheetPart2DA!$C:$C,0)),"")</f>
        <v/>
      </c>
      <c r="F47" s="163"/>
      <c r="G47" s="166"/>
      <c r="H47" s="370" t="str">
        <f>IFERROR(INDEX(DatasheetPart2DA!G:G,MATCH($B47,DatasheetPart2DA!$C:$C,0)),"")</f>
        <v/>
      </c>
      <c r="I47" s="163"/>
      <c r="J47" s="370" t="str">
        <f>IFERROR(INDEX(DatasheetPart2DA!H:H,MATCH($B47,DatasheetPart2DA!$C:$C,0)),"")</f>
        <v/>
      </c>
      <c r="K47" s="163"/>
      <c r="L47" s="370" t="str">
        <f>IFERROR(INDEX(DatasheetPart2DA!I:I,MATCH($B47,DatasheetPart2DA!$C:$C,0)),"")</f>
        <v/>
      </c>
      <c r="M47" s="165"/>
      <c r="N47" s="348" t="str">
        <f>IFERROR(INDEX(DatasheetPart2DA!J:J,MATCH($B47,DatasheetPart2DA!$C:$C,0)),"")</f>
        <v/>
      </c>
      <c r="O47" s="165"/>
      <c r="P47" s="408" t="str">
        <f>IFERROR(INDEX(DatasheetPart2DA!K:K,MATCH($B47,DatasheetPart2DA!$C:$C,0)),"")</f>
        <v/>
      </c>
      <c r="Q47" s="165"/>
      <c r="R47" s="370" t="str">
        <f>IFERROR(INDEX(DatasheetPart2DA!L:L,MATCH($B47,DatasheetPart2DA!$C:$C,0)),"")</f>
        <v/>
      </c>
      <c r="S47" s="163"/>
      <c r="T47" s="408" t="str">
        <f>IFERROR(INDEX(DatasheetPart2DA!M:M,MATCH($B47,DatasheetPart2DA!$C:$C,0)),"")</f>
        <v/>
      </c>
      <c r="U47" s="708"/>
    </row>
    <row r="48" spans="1:21" s="184" customFormat="1" ht="21" customHeight="1" thickBot="1">
      <c r="A48" s="183">
        <v>36</v>
      </c>
      <c r="B48" s="158" t="str">
        <f t="shared" si="0"/>
        <v>E0000EZ36</v>
      </c>
      <c r="C48" s="347" t="str">
        <f>IFERROR(INDEX(DatasheetPart2DA!E:E,MATCH($B48,DatasheetPart2DA!$C:$C,0)),"")</f>
        <v/>
      </c>
      <c r="D48" s="177"/>
      <c r="E48" s="370" t="str">
        <f>IFERROR(INDEX(DatasheetPart2DA!F:F,MATCH($B48,DatasheetPart2DA!$C:$C,0)),"")</f>
        <v/>
      </c>
      <c r="F48" s="163"/>
      <c r="G48" s="166"/>
      <c r="H48" s="370" t="str">
        <f>IFERROR(INDEX(DatasheetPart2DA!G:G,MATCH($B48,DatasheetPart2DA!$C:$C,0)),"")</f>
        <v/>
      </c>
      <c r="I48" s="163"/>
      <c r="J48" s="370" t="str">
        <f>IFERROR(INDEX(DatasheetPart2DA!H:H,MATCH($B48,DatasheetPart2DA!$C:$C,0)),"")</f>
        <v/>
      </c>
      <c r="K48" s="163"/>
      <c r="L48" s="370" t="str">
        <f>IFERROR(INDEX(DatasheetPart2DA!I:I,MATCH($B48,DatasheetPart2DA!$C:$C,0)),"")</f>
        <v/>
      </c>
      <c r="M48" s="165"/>
      <c r="N48" s="348" t="str">
        <f>IFERROR(INDEX(DatasheetPart2DA!J:J,MATCH($B48,DatasheetPart2DA!$C:$C,0)),"")</f>
        <v/>
      </c>
      <c r="O48" s="165"/>
      <c r="P48" s="408" t="str">
        <f>IFERROR(INDEX(DatasheetPart2DA!K:K,MATCH($B48,DatasheetPart2DA!$C:$C,0)),"")</f>
        <v/>
      </c>
      <c r="Q48" s="165"/>
      <c r="R48" s="370" t="str">
        <f>IFERROR(INDEX(DatasheetPart2DA!L:L,MATCH($B48,DatasheetPart2DA!$C:$C,0)),"")</f>
        <v/>
      </c>
      <c r="S48" s="163"/>
      <c r="T48" s="408" t="str">
        <f>IFERROR(INDEX(DatasheetPart2DA!M:M,MATCH($B48,DatasheetPart2DA!$C:$C,0)),"")</f>
        <v/>
      </c>
      <c r="U48" s="708"/>
    </row>
    <row r="49" spans="1:21" s="184" customFormat="1" ht="18.75" thickBot="1">
      <c r="A49" s="183">
        <v>37</v>
      </c>
      <c r="B49" s="158" t="str">
        <f t="shared" si="0"/>
        <v>E0000EZ37</v>
      </c>
      <c r="C49" s="347" t="str">
        <f>IFERROR(INDEX(DatasheetPart2DA!E:E,MATCH($B49,DatasheetPart2DA!$C:$C,0)),"")</f>
        <v/>
      </c>
      <c r="D49" s="177"/>
      <c r="E49" s="370" t="str">
        <f>IFERROR(INDEX(DatasheetPart2DA!F:F,MATCH($B49,DatasheetPart2DA!$C:$C,0)),"")</f>
        <v/>
      </c>
      <c r="F49" s="163"/>
      <c r="G49" s="166"/>
      <c r="H49" s="370" t="str">
        <f>IFERROR(INDEX(DatasheetPart2DA!G:G,MATCH($B49,DatasheetPart2DA!$C:$C,0)),"")</f>
        <v/>
      </c>
      <c r="I49" s="163"/>
      <c r="J49" s="370" t="str">
        <f>IFERROR(INDEX(DatasheetPart2DA!H:H,MATCH($B49,DatasheetPart2DA!$C:$C,0)),"")</f>
        <v/>
      </c>
      <c r="K49" s="163"/>
      <c r="L49" s="370" t="str">
        <f>IFERROR(INDEX(DatasheetPart2DA!I:I,MATCH($B49,DatasheetPart2DA!$C:$C,0)),"")</f>
        <v/>
      </c>
      <c r="M49" s="165"/>
      <c r="N49" s="348" t="str">
        <f>IFERROR(INDEX(DatasheetPart2DA!J:J,MATCH($B49,DatasheetPart2DA!$C:$C,0)),"")</f>
        <v/>
      </c>
      <c r="O49" s="165"/>
      <c r="P49" s="408" t="str">
        <f>IFERROR(INDEX(DatasheetPart2DA!K:K,MATCH($B49,DatasheetPart2DA!$C:$C,0)),"")</f>
        <v/>
      </c>
      <c r="Q49" s="165"/>
      <c r="R49" s="370" t="str">
        <f>IFERROR(INDEX(DatasheetPart2DA!L:L,MATCH($B49,DatasheetPart2DA!$C:$C,0)),"")</f>
        <v/>
      </c>
      <c r="S49" s="163"/>
      <c r="T49" s="408" t="str">
        <f>IFERROR(INDEX(DatasheetPart2DA!M:M,MATCH($B49,DatasheetPart2DA!$C:$C,0)),"")</f>
        <v/>
      </c>
      <c r="U49" s="708"/>
    </row>
    <row r="50" spans="1:21" s="184" customFormat="1" ht="18.75" thickBot="1">
      <c r="A50" s="183">
        <v>38</v>
      </c>
      <c r="B50" s="158" t="str">
        <f t="shared" si="0"/>
        <v>E0000EZ38</v>
      </c>
      <c r="C50" s="347" t="str">
        <f>IFERROR(INDEX(DatasheetPart2DA!E:E,MATCH($B50,DatasheetPart2DA!$C:$C,0)),"")</f>
        <v/>
      </c>
      <c r="D50" s="177"/>
      <c r="E50" s="370" t="str">
        <f>IFERROR(INDEX(DatasheetPart2DA!F:F,MATCH($B50,DatasheetPart2DA!$C:$C,0)),"")</f>
        <v/>
      </c>
      <c r="F50" s="163"/>
      <c r="G50" s="166"/>
      <c r="H50" s="370" t="str">
        <f>IFERROR(INDEX(DatasheetPart2DA!G:G,MATCH($B50,DatasheetPart2DA!$C:$C,0)),"")</f>
        <v/>
      </c>
      <c r="I50" s="163"/>
      <c r="J50" s="370" t="str">
        <f>IFERROR(INDEX(DatasheetPart2DA!H:H,MATCH($B50,DatasheetPart2DA!$C:$C,0)),"")</f>
        <v/>
      </c>
      <c r="K50" s="163"/>
      <c r="L50" s="370" t="str">
        <f>IFERROR(INDEX(DatasheetPart2DA!I:I,MATCH($B50,DatasheetPart2DA!$C:$C,0)),"")</f>
        <v/>
      </c>
      <c r="M50" s="165"/>
      <c r="N50" s="348" t="str">
        <f>IFERROR(INDEX(DatasheetPart2DA!J:J,MATCH($B50,DatasheetPart2DA!$C:$C,0)),"")</f>
        <v/>
      </c>
      <c r="O50" s="165"/>
      <c r="P50" s="408" t="str">
        <f>IFERROR(INDEX(DatasheetPart2DA!K:K,MATCH($B50,DatasheetPart2DA!$C:$C,0)),"")</f>
        <v/>
      </c>
      <c r="Q50" s="165"/>
      <c r="R50" s="370" t="str">
        <f>IFERROR(INDEX(DatasheetPart2DA!L:L,MATCH($B50,DatasheetPart2DA!$C:$C,0)),"")</f>
        <v/>
      </c>
      <c r="S50" s="163"/>
      <c r="T50" s="408" t="str">
        <f>IFERROR(INDEX(DatasheetPart2DA!M:M,MATCH($B50,DatasheetPart2DA!$C:$C,0)),"")</f>
        <v/>
      </c>
      <c r="U50" s="708"/>
    </row>
    <row r="51" spans="1:21" s="184" customFormat="1" ht="18.75" thickBot="1">
      <c r="A51" s="183">
        <v>39</v>
      </c>
      <c r="B51" s="158" t="str">
        <f t="shared" si="0"/>
        <v>E0000EZ39</v>
      </c>
      <c r="C51" s="347" t="str">
        <f>IFERROR(INDEX(DatasheetPart2DA!E:E,MATCH($B51,DatasheetPart2DA!$C:$C,0)),"")</f>
        <v/>
      </c>
      <c r="D51" s="177"/>
      <c r="E51" s="370" t="str">
        <f>IFERROR(INDEX(DatasheetPart2DA!F:F,MATCH($B51,DatasheetPart2DA!$C:$C,0)),"")</f>
        <v/>
      </c>
      <c r="F51" s="163"/>
      <c r="G51" s="166"/>
      <c r="H51" s="370" t="str">
        <f>IFERROR(INDEX(DatasheetPart2DA!G:G,MATCH($B51,DatasheetPart2DA!$C:$C,0)),"")</f>
        <v/>
      </c>
      <c r="I51" s="163"/>
      <c r="J51" s="370" t="str">
        <f>IFERROR(INDEX(DatasheetPart2DA!H:H,MATCH($B51,DatasheetPart2DA!$C:$C,0)),"")</f>
        <v/>
      </c>
      <c r="K51" s="163"/>
      <c r="L51" s="370" t="str">
        <f>IFERROR(INDEX(DatasheetPart2DA!I:I,MATCH($B51,DatasheetPart2DA!$C:$C,0)),"")</f>
        <v/>
      </c>
      <c r="M51" s="165"/>
      <c r="N51" s="348" t="str">
        <f>IFERROR(INDEX(DatasheetPart2DA!J:J,MATCH($B51,DatasheetPart2DA!$C:$C,0)),"")</f>
        <v/>
      </c>
      <c r="O51" s="165"/>
      <c r="P51" s="408" t="str">
        <f>IFERROR(INDEX(DatasheetPart2DA!K:K,MATCH($B51,DatasheetPart2DA!$C:$C,0)),"")</f>
        <v/>
      </c>
      <c r="Q51" s="165"/>
      <c r="R51" s="370" t="str">
        <f>IFERROR(INDEX(DatasheetPart2DA!L:L,MATCH($B51,DatasheetPart2DA!$C:$C,0)),"")</f>
        <v/>
      </c>
      <c r="S51" s="163"/>
      <c r="T51" s="408" t="str">
        <f>IFERROR(INDEX(DatasheetPart2DA!M:M,MATCH($B51,DatasheetPart2DA!$C:$C,0)),"")</f>
        <v/>
      </c>
      <c r="U51" s="708"/>
    </row>
    <row r="52" spans="1:21" s="184" customFormat="1" ht="18.75" thickBot="1">
      <c r="A52" s="183">
        <v>40</v>
      </c>
      <c r="B52" s="158" t="str">
        <f t="shared" si="0"/>
        <v>E0000EZ40</v>
      </c>
      <c r="C52" s="347" t="str">
        <f>IFERROR(INDEX(DatasheetPart2DA!E:E,MATCH($B52,DatasheetPart2DA!$C:$C,0)),"")</f>
        <v/>
      </c>
      <c r="D52" s="177"/>
      <c r="E52" s="370" t="str">
        <f>IFERROR(INDEX(DatasheetPart2DA!F:F,MATCH($B52,DatasheetPart2DA!$C:$C,0)),"")</f>
        <v/>
      </c>
      <c r="F52" s="163"/>
      <c r="G52" s="166"/>
      <c r="H52" s="370" t="str">
        <f>IFERROR(INDEX(DatasheetPart2DA!G:G,MATCH($B52,DatasheetPart2DA!$C:$C,0)),"")</f>
        <v/>
      </c>
      <c r="I52" s="163"/>
      <c r="J52" s="370" t="str">
        <f>IFERROR(INDEX(DatasheetPart2DA!H:H,MATCH($B52,DatasheetPart2DA!$C:$C,0)),"")</f>
        <v/>
      </c>
      <c r="K52" s="163"/>
      <c r="L52" s="370" t="str">
        <f>IFERROR(INDEX(DatasheetPart2DA!I:I,MATCH($B52,DatasheetPart2DA!$C:$C,0)),"")</f>
        <v/>
      </c>
      <c r="M52" s="165"/>
      <c r="N52" s="348" t="str">
        <f>IFERROR(INDEX(DatasheetPart2DA!J:J,MATCH($B52,DatasheetPart2DA!$C:$C,0)),"")</f>
        <v/>
      </c>
      <c r="O52" s="165"/>
      <c r="P52" s="408" t="str">
        <f>IFERROR(INDEX(DatasheetPart2DA!K:K,MATCH($B52,DatasheetPart2DA!$C:$C,0)),"")</f>
        <v/>
      </c>
      <c r="Q52" s="165"/>
      <c r="R52" s="370" t="str">
        <f>IFERROR(INDEX(DatasheetPart2DA!L:L,MATCH($B52,DatasheetPart2DA!$C:$C,0)),"")</f>
        <v/>
      </c>
      <c r="S52" s="163"/>
      <c r="T52" s="408" t="str">
        <f>IFERROR(INDEX(DatasheetPart2DA!M:M,MATCH($B52,DatasheetPart2DA!$C:$C,0)),"")</f>
        <v/>
      </c>
      <c r="U52" s="708"/>
    </row>
    <row r="53" spans="1:21" s="184" customFormat="1" ht="18.75" thickBot="1">
      <c r="A53" s="183">
        <v>41</v>
      </c>
      <c r="B53" s="158" t="str">
        <f t="shared" si="0"/>
        <v>E0000EZ41</v>
      </c>
      <c r="C53" s="347" t="str">
        <f>IFERROR(INDEX(DatasheetPart2DA!E:E,MATCH($B53,DatasheetPart2DA!$C:$C,0)),"")</f>
        <v/>
      </c>
      <c r="D53" s="177"/>
      <c r="E53" s="370" t="str">
        <f>IFERROR(INDEX(DatasheetPart2DA!F:F,MATCH($B53,DatasheetPart2DA!$C:$C,0)),"")</f>
        <v/>
      </c>
      <c r="F53" s="163"/>
      <c r="G53" s="166"/>
      <c r="H53" s="370" t="str">
        <f>IFERROR(INDEX(DatasheetPart2DA!G:G,MATCH($B53,DatasheetPart2DA!$C:$C,0)),"")</f>
        <v/>
      </c>
      <c r="I53" s="163"/>
      <c r="J53" s="370" t="str">
        <f>IFERROR(INDEX(DatasheetPart2DA!H:H,MATCH($B53,DatasheetPart2DA!$C:$C,0)),"")</f>
        <v/>
      </c>
      <c r="K53" s="163"/>
      <c r="L53" s="370" t="str">
        <f>IFERROR(INDEX(DatasheetPart2DA!I:I,MATCH($B53,DatasheetPart2DA!$C:$C,0)),"")</f>
        <v/>
      </c>
      <c r="M53" s="165"/>
      <c r="N53" s="348" t="str">
        <f>IFERROR(INDEX(DatasheetPart2DA!J:J,MATCH($B53,DatasheetPart2DA!$C:$C,0)),"")</f>
        <v/>
      </c>
      <c r="O53" s="165"/>
      <c r="P53" s="408" t="str">
        <f>IFERROR(INDEX(DatasheetPart2DA!K:K,MATCH($B53,DatasheetPart2DA!$C:$C,0)),"")</f>
        <v/>
      </c>
      <c r="Q53" s="165"/>
      <c r="R53" s="370" t="str">
        <f>IFERROR(INDEX(DatasheetPart2DA!L:L,MATCH($B53,DatasheetPart2DA!$C:$C,0)),"")</f>
        <v/>
      </c>
      <c r="S53" s="163"/>
      <c r="T53" s="408" t="str">
        <f>IFERROR(INDEX(DatasheetPart2DA!M:M,MATCH($B53,DatasheetPart2DA!$C:$C,0)),"")</f>
        <v/>
      </c>
      <c r="U53" s="708"/>
    </row>
    <row r="54" spans="1:21" ht="18.75" thickBot="1">
      <c r="A54" s="709"/>
      <c r="B54" s="710"/>
      <c r="C54" s="710"/>
      <c r="D54" s="710"/>
      <c r="E54" s="710"/>
      <c r="F54" s="710"/>
      <c r="G54" s="710"/>
      <c r="H54" s="710"/>
      <c r="I54" s="710"/>
      <c r="J54" s="711"/>
      <c r="K54" s="710"/>
      <c r="L54" s="710"/>
      <c r="M54" s="710"/>
      <c r="N54" s="710"/>
      <c r="O54" s="710"/>
      <c r="P54" s="710"/>
      <c r="Q54" s="710"/>
      <c r="R54" s="710"/>
      <c r="S54" s="710"/>
      <c r="T54" s="710"/>
      <c r="U54" s="712"/>
    </row>
    <row r="55" spans="1:21" ht="15">
      <c r="B55" s="185"/>
      <c r="C55" s="186"/>
      <c r="D55" s="186"/>
      <c r="E55" s="186"/>
      <c r="F55" s="186"/>
      <c r="H55" s="186"/>
      <c r="I55" s="186"/>
      <c r="J55" s="273"/>
      <c r="K55" s="186"/>
      <c r="L55" s="186"/>
      <c r="M55" s="186"/>
      <c r="N55" s="187"/>
      <c r="R55" s="186"/>
      <c r="S55" s="186"/>
      <c r="T55" s="187"/>
    </row>
    <row r="56" spans="1:21">
      <c r="B56" s="188"/>
      <c r="C56" s="188"/>
      <c r="D56" s="188"/>
      <c r="E56" s="188"/>
      <c r="F56" s="188"/>
      <c r="H56" s="188"/>
      <c r="I56" s="188"/>
      <c r="J56" s="274"/>
      <c r="K56" s="188"/>
      <c r="L56" s="188"/>
      <c r="M56" s="188"/>
      <c r="N56" s="188"/>
      <c r="R56" s="188"/>
      <c r="S56" s="188"/>
      <c r="T56" s="188"/>
    </row>
    <row r="57" spans="1:21">
      <c r="B57" s="516"/>
      <c r="C57" s="517"/>
      <c r="D57" s="517"/>
      <c r="E57" s="517"/>
      <c r="F57" s="517"/>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84"/>
  <sheetViews>
    <sheetView showGridLines="0" zoomScaleNormal="100" workbookViewId="0"/>
  </sheetViews>
  <sheetFormatPr defaultColWidth="9.140625" defaultRowHeight="12.75"/>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109" customWidth="1"/>
    <col min="23" max="27" width="8.7109375" customWidth="1"/>
  </cols>
  <sheetData>
    <row r="1" spans="1:22" ht="15">
      <c r="A1" s="123" t="s">
        <v>21</v>
      </c>
      <c r="B1" s="585"/>
      <c r="C1" s="585"/>
      <c r="D1" s="585"/>
      <c r="E1" s="585"/>
      <c r="F1" s="585"/>
      <c r="G1" s="585"/>
      <c r="H1" s="585"/>
      <c r="I1" s="585"/>
      <c r="J1" s="585"/>
      <c r="K1" s="585"/>
      <c r="L1" s="585"/>
      <c r="M1" s="585"/>
      <c r="N1" s="585"/>
      <c r="O1" s="585"/>
      <c r="P1" s="585"/>
      <c r="Q1" s="585"/>
      <c r="R1" s="585"/>
      <c r="S1" s="585"/>
      <c r="T1" s="585"/>
      <c r="U1" s="124"/>
    </row>
    <row r="2" spans="1:22" ht="15.75">
      <c r="A2" s="476" t="s">
        <v>29</v>
      </c>
      <c r="B2" s="489"/>
      <c r="C2" s="489"/>
      <c r="D2" s="489"/>
      <c r="E2" s="489"/>
      <c r="F2" s="489"/>
      <c r="G2" s="489"/>
      <c r="H2" s="489"/>
      <c r="I2" s="489"/>
      <c r="J2" s="489"/>
      <c r="K2" s="489"/>
      <c r="L2" s="489"/>
      <c r="M2" s="489"/>
      <c r="N2" s="489"/>
      <c r="O2" s="489"/>
      <c r="P2" s="489"/>
      <c r="Q2" s="489"/>
      <c r="R2" s="489"/>
      <c r="S2" s="489"/>
      <c r="T2" s="489"/>
      <c r="U2" s="610"/>
    </row>
    <row r="3" spans="1:22" ht="15.75">
      <c r="A3" s="476" t="str">
        <f>'Part 1'!A3</f>
        <v>2021-22</v>
      </c>
      <c r="B3" s="489"/>
      <c r="C3" s="489"/>
      <c r="D3" s="489"/>
      <c r="E3" s="489"/>
      <c r="F3" s="489"/>
      <c r="G3" s="489"/>
      <c r="H3" s="489"/>
      <c r="I3" s="489"/>
      <c r="J3" s="489"/>
      <c r="K3" s="489"/>
      <c r="L3" s="489"/>
      <c r="M3" s="489"/>
      <c r="N3" s="489"/>
      <c r="O3" s="489"/>
      <c r="P3" s="489"/>
      <c r="Q3" s="489"/>
      <c r="R3" s="489"/>
      <c r="S3" s="489"/>
      <c r="T3" s="489"/>
      <c r="U3" s="610"/>
    </row>
    <row r="4" spans="1:22" ht="15">
      <c r="A4" s="478"/>
      <c r="B4" s="479"/>
      <c r="C4" s="479"/>
      <c r="D4" s="479"/>
      <c r="E4" s="479"/>
      <c r="F4" s="479"/>
      <c r="G4" s="479"/>
      <c r="H4" s="479"/>
      <c r="I4" s="479"/>
      <c r="J4" s="479"/>
      <c r="K4" s="479"/>
      <c r="L4" s="479"/>
      <c r="M4" s="479"/>
      <c r="N4" s="479"/>
      <c r="O4" s="479"/>
      <c r="P4" s="479"/>
      <c r="Q4" s="479"/>
      <c r="R4" s="479"/>
      <c r="S4" s="479"/>
      <c r="T4" s="479"/>
      <c r="U4" s="480"/>
    </row>
    <row r="5" spans="1:22" ht="15">
      <c r="A5" s="493" t="s">
        <v>56</v>
      </c>
      <c r="B5" s="494"/>
      <c r="C5" s="494"/>
      <c r="D5" s="494"/>
      <c r="E5" s="494"/>
      <c r="F5" s="494"/>
      <c r="G5" s="494"/>
      <c r="H5" s="494"/>
      <c r="I5" s="494"/>
      <c r="J5" s="494"/>
      <c r="K5" s="494"/>
      <c r="L5" s="494"/>
      <c r="M5" s="494"/>
      <c r="N5" s="494"/>
      <c r="O5" s="494"/>
      <c r="P5" s="494"/>
      <c r="Q5" s="494"/>
      <c r="R5" s="494"/>
      <c r="S5" s="494"/>
      <c r="T5" s="494"/>
      <c r="U5" s="613"/>
    </row>
    <row r="6" spans="1:22" ht="15">
      <c r="A6" s="478"/>
      <c r="B6" s="479"/>
      <c r="C6" s="479"/>
      <c r="D6" s="479"/>
      <c r="E6" s="479"/>
      <c r="F6" s="479"/>
      <c r="G6" s="479"/>
      <c r="H6" s="479"/>
      <c r="I6" s="479"/>
      <c r="J6" s="479"/>
      <c r="K6" s="479"/>
      <c r="L6" s="479"/>
      <c r="M6" s="479"/>
      <c r="N6" s="479"/>
      <c r="O6" s="479"/>
      <c r="P6" s="479"/>
      <c r="Q6" s="479"/>
      <c r="R6" s="479"/>
      <c r="S6" s="479"/>
      <c r="T6" s="479"/>
      <c r="U6" s="480"/>
    </row>
    <row r="7" spans="1:22" ht="15">
      <c r="A7" s="478" t="s">
        <v>57</v>
      </c>
      <c r="B7" s="479"/>
      <c r="C7" s="479"/>
      <c r="D7" s="479"/>
      <c r="E7" s="479"/>
      <c r="F7" s="479"/>
      <c r="G7" s="479"/>
      <c r="H7" s="479"/>
      <c r="I7" s="479"/>
      <c r="J7" s="479"/>
      <c r="K7" s="479"/>
      <c r="L7" s="479"/>
      <c r="M7" s="479"/>
      <c r="N7" s="479"/>
      <c r="O7" s="479"/>
      <c r="P7" s="479"/>
      <c r="Q7" s="479"/>
      <c r="R7" s="479"/>
      <c r="S7" s="479"/>
      <c r="T7" s="479"/>
      <c r="U7" s="480"/>
    </row>
    <row r="8" spans="1:22" ht="15.75" thickBot="1">
      <c r="A8" s="594"/>
      <c r="B8" s="350"/>
      <c r="C8" s="350"/>
      <c r="D8" s="350"/>
      <c r="E8" s="350"/>
      <c r="F8" s="350"/>
      <c r="G8" s="350"/>
      <c r="H8" s="350"/>
      <c r="I8" s="350"/>
      <c r="J8" s="350"/>
      <c r="K8" s="350"/>
      <c r="L8" s="350"/>
      <c r="M8" s="350"/>
      <c r="N8" s="350"/>
      <c r="O8" s="350"/>
      <c r="P8" s="350"/>
      <c r="Q8" s="350"/>
      <c r="R8" s="713"/>
      <c r="S8" s="616"/>
      <c r="T8" s="350"/>
      <c r="U8" s="597"/>
    </row>
    <row r="9" spans="1:22">
      <c r="A9" s="125"/>
      <c r="B9" s="714"/>
      <c r="C9" s="715"/>
      <c r="D9" s="715"/>
      <c r="E9" s="715"/>
      <c r="F9" s="715"/>
      <c r="G9" s="715"/>
      <c r="H9" s="715"/>
      <c r="I9" s="714"/>
      <c r="J9" s="716">
        <v>1</v>
      </c>
      <c r="K9" s="716"/>
      <c r="L9" s="716"/>
      <c r="M9" s="716"/>
      <c r="N9" s="716">
        <v>2</v>
      </c>
      <c r="O9" s="716"/>
      <c r="P9" s="716"/>
      <c r="Q9" s="716"/>
      <c r="R9" s="716">
        <v>3</v>
      </c>
      <c r="S9" s="714"/>
      <c r="T9" s="714"/>
      <c r="U9" s="126"/>
    </row>
    <row r="10" spans="1:22" s="4" customFormat="1" ht="18">
      <c r="A10" s="6"/>
      <c r="B10" s="5"/>
      <c r="C10" s="25" t="str">
        <f>+CONCATENATE("Local Authority : ",+'Part 1'!L12)</f>
        <v>Local Authority : England</v>
      </c>
      <c r="D10" s="14"/>
      <c r="E10" s="14"/>
      <c r="F10" s="25"/>
      <c r="G10" s="25"/>
      <c r="H10" s="25"/>
      <c r="I10" s="5"/>
      <c r="J10" s="5"/>
      <c r="K10" s="5"/>
      <c r="L10" s="5"/>
      <c r="M10" s="5"/>
      <c r="N10" s="5"/>
      <c r="O10" s="5"/>
      <c r="P10" s="5"/>
      <c r="Q10" s="5"/>
      <c r="R10" s="5"/>
      <c r="S10" s="5"/>
      <c r="T10" s="5"/>
      <c r="U10" s="338"/>
      <c r="V10" s="225"/>
    </row>
    <row r="11" spans="1:22" s="4" customFormat="1" ht="15.75">
      <c r="A11" s="6"/>
      <c r="B11" s="5"/>
      <c r="C11" s="535" t="s">
        <v>152</v>
      </c>
      <c r="D11" s="535"/>
      <c r="E11" s="535"/>
      <c r="F11" s="535"/>
      <c r="G11" s="535"/>
      <c r="H11" s="535"/>
      <c r="I11" s="5"/>
      <c r="J11" s="5"/>
      <c r="K11" s="5"/>
      <c r="L11" s="5"/>
      <c r="M11" s="5"/>
      <c r="N11" s="5"/>
      <c r="O11" s="5"/>
      <c r="P11" s="5"/>
      <c r="Q11" s="5"/>
      <c r="R11" s="5"/>
      <c r="S11" s="5"/>
      <c r="T11" s="5"/>
      <c r="U11" s="338"/>
      <c r="V11" s="225"/>
    </row>
    <row r="12" spans="1:22" s="4" customFormat="1" ht="32.25" customHeight="1">
      <c r="A12" s="6"/>
      <c r="B12" s="5"/>
      <c r="C12" s="527" t="s">
        <v>153</v>
      </c>
      <c r="D12" s="527"/>
      <c r="E12" s="527"/>
      <c r="F12" s="527"/>
      <c r="G12" s="527"/>
      <c r="H12" s="527"/>
      <c r="I12" s="527"/>
      <c r="J12" s="527"/>
      <c r="K12" s="527"/>
      <c r="L12" s="527"/>
      <c r="M12" s="527"/>
      <c r="N12" s="527"/>
      <c r="O12" s="527"/>
      <c r="P12" s="527"/>
      <c r="Q12" s="527"/>
      <c r="R12" s="527"/>
      <c r="S12" s="527"/>
      <c r="T12" s="5"/>
      <c r="U12" s="338"/>
      <c r="V12" s="225"/>
    </row>
    <row r="13" spans="1:22" ht="15.75">
      <c r="A13" s="9"/>
      <c r="B13" s="2"/>
      <c r="C13" s="495"/>
      <c r="D13" s="495"/>
      <c r="E13" s="495"/>
      <c r="F13" s="495"/>
      <c r="G13" s="495"/>
      <c r="H13" s="495"/>
      <c r="I13" s="5"/>
      <c r="J13" s="491" t="s">
        <v>60</v>
      </c>
      <c r="K13" s="491"/>
      <c r="L13" s="288"/>
      <c r="M13" s="288"/>
      <c r="N13" s="491" t="s">
        <v>61</v>
      </c>
      <c r="O13" s="491"/>
      <c r="P13" s="288"/>
      <c r="Q13" s="288"/>
      <c r="R13" s="491" t="s">
        <v>62</v>
      </c>
      <c r="S13" s="491"/>
      <c r="T13" s="1"/>
      <c r="U13" s="340"/>
    </row>
    <row r="14" spans="1:22" ht="15.75" customHeight="1">
      <c r="A14" s="9"/>
      <c r="B14" s="2"/>
      <c r="C14" s="224"/>
      <c r="D14" s="224"/>
      <c r="E14" s="224"/>
      <c r="F14" s="224"/>
      <c r="G14" s="224"/>
      <c r="H14" s="224"/>
      <c r="I14" s="5"/>
      <c r="J14" s="492" t="s">
        <v>154</v>
      </c>
      <c r="K14" s="492"/>
      <c r="L14" s="7"/>
      <c r="M14" s="7"/>
      <c r="N14" s="492" t="s">
        <v>64</v>
      </c>
      <c r="O14" s="492"/>
      <c r="P14" s="7"/>
      <c r="Q14" s="7"/>
      <c r="R14" s="492" t="s">
        <v>65</v>
      </c>
      <c r="S14" s="492"/>
      <c r="T14" s="3"/>
      <c r="U14" s="340"/>
    </row>
    <row r="15" spans="1:22" ht="15.75" customHeight="1">
      <c r="A15" s="9"/>
      <c r="B15" s="2"/>
      <c r="C15" s="5"/>
      <c r="D15" s="5"/>
      <c r="E15" s="5"/>
      <c r="F15" s="5"/>
      <c r="G15" s="5"/>
      <c r="H15" s="5"/>
      <c r="I15" s="5"/>
      <c r="J15" s="458"/>
      <c r="K15" s="458"/>
      <c r="L15" s="5"/>
      <c r="M15" s="7"/>
      <c r="N15" s="492"/>
      <c r="O15" s="492"/>
      <c r="P15" s="7"/>
      <c r="Q15" s="5"/>
      <c r="R15" s="492"/>
      <c r="S15" s="492"/>
      <c r="T15" s="2"/>
      <c r="U15" s="340"/>
    </row>
    <row r="16" spans="1:22" ht="32.25" customHeight="1">
      <c r="A16" s="9"/>
      <c r="B16" s="2"/>
      <c r="C16" s="115"/>
      <c r="D16" s="5"/>
      <c r="E16" s="5"/>
      <c r="F16" s="5"/>
      <c r="G16" s="5"/>
      <c r="H16" s="5"/>
      <c r="I16" s="5"/>
      <c r="J16" s="485"/>
      <c r="K16" s="485"/>
      <c r="L16" s="5"/>
      <c r="M16" s="5"/>
      <c r="N16" s="485"/>
      <c r="O16" s="485"/>
      <c r="P16" s="139"/>
      <c r="Q16" s="497"/>
      <c r="R16" s="497"/>
      <c r="S16" s="497"/>
      <c r="T16" s="497"/>
      <c r="U16" s="340"/>
    </row>
    <row r="17" spans="1:22" s="72" customFormat="1" ht="16.5" thickBot="1">
      <c r="A17" s="248"/>
      <c r="B17" s="249"/>
      <c r="C17" s="28" t="s">
        <v>155</v>
      </c>
      <c r="D17" s="5"/>
      <c r="E17" s="5"/>
      <c r="F17" s="5"/>
      <c r="G17" s="5"/>
      <c r="H17" s="5"/>
      <c r="I17" s="5"/>
      <c r="J17" s="320"/>
      <c r="K17" s="320"/>
      <c r="L17" s="5"/>
      <c r="M17" s="5"/>
      <c r="N17" s="320"/>
      <c r="O17" s="320"/>
      <c r="P17" s="139"/>
      <c r="Q17" s="321"/>
      <c r="R17" s="383"/>
      <c r="S17" s="321"/>
      <c r="T17" s="289"/>
      <c r="U17" s="344"/>
      <c r="V17" s="109"/>
    </row>
    <row r="18" spans="1:22" s="72" customFormat="1" ht="16.5" thickBot="1">
      <c r="A18" s="248"/>
      <c r="B18" s="249"/>
      <c r="C18" s="20" t="s">
        <v>156</v>
      </c>
      <c r="D18" s="20"/>
      <c r="E18" s="20"/>
      <c r="F18" s="20"/>
      <c r="G18" s="20"/>
      <c r="H18" s="5"/>
      <c r="I18" s="5"/>
      <c r="J18" s="625">
        <f>INDEX(DatasheetPart3!$D$4:$II$313,MATCH(Import_LA_Code,DatasheetPart3!$B$4:$B$313,0),MATCH(CONCATENATE($V18,"/",J$9),DatasheetPart3!$D$2:$II$2,0))</f>
        <v>31295970482</v>
      </c>
      <c r="K18" s="626"/>
      <c r="L18" s="15"/>
      <c r="M18" s="15"/>
      <c r="N18" s="625">
        <f>INDEX(DatasheetPart3!$D$4:$II$313,MATCH(Import_LA_Code,DatasheetPart3!$B$4:$B$313,0),MATCH(CONCATENATE($V18,"/",N$9),DatasheetPart3!$D$2:$II$2,0))</f>
        <v>371152511</v>
      </c>
      <c r="O18" s="626"/>
      <c r="P18" s="15"/>
      <c r="Q18" s="127"/>
      <c r="R18" s="623">
        <f>INDEX(DatasheetPart3!$D$4:$II$313,MATCH(Import_LA_Code,DatasheetPart3!$B$4:$B$313,0),MATCH(CONCATENATE($V18,"/",R$9),DatasheetPart3!$D$2:$II$2,0))</f>
        <v>31667122993</v>
      </c>
      <c r="S18" s="624"/>
      <c r="T18" s="268"/>
      <c r="U18" s="344"/>
      <c r="V18" s="109">
        <v>1</v>
      </c>
    </row>
    <row r="19" spans="1:22" s="72" customFormat="1" ht="15.75" thickBot="1">
      <c r="A19" s="248"/>
      <c r="B19" s="249"/>
      <c r="C19" s="20"/>
      <c r="D19" s="20"/>
      <c r="E19" s="20"/>
      <c r="F19" s="20"/>
      <c r="G19" s="20"/>
      <c r="H19" s="5"/>
      <c r="I19" s="5"/>
      <c r="J19" s="15"/>
      <c r="K19" s="15"/>
      <c r="L19" s="15"/>
      <c r="M19" s="15"/>
      <c r="N19" s="15"/>
      <c r="O19" s="15"/>
      <c r="P19" s="15"/>
      <c r="Q19" s="127"/>
      <c r="R19" s="127"/>
      <c r="S19" s="127"/>
      <c r="T19" s="268"/>
      <c r="U19" s="344"/>
      <c r="V19" s="109"/>
    </row>
    <row r="20" spans="1:22" s="72" customFormat="1" ht="16.5" customHeight="1" thickBot="1">
      <c r="A20" s="248"/>
      <c r="B20" s="249"/>
      <c r="C20" s="470" t="s">
        <v>157</v>
      </c>
      <c r="D20" s="470"/>
      <c r="E20" s="470"/>
      <c r="F20" s="470"/>
      <c r="G20" s="470"/>
      <c r="H20" s="5"/>
      <c r="I20" s="5"/>
      <c r="J20" s="625">
        <f>INDEX(DatasheetPart3!$D$4:$II$313,MATCH(Import_LA_Code,DatasheetPart3!$B$4:$B$313,0),MATCH(CONCATENATE($V20,"/",J$9),DatasheetPart3!$D$2:$II$2,0))</f>
        <v>-873744419</v>
      </c>
      <c r="K20" s="626"/>
      <c r="L20" s="15"/>
      <c r="M20" s="15"/>
      <c r="N20" s="625">
        <f>INDEX(DatasheetPart3!$D$4:$II$313,MATCH(Import_LA_Code,DatasheetPart3!$B$4:$B$313,0),MATCH(CONCATENATE($V20,"/",N$9),DatasheetPart3!$D$2:$II$2,0))</f>
        <v>7295788</v>
      </c>
      <c r="O20" s="626"/>
      <c r="P20" s="15"/>
      <c r="Q20" s="127"/>
      <c r="R20" s="623">
        <f>INDEX(DatasheetPart3!$D$4:$II$313,MATCH(Import_LA_Code,DatasheetPart3!$B$4:$B$313,0),MATCH(CONCATENATE($V20,"/",R$9),DatasheetPart3!$D$2:$II$2,0))</f>
        <v>-866448631</v>
      </c>
      <c r="S20" s="624"/>
      <c r="T20" s="268"/>
      <c r="U20" s="344"/>
      <c r="V20" s="109">
        <v>2</v>
      </c>
    </row>
    <row r="21" spans="1:22" s="72" customFormat="1" ht="15.75">
      <c r="A21" s="248"/>
      <c r="B21" s="249"/>
      <c r="C21" s="528"/>
      <c r="D21" s="528"/>
      <c r="E21" s="528"/>
      <c r="F21" s="528"/>
      <c r="G21" s="528"/>
      <c r="H21" s="5"/>
      <c r="I21" s="5"/>
      <c r="J21" s="21"/>
      <c r="K21" s="15"/>
      <c r="L21" s="15"/>
      <c r="M21" s="15"/>
      <c r="N21" s="21"/>
      <c r="O21" s="15"/>
      <c r="P21" s="15"/>
      <c r="Q21" s="127"/>
      <c r="R21" s="129"/>
      <c r="S21" s="127"/>
      <c r="T21" s="268"/>
      <c r="U21" s="344"/>
      <c r="V21" s="109"/>
    </row>
    <row r="22" spans="1:22" ht="15.75">
      <c r="A22" s="9"/>
      <c r="B22" s="2"/>
      <c r="C22" s="115"/>
      <c r="D22" s="5"/>
      <c r="E22" s="5"/>
      <c r="F22" s="5"/>
      <c r="G22" s="5"/>
      <c r="H22" s="5"/>
      <c r="I22" s="5"/>
      <c r="J22" s="122"/>
      <c r="K22" s="122"/>
      <c r="L22" s="5"/>
      <c r="M22" s="5"/>
      <c r="N22" s="122"/>
      <c r="O22" s="122"/>
      <c r="P22" s="139"/>
      <c r="Q22" s="289"/>
      <c r="R22" s="289"/>
      <c r="S22" s="289"/>
      <c r="T22" s="289"/>
      <c r="U22" s="340"/>
    </row>
    <row r="23" spans="1:22" ht="16.5" thickBot="1">
      <c r="A23" s="32"/>
      <c r="B23" s="31"/>
      <c r="C23" s="29" t="s">
        <v>158</v>
      </c>
      <c r="D23" s="20"/>
      <c r="E23" s="20"/>
      <c r="F23" s="20"/>
      <c r="G23" s="20"/>
      <c r="H23" s="5"/>
      <c r="I23" s="5"/>
      <c r="J23" s="531" t="s">
        <v>37</v>
      </c>
      <c r="K23" s="532"/>
      <c r="L23" s="15"/>
      <c r="M23" s="15"/>
      <c r="N23" s="531" t="s">
        <v>37</v>
      </c>
      <c r="O23" s="532"/>
      <c r="P23" s="15"/>
      <c r="Q23" s="127"/>
      <c r="R23" s="533" t="s">
        <v>37</v>
      </c>
      <c r="S23" s="534"/>
      <c r="T23" s="63"/>
      <c r="U23" s="340"/>
    </row>
    <row r="24" spans="1:22" ht="16.5" thickBot="1">
      <c r="A24" s="32"/>
      <c r="B24" s="31"/>
      <c r="C24" s="20" t="s">
        <v>159</v>
      </c>
      <c r="D24" s="20"/>
      <c r="E24" s="20"/>
      <c r="F24" s="20"/>
      <c r="G24" s="20"/>
      <c r="H24" s="20"/>
      <c r="I24" s="20"/>
      <c r="J24" s="625">
        <f>INDEX(DatasheetPart3!$D$4:$II$313,MATCH(Import_LA_Code,DatasheetPart3!$B$4:$B$313,0),MATCH(CONCATENATE($V24,"/",J$9),DatasheetPart3!$D$2:$II$2,0))</f>
        <v>-83094232</v>
      </c>
      <c r="K24" s="626"/>
      <c r="L24" s="94"/>
      <c r="M24" s="94"/>
      <c r="N24" s="625">
        <f>INDEX(DatasheetPart3!$D$4:$II$313,MATCH(Import_LA_Code,DatasheetPart3!$B$4:$B$313,0),MATCH(CONCATENATE($V24,"/",N$9),DatasheetPart3!$D$2:$II$2,0))</f>
        <v>-490614</v>
      </c>
      <c r="O24" s="626"/>
      <c r="P24" s="94"/>
      <c r="Q24" s="127"/>
      <c r="R24" s="623">
        <f>INDEX(DatasheetPart3!$D$4:$II$313,MATCH(Import_LA_Code,DatasheetPart3!$B$4:$B$313,0),MATCH(CONCATENATE($V24,"/",R$9),DatasheetPart3!$D$2:$II$2,0))</f>
        <v>-83584846</v>
      </c>
      <c r="S24" s="624"/>
      <c r="T24" s="63"/>
      <c r="U24" s="340"/>
      <c r="V24" s="109">
        <v>3</v>
      </c>
    </row>
    <row r="25" spans="1:22" ht="16.5" thickBot="1">
      <c r="A25" s="32"/>
      <c r="B25" s="31"/>
      <c r="C25" s="20"/>
      <c r="D25" s="20"/>
      <c r="E25" s="20"/>
      <c r="F25" s="20"/>
      <c r="G25" s="20"/>
      <c r="H25" s="5"/>
      <c r="I25" s="5"/>
      <c r="J25" s="5"/>
      <c r="K25" s="5"/>
      <c r="L25" s="5"/>
      <c r="M25" s="5"/>
      <c r="N25" s="5"/>
      <c r="O25" s="5"/>
      <c r="P25" s="5"/>
      <c r="Q25" s="128"/>
      <c r="R25" s="129"/>
      <c r="S25" s="127"/>
      <c r="T25" s="63"/>
      <c r="U25" s="340"/>
    </row>
    <row r="26" spans="1:22" ht="18.75" customHeight="1" thickBot="1">
      <c r="A26" s="32"/>
      <c r="B26" s="31"/>
      <c r="C26" s="20" t="s">
        <v>160</v>
      </c>
      <c r="D26" s="20"/>
      <c r="E26" s="20"/>
      <c r="F26" s="20"/>
      <c r="G26" s="20"/>
      <c r="H26" s="5"/>
      <c r="I26" s="5"/>
      <c r="J26" s="625">
        <f>INDEX(DatasheetPart3!$D$4:$II$313,MATCH(Import_LA_Code,DatasheetPart3!$B$4:$B$313,0),MATCH(CONCATENATE($V26,"/",J$9),DatasheetPart3!$D$2:$II$2,0))</f>
        <v>49644988</v>
      </c>
      <c r="K26" s="626"/>
      <c r="L26" s="15"/>
      <c r="M26" s="15"/>
      <c r="N26" s="625">
        <f>INDEX(DatasheetPart3!$D$4:$II$313,MATCH(Import_LA_Code,DatasheetPart3!$B$4:$B$313,0),MATCH(CONCATENATE($V26,"/",N$9),DatasheetPart3!$D$2:$II$2,0))</f>
        <v>229248</v>
      </c>
      <c r="O26" s="626"/>
      <c r="P26" s="15"/>
      <c r="Q26" s="127"/>
      <c r="R26" s="623">
        <f>INDEX(DatasheetPart3!$D$4:$II$313,MATCH(Import_LA_Code,DatasheetPart3!$B$4:$B$313,0),MATCH(CONCATENATE($V26,"/",R$9),DatasheetPart3!$D$2:$II$2,0))</f>
        <v>49874236</v>
      </c>
      <c r="S26" s="624"/>
      <c r="T26" s="63"/>
      <c r="U26" s="340"/>
      <c r="V26" s="109">
        <v>4</v>
      </c>
    </row>
    <row r="27" spans="1:22" ht="15.75" customHeight="1" thickBot="1">
      <c r="A27" s="32"/>
      <c r="B27" s="31"/>
      <c r="C27" s="20"/>
      <c r="D27" s="20"/>
      <c r="E27" s="20"/>
      <c r="F27" s="20"/>
      <c r="G27" s="20"/>
      <c r="H27" s="5"/>
      <c r="I27" s="5"/>
      <c r="J27" s="5"/>
      <c r="K27" s="5"/>
      <c r="L27" s="5"/>
      <c r="M27" s="5"/>
      <c r="N27" s="5"/>
      <c r="O27" s="5"/>
      <c r="P27" s="5"/>
      <c r="Q27" s="128"/>
      <c r="R27" s="129"/>
      <c r="S27" s="127"/>
      <c r="T27" s="63"/>
      <c r="U27" s="340"/>
    </row>
    <row r="28" spans="1:22" ht="18.75" customHeight="1" thickBot="1">
      <c r="A28" s="32"/>
      <c r="B28" s="31"/>
      <c r="C28" s="536" t="s">
        <v>161</v>
      </c>
      <c r="D28" s="536"/>
      <c r="E28" s="536"/>
      <c r="F28" s="536"/>
      <c r="G28" s="536"/>
      <c r="H28" s="139"/>
      <c r="I28" s="139"/>
      <c r="J28" s="625">
        <f>INDEX(DatasheetPart3!$D$4:$II$313,MATCH(Import_LA_Code,DatasheetPart3!$B$4:$B$313,0),MATCH(CONCATENATE($V28,"/",J$9),DatasheetPart3!$D$2:$II$2,0))</f>
        <v>144814859</v>
      </c>
      <c r="K28" s="626"/>
      <c r="L28" s="94"/>
      <c r="M28" s="94"/>
      <c r="N28" s="625">
        <f>INDEX(DatasheetPart3!$D$4:$II$313,MATCH(Import_LA_Code,DatasheetPart3!$B$4:$B$313,0),MATCH(CONCATENATE($V28,"/",N$9),DatasheetPart3!$D$2:$II$2,0))</f>
        <v>2251022</v>
      </c>
      <c r="O28" s="626"/>
      <c r="P28" s="94"/>
      <c r="Q28" s="127"/>
      <c r="R28" s="623">
        <f>INDEX(DatasheetPart3!$D$4:$II$313,MATCH(Import_LA_Code,DatasheetPart3!$B$4:$B$313,0),MATCH(CONCATENATE($V28,"/",R$9),DatasheetPart3!$D$2:$II$2,0))</f>
        <v>147065881</v>
      </c>
      <c r="S28" s="624"/>
      <c r="T28" s="63"/>
      <c r="U28" s="340"/>
      <c r="V28" s="109">
        <v>5</v>
      </c>
    </row>
    <row r="29" spans="1:22" ht="15.75" customHeight="1">
      <c r="A29" s="32"/>
      <c r="B29" s="31"/>
      <c r="C29" s="536"/>
      <c r="D29" s="536"/>
      <c r="E29" s="536"/>
      <c r="F29" s="536"/>
      <c r="G29" s="536"/>
      <c r="H29" s="139"/>
      <c r="I29" s="139"/>
      <c r="J29" s="94"/>
      <c r="K29" s="94"/>
      <c r="L29" s="94"/>
      <c r="M29" s="94"/>
      <c r="N29" s="94"/>
      <c r="O29" s="94"/>
      <c r="P29" s="94"/>
      <c r="Q29" s="127"/>
      <c r="R29" s="127"/>
      <c r="S29" s="127"/>
      <c r="T29" s="63"/>
      <c r="U29" s="340"/>
    </row>
    <row r="30" spans="1:22" ht="15.75" customHeight="1" thickBot="1">
      <c r="A30" s="32"/>
      <c r="B30" s="31"/>
      <c r="C30" s="20"/>
      <c r="D30" s="20"/>
      <c r="E30" s="20"/>
      <c r="F30" s="20"/>
      <c r="G30" s="20"/>
      <c r="H30" s="5"/>
      <c r="I30" s="5"/>
      <c r="J30" s="15"/>
      <c r="K30" s="15"/>
      <c r="L30" s="15"/>
      <c r="M30" s="15"/>
      <c r="N30" s="15"/>
      <c r="O30" s="15"/>
      <c r="P30" s="15"/>
      <c r="Q30" s="127"/>
      <c r="R30" s="127"/>
      <c r="S30" s="127"/>
      <c r="T30" s="63"/>
      <c r="U30" s="340"/>
    </row>
    <row r="31" spans="1:22" ht="18.75" customHeight="1" thickBot="1">
      <c r="A31" s="32"/>
      <c r="B31" s="31"/>
      <c r="C31" s="470" t="s">
        <v>162</v>
      </c>
      <c r="D31" s="470"/>
      <c r="E31" s="470"/>
      <c r="F31" s="470"/>
      <c r="G31" s="470"/>
      <c r="H31" s="5"/>
      <c r="I31" s="5"/>
      <c r="J31" s="625">
        <f>INDEX(DatasheetPart3!$D$4:$II$313,MATCH(Import_LA_Code,DatasheetPart3!$B$4:$B$313,0),MATCH(CONCATENATE($V31,"/",J$9),DatasheetPart3!$D$2:$II$2,0))</f>
        <v>68216416</v>
      </c>
      <c r="K31" s="626"/>
      <c r="L31" s="15"/>
      <c r="M31" s="15"/>
      <c r="N31" s="625">
        <f>INDEX(DatasheetPart3!$D$4:$II$313,MATCH(Import_LA_Code,DatasheetPart3!$B$4:$B$313,0),MATCH(CONCATENATE($V31,"/",N$9),DatasheetPart3!$D$2:$II$2,0))</f>
        <v>620987</v>
      </c>
      <c r="O31" s="626"/>
      <c r="P31" s="15"/>
      <c r="Q31" s="127"/>
      <c r="R31" s="623">
        <f>INDEX(DatasheetPart3!$D$4:$II$313,MATCH(Import_LA_Code,DatasheetPart3!$B$4:$B$313,0),MATCH(CONCATENATE($V31,"/",R$9),DatasheetPart3!$D$2:$II$2,0))</f>
        <v>68837403</v>
      </c>
      <c r="S31" s="624"/>
      <c r="T31" s="63"/>
      <c r="U31" s="340"/>
      <c r="V31" s="109">
        <v>6</v>
      </c>
    </row>
    <row r="32" spans="1:22" ht="15.75" customHeight="1">
      <c r="A32" s="32"/>
      <c r="B32" s="31"/>
      <c r="C32" s="470"/>
      <c r="D32" s="470"/>
      <c r="E32" s="470"/>
      <c r="F32" s="470"/>
      <c r="G32" s="470"/>
      <c r="H32" s="5"/>
      <c r="I32" s="5"/>
      <c r="J32" s="15"/>
      <c r="K32" s="15"/>
      <c r="L32" s="15"/>
      <c r="M32" s="15"/>
      <c r="N32" s="15"/>
      <c r="O32" s="15"/>
      <c r="P32" s="15"/>
      <c r="Q32" s="127"/>
      <c r="R32" s="127"/>
      <c r="S32" s="127"/>
      <c r="T32" s="63"/>
      <c r="U32" s="340"/>
    </row>
    <row r="33" spans="1:22" ht="15.75" customHeight="1" thickBot="1">
      <c r="A33" s="32"/>
      <c r="B33" s="31"/>
      <c r="C33" s="36"/>
      <c r="D33" s="36"/>
      <c r="E33" s="36"/>
      <c r="F33" s="36"/>
      <c r="G33" s="36"/>
      <c r="H33" s="5"/>
      <c r="I33" s="5"/>
      <c r="J33" s="15"/>
      <c r="K33" s="15"/>
      <c r="L33" s="15"/>
      <c r="M33" s="15"/>
      <c r="N33" s="15"/>
      <c r="O33" s="15"/>
      <c r="P33" s="15"/>
      <c r="Q33" s="127"/>
      <c r="R33" s="127"/>
      <c r="S33" s="127"/>
      <c r="T33" s="63"/>
      <c r="U33" s="340"/>
    </row>
    <row r="34" spans="1:22" ht="15.75" customHeight="1" thickBot="1">
      <c r="A34" s="32"/>
      <c r="B34" s="37"/>
      <c r="C34" s="130"/>
      <c r="D34" s="130"/>
      <c r="E34" s="130"/>
      <c r="F34" s="130"/>
      <c r="G34" s="130"/>
      <c r="H34" s="131"/>
      <c r="I34" s="131"/>
      <c r="J34" s="38"/>
      <c r="K34" s="38"/>
      <c r="L34" s="38"/>
      <c r="M34" s="38"/>
      <c r="N34" s="38"/>
      <c r="O34" s="38"/>
      <c r="P34" s="38"/>
      <c r="Q34" s="132"/>
      <c r="R34" s="132"/>
      <c r="S34" s="132"/>
      <c r="T34" s="64"/>
      <c r="U34" s="340"/>
    </row>
    <row r="35" spans="1:22" ht="15.75" customHeight="1" thickBot="1">
      <c r="A35" s="32"/>
      <c r="B35" s="39"/>
      <c r="C35" s="471" t="s">
        <v>163</v>
      </c>
      <c r="D35" s="471"/>
      <c r="E35" s="471"/>
      <c r="F35" s="471"/>
      <c r="G35" s="471"/>
      <c r="H35" s="5"/>
      <c r="I35" s="5"/>
      <c r="J35" s="598">
        <f>INDEX(DatasheetPart3!$D$4:$II$313,MATCH(Import_LA_Code,DatasheetPart3!$B$4:$B$313,0),MATCH(CONCATENATE($V35,"/",J$9),DatasheetPart3!$D$2:$II$2,0))</f>
        <v>179582031</v>
      </c>
      <c r="K35" s="599"/>
      <c r="L35" s="15"/>
      <c r="M35" s="15"/>
      <c r="N35" s="598">
        <f>INDEX(DatasheetPart3!$D$4:$II$313,MATCH(Import_LA_Code,DatasheetPart3!$B$4:$B$313,0),MATCH(CONCATENATE($V35,"/",N$9),DatasheetPart3!$D$2:$II$2,0))</f>
        <v>2610643</v>
      </c>
      <c r="O35" s="599"/>
      <c r="P35" s="15"/>
      <c r="Q35" s="127"/>
      <c r="R35" s="623">
        <f>INDEX(DatasheetPart3!$D$4:$II$313,MATCH(Import_LA_Code,DatasheetPart3!$B$4:$B$313,0),MATCH(CONCATENATE($V35,"/",R$9),DatasheetPart3!$D$2:$II$2,0))</f>
        <v>182192674</v>
      </c>
      <c r="S35" s="624"/>
      <c r="T35" s="65"/>
      <c r="U35" s="340"/>
      <c r="V35" s="109">
        <v>7</v>
      </c>
    </row>
    <row r="36" spans="1:22" ht="15.75" customHeight="1" thickBot="1">
      <c r="A36" s="32"/>
      <c r="B36" s="40"/>
      <c r="C36" s="41"/>
      <c r="D36" s="41"/>
      <c r="E36" s="41"/>
      <c r="F36" s="41"/>
      <c r="G36" s="41"/>
      <c r="H36" s="133"/>
      <c r="I36" s="133"/>
      <c r="J36" s="133"/>
      <c r="K36" s="133"/>
      <c r="L36" s="133"/>
      <c r="M36" s="133"/>
      <c r="N36" s="343"/>
      <c r="O36" s="133"/>
      <c r="P36" s="133"/>
      <c r="Q36" s="134"/>
      <c r="R36" s="134"/>
      <c r="S36" s="134"/>
      <c r="T36" s="66"/>
      <c r="U36" s="340"/>
    </row>
    <row r="37" spans="1:22" ht="15.75" customHeight="1">
      <c r="A37" s="32"/>
      <c r="B37" s="31"/>
      <c r="C37" s="36"/>
      <c r="D37" s="36"/>
      <c r="E37" s="36"/>
      <c r="F37" s="36"/>
      <c r="G37" s="36"/>
      <c r="H37" s="5"/>
      <c r="I37" s="5"/>
      <c r="J37" s="15"/>
      <c r="K37" s="15"/>
      <c r="L37" s="15"/>
      <c r="M37" s="15"/>
      <c r="N37" s="15"/>
      <c r="O37" s="15"/>
      <c r="P37" s="15"/>
      <c r="Q37" s="127"/>
      <c r="R37" s="127"/>
      <c r="S37" s="127"/>
      <c r="T37" s="63"/>
      <c r="U37" s="340"/>
    </row>
    <row r="38" spans="1:22" ht="15.75">
      <c r="A38" s="135"/>
      <c r="B38" s="136"/>
      <c r="C38" s="29" t="s">
        <v>164</v>
      </c>
      <c r="D38" s="20"/>
      <c r="E38" s="20"/>
      <c r="F38" s="20"/>
      <c r="G38" s="20"/>
      <c r="H38" s="5"/>
      <c r="I38" s="15"/>
      <c r="J38" s="15"/>
      <c r="K38" s="15"/>
      <c r="L38" s="15"/>
      <c r="M38" s="15"/>
      <c r="N38" s="15"/>
      <c r="O38" s="15"/>
      <c r="P38" s="15"/>
      <c r="Q38" s="127"/>
      <c r="R38" s="127"/>
      <c r="S38" s="127"/>
      <c r="T38" s="63"/>
      <c r="U38" s="340"/>
    </row>
    <row r="39" spans="1:22" ht="16.5" thickBot="1">
      <c r="A39" s="32"/>
      <c r="B39" s="31"/>
      <c r="C39" s="29" t="s">
        <v>165</v>
      </c>
      <c r="D39" s="20"/>
      <c r="E39" s="20"/>
      <c r="F39" s="20"/>
      <c r="G39" s="20"/>
      <c r="H39" s="5"/>
      <c r="I39" s="5"/>
      <c r="J39" s="15"/>
      <c r="K39" s="15"/>
      <c r="L39" s="15"/>
      <c r="M39" s="15"/>
      <c r="N39" s="15"/>
      <c r="O39" s="15"/>
      <c r="P39" s="15"/>
      <c r="Q39" s="127"/>
      <c r="R39" s="127"/>
      <c r="S39" s="127"/>
      <c r="T39" s="63"/>
      <c r="U39" s="340"/>
    </row>
    <row r="40" spans="1:22" ht="16.5" thickBot="1">
      <c r="A40" s="32"/>
      <c r="B40" s="31"/>
      <c r="C40" s="20" t="s">
        <v>166</v>
      </c>
      <c r="D40" s="20"/>
      <c r="E40" s="20"/>
      <c r="F40" s="20"/>
      <c r="G40" s="20"/>
      <c r="H40" s="5"/>
      <c r="I40" s="5"/>
      <c r="J40" s="625">
        <f>INDEX(DatasheetPart3!$D$4:$II$313,MATCH(Import_LA_Code,DatasheetPart3!$B$4:$B$313,0),MATCH(CONCATENATE($V40,"/",J$9),DatasheetPart3!$D$2:$II$2,0))</f>
        <v>-2153034687</v>
      </c>
      <c r="K40" s="626"/>
      <c r="L40" s="15"/>
      <c r="M40" s="15"/>
      <c r="N40" s="625">
        <f>INDEX(DatasheetPart3!$D$4:$II$313,MATCH(Import_LA_Code,DatasheetPart3!$B$4:$B$313,0),MATCH(CONCATENATE($V40,"/",N$9),DatasheetPart3!$D$2:$II$2,0))</f>
        <v>-8248208</v>
      </c>
      <c r="O40" s="626"/>
      <c r="P40" s="15"/>
      <c r="Q40" s="127"/>
      <c r="R40" s="623">
        <f>INDEX(DatasheetPart3!$D$4:$II$313,MATCH(Import_LA_Code,DatasheetPart3!$B$4:$B$313,0),MATCH(CONCATENATE($V40,"/",R$9),DatasheetPart3!$D$2:$II$2,0))</f>
        <v>-2161282895</v>
      </c>
      <c r="S40" s="624"/>
      <c r="T40" s="63"/>
      <c r="U40" s="340"/>
      <c r="V40" s="109">
        <v>8</v>
      </c>
    </row>
    <row r="41" spans="1:22" ht="48.75" customHeight="1" thickBot="1">
      <c r="A41" s="32"/>
      <c r="B41" s="20"/>
      <c r="C41" s="226" t="s">
        <v>81</v>
      </c>
      <c r="D41" s="20"/>
      <c r="E41" s="20"/>
      <c r="F41" s="20"/>
      <c r="G41" s="20"/>
      <c r="H41" s="20"/>
      <c r="I41" s="20"/>
      <c r="J41" s="20"/>
      <c r="K41" s="20"/>
      <c r="L41" s="230"/>
      <c r="M41" s="295"/>
      <c r="N41" s="295"/>
      <c r="O41" s="295"/>
      <c r="P41" s="15"/>
      <c r="Q41" s="127"/>
      <c r="R41" s="129"/>
      <c r="S41" s="129"/>
      <c r="T41" s="63"/>
      <c r="U41" s="340"/>
    </row>
    <row r="42" spans="1:22" ht="16.5" thickBot="1">
      <c r="A42" s="32"/>
      <c r="B42" s="46"/>
      <c r="C42" s="227"/>
      <c r="D42" s="52" t="s">
        <v>167</v>
      </c>
      <c r="E42" s="52"/>
      <c r="F42" s="52"/>
      <c r="G42" s="52"/>
      <c r="H42" s="137"/>
      <c r="I42" s="137"/>
      <c r="J42" s="625">
        <f>INDEX(DatasheetPart3!$D$4:$II$313,MATCH(Import_LA_Code,DatasheetPart3!$B$4:$B$313,0),MATCH(CONCATENATE($V42,"/",J$9),DatasheetPart3!$D$2:$II$2,0))</f>
        <v>-5010378</v>
      </c>
      <c r="K42" s="626"/>
      <c r="L42" s="138"/>
      <c r="M42" s="138"/>
      <c r="N42" s="625">
        <f>INDEX(DatasheetPart3!$D$4:$II$313,MATCH(Import_LA_Code,DatasheetPart3!$B$4:$B$313,0),MATCH(CONCATENATE($V42,"/",N$9),DatasheetPart3!$D$2:$II$2,0))</f>
        <v>-39968</v>
      </c>
      <c r="O42" s="626"/>
      <c r="P42" s="138"/>
      <c r="Q42" s="127"/>
      <c r="R42" s="623">
        <f>INDEX(DatasheetPart3!$D$4:$II$313,MATCH(Import_LA_Code,DatasheetPart3!$B$4:$B$313,0),MATCH(CONCATENATE($V42,"/",R$9),DatasheetPart3!$D$2:$II$2,0))</f>
        <v>-5050346</v>
      </c>
      <c r="S42" s="624"/>
      <c r="T42" s="63"/>
      <c r="U42" s="340"/>
      <c r="V42" s="109" t="s">
        <v>168</v>
      </c>
    </row>
    <row r="43" spans="1:22" ht="26.25" customHeight="1">
      <c r="A43" s="32"/>
      <c r="B43" s="46"/>
      <c r="C43" s="227"/>
      <c r="D43" s="52" t="s">
        <v>169</v>
      </c>
      <c r="E43" s="52"/>
      <c r="F43" s="52"/>
      <c r="G43" s="52"/>
      <c r="H43" s="137"/>
      <c r="I43" s="137"/>
      <c r="J43" s="717"/>
      <c r="K43" s="717"/>
      <c r="L43" s="296"/>
      <c r="M43" s="322"/>
      <c r="N43" s="718"/>
      <c r="O43" s="718"/>
      <c r="P43" s="121"/>
      <c r="Q43" s="127"/>
      <c r="R43" s="129"/>
      <c r="S43" s="129"/>
      <c r="T43" s="63"/>
      <c r="U43" s="340"/>
    </row>
    <row r="44" spans="1:22" ht="16.5" thickBot="1">
      <c r="A44" s="32"/>
      <c r="B44" s="20"/>
      <c r="C44" s="68"/>
      <c r="D44" s="20"/>
      <c r="E44" s="20"/>
      <c r="F44" s="20"/>
      <c r="G44" s="20"/>
      <c r="H44" s="20"/>
      <c r="I44" s="20"/>
      <c r="J44" s="20"/>
      <c r="K44" s="68"/>
      <c r="L44" s="20"/>
      <c r="M44" s="15"/>
      <c r="N44" s="15"/>
      <c r="O44" s="15"/>
      <c r="P44" s="15"/>
      <c r="Q44" s="127"/>
      <c r="R44" s="129"/>
      <c r="S44" s="129"/>
      <c r="T44" s="63"/>
      <c r="U44" s="340"/>
    </row>
    <row r="45" spans="1:22" s="72" customFormat="1" ht="16.5" thickBot="1">
      <c r="A45" s="266"/>
      <c r="B45" s="292"/>
      <c r="C45" s="20" t="s">
        <v>170</v>
      </c>
      <c r="D45" s="20"/>
      <c r="E45" s="20"/>
      <c r="F45" s="20"/>
      <c r="G45" s="20"/>
      <c r="H45" s="5"/>
      <c r="I45" s="5"/>
      <c r="J45" s="625">
        <f>INDEX(DatasheetPart3!$D$4:$II$313,MATCH(Import_LA_Code,DatasheetPart3!$B$4:$B$313,0),MATCH(CONCATENATE($V45,"/",J$9),DatasheetPart3!$D$2:$II$2,0))</f>
        <v>-77136389</v>
      </c>
      <c r="K45" s="626"/>
      <c r="L45" s="15"/>
      <c r="M45" s="15"/>
      <c r="N45" s="625">
        <f>INDEX(DatasheetPart3!$D$4:$II$313,MATCH(Import_LA_Code,DatasheetPart3!$B$4:$B$313,0),MATCH(CONCATENATE($V45,"/",N$9),DatasheetPart3!$D$2:$II$2,0))</f>
        <v>-156423</v>
      </c>
      <c r="O45" s="626"/>
      <c r="P45" s="15"/>
      <c r="Q45" s="127"/>
      <c r="R45" s="623">
        <f>INDEX(DatasheetPart3!$D$4:$II$313,MATCH(Import_LA_Code,DatasheetPart3!$B$4:$B$313,0),MATCH(CONCATENATE($V45,"/",R$9),DatasheetPart3!$D$2:$II$2,0))</f>
        <v>-77292812</v>
      </c>
      <c r="S45" s="624"/>
      <c r="T45" s="268"/>
      <c r="U45" s="344"/>
      <c r="V45" s="109">
        <v>9</v>
      </c>
    </row>
    <row r="46" spans="1:22" s="72" customFormat="1" ht="15.75">
      <c r="A46" s="266"/>
      <c r="B46" s="292"/>
      <c r="C46" s="226" t="s">
        <v>81</v>
      </c>
      <c r="D46" s="20"/>
      <c r="E46" s="20"/>
      <c r="F46" s="20"/>
      <c r="G46" s="20"/>
      <c r="H46" s="5"/>
      <c r="I46" s="5"/>
      <c r="J46" s="529"/>
      <c r="K46" s="529"/>
      <c r="L46" s="94"/>
      <c r="M46" s="94"/>
      <c r="N46" s="529"/>
      <c r="O46" s="529"/>
      <c r="P46" s="94"/>
      <c r="Q46" s="127"/>
      <c r="R46" s="129"/>
      <c r="S46" s="129"/>
      <c r="T46" s="268"/>
      <c r="U46" s="344"/>
      <c r="V46" s="109"/>
    </row>
    <row r="47" spans="1:22" s="72" customFormat="1" ht="16.5" thickBot="1">
      <c r="A47" s="266"/>
      <c r="B47" s="250"/>
      <c r="C47" s="20"/>
      <c r="D47" s="20"/>
      <c r="E47" s="20"/>
      <c r="F47" s="20"/>
      <c r="G47" s="20"/>
      <c r="H47" s="20"/>
      <c r="I47" s="20"/>
      <c r="J47" s="530"/>
      <c r="K47" s="530"/>
      <c r="L47" s="20"/>
      <c r="M47" s="15"/>
      <c r="N47" s="530"/>
      <c r="O47" s="530"/>
      <c r="P47" s="15"/>
      <c r="Q47" s="127"/>
      <c r="R47" s="129"/>
      <c r="S47" s="129"/>
      <c r="T47" s="268"/>
      <c r="U47" s="344"/>
      <c r="V47" s="109"/>
    </row>
    <row r="48" spans="1:22" s="72" customFormat="1" ht="16.5" thickBot="1">
      <c r="A48" s="266"/>
      <c r="B48" s="267"/>
      <c r="C48" s="227"/>
      <c r="D48" s="52" t="s">
        <v>171</v>
      </c>
      <c r="E48" s="52"/>
      <c r="F48" s="52"/>
      <c r="G48" s="52"/>
      <c r="H48" s="137"/>
      <c r="I48" s="137"/>
      <c r="J48" s="625">
        <f>INDEX(DatasheetPart3!$D$4:$II$313,MATCH(Import_LA_Code,DatasheetPart3!$B$4:$B$313,0),MATCH(CONCATENATE($V48,"/",J$9),DatasheetPart3!$D$2:$II$2,0))</f>
        <v>-713265</v>
      </c>
      <c r="K48" s="626"/>
      <c r="L48" s="138"/>
      <c r="M48" s="138"/>
      <c r="N48" s="625">
        <f>INDEX(DatasheetPart3!$D$4:$II$313,MATCH(Import_LA_Code,DatasheetPart3!$B$4:$B$313,0),MATCH(CONCATENATE($V48,"/",N$9),DatasheetPart3!$D$2:$II$2,0))</f>
        <v>674</v>
      </c>
      <c r="O48" s="626"/>
      <c r="P48" s="138"/>
      <c r="Q48" s="127"/>
      <c r="R48" s="623">
        <f>INDEX(DatasheetPart3!$D$4:$II$313,MATCH(Import_LA_Code,DatasheetPart3!$B$4:$B$313,0),MATCH(CONCATENATE($V48,"/",R$9),DatasheetPart3!$D$2:$II$2,0))</f>
        <v>-712591</v>
      </c>
      <c r="S48" s="624"/>
      <c r="T48" s="268"/>
      <c r="U48" s="344"/>
      <c r="V48" s="109" t="str">
        <f>LEFT(D48,2)</f>
        <v>10</v>
      </c>
    </row>
    <row r="49" spans="1:22" s="72" customFormat="1" ht="15.75">
      <c r="A49" s="266"/>
      <c r="B49" s="267"/>
      <c r="C49" s="227"/>
      <c r="D49" s="318" t="s">
        <v>81</v>
      </c>
      <c r="E49" s="52"/>
      <c r="F49" s="52"/>
      <c r="G49" s="52"/>
      <c r="H49" s="52"/>
      <c r="I49" s="52"/>
      <c r="J49" s="52"/>
      <c r="K49" s="52"/>
      <c r="L49" s="52"/>
      <c r="M49" s="52"/>
      <c r="N49" s="52"/>
      <c r="O49" s="52"/>
      <c r="P49" s="52"/>
      <c r="Q49" s="127"/>
      <c r="R49" s="129"/>
      <c r="S49" s="127"/>
      <c r="T49" s="268"/>
      <c r="U49" s="344"/>
      <c r="V49" s="109"/>
    </row>
    <row r="50" spans="1:22" s="72" customFormat="1" ht="16.5" thickBot="1">
      <c r="A50" s="266"/>
      <c r="B50" s="250"/>
      <c r="C50" s="29"/>
      <c r="D50" s="52"/>
      <c r="E50" s="52"/>
      <c r="F50" s="52"/>
      <c r="G50" s="52"/>
      <c r="H50" s="52"/>
      <c r="I50" s="52"/>
      <c r="J50" s="52"/>
      <c r="K50" s="52"/>
      <c r="L50" s="52"/>
      <c r="M50" s="52"/>
      <c r="N50" s="52"/>
      <c r="O50" s="52"/>
      <c r="P50" s="52"/>
      <c r="Q50" s="127"/>
      <c r="R50" s="129"/>
      <c r="S50" s="129"/>
      <c r="T50" s="268"/>
      <c r="U50" s="344"/>
      <c r="V50" s="109"/>
    </row>
    <row r="51" spans="1:22" s="72" customFormat="1" ht="18.75" customHeight="1" thickBot="1">
      <c r="A51" s="266"/>
      <c r="B51" s="267"/>
      <c r="C51" s="227"/>
      <c r="D51" s="523" t="s">
        <v>172</v>
      </c>
      <c r="E51" s="524"/>
      <c r="F51" s="524"/>
      <c r="G51" s="524"/>
      <c r="H51" s="137"/>
      <c r="I51" s="137"/>
      <c r="J51" s="625">
        <f>INDEX(DatasheetPart3!$D$4:$II$313,MATCH(Import_LA_Code,DatasheetPart3!$B$4:$B$313,0),MATCH(CONCATENATE($V51,"/",J$9),DatasheetPart3!$D$2:$II$2,0))</f>
        <v>491</v>
      </c>
      <c r="K51" s="626"/>
      <c r="L51" s="138"/>
      <c r="M51" s="138"/>
      <c r="N51" s="625">
        <f>INDEX(DatasheetPart3!$D$4:$II$313,MATCH(Import_LA_Code,DatasheetPart3!$B$4:$B$313,0),MATCH(CONCATENATE($V51,"/",N$9),DatasheetPart3!$D$2:$II$2,0))</f>
        <v>0</v>
      </c>
      <c r="O51" s="626"/>
      <c r="P51" s="138"/>
      <c r="Q51" s="127"/>
      <c r="R51" s="623">
        <f>INDEX(DatasheetPart3!$D$4:$II$313,MATCH(Import_LA_Code,DatasheetPart3!$B$4:$B$313,0),MATCH(CONCATENATE($V51,"/",R$9),DatasheetPart3!$D$2:$II$2,0))</f>
        <v>491</v>
      </c>
      <c r="S51" s="624"/>
      <c r="T51" s="268"/>
      <c r="U51" s="344"/>
      <c r="V51" s="109" t="s">
        <v>173</v>
      </c>
    </row>
    <row r="52" spans="1:22" s="72" customFormat="1" ht="27" customHeight="1">
      <c r="A52" s="266"/>
      <c r="B52" s="250"/>
      <c r="C52" s="29"/>
      <c r="D52" s="524"/>
      <c r="E52" s="524"/>
      <c r="F52" s="524"/>
      <c r="G52" s="524"/>
      <c r="H52" s="52"/>
      <c r="I52" s="52"/>
      <c r="J52" s="717"/>
      <c r="K52" s="717"/>
      <c r="L52" s="319"/>
      <c r="M52" s="319"/>
      <c r="N52" s="717"/>
      <c r="O52" s="717"/>
      <c r="P52" s="52"/>
      <c r="Q52" s="127"/>
      <c r="R52" s="129"/>
      <c r="S52" s="129"/>
      <c r="T52" s="268"/>
      <c r="U52" s="344"/>
      <c r="V52" s="109"/>
    </row>
    <row r="53" spans="1:22" s="72" customFormat="1" ht="16.5" customHeight="1" thickBot="1">
      <c r="A53" s="266"/>
      <c r="B53" s="267"/>
      <c r="C53" s="227"/>
      <c r="D53" s="52"/>
      <c r="E53" s="52"/>
      <c r="F53" s="52"/>
      <c r="G53" s="52"/>
      <c r="H53" s="137"/>
      <c r="I53" s="137"/>
      <c r="J53" s="137"/>
      <c r="K53" s="137"/>
      <c r="L53" s="137"/>
      <c r="M53" s="52"/>
      <c r="N53" s="52"/>
      <c r="O53" s="52"/>
      <c r="P53" s="52"/>
      <c r="Q53" s="127"/>
      <c r="R53" s="129"/>
      <c r="S53" s="127"/>
      <c r="T53" s="268"/>
      <c r="U53" s="344"/>
      <c r="V53" s="109"/>
    </row>
    <row r="54" spans="1:22" s="72" customFormat="1" ht="16.5" thickBot="1">
      <c r="A54" s="266"/>
      <c r="B54" s="267"/>
      <c r="C54" s="227"/>
      <c r="D54" s="52" t="s">
        <v>174</v>
      </c>
      <c r="E54" s="52"/>
      <c r="F54" s="52"/>
      <c r="G54" s="52"/>
      <c r="H54" s="137"/>
      <c r="I54" s="137"/>
      <c r="J54" s="625">
        <f>INDEX(DatasheetPart3!$D$4:$II$313,MATCH(Import_LA_Code,DatasheetPart3!$B$4:$B$313,0),MATCH(CONCATENATE($V54,"/",J$9),DatasheetPart3!$D$2:$II$2,0))</f>
        <v>-1980479</v>
      </c>
      <c r="K54" s="626"/>
      <c r="L54" s="138"/>
      <c r="M54" s="138"/>
      <c r="N54" s="625">
        <f>INDEX(DatasheetPart3!$D$4:$II$313,MATCH(Import_LA_Code,DatasheetPart3!$B$4:$B$313,0),MATCH(CONCATENATE($V54,"/",N$9),DatasheetPart3!$D$2:$II$2,0))</f>
        <v>-7129</v>
      </c>
      <c r="O54" s="626"/>
      <c r="P54" s="138"/>
      <c r="Q54" s="127"/>
      <c r="R54" s="623">
        <f>INDEX(DatasheetPart3!$D$4:$II$313,MATCH(Import_LA_Code,DatasheetPart3!$B$4:$B$313,0),MATCH(CONCATENATE($V54,"/",R$9),DatasheetPart3!$D$2:$II$2,0))</f>
        <v>-1987608</v>
      </c>
      <c r="S54" s="624"/>
      <c r="T54" s="268"/>
      <c r="U54" s="344"/>
      <c r="V54" s="109" t="str">
        <f>LEFT(D54,2)</f>
        <v>11</v>
      </c>
    </row>
    <row r="55" spans="1:22" s="72" customFormat="1" ht="15.75">
      <c r="A55" s="266"/>
      <c r="B55" s="267"/>
      <c r="C55" s="227"/>
      <c r="D55" s="318" t="s">
        <v>81</v>
      </c>
      <c r="E55" s="52"/>
      <c r="F55" s="52"/>
      <c r="G55" s="52"/>
      <c r="H55" s="52"/>
      <c r="I55" s="52"/>
      <c r="J55" s="52"/>
      <c r="K55" s="52"/>
      <c r="L55" s="52"/>
      <c r="M55" s="52"/>
      <c r="N55" s="52"/>
      <c r="O55" s="52"/>
      <c r="P55" s="52"/>
      <c r="Q55" s="127"/>
      <c r="R55" s="129"/>
      <c r="S55" s="127"/>
      <c r="T55" s="268"/>
      <c r="U55" s="344"/>
      <c r="V55" s="109"/>
    </row>
    <row r="56" spans="1:22" s="72" customFormat="1" ht="16.5" thickBot="1">
      <c r="A56" s="266"/>
      <c r="B56" s="250"/>
      <c r="C56" s="29"/>
      <c r="D56" s="52"/>
      <c r="E56" s="52"/>
      <c r="F56" s="52"/>
      <c r="G56" s="52"/>
      <c r="H56" s="52"/>
      <c r="I56" s="52"/>
      <c r="J56" s="52"/>
      <c r="K56" s="52"/>
      <c r="L56" s="52"/>
      <c r="M56" s="52"/>
      <c r="N56" s="52"/>
      <c r="O56" s="52"/>
      <c r="P56" s="52"/>
      <c r="Q56" s="127"/>
      <c r="R56" s="129"/>
      <c r="S56" s="129"/>
      <c r="T56" s="268"/>
      <c r="U56" s="344"/>
      <c r="V56" s="109"/>
    </row>
    <row r="57" spans="1:22" s="72" customFormat="1" ht="18.75" customHeight="1" thickBot="1">
      <c r="A57" s="266"/>
      <c r="B57" s="267"/>
      <c r="C57" s="227"/>
      <c r="D57" s="523" t="s">
        <v>175</v>
      </c>
      <c r="E57" s="524"/>
      <c r="F57" s="524"/>
      <c r="G57" s="524"/>
      <c r="H57" s="137"/>
      <c r="I57" s="137"/>
      <c r="J57" s="625">
        <f>INDEX(DatasheetPart3!$D$4:$II$313,MATCH(Import_LA_Code,DatasheetPart3!$B$4:$B$313,0),MATCH(CONCATENATE($V57,"/",J$9),DatasheetPart3!$D$2:$II$2,0))</f>
        <v>-21911</v>
      </c>
      <c r="K57" s="626"/>
      <c r="L57" s="138"/>
      <c r="M57" s="138"/>
      <c r="N57" s="625">
        <f>INDEX(DatasheetPart3!$D$4:$II$313,MATCH(Import_LA_Code,DatasheetPart3!$B$4:$B$313,0),MATCH(CONCATENATE($V57,"/",N$9),DatasheetPart3!$D$2:$II$2,0))</f>
        <v>-1012</v>
      </c>
      <c r="O57" s="626"/>
      <c r="P57" s="138"/>
      <c r="Q57" s="127"/>
      <c r="R57" s="623">
        <f>INDEX(DatasheetPart3!$D$4:$II$313,MATCH(Import_LA_Code,DatasheetPart3!$B$4:$B$313,0),MATCH(CONCATENATE($V57,"/",R$9),DatasheetPart3!$D$2:$II$2,0))</f>
        <v>-22923</v>
      </c>
      <c r="S57" s="624"/>
      <c r="T57" s="268"/>
      <c r="U57" s="344"/>
      <c r="V57" s="109" t="s">
        <v>176</v>
      </c>
    </row>
    <row r="58" spans="1:22" s="72" customFormat="1" ht="27" customHeight="1">
      <c r="A58" s="266"/>
      <c r="B58" s="250"/>
      <c r="C58" s="29"/>
      <c r="D58" s="524"/>
      <c r="E58" s="524"/>
      <c r="F58" s="524"/>
      <c r="G58" s="524"/>
      <c r="H58" s="52"/>
      <c r="I58" s="52"/>
      <c r="J58" s="717"/>
      <c r="K58" s="717"/>
      <c r="L58" s="319"/>
      <c r="M58" s="319"/>
      <c r="N58" s="717"/>
      <c r="O58" s="717"/>
      <c r="P58" s="52"/>
      <c r="Q58" s="127"/>
      <c r="R58" s="129"/>
      <c r="S58" s="129"/>
      <c r="T58" s="268"/>
      <c r="U58" s="344"/>
      <c r="V58" s="109"/>
    </row>
    <row r="59" spans="1:22" s="72" customFormat="1" ht="16.5" customHeight="1" thickBot="1">
      <c r="A59" s="266"/>
      <c r="B59" s="267"/>
      <c r="C59" s="227"/>
      <c r="D59" s="52"/>
      <c r="E59" s="52"/>
      <c r="F59" s="52"/>
      <c r="G59" s="52"/>
      <c r="H59" s="137"/>
      <c r="I59" s="137"/>
      <c r="J59" s="137"/>
      <c r="K59" s="137"/>
      <c r="L59" s="137"/>
      <c r="M59" s="52"/>
      <c r="N59" s="52"/>
      <c r="O59" s="52"/>
      <c r="P59" s="52"/>
      <c r="Q59" s="127"/>
      <c r="R59" s="129"/>
      <c r="S59" s="127"/>
      <c r="T59" s="268"/>
      <c r="U59" s="344"/>
      <c r="V59" s="109"/>
    </row>
    <row r="60" spans="1:22" s="72" customFormat="1" ht="16.5" thickBot="1">
      <c r="A60" s="266"/>
      <c r="B60" s="267"/>
      <c r="C60" s="227"/>
      <c r="D60" s="52" t="s">
        <v>177</v>
      </c>
      <c r="E60" s="52"/>
      <c r="F60" s="52"/>
      <c r="G60" s="52"/>
      <c r="H60" s="137"/>
      <c r="I60" s="137"/>
      <c r="J60" s="625">
        <f>INDEX(DatasheetPart3!$D$4:$II$313,MATCH(Import_LA_Code,DatasheetPart3!$B$4:$B$313,0),MATCH(CONCATENATE($V60,"/",J$9),DatasheetPart3!$D$2:$II$2,0))</f>
        <v>-74442646</v>
      </c>
      <c r="K60" s="626"/>
      <c r="L60" s="138"/>
      <c r="M60" s="138"/>
      <c r="N60" s="625">
        <f>INDEX(DatasheetPart3!$D$4:$II$313,MATCH(Import_LA_Code,DatasheetPart3!$B$4:$B$313,0),MATCH(CONCATENATE($V60,"/",N$9),DatasheetPart3!$D$2:$II$2,0))</f>
        <v>-149953</v>
      </c>
      <c r="O60" s="626"/>
      <c r="P60" s="138"/>
      <c r="Q60" s="127"/>
      <c r="R60" s="623">
        <f>INDEX(DatasheetPart3!$D$4:$II$313,MATCH(Import_LA_Code,DatasheetPart3!$B$4:$B$313,0),MATCH(CONCATENATE($V60,"/",R$9),DatasheetPart3!$D$2:$II$2,0))</f>
        <v>-74592599</v>
      </c>
      <c r="S60" s="624"/>
      <c r="T60" s="268"/>
      <c r="U60" s="344"/>
      <c r="V60" s="109" t="str">
        <f>LEFT(D60,2)</f>
        <v>12</v>
      </c>
    </row>
    <row r="61" spans="1:22" s="72" customFormat="1" ht="15.75">
      <c r="A61" s="266"/>
      <c r="B61" s="267"/>
      <c r="C61" s="227"/>
      <c r="D61" s="318" t="s">
        <v>81</v>
      </c>
      <c r="E61" s="52"/>
      <c r="F61" s="52"/>
      <c r="G61" s="52"/>
      <c r="H61" s="52"/>
      <c r="I61" s="52"/>
      <c r="J61" s="52"/>
      <c r="K61" s="52"/>
      <c r="L61" s="52"/>
      <c r="M61" s="52"/>
      <c r="N61" s="52"/>
      <c r="O61" s="52"/>
      <c r="P61" s="52"/>
      <c r="Q61" s="127"/>
      <c r="R61" s="129"/>
      <c r="S61" s="127"/>
      <c r="T61" s="268"/>
      <c r="U61" s="344"/>
      <c r="V61" s="109"/>
    </row>
    <row r="62" spans="1:22" s="72" customFormat="1" ht="16.5" thickBot="1">
      <c r="A62" s="266"/>
      <c r="B62" s="250"/>
      <c r="C62" s="29"/>
      <c r="D62" s="52"/>
      <c r="E62" s="52"/>
      <c r="F62" s="52"/>
      <c r="G62" s="52"/>
      <c r="H62" s="52"/>
      <c r="I62" s="52"/>
      <c r="J62" s="52"/>
      <c r="K62" s="52"/>
      <c r="L62" s="52"/>
      <c r="M62" s="52"/>
      <c r="N62" s="52"/>
      <c r="O62" s="52"/>
      <c r="P62" s="52"/>
      <c r="Q62" s="127"/>
      <c r="R62" s="129"/>
      <c r="S62" s="129"/>
      <c r="T62" s="268"/>
      <c r="U62" s="344"/>
      <c r="V62" s="109"/>
    </row>
    <row r="63" spans="1:22" s="72" customFormat="1" ht="16.5" customHeight="1" thickBot="1">
      <c r="A63" s="266"/>
      <c r="B63" s="250"/>
      <c r="C63" s="29"/>
      <c r="D63" s="523" t="s">
        <v>178</v>
      </c>
      <c r="E63" s="524"/>
      <c r="F63" s="524"/>
      <c r="G63" s="524"/>
      <c r="H63" s="137"/>
      <c r="I63" s="137"/>
      <c r="J63" s="625">
        <f>INDEX(DatasheetPart3!$D$4:$II$313,MATCH(Import_LA_Code,DatasheetPart3!$B$4:$B$313,0),MATCH(CONCATENATE($V63,"/",J$9),DatasheetPart3!$D$2:$II$2,0))</f>
        <v>-893854</v>
      </c>
      <c r="K63" s="626"/>
      <c r="L63" s="138"/>
      <c r="M63" s="138"/>
      <c r="N63" s="625">
        <f>INDEX(DatasheetPart3!$D$4:$II$313,MATCH(Import_LA_Code,DatasheetPart3!$B$4:$B$313,0),MATCH(CONCATENATE($V63,"/",N$9),DatasheetPart3!$D$2:$II$2,0))</f>
        <v>2718</v>
      </c>
      <c r="O63" s="626"/>
      <c r="P63" s="138"/>
      <c r="Q63" s="127"/>
      <c r="R63" s="623">
        <f>INDEX(DatasheetPart3!$D$4:$II$313,MATCH(Import_LA_Code,DatasheetPart3!$B$4:$B$313,0),MATCH(CONCATENATE($V63,"/",R$9),DatasheetPart3!$D$2:$II$2,0))</f>
        <v>-891136</v>
      </c>
      <c r="S63" s="624"/>
      <c r="T63" s="268"/>
      <c r="U63" s="344"/>
      <c r="V63" s="109" t="s">
        <v>179</v>
      </c>
    </row>
    <row r="64" spans="1:22" s="72" customFormat="1" ht="27" customHeight="1">
      <c r="A64" s="266"/>
      <c r="B64" s="250"/>
      <c r="C64" s="29"/>
      <c r="D64" s="524"/>
      <c r="E64" s="524"/>
      <c r="F64" s="524"/>
      <c r="G64" s="524"/>
      <c r="H64" s="52"/>
      <c r="I64" s="52"/>
      <c r="J64" s="717"/>
      <c r="K64" s="717"/>
      <c r="L64" s="52"/>
      <c r="M64" s="52"/>
      <c r="N64" s="717"/>
      <c r="O64" s="717"/>
      <c r="P64" s="52"/>
      <c r="Q64" s="127"/>
      <c r="R64" s="129"/>
      <c r="S64" s="129"/>
      <c r="T64" s="268"/>
      <c r="U64" s="344"/>
      <c r="V64" s="109"/>
    </row>
    <row r="65" spans="1:22" ht="16.5" customHeight="1" thickBot="1">
      <c r="A65" s="32"/>
      <c r="B65" s="20"/>
      <c r="C65" s="68"/>
      <c r="D65" s="20"/>
      <c r="E65" s="20"/>
      <c r="F65" s="20"/>
      <c r="G65" s="20"/>
      <c r="H65" s="20"/>
      <c r="I65" s="20"/>
      <c r="J65" s="20"/>
      <c r="K65" s="68"/>
      <c r="L65" s="20"/>
      <c r="M65" s="15"/>
      <c r="N65" s="15"/>
      <c r="O65" s="15"/>
      <c r="P65" s="15"/>
      <c r="Q65" s="127"/>
      <c r="R65" s="129"/>
      <c r="S65" s="129"/>
      <c r="T65" s="63"/>
      <c r="U65" s="340"/>
    </row>
    <row r="66" spans="1:22" ht="18.75" customHeight="1" thickBot="1">
      <c r="A66" s="32"/>
      <c r="B66" s="31"/>
      <c r="C66" s="470" t="s">
        <v>180</v>
      </c>
      <c r="D66" s="470"/>
      <c r="E66" s="470"/>
      <c r="F66" s="470"/>
      <c r="G66" s="470"/>
      <c r="H66" s="5"/>
      <c r="I66" s="5"/>
      <c r="J66" s="625">
        <f>INDEX(DatasheetPart3!$D$4:$II$313,MATCH(Import_LA_Code,DatasheetPart3!$B$4:$B$313,0),MATCH(CONCATENATE($V66,"/",J$9),DatasheetPart3!$D$2:$II$2,0))</f>
        <v>618317700</v>
      </c>
      <c r="K66" s="626"/>
      <c r="L66" s="15"/>
      <c r="M66" s="15"/>
      <c r="N66" s="625">
        <f>INDEX(DatasheetPart3!$D$4:$II$313,MATCH(Import_LA_Code,DatasheetPart3!$B$4:$B$313,0),MATCH(CONCATENATE($V66,"/",N$9),DatasheetPart3!$D$2:$II$2,0))</f>
        <v>8008549</v>
      </c>
      <c r="O66" s="626"/>
      <c r="P66" s="15"/>
      <c r="Q66" s="127"/>
      <c r="R66" s="623">
        <f>INDEX(DatasheetPart3!$D$4:$II$313,MATCH(Import_LA_Code,DatasheetPart3!$B$4:$B$313,0),MATCH(CONCATENATE($V66,"/",R$9),DatasheetPart3!$D$2:$II$2,0))</f>
        <v>626326250</v>
      </c>
      <c r="S66" s="624"/>
      <c r="T66" s="63"/>
      <c r="U66" s="340"/>
      <c r="V66" s="109" t="str">
        <f>LEFT(C66,2)</f>
        <v>13</v>
      </c>
    </row>
    <row r="67" spans="1:22" ht="15.75">
      <c r="A67" s="32"/>
      <c r="B67" s="31"/>
      <c r="C67" s="498"/>
      <c r="D67" s="498"/>
      <c r="E67" s="498"/>
      <c r="F67" s="498"/>
      <c r="G67" s="498"/>
      <c r="H67" s="5"/>
      <c r="I67" s="5"/>
      <c r="J67" s="21"/>
      <c r="K67" s="15"/>
      <c r="L67" s="15"/>
      <c r="M67" s="15"/>
      <c r="N67" s="21"/>
      <c r="O67" s="15"/>
      <c r="P67" s="15"/>
      <c r="Q67" s="127"/>
      <c r="R67" s="129"/>
      <c r="S67" s="127"/>
      <c r="T67" s="63"/>
      <c r="U67" s="340"/>
    </row>
    <row r="68" spans="1:22" ht="16.5" customHeight="1" thickBot="1">
      <c r="A68" s="32"/>
      <c r="B68" s="31"/>
      <c r="C68" s="36"/>
      <c r="D68" s="36"/>
      <c r="E68" s="36"/>
      <c r="F68" s="36"/>
      <c r="G68" s="36"/>
      <c r="H68" s="5"/>
      <c r="I68" s="5"/>
      <c r="J68" s="21"/>
      <c r="K68" s="15"/>
      <c r="L68" s="15"/>
      <c r="M68" s="15"/>
      <c r="N68" s="21"/>
      <c r="O68" s="15"/>
      <c r="P68" s="15"/>
      <c r="Q68" s="127"/>
      <c r="R68" s="129"/>
      <c r="S68" s="127"/>
      <c r="T68" s="63"/>
      <c r="U68" s="340"/>
    </row>
    <row r="69" spans="1:22" ht="18.75" customHeight="1" thickBot="1">
      <c r="A69" s="32"/>
      <c r="B69" s="31"/>
      <c r="C69" s="470" t="s">
        <v>181</v>
      </c>
      <c r="D69" s="470"/>
      <c r="E69" s="470"/>
      <c r="F69" s="470"/>
      <c r="G69" s="470"/>
      <c r="H69" s="5"/>
      <c r="I69" s="5"/>
      <c r="J69" s="625">
        <f>INDEX(DatasheetPart3!$D$4:$II$313,MATCH(Import_LA_Code,DatasheetPart3!$B$4:$B$313,0),MATCH(CONCATENATE($V69,"/",J$9),DatasheetPart3!$D$2:$II$2,0))</f>
        <v>-4508152</v>
      </c>
      <c r="K69" s="626"/>
      <c r="L69" s="15"/>
      <c r="M69" s="15"/>
      <c r="N69" s="625">
        <f>INDEX(DatasheetPart3!$D$4:$II$313,MATCH(Import_LA_Code,DatasheetPart3!$B$4:$B$313,0),MATCH(CONCATENATE($V69,"/",N$9),DatasheetPart3!$D$2:$II$2,0))</f>
        <v>-29516</v>
      </c>
      <c r="O69" s="626"/>
      <c r="P69" s="15"/>
      <c r="Q69" s="127"/>
      <c r="R69" s="623">
        <f>INDEX(DatasheetPart3!$D$4:$II$313,MATCH(Import_LA_Code,DatasheetPart3!$B$4:$B$313,0),MATCH(CONCATENATE($V69,"/",R$9),DatasheetPart3!$D$2:$II$2,0))</f>
        <v>-4537668</v>
      </c>
      <c r="S69" s="624"/>
      <c r="T69" s="63"/>
      <c r="U69" s="340"/>
      <c r="V69" s="109" t="str">
        <f>LEFT(C69,2)</f>
        <v>14</v>
      </c>
    </row>
    <row r="70" spans="1:22" ht="15.75">
      <c r="A70" s="32"/>
      <c r="B70" s="31"/>
      <c r="C70" s="498"/>
      <c r="D70" s="498"/>
      <c r="E70" s="498"/>
      <c r="F70" s="498"/>
      <c r="G70" s="498"/>
      <c r="H70" s="5"/>
      <c r="I70" s="5"/>
      <c r="J70" s="21"/>
      <c r="K70" s="15"/>
      <c r="L70" s="15"/>
      <c r="M70" s="15"/>
      <c r="N70" s="21"/>
      <c r="O70" s="15"/>
      <c r="P70" s="15"/>
      <c r="Q70" s="127"/>
      <c r="R70" s="129"/>
      <c r="S70" s="127"/>
      <c r="T70" s="63"/>
      <c r="U70" s="340"/>
    </row>
    <row r="71" spans="1:22" ht="15" customHeight="1">
      <c r="A71" s="32"/>
      <c r="B71" s="31"/>
      <c r="C71" s="20"/>
      <c r="D71" s="20"/>
      <c r="E71" s="20"/>
      <c r="F71" s="20"/>
      <c r="G71" s="20"/>
      <c r="H71" s="5"/>
      <c r="I71" s="5"/>
      <c r="J71" s="15"/>
      <c r="K71" s="15"/>
      <c r="L71" s="15"/>
      <c r="M71" s="15"/>
      <c r="N71" s="15"/>
      <c r="O71" s="15"/>
      <c r="P71" s="15"/>
      <c r="Q71" s="127"/>
      <c r="R71" s="127"/>
      <c r="S71" s="127"/>
      <c r="T71" s="63"/>
      <c r="U71" s="340"/>
    </row>
    <row r="72" spans="1:22" ht="16.5" thickBot="1">
      <c r="A72" s="32"/>
      <c r="B72" s="31"/>
      <c r="C72" s="29" t="s">
        <v>182</v>
      </c>
      <c r="D72" s="20"/>
      <c r="E72" s="20"/>
      <c r="F72" s="20"/>
      <c r="G72" s="20"/>
      <c r="H72" s="5"/>
      <c r="I72" s="5"/>
      <c r="J72" s="15"/>
      <c r="K72" s="15"/>
      <c r="L72" s="15"/>
      <c r="M72" s="15"/>
      <c r="N72" s="15"/>
      <c r="O72" s="15"/>
      <c r="P72" s="15"/>
      <c r="Q72" s="127"/>
      <c r="R72" s="127"/>
      <c r="S72" s="127"/>
      <c r="T72" s="63"/>
      <c r="U72" s="340"/>
    </row>
    <row r="73" spans="1:22" ht="16.5" thickBot="1">
      <c r="A73" s="32"/>
      <c r="B73" s="31"/>
      <c r="C73" s="20" t="s">
        <v>183</v>
      </c>
      <c r="D73" s="20"/>
      <c r="E73" s="20"/>
      <c r="F73" s="20"/>
      <c r="G73" s="20"/>
      <c r="H73" s="5"/>
      <c r="I73" s="5"/>
      <c r="J73" s="625">
        <f>INDEX(DatasheetPart3!$D$4:$II$313,MATCH(Import_LA_Code,DatasheetPart3!$B$4:$B$313,0),MATCH(CONCATENATE($V73,"/",J$9),DatasheetPart3!$D$2:$II$2,0))</f>
        <v>-2025598995</v>
      </c>
      <c r="K73" s="626"/>
      <c r="L73" s="15"/>
      <c r="M73" s="15"/>
      <c r="N73" s="625">
        <f>INDEX(DatasheetPart3!$D$4:$II$313,MATCH(Import_LA_Code,DatasheetPart3!$B$4:$B$313,0),MATCH(CONCATENATE($V73,"/",N$9),DatasheetPart3!$D$2:$II$2,0))</f>
        <v>-13967464</v>
      </c>
      <c r="O73" s="626"/>
      <c r="P73" s="15"/>
      <c r="Q73" s="127"/>
      <c r="R73" s="623">
        <f>INDEX(DatasheetPart3!$D$4:$II$313,MATCH(Import_LA_Code,DatasheetPart3!$B$4:$B$313,0),MATCH(CONCATENATE($V73,"/",R$9),DatasheetPart3!$D$2:$II$2,0))</f>
        <v>-2039566459</v>
      </c>
      <c r="S73" s="624"/>
      <c r="T73" s="63"/>
      <c r="U73" s="340"/>
      <c r="V73" s="109" t="str">
        <f>LEFT(C73,2)</f>
        <v>15</v>
      </c>
    </row>
    <row r="74" spans="1:22" ht="15.75" thickBot="1">
      <c r="A74" s="32"/>
      <c r="B74" s="31"/>
      <c r="C74" s="20"/>
      <c r="D74" s="20"/>
      <c r="E74" s="20"/>
      <c r="F74" s="20"/>
      <c r="G74" s="20"/>
      <c r="H74" s="5"/>
      <c r="I74" s="5"/>
      <c r="J74" s="15"/>
      <c r="K74" s="15"/>
      <c r="L74" s="15"/>
      <c r="M74" s="15"/>
      <c r="N74" s="15"/>
      <c r="O74" s="15"/>
      <c r="P74" s="15"/>
      <c r="Q74" s="127"/>
      <c r="R74" s="127"/>
      <c r="S74" s="127"/>
      <c r="T74" s="63"/>
      <c r="U74" s="340"/>
    </row>
    <row r="75" spans="1:22" ht="18.75" customHeight="1" thickBot="1">
      <c r="A75" s="32"/>
      <c r="B75" s="31"/>
      <c r="C75" s="470" t="s">
        <v>184</v>
      </c>
      <c r="D75" s="470"/>
      <c r="E75" s="470"/>
      <c r="F75" s="470"/>
      <c r="G75" s="470"/>
      <c r="H75" s="5"/>
      <c r="I75" s="5"/>
      <c r="J75" s="625">
        <f>INDEX(DatasheetPart3!$D$4:$II$313,MATCH(Import_LA_Code,DatasheetPart3!$B$4:$B$313,0),MATCH(CONCATENATE($V75,"/",J$9),DatasheetPart3!$D$2:$II$2,0))</f>
        <v>-1404051</v>
      </c>
      <c r="K75" s="626"/>
      <c r="L75" s="15"/>
      <c r="M75" s="15"/>
      <c r="N75" s="625">
        <f>INDEX(DatasheetPart3!$D$4:$II$313,MATCH(Import_LA_Code,DatasheetPart3!$B$4:$B$313,0),MATCH(CONCATENATE($V75,"/",N$9),DatasheetPart3!$D$2:$II$2,0))</f>
        <v>848454</v>
      </c>
      <c r="O75" s="626"/>
      <c r="P75" s="15"/>
      <c r="Q75" s="127"/>
      <c r="R75" s="623">
        <f>INDEX(DatasheetPart3!$D$4:$II$313,MATCH(Import_LA_Code,DatasheetPart3!$B$4:$B$313,0),MATCH(CONCATENATE($V75,"/",R$9),DatasheetPart3!$D$2:$II$2,0))</f>
        <v>-555597</v>
      </c>
      <c r="S75" s="624"/>
      <c r="T75" s="63"/>
      <c r="U75" s="340"/>
      <c r="V75" s="109" t="str">
        <f>LEFT(C75,2)</f>
        <v>16</v>
      </c>
    </row>
    <row r="76" spans="1:22" ht="15.75">
      <c r="A76" s="32"/>
      <c r="B76" s="31"/>
      <c r="C76" s="498"/>
      <c r="D76" s="498"/>
      <c r="E76" s="498"/>
      <c r="F76" s="498"/>
      <c r="G76" s="498"/>
      <c r="H76" s="5"/>
      <c r="I76" s="5"/>
      <c r="J76" s="21"/>
      <c r="K76" s="15"/>
      <c r="L76" s="15"/>
      <c r="M76" s="15"/>
      <c r="N76" s="21"/>
      <c r="O76" s="15"/>
      <c r="P76" s="15"/>
      <c r="Q76" s="127"/>
      <c r="R76" s="129"/>
      <c r="S76" s="127"/>
      <c r="T76" s="63"/>
      <c r="U76" s="340"/>
    </row>
    <row r="77" spans="1:22" ht="15" customHeight="1">
      <c r="A77" s="32"/>
      <c r="B77" s="31"/>
      <c r="C77" s="20"/>
      <c r="D77" s="20"/>
      <c r="E77" s="20"/>
      <c r="F77" s="20"/>
      <c r="G77" s="20"/>
      <c r="H77" s="5"/>
      <c r="I77" s="5"/>
      <c r="J77" s="15"/>
      <c r="K77" s="15"/>
      <c r="L77" s="15"/>
      <c r="M77" s="15"/>
      <c r="N77" s="15"/>
      <c r="O77" s="15"/>
      <c r="P77" s="15"/>
      <c r="Q77" s="127"/>
      <c r="R77" s="127"/>
      <c r="S77" s="127"/>
      <c r="T77" s="63"/>
      <c r="U77" s="340"/>
    </row>
    <row r="78" spans="1:22" ht="16.5" thickBot="1">
      <c r="A78" s="32"/>
      <c r="B78" s="31"/>
      <c r="C78" s="29" t="s">
        <v>185</v>
      </c>
      <c r="D78" s="20"/>
      <c r="E78" s="20"/>
      <c r="F78" s="20"/>
      <c r="G78" s="20"/>
      <c r="H78" s="5"/>
      <c r="I78" s="5"/>
      <c r="J78" s="15"/>
      <c r="K78" s="15"/>
      <c r="L78" s="15"/>
      <c r="M78" s="15"/>
      <c r="N78" s="15"/>
      <c r="O78" s="15"/>
      <c r="P78" s="15"/>
      <c r="Q78" s="127"/>
      <c r="R78" s="127"/>
      <c r="S78" s="127"/>
      <c r="T78" s="63"/>
      <c r="U78" s="340"/>
    </row>
    <row r="79" spans="1:22" ht="16.5" thickBot="1">
      <c r="A79" s="32"/>
      <c r="B79" s="31"/>
      <c r="C79" s="20" t="s">
        <v>186</v>
      </c>
      <c r="D79" s="20"/>
      <c r="E79" s="20"/>
      <c r="F79" s="20"/>
      <c r="G79" s="20"/>
      <c r="H79" s="5"/>
      <c r="I79" s="5"/>
      <c r="J79" s="625">
        <f>INDEX(DatasheetPart3!$D$4:$II$313,MATCH(Import_LA_Code,DatasheetPart3!$B$4:$B$313,0),MATCH(CONCATENATE($V79,"/",J$9),DatasheetPart3!$D$2:$II$2,0))</f>
        <v>-22498274</v>
      </c>
      <c r="K79" s="626"/>
      <c r="L79" s="15"/>
      <c r="M79" s="15"/>
      <c r="N79" s="625">
        <f>INDEX(DatasheetPart3!$D$4:$II$313,MATCH(Import_LA_Code,DatasheetPart3!$B$4:$B$313,0),MATCH(CONCATENATE($V79,"/",N$9),DatasheetPart3!$D$2:$II$2,0))</f>
        <v>-19001</v>
      </c>
      <c r="O79" s="626"/>
      <c r="P79" s="15"/>
      <c r="Q79" s="127"/>
      <c r="R79" s="623">
        <f>INDEX(DatasheetPart3!$D$4:$II$313,MATCH(Import_LA_Code,DatasheetPart3!$B$4:$B$313,0),MATCH(CONCATENATE($V79,"/",R$9),DatasheetPart3!$D$2:$II$2,0))</f>
        <v>-22517275</v>
      </c>
      <c r="S79" s="624"/>
      <c r="T79" s="63"/>
      <c r="U79" s="340"/>
      <c r="V79" s="109" t="str">
        <f>LEFT(C79,2)</f>
        <v>17</v>
      </c>
    </row>
    <row r="80" spans="1:22" ht="15.75" thickBot="1">
      <c r="A80" s="32"/>
      <c r="B80" s="31"/>
      <c r="C80" s="20"/>
      <c r="D80" s="20"/>
      <c r="E80" s="20"/>
      <c r="F80" s="20"/>
      <c r="G80" s="20"/>
      <c r="H80" s="5"/>
      <c r="I80" s="5"/>
      <c r="J80" s="5"/>
      <c r="K80" s="5"/>
      <c r="L80" s="5"/>
      <c r="M80" s="5"/>
      <c r="N80" s="5"/>
      <c r="O80" s="5"/>
      <c r="P80" s="5"/>
      <c r="Q80" s="128"/>
      <c r="R80" s="128"/>
      <c r="S80" s="128"/>
      <c r="T80" s="63"/>
      <c r="U80" s="340"/>
    </row>
    <row r="81" spans="1:22" ht="18.75" customHeight="1" thickBot="1">
      <c r="A81" s="32"/>
      <c r="B81" s="31"/>
      <c r="C81" s="470" t="s">
        <v>187</v>
      </c>
      <c r="D81" s="470"/>
      <c r="E81" s="470"/>
      <c r="F81" s="470"/>
      <c r="G81" s="470"/>
      <c r="H81" s="5"/>
      <c r="I81" s="5"/>
      <c r="J81" s="625">
        <f>INDEX(DatasheetPart3!$D$4:$II$313,MATCH(Import_LA_Code,DatasheetPart3!$B$4:$B$313,0),MATCH(CONCATENATE($V81,"/",J$9),DatasheetPart3!$D$2:$II$2,0))</f>
        <v>147200</v>
      </c>
      <c r="K81" s="626"/>
      <c r="L81" s="15"/>
      <c r="M81" s="15"/>
      <c r="N81" s="625">
        <f>INDEX(DatasheetPart3!$D$4:$II$313,MATCH(Import_LA_Code,DatasheetPart3!$B$4:$B$313,0),MATCH(CONCATENATE($V81,"/",N$9),DatasheetPart3!$D$2:$II$2,0))</f>
        <v>0</v>
      </c>
      <c r="O81" s="626"/>
      <c r="P81" s="15"/>
      <c r="Q81" s="127"/>
      <c r="R81" s="623">
        <f>INDEX(DatasheetPart3!$D$4:$II$313,MATCH(Import_LA_Code,DatasheetPart3!$B$4:$B$313,0),MATCH(CONCATENATE($V81,"/",R$9),DatasheetPart3!$D$2:$II$2,0))</f>
        <v>147200</v>
      </c>
      <c r="S81" s="624"/>
      <c r="T81" s="63"/>
      <c r="U81" s="340"/>
      <c r="V81" s="109" t="str">
        <f>LEFT(C81,2)</f>
        <v>18</v>
      </c>
    </row>
    <row r="82" spans="1:22" ht="15.75">
      <c r="A82" s="32"/>
      <c r="B82" s="31"/>
      <c r="C82" s="498"/>
      <c r="D82" s="498"/>
      <c r="E82" s="498"/>
      <c r="F82" s="498"/>
      <c r="G82" s="498"/>
      <c r="H82" s="5"/>
      <c r="I82" s="5"/>
      <c r="J82" s="21"/>
      <c r="K82" s="15"/>
      <c r="L82" s="15"/>
      <c r="M82" s="15"/>
      <c r="N82" s="21"/>
      <c r="O82" s="15"/>
      <c r="P82" s="15"/>
      <c r="Q82" s="127"/>
      <c r="R82" s="129"/>
      <c r="S82" s="127"/>
      <c r="T82" s="63"/>
      <c r="U82" s="340"/>
    </row>
    <row r="83" spans="1:22" ht="15" customHeight="1">
      <c r="A83" s="32"/>
      <c r="B83" s="31"/>
      <c r="C83" s="20"/>
      <c r="D83" s="20"/>
      <c r="E83" s="20"/>
      <c r="F83" s="20"/>
      <c r="G83" s="20"/>
      <c r="H83" s="5"/>
      <c r="I83" s="5"/>
      <c r="J83" s="5"/>
      <c r="K83" s="5"/>
      <c r="L83" s="5"/>
      <c r="M83" s="5"/>
      <c r="N83" s="5"/>
      <c r="O83" s="5"/>
      <c r="P83" s="5"/>
      <c r="Q83" s="128"/>
      <c r="R83" s="128"/>
      <c r="S83" s="128"/>
      <c r="T83" s="128"/>
      <c r="U83" s="340"/>
    </row>
    <row r="84" spans="1:22" ht="16.5" thickBot="1">
      <c r="A84" s="32"/>
      <c r="B84" s="31"/>
      <c r="C84" s="29" t="s">
        <v>188</v>
      </c>
      <c r="D84" s="20"/>
      <c r="E84" s="20"/>
      <c r="F84" s="20"/>
      <c r="G84" s="20"/>
      <c r="H84" s="5"/>
      <c r="I84" s="5"/>
      <c r="J84" s="15"/>
      <c r="K84" s="15"/>
      <c r="L84" s="15"/>
      <c r="M84" s="15"/>
      <c r="N84" s="15"/>
      <c r="O84" s="15"/>
      <c r="P84" s="15"/>
      <c r="Q84" s="127"/>
      <c r="R84" s="127"/>
      <c r="S84" s="127"/>
      <c r="T84" s="63"/>
      <c r="U84" s="340"/>
    </row>
    <row r="85" spans="1:22" ht="16.5" thickBot="1">
      <c r="A85" s="32"/>
      <c r="B85" s="31"/>
      <c r="C85" s="20" t="s">
        <v>189</v>
      </c>
      <c r="D85" s="20"/>
      <c r="E85" s="20"/>
      <c r="F85" s="20"/>
      <c r="G85" s="20"/>
      <c r="H85" s="5"/>
      <c r="I85" s="5"/>
      <c r="J85" s="625">
        <f>INDEX(DatasheetPart3!$D$4:$II$313,MATCH(Import_LA_Code,DatasheetPart3!$B$4:$B$313,0),MATCH(CONCATENATE($V85,"/",J$9),DatasheetPart3!$D$2:$II$2,0))</f>
        <v>-3897839</v>
      </c>
      <c r="K85" s="626"/>
      <c r="L85" s="15"/>
      <c r="M85" s="15"/>
      <c r="N85" s="625">
        <f>INDEX(DatasheetPart3!$D$4:$II$313,MATCH(Import_LA_Code,DatasheetPart3!$B$4:$B$313,0),MATCH(CONCATENATE($V85,"/",N$9),DatasheetPart3!$D$2:$II$2,0))</f>
        <v>0</v>
      </c>
      <c r="O85" s="626"/>
      <c r="P85" s="15"/>
      <c r="Q85" s="127"/>
      <c r="R85" s="623">
        <f>INDEX(DatasheetPart3!$D$4:$II$313,MATCH(Import_LA_Code,DatasheetPart3!$B$4:$B$313,0),MATCH(CONCATENATE($V85,"/",R$9),DatasheetPart3!$D$2:$II$2,0))</f>
        <v>-3897839</v>
      </c>
      <c r="S85" s="624"/>
      <c r="T85" s="63"/>
      <c r="U85" s="340"/>
      <c r="V85" s="109" t="str">
        <f>LEFT(C85,2)</f>
        <v>19</v>
      </c>
    </row>
    <row r="86" spans="1:22" ht="15.75" thickBot="1">
      <c r="A86" s="32"/>
      <c r="B86" s="31"/>
      <c r="C86" s="20"/>
      <c r="D86" s="20"/>
      <c r="E86" s="20"/>
      <c r="F86" s="20"/>
      <c r="G86" s="20"/>
      <c r="H86" s="5"/>
      <c r="I86" s="5"/>
      <c r="J86" s="5"/>
      <c r="K86" s="5"/>
      <c r="L86" s="5"/>
      <c r="M86" s="5"/>
      <c r="N86" s="5"/>
      <c r="O86" s="5"/>
      <c r="P86" s="5"/>
      <c r="Q86" s="128"/>
      <c r="R86" s="128"/>
      <c r="S86" s="128"/>
      <c r="T86" s="63"/>
      <c r="U86" s="340"/>
    </row>
    <row r="87" spans="1:22" ht="16.5" customHeight="1" thickBot="1">
      <c r="A87" s="32"/>
      <c r="B87" s="31"/>
      <c r="C87" s="470" t="s">
        <v>190</v>
      </c>
      <c r="D87" s="470"/>
      <c r="E87" s="470"/>
      <c r="F87" s="470"/>
      <c r="G87" s="470"/>
      <c r="H87" s="5"/>
      <c r="I87" s="5"/>
      <c r="J87" s="625">
        <f>INDEX(DatasheetPart3!$D$4:$II$313,MATCH(Import_LA_Code,DatasheetPart3!$B$4:$B$313,0),MATCH(CONCATENATE($V87,"/",J$9),DatasheetPart3!$D$2:$II$2,0))</f>
        <v>17219</v>
      </c>
      <c r="K87" s="626"/>
      <c r="L87" s="15"/>
      <c r="M87" s="15"/>
      <c r="N87" s="625">
        <f>INDEX(DatasheetPart3!$D$4:$II$313,MATCH(Import_LA_Code,DatasheetPart3!$B$4:$B$313,0),MATCH(CONCATENATE($V87,"/",N$9),DatasheetPart3!$D$2:$II$2,0))</f>
        <v>0</v>
      </c>
      <c r="O87" s="626"/>
      <c r="P87" s="15"/>
      <c r="Q87" s="127"/>
      <c r="R87" s="623">
        <f>INDEX(DatasheetPart3!$D$4:$II$313,MATCH(Import_LA_Code,DatasheetPart3!$B$4:$B$313,0),MATCH(CONCATENATE($V87,"/",R$9),DatasheetPart3!$D$2:$II$2,0))</f>
        <v>17219</v>
      </c>
      <c r="S87" s="624"/>
      <c r="T87" s="63"/>
      <c r="U87" s="340"/>
      <c r="V87" s="109" t="str">
        <f>LEFT(C87,2)</f>
        <v>20</v>
      </c>
    </row>
    <row r="88" spans="1:22" ht="15.75">
      <c r="A88" s="32"/>
      <c r="B88" s="31"/>
      <c r="C88" s="498"/>
      <c r="D88" s="498"/>
      <c r="E88" s="498"/>
      <c r="F88" s="498"/>
      <c r="G88" s="498"/>
      <c r="H88" s="5"/>
      <c r="I88" s="5"/>
      <c r="J88" s="21"/>
      <c r="K88" s="15"/>
      <c r="L88" s="15"/>
      <c r="M88" s="15"/>
      <c r="N88" s="21"/>
      <c r="O88" s="15"/>
      <c r="P88" s="15"/>
      <c r="Q88" s="127"/>
      <c r="R88" s="129"/>
      <c r="S88" s="127"/>
      <c r="T88" s="63"/>
      <c r="U88" s="340"/>
    </row>
    <row r="89" spans="1:22" ht="15.75" customHeight="1">
      <c r="A89" s="32"/>
      <c r="B89" s="46"/>
      <c r="C89" s="33"/>
      <c r="D89" s="33"/>
      <c r="E89" s="33"/>
      <c r="F89" s="33"/>
      <c r="G89" s="33"/>
      <c r="H89" s="139"/>
      <c r="I89" s="5"/>
      <c r="J89" s="21"/>
      <c r="K89" s="15"/>
      <c r="L89" s="15"/>
      <c r="M89" s="15"/>
      <c r="N89" s="21"/>
      <c r="O89" s="15"/>
      <c r="P89" s="15"/>
      <c r="Q89" s="127"/>
      <c r="R89" s="129"/>
      <c r="S89" s="127"/>
      <c r="T89" s="63"/>
      <c r="U89" s="340"/>
    </row>
    <row r="90" spans="1:22" s="72" customFormat="1" ht="16.5" thickBot="1">
      <c r="A90" s="300"/>
      <c r="B90" s="301"/>
      <c r="C90" s="219" t="s">
        <v>191</v>
      </c>
      <c r="D90" s="220"/>
      <c r="E90" s="220"/>
      <c r="F90" s="220"/>
      <c r="G90" s="220"/>
      <c r="H90" s="139"/>
      <c r="I90" s="139"/>
      <c r="J90" s="139"/>
      <c r="K90" s="139"/>
      <c r="L90" s="139"/>
      <c r="M90" s="139"/>
      <c r="N90" s="139"/>
      <c r="O90" s="139"/>
      <c r="P90" s="139"/>
      <c r="Q90" s="128"/>
      <c r="R90" s="128"/>
      <c r="S90" s="128"/>
      <c r="T90" s="302"/>
      <c r="U90" s="344"/>
      <c r="V90" s="109"/>
    </row>
    <row r="91" spans="1:22" s="72" customFormat="1" ht="16.5" thickBot="1">
      <c r="A91" s="300"/>
      <c r="B91" s="301"/>
      <c r="C91" s="220" t="s">
        <v>192</v>
      </c>
      <c r="D91" s="220"/>
      <c r="E91" s="220"/>
      <c r="F91" s="220"/>
      <c r="G91" s="220"/>
      <c r="H91" s="139"/>
      <c r="I91" s="139"/>
      <c r="J91" s="625">
        <f>INDEX(DatasheetPart3!$D$4:$II$313,MATCH(Import_LA_Code,DatasheetPart3!$B$4:$B$313,0),MATCH(CONCATENATE($V91,"/",J$9),DatasheetPart3!$D$2:$II$2,0))</f>
        <v>-1992529</v>
      </c>
      <c r="K91" s="626"/>
      <c r="L91" s="15"/>
      <c r="M91" s="15"/>
      <c r="N91" s="625">
        <f>INDEX(DatasheetPart3!$D$4:$II$313,MATCH(Import_LA_Code,DatasheetPart3!$B$4:$B$313,0),MATCH(CONCATENATE($V91,"/",N$9),DatasheetPart3!$D$2:$II$2,0))</f>
        <v>0</v>
      </c>
      <c r="O91" s="626"/>
      <c r="P91" s="15"/>
      <c r="Q91" s="127"/>
      <c r="R91" s="623">
        <f>INDEX(DatasheetPart3!$D$4:$II$313,MATCH(Import_LA_Code,DatasheetPart3!$B$4:$B$313,0),MATCH(CONCATENATE($V91,"/",R$9),DatasheetPart3!$D$2:$II$2,0))</f>
        <v>-1992529</v>
      </c>
      <c r="S91" s="624"/>
      <c r="T91" s="302"/>
      <c r="U91" s="344"/>
      <c r="V91" s="109" t="str">
        <f>LEFT(C91,2)</f>
        <v>21</v>
      </c>
    </row>
    <row r="92" spans="1:22" s="72" customFormat="1" ht="16.5" thickBot="1">
      <c r="A92" s="300"/>
      <c r="B92" s="301"/>
      <c r="C92" s="220"/>
      <c r="D92" s="220"/>
      <c r="E92" s="220"/>
      <c r="F92" s="220"/>
      <c r="G92" s="220"/>
      <c r="H92" s="139"/>
      <c r="I92" s="139"/>
      <c r="J92" s="5"/>
      <c r="K92" s="5"/>
      <c r="L92" s="15"/>
      <c r="M92" s="15"/>
      <c r="N92" s="139"/>
      <c r="O92" s="139"/>
      <c r="P92" s="15"/>
      <c r="Q92" s="127"/>
      <c r="R92" s="129"/>
      <c r="S92" s="127"/>
      <c r="T92" s="302"/>
      <c r="U92" s="344"/>
      <c r="V92" s="109"/>
    </row>
    <row r="93" spans="1:22" s="72" customFormat="1" ht="16.5" thickBot="1">
      <c r="A93" s="300"/>
      <c r="B93" s="301"/>
      <c r="C93" s="220" t="s">
        <v>193</v>
      </c>
      <c r="D93" s="220"/>
      <c r="E93" s="220"/>
      <c r="F93" s="220"/>
      <c r="G93" s="220"/>
      <c r="H93" s="139"/>
      <c r="I93" s="139"/>
      <c r="J93" s="625">
        <f>INDEX(DatasheetPart3!$D$4:$II$313,MATCH(Import_LA_Code,DatasheetPart3!$B$4:$B$313,0),MATCH(CONCATENATE($V93,"/",J$9),DatasheetPart3!$D$2:$II$2,0))</f>
        <v>-2181550</v>
      </c>
      <c r="K93" s="626"/>
      <c r="L93" s="15"/>
      <c r="M93" s="15"/>
      <c r="N93" s="625">
        <f>INDEX(DatasheetPart3!$D$4:$II$313,MATCH(Import_LA_Code,DatasheetPart3!$B$4:$B$313,0),MATCH(CONCATENATE($V93,"/",N$9),DatasheetPart3!$D$2:$II$2,0))</f>
        <v>0</v>
      </c>
      <c r="O93" s="626"/>
      <c r="P93" s="15"/>
      <c r="Q93" s="127"/>
      <c r="R93" s="623">
        <f>INDEX(DatasheetPart3!$D$4:$II$313,MATCH(Import_LA_Code,DatasheetPart3!$B$4:$B$313,0),MATCH(CONCATENATE($V93,"/",R$9),DatasheetPart3!$D$2:$II$2,0))</f>
        <v>-2181550</v>
      </c>
      <c r="S93" s="624"/>
      <c r="T93" s="302"/>
      <c r="U93" s="344"/>
      <c r="V93" s="109" t="str">
        <f>LEFT(C93,2)</f>
        <v>22</v>
      </c>
    </row>
    <row r="94" spans="1:22" s="72" customFormat="1" ht="15.75">
      <c r="A94" s="300"/>
      <c r="B94" s="301"/>
      <c r="C94" s="220" t="s">
        <v>194</v>
      </c>
      <c r="D94" s="220"/>
      <c r="E94" s="220"/>
      <c r="F94" s="220"/>
      <c r="G94" s="220"/>
      <c r="H94" s="139"/>
      <c r="I94" s="139"/>
      <c r="J94" s="5"/>
      <c r="K94" s="5"/>
      <c r="L94" s="15"/>
      <c r="M94" s="15"/>
      <c r="N94" s="139"/>
      <c r="O94" s="139"/>
      <c r="P94" s="15"/>
      <c r="Q94" s="127"/>
      <c r="R94" s="129"/>
      <c r="S94" s="127"/>
      <c r="T94" s="302"/>
      <c r="U94" s="344"/>
      <c r="V94" s="109"/>
    </row>
    <row r="95" spans="1:22" ht="15.75">
      <c r="A95" s="300"/>
      <c r="B95" s="309"/>
      <c r="C95" s="220"/>
      <c r="D95" s="220"/>
      <c r="E95" s="220"/>
      <c r="F95" s="220"/>
      <c r="G95" s="220"/>
      <c r="H95" s="139"/>
      <c r="I95" s="5"/>
      <c r="J95" s="21"/>
      <c r="K95" s="15"/>
      <c r="L95" s="15"/>
      <c r="M95" s="15"/>
      <c r="N95" s="21"/>
      <c r="O95" s="15"/>
      <c r="P95" s="15"/>
      <c r="Q95" s="127"/>
      <c r="R95" s="129"/>
      <c r="S95" s="127"/>
      <c r="T95" s="302"/>
      <c r="U95" s="340"/>
    </row>
    <row r="96" spans="1:22" ht="16.5" thickBot="1">
      <c r="A96" s="300"/>
      <c r="B96" s="309"/>
      <c r="C96" s="219" t="s">
        <v>195</v>
      </c>
      <c r="D96" s="220"/>
      <c r="E96" s="220"/>
      <c r="F96" s="220"/>
      <c r="G96" s="220"/>
      <c r="H96" s="139"/>
      <c r="I96" s="5"/>
      <c r="J96" s="21"/>
      <c r="K96" s="15"/>
      <c r="L96" s="15"/>
      <c r="M96" s="15"/>
      <c r="N96" s="21"/>
      <c r="O96" s="15"/>
      <c r="P96" s="15"/>
      <c r="Q96" s="127"/>
      <c r="R96" s="129"/>
      <c r="S96" s="127"/>
      <c r="T96" s="302"/>
      <c r="U96" s="340"/>
    </row>
    <row r="97" spans="1:22" ht="16.5" thickBot="1">
      <c r="A97" s="300"/>
      <c r="B97" s="309"/>
      <c r="C97" s="220" t="s">
        <v>196</v>
      </c>
      <c r="D97" s="220"/>
      <c r="E97" s="220"/>
      <c r="F97" s="220"/>
      <c r="G97" s="220"/>
      <c r="H97" s="139"/>
      <c r="I97" s="5"/>
      <c r="J97" s="625">
        <f>INDEX(DatasheetPart3!$D$4:$II$313,MATCH(Import_LA_Code,DatasheetPart3!$B$4:$B$313,0),MATCH(CONCATENATE($V97,"/",J$9),DatasheetPart3!$D$2:$II$2,0))</f>
        <v>-4625773</v>
      </c>
      <c r="K97" s="626"/>
      <c r="L97" s="15"/>
      <c r="M97" s="15"/>
      <c r="N97" s="625">
        <f>INDEX(DatasheetPart3!$D$4:$II$313,MATCH(Import_LA_Code,DatasheetPart3!$B$4:$B$313,0),MATCH(CONCATENATE($V97,"/",N$9),DatasheetPart3!$D$2:$II$2,0))</f>
        <v>-3072</v>
      </c>
      <c r="O97" s="626"/>
      <c r="P97" s="15"/>
      <c r="Q97" s="127"/>
      <c r="R97" s="623">
        <f>INDEX(DatasheetPart3!$D$4:$II$313,MATCH(Import_LA_Code,DatasheetPart3!$B$4:$B$313,0),MATCH(CONCATENATE($V97,"/",R$9),DatasheetPart3!$D$2:$II$2,0))</f>
        <v>-4628845</v>
      </c>
      <c r="S97" s="624"/>
      <c r="T97" s="302"/>
      <c r="U97" s="340"/>
      <c r="V97" s="109" t="str">
        <f>LEFT(C97,2)</f>
        <v>23</v>
      </c>
    </row>
    <row r="98" spans="1:22" ht="16.5" thickBot="1">
      <c r="A98" s="300"/>
      <c r="B98" s="309"/>
      <c r="C98" s="220"/>
      <c r="D98" s="220"/>
      <c r="E98" s="220"/>
      <c r="F98" s="220"/>
      <c r="G98" s="220"/>
      <c r="H98" s="139"/>
      <c r="I98" s="5"/>
      <c r="J98" s="21"/>
      <c r="K98" s="15"/>
      <c r="L98" s="15"/>
      <c r="M98" s="15"/>
      <c r="N98" s="21"/>
      <c r="O98" s="15"/>
      <c r="P98" s="15"/>
      <c r="Q98" s="127"/>
      <c r="R98" s="129"/>
      <c r="S98" s="127"/>
      <c r="T98" s="302"/>
      <c r="U98" s="340"/>
    </row>
    <row r="99" spans="1:22" ht="16.5" thickBot="1">
      <c r="A99" s="300"/>
      <c r="B99" s="309"/>
      <c r="C99" s="220" t="s">
        <v>197</v>
      </c>
      <c r="D99" s="220"/>
      <c r="E99" s="220"/>
      <c r="F99" s="220"/>
      <c r="G99" s="220"/>
      <c r="H99" s="139"/>
      <c r="I99" s="5"/>
      <c r="J99" s="625">
        <f>INDEX(DatasheetPart3!$D$4:$II$313,MATCH(Import_LA_Code,DatasheetPart3!$B$4:$B$313,0),MATCH(CONCATENATE($V99,"/",J$9),DatasheetPart3!$D$2:$II$2,0))</f>
        <v>-4285919</v>
      </c>
      <c r="K99" s="626"/>
      <c r="L99" s="15"/>
      <c r="M99" s="15"/>
      <c r="N99" s="625">
        <f>INDEX(DatasheetPart3!$D$4:$II$313,MATCH(Import_LA_Code,DatasheetPart3!$B$4:$B$313,0),MATCH(CONCATENATE($V99,"/",N$9),DatasheetPart3!$D$2:$II$2,0))</f>
        <v>-3072</v>
      </c>
      <c r="O99" s="626"/>
      <c r="P99" s="15"/>
      <c r="Q99" s="127"/>
      <c r="R99" s="623">
        <f>INDEX(DatasheetPart3!$D$4:$II$313,MATCH(Import_LA_Code,DatasheetPart3!$B$4:$B$313,0),MATCH(CONCATENATE($V99,"/",R$9),DatasheetPart3!$D$2:$II$2,0))</f>
        <v>-4288991</v>
      </c>
      <c r="S99" s="624"/>
      <c r="T99" s="302"/>
      <c r="U99" s="340"/>
      <c r="V99" s="109" t="str">
        <f>LEFT(C99,2)</f>
        <v>24</v>
      </c>
    </row>
    <row r="100" spans="1:22" ht="16.5" thickBot="1">
      <c r="A100" s="300"/>
      <c r="B100" s="309"/>
      <c r="C100" s="310"/>
      <c r="D100" s="310"/>
      <c r="E100" s="310"/>
      <c r="F100" s="310"/>
      <c r="G100" s="310"/>
      <c r="H100" s="139"/>
      <c r="I100" s="5"/>
      <c r="J100" s="21"/>
      <c r="K100" s="15"/>
      <c r="L100" s="15"/>
      <c r="M100" s="15"/>
      <c r="N100" s="21"/>
      <c r="O100" s="15"/>
      <c r="P100" s="15"/>
      <c r="Q100" s="127"/>
      <c r="R100" s="129"/>
      <c r="S100" s="127"/>
      <c r="T100" s="302"/>
      <c r="U100" s="340"/>
    </row>
    <row r="101" spans="1:22" s="72" customFormat="1" ht="16.5" thickBot="1">
      <c r="A101" s="300"/>
      <c r="B101" s="311"/>
      <c r="C101" s="312"/>
      <c r="D101" s="312"/>
      <c r="E101" s="312"/>
      <c r="F101" s="312"/>
      <c r="G101" s="312"/>
      <c r="H101" s="313"/>
      <c r="I101" s="131"/>
      <c r="J101" s="43"/>
      <c r="K101" s="38"/>
      <c r="L101" s="38"/>
      <c r="M101" s="38"/>
      <c r="N101" s="43"/>
      <c r="O101" s="38"/>
      <c r="P101" s="38"/>
      <c r="Q101" s="132"/>
      <c r="R101" s="140"/>
      <c r="S101" s="132"/>
      <c r="T101" s="304"/>
      <c r="U101" s="344"/>
      <c r="V101" s="109"/>
    </row>
    <row r="102" spans="1:22" s="72" customFormat="1" ht="16.5" customHeight="1" thickBot="1">
      <c r="A102" s="300"/>
      <c r="B102" s="314"/>
      <c r="C102" s="499" t="s">
        <v>198</v>
      </c>
      <c r="D102" s="499"/>
      <c r="E102" s="499"/>
      <c r="F102" s="499"/>
      <c r="G102" s="310"/>
      <c r="H102" s="139"/>
      <c r="I102" s="5"/>
      <c r="J102" s="598">
        <f>INDEX(DatasheetPart3!$D$4:$II$313,MATCH(Import_LA_Code,DatasheetPart3!$B$4:$B$313,0),MATCH(CONCATENATE($V102,"/",J$9),DatasheetPart3!$D$2:$II$2,0))</f>
        <v>-3682682042</v>
      </c>
      <c r="K102" s="599"/>
      <c r="L102" s="15"/>
      <c r="M102" s="15"/>
      <c r="N102" s="598">
        <f>INDEX(DatasheetPart3!$D$4:$II$313,MATCH(Import_LA_Code,DatasheetPart3!$B$4:$B$313,0),MATCH(CONCATENATE($V102,"/",N$9),DatasheetPart3!$D$2:$II$2,0))</f>
        <v>-13569753</v>
      </c>
      <c r="O102" s="599"/>
      <c r="P102" s="15"/>
      <c r="Q102" s="127"/>
      <c r="R102" s="623">
        <f>INDEX(DatasheetPart3!$D$4:$II$313,MATCH(Import_LA_Code,DatasheetPart3!$B$4:$B$313,0),MATCH(CONCATENATE($V102,"/",R$9),DatasheetPart3!$D$2:$II$2,0))</f>
        <v>-3696251795</v>
      </c>
      <c r="S102" s="624"/>
      <c r="T102" s="306"/>
      <c r="U102" s="344"/>
      <c r="V102" s="109" t="str">
        <f>LEFT(C102,2)</f>
        <v>25</v>
      </c>
    </row>
    <row r="103" spans="1:22" s="72" customFormat="1" ht="16.5" thickBot="1">
      <c r="A103" s="300"/>
      <c r="B103" s="315"/>
      <c r="C103" s="316"/>
      <c r="D103" s="316"/>
      <c r="E103" s="316"/>
      <c r="F103" s="316"/>
      <c r="G103" s="316"/>
      <c r="H103" s="317"/>
      <c r="I103" s="133"/>
      <c r="J103" s="44"/>
      <c r="K103" s="45"/>
      <c r="L103" s="45"/>
      <c r="M103" s="45"/>
      <c r="N103" s="44"/>
      <c r="O103" s="45"/>
      <c r="P103" s="45"/>
      <c r="Q103" s="141"/>
      <c r="R103" s="142"/>
      <c r="S103" s="141"/>
      <c r="T103" s="308"/>
      <c r="U103" s="344"/>
      <c r="V103" s="109"/>
    </row>
    <row r="104" spans="1:22" ht="15.75">
      <c r="A104" s="32"/>
      <c r="B104" s="46"/>
      <c r="C104" s="220"/>
      <c r="D104" s="220"/>
      <c r="E104" s="220"/>
      <c r="F104" s="220"/>
      <c r="G104" s="220"/>
      <c r="H104" s="139"/>
      <c r="I104" s="5"/>
      <c r="J104" s="21"/>
      <c r="K104" s="15"/>
      <c r="L104" s="15"/>
      <c r="M104" s="15"/>
      <c r="N104" s="21"/>
      <c r="O104" s="15"/>
      <c r="P104" s="15"/>
      <c r="Q104" s="127"/>
      <c r="R104" s="129"/>
      <c r="S104" s="127"/>
      <c r="T104" s="63"/>
      <c r="U104" s="340"/>
    </row>
    <row r="105" spans="1:22" ht="15.75">
      <c r="A105" s="32"/>
      <c r="B105" s="31"/>
      <c r="C105" s="29" t="s">
        <v>199</v>
      </c>
      <c r="D105" s="20"/>
      <c r="E105" s="20"/>
      <c r="F105" s="20"/>
      <c r="G105" s="20"/>
      <c r="H105" s="5"/>
      <c r="I105" s="5"/>
      <c r="J105" s="15"/>
      <c r="K105" s="15"/>
      <c r="L105" s="15"/>
      <c r="M105" s="15"/>
      <c r="N105" s="15"/>
      <c r="O105" s="15"/>
      <c r="P105" s="15"/>
      <c r="Q105" s="127"/>
      <c r="R105" s="127"/>
      <c r="S105" s="127"/>
      <c r="T105" s="63"/>
      <c r="U105" s="340"/>
    </row>
    <row r="106" spans="1:22" ht="16.5" thickBot="1">
      <c r="A106" s="32"/>
      <c r="B106" s="31"/>
      <c r="C106" s="29" t="s">
        <v>200</v>
      </c>
      <c r="D106" s="20"/>
      <c r="E106" s="20"/>
      <c r="F106" s="20"/>
      <c r="G106" s="20"/>
      <c r="H106" s="5"/>
      <c r="I106" s="5"/>
      <c r="J106" s="15"/>
      <c r="K106" s="15"/>
      <c r="L106" s="15"/>
      <c r="M106" s="15"/>
      <c r="N106" s="15"/>
      <c r="O106" s="15"/>
      <c r="P106" s="15"/>
      <c r="Q106" s="127"/>
      <c r="R106" s="127"/>
      <c r="S106" s="127"/>
      <c r="T106" s="63"/>
      <c r="U106" s="340"/>
    </row>
    <row r="107" spans="1:22" ht="16.5" thickBot="1">
      <c r="A107" s="32"/>
      <c r="B107" s="31"/>
      <c r="C107" s="20" t="s">
        <v>201</v>
      </c>
      <c r="D107" s="20"/>
      <c r="E107" s="20"/>
      <c r="F107" s="20"/>
      <c r="G107" s="20"/>
      <c r="H107" s="5"/>
      <c r="I107" s="5"/>
      <c r="J107" s="625">
        <f>INDEX(DatasheetPart3!$D$4:$II$313,MATCH(Import_LA_Code,DatasheetPart3!$B$4:$B$313,0),MATCH(CONCATENATE($V107,"/",J$9),DatasheetPart3!$D$2:$II$2,0))</f>
        <v>-16090513</v>
      </c>
      <c r="K107" s="626"/>
      <c r="L107" s="15"/>
      <c r="M107" s="15"/>
      <c r="N107" s="625">
        <f>INDEX(DatasheetPart3!$D$4:$II$313,MATCH(Import_LA_Code,DatasheetPart3!$B$4:$B$313,0),MATCH(CONCATENATE($V107,"/",N$9),DatasheetPart3!$D$2:$II$2,0))</f>
        <v>-56699</v>
      </c>
      <c r="O107" s="626"/>
      <c r="P107" s="15"/>
      <c r="Q107" s="127"/>
      <c r="R107" s="623">
        <f>INDEX(DatasheetPart3!$D$4:$II$313,MATCH(Import_LA_Code,DatasheetPart3!$B$4:$B$313,0),MATCH(CONCATENATE($V107,"/",R$9),DatasheetPart3!$D$2:$II$2,0))</f>
        <v>-16147212</v>
      </c>
      <c r="S107" s="624"/>
      <c r="T107" s="63"/>
      <c r="U107" s="340"/>
      <c r="V107" s="109" t="str">
        <f>LEFT(C107,2)</f>
        <v>26</v>
      </c>
    </row>
    <row r="108" spans="1:22" ht="15.75" thickBot="1">
      <c r="A108" s="32"/>
      <c r="B108" s="31"/>
      <c r="C108" s="20"/>
      <c r="D108" s="20"/>
      <c r="E108" s="20"/>
      <c r="F108" s="20"/>
      <c r="G108" s="20"/>
      <c r="H108" s="5"/>
      <c r="I108" s="5"/>
      <c r="J108" s="5"/>
      <c r="K108" s="5"/>
      <c r="L108" s="5"/>
      <c r="M108" s="5"/>
      <c r="N108" s="5"/>
      <c r="O108" s="5"/>
      <c r="P108" s="5"/>
      <c r="Q108" s="128"/>
      <c r="R108" s="128"/>
      <c r="S108" s="128"/>
      <c r="T108" s="128"/>
      <c r="U108" s="340"/>
    </row>
    <row r="109" spans="1:22" ht="16.5" customHeight="1" thickBot="1">
      <c r="A109" s="32"/>
      <c r="B109" s="31"/>
      <c r="C109" s="470" t="s">
        <v>202</v>
      </c>
      <c r="D109" s="470"/>
      <c r="E109" s="470"/>
      <c r="F109" s="470"/>
      <c r="G109" s="470"/>
      <c r="H109" s="5"/>
      <c r="I109" s="5"/>
      <c r="J109" s="625">
        <f>INDEX(DatasheetPart3!$D$4:$II$313,MATCH(Import_LA_Code,DatasheetPart3!$B$4:$B$313,0),MATCH(CONCATENATE($V109,"/",J$9),DatasheetPart3!$D$2:$II$2,0))</f>
        <v>-11666770</v>
      </c>
      <c r="K109" s="626"/>
      <c r="L109" s="15"/>
      <c r="M109" s="15"/>
      <c r="N109" s="625">
        <f>INDEX(DatasheetPart3!$D$4:$II$313,MATCH(Import_LA_Code,DatasheetPart3!$B$4:$B$313,0),MATCH(CONCATENATE($V109,"/",N$9),DatasheetPart3!$D$2:$II$2,0))</f>
        <v>-218088</v>
      </c>
      <c r="O109" s="626"/>
      <c r="P109" s="15"/>
      <c r="Q109" s="127"/>
      <c r="R109" s="623">
        <f>INDEX(DatasheetPart3!$D$4:$II$313,MATCH(Import_LA_Code,DatasheetPart3!$B$4:$B$313,0),MATCH(CONCATENATE($V109,"/",R$9),DatasheetPart3!$D$2:$II$2,0))</f>
        <v>-11884858</v>
      </c>
      <c r="S109" s="624"/>
      <c r="T109" s="63"/>
      <c r="U109" s="340"/>
      <c r="V109" s="109" t="str">
        <f>LEFT(C109,2)</f>
        <v>27</v>
      </c>
    </row>
    <row r="110" spans="1:22" ht="15.75">
      <c r="A110" s="32"/>
      <c r="B110" s="31"/>
      <c r="C110" s="470"/>
      <c r="D110" s="470"/>
      <c r="E110" s="470"/>
      <c r="F110" s="470"/>
      <c r="G110" s="470"/>
      <c r="H110" s="5"/>
      <c r="I110" s="5"/>
      <c r="J110" s="21"/>
      <c r="K110" s="15"/>
      <c r="L110" s="15"/>
      <c r="M110" s="15"/>
      <c r="N110" s="21"/>
      <c r="O110" s="15"/>
      <c r="P110" s="15"/>
      <c r="Q110" s="127"/>
      <c r="R110" s="129"/>
      <c r="S110" s="127"/>
      <c r="T110" s="63"/>
      <c r="U110" s="340"/>
    </row>
    <row r="111" spans="1:22" ht="15">
      <c r="A111" s="32"/>
      <c r="B111" s="31"/>
      <c r="C111" s="20"/>
      <c r="D111" s="20"/>
      <c r="E111" s="20"/>
      <c r="F111" s="20"/>
      <c r="G111" s="20"/>
      <c r="H111" s="5"/>
      <c r="I111" s="5"/>
      <c r="J111" s="5"/>
      <c r="K111" s="5"/>
      <c r="L111" s="5"/>
      <c r="M111" s="5"/>
      <c r="N111" s="5"/>
      <c r="O111" s="5"/>
      <c r="P111" s="5"/>
      <c r="Q111" s="128"/>
      <c r="R111" s="128"/>
      <c r="S111" s="128"/>
      <c r="T111" s="63"/>
      <c r="U111" s="340"/>
    </row>
    <row r="112" spans="1:22" ht="16.5" thickBot="1">
      <c r="A112" s="32"/>
      <c r="B112" s="31"/>
      <c r="C112" s="29" t="s">
        <v>203</v>
      </c>
      <c r="D112" s="20"/>
      <c r="E112" s="20"/>
      <c r="F112" s="20"/>
      <c r="G112" s="20"/>
      <c r="H112" s="5"/>
      <c r="I112" s="5"/>
      <c r="J112" s="15"/>
      <c r="K112" s="15"/>
      <c r="L112" s="15"/>
      <c r="M112" s="15"/>
      <c r="N112" s="15"/>
      <c r="O112" s="15"/>
      <c r="P112" s="15"/>
      <c r="Q112" s="127"/>
      <c r="R112" s="127"/>
      <c r="S112" s="127"/>
      <c r="T112" s="63"/>
      <c r="U112" s="340"/>
    </row>
    <row r="113" spans="1:22" ht="16.5" customHeight="1" thickBot="1">
      <c r="A113" s="32"/>
      <c r="B113" s="31"/>
      <c r="C113" s="20" t="s">
        <v>204</v>
      </c>
      <c r="D113" s="20"/>
      <c r="E113" s="20"/>
      <c r="F113" s="20"/>
      <c r="G113" s="20"/>
      <c r="H113" s="5"/>
      <c r="I113" s="5"/>
      <c r="J113" s="625">
        <f>INDEX(DatasheetPart3!$D$4:$II$313,MATCH(Import_LA_Code,DatasheetPart3!$B$4:$B$313,0),MATCH(CONCATENATE($V113,"/",J$9),DatasheetPart3!$D$2:$II$2,0))</f>
        <v>-1164298355</v>
      </c>
      <c r="K113" s="626"/>
      <c r="L113" s="15"/>
      <c r="M113" s="15"/>
      <c r="N113" s="625">
        <f>INDEX(DatasheetPart3!$D$4:$II$313,MATCH(Import_LA_Code,DatasheetPart3!$B$4:$B$313,0),MATCH(CONCATENATE($V113,"/",N$9),DatasheetPart3!$D$2:$II$2,0))</f>
        <v>-22663766</v>
      </c>
      <c r="O113" s="626"/>
      <c r="P113" s="15"/>
      <c r="Q113" s="127"/>
      <c r="R113" s="623">
        <f>INDEX(DatasheetPart3!$D$4:$II$313,MATCH(Import_LA_Code,DatasheetPart3!$B$4:$B$313,0),MATCH(CONCATENATE($V113,"/",R$9),DatasheetPart3!$D$2:$II$2,0))</f>
        <v>-1186962122</v>
      </c>
      <c r="S113" s="624"/>
      <c r="T113" s="63"/>
      <c r="U113" s="340"/>
      <c r="V113" s="109" t="str">
        <f>LEFT(C113,2)</f>
        <v>28</v>
      </c>
    </row>
    <row r="114" spans="1:22" ht="16.5" customHeight="1" thickBot="1">
      <c r="A114" s="32"/>
      <c r="B114" s="31"/>
      <c r="C114" s="20"/>
      <c r="D114" s="20"/>
      <c r="E114" s="20"/>
      <c r="F114" s="20"/>
      <c r="G114" s="20"/>
      <c r="H114" s="5"/>
      <c r="I114" s="5"/>
      <c r="J114" s="5"/>
      <c r="K114" s="5"/>
      <c r="L114" s="5"/>
      <c r="M114" s="5"/>
      <c r="N114" s="5"/>
      <c r="O114" s="5"/>
      <c r="P114" s="5"/>
      <c r="Q114" s="128"/>
      <c r="R114" s="128"/>
      <c r="S114" s="128"/>
      <c r="T114" s="128"/>
      <c r="U114" s="340"/>
    </row>
    <row r="115" spans="1:22" ht="16.5" customHeight="1" thickBot="1">
      <c r="A115" s="32"/>
      <c r="B115" s="31"/>
      <c r="C115" s="470" t="s">
        <v>205</v>
      </c>
      <c r="D115" s="470"/>
      <c r="E115" s="470"/>
      <c r="F115" s="470"/>
      <c r="G115" s="470"/>
      <c r="H115" s="5"/>
      <c r="I115" s="5"/>
      <c r="J115" s="625">
        <f>INDEX(DatasheetPart3!$D$4:$II$313,MATCH(Import_LA_Code,DatasheetPart3!$B$4:$B$313,0),MATCH(CONCATENATE($V115,"/",J$9),DatasheetPart3!$D$2:$II$2,0))</f>
        <v>-91302918</v>
      </c>
      <c r="K115" s="626"/>
      <c r="L115" s="15"/>
      <c r="M115" s="15"/>
      <c r="N115" s="625">
        <f>INDEX(DatasheetPart3!$D$4:$II$313,MATCH(Import_LA_Code,DatasheetPart3!$B$4:$B$313,0),MATCH(CONCATENATE($V115,"/",N$9),DatasheetPart3!$D$2:$II$2,0))</f>
        <v>-2678268</v>
      </c>
      <c r="O115" s="626"/>
      <c r="P115" s="15"/>
      <c r="Q115" s="127"/>
      <c r="R115" s="623">
        <f>INDEX(DatasheetPart3!$D$4:$II$313,MATCH(Import_LA_Code,DatasheetPart3!$B$4:$B$313,0),MATCH(CONCATENATE($V115,"/",R$9),DatasheetPart3!$D$2:$II$2,0))</f>
        <v>-93981186</v>
      </c>
      <c r="S115" s="624"/>
      <c r="T115" s="63"/>
      <c r="U115" s="340"/>
      <c r="V115" s="109" t="str">
        <f>LEFT(C115,2)</f>
        <v>29</v>
      </c>
    </row>
    <row r="116" spans="1:22" ht="16.5" customHeight="1">
      <c r="A116" s="32"/>
      <c r="B116" s="31"/>
      <c r="C116" s="470"/>
      <c r="D116" s="470"/>
      <c r="E116" s="470"/>
      <c r="F116" s="470"/>
      <c r="G116" s="470"/>
      <c r="H116" s="5"/>
      <c r="I116" s="5"/>
      <c r="J116" s="21"/>
      <c r="K116" s="15"/>
      <c r="L116" s="15"/>
      <c r="M116" s="15"/>
      <c r="N116" s="21"/>
      <c r="O116" s="15"/>
      <c r="P116" s="15"/>
      <c r="Q116" s="127"/>
      <c r="R116" s="129"/>
      <c r="S116" s="127"/>
      <c r="T116" s="63"/>
      <c r="U116" s="340"/>
    </row>
    <row r="117" spans="1:22" ht="16.5" customHeight="1" thickBot="1">
      <c r="A117" s="32"/>
      <c r="B117" s="31"/>
      <c r="C117" s="33"/>
      <c r="D117" s="33"/>
      <c r="E117" s="33"/>
      <c r="F117" s="33"/>
      <c r="G117" s="33"/>
      <c r="H117" s="5"/>
      <c r="I117" s="5"/>
      <c r="J117" s="21"/>
      <c r="K117" s="15"/>
      <c r="L117" s="15"/>
      <c r="M117" s="15"/>
      <c r="N117" s="21"/>
      <c r="O117" s="15"/>
      <c r="P117" s="15"/>
      <c r="Q117" s="127"/>
      <c r="R117" s="129"/>
      <c r="S117" s="127"/>
      <c r="T117" s="63"/>
      <c r="U117" s="340"/>
    </row>
    <row r="118" spans="1:22" ht="16.5" customHeight="1" thickBot="1">
      <c r="A118" s="32"/>
      <c r="B118" s="37"/>
      <c r="C118" s="47"/>
      <c r="D118" s="47"/>
      <c r="E118" s="47"/>
      <c r="F118" s="47"/>
      <c r="G118" s="47"/>
      <c r="H118" s="131"/>
      <c r="I118" s="131"/>
      <c r="J118" s="43"/>
      <c r="K118" s="38"/>
      <c r="L118" s="38"/>
      <c r="M118" s="38"/>
      <c r="N118" s="43"/>
      <c r="O118" s="38"/>
      <c r="P118" s="38"/>
      <c r="Q118" s="132"/>
      <c r="R118" s="140"/>
      <c r="S118" s="132"/>
      <c r="T118" s="64"/>
      <c r="U118" s="340"/>
    </row>
    <row r="119" spans="1:22" ht="16.5" customHeight="1" thickBot="1">
      <c r="A119" s="32"/>
      <c r="B119" s="39"/>
      <c r="C119" s="499" t="s">
        <v>206</v>
      </c>
      <c r="D119" s="499"/>
      <c r="E119" s="499"/>
      <c r="F119" s="499"/>
      <c r="G119" s="499"/>
      <c r="H119" s="5"/>
      <c r="I119" s="5"/>
      <c r="J119" s="598">
        <f>INDEX(DatasheetPart3!$D$4:$II$313,MATCH(Import_LA_Code,DatasheetPart3!$B$4:$B$313,0),MATCH(CONCATENATE($V119,"/",J$9),DatasheetPart3!$D$2:$II$2,0))</f>
        <v>-1283358556</v>
      </c>
      <c r="K119" s="599"/>
      <c r="L119" s="15"/>
      <c r="M119" s="15"/>
      <c r="N119" s="598">
        <f>INDEX(DatasheetPart3!$D$4:$II$313,MATCH(Import_LA_Code,DatasheetPart3!$B$4:$B$313,0),MATCH(CONCATENATE($V119,"/",N$9),DatasheetPart3!$D$2:$II$2,0))</f>
        <v>-25616821</v>
      </c>
      <c r="O119" s="599"/>
      <c r="P119" s="15"/>
      <c r="Q119" s="127"/>
      <c r="R119" s="623">
        <f>INDEX(DatasheetPart3!$D$4:$II$313,MATCH(Import_LA_Code,DatasheetPart3!$B$4:$B$313,0),MATCH(CONCATENATE($V119,"/",R$9),DatasheetPart3!$D$2:$II$2,0))</f>
        <v>-1308975377</v>
      </c>
      <c r="S119" s="624"/>
      <c r="T119" s="65"/>
      <c r="U119" s="340"/>
      <c r="V119" s="109" t="str">
        <f>LEFT(C119,2)</f>
        <v>30</v>
      </c>
    </row>
    <row r="120" spans="1:22" ht="16.5" customHeight="1" thickBot="1">
      <c r="A120" s="32"/>
      <c r="B120" s="40"/>
      <c r="C120" s="48"/>
      <c r="D120" s="48"/>
      <c r="E120" s="48"/>
      <c r="F120" s="48"/>
      <c r="G120" s="48"/>
      <c r="H120" s="133"/>
      <c r="I120" s="133"/>
      <c r="J120" s="44"/>
      <c r="K120" s="45"/>
      <c r="L120" s="45"/>
      <c r="M120" s="45"/>
      <c r="N120" s="44"/>
      <c r="O120" s="45"/>
      <c r="P120" s="45"/>
      <c r="Q120" s="141"/>
      <c r="R120" s="142"/>
      <c r="S120" s="141"/>
      <c r="T120" s="66"/>
      <c r="U120" s="340"/>
    </row>
    <row r="121" spans="1:22" ht="15.75" thickBot="1">
      <c r="A121" s="32"/>
      <c r="B121" s="31"/>
      <c r="C121" s="20"/>
      <c r="D121" s="20"/>
      <c r="E121" s="20"/>
      <c r="F121" s="20"/>
      <c r="G121" s="20"/>
      <c r="H121" s="5"/>
      <c r="I121" s="5"/>
      <c r="J121" s="15"/>
      <c r="K121" s="15"/>
      <c r="L121" s="15"/>
      <c r="M121" s="15"/>
      <c r="N121" s="15"/>
      <c r="O121" s="15"/>
      <c r="P121" s="15"/>
      <c r="Q121" s="127"/>
      <c r="R121" s="127"/>
      <c r="S121" s="127"/>
      <c r="T121" s="63"/>
      <c r="U121" s="340"/>
    </row>
    <row r="122" spans="1:22" ht="15.75">
      <c r="A122" s="719"/>
      <c r="B122" s="720"/>
      <c r="C122" s="721" t="s">
        <v>207</v>
      </c>
      <c r="D122" s="655"/>
      <c r="E122" s="655"/>
      <c r="F122" s="655"/>
      <c r="G122" s="655"/>
      <c r="H122" s="654"/>
      <c r="I122" s="654"/>
      <c r="J122" s="656"/>
      <c r="K122" s="656"/>
      <c r="L122" s="656"/>
      <c r="M122" s="656"/>
      <c r="N122" s="656"/>
      <c r="O122" s="656"/>
      <c r="P122" s="656"/>
      <c r="Q122" s="722"/>
      <c r="R122" s="722"/>
      <c r="S122" s="722"/>
      <c r="T122" s="723"/>
      <c r="U122" s="126"/>
    </row>
    <row r="123" spans="1:22" ht="16.5" thickBot="1">
      <c r="A123" s="32"/>
      <c r="B123" s="31"/>
      <c r="C123" s="29" t="s">
        <v>182</v>
      </c>
      <c r="D123" s="20"/>
      <c r="E123" s="20"/>
      <c r="F123" s="20"/>
      <c r="G123" s="20"/>
      <c r="H123" s="5"/>
      <c r="I123" s="5"/>
      <c r="J123" s="15"/>
      <c r="K123" s="15"/>
      <c r="L123" s="15"/>
      <c r="M123" s="15"/>
      <c r="N123" s="15"/>
      <c r="O123" s="15"/>
      <c r="P123" s="15"/>
      <c r="Q123" s="127"/>
      <c r="R123" s="127"/>
      <c r="S123" s="127"/>
      <c r="T123" s="63"/>
      <c r="U123" s="340"/>
    </row>
    <row r="124" spans="1:22" ht="16.5" thickBot="1">
      <c r="A124" s="32"/>
      <c r="B124" s="31"/>
      <c r="C124" s="20" t="s">
        <v>208</v>
      </c>
      <c r="D124" s="20"/>
      <c r="E124" s="20"/>
      <c r="F124" s="20"/>
      <c r="G124" s="20"/>
      <c r="H124" s="5"/>
      <c r="I124" s="5"/>
      <c r="J124" s="625">
        <f>INDEX(DatasheetPart3!$D$4:$II$313,MATCH(Import_LA_Code,DatasheetPart3!$B$4:$B$313,0),MATCH(CONCATENATE($V124,"/",J$9),DatasheetPart3!$D$2:$II$2,0))</f>
        <v>-45039700</v>
      </c>
      <c r="K124" s="626"/>
      <c r="L124" s="15"/>
      <c r="M124" s="15"/>
      <c r="N124" s="625">
        <f>INDEX(DatasheetPart3!$D$4:$II$313,MATCH(Import_LA_Code,DatasheetPart3!$B$4:$B$313,0),MATCH(CONCATENATE($V124,"/",N$9),DatasheetPart3!$D$2:$II$2,0))</f>
        <v>-198461</v>
      </c>
      <c r="O124" s="626"/>
      <c r="P124" s="15"/>
      <c r="Q124" s="127"/>
      <c r="R124" s="623">
        <f>INDEX(DatasheetPart3!$D$4:$II$313,MATCH(Import_LA_Code,DatasheetPart3!$B$4:$B$313,0),MATCH(CONCATENATE($V124,"/",R$9),DatasheetPart3!$D$2:$II$2,0))</f>
        <v>-45238161</v>
      </c>
      <c r="S124" s="624"/>
      <c r="T124" s="63"/>
      <c r="U124" s="340"/>
      <c r="V124" s="109" t="str">
        <f>LEFT(C124,2)</f>
        <v>31</v>
      </c>
    </row>
    <row r="125" spans="1:22" ht="15.75" thickBot="1">
      <c r="A125" s="32"/>
      <c r="B125" s="31"/>
      <c r="C125" s="20"/>
      <c r="D125" s="20"/>
      <c r="E125" s="20"/>
      <c r="F125" s="20"/>
      <c r="G125" s="20"/>
      <c r="H125" s="5"/>
      <c r="I125" s="5"/>
      <c r="J125" s="5"/>
      <c r="K125" s="5"/>
      <c r="L125" s="5"/>
      <c r="M125" s="5"/>
      <c r="N125" s="5"/>
      <c r="O125" s="5"/>
      <c r="P125" s="5"/>
      <c r="Q125" s="128"/>
      <c r="R125" s="128"/>
      <c r="S125" s="128"/>
      <c r="T125" s="128"/>
      <c r="U125" s="340"/>
    </row>
    <row r="126" spans="1:22" ht="18.75" customHeight="1" thickBot="1">
      <c r="A126" s="32"/>
      <c r="B126" s="31"/>
      <c r="C126" s="470" t="s">
        <v>209</v>
      </c>
      <c r="D126" s="470"/>
      <c r="E126" s="470"/>
      <c r="F126" s="470"/>
      <c r="G126" s="470"/>
      <c r="H126" s="5"/>
      <c r="I126" s="5"/>
      <c r="J126" s="625">
        <f>INDEX(DatasheetPart3!$D$4:$II$313,MATCH(Import_LA_Code,DatasheetPart3!$B$4:$B$313,0),MATCH(CONCATENATE($V126,"/",J$9),DatasheetPart3!$D$2:$II$2,0))</f>
        <v>-1268819</v>
      </c>
      <c r="K126" s="626"/>
      <c r="L126" s="15"/>
      <c r="M126" s="15"/>
      <c r="N126" s="625">
        <f>INDEX(DatasheetPart3!$D$4:$II$313,MATCH(Import_LA_Code,DatasheetPart3!$B$4:$B$313,0),MATCH(CONCATENATE($V126,"/",N$9),DatasheetPart3!$D$2:$II$2,0))</f>
        <v>3788</v>
      </c>
      <c r="O126" s="626"/>
      <c r="P126" s="15"/>
      <c r="Q126" s="127"/>
      <c r="R126" s="623">
        <f>INDEX(DatasheetPart3!$D$4:$II$313,MATCH(Import_LA_Code,DatasheetPart3!$B$4:$B$313,0),MATCH(CONCATENATE($V126,"/",R$9),DatasheetPart3!$D$2:$II$2,0))</f>
        <v>-1265031</v>
      </c>
      <c r="S126" s="624"/>
      <c r="T126" s="63"/>
      <c r="U126" s="340"/>
      <c r="V126" s="109" t="str">
        <f>LEFT(C126,2)</f>
        <v>32</v>
      </c>
    </row>
    <row r="127" spans="1:22" ht="15.75">
      <c r="A127" s="32"/>
      <c r="B127" s="31"/>
      <c r="C127" s="470"/>
      <c r="D127" s="470"/>
      <c r="E127" s="470"/>
      <c r="F127" s="470"/>
      <c r="G127" s="470"/>
      <c r="H127" s="5"/>
      <c r="I127" s="5"/>
      <c r="J127" s="21"/>
      <c r="K127" s="15"/>
      <c r="L127" s="15"/>
      <c r="M127" s="15"/>
      <c r="N127" s="21"/>
      <c r="O127" s="15"/>
      <c r="P127" s="15"/>
      <c r="Q127" s="127"/>
      <c r="R127" s="129"/>
      <c r="S127" s="127"/>
      <c r="T127" s="63"/>
      <c r="U127" s="340"/>
    </row>
    <row r="128" spans="1:22" ht="15.75">
      <c r="A128" s="32"/>
      <c r="B128" s="31"/>
      <c r="C128" s="29"/>
      <c r="D128" s="20"/>
      <c r="E128" s="20"/>
      <c r="F128" s="20"/>
      <c r="G128" s="20"/>
      <c r="H128" s="5"/>
      <c r="I128" s="5"/>
      <c r="J128" s="15"/>
      <c r="K128" s="15"/>
      <c r="L128" s="15"/>
      <c r="M128" s="15"/>
      <c r="N128" s="15"/>
      <c r="O128" s="15"/>
      <c r="P128" s="15"/>
      <c r="Q128" s="127"/>
      <c r="R128" s="127"/>
      <c r="S128" s="127"/>
      <c r="T128" s="63"/>
      <c r="U128" s="340"/>
    </row>
    <row r="129" spans="1:22" ht="16.5" thickBot="1">
      <c r="A129" s="32"/>
      <c r="B129" s="31"/>
      <c r="C129" s="29" t="s">
        <v>210</v>
      </c>
      <c r="D129" s="20"/>
      <c r="E129" s="20"/>
      <c r="F129" s="20"/>
      <c r="G129" s="20"/>
      <c r="H129" s="5"/>
      <c r="I129" s="5"/>
      <c r="J129" s="15"/>
      <c r="K129" s="15"/>
      <c r="L129" s="15"/>
      <c r="M129" s="15"/>
      <c r="N129" s="15"/>
      <c r="O129" s="15"/>
      <c r="P129" s="15"/>
      <c r="Q129" s="127"/>
      <c r="R129" s="127"/>
      <c r="S129" s="127"/>
      <c r="T129" s="63"/>
      <c r="U129" s="340"/>
    </row>
    <row r="130" spans="1:22" ht="16.5" thickBot="1">
      <c r="A130" s="32"/>
      <c r="B130" s="31"/>
      <c r="C130" s="20" t="s">
        <v>211</v>
      </c>
      <c r="D130" s="20"/>
      <c r="E130" s="20"/>
      <c r="F130" s="20"/>
      <c r="G130" s="20"/>
      <c r="H130" s="5"/>
      <c r="I130" s="5"/>
      <c r="J130" s="625">
        <f>INDEX(DatasheetPart3!$D$4:$II$313,MATCH(Import_LA_Code,DatasheetPart3!$B$4:$B$313,0),MATCH(CONCATENATE($V130,"/",J$9),DatasheetPart3!$D$2:$II$2,0))</f>
        <v>-33298893</v>
      </c>
      <c r="K130" s="626"/>
      <c r="L130" s="15"/>
      <c r="M130" s="15"/>
      <c r="N130" s="625">
        <f>INDEX(DatasheetPart3!$D$4:$II$313,MATCH(Import_LA_Code,DatasheetPart3!$B$4:$B$313,0),MATCH(CONCATENATE($V130,"/",N$9),DatasheetPart3!$D$2:$II$2,0))</f>
        <v>-37862</v>
      </c>
      <c r="O130" s="626"/>
      <c r="P130" s="15"/>
      <c r="Q130" s="127"/>
      <c r="R130" s="623">
        <f>INDEX(DatasheetPart3!$D$4:$II$313,MATCH(Import_LA_Code,DatasheetPart3!$B$4:$B$313,0),MATCH(CONCATENATE($V130,"/",R$9),DatasheetPart3!$D$2:$II$2,0))</f>
        <v>-33336755</v>
      </c>
      <c r="S130" s="624"/>
      <c r="T130" s="63"/>
      <c r="U130" s="340"/>
      <c r="V130" s="109" t="str">
        <f>LEFT(C130,2)</f>
        <v>33</v>
      </c>
    </row>
    <row r="131" spans="1:22" ht="15.75" thickBot="1">
      <c r="A131" s="32"/>
      <c r="B131" s="31"/>
      <c r="C131" s="20"/>
      <c r="D131" s="20"/>
      <c r="E131" s="20"/>
      <c r="F131" s="20"/>
      <c r="G131" s="20"/>
      <c r="H131" s="5"/>
      <c r="I131" s="5"/>
      <c r="J131" s="5"/>
      <c r="K131" s="5"/>
      <c r="L131" s="5"/>
      <c r="M131" s="5"/>
      <c r="N131" s="5"/>
      <c r="O131" s="5"/>
      <c r="P131" s="5"/>
      <c r="Q131" s="128"/>
      <c r="R131" s="128"/>
      <c r="S131" s="128"/>
      <c r="T131" s="63"/>
      <c r="U131" s="340"/>
    </row>
    <row r="132" spans="1:22" ht="18.75" customHeight="1" thickBot="1">
      <c r="A132" s="32"/>
      <c r="B132" s="31"/>
      <c r="C132" s="470" t="s">
        <v>212</v>
      </c>
      <c r="D132" s="470"/>
      <c r="E132" s="470"/>
      <c r="F132" s="470"/>
      <c r="G132" s="470"/>
      <c r="H132" s="5"/>
      <c r="I132" s="5"/>
      <c r="J132" s="625">
        <f>INDEX(DatasheetPart3!$D$4:$II$313,MATCH(Import_LA_Code,DatasheetPart3!$B$4:$B$313,0),MATCH(CONCATENATE($V132,"/",J$9),DatasheetPart3!$D$2:$II$2,0))</f>
        <v>-1679526</v>
      </c>
      <c r="K132" s="626"/>
      <c r="L132" s="15"/>
      <c r="M132" s="15"/>
      <c r="N132" s="625">
        <f>INDEX(DatasheetPart3!$D$4:$II$313,MATCH(Import_LA_Code,DatasheetPart3!$B$4:$B$313,0),MATCH(CONCATENATE($V132,"/",N$9),DatasheetPart3!$D$2:$II$2,0))</f>
        <v>-11916</v>
      </c>
      <c r="O132" s="626"/>
      <c r="P132" s="15"/>
      <c r="Q132" s="127"/>
      <c r="R132" s="623">
        <f>INDEX(DatasheetPart3!$D$4:$II$313,MATCH(Import_LA_Code,DatasheetPart3!$B$4:$B$313,0),MATCH(CONCATENATE($V132,"/",R$9),DatasheetPart3!$D$2:$II$2,0))</f>
        <v>-1691442</v>
      </c>
      <c r="S132" s="624"/>
      <c r="T132" s="63"/>
      <c r="U132" s="340"/>
      <c r="V132" s="109" t="str">
        <f>LEFT(C132,2)</f>
        <v>34</v>
      </c>
    </row>
    <row r="133" spans="1:22" ht="15.75">
      <c r="A133" s="32"/>
      <c r="B133" s="31"/>
      <c r="C133" s="470"/>
      <c r="D133" s="470"/>
      <c r="E133" s="470"/>
      <c r="F133" s="470"/>
      <c r="G133" s="470"/>
      <c r="H133" s="5"/>
      <c r="I133" s="5"/>
      <c r="J133" s="21"/>
      <c r="K133" s="15"/>
      <c r="L133" s="15"/>
      <c r="M133" s="15"/>
      <c r="N133" s="21"/>
      <c r="O133" s="15"/>
      <c r="P133" s="15"/>
      <c r="Q133" s="127"/>
      <c r="R133" s="129"/>
      <c r="S133" s="127"/>
      <c r="T133" s="63"/>
      <c r="U133" s="340"/>
    </row>
    <row r="134" spans="1:22" ht="15.75">
      <c r="A134" s="32"/>
      <c r="B134" s="31"/>
      <c r="C134" s="36"/>
      <c r="D134" s="36"/>
      <c r="E134" s="36"/>
      <c r="F134" s="36"/>
      <c r="G134" s="36"/>
      <c r="H134" s="5"/>
      <c r="I134" s="5"/>
      <c r="J134" s="21"/>
      <c r="K134" s="15"/>
      <c r="L134" s="15"/>
      <c r="M134" s="15"/>
      <c r="N134" s="21"/>
      <c r="O134" s="15"/>
      <c r="P134" s="15"/>
      <c r="Q134" s="127"/>
      <c r="R134" s="129"/>
      <c r="S134" s="127"/>
      <c r="T134" s="63"/>
      <c r="U134" s="340"/>
    </row>
    <row r="135" spans="1:22" ht="16.5" thickBot="1">
      <c r="A135" s="32"/>
      <c r="B135" s="31"/>
      <c r="C135" s="29" t="s">
        <v>185</v>
      </c>
      <c r="D135" s="20"/>
      <c r="E135" s="20"/>
      <c r="F135" s="20"/>
      <c r="G135" s="20"/>
      <c r="H135" s="5"/>
      <c r="I135" s="5"/>
      <c r="J135" s="15"/>
      <c r="K135" s="15"/>
      <c r="L135" s="15"/>
      <c r="M135" s="15"/>
      <c r="N135" s="15"/>
      <c r="O135" s="15"/>
      <c r="P135" s="15"/>
      <c r="Q135" s="127"/>
      <c r="R135" s="127"/>
      <c r="S135" s="127"/>
      <c r="T135" s="63"/>
      <c r="U135" s="340"/>
    </row>
    <row r="136" spans="1:22" ht="16.5" thickBot="1">
      <c r="A136" s="32"/>
      <c r="B136" s="31"/>
      <c r="C136" s="20" t="s">
        <v>213</v>
      </c>
      <c r="D136" s="20"/>
      <c r="E136" s="20"/>
      <c r="F136" s="20"/>
      <c r="G136" s="20"/>
      <c r="H136" s="5"/>
      <c r="I136" s="5"/>
      <c r="J136" s="625">
        <f>INDEX(DatasheetPart3!$D$4:$II$313,MATCH(Import_LA_Code,DatasheetPart3!$B$4:$B$313,0),MATCH(CONCATENATE($V136,"/",J$9),DatasheetPart3!$D$2:$II$2,0))</f>
        <v>-1331602</v>
      </c>
      <c r="K136" s="626"/>
      <c r="L136" s="15"/>
      <c r="M136" s="15"/>
      <c r="N136" s="625">
        <f>INDEX(DatasheetPart3!$D$4:$II$313,MATCH(Import_LA_Code,DatasheetPart3!$B$4:$B$313,0),MATCH(CONCATENATE($V136,"/",N$9),DatasheetPart3!$D$2:$II$2,0))</f>
        <v>0</v>
      </c>
      <c r="O136" s="626"/>
      <c r="P136" s="15"/>
      <c r="Q136" s="127"/>
      <c r="R136" s="623">
        <f>INDEX(DatasheetPart3!$D$4:$II$313,MATCH(Import_LA_Code,DatasheetPart3!$B$4:$B$313,0),MATCH(CONCATENATE($V136,"/",R$9),DatasheetPart3!$D$2:$II$2,0))</f>
        <v>-1331602</v>
      </c>
      <c r="S136" s="624"/>
      <c r="T136" s="63"/>
      <c r="U136" s="340"/>
      <c r="V136" s="109" t="str">
        <f>LEFT(C136,2)</f>
        <v>35</v>
      </c>
    </row>
    <row r="137" spans="1:22" ht="15.75" thickBot="1">
      <c r="A137" s="32"/>
      <c r="B137" s="31"/>
      <c r="C137" s="20"/>
      <c r="D137" s="20"/>
      <c r="E137" s="20"/>
      <c r="F137" s="20"/>
      <c r="G137" s="20"/>
      <c r="H137" s="5"/>
      <c r="I137" s="5"/>
      <c r="J137" s="5"/>
      <c r="K137" s="5"/>
      <c r="L137" s="5"/>
      <c r="M137" s="5"/>
      <c r="N137" s="5"/>
      <c r="O137" s="5"/>
      <c r="P137" s="5"/>
      <c r="Q137" s="128"/>
      <c r="R137" s="128"/>
      <c r="S137" s="128"/>
      <c r="T137" s="63"/>
      <c r="U137" s="340"/>
    </row>
    <row r="138" spans="1:22" ht="18.75" customHeight="1" thickBot="1">
      <c r="A138" s="32"/>
      <c r="B138" s="31"/>
      <c r="C138" s="470" t="s">
        <v>214</v>
      </c>
      <c r="D138" s="470"/>
      <c r="E138" s="470"/>
      <c r="F138" s="470"/>
      <c r="G138" s="470"/>
      <c r="H138" s="5"/>
      <c r="I138" s="5"/>
      <c r="J138" s="625">
        <f>INDEX(DatasheetPart3!$D$4:$II$313,MATCH(Import_LA_Code,DatasheetPart3!$B$4:$B$313,0),MATCH(CONCATENATE($V138,"/",J$9),DatasheetPart3!$D$2:$II$2,0))</f>
        <v>-28510</v>
      </c>
      <c r="K138" s="626"/>
      <c r="L138" s="15"/>
      <c r="M138" s="15"/>
      <c r="N138" s="625">
        <f>INDEX(DatasheetPart3!$D$4:$II$313,MATCH(Import_LA_Code,DatasheetPart3!$B$4:$B$313,0),MATCH(CONCATENATE($V138,"/",N$9),DatasheetPart3!$D$2:$II$2,0))</f>
        <v>6</v>
      </c>
      <c r="O138" s="626"/>
      <c r="P138" s="15"/>
      <c r="Q138" s="127"/>
      <c r="R138" s="623">
        <f>INDEX(DatasheetPart3!$D$4:$II$313,MATCH(Import_LA_Code,DatasheetPart3!$B$4:$B$313,0),MATCH(CONCATENATE($V138,"/",R$9),DatasheetPart3!$D$2:$II$2,0))</f>
        <v>-28504</v>
      </c>
      <c r="S138" s="624"/>
      <c r="T138" s="63"/>
      <c r="U138" s="340"/>
      <c r="V138" s="109" t="str">
        <f>LEFT(C138,2)</f>
        <v>36</v>
      </c>
    </row>
    <row r="139" spans="1:22" ht="15.75">
      <c r="A139" s="32"/>
      <c r="B139" s="31"/>
      <c r="C139" s="470"/>
      <c r="D139" s="470"/>
      <c r="E139" s="470"/>
      <c r="F139" s="470"/>
      <c r="G139" s="470"/>
      <c r="H139" s="5"/>
      <c r="I139" s="5"/>
      <c r="J139" s="21"/>
      <c r="K139" s="15"/>
      <c r="L139" s="15"/>
      <c r="M139" s="15"/>
      <c r="N139" s="21"/>
      <c r="O139" s="15"/>
      <c r="P139" s="15"/>
      <c r="Q139" s="127"/>
      <c r="R139" s="129"/>
      <c r="S139" s="127"/>
      <c r="T139" s="63"/>
      <c r="U139" s="340"/>
    </row>
    <row r="140" spans="1:22" ht="15">
      <c r="A140" s="32"/>
      <c r="B140" s="31"/>
      <c r="C140" s="20"/>
      <c r="D140" s="20"/>
      <c r="E140" s="20"/>
      <c r="F140" s="20"/>
      <c r="G140" s="20"/>
      <c r="H140" s="5"/>
      <c r="I140" s="5"/>
      <c r="J140" s="5"/>
      <c r="K140" s="5"/>
      <c r="L140" s="5"/>
      <c r="M140" s="5"/>
      <c r="N140" s="5"/>
      <c r="O140" s="5"/>
      <c r="P140" s="5"/>
      <c r="Q140" s="128"/>
      <c r="R140" s="128"/>
      <c r="S140" s="128"/>
      <c r="T140" s="63"/>
      <c r="U140" s="340"/>
    </row>
    <row r="141" spans="1:22" ht="16.5" thickBot="1">
      <c r="A141" s="32"/>
      <c r="B141" s="31"/>
      <c r="C141" s="29" t="s">
        <v>215</v>
      </c>
      <c r="D141" s="20"/>
      <c r="E141" s="20"/>
      <c r="F141" s="20"/>
      <c r="G141" s="20"/>
      <c r="H141" s="5"/>
      <c r="I141" s="5"/>
      <c r="J141" s="15"/>
      <c r="K141" s="15"/>
      <c r="L141" s="15"/>
      <c r="M141" s="15"/>
      <c r="N141" s="15"/>
      <c r="O141" s="15"/>
      <c r="P141" s="15"/>
      <c r="Q141" s="127"/>
      <c r="R141" s="127"/>
      <c r="S141" s="127"/>
      <c r="T141" s="63"/>
      <c r="U141" s="340"/>
    </row>
    <row r="142" spans="1:22" ht="16.5" thickBot="1">
      <c r="A142" s="32"/>
      <c r="B142" s="31"/>
      <c r="C142" s="20" t="s">
        <v>216</v>
      </c>
      <c r="D142" s="20"/>
      <c r="E142" s="20"/>
      <c r="F142" s="20"/>
      <c r="G142" s="20"/>
      <c r="H142" s="5"/>
      <c r="I142" s="5"/>
      <c r="J142" s="625">
        <f>INDEX(DatasheetPart3!$D$4:$II$313,MATCH(Import_LA_Code,DatasheetPart3!$B$4:$B$313,0),MATCH(CONCATENATE($V142,"/",J$9),DatasheetPart3!$D$2:$II$2,0))</f>
        <v>-259191</v>
      </c>
      <c r="K142" s="626"/>
      <c r="L142" s="15"/>
      <c r="M142" s="15"/>
      <c r="N142" s="625">
        <f>INDEX(DatasheetPart3!$D$4:$II$313,MATCH(Import_LA_Code,DatasheetPart3!$B$4:$B$313,0),MATCH(CONCATENATE($V142,"/",N$9),DatasheetPart3!$D$2:$II$2,0))</f>
        <v>0</v>
      </c>
      <c r="O142" s="626"/>
      <c r="P142" s="15"/>
      <c r="Q142" s="127"/>
      <c r="R142" s="623">
        <f>INDEX(DatasheetPart3!$D$4:$II$313,MATCH(Import_LA_Code,DatasheetPart3!$B$4:$B$313,0),MATCH(CONCATENATE($V142,"/",R$9),DatasheetPart3!$D$2:$II$2,0))</f>
        <v>-259191</v>
      </c>
      <c r="S142" s="624"/>
      <c r="T142" s="63"/>
      <c r="U142" s="340"/>
      <c r="V142" s="109" t="str">
        <f>LEFT(C142,2)</f>
        <v>37</v>
      </c>
    </row>
    <row r="143" spans="1:22" ht="15.75" thickBot="1">
      <c r="A143" s="32"/>
      <c r="B143" s="31"/>
      <c r="C143" s="20"/>
      <c r="D143" s="20"/>
      <c r="E143" s="20"/>
      <c r="F143" s="20"/>
      <c r="G143" s="20"/>
      <c r="H143" s="5"/>
      <c r="I143" s="5"/>
      <c r="J143" s="5"/>
      <c r="K143" s="5"/>
      <c r="L143" s="5"/>
      <c r="M143" s="5"/>
      <c r="N143" s="5"/>
      <c r="O143" s="5"/>
      <c r="P143" s="5"/>
      <c r="Q143" s="128"/>
      <c r="R143" s="128"/>
      <c r="S143" s="128"/>
      <c r="T143" s="128"/>
      <c r="U143" s="340"/>
    </row>
    <row r="144" spans="1:22" ht="18.75" customHeight="1" thickBot="1">
      <c r="A144" s="32"/>
      <c r="B144" s="31"/>
      <c r="C144" s="470" t="s">
        <v>217</v>
      </c>
      <c r="D144" s="470"/>
      <c r="E144" s="470"/>
      <c r="F144" s="470"/>
      <c r="G144" s="470"/>
      <c r="H144" s="5"/>
      <c r="I144" s="5"/>
      <c r="J144" s="625">
        <f>INDEX(DatasheetPart3!$D$4:$II$313,MATCH(Import_LA_Code,DatasheetPart3!$B$4:$B$313,0),MATCH(CONCATENATE($V144,"/",J$9),DatasheetPart3!$D$2:$II$2,0))</f>
        <v>-9581</v>
      </c>
      <c r="K144" s="626"/>
      <c r="L144" s="15"/>
      <c r="M144" s="15"/>
      <c r="N144" s="625">
        <f>INDEX(DatasheetPart3!$D$4:$II$313,MATCH(Import_LA_Code,DatasheetPart3!$B$4:$B$313,0),MATCH(CONCATENATE($V144,"/",N$9),DatasheetPart3!$D$2:$II$2,0))</f>
        <v>0</v>
      </c>
      <c r="O144" s="626"/>
      <c r="P144" s="15"/>
      <c r="Q144" s="127"/>
      <c r="R144" s="623">
        <f>INDEX(DatasheetPart3!$D$4:$II$313,MATCH(Import_LA_Code,DatasheetPart3!$B$4:$B$313,0),MATCH(CONCATENATE($V144,"/",R$9),DatasheetPart3!$D$2:$II$2,0))</f>
        <v>-9581</v>
      </c>
      <c r="S144" s="624"/>
      <c r="T144" s="63"/>
      <c r="U144" s="340"/>
      <c r="V144" s="109" t="str">
        <f>LEFT(C144,2)</f>
        <v>38</v>
      </c>
    </row>
    <row r="145" spans="1:22" ht="15.75">
      <c r="A145" s="32"/>
      <c r="B145" s="31"/>
      <c r="C145" s="470"/>
      <c r="D145" s="470"/>
      <c r="E145" s="470"/>
      <c r="F145" s="470"/>
      <c r="G145" s="470"/>
      <c r="H145" s="5"/>
      <c r="I145" s="5"/>
      <c r="J145" s="21"/>
      <c r="K145" s="15"/>
      <c r="L145" s="15"/>
      <c r="M145" s="15"/>
      <c r="N145" s="21"/>
      <c r="O145" s="15"/>
      <c r="P145" s="15"/>
      <c r="Q145" s="127"/>
      <c r="R145" s="129"/>
      <c r="S145" s="127"/>
      <c r="T145" s="63"/>
      <c r="U145" s="340"/>
    </row>
    <row r="146" spans="1:22" ht="15.75">
      <c r="A146" s="32"/>
      <c r="B146" s="31"/>
      <c r="C146" s="33"/>
      <c r="D146" s="33"/>
      <c r="E146" s="33"/>
      <c r="F146" s="33"/>
      <c r="G146" s="33"/>
      <c r="H146" s="139"/>
      <c r="I146" s="139"/>
      <c r="J146" s="93"/>
      <c r="K146" s="94"/>
      <c r="L146" s="94"/>
      <c r="M146" s="94"/>
      <c r="N146" s="93"/>
      <c r="O146" s="94"/>
      <c r="P146" s="94"/>
      <c r="Q146" s="127"/>
      <c r="R146" s="129"/>
      <c r="S146" s="127"/>
      <c r="T146" s="63"/>
      <c r="U146" s="341"/>
    </row>
    <row r="147" spans="1:22" ht="16.5" thickBot="1">
      <c r="A147" s="32"/>
      <c r="B147" s="31"/>
      <c r="C147" s="29" t="s">
        <v>218</v>
      </c>
      <c r="D147" s="20"/>
      <c r="E147" s="20"/>
      <c r="F147" s="20"/>
      <c r="G147" s="20"/>
      <c r="H147" s="5"/>
      <c r="I147" s="5"/>
      <c r="J147" s="15"/>
      <c r="K147" s="15"/>
      <c r="L147" s="15"/>
      <c r="M147" s="15"/>
      <c r="N147" s="15"/>
      <c r="O147" s="15"/>
      <c r="P147" s="15"/>
      <c r="Q147" s="127"/>
      <c r="R147" s="127"/>
      <c r="S147" s="127"/>
      <c r="T147" s="63"/>
      <c r="U147" s="340"/>
    </row>
    <row r="148" spans="1:22" ht="16.5" thickBot="1">
      <c r="A148" s="32"/>
      <c r="B148" s="31"/>
      <c r="C148" s="20" t="s">
        <v>219</v>
      </c>
      <c r="D148" s="20"/>
      <c r="E148" s="20"/>
      <c r="F148" s="20"/>
      <c r="G148" s="20"/>
      <c r="H148" s="5"/>
      <c r="I148" s="5"/>
      <c r="J148" s="625">
        <f>INDEX(DatasheetPart3!$D$4:$II$313,MATCH(Import_LA_Code,DatasheetPart3!$B$4:$B$313,0),MATCH(CONCATENATE($V148,"/",J$9),DatasheetPart3!$D$2:$II$2,0))</f>
        <v>-739740</v>
      </c>
      <c r="K148" s="626"/>
      <c r="L148" s="15"/>
      <c r="M148" s="15"/>
      <c r="N148" s="625">
        <f>INDEX(DatasheetPart3!$D$4:$II$313,MATCH(Import_LA_Code,DatasheetPart3!$B$4:$B$313,0),MATCH(CONCATENATE($V148,"/",N$9),DatasheetPart3!$D$2:$II$2,0))</f>
        <v>0</v>
      </c>
      <c r="O148" s="626"/>
      <c r="P148" s="15"/>
      <c r="Q148" s="127"/>
      <c r="R148" s="623">
        <f>INDEX(DatasheetPart3!$D$4:$II$313,MATCH(Import_LA_Code,DatasheetPart3!$B$4:$B$313,0),MATCH(CONCATENATE($V148,"/",R$9),DatasheetPart3!$D$2:$II$2,0))</f>
        <v>-739740</v>
      </c>
      <c r="S148" s="624"/>
      <c r="T148" s="63"/>
      <c r="U148" s="340"/>
      <c r="V148" s="109" t="str">
        <f>LEFT(C148,2)</f>
        <v>39</v>
      </c>
    </row>
    <row r="149" spans="1:22" ht="15.75" thickBot="1">
      <c r="A149" s="32"/>
      <c r="B149" s="31"/>
      <c r="C149" s="20"/>
      <c r="D149" s="20"/>
      <c r="E149" s="20"/>
      <c r="F149" s="20"/>
      <c r="G149" s="20"/>
      <c r="H149" s="5"/>
      <c r="I149" s="5"/>
      <c r="J149" s="5"/>
      <c r="K149" s="5"/>
      <c r="L149" s="5"/>
      <c r="M149" s="5"/>
      <c r="N149" s="5"/>
      <c r="O149" s="5"/>
      <c r="P149" s="5"/>
      <c r="Q149" s="128"/>
      <c r="R149" s="128"/>
      <c r="S149" s="128"/>
      <c r="T149" s="63"/>
      <c r="U149" s="340"/>
    </row>
    <row r="150" spans="1:22" ht="18.75" customHeight="1" thickBot="1">
      <c r="A150" s="32"/>
      <c r="B150" s="31"/>
      <c r="C150" s="470" t="s">
        <v>220</v>
      </c>
      <c r="D150" s="470"/>
      <c r="E150" s="470"/>
      <c r="F150" s="470"/>
      <c r="G150" s="470"/>
      <c r="H150" s="5"/>
      <c r="I150" s="5"/>
      <c r="J150" s="625">
        <f>INDEX(DatasheetPart3!$D$4:$II$313,MATCH(Import_LA_Code,DatasheetPart3!$B$4:$B$313,0),MATCH(CONCATENATE($V150,"/",J$9),DatasheetPart3!$D$2:$II$2,0))</f>
        <v>-2526</v>
      </c>
      <c r="K150" s="626"/>
      <c r="L150" s="15"/>
      <c r="M150" s="15"/>
      <c r="N150" s="625">
        <f>INDEX(DatasheetPart3!$D$4:$II$313,MATCH(Import_LA_Code,DatasheetPart3!$B$4:$B$313,0),MATCH(CONCATENATE($V150,"/",N$9),DatasheetPart3!$D$2:$II$2,0))</f>
        <v>0</v>
      </c>
      <c r="O150" s="626"/>
      <c r="P150" s="15"/>
      <c r="Q150" s="127"/>
      <c r="R150" s="623">
        <f>INDEX(DatasheetPart3!$D$4:$II$313,MATCH(Import_LA_Code,DatasheetPart3!$B$4:$B$313,0),MATCH(CONCATENATE($V150,"/",R$9),DatasheetPart3!$D$2:$II$2,0))</f>
        <v>-2526</v>
      </c>
      <c r="S150" s="624"/>
      <c r="T150" s="63"/>
      <c r="U150" s="340"/>
      <c r="V150" s="109" t="str">
        <f>LEFT(C150,2)</f>
        <v>40</v>
      </c>
    </row>
    <row r="151" spans="1:22" ht="15.75">
      <c r="A151" s="32"/>
      <c r="B151" s="31"/>
      <c r="C151" s="470"/>
      <c r="D151" s="470"/>
      <c r="E151" s="470"/>
      <c r="F151" s="470"/>
      <c r="G151" s="470"/>
      <c r="H151" s="5"/>
      <c r="I151" s="5"/>
      <c r="J151" s="21"/>
      <c r="K151" s="15"/>
      <c r="L151" s="15"/>
      <c r="M151" s="15"/>
      <c r="N151" s="21"/>
      <c r="O151" s="15"/>
      <c r="P151" s="15"/>
      <c r="Q151" s="127"/>
      <c r="R151" s="129"/>
      <c r="S151" s="127"/>
      <c r="T151" s="63"/>
      <c r="U151" s="340"/>
    </row>
    <row r="152" spans="1:22" ht="15">
      <c r="A152" s="32"/>
      <c r="B152" s="31"/>
      <c r="C152" s="20"/>
      <c r="D152" s="20"/>
      <c r="E152" s="20"/>
      <c r="F152" s="20"/>
      <c r="G152" s="20"/>
      <c r="H152" s="5"/>
      <c r="I152" s="5"/>
      <c r="J152" s="15"/>
      <c r="K152" s="15"/>
      <c r="L152" s="15"/>
      <c r="M152" s="15"/>
      <c r="N152" s="15"/>
      <c r="O152" s="15"/>
      <c r="P152" s="15"/>
      <c r="Q152" s="127"/>
      <c r="R152" s="127"/>
      <c r="S152" s="127"/>
      <c r="T152" s="63"/>
      <c r="U152" s="340"/>
    </row>
    <row r="153" spans="1:22" ht="16.5" thickBot="1">
      <c r="A153" s="32"/>
      <c r="B153" s="31"/>
      <c r="C153" s="29" t="s">
        <v>221</v>
      </c>
      <c r="D153" s="20"/>
      <c r="E153" s="20"/>
      <c r="F153" s="20"/>
      <c r="G153" s="20"/>
      <c r="H153" s="5"/>
      <c r="I153" s="5"/>
      <c r="J153" s="15"/>
      <c r="K153" s="15"/>
      <c r="L153" s="15"/>
      <c r="M153" s="15"/>
      <c r="N153" s="15"/>
      <c r="O153" s="15"/>
      <c r="P153" s="15"/>
      <c r="Q153" s="127"/>
      <c r="R153" s="127"/>
      <c r="S153" s="127"/>
      <c r="T153" s="63"/>
      <c r="U153" s="340"/>
    </row>
    <row r="154" spans="1:22" ht="16.5" thickBot="1">
      <c r="A154" s="32"/>
      <c r="B154" s="31"/>
      <c r="C154" s="20" t="s">
        <v>222</v>
      </c>
      <c r="D154" s="20"/>
      <c r="E154" s="20"/>
      <c r="F154" s="20"/>
      <c r="G154" s="20"/>
      <c r="H154" s="5"/>
      <c r="I154" s="5"/>
      <c r="J154" s="625">
        <f>INDEX(DatasheetPart3!$D$4:$II$313,MATCH(Import_LA_Code,DatasheetPart3!$B$4:$B$313,0),MATCH(CONCATENATE($V154,"/",J$9),DatasheetPart3!$D$2:$II$2,0))</f>
        <v>-5951017</v>
      </c>
      <c r="K154" s="626"/>
      <c r="L154" s="15"/>
      <c r="M154" s="15"/>
      <c r="N154" s="625">
        <f>INDEX(DatasheetPart3!$D$4:$II$313,MATCH(Import_LA_Code,DatasheetPart3!$B$4:$B$313,0),MATCH(CONCATENATE($V154,"/",N$9),DatasheetPart3!$D$2:$II$2,0))</f>
        <v>-13703757</v>
      </c>
      <c r="O154" s="626"/>
      <c r="P154" s="15"/>
      <c r="Q154" s="127"/>
      <c r="R154" s="623">
        <f>INDEX(DatasheetPart3!$D$4:$II$313,MATCH(Import_LA_Code,DatasheetPart3!$B$4:$B$313,0),MATCH(CONCATENATE($V154,"/",R$9),DatasheetPart3!$D$2:$II$2,0))</f>
        <v>-19654774</v>
      </c>
      <c r="S154" s="624"/>
      <c r="T154" s="63"/>
      <c r="U154" s="340"/>
      <c r="V154" s="109" t="str">
        <f>LEFT(C154,2)</f>
        <v>41</v>
      </c>
    </row>
    <row r="155" spans="1:22" ht="15.75" thickBot="1">
      <c r="A155" s="32"/>
      <c r="B155" s="31"/>
      <c r="C155" s="20"/>
      <c r="D155" s="20"/>
      <c r="E155" s="20"/>
      <c r="F155" s="20"/>
      <c r="G155" s="20"/>
      <c r="H155" s="5"/>
      <c r="I155" s="5"/>
      <c r="J155" s="5"/>
      <c r="K155" s="5"/>
      <c r="L155" s="5"/>
      <c r="M155" s="5"/>
      <c r="N155" s="5"/>
      <c r="O155" s="5"/>
      <c r="P155" s="5"/>
      <c r="Q155" s="128"/>
      <c r="R155" s="128"/>
      <c r="S155" s="128"/>
      <c r="T155" s="128"/>
      <c r="U155" s="340"/>
    </row>
    <row r="156" spans="1:22" ht="18.75" customHeight="1" thickBot="1">
      <c r="A156" s="32"/>
      <c r="B156" s="31"/>
      <c r="C156" s="470" t="s">
        <v>223</v>
      </c>
      <c r="D156" s="470"/>
      <c r="E156" s="470"/>
      <c r="F156" s="470"/>
      <c r="G156" s="470"/>
      <c r="H156" s="5"/>
      <c r="I156" s="5"/>
      <c r="J156" s="625">
        <f>INDEX(DatasheetPart3!$D$4:$II$313,MATCH(Import_LA_Code,DatasheetPart3!$B$4:$B$313,0),MATCH(CONCATENATE($V156,"/",J$9),DatasheetPart3!$D$2:$II$2,0))</f>
        <v>-434659</v>
      </c>
      <c r="K156" s="626"/>
      <c r="L156" s="15"/>
      <c r="M156" s="15"/>
      <c r="N156" s="625">
        <f>INDEX(DatasheetPart3!$D$4:$II$313,MATCH(Import_LA_Code,DatasheetPart3!$B$4:$B$313,0),MATCH(CONCATENATE($V156,"/",N$9),DatasheetPart3!$D$2:$II$2,0))</f>
        <v>-726252</v>
      </c>
      <c r="O156" s="626"/>
      <c r="P156" s="15"/>
      <c r="Q156" s="127"/>
      <c r="R156" s="623">
        <f>INDEX(DatasheetPart3!$D$4:$II$313,MATCH(Import_LA_Code,DatasheetPart3!$B$4:$B$313,0),MATCH(CONCATENATE($V156,"/",R$9),DatasheetPart3!$D$2:$II$2,0))</f>
        <v>-1160911</v>
      </c>
      <c r="S156" s="624"/>
      <c r="T156" s="63"/>
      <c r="U156" s="340"/>
      <c r="V156" s="109" t="str">
        <f>LEFT(C156,2)</f>
        <v>42</v>
      </c>
    </row>
    <row r="157" spans="1:22" ht="15.75">
      <c r="A157" s="32"/>
      <c r="B157" s="31"/>
      <c r="C157" s="470"/>
      <c r="D157" s="470"/>
      <c r="E157" s="470"/>
      <c r="F157" s="470"/>
      <c r="G157" s="470"/>
      <c r="H157" s="5"/>
      <c r="I157" s="5"/>
      <c r="J157" s="21"/>
      <c r="K157" s="15"/>
      <c r="L157" s="15"/>
      <c r="M157" s="15"/>
      <c r="N157" s="21"/>
      <c r="O157" s="15"/>
      <c r="P157" s="15"/>
      <c r="Q157" s="127"/>
      <c r="R157" s="129"/>
      <c r="S157" s="127"/>
      <c r="T157" s="63"/>
      <c r="U157" s="340"/>
    </row>
    <row r="158" spans="1:22" ht="16.5" thickBot="1">
      <c r="A158" s="32"/>
      <c r="B158" s="31"/>
      <c r="C158" s="417" t="s">
        <v>81</v>
      </c>
      <c r="D158" s="418"/>
      <c r="E158" s="418"/>
      <c r="F158" s="418"/>
      <c r="G158" s="418"/>
      <c r="H158" s="418"/>
      <c r="I158" s="120"/>
      <c r="J158" s="362" t="s">
        <v>81</v>
      </c>
      <c r="K158" s="121"/>
      <c r="L158" s="121"/>
      <c r="M158" s="121"/>
      <c r="N158" s="121"/>
      <c r="O158" s="121"/>
      <c r="P158" s="121"/>
      <c r="Q158" s="127"/>
      <c r="R158" s="129"/>
      <c r="S158" s="127"/>
      <c r="T158" s="63"/>
      <c r="U158" s="340"/>
    </row>
    <row r="159" spans="1:22" ht="16.5" thickBot="1">
      <c r="A159" s="32"/>
      <c r="B159" s="31"/>
      <c r="C159" s="416" t="s">
        <v>224</v>
      </c>
      <c r="D159" s="119"/>
      <c r="E159" s="119"/>
      <c r="F159" s="119"/>
      <c r="G159" s="119"/>
      <c r="H159" s="119"/>
      <c r="I159" s="120"/>
      <c r="J159" s="121"/>
      <c r="K159" s="121"/>
      <c r="L159" s="121"/>
      <c r="M159" s="121"/>
      <c r="N159" s="598">
        <f>INDEX(DatasheetPart3!$D$4:$II$313,MATCH(Import_LA_Code,DatasheetPart3!$B$4:$B$313,0),MATCH(CONCATENATE($V159,"/",N$9),DatasheetPart3!$D$2:$II$2,0))</f>
        <v>-13875769</v>
      </c>
      <c r="O159" s="599"/>
      <c r="P159" s="121"/>
      <c r="Q159" s="127"/>
      <c r="R159" s="127"/>
      <c r="S159" s="127"/>
      <c r="T159" s="63"/>
      <c r="U159" s="340"/>
      <c r="V159" s="109" t="str">
        <f>LEFT(C159,2)</f>
        <v>43</v>
      </c>
    </row>
    <row r="160" spans="1:22" ht="15.75" thickBot="1">
      <c r="A160" s="32"/>
      <c r="B160" s="31"/>
      <c r="C160" s="119"/>
      <c r="D160" s="119"/>
      <c r="E160" s="119"/>
      <c r="F160" s="119"/>
      <c r="G160" s="119"/>
      <c r="H160" s="119"/>
      <c r="I160" s="121"/>
      <c r="J160" s="121"/>
      <c r="K160" s="121"/>
      <c r="L160" s="121"/>
      <c r="M160" s="121"/>
      <c r="N160" s="361"/>
      <c r="O160" s="121"/>
      <c r="P160" s="121"/>
      <c r="Q160" s="127"/>
      <c r="R160" s="127"/>
      <c r="S160" s="127"/>
      <c r="T160" s="63"/>
      <c r="U160" s="340"/>
    </row>
    <row r="161" spans="1:22" ht="16.5" thickBot="1">
      <c r="A161" s="32"/>
      <c r="B161" s="31"/>
      <c r="C161" s="416" t="s">
        <v>225</v>
      </c>
      <c r="D161" s="119"/>
      <c r="E161" s="119"/>
      <c r="F161" s="119"/>
      <c r="G161" s="119"/>
      <c r="H161" s="119"/>
      <c r="I161" s="120"/>
      <c r="J161" s="625">
        <f>INDEX(DatasheetPart3!$D$4:$II$313,MATCH(Import_LA_Code,DatasheetPart3!$B$4:$B$313,0),MATCH(CONCATENATE($V161,"/",J$9),DatasheetPart3!$D$2:$II$2,0))</f>
        <v>-2620225</v>
      </c>
      <c r="K161" s="626"/>
      <c r="L161" s="121"/>
      <c r="M161" s="121"/>
      <c r="N161" s="121"/>
      <c r="O161" s="121"/>
      <c r="P161" s="121"/>
      <c r="Q161" s="127"/>
      <c r="R161" s="127"/>
      <c r="S161" s="127"/>
      <c r="T161" s="63"/>
      <c r="U161" s="340"/>
      <c r="V161" s="109" t="str">
        <f>LEFT(C161,2)</f>
        <v>44</v>
      </c>
    </row>
    <row r="162" spans="1:22" ht="15.75" thickBot="1">
      <c r="A162" s="32"/>
      <c r="B162" s="31"/>
      <c r="C162" s="416"/>
      <c r="D162" s="119"/>
      <c r="E162" s="119"/>
      <c r="F162" s="119"/>
      <c r="G162" s="119"/>
      <c r="H162" s="119"/>
      <c r="I162" s="120"/>
      <c r="J162" s="121"/>
      <c r="K162" s="121"/>
      <c r="L162" s="121"/>
      <c r="M162" s="121"/>
      <c r="N162" s="121"/>
      <c r="O162" s="121"/>
      <c r="P162" s="121"/>
      <c r="Q162" s="127"/>
      <c r="R162" s="127"/>
      <c r="S162" s="127"/>
      <c r="T162" s="63"/>
      <c r="U162" s="340"/>
    </row>
    <row r="163" spans="1:22" ht="16.5" thickBot="1">
      <c r="A163" s="32"/>
      <c r="B163" s="31"/>
      <c r="C163" s="120" t="s">
        <v>226</v>
      </c>
      <c r="D163" s="119"/>
      <c r="E163" s="119"/>
      <c r="F163" s="119"/>
      <c r="G163" s="119"/>
      <c r="H163" s="119"/>
      <c r="I163" s="120"/>
      <c r="J163" s="625">
        <f>INDEX(DatasheetPart3!$D$4:$II$313,MATCH(Import_LA_Code,DatasheetPart3!$B$4:$B$313,0),MATCH(CONCATENATE($V163,"/",J$9),DatasheetPart3!$D$2:$II$2,0))</f>
        <v>0</v>
      </c>
      <c r="K163" s="626"/>
      <c r="L163" s="121"/>
      <c r="M163" s="121"/>
      <c r="N163" s="121"/>
      <c r="O163" s="121"/>
      <c r="P163" s="121"/>
      <c r="Q163" s="127"/>
      <c r="R163" s="127"/>
      <c r="S163" s="127"/>
      <c r="T163" s="63"/>
      <c r="U163" s="340"/>
      <c r="V163" s="109" t="str">
        <f t="shared" ref="V163" si="0">LEFT(C163,2)</f>
        <v>45</v>
      </c>
    </row>
    <row r="164" spans="1:22" ht="15">
      <c r="A164" s="32"/>
      <c r="B164" s="31"/>
      <c r="C164" s="416"/>
      <c r="D164" s="119"/>
      <c r="E164" s="119"/>
      <c r="F164" s="119"/>
      <c r="G164" s="119"/>
      <c r="H164" s="119"/>
      <c r="I164" s="120"/>
      <c r="J164" s="121"/>
      <c r="K164" s="121"/>
      <c r="L164" s="121"/>
      <c r="M164" s="121"/>
      <c r="N164" s="121"/>
      <c r="O164" s="121"/>
      <c r="P164" s="121"/>
      <c r="Q164" s="127"/>
      <c r="R164" s="127"/>
      <c r="S164" s="127"/>
      <c r="T164" s="63"/>
      <c r="U164" s="340"/>
    </row>
    <row r="165" spans="1:22" ht="15.75" thickBot="1">
      <c r="A165" s="32"/>
      <c r="B165" s="31"/>
      <c r="C165" s="20"/>
      <c r="D165" s="20"/>
      <c r="E165" s="20"/>
      <c r="F165" s="20"/>
      <c r="G165" s="20"/>
      <c r="H165" s="5"/>
      <c r="I165" s="139"/>
      <c r="J165" s="419"/>
      <c r="K165" s="94"/>
      <c r="L165" s="94"/>
      <c r="M165" s="94"/>
      <c r="N165" s="94"/>
      <c r="O165" s="94"/>
      <c r="P165" s="94"/>
      <c r="Q165" s="127"/>
      <c r="R165" s="127"/>
      <c r="S165" s="127"/>
      <c r="T165" s="63"/>
      <c r="U165" s="340"/>
    </row>
    <row r="166" spans="1:22" ht="15.75" thickBot="1">
      <c r="A166" s="32"/>
      <c r="B166" s="37"/>
      <c r="C166" s="49"/>
      <c r="D166" s="49"/>
      <c r="E166" s="49"/>
      <c r="F166" s="49"/>
      <c r="G166" s="49"/>
      <c r="H166" s="131"/>
      <c r="I166" s="131"/>
      <c r="J166" s="38"/>
      <c r="K166" s="38"/>
      <c r="L166" s="38"/>
      <c r="M166" s="38"/>
      <c r="N166" s="38"/>
      <c r="O166" s="38"/>
      <c r="P166" s="38"/>
      <c r="Q166" s="132"/>
      <c r="R166" s="132"/>
      <c r="S166" s="132"/>
      <c r="T166" s="64"/>
      <c r="U166" s="340"/>
    </row>
    <row r="167" spans="1:22" ht="16.5" thickBot="1">
      <c r="A167" s="32"/>
      <c r="B167" s="39"/>
      <c r="C167" s="466" t="s">
        <v>227</v>
      </c>
      <c r="D167" s="466"/>
      <c r="E167" s="466"/>
      <c r="F167" s="466"/>
      <c r="G167" s="466"/>
      <c r="H167" s="5"/>
      <c r="I167" s="5"/>
      <c r="J167" s="598">
        <f>INDEX(DatasheetPart3!$D$4:$II$313,MATCH(Import_LA_Code,DatasheetPart3!$B$4:$B$313,0),MATCH(CONCATENATE($V167,"/",J$9),DatasheetPart3!$D$2:$II$2,0))</f>
        <v>-90043763</v>
      </c>
      <c r="K167" s="599"/>
      <c r="L167" s="15"/>
      <c r="M167" s="15"/>
      <c r="N167" s="598">
        <f>INDEX(DatasheetPart3!$D$4:$II$313,MATCH(Import_LA_Code,DatasheetPart3!$B$4:$B$313,0),MATCH(CONCATENATE($V167,"/",N$9),DatasheetPart3!$D$2:$II$2,0))</f>
        <v>-14674454</v>
      </c>
      <c r="O167" s="599"/>
      <c r="P167" s="15"/>
      <c r="Q167" s="127"/>
      <c r="R167" s="623">
        <f>INDEX(DatasheetPart3!$D$4:$II$313,MATCH(Import_LA_Code,DatasheetPart3!$B$4:$B$313,0),MATCH(CONCATENATE($V167,"/",R$9),DatasheetPart3!$D$2:$II$2,0))</f>
        <v>-104718217</v>
      </c>
      <c r="S167" s="624"/>
      <c r="T167" s="65"/>
      <c r="U167" s="340"/>
      <c r="V167" s="109" t="str">
        <f>LEFT(C167,2)</f>
        <v>46</v>
      </c>
    </row>
    <row r="168" spans="1:22" ht="15.75" thickBot="1">
      <c r="A168" s="32"/>
      <c r="B168" s="40"/>
      <c r="C168" s="50"/>
      <c r="D168" s="50"/>
      <c r="E168" s="50"/>
      <c r="F168" s="50"/>
      <c r="G168" s="50"/>
      <c r="H168" s="133"/>
      <c r="I168" s="133"/>
      <c r="J168" s="45"/>
      <c r="K168" s="45"/>
      <c r="L168" s="45"/>
      <c r="M168" s="45"/>
      <c r="N168" s="45"/>
      <c r="O168" s="45"/>
      <c r="P168" s="45"/>
      <c r="Q168" s="141"/>
      <c r="R168" s="141"/>
      <c r="S168" s="141"/>
      <c r="T168" s="66"/>
      <c r="U168" s="340"/>
    </row>
    <row r="169" spans="1:22" ht="15.75" thickBot="1">
      <c r="A169" s="724"/>
      <c r="B169" s="725"/>
      <c r="C169" s="726"/>
      <c r="D169" s="726"/>
      <c r="E169" s="726"/>
      <c r="F169" s="726"/>
      <c r="G169" s="726"/>
      <c r="H169" s="702"/>
      <c r="I169" s="702"/>
      <c r="J169" s="727"/>
      <c r="K169" s="727"/>
      <c r="L169" s="727"/>
      <c r="M169" s="727"/>
      <c r="N169" s="727"/>
      <c r="O169" s="727"/>
      <c r="P169" s="727"/>
      <c r="Q169" s="728"/>
      <c r="R169" s="728"/>
      <c r="S169" s="728"/>
      <c r="T169" s="729"/>
      <c r="U169" s="730"/>
    </row>
    <row r="170" spans="1:22" ht="15.75">
      <c r="A170" s="32"/>
      <c r="B170" s="31"/>
      <c r="C170" s="29" t="s">
        <v>228</v>
      </c>
      <c r="D170" s="20"/>
      <c r="E170" s="20"/>
      <c r="F170" s="20"/>
      <c r="G170" s="20"/>
      <c r="H170" s="5"/>
      <c r="I170" s="5"/>
      <c r="J170" s="15"/>
      <c r="K170" s="15"/>
      <c r="L170" s="15"/>
      <c r="M170" s="15"/>
      <c r="N170" s="15"/>
      <c r="O170" s="15"/>
      <c r="P170" s="15"/>
      <c r="Q170" s="127"/>
      <c r="R170" s="127"/>
      <c r="S170" s="127"/>
      <c r="T170" s="63"/>
      <c r="U170" s="340"/>
    </row>
    <row r="171" spans="1:22" ht="16.5" thickBot="1">
      <c r="A171" s="32"/>
      <c r="B171" s="31"/>
      <c r="C171" s="29" t="s">
        <v>229</v>
      </c>
      <c r="D171" s="20"/>
      <c r="E171" s="20"/>
      <c r="F171" s="20"/>
      <c r="G171" s="20"/>
      <c r="H171" s="5"/>
      <c r="I171" s="5"/>
      <c r="J171" s="15"/>
      <c r="K171" s="15"/>
      <c r="L171" s="15"/>
      <c r="M171" s="15"/>
      <c r="N171" s="15"/>
      <c r="O171" s="15"/>
      <c r="P171" s="15"/>
      <c r="Q171" s="127"/>
      <c r="R171" s="127"/>
      <c r="S171" s="127"/>
      <c r="T171" s="63"/>
      <c r="U171" s="340"/>
    </row>
    <row r="172" spans="1:22" ht="16.5" thickBot="1">
      <c r="A172" s="32"/>
      <c r="B172" s="31"/>
      <c r="C172" s="20" t="s">
        <v>230</v>
      </c>
      <c r="D172" s="20"/>
      <c r="E172" s="20"/>
      <c r="F172" s="20"/>
      <c r="G172" s="20"/>
      <c r="H172" s="5"/>
      <c r="I172" s="5"/>
      <c r="J172" s="625">
        <f>INDEX(DatasheetPart3!$D$4:$II$313,MATCH(Import_LA_Code,DatasheetPart3!$B$4:$B$313,0),MATCH(CONCATENATE($V172,"/",J$9),DatasheetPart3!$D$2:$II$2,0))</f>
        <v>-27658</v>
      </c>
      <c r="K172" s="626"/>
      <c r="L172" s="94"/>
      <c r="M172" s="94"/>
      <c r="N172" s="625">
        <f>INDEX(DatasheetPart3!$D$4:$II$313,MATCH(Import_LA_Code,DatasheetPart3!$B$4:$B$313,0),MATCH(CONCATENATE($V172,"/",N$9),DatasheetPart3!$D$2:$II$2,0))</f>
        <v>77435</v>
      </c>
      <c r="O172" s="626"/>
      <c r="P172" s="94"/>
      <c r="Q172" s="127"/>
      <c r="R172" s="623">
        <f>INDEX(DatasheetPart3!$D$4:$II$313,MATCH(Import_LA_Code,DatasheetPart3!$B$4:$B$313,0),MATCH(CONCATENATE($V172,"/",R$9),DatasheetPart3!$D$2:$II$2,0))</f>
        <v>49777</v>
      </c>
      <c r="S172" s="624"/>
      <c r="T172" s="63"/>
      <c r="U172" s="340"/>
      <c r="V172" s="109" t="str">
        <f>LEFT(C172,2)</f>
        <v>47</v>
      </c>
    </row>
    <row r="173" spans="1:22" ht="15.75">
      <c r="A173" s="32"/>
      <c r="B173" s="31"/>
      <c r="C173" s="20" t="s">
        <v>194</v>
      </c>
      <c r="D173" s="20"/>
      <c r="E173" s="20"/>
      <c r="F173" s="20"/>
      <c r="G173" s="20"/>
      <c r="H173" s="5"/>
      <c r="I173" s="5"/>
      <c r="J173" s="93"/>
      <c r="K173" s="93"/>
      <c r="L173" s="94"/>
      <c r="M173" s="94"/>
      <c r="N173" s="93"/>
      <c r="O173" s="93"/>
      <c r="P173" s="94"/>
      <c r="Q173" s="127"/>
      <c r="R173" s="129"/>
      <c r="S173" s="127"/>
      <c r="T173" s="63"/>
      <c r="U173" s="340"/>
    </row>
    <row r="174" spans="1:22" ht="15.75">
      <c r="A174" s="32"/>
      <c r="B174" s="31"/>
      <c r="C174" s="20"/>
      <c r="D174" s="20"/>
      <c r="E174" s="20"/>
      <c r="F174" s="20"/>
      <c r="G174" s="20"/>
      <c r="H174" s="5"/>
      <c r="I174" s="5"/>
      <c r="J174" s="93"/>
      <c r="K174" s="93"/>
      <c r="L174" s="94"/>
      <c r="M174" s="94"/>
      <c r="N174" s="93"/>
      <c r="O174" s="93"/>
      <c r="P174" s="94"/>
      <c r="Q174" s="127"/>
      <c r="R174" s="129"/>
      <c r="S174" s="127"/>
      <c r="T174" s="63"/>
      <c r="U174" s="340"/>
    </row>
    <row r="175" spans="1:22" ht="16.5" thickBot="1">
      <c r="A175" s="32"/>
      <c r="B175" s="31"/>
      <c r="C175" s="29" t="s">
        <v>231</v>
      </c>
      <c r="D175" s="20"/>
      <c r="E175" s="20"/>
      <c r="F175" s="20"/>
      <c r="G175" s="20"/>
      <c r="H175" s="5"/>
      <c r="I175" s="5"/>
      <c r="J175" s="93"/>
      <c r="K175" s="93"/>
      <c r="L175" s="94"/>
      <c r="M175" s="94"/>
      <c r="N175" s="93"/>
      <c r="O175" s="93"/>
      <c r="P175" s="94"/>
      <c r="Q175" s="127"/>
      <c r="R175" s="129"/>
      <c r="S175" s="127"/>
      <c r="T175" s="63"/>
      <c r="U175" s="340"/>
    </row>
    <row r="176" spans="1:22" ht="16.5" thickBot="1">
      <c r="A176" s="32"/>
      <c r="B176" s="31"/>
      <c r="C176" s="20" t="s">
        <v>232</v>
      </c>
      <c r="D176" s="20"/>
      <c r="E176" s="20"/>
      <c r="F176" s="20"/>
      <c r="G176" s="20"/>
      <c r="H176" s="5"/>
      <c r="I176" s="5"/>
      <c r="J176" s="625">
        <f>INDEX(DatasheetPart3!$D$4:$II$313,MATCH(Import_LA_Code,DatasheetPart3!$B$4:$B$313,0),MATCH(CONCATENATE($V176,"/",J$9),DatasheetPart3!$D$2:$II$2,0))</f>
        <v>5454</v>
      </c>
      <c r="K176" s="626"/>
      <c r="L176" s="15"/>
      <c r="M176" s="15"/>
      <c r="N176" s="625">
        <f>INDEX(DatasheetPart3!$D$4:$II$313,MATCH(Import_LA_Code,DatasheetPart3!$B$4:$B$313,0),MATCH(CONCATENATE($V176,"/",N$9),DatasheetPart3!$D$2:$II$2,0))</f>
        <v>0</v>
      </c>
      <c r="O176" s="626"/>
      <c r="P176" s="15"/>
      <c r="Q176" s="127"/>
      <c r="R176" s="623">
        <f>INDEX(DatasheetPart3!$D$4:$II$313,MATCH(Import_LA_Code,DatasheetPart3!$B$4:$B$313,0),MATCH(CONCATENATE($V176,"/",R$9),DatasheetPart3!$D$2:$II$2,0))</f>
        <v>5454</v>
      </c>
      <c r="S176" s="624"/>
      <c r="T176" s="63"/>
      <c r="U176" s="340"/>
      <c r="V176" s="109" t="str">
        <f>LEFT(C176,2)</f>
        <v>48</v>
      </c>
    </row>
    <row r="177" spans="1:22" ht="15.75">
      <c r="A177" s="32"/>
      <c r="B177" s="31"/>
      <c r="C177" s="20" t="s">
        <v>194</v>
      </c>
      <c r="D177" s="20"/>
      <c r="E177" s="20"/>
      <c r="F177" s="20"/>
      <c r="G177" s="20"/>
      <c r="H177" s="5"/>
      <c r="I177" s="5"/>
      <c r="J177" s="93"/>
      <c r="K177" s="93"/>
      <c r="L177" s="94"/>
      <c r="M177" s="94"/>
      <c r="N177" s="93"/>
      <c r="O177" s="93"/>
      <c r="P177" s="94"/>
      <c r="Q177" s="127"/>
      <c r="R177" s="129"/>
      <c r="S177" s="127"/>
      <c r="T177" s="63"/>
      <c r="U177" s="340"/>
    </row>
    <row r="178" spans="1:22" ht="15.75">
      <c r="A178" s="32"/>
      <c r="B178" s="31"/>
      <c r="C178" s="20"/>
      <c r="D178" s="20"/>
      <c r="E178" s="20"/>
      <c r="F178" s="20"/>
      <c r="G178" s="20"/>
      <c r="H178" s="5"/>
      <c r="I178" s="5"/>
      <c r="J178" s="93"/>
      <c r="K178" s="93"/>
      <c r="L178" s="94"/>
      <c r="M178" s="94"/>
      <c r="N178" s="93"/>
      <c r="O178" s="93"/>
      <c r="P178" s="94"/>
      <c r="Q178" s="127"/>
      <c r="R178" s="129"/>
      <c r="S178" s="127"/>
      <c r="T178" s="63"/>
      <c r="U178" s="340"/>
    </row>
    <row r="179" spans="1:22" ht="16.5" thickBot="1">
      <c r="A179" s="32"/>
      <c r="B179" s="31"/>
      <c r="C179" s="29" t="s">
        <v>233</v>
      </c>
      <c r="D179" s="20"/>
      <c r="E179" s="20"/>
      <c r="F179" s="20"/>
      <c r="G179" s="20"/>
      <c r="H179" s="5"/>
      <c r="I179" s="5"/>
      <c r="J179" s="5"/>
      <c r="K179" s="5"/>
      <c r="L179" s="5"/>
      <c r="M179" s="5"/>
      <c r="N179" s="5"/>
      <c r="O179" s="5"/>
      <c r="P179" s="5"/>
      <c r="Q179" s="128"/>
      <c r="R179" s="128"/>
      <c r="S179" s="128"/>
      <c r="T179" s="63"/>
      <c r="U179" s="340"/>
    </row>
    <row r="180" spans="1:22" ht="16.5" thickBot="1">
      <c r="A180" s="32"/>
      <c r="B180" s="31"/>
      <c r="C180" s="20" t="s">
        <v>234</v>
      </c>
      <c r="D180" s="20"/>
      <c r="E180" s="20"/>
      <c r="F180" s="20"/>
      <c r="G180" s="20"/>
      <c r="H180" s="5"/>
      <c r="I180" s="5"/>
      <c r="J180" s="625">
        <f>INDEX(DatasheetPart3!$D$4:$II$313,MATCH(Import_LA_Code,DatasheetPart3!$B$4:$B$313,0),MATCH(CONCATENATE($V180,"/",J$9),DatasheetPart3!$D$2:$II$2,0))</f>
        <v>-4709500</v>
      </c>
      <c r="K180" s="626"/>
      <c r="L180" s="15"/>
      <c r="M180" s="15"/>
      <c r="N180" s="625">
        <f>INDEX(DatasheetPart3!$D$4:$II$313,MATCH(Import_LA_Code,DatasheetPart3!$B$4:$B$313,0),MATCH(CONCATENATE($V180,"/",N$9),DatasheetPart3!$D$2:$II$2,0))</f>
        <v>-1219494</v>
      </c>
      <c r="O180" s="626"/>
      <c r="P180" s="15"/>
      <c r="Q180" s="127"/>
      <c r="R180" s="623">
        <f>INDEX(DatasheetPart3!$D$4:$II$313,MATCH(Import_LA_Code,DatasheetPart3!$B$4:$B$313,0),MATCH(CONCATENATE($V180,"/",R$9),DatasheetPart3!$D$2:$II$2,0))</f>
        <v>-5928994</v>
      </c>
      <c r="S180" s="624"/>
      <c r="T180" s="63"/>
      <c r="U180" s="340"/>
      <c r="V180" s="109" t="str">
        <f>LEFT(C180,2)</f>
        <v>49</v>
      </c>
    </row>
    <row r="181" spans="1:22" ht="15">
      <c r="A181" s="32"/>
      <c r="B181" s="31"/>
      <c r="C181" s="20" t="s">
        <v>194</v>
      </c>
      <c r="D181" s="20"/>
      <c r="E181" s="20"/>
      <c r="F181" s="20"/>
      <c r="G181" s="20"/>
      <c r="H181" s="5"/>
      <c r="I181" s="5"/>
      <c r="J181" s="5"/>
      <c r="K181" s="5"/>
      <c r="L181" s="5"/>
      <c r="M181" s="5"/>
      <c r="N181" s="5"/>
      <c r="O181" s="5"/>
      <c r="P181" s="5"/>
      <c r="Q181" s="128"/>
      <c r="R181" s="128"/>
      <c r="S181" s="128"/>
      <c r="T181" s="63"/>
      <c r="U181" s="340"/>
    </row>
    <row r="182" spans="1:22" ht="15">
      <c r="A182" s="32"/>
      <c r="B182" s="31"/>
      <c r="C182" s="20"/>
      <c r="D182" s="20"/>
      <c r="E182" s="20"/>
      <c r="F182" s="20"/>
      <c r="G182" s="20"/>
      <c r="H182" s="5"/>
      <c r="I182" s="5"/>
      <c r="J182" s="5"/>
      <c r="K182" s="139"/>
      <c r="L182" s="5"/>
      <c r="M182" s="5"/>
      <c r="N182" s="5"/>
      <c r="O182" s="5"/>
      <c r="P182" s="5"/>
      <c r="Q182" s="128"/>
      <c r="R182" s="128"/>
      <c r="S182" s="128"/>
      <c r="T182" s="63"/>
      <c r="U182" s="340"/>
    </row>
    <row r="183" spans="1:22" ht="16.5" thickBot="1">
      <c r="A183" s="32"/>
      <c r="B183" s="31"/>
      <c r="C183" s="29" t="s">
        <v>235</v>
      </c>
      <c r="D183" s="20"/>
      <c r="E183" s="20"/>
      <c r="F183" s="20"/>
      <c r="G183" s="20"/>
      <c r="H183" s="5"/>
      <c r="I183" s="5"/>
      <c r="J183" s="15"/>
      <c r="K183" s="15"/>
      <c r="L183" s="15"/>
      <c r="M183" s="15"/>
      <c r="N183" s="15"/>
      <c r="O183" s="15"/>
      <c r="P183" s="15"/>
      <c r="Q183" s="127"/>
      <c r="R183" s="127"/>
      <c r="S183" s="127"/>
      <c r="T183" s="63"/>
      <c r="U183" s="340"/>
    </row>
    <row r="184" spans="1:22" ht="16.5" thickBot="1">
      <c r="A184" s="32"/>
      <c r="B184" s="31"/>
      <c r="C184" s="20" t="s">
        <v>236</v>
      </c>
      <c r="D184" s="20"/>
      <c r="E184" s="20"/>
      <c r="F184" s="20"/>
      <c r="G184" s="20"/>
      <c r="H184" s="5"/>
      <c r="I184" s="5"/>
      <c r="J184" s="625">
        <f>INDEX(DatasheetPart3!$D$4:$II$313,MATCH(Import_LA_Code,DatasheetPart3!$B$4:$B$313,0),MATCH(CONCATENATE($V184,"/",J$9),DatasheetPart3!$D$2:$II$2,0))</f>
        <v>-8109</v>
      </c>
      <c r="K184" s="626"/>
      <c r="L184" s="15"/>
      <c r="M184" s="15"/>
      <c r="N184" s="625">
        <f>INDEX(DatasheetPart3!$D$4:$II$313,MATCH(Import_LA_Code,DatasheetPart3!$B$4:$B$313,0),MATCH(CONCATENATE($V184,"/",N$9),DatasheetPart3!$D$2:$II$2,0))</f>
        <v>0</v>
      </c>
      <c r="O184" s="626"/>
      <c r="P184" s="15"/>
      <c r="Q184" s="127"/>
      <c r="R184" s="623">
        <f>INDEX(DatasheetPart3!$D$4:$II$313,MATCH(Import_LA_Code,DatasheetPart3!$B$4:$B$313,0),MATCH(CONCATENATE($V184,"/",R$9),DatasheetPart3!$D$2:$II$2,0))</f>
        <v>-8109</v>
      </c>
      <c r="S184" s="624"/>
      <c r="T184" s="63"/>
      <c r="U184" s="340"/>
      <c r="V184" s="109" t="str">
        <f>LEFT(C184,2)</f>
        <v>50</v>
      </c>
    </row>
    <row r="185" spans="1:22" ht="16.5" thickBot="1">
      <c r="A185" s="32"/>
      <c r="B185" s="31"/>
      <c r="C185" s="20"/>
      <c r="D185" s="20"/>
      <c r="E185" s="20"/>
      <c r="F185" s="20"/>
      <c r="G185" s="20"/>
      <c r="H185" s="5"/>
      <c r="I185" s="5"/>
      <c r="J185" s="93"/>
      <c r="K185" s="93"/>
      <c r="L185" s="94"/>
      <c r="M185" s="94"/>
      <c r="N185" s="93"/>
      <c r="O185" s="93"/>
      <c r="P185" s="94"/>
      <c r="Q185" s="127"/>
      <c r="R185" s="129"/>
      <c r="S185" s="127"/>
      <c r="T185" s="63"/>
      <c r="U185" s="340"/>
    </row>
    <row r="186" spans="1:22" ht="18.75" customHeight="1" thickBot="1">
      <c r="A186" s="32"/>
      <c r="B186" s="31"/>
      <c r="C186" s="20" t="s">
        <v>237</v>
      </c>
      <c r="D186" s="20"/>
      <c r="E186" s="20"/>
      <c r="F186" s="20"/>
      <c r="G186" s="20"/>
      <c r="H186" s="5"/>
      <c r="I186" s="5"/>
      <c r="J186" s="625">
        <f>INDEX(DatasheetPart3!$D$4:$II$313,MATCH(Import_LA_Code,DatasheetPart3!$B$4:$B$313,0),MATCH(CONCATENATE($V186,"/",J$9),DatasheetPart3!$D$2:$II$2,0))</f>
        <v>53374</v>
      </c>
      <c r="K186" s="626"/>
      <c r="L186" s="139"/>
      <c r="M186" s="139"/>
      <c r="N186" s="625">
        <f>INDEX(DatasheetPart3!$D$4:$II$313,MATCH(Import_LA_Code,DatasheetPart3!$B$4:$B$313,0),MATCH(CONCATENATE($V186,"/",N$9),DatasheetPart3!$D$2:$II$2,0))</f>
        <v>0</v>
      </c>
      <c r="O186" s="626"/>
      <c r="P186" s="139"/>
      <c r="Q186" s="128"/>
      <c r="R186" s="623">
        <f>INDEX(DatasheetPart3!$D$4:$II$313,MATCH(Import_LA_Code,DatasheetPart3!$B$4:$B$313,0),MATCH(CONCATENATE($V186,"/",R$9),DatasheetPart3!$D$2:$II$2,0))</f>
        <v>53374</v>
      </c>
      <c r="S186" s="624"/>
      <c r="T186" s="63"/>
      <c r="U186" s="340"/>
      <c r="V186" s="109" t="str">
        <f>LEFT(C186,2)</f>
        <v>51</v>
      </c>
    </row>
    <row r="187" spans="1:22" ht="15">
      <c r="A187" s="32"/>
      <c r="B187" s="31"/>
      <c r="C187" s="20" t="s">
        <v>194</v>
      </c>
      <c r="D187" s="20"/>
      <c r="E187" s="20"/>
      <c r="F187" s="20"/>
      <c r="G187" s="20"/>
      <c r="H187" s="5"/>
      <c r="I187" s="5"/>
      <c r="J187" s="5"/>
      <c r="K187" s="5"/>
      <c r="L187" s="5"/>
      <c r="M187" s="5"/>
      <c r="N187" s="5"/>
      <c r="O187" s="5"/>
      <c r="P187" s="5"/>
      <c r="Q187" s="128"/>
      <c r="R187" s="128"/>
      <c r="S187" s="128"/>
      <c r="T187" s="63"/>
      <c r="U187" s="340"/>
    </row>
    <row r="188" spans="1:22" ht="15">
      <c r="A188" s="32"/>
      <c r="B188" s="31"/>
      <c r="C188" s="20"/>
      <c r="D188" s="20"/>
      <c r="E188" s="20"/>
      <c r="F188" s="20"/>
      <c r="G188" s="20"/>
      <c r="H188" s="5"/>
      <c r="I188" s="5"/>
      <c r="J188" s="5"/>
      <c r="K188" s="5"/>
      <c r="L188" s="5"/>
      <c r="M188" s="5"/>
      <c r="N188" s="5"/>
      <c r="O188" s="5"/>
      <c r="P188" s="5"/>
      <c r="Q188" s="128"/>
      <c r="R188" s="128"/>
      <c r="S188" s="128"/>
      <c r="T188" s="63"/>
      <c r="U188" s="340"/>
    </row>
    <row r="189" spans="1:22" ht="16.5" thickBot="1">
      <c r="A189" s="32"/>
      <c r="B189" s="31"/>
      <c r="C189" s="219" t="s">
        <v>238</v>
      </c>
      <c r="D189" s="220"/>
      <c r="E189" s="220"/>
      <c r="F189" s="220"/>
      <c r="G189" s="220"/>
      <c r="H189" s="139"/>
      <c r="I189" s="139"/>
      <c r="J189" s="139"/>
      <c r="K189" s="139"/>
      <c r="L189" s="139"/>
      <c r="M189" s="139"/>
      <c r="N189" s="139"/>
      <c r="O189" s="139"/>
      <c r="P189" s="139"/>
      <c r="Q189" s="128"/>
      <c r="R189" s="128"/>
      <c r="S189" s="128"/>
      <c r="T189" s="63"/>
      <c r="U189" s="340"/>
    </row>
    <row r="190" spans="1:22" ht="18.75" customHeight="1" thickBot="1">
      <c r="A190" s="32"/>
      <c r="B190" s="31"/>
      <c r="C190" s="220" t="s">
        <v>239</v>
      </c>
      <c r="D190" s="220"/>
      <c r="E190" s="220"/>
      <c r="F190" s="220"/>
      <c r="G190" s="220"/>
      <c r="H190" s="139"/>
      <c r="I190" s="139"/>
      <c r="J190" s="625">
        <f>INDEX(DatasheetPart3!$D$4:$II$313,MATCH(Import_LA_Code,DatasheetPart3!$B$4:$B$313,0),MATCH(CONCATENATE($V190,"/",J$9),DatasheetPart3!$D$2:$II$2,0))</f>
        <v>17979</v>
      </c>
      <c r="K190" s="626"/>
      <c r="L190" s="139"/>
      <c r="M190" s="139"/>
      <c r="N190" s="625">
        <f>INDEX(DatasheetPart3!$D$4:$II$313,MATCH(Import_LA_Code,DatasheetPart3!$B$4:$B$313,0),MATCH(CONCATENATE($V190,"/",N$9),DatasheetPart3!$D$2:$II$2,0))</f>
        <v>2285</v>
      </c>
      <c r="O190" s="626"/>
      <c r="P190" s="139"/>
      <c r="Q190" s="128"/>
      <c r="R190" s="623">
        <f>INDEX(DatasheetPart3!$D$4:$II$313,MATCH(Import_LA_Code,DatasheetPart3!$B$4:$B$313,0),MATCH(CONCATENATE($V190,"/",R$9),DatasheetPart3!$D$2:$II$2,0))</f>
        <v>20264</v>
      </c>
      <c r="S190" s="624"/>
      <c r="T190" s="63"/>
      <c r="U190" s="340"/>
      <c r="V190" s="109" t="str">
        <f>LEFT(C190,2)</f>
        <v>52</v>
      </c>
    </row>
    <row r="191" spans="1:22" ht="18.75" customHeight="1">
      <c r="A191" s="32"/>
      <c r="B191" s="31"/>
      <c r="C191" s="220" t="s">
        <v>194</v>
      </c>
      <c r="D191" s="220"/>
      <c r="E191" s="220"/>
      <c r="F191" s="220"/>
      <c r="G191" s="220"/>
      <c r="H191" s="139"/>
      <c r="I191" s="139"/>
      <c r="J191" s="139"/>
      <c r="K191" s="139"/>
      <c r="L191" s="139"/>
      <c r="M191" s="139"/>
      <c r="N191" s="139"/>
      <c r="O191" s="139"/>
      <c r="P191" s="139"/>
      <c r="Q191" s="128"/>
      <c r="R191" s="128"/>
      <c r="S191" s="128"/>
      <c r="T191" s="63"/>
      <c r="U191" s="340"/>
    </row>
    <row r="192" spans="1:22" ht="15">
      <c r="A192" s="32"/>
      <c r="B192" s="31"/>
      <c r="C192" s="20"/>
      <c r="D192" s="20"/>
      <c r="E192" s="20"/>
      <c r="F192" s="20"/>
      <c r="G192" s="20"/>
      <c r="H192" s="5"/>
      <c r="I192" s="5"/>
      <c r="J192" s="5"/>
      <c r="K192" s="5"/>
      <c r="L192" s="5"/>
      <c r="M192" s="5"/>
      <c r="N192" s="5"/>
      <c r="O192" s="5"/>
      <c r="P192" s="5"/>
      <c r="Q192" s="128"/>
      <c r="R192" s="128"/>
      <c r="S192" s="128"/>
      <c r="T192" s="63"/>
      <c r="U192" s="340"/>
    </row>
    <row r="193" spans="1:22" ht="16.5" thickBot="1">
      <c r="A193" s="32"/>
      <c r="B193" s="31"/>
      <c r="C193" s="29" t="s">
        <v>188</v>
      </c>
      <c r="D193" s="20"/>
      <c r="E193" s="20"/>
      <c r="F193" s="20"/>
      <c r="G193" s="20"/>
      <c r="H193" s="5"/>
      <c r="I193" s="5"/>
      <c r="J193" s="5"/>
      <c r="K193" s="5"/>
      <c r="L193" s="5"/>
      <c r="M193" s="5"/>
      <c r="N193" s="5"/>
      <c r="O193" s="5"/>
      <c r="P193" s="5"/>
      <c r="Q193" s="128"/>
      <c r="R193" s="128"/>
      <c r="S193" s="128"/>
      <c r="T193" s="63"/>
      <c r="U193" s="340"/>
    </row>
    <row r="194" spans="1:22" ht="16.5" thickBot="1">
      <c r="A194" s="32"/>
      <c r="B194" s="31"/>
      <c r="C194" s="20" t="s">
        <v>240</v>
      </c>
      <c r="D194" s="20"/>
      <c r="E194" s="20"/>
      <c r="F194" s="20"/>
      <c r="G194" s="20"/>
      <c r="H194" s="5"/>
      <c r="I194" s="5"/>
      <c r="J194" s="625">
        <f>INDEX(DatasheetPart3!$D$4:$II$313,MATCH(Import_LA_Code,DatasheetPart3!$B$4:$B$313,0),MATCH(CONCATENATE($V194,"/",J$9),DatasheetPart3!$D$2:$II$2,0))</f>
        <v>-3973887</v>
      </c>
      <c r="K194" s="626"/>
      <c r="L194" s="15"/>
      <c r="M194" s="15"/>
      <c r="N194" s="625">
        <f>INDEX(DatasheetPart3!$D$4:$II$313,MATCH(Import_LA_Code,DatasheetPart3!$B$4:$B$313,0),MATCH(CONCATENATE($V194,"/",N$9),DatasheetPart3!$D$2:$II$2,0))</f>
        <v>0</v>
      </c>
      <c r="O194" s="626"/>
      <c r="P194" s="15"/>
      <c r="Q194" s="127"/>
      <c r="R194" s="623">
        <f>INDEX(DatasheetPart3!$D$4:$II$313,MATCH(Import_LA_Code,DatasheetPart3!$B$4:$B$313,0),MATCH(CONCATENATE($V194,"/",R$9),DatasheetPart3!$D$2:$II$2,0))</f>
        <v>-3973887</v>
      </c>
      <c r="S194" s="624"/>
      <c r="T194" s="63"/>
      <c r="U194" s="340"/>
      <c r="V194" s="109" t="str">
        <f>LEFT(C194,2)</f>
        <v>53</v>
      </c>
    </row>
    <row r="195" spans="1:22" ht="16.5" thickBot="1">
      <c r="A195" s="32"/>
      <c r="B195" s="31"/>
      <c r="C195" s="20"/>
      <c r="D195" s="20"/>
      <c r="E195" s="20"/>
      <c r="F195" s="20"/>
      <c r="G195" s="20"/>
      <c r="H195" s="5"/>
      <c r="I195" s="5"/>
      <c r="J195" s="139"/>
      <c r="K195" s="139"/>
      <c r="L195" s="15"/>
      <c r="M195" s="15"/>
      <c r="N195" s="5"/>
      <c r="O195" s="5"/>
      <c r="P195" s="15"/>
      <c r="Q195" s="127"/>
      <c r="R195" s="129"/>
      <c r="S195" s="127"/>
      <c r="T195" s="63"/>
      <c r="U195" s="340"/>
    </row>
    <row r="196" spans="1:22" ht="16.5" thickBot="1">
      <c r="A196" s="32"/>
      <c r="B196" s="31"/>
      <c r="C196" s="220" t="s">
        <v>241</v>
      </c>
      <c r="D196" s="220"/>
      <c r="E196" s="220"/>
      <c r="F196" s="220"/>
      <c r="G196" s="220"/>
      <c r="H196" s="139"/>
      <c r="I196" s="139"/>
      <c r="J196" s="625">
        <f>INDEX(DatasheetPart3!$D$4:$II$313,MATCH(Import_LA_Code,DatasheetPart3!$B$4:$B$313,0),MATCH(CONCATENATE($V196,"/",J$9),DatasheetPart3!$D$2:$II$2,0))</f>
        <v>11057</v>
      </c>
      <c r="K196" s="626"/>
      <c r="L196" s="139"/>
      <c r="M196" s="139"/>
      <c r="N196" s="625">
        <f>INDEX(DatasheetPart3!$D$4:$II$313,MATCH(Import_LA_Code,DatasheetPart3!$B$4:$B$313,0),MATCH(CONCATENATE($V196,"/",N$9),DatasheetPart3!$D$2:$II$2,0))</f>
        <v>0</v>
      </c>
      <c r="O196" s="626"/>
      <c r="P196" s="139"/>
      <c r="Q196" s="128"/>
      <c r="R196" s="623">
        <f>INDEX(DatasheetPart3!$D$4:$II$313,MATCH(Import_LA_Code,DatasheetPart3!$B$4:$B$313,0),MATCH(CONCATENATE($V196,"/",R$9),DatasheetPart3!$D$2:$II$2,0))</f>
        <v>11057</v>
      </c>
      <c r="S196" s="624"/>
      <c r="T196" s="63"/>
      <c r="U196" s="340"/>
      <c r="V196" s="109" t="str">
        <f>LEFT(C196,2)</f>
        <v>54</v>
      </c>
    </row>
    <row r="197" spans="1:22" ht="15">
      <c r="A197" s="32"/>
      <c r="B197" s="31"/>
      <c r="C197" s="220" t="s">
        <v>194</v>
      </c>
      <c r="D197" s="220"/>
      <c r="E197" s="220"/>
      <c r="F197" s="220"/>
      <c r="G197" s="220"/>
      <c r="H197" s="139"/>
      <c r="I197" s="139"/>
      <c r="J197" s="139"/>
      <c r="K197" s="139"/>
      <c r="L197" s="139"/>
      <c r="M197" s="139"/>
      <c r="N197" s="139"/>
      <c r="O197" s="139"/>
      <c r="P197" s="139"/>
      <c r="Q197" s="128"/>
      <c r="R197" s="128"/>
      <c r="S197" s="128"/>
      <c r="T197" s="63"/>
      <c r="U197" s="340"/>
    </row>
    <row r="198" spans="1:22" ht="15.75">
      <c r="A198" s="32"/>
      <c r="B198" s="31"/>
      <c r="C198" s="20"/>
      <c r="D198" s="20"/>
      <c r="E198" s="20"/>
      <c r="F198" s="20"/>
      <c r="G198" s="20"/>
      <c r="H198" s="5"/>
      <c r="I198" s="5"/>
      <c r="J198" s="5"/>
      <c r="K198" s="5"/>
      <c r="L198" s="5"/>
      <c r="M198" s="5"/>
      <c r="N198" s="5"/>
      <c r="O198" s="5"/>
      <c r="P198" s="15"/>
      <c r="Q198" s="127"/>
      <c r="R198" s="129"/>
      <c r="S198" s="127"/>
      <c r="T198" s="63"/>
      <c r="U198" s="340"/>
    </row>
    <row r="199" spans="1:22" ht="16.5" thickBot="1">
      <c r="A199" s="32"/>
      <c r="B199" s="31"/>
      <c r="C199" s="29" t="s">
        <v>242</v>
      </c>
      <c r="D199" s="20"/>
      <c r="E199" s="20"/>
      <c r="F199" s="20"/>
      <c r="G199" s="20"/>
      <c r="H199" s="5"/>
      <c r="I199" s="5"/>
      <c r="J199" s="5"/>
      <c r="K199" s="5"/>
      <c r="L199" s="5"/>
      <c r="M199" s="5"/>
      <c r="N199" s="5"/>
      <c r="O199" s="5"/>
      <c r="P199" s="15"/>
      <c r="Q199" s="127"/>
      <c r="R199" s="129"/>
      <c r="S199" s="127"/>
      <c r="T199" s="63"/>
      <c r="U199" s="340"/>
    </row>
    <row r="200" spans="1:22" ht="16.5" thickBot="1">
      <c r="A200" s="32"/>
      <c r="B200" s="31"/>
      <c r="C200" s="20" t="s">
        <v>243</v>
      </c>
      <c r="D200" s="20"/>
      <c r="E200" s="20"/>
      <c r="F200" s="20"/>
      <c r="G200" s="20"/>
      <c r="H200" s="5"/>
      <c r="I200" s="5"/>
      <c r="J200" s="625">
        <f>INDEX(DatasheetPart3!$D$4:$II$313,MATCH(Import_LA_Code,DatasheetPart3!$B$4:$B$313,0),MATCH(CONCATENATE($V200,"/",J$9),DatasheetPart3!$D$2:$II$2,0))</f>
        <v>-102432</v>
      </c>
      <c r="K200" s="626"/>
      <c r="L200" s="15"/>
      <c r="M200" s="15"/>
      <c r="N200" s="625">
        <f>INDEX(DatasheetPart3!$D$4:$II$313,MATCH(Import_LA_Code,DatasheetPart3!$B$4:$B$313,0),MATCH(CONCATENATE($V200,"/",N$9),DatasheetPart3!$D$2:$II$2,0))</f>
        <v>0</v>
      </c>
      <c r="O200" s="626"/>
      <c r="P200" s="15"/>
      <c r="Q200" s="127"/>
      <c r="R200" s="623">
        <f>INDEX(DatasheetPart3!$D$4:$II$313,MATCH(Import_LA_Code,DatasheetPart3!$B$4:$B$313,0),MATCH(CONCATENATE($V200,"/",R$9),DatasheetPart3!$D$2:$II$2,0))</f>
        <v>-102432</v>
      </c>
      <c r="S200" s="624"/>
      <c r="T200" s="63"/>
      <c r="U200" s="340"/>
      <c r="V200" s="109" t="str">
        <f>LEFT(C200,2)</f>
        <v>55</v>
      </c>
    </row>
    <row r="201" spans="1:22" ht="16.5" thickBot="1">
      <c r="A201" s="32"/>
      <c r="B201" s="31"/>
      <c r="C201" s="20"/>
      <c r="D201" s="20"/>
      <c r="E201" s="20"/>
      <c r="F201" s="20"/>
      <c r="G201" s="20"/>
      <c r="H201" s="5"/>
      <c r="I201" s="5"/>
      <c r="J201" s="139"/>
      <c r="K201" s="139"/>
      <c r="L201" s="15"/>
      <c r="M201" s="15"/>
      <c r="N201" s="5"/>
      <c r="O201" s="5"/>
      <c r="P201" s="15"/>
      <c r="Q201" s="127"/>
      <c r="R201" s="129"/>
      <c r="S201" s="127"/>
      <c r="T201" s="63"/>
      <c r="U201" s="340"/>
    </row>
    <row r="202" spans="1:22" ht="16.5" thickBot="1">
      <c r="A202" s="32"/>
      <c r="B202" s="31"/>
      <c r="C202" s="220" t="s">
        <v>244</v>
      </c>
      <c r="D202" s="220"/>
      <c r="E202" s="220"/>
      <c r="F202" s="220"/>
      <c r="G202" s="220"/>
      <c r="H202" s="139"/>
      <c r="I202" s="139"/>
      <c r="J202" s="625">
        <f>INDEX(DatasheetPart3!$D$4:$II$313,MATCH(Import_LA_Code,DatasheetPart3!$B$4:$B$313,0),MATCH(CONCATENATE($V202,"/",J$9),DatasheetPart3!$D$2:$II$2,0))</f>
        <v>-5996</v>
      </c>
      <c r="K202" s="626"/>
      <c r="L202" s="139"/>
      <c r="M202" s="139"/>
      <c r="N202" s="625">
        <f>INDEX(DatasheetPart3!$D$4:$II$313,MATCH(Import_LA_Code,DatasheetPart3!$B$4:$B$313,0),MATCH(CONCATENATE($V202,"/",N$9),DatasheetPart3!$D$2:$II$2,0))</f>
        <v>0</v>
      </c>
      <c r="O202" s="626"/>
      <c r="P202" s="139"/>
      <c r="Q202" s="128"/>
      <c r="R202" s="623">
        <f>INDEX(DatasheetPart3!$D$4:$II$313,MATCH(Import_LA_Code,DatasheetPart3!$B$4:$B$313,0),MATCH(CONCATENATE($V202,"/",R$9),DatasheetPart3!$D$2:$II$2,0))</f>
        <v>-5996</v>
      </c>
      <c r="S202" s="624"/>
      <c r="T202" s="63"/>
      <c r="U202" s="340"/>
      <c r="V202" s="109" t="str">
        <f>LEFT(C202,2)</f>
        <v>56</v>
      </c>
    </row>
    <row r="203" spans="1:22" ht="15">
      <c r="A203" s="32"/>
      <c r="B203" s="31"/>
      <c r="C203" s="220" t="s">
        <v>194</v>
      </c>
      <c r="D203" s="220"/>
      <c r="E203" s="220"/>
      <c r="F203" s="220"/>
      <c r="G203" s="220"/>
      <c r="H203" s="139"/>
      <c r="I203" s="139"/>
      <c r="J203" s="139"/>
      <c r="K203" s="139"/>
      <c r="L203" s="139"/>
      <c r="M203" s="139"/>
      <c r="N203" s="139"/>
      <c r="O203" s="139"/>
      <c r="P203" s="139"/>
      <c r="Q203" s="128"/>
      <c r="R203" s="128"/>
      <c r="S203" s="128"/>
      <c r="T203" s="63"/>
      <c r="U203" s="340"/>
    </row>
    <row r="204" spans="1:22" ht="15.75">
      <c r="A204" s="32"/>
      <c r="B204" s="31"/>
      <c r="C204" s="20"/>
      <c r="D204" s="20"/>
      <c r="E204" s="20"/>
      <c r="F204" s="20"/>
      <c r="G204" s="20"/>
      <c r="H204" s="5"/>
      <c r="I204" s="5"/>
      <c r="J204" s="5"/>
      <c r="K204" s="5"/>
      <c r="L204" s="5"/>
      <c r="M204" s="5"/>
      <c r="N204" s="5"/>
      <c r="O204" s="5"/>
      <c r="P204" s="15"/>
      <c r="Q204" s="127"/>
      <c r="R204" s="129"/>
      <c r="S204" s="127"/>
      <c r="T204" s="63"/>
      <c r="U204" s="340"/>
    </row>
    <row r="205" spans="1:22" ht="16.5" thickBot="1">
      <c r="A205" s="32"/>
      <c r="B205" s="31"/>
      <c r="C205" s="29" t="s">
        <v>245</v>
      </c>
      <c r="D205" s="20"/>
      <c r="E205" s="20"/>
      <c r="F205" s="20"/>
      <c r="G205" s="20"/>
      <c r="H205" s="5"/>
      <c r="I205" s="5"/>
      <c r="J205" s="5"/>
      <c r="K205" s="5"/>
      <c r="L205" s="5"/>
      <c r="M205" s="5"/>
      <c r="N205" s="5"/>
      <c r="O205" s="5"/>
      <c r="P205" s="15"/>
      <c r="Q205" s="127"/>
      <c r="R205" s="129"/>
      <c r="S205" s="127"/>
      <c r="T205" s="63"/>
      <c r="U205" s="340"/>
    </row>
    <row r="206" spans="1:22" ht="16.5" thickBot="1">
      <c r="A206" s="32"/>
      <c r="B206" s="31"/>
      <c r="C206" s="20" t="s">
        <v>246</v>
      </c>
      <c r="D206" s="20"/>
      <c r="E206" s="20"/>
      <c r="F206" s="20"/>
      <c r="G206" s="20"/>
      <c r="H206" s="5"/>
      <c r="I206" s="5"/>
      <c r="J206" s="625">
        <f>INDEX(DatasheetPart3!$D$4:$II$313,MATCH(Import_LA_Code,DatasheetPart3!$B$4:$B$313,0),MATCH(CONCATENATE($V206,"/",J$9),DatasheetPart3!$D$2:$II$2,0))</f>
        <v>-11130201</v>
      </c>
      <c r="K206" s="626"/>
      <c r="L206" s="15"/>
      <c r="M206" s="15"/>
      <c r="N206" s="625">
        <f>INDEX(DatasheetPart3!$D$4:$II$313,MATCH(Import_LA_Code,DatasheetPart3!$B$4:$B$313,0),MATCH(CONCATENATE($V206,"/",N$9),DatasheetPart3!$D$2:$II$2,0))</f>
        <v>-16701</v>
      </c>
      <c r="O206" s="626"/>
      <c r="P206" s="15"/>
      <c r="Q206" s="127"/>
      <c r="R206" s="623">
        <f>INDEX(DatasheetPart3!$D$4:$II$313,MATCH(Import_LA_Code,DatasheetPart3!$B$4:$B$313,0),MATCH(CONCATENATE($V206,"/",R$9),DatasheetPart3!$D$2:$II$2,0))</f>
        <v>-11146902</v>
      </c>
      <c r="S206" s="624"/>
      <c r="T206" s="63"/>
      <c r="U206" s="340"/>
      <c r="V206" s="109" t="str">
        <f>LEFT(C206,2)</f>
        <v>57</v>
      </c>
    </row>
    <row r="207" spans="1:22" ht="16.5" thickBot="1">
      <c r="A207" s="32"/>
      <c r="B207" s="31"/>
      <c r="C207" s="20"/>
      <c r="D207" s="20"/>
      <c r="E207" s="20"/>
      <c r="F207" s="20"/>
      <c r="G207" s="20"/>
      <c r="H207" s="5"/>
      <c r="I207" s="5"/>
      <c r="J207" s="139"/>
      <c r="K207" s="139"/>
      <c r="L207" s="15"/>
      <c r="M207" s="15"/>
      <c r="N207" s="5"/>
      <c r="O207" s="5"/>
      <c r="P207" s="15"/>
      <c r="Q207" s="127"/>
      <c r="R207" s="129"/>
      <c r="S207" s="127"/>
      <c r="T207" s="63"/>
      <c r="U207" s="340"/>
    </row>
    <row r="208" spans="1:22" ht="16.5" thickBot="1">
      <c r="A208" s="32"/>
      <c r="B208" s="31"/>
      <c r="C208" s="220" t="s">
        <v>247</v>
      </c>
      <c r="D208" s="220"/>
      <c r="E208" s="220"/>
      <c r="F208" s="220"/>
      <c r="G208" s="220"/>
      <c r="H208" s="139"/>
      <c r="I208" s="139"/>
      <c r="J208" s="625">
        <f>INDEX(DatasheetPart3!$D$4:$II$313,MATCH(Import_LA_Code,DatasheetPart3!$B$4:$B$313,0),MATCH(CONCATENATE($V208,"/",J$9),DatasheetPart3!$D$2:$II$2,0))</f>
        <v>497952</v>
      </c>
      <c r="K208" s="626"/>
      <c r="L208" s="139"/>
      <c r="M208" s="139"/>
      <c r="N208" s="625">
        <f>INDEX(DatasheetPart3!$D$4:$II$313,MATCH(Import_LA_Code,DatasheetPart3!$B$4:$B$313,0),MATCH(CONCATENATE($V208,"/",N$9),DatasheetPart3!$D$2:$II$2,0))</f>
        <v>5676</v>
      </c>
      <c r="O208" s="626"/>
      <c r="P208" s="139"/>
      <c r="Q208" s="128"/>
      <c r="R208" s="623">
        <f>INDEX(DatasheetPart3!$D$4:$II$313,MATCH(Import_LA_Code,DatasheetPart3!$B$4:$B$313,0),MATCH(CONCATENATE($V208,"/",R$9),DatasheetPart3!$D$2:$II$2,0))</f>
        <v>503628</v>
      </c>
      <c r="S208" s="624"/>
      <c r="T208" s="63"/>
      <c r="U208" s="340"/>
      <c r="V208" s="109" t="str">
        <f>LEFT(C208,2)</f>
        <v>58</v>
      </c>
    </row>
    <row r="209" spans="1:22" ht="15">
      <c r="A209" s="32"/>
      <c r="B209" s="31"/>
      <c r="C209" s="220" t="s">
        <v>194</v>
      </c>
      <c r="D209" s="220"/>
      <c r="E209" s="220"/>
      <c r="F209" s="220"/>
      <c r="G209" s="220"/>
      <c r="H209" s="139"/>
      <c r="I209" s="139"/>
      <c r="J209" s="139"/>
      <c r="K209" s="139"/>
      <c r="L209" s="139"/>
      <c r="M209" s="139"/>
      <c r="N209" s="139"/>
      <c r="O209" s="139"/>
      <c r="P209" s="139"/>
      <c r="Q209" s="128"/>
      <c r="R209" s="128"/>
      <c r="S209" s="128"/>
      <c r="T209" s="63"/>
      <c r="U209" s="340"/>
    </row>
    <row r="210" spans="1:22" ht="15.75">
      <c r="A210" s="32"/>
      <c r="B210" s="31"/>
      <c r="C210" s="20"/>
      <c r="D210" s="20"/>
      <c r="E210" s="20"/>
      <c r="F210" s="20"/>
      <c r="G210" s="20"/>
      <c r="H210" s="5"/>
      <c r="I210" s="5"/>
      <c r="J210" s="5"/>
      <c r="K210" s="5"/>
      <c r="L210" s="5"/>
      <c r="M210" s="5"/>
      <c r="N210" s="5"/>
      <c r="O210" s="5"/>
      <c r="P210" s="15"/>
      <c r="Q210" s="127"/>
      <c r="R210" s="129"/>
      <c r="S210" s="127"/>
      <c r="T210" s="63"/>
      <c r="U210" s="340"/>
    </row>
    <row r="211" spans="1:22" ht="16.5" thickBot="1">
      <c r="A211" s="32"/>
      <c r="B211" s="31"/>
      <c r="C211" s="29" t="s">
        <v>248</v>
      </c>
      <c r="D211" s="20"/>
      <c r="E211" s="20"/>
      <c r="F211" s="20"/>
      <c r="G211" s="20"/>
      <c r="H211" s="5"/>
      <c r="I211" s="5"/>
      <c r="J211" s="731"/>
      <c r="K211" s="732"/>
      <c r="L211" s="5"/>
      <c r="M211" s="5"/>
      <c r="N211" s="731"/>
      <c r="O211" s="732"/>
      <c r="P211" s="15"/>
      <c r="Q211" s="127"/>
      <c r="R211" s="129"/>
      <c r="S211" s="127"/>
      <c r="T211" s="63"/>
      <c r="U211" s="340"/>
    </row>
    <row r="212" spans="1:22" ht="16.5" thickBot="1">
      <c r="A212" s="32"/>
      <c r="B212" s="31"/>
      <c r="C212" s="220" t="s">
        <v>249</v>
      </c>
      <c r="D212" s="20"/>
      <c r="E212" s="20"/>
      <c r="F212" s="20"/>
      <c r="G212" s="20"/>
      <c r="H212" s="139"/>
      <c r="I212" s="139"/>
      <c r="J212" s="625">
        <f>INDEX(DatasheetPart3!$D$4:$II$313,MATCH(Import_LA_Code,DatasheetPart3!$B$4:$B$313,0),MATCH(CONCATENATE($V212,"/",J$9),DatasheetPart3!$D$2:$II$2,0))</f>
        <v>1394956</v>
      </c>
      <c r="K212" s="626"/>
      <c r="L212" s="139"/>
      <c r="M212" s="139"/>
      <c r="N212" s="625">
        <f>INDEX(DatasheetPart3!$D$4:$II$313,MATCH(Import_LA_Code,DatasheetPart3!$B$4:$B$313,0),MATCH(CONCATENATE($V212,"/",N$9),DatasheetPart3!$D$2:$II$2,0))</f>
        <v>12059</v>
      </c>
      <c r="O212" s="626"/>
      <c r="P212" s="139"/>
      <c r="Q212" s="128"/>
      <c r="R212" s="623">
        <f>INDEX(DatasheetPart3!$D$4:$II$313,MATCH(Import_LA_Code,DatasheetPart3!$B$4:$B$313,0),MATCH(CONCATENATE($V212,"/",R$9),DatasheetPart3!$D$2:$II$2,0))</f>
        <v>1407015</v>
      </c>
      <c r="S212" s="624"/>
      <c r="T212" s="63"/>
      <c r="U212" s="340"/>
      <c r="V212" s="109" t="str">
        <f>LEFT(C212,2)</f>
        <v>59</v>
      </c>
    </row>
    <row r="213" spans="1:22" ht="15.75">
      <c r="A213" s="32"/>
      <c r="B213" s="31"/>
      <c r="C213" s="220" t="s">
        <v>194</v>
      </c>
      <c r="D213" s="20"/>
      <c r="E213" s="20"/>
      <c r="F213" s="20"/>
      <c r="G213" s="20"/>
      <c r="H213" s="139"/>
      <c r="I213" s="139"/>
      <c r="J213" s="733"/>
      <c r="K213" s="734"/>
      <c r="L213" s="290"/>
      <c r="M213" s="290"/>
      <c r="N213" s="733"/>
      <c r="O213" s="734"/>
      <c r="P213" s="139"/>
      <c r="Q213" s="128"/>
      <c r="R213" s="279"/>
      <c r="S213" s="246"/>
      <c r="T213" s="63"/>
      <c r="U213" s="340"/>
    </row>
    <row r="214" spans="1:22" ht="15.75">
      <c r="A214" s="32"/>
      <c r="B214" s="31"/>
      <c r="C214" s="20"/>
      <c r="D214" s="20"/>
      <c r="E214" s="20"/>
      <c r="F214" s="20"/>
      <c r="G214" s="20"/>
      <c r="H214" s="5"/>
      <c r="I214" s="5"/>
      <c r="J214" s="5"/>
      <c r="K214" s="5"/>
      <c r="L214" s="5"/>
      <c r="M214" s="5"/>
      <c r="N214" s="5"/>
      <c r="O214" s="5"/>
      <c r="P214" s="15"/>
      <c r="Q214" s="127"/>
      <c r="R214" s="246"/>
      <c r="S214" s="297"/>
      <c r="T214" s="63"/>
      <c r="U214" s="340"/>
    </row>
    <row r="215" spans="1:22" ht="16.5" thickBot="1">
      <c r="A215" s="32"/>
      <c r="B215" s="31"/>
      <c r="C215" s="29" t="s">
        <v>250</v>
      </c>
      <c r="D215" s="20"/>
      <c r="E215" s="20"/>
      <c r="F215" s="20"/>
      <c r="G215" s="20"/>
      <c r="H215" s="5"/>
      <c r="I215" s="5"/>
      <c r="J215" s="5"/>
      <c r="K215" s="5"/>
      <c r="L215" s="5"/>
      <c r="M215" s="5"/>
      <c r="N215" s="5"/>
      <c r="O215" s="5"/>
      <c r="P215" s="15"/>
      <c r="Q215" s="127"/>
      <c r="R215" s="129"/>
      <c r="S215" s="127"/>
      <c r="T215" s="63"/>
      <c r="U215" s="340"/>
    </row>
    <row r="216" spans="1:22" ht="16.5" thickBot="1">
      <c r="A216" s="32"/>
      <c r="B216" s="31"/>
      <c r="C216" s="220" t="s">
        <v>251</v>
      </c>
      <c r="D216" s="220"/>
      <c r="E216" s="220"/>
      <c r="F216" s="220"/>
      <c r="G216" s="220"/>
      <c r="H216" s="139"/>
      <c r="I216" s="139"/>
      <c r="J216" s="625">
        <f>INDEX(DatasheetPart3!$D$4:$II$313,MATCH(Import_LA_Code,DatasheetPart3!$B$4:$B$313,0),MATCH(CONCATENATE($V216,"/",J$9),DatasheetPart3!$D$2:$II$2,0))</f>
        <v>39028</v>
      </c>
      <c r="K216" s="626"/>
      <c r="L216" s="139"/>
      <c r="M216" s="139"/>
      <c r="N216" s="625">
        <f>INDEX(DatasheetPart3!$D$4:$II$313,MATCH(Import_LA_Code,DatasheetPart3!$B$4:$B$313,0),MATCH(CONCATENATE($V216,"/",N$9),DatasheetPart3!$D$2:$II$2,0))</f>
        <v>0</v>
      </c>
      <c r="O216" s="626"/>
      <c r="P216" s="139"/>
      <c r="Q216" s="128"/>
      <c r="R216" s="623">
        <f>INDEX(DatasheetPart3!$D$4:$II$313,MATCH(Import_LA_Code,DatasheetPart3!$B$4:$B$313,0),MATCH(CONCATENATE($V216,"/",R$9),DatasheetPart3!$D$2:$II$2,0))</f>
        <v>39028</v>
      </c>
      <c r="S216" s="624"/>
      <c r="T216" s="63"/>
      <c r="U216" s="340"/>
      <c r="V216" s="109" t="str">
        <f>LEFT(C216,2)</f>
        <v>60</v>
      </c>
    </row>
    <row r="217" spans="1:22" ht="15">
      <c r="A217" s="32"/>
      <c r="B217" s="31"/>
      <c r="C217" s="220" t="s">
        <v>194</v>
      </c>
      <c r="D217" s="220"/>
      <c r="E217" s="220"/>
      <c r="F217" s="220"/>
      <c r="G217" s="220"/>
      <c r="H217" s="139"/>
      <c r="I217" s="139"/>
      <c r="J217" s="139"/>
      <c r="K217" s="139"/>
      <c r="L217" s="139"/>
      <c r="M217" s="139"/>
      <c r="N217" s="139"/>
      <c r="O217" s="139"/>
      <c r="P217" s="139"/>
      <c r="Q217" s="128"/>
      <c r="R217" s="128"/>
      <c r="S217" s="128"/>
      <c r="T217" s="63"/>
      <c r="U217" s="340"/>
    </row>
    <row r="218" spans="1:22" ht="15">
      <c r="A218" s="32"/>
      <c r="B218" s="31"/>
      <c r="C218" s="220"/>
      <c r="D218" s="220"/>
      <c r="E218" s="220"/>
      <c r="F218" s="220"/>
      <c r="G218" s="220"/>
      <c r="H218" s="139"/>
      <c r="I218" s="139"/>
      <c r="J218" s="139"/>
      <c r="K218" s="139"/>
      <c r="L218" s="139"/>
      <c r="M218" s="139"/>
      <c r="N218" s="139"/>
      <c r="O218" s="139"/>
      <c r="P218" s="139"/>
      <c r="Q218" s="128"/>
      <c r="R218" s="128"/>
      <c r="S218" s="128"/>
      <c r="T218" s="63"/>
      <c r="U218" s="340"/>
    </row>
    <row r="219" spans="1:22" s="56" customFormat="1" ht="16.5" thickBot="1">
      <c r="A219" s="300"/>
      <c r="B219" s="301"/>
      <c r="C219" s="219" t="s">
        <v>252</v>
      </c>
      <c r="D219" s="220"/>
      <c r="E219" s="220"/>
      <c r="F219" s="220"/>
      <c r="G219" s="220"/>
      <c r="H219" s="139"/>
      <c r="I219" s="139"/>
      <c r="J219" s="5"/>
      <c r="K219" s="5"/>
      <c r="L219" s="15"/>
      <c r="M219" s="15"/>
      <c r="N219" s="139"/>
      <c r="O219" s="139"/>
      <c r="P219" s="15"/>
      <c r="Q219" s="127"/>
      <c r="R219" s="129"/>
      <c r="S219" s="127"/>
      <c r="T219" s="302"/>
      <c r="U219" s="342"/>
      <c r="V219" s="109"/>
    </row>
    <row r="220" spans="1:22" s="56" customFormat="1" ht="16.5" thickBot="1">
      <c r="A220" s="300"/>
      <c r="B220" s="301"/>
      <c r="C220" s="20" t="s">
        <v>253</v>
      </c>
      <c r="D220" s="20"/>
      <c r="E220" s="20"/>
      <c r="F220" s="20"/>
      <c r="G220" s="20"/>
      <c r="H220" s="5"/>
      <c r="I220" s="5"/>
      <c r="J220" s="625">
        <f>INDEX(DatasheetPart3!$D$4:$II$313,MATCH(Import_LA_Code,DatasheetPart3!$B$4:$B$313,0),MATCH(CONCATENATE($V220,"/",J$9),DatasheetPart3!$D$2:$II$2,0))</f>
        <v>-4901428747</v>
      </c>
      <c r="K220" s="626"/>
      <c r="L220" s="15"/>
      <c r="M220" s="15"/>
      <c r="N220" s="625">
        <f>INDEX(DatasheetPart3!$D$4:$II$313,MATCH(Import_LA_Code,DatasheetPart3!$B$4:$B$313,0),MATCH(CONCATENATE($V220,"/",N$9),DatasheetPart3!$D$2:$II$2,0))</f>
        <v>-38197591</v>
      </c>
      <c r="O220" s="626"/>
      <c r="P220" s="15"/>
      <c r="Q220" s="127"/>
      <c r="R220" s="623">
        <f>INDEX(DatasheetPart3!$D$4:$II$313,MATCH(Import_LA_Code,DatasheetPart3!$B$4:$B$313,0),MATCH(CONCATENATE($V220,"/",R$9),DatasheetPart3!$D$2:$II$2,0))</f>
        <v>-4939626338</v>
      </c>
      <c r="S220" s="624"/>
      <c r="T220" s="302"/>
      <c r="U220" s="342"/>
      <c r="V220" s="109" t="str">
        <f>LEFT(C220,2)</f>
        <v>61</v>
      </c>
    </row>
    <row r="221" spans="1:22" s="56" customFormat="1" ht="16.5" thickBot="1">
      <c r="A221" s="300"/>
      <c r="B221" s="301"/>
      <c r="C221" s="20"/>
      <c r="D221" s="20"/>
      <c r="E221" s="20"/>
      <c r="F221" s="20"/>
      <c r="G221" s="20"/>
      <c r="H221" s="5"/>
      <c r="I221" s="5"/>
      <c r="J221" s="139"/>
      <c r="K221" s="139"/>
      <c r="L221" s="15"/>
      <c r="M221" s="15"/>
      <c r="N221" s="5"/>
      <c r="O221" s="5"/>
      <c r="P221" s="15"/>
      <c r="Q221" s="127"/>
      <c r="R221" s="129"/>
      <c r="S221" s="127"/>
      <c r="T221" s="302"/>
      <c r="U221" s="342"/>
      <c r="V221" s="109"/>
    </row>
    <row r="222" spans="1:22" s="56" customFormat="1" ht="16.5" thickBot="1">
      <c r="A222" s="300"/>
      <c r="B222" s="301"/>
      <c r="C222" s="20" t="s">
        <v>254</v>
      </c>
      <c r="D222" s="20"/>
      <c r="E222" s="20"/>
      <c r="F222" s="20"/>
      <c r="G222" s="20"/>
      <c r="H222" s="5"/>
      <c r="I222" s="5"/>
      <c r="J222" s="625">
        <f>INDEX(DatasheetPart3!$D$4:$II$313,MATCH(Import_LA_Code,DatasheetPart3!$B$4:$B$313,0),MATCH(CONCATENATE($V222,"/",J$9),DatasheetPart3!$D$2:$II$2,0))</f>
        <v>31688916</v>
      </c>
      <c r="K222" s="626"/>
      <c r="L222" s="15"/>
      <c r="M222" s="15"/>
      <c r="N222" s="625">
        <f>INDEX(DatasheetPart3!$D$4:$II$313,MATCH(Import_LA_Code,DatasheetPart3!$B$4:$B$313,0),MATCH(CONCATENATE($V222,"/",N$9),DatasheetPart3!$D$2:$II$2,0))</f>
        <v>-890235</v>
      </c>
      <c r="O222" s="626"/>
      <c r="P222" s="15"/>
      <c r="Q222" s="127"/>
      <c r="R222" s="623">
        <f>INDEX(DatasheetPart3!$D$4:$II$313,MATCH(Import_LA_Code,DatasheetPart3!$B$4:$B$313,0),MATCH(CONCATENATE($V222,"/",R$9),DatasheetPart3!$D$2:$II$2,0))</f>
        <v>30798681</v>
      </c>
      <c r="S222" s="624"/>
      <c r="T222" s="302"/>
      <c r="U222" s="342"/>
      <c r="V222" s="109" t="str">
        <f>LEFT(C222,2)</f>
        <v>62</v>
      </c>
    </row>
    <row r="223" spans="1:22" s="56" customFormat="1" ht="16.5" thickBot="1">
      <c r="A223" s="300"/>
      <c r="B223" s="301"/>
      <c r="C223" s="20" t="s">
        <v>194</v>
      </c>
      <c r="D223" s="20"/>
      <c r="E223" s="20"/>
      <c r="F223" s="20"/>
      <c r="G223" s="20"/>
      <c r="H223" s="5"/>
      <c r="I223" s="5"/>
      <c r="J223" s="139"/>
      <c r="K223" s="139"/>
      <c r="L223" s="15"/>
      <c r="M223" s="15"/>
      <c r="N223" s="5"/>
      <c r="O223" s="5"/>
      <c r="P223" s="15"/>
      <c r="Q223" s="127"/>
      <c r="R223" s="129"/>
      <c r="S223" s="127"/>
      <c r="T223" s="302"/>
      <c r="U223" s="342"/>
      <c r="V223" s="109"/>
    </row>
    <row r="224" spans="1:22" s="56" customFormat="1" ht="15.75">
      <c r="A224" s="300"/>
      <c r="B224" s="301"/>
      <c r="C224" s="20"/>
      <c r="D224" s="20"/>
      <c r="E224" s="20"/>
      <c r="F224" s="20"/>
      <c r="G224" s="20"/>
      <c r="H224" s="5"/>
      <c r="I224" s="5"/>
      <c r="J224" s="139"/>
      <c r="K224" s="139"/>
      <c r="L224" s="15"/>
      <c r="M224" s="15"/>
      <c r="N224" s="5"/>
      <c r="O224" s="5"/>
      <c r="P224" s="15"/>
      <c r="Q224" s="127"/>
      <c r="R224" s="129"/>
      <c r="S224" s="127"/>
      <c r="T224" s="302"/>
      <c r="U224" s="342"/>
      <c r="V224" s="109"/>
    </row>
    <row r="225" spans="1:22" s="56" customFormat="1" ht="16.5" thickBot="1">
      <c r="A225" s="300"/>
      <c r="B225" s="301"/>
      <c r="C225" s="29" t="s">
        <v>255</v>
      </c>
      <c r="D225" s="20"/>
      <c r="E225" s="20"/>
      <c r="F225" s="20"/>
      <c r="G225" s="20"/>
      <c r="H225" s="5"/>
      <c r="I225" s="5"/>
      <c r="J225" s="139"/>
      <c r="K225" s="139"/>
      <c r="L225" s="15"/>
      <c r="M225" s="15"/>
      <c r="N225" s="5"/>
      <c r="O225" s="5"/>
      <c r="P225" s="15"/>
      <c r="Q225" s="127"/>
      <c r="R225" s="129"/>
      <c r="S225" s="127"/>
      <c r="T225" s="302"/>
      <c r="U225" s="342"/>
      <c r="V225" s="109"/>
    </row>
    <row r="226" spans="1:22" s="56" customFormat="1" ht="16.5" thickBot="1">
      <c r="A226" s="300"/>
      <c r="B226" s="301"/>
      <c r="C226" s="20" t="s">
        <v>256</v>
      </c>
      <c r="D226" s="20"/>
      <c r="E226" s="20"/>
      <c r="F226" s="20"/>
      <c r="G226" s="20"/>
      <c r="H226" s="5"/>
      <c r="I226" s="5"/>
      <c r="J226" s="625">
        <f>INDEX(DatasheetPart3!$D$4:$II$313,MATCH(Import_LA_Code,DatasheetPart3!$B$4:$B$313,0),MATCH(CONCATENATE($V226,"/",J$9),DatasheetPart3!$D$2:$II$2,0))</f>
        <v>-62483772</v>
      </c>
      <c r="K226" s="626"/>
      <c r="L226" s="15"/>
      <c r="M226" s="15"/>
      <c r="N226" s="625">
        <f>INDEX(DatasheetPart3!$D$4:$II$313,MATCH(Import_LA_Code,DatasheetPart3!$B$4:$B$313,0),MATCH(CONCATENATE($V226,"/",N$9),DatasheetPart3!$D$2:$II$2,0))</f>
        <v>-114408</v>
      </c>
      <c r="O226" s="626"/>
      <c r="P226" s="15"/>
      <c r="Q226" s="127"/>
      <c r="R226" s="623">
        <f>INDEX(DatasheetPart3!$D$4:$II$313,MATCH(Import_LA_Code,DatasheetPart3!$B$4:$B$313,0),MATCH(CONCATENATE($V226,"/",R$9),DatasheetPart3!$D$2:$II$2,0))</f>
        <v>-62598180</v>
      </c>
      <c r="S226" s="624"/>
      <c r="T226" s="302"/>
      <c r="U226" s="342"/>
      <c r="V226" s="109" t="str">
        <f>LEFT(C226,2)</f>
        <v>63</v>
      </c>
    </row>
    <row r="227" spans="1:22" s="56" customFormat="1" ht="16.5" thickBot="1">
      <c r="A227" s="300"/>
      <c r="B227" s="301"/>
      <c r="C227" s="20"/>
      <c r="D227" s="20"/>
      <c r="E227" s="20"/>
      <c r="F227" s="20"/>
      <c r="G227" s="20"/>
      <c r="H227" s="5"/>
      <c r="I227" s="5"/>
      <c r="J227" s="139"/>
      <c r="K227" s="139"/>
      <c r="L227" s="15"/>
      <c r="M227" s="15"/>
      <c r="N227" s="5"/>
      <c r="O227" s="5"/>
      <c r="P227" s="15"/>
      <c r="Q227" s="127"/>
      <c r="R227" s="129"/>
      <c r="S227" s="127"/>
      <c r="T227" s="302"/>
      <c r="U227" s="342"/>
      <c r="V227" s="109"/>
    </row>
    <row r="228" spans="1:22" s="56" customFormat="1" ht="16.5" thickBot="1">
      <c r="A228" s="300"/>
      <c r="B228" s="301"/>
      <c r="C228" s="20" t="s">
        <v>257</v>
      </c>
      <c r="D228" s="20"/>
      <c r="E228" s="20"/>
      <c r="F228" s="20"/>
      <c r="G228" s="20"/>
      <c r="H228" s="5"/>
      <c r="I228" s="5"/>
      <c r="J228" s="625">
        <f>INDEX(DatasheetPart3!$D$4:$II$313,MATCH(Import_LA_Code,DatasheetPart3!$B$4:$B$313,0),MATCH(CONCATENATE($V228,"/",J$9),DatasheetPart3!$D$2:$II$2,0))</f>
        <v>-1793578</v>
      </c>
      <c r="K228" s="626"/>
      <c r="L228" s="15"/>
      <c r="M228" s="15"/>
      <c r="N228" s="625">
        <f>INDEX(DatasheetPart3!$D$4:$II$313,MATCH(Import_LA_Code,DatasheetPart3!$B$4:$B$313,0),MATCH(CONCATENATE($V228,"/",N$9),DatasheetPart3!$D$2:$II$2,0))</f>
        <v>1490</v>
      </c>
      <c r="O228" s="626"/>
      <c r="P228" s="15"/>
      <c r="Q228" s="127"/>
      <c r="R228" s="623">
        <f>INDEX(DatasheetPart3!$D$4:$II$313,MATCH(Import_LA_Code,DatasheetPart3!$B$4:$B$313,0),MATCH(CONCATENATE($V228,"/",R$9),DatasheetPart3!$D$2:$II$2,0))</f>
        <v>-1792088</v>
      </c>
      <c r="S228" s="624"/>
      <c r="T228" s="302"/>
      <c r="U228" s="342"/>
      <c r="V228" s="109" t="str">
        <f>LEFT(C228,2)</f>
        <v>64</v>
      </c>
    </row>
    <row r="229" spans="1:22" s="56" customFormat="1" ht="15.75">
      <c r="A229" s="300"/>
      <c r="B229" s="301"/>
      <c r="C229" s="20" t="s">
        <v>194</v>
      </c>
      <c r="D229" s="20"/>
      <c r="E229" s="20"/>
      <c r="F229" s="20"/>
      <c r="G229" s="20"/>
      <c r="H229" s="5"/>
      <c r="I229" s="5"/>
      <c r="J229" s="139"/>
      <c r="K229" s="139"/>
      <c r="L229" s="15"/>
      <c r="M229" s="15"/>
      <c r="N229" s="5"/>
      <c r="O229" s="5"/>
      <c r="P229" s="15"/>
      <c r="Q229" s="127"/>
      <c r="R229" s="129"/>
      <c r="S229" s="127"/>
      <c r="T229" s="302"/>
      <c r="U229" s="342"/>
      <c r="V229" s="109"/>
    </row>
    <row r="230" spans="1:22" s="56" customFormat="1" ht="15.75">
      <c r="A230" s="300"/>
      <c r="B230" s="301"/>
      <c r="C230" s="20"/>
      <c r="D230" s="20"/>
      <c r="E230" s="20"/>
      <c r="F230" s="20"/>
      <c r="G230" s="20"/>
      <c r="H230" s="5"/>
      <c r="I230" s="5"/>
      <c r="J230" s="139"/>
      <c r="K230" s="139"/>
      <c r="L230" s="15"/>
      <c r="M230" s="15"/>
      <c r="N230" s="5"/>
      <c r="O230" s="5"/>
      <c r="P230" s="15"/>
      <c r="Q230" s="127"/>
      <c r="R230" s="129"/>
      <c r="S230" s="127"/>
      <c r="T230" s="302"/>
      <c r="U230" s="342"/>
      <c r="V230" s="109"/>
    </row>
    <row r="231" spans="1:22" s="56" customFormat="1" ht="16.5" thickBot="1">
      <c r="A231" s="300"/>
      <c r="B231" s="301"/>
      <c r="C231" s="28" t="s">
        <v>258</v>
      </c>
      <c r="D231" s="420"/>
      <c r="E231" s="420"/>
      <c r="F231" s="420"/>
      <c r="G231" s="420"/>
      <c r="H231" s="5"/>
      <c r="I231" s="5"/>
      <c r="J231" s="139"/>
      <c r="K231" s="139"/>
      <c r="L231" s="15"/>
      <c r="M231" s="15"/>
      <c r="N231" s="5"/>
      <c r="O231" s="5"/>
      <c r="P231" s="15"/>
      <c r="Q231" s="127"/>
      <c r="R231" s="129"/>
      <c r="S231" s="127"/>
      <c r="T231" s="302"/>
      <c r="U231" s="342"/>
      <c r="V231" s="109"/>
    </row>
    <row r="232" spans="1:22" s="56" customFormat="1" ht="16.5" thickBot="1">
      <c r="A232" s="300"/>
      <c r="B232" s="301"/>
      <c r="C232" s="500" t="s">
        <v>259</v>
      </c>
      <c r="D232" s="537"/>
      <c r="E232" s="537"/>
      <c r="F232" s="537"/>
      <c r="G232" s="537"/>
      <c r="H232" s="5"/>
      <c r="I232" s="5"/>
      <c r="J232" s="625">
        <f>INDEX(DatasheetPart3!$D$4:$II$313,MATCH(Import_LA_Code,DatasheetPart3!$B$4:$B$313,0),MATCH(CONCATENATE($V232,"/",J$9),DatasheetPart3!$D$2:$II$2,0))</f>
        <v>-168570400</v>
      </c>
      <c r="K232" s="626"/>
      <c r="L232" s="15"/>
      <c r="M232" s="15"/>
      <c r="N232" s="625">
        <f>INDEX(DatasheetPart3!$D$4:$II$313,MATCH(Import_LA_Code,DatasheetPart3!$B$4:$B$313,0),MATCH(CONCATENATE($V232,"/",N$9),DatasheetPart3!$D$2:$II$2,0))</f>
        <v>-2122416</v>
      </c>
      <c r="O232" s="626"/>
      <c r="P232" s="15"/>
      <c r="Q232" s="127"/>
      <c r="R232" s="623">
        <f>INDEX(DatasheetPart3!$D$4:$II$313,MATCH(Import_LA_Code,DatasheetPart3!$B$4:$B$313,0),MATCH(CONCATENATE($V232,"/",R$9),DatasheetPart3!$D$2:$II$2,0))</f>
        <v>-170692816</v>
      </c>
      <c r="S232" s="624"/>
      <c r="T232" s="302"/>
      <c r="U232" s="342"/>
      <c r="V232" s="109" t="str">
        <f>LEFT(C232,2)</f>
        <v>65</v>
      </c>
    </row>
    <row r="233" spans="1:22" s="56" customFormat="1" ht="16.5" thickBot="1">
      <c r="A233" s="300"/>
      <c r="B233" s="301"/>
      <c r="C233" s="20"/>
      <c r="D233" s="20"/>
      <c r="E233" s="20"/>
      <c r="F233" s="20"/>
      <c r="G233" s="20"/>
      <c r="H233" s="5"/>
      <c r="I233" s="5"/>
      <c r="J233" s="139"/>
      <c r="K233" s="139"/>
      <c r="L233" s="15"/>
      <c r="M233" s="15"/>
      <c r="N233" s="5"/>
      <c r="O233" s="5"/>
      <c r="P233" s="15"/>
      <c r="Q233" s="127"/>
      <c r="R233" s="129"/>
      <c r="S233" s="127"/>
      <c r="T233" s="302"/>
      <c r="U233" s="342"/>
      <c r="V233" s="109"/>
    </row>
    <row r="234" spans="1:22" s="56" customFormat="1" ht="15.75" thickBot="1">
      <c r="A234" s="300"/>
      <c r="B234" s="303"/>
      <c r="C234" s="49"/>
      <c r="D234" s="49"/>
      <c r="E234" s="49"/>
      <c r="F234" s="49"/>
      <c r="G234" s="49"/>
      <c r="H234" s="131"/>
      <c r="I234" s="131"/>
      <c r="J234" s="131"/>
      <c r="K234" s="131"/>
      <c r="L234" s="131"/>
      <c r="M234" s="131"/>
      <c r="N234" s="131"/>
      <c r="O234" s="131"/>
      <c r="P234" s="131"/>
      <c r="Q234" s="143"/>
      <c r="R234" s="143"/>
      <c r="S234" s="143"/>
      <c r="T234" s="304"/>
      <c r="U234" s="342"/>
      <c r="V234" s="109"/>
    </row>
    <row r="235" spans="1:22" s="56" customFormat="1" ht="16.5" thickBot="1">
      <c r="A235" s="300"/>
      <c r="B235" s="305"/>
      <c r="C235" s="466" t="s">
        <v>260</v>
      </c>
      <c r="D235" s="466"/>
      <c r="E235" s="466"/>
      <c r="F235" s="466"/>
      <c r="G235" s="466"/>
      <c r="H235" s="5"/>
      <c r="I235" s="5"/>
      <c r="J235" s="598">
        <f>INDEX(DatasheetPart3!$D$4:$II$313,MATCH(Import_LA_Code,DatasheetPart3!$B$4:$B$313,0),MATCH(CONCATENATE($V235,"/",J$9),DatasheetPart3!$D$2:$II$2,0))</f>
        <v>-5120525564</v>
      </c>
      <c r="K235" s="599"/>
      <c r="L235" s="15"/>
      <c r="M235" s="15"/>
      <c r="N235" s="598">
        <f>INDEX(DatasheetPart3!$D$4:$II$313,MATCH(Import_LA_Code,DatasheetPart3!$B$4:$B$313,0),MATCH(CONCATENATE($V235,"/",N$9),DatasheetPart3!$D$2:$II$2,0))</f>
        <v>-42461900</v>
      </c>
      <c r="O235" s="599"/>
      <c r="P235" s="5"/>
      <c r="Q235" s="128"/>
      <c r="R235" s="623">
        <f>INDEX(DatasheetPart3!$D$4:$II$313,MATCH(Import_LA_Code,DatasheetPart3!$B$4:$B$313,0),MATCH(CONCATENATE($V235,"/",R$9),DatasheetPart3!$D$2:$II$2,0))</f>
        <v>-5162987464</v>
      </c>
      <c r="S235" s="624"/>
      <c r="T235" s="306"/>
      <c r="U235" s="342"/>
      <c r="V235" s="109" t="str">
        <f>LEFT(C235,2)</f>
        <v>66</v>
      </c>
    </row>
    <row r="236" spans="1:22" s="56" customFormat="1" ht="15.75" thickBot="1">
      <c r="A236" s="300"/>
      <c r="B236" s="307"/>
      <c r="C236" s="50"/>
      <c r="D236" s="50"/>
      <c r="E236" s="50"/>
      <c r="F236" s="50"/>
      <c r="G236" s="50"/>
      <c r="H236" s="133"/>
      <c r="I236" s="133"/>
      <c r="J236" s="133"/>
      <c r="K236" s="133"/>
      <c r="L236" s="133"/>
      <c r="M236" s="133"/>
      <c r="N236" s="133"/>
      <c r="O236" s="133"/>
      <c r="P236" s="133"/>
      <c r="Q236" s="134"/>
      <c r="R236" s="134"/>
      <c r="S236" s="134"/>
      <c r="T236" s="308"/>
      <c r="U236" s="342"/>
      <c r="V236" s="109"/>
    </row>
    <row r="237" spans="1:22" ht="15.75">
      <c r="A237" s="32"/>
      <c r="B237" s="31"/>
      <c r="C237" s="29"/>
      <c r="D237" s="20"/>
      <c r="E237" s="20"/>
      <c r="F237" s="20"/>
      <c r="G237" s="20"/>
      <c r="H237" s="5"/>
      <c r="I237" s="5"/>
      <c r="J237" s="15"/>
      <c r="K237" s="15"/>
      <c r="L237" s="15"/>
      <c r="M237" s="15"/>
      <c r="N237" s="15"/>
      <c r="O237" s="15"/>
      <c r="P237" s="15"/>
      <c r="Q237" s="127"/>
      <c r="R237" s="127"/>
      <c r="S237" s="127"/>
      <c r="T237" s="63"/>
      <c r="U237" s="340"/>
    </row>
    <row r="238" spans="1:22" ht="16.5" thickBot="1">
      <c r="A238" s="32"/>
      <c r="B238" s="31"/>
      <c r="C238" s="29" t="s">
        <v>261</v>
      </c>
      <c r="D238" s="20"/>
      <c r="E238" s="20"/>
      <c r="F238" s="20"/>
      <c r="G238" s="20"/>
      <c r="H238" s="5"/>
      <c r="I238" s="5"/>
      <c r="J238" s="15"/>
      <c r="K238" s="15"/>
      <c r="L238" s="15"/>
      <c r="M238" s="15"/>
      <c r="N238" s="15"/>
      <c r="O238" s="15"/>
      <c r="P238" s="15"/>
      <c r="Q238" s="127"/>
      <c r="R238" s="127"/>
      <c r="S238" s="127"/>
      <c r="T238" s="63"/>
      <c r="U238" s="340"/>
    </row>
    <row r="239" spans="1:22" ht="18.75" customHeight="1" thickBot="1">
      <c r="A239" s="32"/>
      <c r="B239" s="31"/>
      <c r="C239" s="462" t="s">
        <v>262</v>
      </c>
      <c r="D239" s="462"/>
      <c r="E239" s="462"/>
      <c r="F239" s="462"/>
      <c r="G239" s="462"/>
      <c r="H239" s="5"/>
      <c r="I239" s="5"/>
      <c r="J239" s="625">
        <f>INDEX(DatasheetPart3!$D$4:$II$313,MATCH(Import_LA_Code,DatasheetPart3!$B$4:$B$313,0),MATCH(CONCATENATE($V239,"/",J$9),DatasheetPart3!$D$2:$II$2,0))</f>
        <v>-578631</v>
      </c>
      <c r="K239" s="626"/>
      <c r="L239" s="15"/>
      <c r="M239" s="15"/>
      <c r="N239" s="625">
        <f>INDEX(DatasheetPart3!$D$4:$II$313,MATCH(Import_LA_Code,DatasheetPart3!$B$4:$B$313,0),MATCH(CONCATENATE($V239,"/",N$9),DatasheetPart3!$D$2:$II$2,0))</f>
        <v>0</v>
      </c>
      <c r="O239" s="626"/>
      <c r="P239" s="15"/>
      <c r="Q239" s="127"/>
      <c r="R239" s="623">
        <f>INDEX(DatasheetPart3!$D$4:$II$313,MATCH(Import_LA_Code,DatasheetPart3!$B$4:$B$313,0),MATCH(CONCATENATE($V239,"/",R$9),DatasheetPart3!$D$2:$II$2,0))</f>
        <v>-578631</v>
      </c>
      <c r="S239" s="624"/>
      <c r="T239" s="63"/>
      <c r="U239" s="340"/>
      <c r="V239" s="109" t="str">
        <f>LEFT(C239,2)</f>
        <v>67</v>
      </c>
    </row>
    <row r="240" spans="1:22" ht="16.5" thickBot="1">
      <c r="A240" s="32"/>
      <c r="B240" s="31"/>
      <c r="C240" s="20"/>
      <c r="D240" s="20"/>
      <c r="E240" s="20"/>
      <c r="F240" s="20"/>
      <c r="G240" s="20"/>
      <c r="H240" s="5"/>
      <c r="I240" s="5"/>
      <c r="J240" s="93"/>
      <c r="K240" s="93"/>
      <c r="L240" s="5"/>
      <c r="M240" s="5"/>
      <c r="N240" s="93"/>
      <c r="O240" s="93"/>
      <c r="P240" s="5"/>
      <c r="Q240" s="128"/>
      <c r="R240" s="128"/>
      <c r="S240" s="128"/>
      <c r="T240" s="128"/>
      <c r="U240" s="340"/>
    </row>
    <row r="241" spans="1:22" ht="16.5" customHeight="1" thickBot="1">
      <c r="A241" s="32"/>
      <c r="B241" s="31"/>
      <c r="C241" s="470" t="s">
        <v>263</v>
      </c>
      <c r="D241" s="470"/>
      <c r="E241" s="470"/>
      <c r="F241" s="470"/>
      <c r="G241" s="470"/>
      <c r="H241" s="5"/>
      <c r="I241" s="5"/>
      <c r="J241" s="625">
        <f>INDEX(DatasheetPart3!$D$4:$II$313,MATCH(Import_LA_Code,DatasheetPart3!$B$4:$B$313,0),MATCH(CONCATENATE($V241,"/",J$9),DatasheetPart3!$D$2:$II$2,0))</f>
        <v>-1475784</v>
      </c>
      <c r="K241" s="626"/>
      <c r="L241" s="15"/>
      <c r="M241" s="15"/>
      <c r="N241" s="625">
        <f>INDEX(DatasheetPart3!$D$4:$II$313,MATCH(Import_LA_Code,DatasheetPart3!$B$4:$B$313,0),MATCH(CONCATENATE($V241,"/",N$9),DatasheetPart3!$D$2:$II$2,0))</f>
        <v>0</v>
      </c>
      <c r="O241" s="626"/>
      <c r="P241" s="15"/>
      <c r="Q241" s="127"/>
      <c r="R241" s="623">
        <f>INDEX(DatasheetPart3!$D$4:$II$313,MATCH(Import_LA_Code,DatasheetPart3!$B$4:$B$313,0),MATCH(CONCATENATE($V241,"/",R$9),DatasheetPart3!$D$2:$II$2,0))</f>
        <v>-1475784</v>
      </c>
      <c r="S241" s="624"/>
      <c r="T241" s="63"/>
      <c r="U241" s="340"/>
      <c r="V241" s="109" t="str">
        <f>LEFT(C241,2)</f>
        <v>68</v>
      </c>
    </row>
    <row r="242" spans="1:22" ht="15.75">
      <c r="A242" s="32"/>
      <c r="B242" s="31"/>
      <c r="C242" s="498"/>
      <c r="D242" s="498"/>
      <c r="E242" s="498"/>
      <c r="F242" s="498"/>
      <c r="G242" s="498"/>
      <c r="H242" s="5"/>
      <c r="I242" s="5"/>
      <c r="J242" s="21"/>
      <c r="K242" s="15"/>
      <c r="L242" s="15"/>
      <c r="M242" s="15"/>
      <c r="N242" s="21"/>
      <c r="O242" s="15"/>
      <c r="P242" s="15"/>
      <c r="Q242" s="127"/>
      <c r="R242" s="129"/>
      <c r="S242" s="127"/>
      <c r="T242" s="63"/>
      <c r="U242" s="340"/>
    </row>
    <row r="243" spans="1:22" ht="18.75" customHeight="1" thickBot="1">
      <c r="A243" s="32"/>
      <c r="B243" s="31"/>
      <c r="C243" s="33"/>
      <c r="D243" s="33"/>
      <c r="E243" s="33"/>
      <c r="F243" s="33"/>
      <c r="G243" s="33"/>
      <c r="H243" s="5"/>
      <c r="I243" s="5"/>
      <c r="J243" s="21"/>
      <c r="K243" s="15"/>
      <c r="L243" s="15"/>
      <c r="M243" s="15"/>
      <c r="N243" s="21"/>
      <c r="O243" s="15"/>
      <c r="P243" s="15"/>
      <c r="Q243" s="127"/>
      <c r="R243" s="129"/>
      <c r="S243" s="127"/>
      <c r="T243" s="63"/>
      <c r="U243" s="340"/>
    </row>
    <row r="244" spans="1:22" ht="16.5" thickBot="1">
      <c r="A244" s="32"/>
      <c r="B244" s="37"/>
      <c r="C244" s="47"/>
      <c r="D244" s="47"/>
      <c r="E244" s="47"/>
      <c r="F244" s="47"/>
      <c r="G244" s="47"/>
      <c r="H244" s="131"/>
      <c r="I244" s="131"/>
      <c r="J244" s="43"/>
      <c r="K244" s="38"/>
      <c r="L244" s="38"/>
      <c r="M244" s="38"/>
      <c r="N244" s="43"/>
      <c r="O244" s="38"/>
      <c r="P244" s="38"/>
      <c r="Q244" s="132"/>
      <c r="R244" s="140"/>
      <c r="S244" s="132"/>
      <c r="T244" s="64"/>
      <c r="U244" s="340"/>
    </row>
    <row r="245" spans="1:22" ht="16.5" customHeight="1" thickBot="1">
      <c r="A245" s="32"/>
      <c r="B245" s="39"/>
      <c r="C245" s="499" t="s">
        <v>264</v>
      </c>
      <c r="D245" s="499"/>
      <c r="E245" s="499"/>
      <c r="F245" s="499"/>
      <c r="G245" s="499"/>
      <c r="H245" s="5"/>
      <c r="I245" s="5"/>
      <c r="J245" s="598">
        <f>INDEX(DatasheetPart3!$D$4:$II$313,MATCH(Import_LA_Code,DatasheetPart3!$B$4:$B$313,0),MATCH(CONCATENATE($V245,"/",J$9),DatasheetPart3!$D$2:$II$2,0))</f>
        <v>-2054415</v>
      </c>
      <c r="K245" s="599"/>
      <c r="L245" s="15"/>
      <c r="M245" s="15"/>
      <c r="N245" s="598">
        <f>INDEX(DatasheetPart3!$D$4:$II$313,MATCH(Import_LA_Code,DatasheetPart3!$B$4:$B$313,0),MATCH(CONCATENATE($V245,"/",N$9),DatasheetPart3!$D$2:$II$2,0))</f>
        <v>0</v>
      </c>
      <c r="O245" s="599"/>
      <c r="P245" s="15"/>
      <c r="Q245" s="127"/>
      <c r="R245" s="623">
        <f>INDEX(DatasheetPart3!$D$4:$II$313,MATCH(Import_LA_Code,DatasheetPart3!$B$4:$B$313,0),MATCH(CONCATENATE($V245,"/",R$9),DatasheetPart3!$D$2:$II$2,0))</f>
        <v>-2054415</v>
      </c>
      <c r="S245" s="624"/>
      <c r="T245" s="65"/>
      <c r="U245" s="340"/>
      <c r="V245" s="109" t="str">
        <f>LEFT(C245,2)</f>
        <v>69</v>
      </c>
    </row>
    <row r="246" spans="1:22" ht="13.5" thickBot="1">
      <c r="A246" s="9"/>
      <c r="B246" s="51"/>
      <c r="C246" s="42"/>
      <c r="D246" s="42"/>
      <c r="E246" s="42"/>
      <c r="F246" s="42"/>
      <c r="G246" s="42"/>
      <c r="H246" s="42"/>
      <c r="I246" s="42"/>
      <c r="J246" s="42"/>
      <c r="K246" s="42"/>
      <c r="L246" s="42"/>
      <c r="M246" s="42"/>
      <c r="N246" s="42"/>
      <c r="O246" s="42"/>
      <c r="P246" s="42"/>
      <c r="Q246" s="112"/>
      <c r="R246" s="112"/>
      <c r="S246" s="112"/>
      <c r="T246" s="66"/>
      <c r="U246" s="340"/>
    </row>
    <row r="247" spans="1:22" ht="13.5" thickBot="1">
      <c r="A247" s="9"/>
      <c r="B247" s="2"/>
      <c r="C247" s="2"/>
      <c r="D247" s="2"/>
      <c r="E247" s="2"/>
      <c r="F247" s="2"/>
      <c r="G247" s="2"/>
      <c r="H247" s="2"/>
      <c r="I247" s="2"/>
      <c r="J247" s="2"/>
      <c r="K247" s="2"/>
      <c r="L247" s="2"/>
      <c r="M247" s="2"/>
      <c r="N247" s="2"/>
      <c r="O247" s="2"/>
      <c r="P247" s="2"/>
      <c r="Q247" s="2"/>
      <c r="R247" s="2"/>
      <c r="S247" s="2"/>
      <c r="T247" s="2"/>
      <c r="U247" s="340"/>
    </row>
    <row r="248" spans="1:22">
      <c r="A248" s="9"/>
      <c r="B248" s="735"/>
      <c r="C248" s="736"/>
      <c r="D248" s="736"/>
      <c r="E248" s="736"/>
      <c r="F248" s="736"/>
      <c r="G248" s="736"/>
      <c r="H248" s="736"/>
      <c r="I248" s="736"/>
      <c r="J248" s="736"/>
      <c r="K248" s="736"/>
      <c r="L248" s="736"/>
      <c r="M248" s="736"/>
      <c r="N248" s="736"/>
      <c r="O248" s="736"/>
      <c r="P248" s="736"/>
      <c r="Q248" s="736"/>
      <c r="R248" s="736"/>
      <c r="S248" s="736"/>
      <c r="T248" s="737"/>
      <c r="U248" s="340"/>
    </row>
    <row r="249" spans="1:22" ht="16.5" customHeight="1">
      <c r="A249" s="9"/>
      <c r="B249" s="84"/>
      <c r="C249" s="54" t="s">
        <v>265</v>
      </c>
      <c r="D249" s="53"/>
      <c r="E249" s="53"/>
      <c r="F249" s="53"/>
      <c r="G249" s="53"/>
      <c r="H249" s="53"/>
      <c r="I249" s="53"/>
      <c r="J249" s="53"/>
      <c r="K249" s="53"/>
      <c r="L249" s="53"/>
      <c r="M249" s="53"/>
      <c r="N249" s="53"/>
      <c r="O249" s="53"/>
      <c r="P249" s="53"/>
      <c r="Q249" s="53"/>
      <c r="R249" s="53"/>
      <c r="S249" s="53"/>
      <c r="T249" s="738"/>
      <c r="U249" s="340"/>
    </row>
    <row r="250" spans="1:22" ht="16.5" customHeight="1" thickBot="1">
      <c r="A250" s="9"/>
      <c r="B250" s="84"/>
      <c r="C250" s="53"/>
      <c r="D250" s="53"/>
      <c r="E250" s="53"/>
      <c r="F250" s="53"/>
      <c r="G250" s="53"/>
      <c r="H250" s="53"/>
      <c r="I250" s="53"/>
      <c r="J250" s="53"/>
      <c r="K250" s="53"/>
      <c r="L250" s="53"/>
      <c r="M250" s="53"/>
      <c r="N250" s="53"/>
      <c r="O250" s="53"/>
      <c r="P250" s="53"/>
      <c r="Q250" s="53"/>
      <c r="R250" s="53"/>
      <c r="S250" s="53"/>
      <c r="T250" s="738"/>
      <c r="U250" s="340"/>
    </row>
    <row r="251" spans="1:22" ht="16.5" customHeight="1" thickBot="1">
      <c r="A251" s="9"/>
      <c r="B251" s="221"/>
      <c r="C251" s="222"/>
      <c r="D251" s="223" t="s">
        <v>266</v>
      </c>
      <c r="E251" s="223"/>
      <c r="F251" s="223"/>
      <c r="G251" s="223"/>
      <c r="H251" s="223"/>
      <c r="I251" s="223"/>
      <c r="J251" s="623">
        <f>INDEX(DatasheetPart3!$D$4:$II$313,MATCH(Import_LA_Code,DatasheetPart3!$B$4:$B$313,0),MATCH(CONCATENATE($V251,"/",J$9),DatasheetPart3!$D$2:$II$2,0))</f>
        <v>30422226063</v>
      </c>
      <c r="K251" s="624"/>
      <c r="L251" s="53"/>
      <c r="M251" s="53"/>
      <c r="N251" s="623">
        <f>INDEX(DatasheetPart3!$D$4:$II$313,MATCH(Import_LA_Code,DatasheetPart3!$B$4:$B$313,0),MATCH(CONCATENATE($V251,"/",N$9),DatasheetPart3!$D$2:$II$2,0))</f>
        <v>378448299</v>
      </c>
      <c r="O251" s="624"/>
      <c r="P251" s="113"/>
      <c r="Q251" s="113"/>
      <c r="R251" s="623">
        <f>INDEX(DatasheetPart3!$D$4:$II$313,MATCH(Import_LA_Code,DatasheetPart3!$B$4:$B$313,0),MATCH(CONCATENATE($V251,"/",R$9),DatasheetPart3!$D$2:$II$2,0))</f>
        <v>30800674362</v>
      </c>
      <c r="S251" s="624"/>
      <c r="T251" s="738"/>
      <c r="U251" s="340"/>
      <c r="V251" s="109">
        <v>70</v>
      </c>
    </row>
    <row r="252" spans="1:22" ht="16.5" customHeight="1" thickBot="1">
      <c r="A252" s="9"/>
      <c r="B252" s="84"/>
      <c r="C252" s="144" t="s">
        <v>267</v>
      </c>
      <c r="D252" s="53"/>
      <c r="E252" s="53"/>
      <c r="F252" s="53"/>
      <c r="G252" s="53"/>
      <c r="H252" s="53"/>
      <c r="I252" s="53"/>
      <c r="J252" s="87"/>
      <c r="K252" s="87"/>
      <c r="L252" s="87"/>
      <c r="M252" s="87"/>
      <c r="N252" s="87"/>
      <c r="O252" s="87"/>
      <c r="P252" s="87"/>
      <c r="Q252" s="87"/>
      <c r="R252" s="87"/>
      <c r="S252" s="87"/>
      <c r="T252" s="738"/>
      <c r="U252" s="340"/>
    </row>
    <row r="253" spans="1:22" ht="16.5" customHeight="1" thickBot="1">
      <c r="A253" s="9"/>
      <c r="B253" s="84"/>
      <c r="C253" s="53"/>
      <c r="D253" s="144" t="s">
        <v>268</v>
      </c>
      <c r="E253" s="53"/>
      <c r="F253" s="53"/>
      <c r="G253" s="53"/>
      <c r="H253" s="53"/>
      <c r="I253" s="53"/>
      <c r="J253" s="623">
        <f>INDEX(DatasheetPart3!$D$4:$II$313,MATCH(Import_LA_Code,DatasheetPart3!$B$4:$B$313,0),MATCH(CONCATENATE($V253,"/",J$9),DatasheetPart3!$D$2:$II$2,0))</f>
        <v>179582031</v>
      </c>
      <c r="K253" s="624"/>
      <c r="L253" s="87"/>
      <c r="M253" s="87"/>
      <c r="N253" s="623">
        <f>INDEX(DatasheetPart3!$D$4:$II$313,MATCH(Import_LA_Code,DatasheetPart3!$B$4:$B$313,0),MATCH(CONCATENATE($V253,"/",N$9),DatasheetPart3!$D$2:$II$2,0))</f>
        <v>2610643</v>
      </c>
      <c r="O253" s="624"/>
      <c r="P253" s="87"/>
      <c r="Q253" s="87"/>
      <c r="R253" s="623">
        <f>INDEX(DatasheetPart3!$D$4:$II$313,MATCH(Import_LA_Code,DatasheetPart3!$B$4:$B$313,0),MATCH(CONCATENATE($V253,"/",R$9),DatasheetPart3!$D$2:$II$2,0))</f>
        <v>182192674</v>
      </c>
      <c r="S253" s="624"/>
      <c r="T253" s="738"/>
      <c r="U253" s="340"/>
      <c r="V253" s="109">
        <v>71</v>
      </c>
    </row>
    <row r="254" spans="1:22" ht="16.5" customHeight="1" thickBot="1">
      <c r="A254" s="9"/>
      <c r="B254" s="84"/>
      <c r="C254" s="53"/>
      <c r="D254" s="144"/>
      <c r="E254" s="53"/>
      <c r="F254" s="53"/>
      <c r="G254" s="53"/>
      <c r="H254" s="53"/>
      <c r="I254" s="53"/>
      <c r="J254" s="87"/>
      <c r="K254" s="87"/>
      <c r="L254" s="87"/>
      <c r="M254" s="87"/>
      <c r="N254" s="87"/>
      <c r="O254" s="87"/>
      <c r="P254" s="87"/>
      <c r="Q254" s="87"/>
      <c r="R254" s="87"/>
      <c r="S254" s="87"/>
      <c r="T254" s="738"/>
      <c r="U254" s="340"/>
    </row>
    <row r="255" spans="1:22" ht="16.5" customHeight="1" thickBot="1">
      <c r="A255" s="9"/>
      <c r="B255" s="84"/>
      <c r="C255" s="53"/>
      <c r="D255" s="144" t="s">
        <v>269</v>
      </c>
      <c r="E255" s="53"/>
      <c r="F255" s="53"/>
      <c r="G255" s="53"/>
      <c r="H255" s="53"/>
      <c r="I255" s="53"/>
      <c r="J255" s="623">
        <f>INDEX(DatasheetPart3!$D$4:$II$313,MATCH(Import_LA_Code,DatasheetPart3!$B$4:$B$313,0),MATCH(CONCATENATE($V255,"/",J$9),DatasheetPart3!$D$2:$II$2,0))</f>
        <v>-3682682042</v>
      </c>
      <c r="K255" s="624"/>
      <c r="L255" s="87"/>
      <c r="M255" s="87"/>
      <c r="N255" s="623">
        <f>INDEX(DatasheetPart3!$D$4:$II$313,MATCH(Import_LA_Code,DatasheetPart3!$B$4:$B$313,0),MATCH(CONCATENATE($V255,"/",N$9),DatasheetPart3!$D$2:$II$2,0))</f>
        <v>-13569753</v>
      </c>
      <c r="O255" s="624"/>
      <c r="P255" s="87"/>
      <c r="Q255" s="87"/>
      <c r="R255" s="623">
        <f>INDEX(DatasheetPart3!$D$4:$II$313,MATCH(Import_LA_Code,DatasheetPart3!$B$4:$B$313,0),MATCH(CONCATENATE($V255,"/",R$9),DatasheetPart3!$D$2:$II$2,0))</f>
        <v>-3696251795</v>
      </c>
      <c r="S255" s="624"/>
      <c r="T255" s="738"/>
      <c r="U255" s="340"/>
      <c r="V255" s="109">
        <v>72</v>
      </c>
    </row>
    <row r="256" spans="1:22" ht="16.5" customHeight="1" thickBot="1">
      <c r="A256" s="9"/>
      <c r="B256" s="84"/>
      <c r="C256" s="53"/>
      <c r="D256" s="144"/>
      <c r="E256" s="53"/>
      <c r="F256" s="53"/>
      <c r="G256" s="53"/>
      <c r="H256" s="53"/>
      <c r="I256" s="53"/>
      <c r="J256" s="87"/>
      <c r="K256" s="87"/>
      <c r="L256" s="87"/>
      <c r="M256" s="87"/>
      <c r="N256" s="87"/>
      <c r="O256" s="87"/>
      <c r="P256" s="87"/>
      <c r="Q256" s="87"/>
      <c r="R256" s="87"/>
      <c r="S256" s="87"/>
      <c r="T256" s="738"/>
      <c r="U256" s="340"/>
    </row>
    <row r="257" spans="1:22" ht="16.5" customHeight="1" thickBot="1">
      <c r="A257" s="9"/>
      <c r="B257" s="84"/>
      <c r="C257" s="53"/>
      <c r="D257" s="144" t="s">
        <v>270</v>
      </c>
      <c r="E257" s="53"/>
      <c r="F257" s="53"/>
      <c r="G257" s="53"/>
      <c r="H257" s="53"/>
      <c r="I257" s="53"/>
      <c r="J257" s="623">
        <f>INDEX(DatasheetPart3!$D$4:$II$313,MATCH(Import_LA_Code,DatasheetPart3!$B$4:$B$313,0),MATCH(CONCATENATE($V257,"/",J$9),DatasheetPart3!$D$2:$II$2,0))</f>
        <v>-1283358556</v>
      </c>
      <c r="K257" s="624"/>
      <c r="L257" s="87"/>
      <c r="M257" s="87"/>
      <c r="N257" s="623">
        <f>INDEX(DatasheetPart3!$D$4:$II$313,MATCH(Import_LA_Code,DatasheetPart3!$B$4:$B$313,0),MATCH(CONCATENATE($V257,"/",N$9),DatasheetPart3!$D$2:$II$2,0))</f>
        <v>-25616821</v>
      </c>
      <c r="O257" s="624"/>
      <c r="P257" s="87"/>
      <c r="Q257" s="87"/>
      <c r="R257" s="623">
        <f>INDEX(DatasheetPart3!$D$4:$II$313,MATCH(Import_LA_Code,DatasheetPart3!$B$4:$B$313,0),MATCH(CONCATENATE($V257,"/",R$9),DatasheetPart3!$D$2:$II$2,0))</f>
        <v>-1308975377</v>
      </c>
      <c r="S257" s="624"/>
      <c r="T257" s="738"/>
      <c r="U257" s="340"/>
      <c r="V257" s="109">
        <v>73</v>
      </c>
    </row>
    <row r="258" spans="1:22" ht="16.5" customHeight="1" thickBot="1">
      <c r="A258" s="9"/>
      <c r="B258" s="84"/>
      <c r="C258" s="53"/>
      <c r="D258" s="144"/>
      <c r="E258" s="53"/>
      <c r="F258" s="53"/>
      <c r="G258" s="53"/>
      <c r="H258" s="53"/>
      <c r="I258" s="53"/>
      <c r="J258" s="87"/>
      <c r="K258" s="87"/>
      <c r="L258" s="87"/>
      <c r="M258" s="87"/>
      <c r="N258" s="87"/>
      <c r="O258" s="87"/>
      <c r="P258" s="87"/>
      <c r="Q258" s="87"/>
      <c r="R258" s="87"/>
      <c r="S258" s="87"/>
      <c r="T258" s="738"/>
      <c r="U258" s="340"/>
    </row>
    <row r="259" spans="1:22" ht="16.5" customHeight="1" thickBot="1">
      <c r="A259" s="9"/>
      <c r="B259" s="84"/>
      <c r="C259" s="53"/>
      <c r="D259" s="144" t="s">
        <v>271</v>
      </c>
      <c r="E259" s="53"/>
      <c r="F259" s="53"/>
      <c r="G259" s="53"/>
      <c r="H259" s="53"/>
      <c r="I259" s="53"/>
      <c r="J259" s="623">
        <f>INDEX(DatasheetPart3!$D$4:$II$313,MATCH(Import_LA_Code,DatasheetPart3!$B$4:$B$313,0),MATCH(CONCATENATE($V259,"/",J$9),DatasheetPart3!$D$2:$II$2,0))</f>
        <v>-90043763</v>
      </c>
      <c r="K259" s="624"/>
      <c r="L259" s="87"/>
      <c r="M259" s="87"/>
      <c r="N259" s="623">
        <f>INDEX(DatasheetPart3!$D$4:$II$313,MATCH(Import_LA_Code,DatasheetPart3!$B$4:$B$313,0),MATCH(CONCATENATE($V259,"/",N$9),DatasheetPart3!$D$2:$II$2,0))</f>
        <v>-14674454</v>
      </c>
      <c r="O259" s="624"/>
      <c r="P259" s="87"/>
      <c r="Q259" s="87"/>
      <c r="R259" s="623">
        <f>INDEX(DatasheetPart3!$D$4:$II$313,MATCH(Import_LA_Code,DatasheetPart3!$B$4:$B$313,0),MATCH(CONCATENATE($V259,"/",R$9),DatasheetPart3!$D$2:$II$2,0))</f>
        <v>-104718217</v>
      </c>
      <c r="S259" s="624"/>
      <c r="T259" s="738"/>
      <c r="U259" s="340"/>
      <c r="V259" s="109">
        <v>74</v>
      </c>
    </row>
    <row r="260" spans="1:22" ht="16.5" customHeight="1" thickBot="1">
      <c r="A260" s="9"/>
      <c r="B260" s="84"/>
      <c r="C260" s="53"/>
      <c r="D260" s="144"/>
      <c r="E260" s="53"/>
      <c r="F260" s="53"/>
      <c r="G260" s="53"/>
      <c r="H260" s="53"/>
      <c r="I260" s="53"/>
      <c r="J260" s="87"/>
      <c r="K260" s="87"/>
      <c r="L260" s="87"/>
      <c r="M260" s="87"/>
      <c r="N260" s="87"/>
      <c r="O260" s="87"/>
      <c r="P260" s="87"/>
      <c r="Q260" s="87"/>
      <c r="R260" s="87"/>
      <c r="S260" s="87"/>
      <c r="T260" s="738"/>
      <c r="U260" s="340"/>
    </row>
    <row r="261" spans="1:22" ht="16.5" customHeight="1" thickBot="1">
      <c r="A261" s="9"/>
      <c r="B261" s="84"/>
      <c r="C261" s="53"/>
      <c r="D261" s="144" t="s">
        <v>272</v>
      </c>
      <c r="E261" s="53"/>
      <c r="F261" s="53"/>
      <c r="G261" s="53"/>
      <c r="H261" s="53"/>
      <c r="I261" s="53"/>
      <c r="J261" s="623">
        <f>INDEX(DatasheetPart3!$D$4:$II$313,MATCH(Import_LA_Code,DatasheetPart3!$B$4:$B$313,0),MATCH(CONCATENATE($V261,"/",J$9),DatasheetPart3!$D$2:$II$2,0))</f>
        <v>-5120525564</v>
      </c>
      <c r="K261" s="624"/>
      <c r="L261" s="87"/>
      <c r="M261" s="87"/>
      <c r="N261" s="623">
        <f>INDEX(DatasheetPart3!$D$4:$II$313,MATCH(Import_LA_Code,DatasheetPart3!$B$4:$B$313,0),MATCH(CONCATENATE($V261,"/",N$9),DatasheetPart3!$D$2:$II$2,0))</f>
        <v>-42461900</v>
      </c>
      <c r="O261" s="624"/>
      <c r="P261" s="87"/>
      <c r="Q261" s="87"/>
      <c r="R261" s="623">
        <f>INDEX(DatasheetPart3!$D$4:$II$313,MATCH(Import_LA_Code,DatasheetPart3!$B$4:$B$313,0),MATCH(CONCATENATE($V261,"/",R$9),DatasheetPart3!$D$2:$II$2,0))</f>
        <v>-5162987464</v>
      </c>
      <c r="S261" s="624"/>
      <c r="T261" s="738"/>
      <c r="U261" s="340"/>
      <c r="V261" s="109">
        <v>75</v>
      </c>
    </row>
    <row r="262" spans="1:22" ht="16.5" customHeight="1" thickBot="1">
      <c r="A262" s="9"/>
      <c r="B262" s="84"/>
      <c r="C262" s="53"/>
      <c r="D262" s="144"/>
      <c r="E262" s="53"/>
      <c r="F262" s="53"/>
      <c r="G262" s="53"/>
      <c r="H262" s="53"/>
      <c r="I262" s="53"/>
      <c r="J262" s="87"/>
      <c r="K262" s="87"/>
      <c r="L262" s="87"/>
      <c r="M262" s="87"/>
      <c r="N262" s="87"/>
      <c r="O262" s="87"/>
      <c r="P262" s="87"/>
      <c r="Q262" s="87"/>
      <c r="R262" s="87"/>
      <c r="S262" s="87"/>
      <c r="T262" s="738"/>
      <c r="U262" s="340"/>
    </row>
    <row r="263" spans="1:22" ht="16.5" customHeight="1" thickBot="1">
      <c r="A263" s="9"/>
      <c r="B263" s="84"/>
      <c r="C263" s="53"/>
      <c r="D263" s="144" t="s">
        <v>273</v>
      </c>
      <c r="E263" s="53"/>
      <c r="F263" s="53"/>
      <c r="G263" s="53"/>
      <c r="H263" s="53"/>
      <c r="I263" s="53"/>
      <c r="J263" s="623">
        <f>INDEX(DatasheetPart3!$D$4:$II$313,MATCH(Import_LA_Code,DatasheetPart3!$B$4:$B$313,0),MATCH(CONCATENATE($V263,"/",J$9),DatasheetPart3!$D$2:$II$2,0))</f>
        <v>-2054415</v>
      </c>
      <c r="K263" s="624"/>
      <c r="L263" s="87"/>
      <c r="M263" s="87"/>
      <c r="N263" s="623">
        <f>INDEX(DatasheetPart3!$D$4:$II$313,MATCH(Import_LA_Code,DatasheetPart3!$B$4:$B$313,0),MATCH(CONCATENATE($V263,"/",N$9),DatasheetPart3!$D$2:$II$2,0))</f>
        <v>0</v>
      </c>
      <c r="O263" s="624"/>
      <c r="P263" s="87"/>
      <c r="Q263" s="87"/>
      <c r="R263" s="623">
        <f>INDEX(DatasheetPart3!$D$4:$II$313,MATCH(Import_LA_Code,DatasheetPart3!$B$4:$B$313,0),MATCH(CONCATENATE($V263,"/",R$9),DatasheetPart3!$D$2:$II$2,0))</f>
        <v>-2054415</v>
      </c>
      <c r="S263" s="624"/>
      <c r="T263" s="738"/>
      <c r="U263" s="340"/>
      <c r="V263" s="109">
        <v>76</v>
      </c>
    </row>
    <row r="264" spans="1:22" ht="15" thickBot="1">
      <c r="A264" s="9"/>
      <c r="B264" s="84"/>
      <c r="C264" s="53"/>
      <c r="D264" s="55"/>
      <c r="E264" s="53"/>
      <c r="F264" s="53"/>
      <c r="G264" s="53"/>
      <c r="H264" s="53"/>
      <c r="I264" s="53"/>
      <c r="J264" s="87"/>
      <c r="K264" s="87"/>
      <c r="L264" s="87"/>
      <c r="M264" s="87"/>
      <c r="N264" s="87"/>
      <c r="O264" s="87"/>
      <c r="P264" s="87"/>
      <c r="Q264" s="87"/>
      <c r="R264" s="87"/>
      <c r="S264" s="87"/>
      <c r="T264" s="738"/>
      <c r="U264" s="340"/>
    </row>
    <row r="265" spans="1:22" ht="16.5" thickBot="1">
      <c r="A265" s="9"/>
      <c r="B265" s="84"/>
      <c r="C265" s="53"/>
      <c r="D265" s="74" t="s">
        <v>274</v>
      </c>
      <c r="E265" s="53"/>
      <c r="F265" s="53"/>
      <c r="G265" s="53"/>
      <c r="H265" s="53"/>
      <c r="I265" s="53"/>
      <c r="J265" s="623">
        <f>INDEX(DatasheetPart3!$D$4:$II$313,MATCH(Import_LA_Code,DatasheetPart3!$B$4:$B$313,0),MATCH(CONCATENATE($V265,"/",J$9),DatasheetPart3!$D$2:$II$2,0))</f>
        <v>-9999082309</v>
      </c>
      <c r="K265" s="624"/>
      <c r="L265" s="87"/>
      <c r="M265" s="87"/>
      <c r="N265" s="623">
        <f>INDEX(DatasheetPart3!$D$4:$II$313,MATCH(Import_LA_Code,DatasheetPart3!$B$4:$B$313,0),MATCH(CONCATENATE($V265,"/",N$9),DatasheetPart3!$D$2:$II$2,0))</f>
        <v>-93712285</v>
      </c>
      <c r="O265" s="624"/>
      <c r="P265" s="87"/>
      <c r="Q265" s="87"/>
      <c r="R265" s="623">
        <f>INDEX(DatasheetPart3!$D$4:$II$313,MATCH(Import_LA_Code,DatasheetPart3!$B$4:$B$313,0),MATCH(CONCATENATE($V265,"/",R$9),DatasheetPart3!$D$2:$II$2,0))</f>
        <v>-10092794594</v>
      </c>
      <c r="S265" s="624"/>
      <c r="T265" s="738"/>
      <c r="U265" s="340"/>
      <c r="V265" s="109">
        <v>77</v>
      </c>
    </row>
    <row r="266" spans="1:22" ht="15" thickBot="1">
      <c r="A266" s="9"/>
      <c r="B266" s="84"/>
      <c r="C266" s="53"/>
      <c r="D266" s="55"/>
      <c r="E266" s="53"/>
      <c r="F266" s="53"/>
      <c r="G266" s="53"/>
      <c r="H266" s="53"/>
      <c r="I266" s="53"/>
      <c r="J266" s="87"/>
      <c r="K266" s="87"/>
      <c r="L266" s="87"/>
      <c r="M266" s="87"/>
      <c r="N266" s="87"/>
      <c r="O266" s="87"/>
      <c r="P266" s="87"/>
      <c r="Q266" s="87"/>
      <c r="R266" s="87"/>
      <c r="S266" s="87"/>
      <c r="T266" s="738"/>
      <c r="U266" s="340"/>
    </row>
    <row r="267" spans="1:22" ht="16.5" thickBot="1">
      <c r="A267" s="9"/>
      <c r="B267" s="84"/>
      <c r="C267" s="53"/>
      <c r="D267" s="54" t="s">
        <v>275</v>
      </c>
      <c r="E267" s="53"/>
      <c r="F267" s="53"/>
      <c r="G267" s="53"/>
      <c r="H267" s="53"/>
      <c r="I267" s="53"/>
      <c r="J267" s="623">
        <f>INDEX(DatasheetPart3!$D$4:$II$313,MATCH(Import_LA_Code,DatasheetPart3!$B$4:$B$313,0),MATCH(CONCATENATE($V267,"/",J$9),DatasheetPart3!$D$2:$II$2,0))</f>
        <v>20423143754</v>
      </c>
      <c r="K267" s="624"/>
      <c r="L267" s="87"/>
      <c r="M267" s="87"/>
      <c r="N267" s="623">
        <f>INDEX(DatasheetPart3!$D$4:$II$313,MATCH(Import_LA_Code,DatasheetPart3!$B$4:$B$313,0),MATCH(CONCATENATE($V267,"/",N$9),DatasheetPart3!$D$2:$II$2,0))</f>
        <v>284736014</v>
      </c>
      <c r="O267" s="624"/>
      <c r="P267" s="87"/>
      <c r="Q267" s="87"/>
      <c r="R267" s="623">
        <f>INDEX(DatasheetPart3!$D$4:$II$313,MATCH(Import_LA_Code,DatasheetPart3!$B$4:$B$313,0),MATCH(CONCATENATE($V267,"/",R$9),DatasheetPart3!$D$2:$II$2,0))</f>
        <v>20707879768</v>
      </c>
      <c r="S267" s="624"/>
      <c r="T267" s="738"/>
      <c r="U267" s="340"/>
      <c r="V267" s="109">
        <v>78</v>
      </c>
    </row>
    <row r="268" spans="1:22" ht="15.75">
      <c r="A268" s="9"/>
      <c r="B268" s="84"/>
      <c r="C268" s="53"/>
      <c r="D268" s="54"/>
      <c r="E268" s="53"/>
      <c r="F268" s="53"/>
      <c r="G268" s="53"/>
      <c r="H268" s="53"/>
      <c r="I268" s="53"/>
      <c r="J268" s="70"/>
      <c r="K268" s="145"/>
      <c r="L268" s="53"/>
      <c r="M268" s="53"/>
      <c r="N268" s="525"/>
      <c r="O268" s="525"/>
      <c r="P268" s="53"/>
      <c r="Q268" s="53"/>
      <c r="R268" s="70"/>
      <c r="S268" s="145"/>
      <c r="T268" s="738"/>
      <c r="U268" s="340"/>
    </row>
    <row r="269" spans="1:22" ht="15.75">
      <c r="A269" s="9"/>
      <c r="B269" s="84"/>
      <c r="C269" s="526"/>
      <c r="D269" s="526"/>
      <c r="E269" s="526"/>
      <c r="F269" s="526"/>
      <c r="G269" s="526"/>
      <c r="H269" s="526"/>
      <c r="I269" s="526"/>
      <c r="J269" s="526"/>
      <c r="K269" s="526"/>
      <c r="L269" s="526"/>
      <c r="M269" s="526"/>
      <c r="N269" s="526"/>
      <c r="O269" s="526"/>
      <c r="P269" s="526"/>
      <c r="Q269" s="526"/>
      <c r="R269" s="526"/>
      <c r="S269" s="526"/>
      <c r="T269" s="738"/>
      <c r="U269" s="340"/>
    </row>
    <row r="270" spans="1:22" ht="15.75">
      <c r="A270" s="9"/>
      <c r="B270" s="84"/>
      <c r="C270" s="526"/>
      <c r="D270" s="526"/>
      <c r="E270" s="526"/>
      <c r="F270" s="526"/>
      <c r="G270" s="526"/>
      <c r="H270" s="526"/>
      <c r="I270" s="526"/>
      <c r="J270" s="526"/>
      <c r="K270" s="526"/>
      <c r="L270" s="526"/>
      <c r="M270" s="526"/>
      <c r="N270" s="526"/>
      <c r="O270" s="526"/>
      <c r="P270" s="526"/>
      <c r="Q270" s="526"/>
      <c r="R270" s="526"/>
      <c r="S270" s="526"/>
      <c r="T270" s="738"/>
      <c r="U270" s="340"/>
    </row>
    <row r="271" spans="1:22" ht="13.5" thickBot="1">
      <c r="A271" s="9"/>
      <c r="B271" s="739"/>
      <c r="C271" s="740"/>
      <c r="D271" s="740"/>
      <c r="E271" s="740"/>
      <c r="F271" s="740"/>
      <c r="G271" s="740"/>
      <c r="H271" s="740"/>
      <c r="I271" s="740"/>
      <c r="J271" s="740"/>
      <c r="K271" s="740"/>
      <c r="L271" s="740"/>
      <c r="M271" s="740"/>
      <c r="N271" s="740"/>
      <c r="O271" s="740"/>
      <c r="P271" s="740"/>
      <c r="Q271" s="740"/>
      <c r="R271" s="740"/>
      <c r="S271" s="740"/>
      <c r="T271" s="741"/>
      <c r="U271" s="340"/>
    </row>
    <row r="272" spans="1:22">
      <c r="A272" s="9"/>
      <c r="B272" s="2"/>
      <c r="C272" s="2"/>
      <c r="D272" s="2"/>
      <c r="E272" s="2"/>
      <c r="F272" s="2"/>
      <c r="G272" s="2"/>
      <c r="H272" s="2"/>
      <c r="I272" s="2"/>
      <c r="J272" s="2"/>
      <c r="K272" s="2"/>
      <c r="L272" s="2"/>
      <c r="M272" s="2"/>
      <c r="N272" s="2"/>
      <c r="O272" s="2"/>
      <c r="P272" s="2"/>
      <c r="Q272" s="2"/>
      <c r="R272" s="2"/>
      <c r="S272" s="2"/>
      <c r="T272" s="2"/>
      <c r="U272" s="340"/>
    </row>
    <row r="273" spans="1:21" ht="15.75" customHeight="1" thickBot="1">
      <c r="A273" s="742"/>
      <c r="B273" s="351"/>
      <c r="C273" s="351"/>
      <c r="D273" s="351"/>
      <c r="E273" s="351"/>
      <c r="F273" s="351"/>
      <c r="G273" s="351"/>
      <c r="H273" s="351"/>
      <c r="I273" s="351"/>
      <c r="J273" s="351"/>
      <c r="K273" s="351"/>
      <c r="L273" s="351"/>
      <c r="M273" s="351"/>
      <c r="N273" s="351"/>
      <c r="O273" s="351"/>
      <c r="P273" s="351"/>
      <c r="Q273" s="351"/>
      <c r="R273" s="351"/>
      <c r="S273" s="351"/>
      <c r="T273" s="351"/>
      <c r="U273" s="730"/>
    </row>
    <row r="275" spans="1:21" ht="15.75" customHeight="1">
      <c r="C275" s="106"/>
      <c r="D275" s="106"/>
      <c r="E275" s="106"/>
      <c r="F275" s="106"/>
      <c r="G275" s="106"/>
      <c r="H275" s="106"/>
      <c r="I275" s="106"/>
      <c r="J275" s="106"/>
      <c r="K275" s="106"/>
      <c r="L275" s="106"/>
      <c r="M275" s="106"/>
      <c r="N275" s="106"/>
      <c r="O275" s="106"/>
      <c r="P275" s="106"/>
      <c r="Q275" s="106"/>
      <c r="R275" s="106"/>
      <c r="S275" s="106"/>
      <c r="T275" s="106"/>
      <c r="U275" s="106"/>
    </row>
    <row r="276" spans="1:21" ht="15.75" customHeight="1">
      <c r="C276" s="106"/>
      <c r="D276" s="106"/>
      <c r="E276" s="106"/>
      <c r="F276" s="106"/>
      <c r="G276" s="107"/>
      <c r="H276" s="107"/>
      <c r="I276" s="107"/>
      <c r="J276" s="217"/>
      <c r="K276" s="217"/>
      <c r="L276" s="217"/>
      <c r="M276" s="217"/>
      <c r="N276" s="217"/>
      <c r="O276" s="217"/>
      <c r="P276" s="217"/>
      <c r="Q276" s="217"/>
      <c r="R276" s="217"/>
      <c r="S276" s="217"/>
      <c r="T276" s="217"/>
      <c r="U276" s="217"/>
    </row>
    <row r="277" spans="1:21" ht="15.75" customHeight="1">
      <c r="B277" s="109"/>
      <c r="C277" s="110"/>
      <c r="D277" s="110"/>
      <c r="E277" s="110"/>
      <c r="F277" s="110"/>
      <c r="G277" s="110"/>
      <c r="H277" s="111" t="s">
        <v>276</v>
      </c>
      <c r="I277" s="110"/>
      <c r="J277" s="218"/>
      <c r="K277" s="217"/>
      <c r="L277" s="217"/>
      <c r="M277" s="217"/>
      <c r="N277" s="218"/>
      <c r="O277" s="217"/>
      <c r="P277" s="217"/>
      <c r="Q277" s="217"/>
      <c r="R277" s="217"/>
      <c r="S277" s="217"/>
      <c r="T277" s="217"/>
      <c r="U277" s="217"/>
    </row>
    <row r="278" spans="1:21" ht="15.75" customHeight="1">
      <c r="C278" s="106"/>
      <c r="D278" s="106"/>
      <c r="E278" s="106"/>
      <c r="F278" s="106"/>
      <c r="G278" s="106"/>
      <c r="H278" s="106"/>
      <c r="I278" s="106"/>
      <c r="J278" s="106"/>
      <c r="K278" s="106"/>
      <c r="L278" s="106"/>
      <c r="M278" s="106"/>
      <c r="N278" s="106"/>
      <c r="O278" s="106"/>
      <c r="P278" s="106"/>
      <c r="Q278" s="106"/>
      <c r="R278" s="106"/>
      <c r="S278" s="106"/>
      <c r="T278" s="106"/>
      <c r="U278" s="106"/>
    </row>
    <row r="279" spans="1:21" ht="15" customHeight="1">
      <c r="C279" s="106"/>
      <c r="D279" s="106"/>
      <c r="E279" s="106"/>
      <c r="F279" s="106"/>
      <c r="G279" s="106"/>
      <c r="H279" s="106"/>
      <c r="I279" s="106"/>
      <c r="J279" s="106"/>
      <c r="K279" s="106"/>
      <c r="L279" s="106"/>
      <c r="M279" s="106"/>
      <c r="N279" s="106"/>
      <c r="O279" s="106"/>
      <c r="P279" s="106"/>
      <c r="Q279" s="106"/>
      <c r="R279" s="106"/>
      <c r="S279" s="106"/>
      <c r="T279" s="106"/>
      <c r="U279" s="106"/>
    </row>
    <row r="280" spans="1:21" ht="15" customHeight="1">
      <c r="C280" s="106"/>
      <c r="D280" s="106"/>
      <c r="E280" s="106"/>
      <c r="F280" s="106"/>
      <c r="G280" s="106"/>
      <c r="H280" s="106"/>
      <c r="I280" s="106"/>
      <c r="J280" s="108"/>
      <c r="K280" s="108"/>
      <c r="L280" s="106"/>
      <c r="M280" s="106"/>
      <c r="N280" s="106"/>
      <c r="O280" s="106"/>
      <c r="P280" s="106"/>
      <c r="Q280" s="106"/>
      <c r="R280" s="106"/>
      <c r="S280" s="106"/>
      <c r="T280" s="106"/>
      <c r="U280" s="106"/>
    </row>
    <row r="281" spans="1:21" ht="15" customHeight="1">
      <c r="J281" s="73"/>
      <c r="K281" s="71"/>
    </row>
    <row r="282" spans="1:21" ht="15.75" customHeight="1">
      <c r="J282" s="73"/>
      <c r="K282" s="71"/>
    </row>
    <row r="283" spans="1:21" ht="15" customHeight="1">
      <c r="J283" s="72"/>
    </row>
    <row r="284" spans="1:21" ht="15" customHeight="1">
      <c r="J284" s="73"/>
      <c r="K284" s="71"/>
    </row>
  </sheetData>
  <dataConsolidate/>
  <mergeCells count="307">
    <mergeCell ref="C232:G232"/>
    <mergeCell ref="J228:K228"/>
    <mergeCell ref="N228:O228"/>
    <mergeCell ref="R228:S228"/>
    <mergeCell ref="J232:K232"/>
    <mergeCell ref="N232:O232"/>
    <mergeCell ref="R232:S232"/>
    <mergeCell ref="J97:K97"/>
    <mergeCell ref="N97:O97"/>
    <mergeCell ref="R97:S97"/>
    <mergeCell ref="J99:K99"/>
    <mergeCell ref="N99:O99"/>
    <mergeCell ref="R99:S99"/>
    <mergeCell ref="C109:G110"/>
    <mergeCell ref="J109:K109"/>
    <mergeCell ref="N109:O109"/>
    <mergeCell ref="R109:S109"/>
    <mergeCell ref="J113:K113"/>
    <mergeCell ref="N113:O113"/>
    <mergeCell ref="R113:S113"/>
    <mergeCell ref="C102:F102"/>
    <mergeCell ref="J102:K102"/>
    <mergeCell ref="N102:O102"/>
    <mergeCell ref="R102:S102"/>
    <mergeCell ref="J46:K47"/>
    <mergeCell ref="N46:O47"/>
    <mergeCell ref="C239:G239"/>
    <mergeCell ref="C235:G235"/>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26:K26"/>
    <mergeCell ref="N26:O26"/>
    <mergeCell ref="R26:S26"/>
    <mergeCell ref="J42:K42"/>
    <mergeCell ref="N42:O42"/>
    <mergeCell ref="R42:S42"/>
    <mergeCell ref="J45:K45"/>
    <mergeCell ref="N45:O45"/>
    <mergeCell ref="R45:S45"/>
    <mergeCell ref="C35:G35"/>
    <mergeCell ref="J35:K35"/>
    <mergeCell ref="N35:O35"/>
    <mergeCell ref="R35:S35"/>
    <mergeCell ref="J40:K40"/>
    <mergeCell ref="N40:O40"/>
    <mergeCell ref="R40:S40"/>
    <mergeCell ref="J43:K43"/>
    <mergeCell ref="N43:O43"/>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C87:G88"/>
    <mergeCell ref="J87:K87"/>
    <mergeCell ref="N87:O87"/>
    <mergeCell ref="R87:S87"/>
    <mergeCell ref="J79:K79"/>
    <mergeCell ref="N79:O79"/>
    <mergeCell ref="R79:S79"/>
    <mergeCell ref="C81:G82"/>
    <mergeCell ref="J81:K81"/>
    <mergeCell ref="N81:O81"/>
    <mergeCell ref="R81:S81"/>
    <mergeCell ref="J91:K91"/>
    <mergeCell ref="N91:O91"/>
    <mergeCell ref="R91:S91"/>
    <mergeCell ref="J93:K93"/>
    <mergeCell ref="N93:O93"/>
    <mergeCell ref="R93:S93"/>
    <mergeCell ref="J85:K85"/>
    <mergeCell ref="N85:O85"/>
    <mergeCell ref="R85:S85"/>
    <mergeCell ref="J107:K107"/>
    <mergeCell ref="N107:O107"/>
    <mergeCell ref="R107:S107"/>
    <mergeCell ref="J124:K124"/>
    <mergeCell ref="N124:O124"/>
    <mergeCell ref="R124:S124"/>
    <mergeCell ref="C126:G127"/>
    <mergeCell ref="J126:K126"/>
    <mergeCell ref="N126:O126"/>
    <mergeCell ref="R126:S126"/>
    <mergeCell ref="C115:G116"/>
    <mergeCell ref="J115:K115"/>
    <mergeCell ref="N115:O115"/>
    <mergeCell ref="R115:S115"/>
    <mergeCell ref="C119:G119"/>
    <mergeCell ref="J119:K119"/>
    <mergeCell ref="N119:O119"/>
    <mergeCell ref="R119:S119"/>
    <mergeCell ref="J136:K136"/>
    <mergeCell ref="N136:O136"/>
    <mergeCell ref="R136:S136"/>
    <mergeCell ref="C138:G139"/>
    <mergeCell ref="J138:K138"/>
    <mergeCell ref="N138:O138"/>
    <mergeCell ref="R138:S138"/>
    <mergeCell ref="J130:K130"/>
    <mergeCell ref="N130:O130"/>
    <mergeCell ref="R130:S130"/>
    <mergeCell ref="C132:G133"/>
    <mergeCell ref="J132:K132"/>
    <mergeCell ref="N132:O132"/>
    <mergeCell ref="R132:S132"/>
    <mergeCell ref="J148:K148"/>
    <mergeCell ref="N148:O148"/>
    <mergeCell ref="R148:S148"/>
    <mergeCell ref="C150:G151"/>
    <mergeCell ref="J150:K150"/>
    <mergeCell ref="N150:O150"/>
    <mergeCell ref="R150:S150"/>
    <mergeCell ref="J142:K142"/>
    <mergeCell ref="N142:O142"/>
    <mergeCell ref="R142:S142"/>
    <mergeCell ref="C144:G145"/>
    <mergeCell ref="J144:K144"/>
    <mergeCell ref="N144:O144"/>
    <mergeCell ref="R144:S144"/>
    <mergeCell ref="N159:O159"/>
    <mergeCell ref="J161:K161"/>
    <mergeCell ref="C167:G167"/>
    <mergeCell ref="J167:K167"/>
    <mergeCell ref="N167:O167"/>
    <mergeCell ref="R167:S167"/>
    <mergeCell ref="J154:K154"/>
    <mergeCell ref="N154:O154"/>
    <mergeCell ref="R154:S154"/>
    <mergeCell ref="C156:G157"/>
    <mergeCell ref="J156:K156"/>
    <mergeCell ref="N156:O156"/>
    <mergeCell ref="R156:S156"/>
    <mergeCell ref="J163:K163"/>
    <mergeCell ref="J180:K180"/>
    <mergeCell ref="N180:O180"/>
    <mergeCell ref="R180:S180"/>
    <mergeCell ref="J184:K184"/>
    <mergeCell ref="N184:O184"/>
    <mergeCell ref="R184:S184"/>
    <mergeCell ref="J172:K172"/>
    <mergeCell ref="N172:O172"/>
    <mergeCell ref="R172:S172"/>
    <mergeCell ref="J176:K176"/>
    <mergeCell ref="N176:O176"/>
    <mergeCell ref="R176:S176"/>
    <mergeCell ref="J194:K194"/>
    <mergeCell ref="N194:O194"/>
    <mergeCell ref="R194:S194"/>
    <mergeCell ref="J196:K196"/>
    <mergeCell ref="N196:O196"/>
    <mergeCell ref="R196:S196"/>
    <mergeCell ref="J186:K186"/>
    <mergeCell ref="N186:O186"/>
    <mergeCell ref="R186:S186"/>
    <mergeCell ref="J190:K190"/>
    <mergeCell ref="N190:O190"/>
    <mergeCell ref="R190:S190"/>
    <mergeCell ref="J206:K206"/>
    <mergeCell ref="N206:O206"/>
    <mergeCell ref="R206:S206"/>
    <mergeCell ref="J208:K208"/>
    <mergeCell ref="N208:O208"/>
    <mergeCell ref="R208:S208"/>
    <mergeCell ref="J200:K200"/>
    <mergeCell ref="N200:O200"/>
    <mergeCell ref="R200:S200"/>
    <mergeCell ref="J202:K202"/>
    <mergeCell ref="N202:O202"/>
    <mergeCell ref="R202:S202"/>
    <mergeCell ref="J213:K213"/>
    <mergeCell ref="N213:O213"/>
    <mergeCell ref="J216:K216"/>
    <mergeCell ref="N216:O216"/>
    <mergeCell ref="R216:S216"/>
    <mergeCell ref="J211:K211"/>
    <mergeCell ref="N211:O211"/>
    <mergeCell ref="J212:K212"/>
    <mergeCell ref="N212:O212"/>
    <mergeCell ref="R212:S212"/>
    <mergeCell ref="R245:S245"/>
    <mergeCell ref="J235:K235"/>
    <mergeCell ref="N235:O235"/>
    <mergeCell ref="R235:S235"/>
    <mergeCell ref="J239:K239"/>
    <mergeCell ref="N239:O239"/>
    <mergeCell ref="R239:S239"/>
    <mergeCell ref="J220:K220"/>
    <mergeCell ref="N220:O220"/>
    <mergeCell ref="R220:S220"/>
    <mergeCell ref="J222:K222"/>
    <mergeCell ref="N222:O222"/>
    <mergeCell ref="R222:S222"/>
    <mergeCell ref="J226:K226"/>
    <mergeCell ref="N226:O226"/>
    <mergeCell ref="R226:S226"/>
    <mergeCell ref="J267:K267"/>
    <mergeCell ref="N267:O267"/>
    <mergeCell ref="R267:S267"/>
    <mergeCell ref="N268:O268"/>
    <mergeCell ref="C269:S269"/>
    <mergeCell ref="C270:S270"/>
    <mergeCell ref="J263:K263"/>
    <mergeCell ref="N263:O263"/>
    <mergeCell ref="R263:S263"/>
    <mergeCell ref="J265:K265"/>
    <mergeCell ref="N265:O265"/>
    <mergeCell ref="R265:S265"/>
    <mergeCell ref="J48:K48"/>
    <mergeCell ref="N259:O259"/>
    <mergeCell ref="N48:O48"/>
    <mergeCell ref="R48:S48"/>
    <mergeCell ref="D51:G52"/>
    <mergeCell ref="J51:K51"/>
    <mergeCell ref="N51:O51"/>
    <mergeCell ref="R51:S51"/>
    <mergeCell ref="J52:K52"/>
    <mergeCell ref="N52:O52"/>
    <mergeCell ref="R259:S259"/>
    <mergeCell ref="J251:K251"/>
    <mergeCell ref="N251:O251"/>
    <mergeCell ref="R251:S251"/>
    <mergeCell ref="J253:K253"/>
    <mergeCell ref="N253:O253"/>
    <mergeCell ref="R253:S253"/>
    <mergeCell ref="C241:G242"/>
    <mergeCell ref="J241:K241"/>
    <mergeCell ref="N241:O241"/>
    <mergeCell ref="R241:S241"/>
    <mergeCell ref="C245:G245"/>
    <mergeCell ref="J245:K245"/>
    <mergeCell ref="N245:O245"/>
    <mergeCell ref="J261:K261"/>
    <mergeCell ref="N261:O261"/>
    <mergeCell ref="R261:S261"/>
    <mergeCell ref="J255:K255"/>
    <mergeCell ref="N255:O255"/>
    <mergeCell ref="R255:S255"/>
    <mergeCell ref="J257:K257"/>
    <mergeCell ref="N257:O257"/>
    <mergeCell ref="R257:S257"/>
    <mergeCell ref="J259:K259"/>
  </mergeCells>
  <dataValidations count="23">
    <dataValidation allowBlank="1" showInputMessage="1" showErrorMessage="1" prompt="This was Line 42 in NNDR3 2020-21" sqref="C161:C162 C164" xr:uid="{076A572A-6A82-4D35-AE47-70100DE090CF}"/>
    <dataValidation allowBlank="1" showInputMessage="1" showErrorMessage="1" prompt="This was Line 41 in NNDR3 2020-21" sqref="C159" xr:uid="{4A63C614-0F59-4F6E-8FDD-D24B5CB3B4FE}"/>
    <dataValidation allowBlank="1" showInputMessage="1" showErrorMessage="1" prompt="This was Line 40 in NNDR3 2020-21" sqref="C156:G157" xr:uid="{49E6FFEC-7941-4276-92B2-CBE341FDBBFD}"/>
    <dataValidation allowBlank="1" showInputMessage="1" showErrorMessage="1" prompt="This was Line 39 in NNDR3 2020-21" sqref="C154" xr:uid="{71C85ABE-598B-4539-8458-1121037142F4}"/>
    <dataValidation allowBlank="1" showInputMessage="1" showErrorMessage="1" prompt="This was Line 38 in NNDR3 2020-21" sqref="C150:G151" xr:uid="{FBFD9DE3-43F0-44BA-B414-F067A08F19A8}"/>
    <dataValidation allowBlank="1" showInputMessage="1" showErrorMessage="1" prompt="This was Line 37 in NNDR3 2020-21" sqref="C148" xr:uid="{AE932834-B6E2-44F3-A1D7-DEAEBC31C244}"/>
    <dataValidation allowBlank="1" showInputMessage="1" showErrorMessage="1" prompt="This was Line 36 in NNDR3 2020-21" sqref="C144:G145" xr:uid="{B31FA851-B0DD-47FD-9F5F-E1C0D9FC9413}"/>
    <dataValidation allowBlank="1" showInputMessage="1" showErrorMessage="1" prompt="This was Line 35 in NNDR3 2020-21" sqref="C142" xr:uid="{8BA09D60-66E5-47A5-BC08-D6C36F435A33}"/>
    <dataValidation allowBlank="1" showInputMessage="1" showErrorMessage="1" prompt="This was Line 34 in NNDR3 2020-21" sqref="C138:G139" xr:uid="{E430201D-B3BD-4AAC-A5C7-A14BD401FFF1}"/>
    <dataValidation allowBlank="1" showInputMessage="1" showErrorMessage="1" prompt="This was Line 33 in NNDR3 2020-21" sqref="C136" xr:uid="{51D5898C-CFB3-49C0-B00F-333A8D686E19}"/>
    <dataValidation allowBlank="1" showInputMessage="1" showErrorMessage="1" prompt="This was Line 32 in NNDR3 2020-21" sqref="C132:G133" xr:uid="{5826E3C1-EF1B-4277-AD9E-BC5BCA180A60}"/>
    <dataValidation allowBlank="1" showInputMessage="1" showErrorMessage="1" prompt="This was Line 31 in NNDR3 2020-21" sqref="C130" xr:uid="{03CF491D-64F4-4DC0-9014-E726CF76A62B}"/>
    <dataValidation allowBlank="1" showInputMessage="1" showErrorMessage="1" prompt="This was Line 30 in NNDR3 2020-21" sqref="C126:G127" xr:uid="{4A13D7E1-838D-41F2-9701-89991DD1A504}"/>
    <dataValidation allowBlank="1" showInputMessage="1" showErrorMessage="1" prompt="This was Line 29 in NNDR3 2020-21" sqref="C124" xr:uid="{663F14BA-4D20-439B-A2C0-635644CCDC3B}"/>
    <dataValidation allowBlank="1" showInputMessage="1" showErrorMessage="1" prompt="This was Line 61 in NNDR3 2020-21" sqref="C226" xr:uid="{D2B09B2E-EB97-4768-B7D6-3E05B8AE4584}"/>
    <dataValidation allowBlank="1" showInputMessage="1" showErrorMessage="1" prompt="This was Line 60 in NNDR3 2020-21" sqref="C222" xr:uid="{E5081F2F-C39D-42FF-9831-050903D4EA9D}"/>
    <dataValidation allowBlank="1" showInputMessage="1" showErrorMessage="1" prompt="This was Line 59 in NNDR3 2020-21" sqref="C220" xr:uid="{5A5B0F97-3944-4C92-95C3-EC540915C4C7}"/>
    <dataValidation allowBlank="1" showInputMessage="1" showErrorMessage="1" prompt="This was Line 58 in NNDR3 2020-21" sqref="C216" xr:uid="{E9514A23-25BD-40AD-A8FC-11DD8176CADB}"/>
    <dataValidation allowBlank="1" showInputMessage="1" showErrorMessage="1" prompt="This was Line 57 in NNDR3 2020-21" sqref="C212" xr:uid="{0BC6709D-FB35-4CE5-A335-A0A3ABD7FE64}"/>
    <dataValidation allowBlank="1" showInputMessage="1" showErrorMessage="1" prompt="This was Line 64 in NNDR3 2020-21" sqref="C241:G242" xr:uid="{B30D1861-D9F6-471D-9269-EE7EDE411D1D}"/>
    <dataValidation allowBlank="1" showInputMessage="1" showErrorMessage="1" prompt="This was Line 62 in NNDR3 2020-21" sqref="C235:G235" xr:uid="{BFBAD84E-22CB-40FE-9E49-B91A44ABF111}"/>
    <dataValidation allowBlank="1" showInputMessage="1" showErrorMessage="1" prompt="This was Line 63 in NNDR3 2020-1" sqref="C239:G239" xr:uid="{B77B9B1B-AC6A-490C-B8E3-CD63B31570B0}"/>
    <dataValidation allowBlank="1" showInputMessage="1" showErrorMessage="1" prompt="This was Line 65 in NNDR3 2020-21" sqref="C245:G245" xr:uid="{7C4D83D0-4AE4-467B-9799-19BD42BB7C4A}"/>
  </dataValidation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rowBreaks count="3" manualBreakCount="3">
    <brk id="140" max="20" man="1"/>
    <brk id="204" max="20" man="1"/>
    <brk id="24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199"/>
  <sheetViews>
    <sheetView showGridLines="0" zoomScaleNormal="100" workbookViewId="0">
      <selection activeCell="B1" sqref="B1"/>
    </sheetView>
  </sheetViews>
  <sheetFormatPr defaultRowHeight="12.75"/>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109" customWidth="1"/>
    <col min="24" max="34" width="9.140625" customWidth="1"/>
    <col min="35" max="35" width="9.140625" hidden="1" customWidth="1"/>
    <col min="36" max="37" width="9.140625" customWidth="1"/>
  </cols>
  <sheetData>
    <row r="1" spans="1:23" ht="15">
      <c r="A1" s="584"/>
      <c r="B1" s="349"/>
      <c r="C1" s="349"/>
      <c r="D1" s="349"/>
      <c r="E1" s="349"/>
      <c r="F1" s="349"/>
      <c r="G1" s="743">
        <f>+'Part 1'!F1</f>
        <v>310</v>
      </c>
      <c r="H1" s="349"/>
      <c r="I1" s="349"/>
      <c r="J1" s="349"/>
      <c r="K1" s="349"/>
      <c r="L1" s="349"/>
      <c r="M1" s="349"/>
      <c r="N1" s="349"/>
      <c r="O1" s="349"/>
      <c r="P1" s="349"/>
      <c r="Q1" s="349"/>
      <c r="R1" s="349"/>
      <c r="S1" s="349"/>
      <c r="T1" s="349"/>
      <c r="U1" s="349"/>
      <c r="V1" s="588"/>
    </row>
    <row r="2" spans="1:23" ht="15.75">
      <c r="A2" s="476" t="s">
        <v>29</v>
      </c>
      <c r="B2" s="489"/>
      <c r="C2" s="489"/>
      <c r="D2" s="489"/>
      <c r="E2" s="489"/>
      <c r="F2" s="489"/>
      <c r="G2" s="489"/>
      <c r="H2" s="489"/>
      <c r="I2" s="489"/>
      <c r="J2" s="489"/>
      <c r="K2" s="489"/>
      <c r="L2" s="489"/>
      <c r="M2" s="489"/>
      <c r="N2" s="489"/>
      <c r="O2" s="489"/>
      <c r="P2" s="489"/>
      <c r="Q2" s="489"/>
      <c r="R2" s="489"/>
      <c r="S2" s="489"/>
      <c r="T2" s="489"/>
      <c r="U2" s="489"/>
      <c r="V2" s="610"/>
    </row>
    <row r="3" spans="1:23" ht="15.75">
      <c r="A3" s="476" t="str">
        <f>'Part 1'!A3</f>
        <v>2021-22</v>
      </c>
      <c r="B3" s="489"/>
      <c r="C3" s="489"/>
      <c r="D3" s="489"/>
      <c r="E3" s="489"/>
      <c r="F3" s="489"/>
      <c r="G3" s="489"/>
      <c r="H3" s="489"/>
      <c r="I3" s="489"/>
      <c r="J3" s="489"/>
      <c r="K3" s="489"/>
      <c r="L3" s="489"/>
      <c r="M3" s="489"/>
      <c r="N3" s="489"/>
      <c r="O3" s="489"/>
      <c r="P3" s="489"/>
      <c r="Q3" s="489"/>
      <c r="R3" s="489"/>
      <c r="S3" s="489"/>
      <c r="T3" s="489"/>
      <c r="U3" s="489"/>
      <c r="V3" s="610"/>
    </row>
    <row r="4" spans="1:23" ht="15">
      <c r="A4" s="478"/>
      <c r="B4" s="479"/>
      <c r="C4" s="479"/>
      <c r="D4" s="479"/>
      <c r="E4" s="479"/>
      <c r="F4" s="479"/>
      <c r="G4" s="479"/>
      <c r="H4" s="479"/>
      <c r="I4" s="479"/>
      <c r="J4" s="479"/>
      <c r="K4" s="479"/>
      <c r="L4" s="479"/>
      <c r="M4" s="479"/>
      <c r="N4" s="479"/>
      <c r="O4" s="479"/>
      <c r="P4" s="479"/>
      <c r="Q4" s="479"/>
      <c r="R4" s="479"/>
      <c r="S4" s="479"/>
      <c r="T4" s="479"/>
      <c r="U4" s="479"/>
      <c r="V4" s="480"/>
    </row>
    <row r="5" spans="1:23" ht="15">
      <c r="A5" s="493" t="s">
        <v>56</v>
      </c>
      <c r="B5" s="494"/>
      <c r="C5" s="494"/>
      <c r="D5" s="494"/>
      <c r="E5" s="494"/>
      <c r="F5" s="494"/>
      <c r="G5" s="494"/>
      <c r="H5" s="494"/>
      <c r="I5" s="494"/>
      <c r="J5" s="494"/>
      <c r="K5" s="494"/>
      <c r="L5" s="494"/>
      <c r="M5" s="494"/>
      <c r="N5" s="494"/>
      <c r="O5" s="494"/>
      <c r="P5" s="494"/>
      <c r="Q5" s="494"/>
      <c r="R5" s="494"/>
      <c r="S5" s="494"/>
      <c r="T5" s="494"/>
      <c r="U5" s="494"/>
      <c r="V5" s="613"/>
    </row>
    <row r="6" spans="1:23" ht="15">
      <c r="A6" s="478"/>
      <c r="B6" s="479"/>
      <c r="C6" s="479"/>
      <c r="D6" s="479"/>
      <c r="E6" s="479"/>
      <c r="F6" s="479"/>
      <c r="G6" s="479"/>
      <c r="H6" s="479"/>
      <c r="I6" s="479"/>
      <c r="J6" s="479"/>
      <c r="K6" s="479"/>
      <c r="L6" s="479"/>
      <c r="M6" s="479"/>
      <c r="N6" s="479"/>
      <c r="O6" s="479"/>
      <c r="P6" s="479"/>
      <c r="Q6" s="479"/>
      <c r="R6" s="479"/>
      <c r="S6" s="479"/>
      <c r="T6" s="479"/>
      <c r="U6" s="479"/>
      <c r="V6" s="480"/>
    </row>
    <row r="7" spans="1:23" ht="15">
      <c r="A7" s="478" t="s">
        <v>57</v>
      </c>
      <c r="B7" s="479"/>
      <c r="C7" s="479"/>
      <c r="D7" s="479"/>
      <c r="E7" s="479"/>
      <c r="F7" s="479"/>
      <c r="G7" s="479"/>
      <c r="H7" s="479"/>
      <c r="I7" s="479"/>
      <c r="J7" s="479"/>
      <c r="K7" s="479"/>
      <c r="L7" s="479"/>
      <c r="M7" s="479"/>
      <c r="N7" s="479"/>
      <c r="O7" s="479"/>
      <c r="P7" s="479"/>
      <c r="Q7" s="479"/>
      <c r="R7" s="479"/>
      <c r="S7" s="479"/>
      <c r="T7" s="479"/>
      <c r="U7" s="479"/>
      <c r="V7" s="480"/>
    </row>
    <row r="8" spans="1:23" ht="15.75" thickBot="1">
      <c r="A8" s="594"/>
      <c r="B8" s="350"/>
      <c r="C8" s="350"/>
      <c r="D8" s="350"/>
      <c r="E8" s="350"/>
      <c r="F8" s="350"/>
      <c r="G8" s="350"/>
      <c r="H8" s="350"/>
      <c r="I8" s="350"/>
      <c r="J8" s="350"/>
      <c r="K8" s="350"/>
      <c r="L8" s="350"/>
      <c r="M8" s="350"/>
      <c r="N8" s="350"/>
      <c r="O8" s="350"/>
      <c r="P8" s="350"/>
      <c r="Q8" s="350"/>
      <c r="R8" s="350"/>
      <c r="S8" s="713"/>
      <c r="T8" s="616"/>
      <c r="U8" s="350"/>
      <c r="V8" s="597"/>
    </row>
    <row r="9" spans="1:23">
      <c r="A9" s="744"/>
      <c r="B9" s="745"/>
      <c r="C9" s="746"/>
      <c r="D9" s="746"/>
      <c r="E9" s="746"/>
      <c r="F9" s="746"/>
      <c r="G9" s="746"/>
      <c r="H9" s="746"/>
      <c r="I9" s="746"/>
      <c r="J9" s="745"/>
      <c r="K9" s="745"/>
      <c r="L9" s="745"/>
      <c r="M9" s="745"/>
      <c r="N9" s="745"/>
      <c r="O9" s="745"/>
      <c r="P9" s="745"/>
      <c r="Q9" s="745"/>
      <c r="R9" s="745"/>
      <c r="S9" s="745"/>
      <c r="T9" s="745"/>
      <c r="U9" s="745"/>
      <c r="V9" s="747"/>
    </row>
    <row r="10" spans="1:23" s="10" customFormat="1" ht="18" customHeight="1">
      <c r="A10" s="6"/>
      <c r="B10" s="5"/>
      <c r="C10" s="25" t="str">
        <f>+CONCATENATE("Local Authority : ",+'Part 1'!L12)</f>
        <v>Local Authority : England</v>
      </c>
      <c r="D10" s="14"/>
      <c r="E10" s="14"/>
      <c r="F10" s="384"/>
      <c r="G10" s="385">
        <v>0</v>
      </c>
      <c r="H10" s="386"/>
      <c r="I10" s="386"/>
      <c r="J10" s="290"/>
      <c r="K10" s="290">
        <v>1</v>
      </c>
      <c r="L10" s="290"/>
      <c r="M10" s="290"/>
      <c r="N10" s="290"/>
      <c r="O10" s="290">
        <v>2</v>
      </c>
      <c r="P10" s="290"/>
      <c r="Q10" s="290"/>
      <c r="R10" s="290"/>
      <c r="S10" s="290">
        <v>3</v>
      </c>
      <c r="T10" s="5"/>
      <c r="U10" s="5"/>
      <c r="V10" s="338"/>
      <c r="W10" s="225"/>
    </row>
    <row r="11" spans="1:23" s="10" customFormat="1" ht="18" customHeight="1">
      <c r="A11" s="6"/>
      <c r="B11" s="5"/>
      <c r="C11" s="28" t="s">
        <v>277</v>
      </c>
      <c r="D11" s="14"/>
      <c r="E11" s="14"/>
      <c r="F11" s="14"/>
      <c r="G11" s="25"/>
      <c r="H11" s="25"/>
      <c r="I11" s="25"/>
      <c r="J11" s="5"/>
      <c r="K11" s="5"/>
      <c r="L11" s="5"/>
      <c r="M11" s="5"/>
      <c r="N11" s="5"/>
      <c r="O11" s="5"/>
      <c r="P11" s="5"/>
      <c r="Q11" s="5"/>
      <c r="R11" s="5"/>
      <c r="S11" s="5"/>
      <c r="T11" s="5"/>
      <c r="U11" s="5"/>
      <c r="V11" s="338"/>
      <c r="W11" s="225"/>
    </row>
    <row r="12" spans="1:23" s="10" customFormat="1" ht="18" customHeight="1">
      <c r="A12" s="6"/>
      <c r="B12" s="5"/>
      <c r="C12" s="496" t="s">
        <v>278</v>
      </c>
      <c r="D12" s="496"/>
      <c r="E12" s="496"/>
      <c r="F12" s="496"/>
      <c r="G12" s="496"/>
      <c r="H12" s="496"/>
      <c r="I12" s="496"/>
      <c r="J12" s="496"/>
      <c r="K12" s="496"/>
      <c r="L12" s="496"/>
      <c r="M12" s="496"/>
      <c r="N12" s="496"/>
      <c r="O12" s="496"/>
      <c r="P12" s="496"/>
      <c r="Q12" s="496"/>
      <c r="R12" s="496"/>
      <c r="S12" s="496"/>
      <c r="T12" s="496"/>
      <c r="U12" s="5"/>
      <c r="V12" s="338"/>
      <c r="W12" s="225"/>
    </row>
    <row r="13" spans="1:23" ht="15.75">
      <c r="A13" s="9"/>
      <c r="B13" s="2"/>
      <c r="C13" s="25"/>
      <c r="D13" s="25"/>
      <c r="E13" s="25"/>
      <c r="F13" s="25"/>
      <c r="G13" s="25"/>
      <c r="H13" s="25"/>
      <c r="I13" s="25"/>
      <c r="J13" s="5"/>
      <c r="K13" s="491" t="s">
        <v>60</v>
      </c>
      <c r="L13" s="491"/>
      <c r="M13" s="288"/>
      <c r="N13" s="288"/>
      <c r="O13" s="491" t="s">
        <v>61</v>
      </c>
      <c r="P13" s="491"/>
      <c r="Q13" s="288"/>
      <c r="R13" s="288"/>
      <c r="S13" s="491" t="s">
        <v>62</v>
      </c>
      <c r="T13" s="491"/>
      <c r="U13" s="1"/>
      <c r="V13" s="340"/>
    </row>
    <row r="14" spans="1:23" ht="15.75">
      <c r="A14" s="9"/>
      <c r="B14" s="2"/>
      <c r="C14" s="28"/>
      <c r="D14" s="5"/>
      <c r="E14" s="5"/>
      <c r="F14" s="5"/>
      <c r="G14" s="5"/>
      <c r="H14" s="5"/>
      <c r="I14" s="5"/>
      <c r="J14" s="492" t="s">
        <v>63</v>
      </c>
      <c r="K14" s="492"/>
      <c r="L14" s="492"/>
      <c r="M14" s="492"/>
      <c r="N14" s="467" t="s">
        <v>64</v>
      </c>
      <c r="O14" s="467"/>
      <c r="P14" s="467"/>
      <c r="Q14" s="467"/>
      <c r="R14" s="7"/>
      <c r="S14" s="492" t="s">
        <v>65</v>
      </c>
      <c r="T14" s="492"/>
      <c r="U14" s="3"/>
      <c r="V14" s="340"/>
    </row>
    <row r="15" spans="1:23" ht="15">
      <c r="A15" s="9"/>
      <c r="B15" s="2"/>
      <c r="C15" s="5"/>
      <c r="D15" s="5"/>
      <c r="E15" s="5"/>
      <c r="F15" s="5"/>
      <c r="G15" s="5"/>
      <c r="H15" s="5"/>
      <c r="I15" s="5"/>
      <c r="J15" s="492"/>
      <c r="K15" s="492"/>
      <c r="L15" s="492"/>
      <c r="M15" s="492"/>
      <c r="N15" s="467"/>
      <c r="O15" s="467"/>
      <c r="P15" s="467"/>
      <c r="Q15" s="467"/>
      <c r="R15" s="5"/>
      <c r="S15" s="492"/>
      <c r="T15" s="492"/>
      <c r="U15" s="2"/>
      <c r="V15" s="340"/>
    </row>
    <row r="16" spans="1:23" ht="30.75" customHeight="1">
      <c r="A16" s="9"/>
      <c r="B16" s="2"/>
      <c r="C16" s="28"/>
      <c r="D16" s="5"/>
      <c r="E16" s="5"/>
      <c r="F16" s="5"/>
      <c r="G16" s="5"/>
      <c r="H16" s="5"/>
      <c r="I16" s="5"/>
      <c r="J16" s="69"/>
      <c r="K16" s="485"/>
      <c r="L16" s="485"/>
      <c r="M16" s="5"/>
      <c r="N16" s="485"/>
      <c r="O16" s="485"/>
      <c r="P16" s="485"/>
      <c r="Q16" s="485"/>
      <c r="R16" s="67"/>
      <c r="S16" s="497"/>
      <c r="T16" s="497"/>
      <c r="U16" s="67"/>
      <c r="V16" s="340"/>
    </row>
    <row r="17" spans="1:23" ht="18" customHeight="1" thickBot="1">
      <c r="A17" s="9"/>
      <c r="B17" s="2"/>
      <c r="C17" s="20"/>
      <c r="D17" s="20"/>
      <c r="E17" s="20"/>
      <c r="F17" s="20"/>
      <c r="G17" s="20"/>
      <c r="H17" s="20"/>
      <c r="I17" s="20"/>
      <c r="J17" s="5"/>
      <c r="K17" s="531" t="s">
        <v>37</v>
      </c>
      <c r="L17" s="532"/>
      <c r="M17" s="15"/>
      <c r="N17" s="15"/>
      <c r="O17" s="531" t="s">
        <v>37</v>
      </c>
      <c r="P17" s="532"/>
      <c r="Q17" s="15"/>
      <c r="R17" s="127"/>
      <c r="S17" s="533" t="s">
        <v>37</v>
      </c>
      <c r="T17" s="534"/>
      <c r="U17" s="63"/>
      <c r="V17" s="340"/>
    </row>
    <row r="18" spans="1:23" ht="18" customHeight="1" thickBot="1">
      <c r="A18" s="9"/>
      <c r="B18" s="2"/>
      <c r="C18" s="500" t="s">
        <v>279</v>
      </c>
      <c r="D18" s="500"/>
      <c r="E18" s="500"/>
      <c r="F18" s="500"/>
      <c r="G18" s="500"/>
      <c r="H18" s="500"/>
      <c r="I18" s="33"/>
      <c r="J18" s="5"/>
      <c r="K18" s="598">
        <f>INDEX(DatasheetPart4!$D$4:$GK$313,MATCH(Import_LA_Code,DatasheetPart4!$B$4:$B$313,0),MATCH(CONCATENATE($W18,"/",K$10),DatasheetPart4!$D$2:$HR$2,0))</f>
        <v>-179582031</v>
      </c>
      <c r="L18" s="599"/>
      <c r="M18" s="748"/>
      <c r="N18" s="333"/>
      <c r="O18" s="598">
        <f>INDEX(DatasheetPart4!$D$4:$GK$313,MATCH(Import_LA_Code,DatasheetPart4!$B$4:$B$313,0),MATCH(CONCATENATE($W18,"/",O$10),DatasheetPart4!$D$2:$HR$2,0))</f>
        <v>-2610643</v>
      </c>
      <c r="P18" s="599"/>
      <c r="Q18" s="748"/>
      <c r="R18" s="749"/>
      <c r="S18" s="623">
        <f>INDEX(DatasheetPart4!$D$4:$GK$313,MATCH(Import_LA_Code,DatasheetPart4!$B$4:$B$313,0),MATCH(CONCATENATE($W18,"/",S$10),DatasheetPart4!$D$2:$HR$2,0))</f>
        <v>-182192674</v>
      </c>
      <c r="T18" s="624"/>
      <c r="U18" s="63"/>
      <c r="V18" s="340"/>
      <c r="W18" s="109">
        <v>1</v>
      </c>
    </row>
    <row r="19" spans="1:23" ht="18" customHeight="1" thickBot="1">
      <c r="A19" s="9"/>
      <c r="B19" s="2"/>
      <c r="C19" s="31"/>
      <c r="D19" s="31"/>
      <c r="E19" s="31"/>
      <c r="F19" s="31"/>
      <c r="G19" s="31"/>
      <c r="H19" s="31"/>
      <c r="I19" s="31"/>
      <c r="J19" s="2"/>
      <c r="K19" s="2"/>
      <c r="L19" s="2"/>
      <c r="M19" s="2"/>
      <c r="N19" s="2"/>
      <c r="O19" s="2"/>
      <c r="P19" s="2"/>
      <c r="Q19" s="2"/>
      <c r="R19" s="63"/>
      <c r="S19" s="63"/>
      <c r="T19" s="63"/>
      <c r="U19" s="63"/>
      <c r="V19" s="340"/>
    </row>
    <row r="20" spans="1:23" ht="18" customHeight="1" thickBot="1">
      <c r="A20" s="9"/>
      <c r="B20" s="2"/>
      <c r="C20" s="470" t="s">
        <v>280</v>
      </c>
      <c r="D20" s="470"/>
      <c r="E20" s="470"/>
      <c r="F20" s="470"/>
      <c r="G20" s="470"/>
      <c r="H20" s="470"/>
      <c r="I20" s="20"/>
      <c r="J20" s="5"/>
      <c r="K20" s="750">
        <f>INDEX(DatasheetPart4!$D$4:$GK$313,MATCH(Import_LA_Code,DatasheetPart4!$B$4:$B$313,0),MATCH(CONCATENATE($W20,"/",K$10),DatasheetPart4!$D$2:$HR$2,0))</f>
        <v>-56123087</v>
      </c>
      <c r="L20" s="751"/>
      <c r="M20" s="15"/>
      <c r="N20" s="15"/>
      <c r="O20" s="750">
        <f>INDEX(DatasheetPart4!$D$4:$GK$313,MATCH(Import_LA_Code,DatasheetPart4!$B$4:$B$313,0),MATCH(CONCATENATE($W20,"/",O$10),DatasheetPart4!$D$2:$HR$2,0))</f>
        <v>-1643410</v>
      </c>
      <c r="P20" s="751"/>
      <c r="Q20" s="15"/>
      <c r="R20" s="127"/>
      <c r="S20" s="623">
        <f>INDEX(DatasheetPart4!$D$4:$GK$313,MATCH(Import_LA_Code,DatasheetPart4!$B$4:$B$313,0),MATCH(CONCATENATE($W20,"/",S$10),DatasheetPart4!$D$2:$HR$2,0))</f>
        <v>-57766497</v>
      </c>
      <c r="T20" s="624"/>
      <c r="U20" s="63"/>
      <c r="V20" s="340"/>
      <c r="W20" s="109">
        <v>2</v>
      </c>
    </row>
    <row r="21" spans="1:23" ht="18" customHeight="1">
      <c r="A21" s="9"/>
      <c r="B21" s="2"/>
      <c r="C21" s="498"/>
      <c r="D21" s="498"/>
      <c r="E21" s="498"/>
      <c r="F21" s="498"/>
      <c r="G21" s="498"/>
      <c r="H21" s="498"/>
      <c r="I21" s="20"/>
      <c r="J21" s="5"/>
      <c r="K21" s="21"/>
      <c r="L21" s="15"/>
      <c r="M21" s="15"/>
      <c r="N21" s="15"/>
      <c r="O21" s="21"/>
      <c r="P21" s="15"/>
      <c r="Q21" s="15"/>
      <c r="R21" s="127"/>
      <c r="S21" s="129"/>
      <c r="T21" s="127"/>
      <c r="U21" s="63"/>
      <c r="V21" s="340"/>
    </row>
    <row r="22" spans="1:23" ht="18" customHeight="1" thickBot="1">
      <c r="A22" s="9"/>
      <c r="B22" s="2"/>
      <c r="C22" s="36"/>
      <c r="D22" s="36"/>
      <c r="E22" s="36"/>
      <c r="F22" s="36"/>
      <c r="G22" s="36"/>
      <c r="H22" s="36"/>
      <c r="I22" s="20"/>
      <c r="J22" s="5"/>
      <c r="K22" s="21"/>
      <c r="L22" s="15"/>
      <c r="M22" s="15"/>
      <c r="N22" s="15"/>
      <c r="O22" s="21"/>
      <c r="P22" s="15"/>
      <c r="Q22" s="15"/>
      <c r="R22" s="127"/>
      <c r="S22" s="129"/>
      <c r="T22" s="127"/>
      <c r="U22" s="63"/>
      <c r="V22" s="340"/>
    </row>
    <row r="23" spans="1:23" ht="18" customHeight="1" thickBot="1">
      <c r="A23" s="9"/>
      <c r="B23" s="2"/>
      <c r="C23" s="20" t="s">
        <v>281</v>
      </c>
      <c r="D23" s="20"/>
      <c r="E23" s="20"/>
      <c r="F23" s="20"/>
      <c r="G23" s="20"/>
      <c r="H23" s="20"/>
      <c r="I23" s="20"/>
      <c r="J23" s="5"/>
      <c r="K23" s="598">
        <f>INDEX(DatasheetPart4!$D$4:$GK$313,MATCH(Import_LA_Code,DatasheetPart4!$B$4:$B$313,0),MATCH(CONCATENATE($W23,"/",K$10),DatasheetPart4!$D$2:$HR$2,0))</f>
        <v>-123458944</v>
      </c>
      <c r="L23" s="599"/>
      <c r="M23" s="748"/>
      <c r="N23" s="333"/>
      <c r="O23" s="598">
        <f>INDEX(DatasheetPart4!$D$4:$GK$313,MATCH(Import_LA_Code,DatasheetPart4!$B$4:$B$313,0),MATCH(CONCATENATE($W23,"/",O$10),DatasheetPart4!$D$2:$HR$2,0))</f>
        <v>-967233</v>
      </c>
      <c r="P23" s="599"/>
      <c r="Q23" s="748"/>
      <c r="R23" s="749"/>
      <c r="S23" s="623">
        <f>INDEX(DatasheetPart4!$D$4:$GK$313,MATCH(Import_LA_Code,DatasheetPart4!$B$4:$B$313,0),MATCH(CONCATENATE($W23,"/",S$10),DatasheetPart4!$D$2:$HR$2,0))</f>
        <v>-124426177</v>
      </c>
      <c r="T23" s="624"/>
      <c r="U23" s="63"/>
      <c r="V23" s="340"/>
      <c r="W23" s="109">
        <v>3</v>
      </c>
    </row>
    <row r="24" spans="1:23" ht="18" customHeight="1" thickBot="1">
      <c r="A24" s="742"/>
      <c r="B24" s="351"/>
      <c r="C24" s="726"/>
      <c r="D24" s="726"/>
      <c r="E24" s="726"/>
      <c r="F24" s="726"/>
      <c r="G24" s="726"/>
      <c r="H24" s="726"/>
      <c r="I24" s="726"/>
      <c r="J24" s="702"/>
      <c r="K24" s="752"/>
      <c r="L24" s="753"/>
      <c r="M24" s="753"/>
      <c r="N24" s="753"/>
      <c r="O24" s="752"/>
      <c r="P24" s="753"/>
      <c r="Q24" s="753"/>
      <c r="R24" s="728"/>
      <c r="S24" s="754"/>
      <c r="T24" s="728"/>
      <c r="U24" s="729"/>
      <c r="V24" s="730"/>
    </row>
    <row r="25" spans="1:23" ht="16.5" customHeight="1">
      <c r="A25" s="9"/>
      <c r="B25" s="2"/>
      <c r="C25" s="20"/>
      <c r="D25" s="20"/>
      <c r="E25" s="20"/>
      <c r="F25" s="20"/>
      <c r="G25" s="20"/>
      <c r="H25" s="20"/>
      <c r="I25" s="20"/>
      <c r="J25" s="5"/>
      <c r="K25" s="93"/>
      <c r="L25" s="94"/>
      <c r="M25" s="94"/>
      <c r="N25" s="94"/>
      <c r="O25" s="93"/>
      <c r="P25" s="94"/>
      <c r="Q25" s="94"/>
      <c r="R25" s="94"/>
      <c r="S25" s="93"/>
      <c r="T25" s="94"/>
      <c r="U25" s="2"/>
      <c r="V25" s="340"/>
    </row>
    <row r="26" spans="1:23" ht="16.5" customHeight="1">
      <c r="A26" s="332"/>
      <c r="B26" s="2"/>
      <c r="C26" s="28" t="s">
        <v>282</v>
      </c>
      <c r="D26" s="20"/>
      <c r="E26" s="20"/>
      <c r="F26" s="20"/>
      <c r="G26" s="20"/>
      <c r="H26" s="20"/>
      <c r="I26" s="20"/>
      <c r="J26" s="5"/>
      <c r="K26" s="93"/>
      <c r="L26" s="94"/>
      <c r="M26" s="94"/>
      <c r="N26" s="94"/>
      <c r="O26" s="93"/>
      <c r="P26" s="94"/>
      <c r="Q26" s="94"/>
      <c r="R26" s="94"/>
      <c r="S26" s="93"/>
      <c r="T26" s="94"/>
      <c r="U26" s="2"/>
      <c r="V26" s="340"/>
    </row>
    <row r="27" spans="1:23" ht="16.5" customHeight="1">
      <c r="A27" s="332"/>
      <c r="B27" s="2"/>
      <c r="C27" s="496" t="s">
        <v>283</v>
      </c>
      <c r="D27" s="496"/>
      <c r="E27" s="496"/>
      <c r="F27" s="496"/>
      <c r="G27" s="496"/>
      <c r="H27" s="496"/>
      <c r="I27" s="496"/>
      <c r="J27" s="496"/>
      <c r="K27" s="496"/>
      <c r="L27" s="496"/>
      <c r="M27" s="496"/>
      <c r="N27" s="496"/>
      <c r="O27" s="496"/>
      <c r="P27" s="496"/>
      <c r="Q27" s="496"/>
      <c r="R27" s="496"/>
      <c r="S27" s="496"/>
      <c r="T27" s="496"/>
      <c r="U27" s="496"/>
      <c r="V27" s="340"/>
    </row>
    <row r="28" spans="1:23" ht="18" customHeight="1">
      <c r="A28" s="332"/>
      <c r="B28" s="2"/>
      <c r="C28" s="224"/>
      <c r="D28" s="20"/>
      <c r="E28" s="20"/>
      <c r="F28" s="20"/>
      <c r="G28" s="483" t="s">
        <v>60</v>
      </c>
      <c r="H28" s="483"/>
      <c r="I28" s="15"/>
      <c r="J28" s="5"/>
      <c r="K28" s="483" t="s">
        <v>61</v>
      </c>
      <c r="L28" s="483"/>
      <c r="M28" s="94"/>
      <c r="N28" s="94"/>
      <c r="O28" s="483" t="s">
        <v>62</v>
      </c>
      <c r="P28" s="483"/>
      <c r="Q28" s="94"/>
      <c r="R28" s="94"/>
      <c r="S28" s="483" t="s">
        <v>284</v>
      </c>
      <c r="T28" s="483"/>
      <c r="U28" s="2"/>
      <c r="V28" s="340"/>
    </row>
    <row r="29" spans="1:23" ht="22.5" customHeight="1">
      <c r="A29" s="9"/>
      <c r="B29" s="2"/>
      <c r="C29" s="20"/>
      <c r="D29" s="20"/>
      <c r="E29" s="20"/>
      <c r="F29" s="547" t="s">
        <v>285</v>
      </c>
      <c r="G29" s="547"/>
      <c r="H29" s="547"/>
      <c r="I29" s="547"/>
      <c r="J29" s="547" t="str">
        <f>INDEX(DatasheetPart4!$C:$C,MATCH('Part 1'!L13,DatasheetPart4!B:B,0))</f>
        <v>England</v>
      </c>
      <c r="K29" s="547"/>
      <c r="L29" s="547"/>
      <c r="M29" s="547"/>
      <c r="N29" s="547" t="str">
        <f>IF(OR(INDEX(DatasheetPart4!GL:GL,MATCH('Part 1'!L13,DatasheetPart4!B:B,0))="UA",INDEX(DatasheetPart4!GL:GL,MATCH('Part 1'!L13,DatasheetPart4!B:B,0))="Met"),"",IF(OR(INDEX(DatasheetPart4!GN:GN,MATCH('Part 1'!L13,DatasheetPart4!B:B,0))="ILB",INDEX(DatasheetPart4!GN:GN,MATCH('Part 1'!L13,DatasheetPart4!B:B,0))="OLB"),INDEX(DatasheetPart4!GL:GL,MATCH('Part 1'!L13,DatasheetPart4!B:B,0)),CONCATENATE(INDEX(DatasheetPart4!GL:GL,MATCH('Part 1'!L13,DatasheetPart4!B:B,0))," County Council")))</f>
        <v xml:space="preserve"> County Council</v>
      </c>
      <c r="O29" s="547"/>
      <c r="P29" s="547"/>
      <c r="Q29" s="547"/>
      <c r="R29" s="547" t="str">
        <f>IF(OR(INDEX(DatasheetPart4!GM:GM,MATCH('Part 1'!L13,DatasheetPart4!B:B,0))="County",INDEX(DatasheetPart4!GM:GM,MATCH('Part 1'!L13,DatasheetPart4!B:B,0))="NA"),"",INDEX(DatasheetPart4!GM:GM,MATCH('Part 1'!L13,DatasheetPart4!B:B,0)))</f>
        <v/>
      </c>
      <c r="S29" s="547"/>
      <c r="T29" s="547"/>
      <c r="U29" s="547"/>
      <c r="V29" s="340"/>
    </row>
    <row r="30" spans="1:23" ht="22.5" customHeight="1">
      <c r="A30" s="9"/>
      <c r="B30" s="2"/>
      <c r="C30" s="20"/>
      <c r="D30" s="20"/>
      <c r="E30" s="20"/>
      <c r="F30" s="547"/>
      <c r="G30" s="547"/>
      <c r="H30" s="547"/>
      <c r="I30" s="547"/>
      <c r="J30" s="547"/>
      <c r="K30" s="547"/>
      <c r="L30" s="547"/>
      <c r="M30" s="547"/>
      <c r="N30" s="547"/>
      <c r="O30" s="547"/>
      <c r="P30" s="547"/>
      <c r="Q30" s="547"/>
      <c r="R30" s="547"/>
      <c r="S30" s="547"/>
      <c r="T30" s="547"/>
      <c r="U30" s="547"/>
      <c r="V30" s="340"/>
    </row>
    <row r="31" spans="1:23" ht="33" customHeight="1">
      <c r="A31" s="9"/>
      <c r="B31" s="2"/>
      <c r="C31" s="20"/>
      <c r="D31" s="20"/>
      <c r="E31" s="20"/>
      <c r="F31" s="485"/>
      <c r="G31" s="485"/>
      <c r="H31" s="485"/>
      <c r="I31" s="485"/>
      <c r="J31" s="485"/>
      <c r="K31" s="485"/>
      <c r="L31" s="485"/>
      <c r="M31" s="485"/>
      <c r="N31" s="485"/>
      <c r="O31" s="485"/>
      <c r="P31" s="485"/>
      <c r="Q31" s="485"/>
      <c r="R31" s="485"/>
      <c r="S31" s="485"/>
      <c r="T31" s="485"/>
      <c r="U31" s="485"/>
      <c r="V31" s="340"/>
    </row>
    <row r="32" spans="1:23" ht="16.5" thickBot="1">
      <c r="A32" s="9"/>
      <c r="B32" s="2"/>
      <c r="C32" s="29"/>
      <c r="D32" s="29"/>
      <c r="E32" s="31"/>
      <c r="F32" s="31"/>
      <c r="G32" s="531" t="s">
        <v>37</v>
      </c>
      <c r="H32" s="532"/>
      <c r="I32" s="20"/>
      <c r="J32" s="31"/>
      <c r="K32" s="531" t="s">
        <v>37</v>
      </c>
      <c r="L32" s="532"/>
      <c r="M32" s="15"/>
      <c r="N32" s="2"/>
      <c r="O32" s="550" t="s">
        <v>37</v>
      </c>
      <c r="P32" s="550"/>
      <c r="Q32" s="15"/>
      <c r="R32" s="15"/>
      <c r="S32" s="531" t="s">
        <v>37</v>
      </c>
      <c r="T32" s="532"/>
      <c r="U32" s="2"/>
      <c r="V32" s="340"/>
    </row>
    <row r="33" spans="1:23" ht="16.5" thickBot="1">
      <c r="A33" s="755" t="s">
        <v>286</v>
      </c>
      <c r="B33" s="498"/>
      <c r="C33" s="498"/>
      <c r="D33" s="498"/>
      <c r="E33" s="498"/>
      <c r="F33" s="549"/>
      <c r="G33" s="545">
        <f>INDEX(DatasheetPart4!$D$4:$GK$313,MATCH(Import_LA_Code,DatasheetPart4!$B$4:$B$313,0),MATCH(CONCATENATE($W33,"/",G$10),DatasheetPart4!$D$2:$HR$2,0))</f>
        <v>0</v>
      </c>
      <c r="H33" s="546"/>
      <c r="I33" s="62"/>
      <c r="J33" s="31"/>
      <c r="K33" s="545">
        <f>INDEX(DatasheetPart4!$D$4:$GK$313,MATCH(Import_LA_Code,DatasheetPart4!$B$4:$B$313,0),MATCH(CONCATENATE($W33,"/",K$10),DatasheetPart4!$D$2:$HR$2,0))</f>
        <v>0</v>
      </c>
      <c r="L33" s="546"/>
      <c r="M33" s="15"/>
      <c r="N33" s="15"/>
      <c r="O33" s="545">
        <f>INDEX(DatasheetPart4!$D$4:$GK$313,MATCH(Import_LA_Code,DatasheetPart4!$B$4:$B$313,0),MATCH(CONCATENATE($W33,"/",O$10),DatasheetPart4!$D$2:$HR$2,0))</f>
        <v>0</v>
      </c>
      <c r="P33" s="546"/>
      <c r="Q33" s="15"/>
      <c r="R33" s="15"/>
      <c r="S33" s="545">
        <f>INDEX(DatasheetPart4!$D$4:$GK$313,MATCH(Import_LA_Code,DatasheetPart4!$B$4:$B$313,0),MATCH(CONCATENATE($W33,"/",S$10),DatasheetPart4!$D$2:$HR$2,0))</f>
        <v>0</v>
      </c>
      <c r="T33" s="546"/>
      <c r="U33" s="224"/>
      <c r="V33" s="340"/>
      <c r="W33" s="109" t="s">
        <v>287</v>
      </c>
    </row>
    <row r="34" spans="1:23" ht="18" customHeight="1">
      <c r="A34" s="5"/>
      <c r="B34" s="5"/>
      <c r="C34" s="5"/>
      <c r="D34" s="5"/>
      <c r="E34" s="5"/>
      <c r="F34" s="5"/>
      <c r="G34" s="5"/>
      <c r="H34" s="60"/>
      <c r="I34" s="60"/>
      <c r="J34" s="31"/>
      <c r="K34" s="60"/>
      <c r="L34" s="60"/>
      <c r="M34" s="15"/>
      <c r="N34" s="15"/>
      <c r="O34" s="60"/>
      <c r="P34" s="15"/>
      <c r="Q34" s="60"/>
      <c r="R34" s="60"/>
      <c r="S34" s="27"/>
      <c r="T34" s="60"/>
      <c r="U34" s="60"/>
      <c r="V34" s="340"/>
    </row>
    <row r="35" spans="1:23" ht="18" customHeight="1">
      <c r="A35" s="9"/>
      <c r="B35" s="2"/>
      <c r="C35" s="29"/>
      <c r="D35" s="29"/>
      <c r="E35" s="31"/>
      <c r="F35" s="31"/>
      <c r="G35" s="20"/>
      <c r="H35" s="31"/>
      <c r="I35" s="31"/>
      <c r="J35" s="31"/>
      <c r="K35" s="31"/>
      <c r="L35" s="31"/>
      <c r="M35" s="15"/>
      <c r="N35" s="15"/>
      <c r="O35" s="2"/>
      <c r="P35" s="31"/>
      <c r="Q35" s="31"/>
      <c r="R35" s="31"/>
      <c r="S35" s="31"/>
      <c r="T35" s="31"/>
      <c r="U35" s="2"/>
      <c r="V35" s="340"/>
    </row>
    <row r="36" spans="1:23" ht="18" customHeight="1" thickBot="1">
      <c r="A36" s="9"/>
      <c r="B36" s="2"/>
      <c r="C36" s="29" t="s">
        <v>288</v>
      </c>
      <c r="D36" s="29"/>
      <c r="E36" s="20"/>
      <c r="F36" s="20"/>
      <c r="G36" s="531"/>
      <c r="H36" s="532"/>
      <c r="I36" s="20"/>
      <c r="J36" s="5"/>
      <c r="K36" s="531"/>
      <c r="L36" s="532"/>
      <c r="M36" s="15"/>
      <c r="N36" s="15"/>
      <c r="O36" s="531"/>
      <c r="P36" s="532"/>
      <c r="Q36" s="15"/>
      <c r="R36" s="15"/>
      <c r="S36" s="531"/>
      <c r="T36" s="532"/>
      <c r="U36" s="2"/>
      <c r="V36" s="340"/>
    </row>
    <row r="37" spans="1:23" ht="18" customHeight="1" thickBot="1">
      <c r="A37" s="9"/>
      <c r="B37" s="2"/>
      <c r="C37" s="20" t="s">
        <v>289</v>
      </c>
      <c r="D37" s="20"/>
      <c r="E37" s="20"/>
      <c r="F37" s="20"/>
      <c r="G37" s="20"/>
      <c r="H37" s="20"/>
      <c r="I37" s="20"/>
      <c r="J37" s="5"/>
      <c r="K37" s="598">
        <f>INDEX(DatasheetPart4!$D$4:$GK$313,MATCH(Import_LA_Code,DatasheetPart4!$B$4:$B$313,0),MATCH(CONCATENATE($W37,"/",K$10),DatasheetPart4!$D$2:$HR$2,0))</f>
        <v>84176624</v>
      </c>
      <c r="L37" s="599"/>
      <c r="M37" s="2"/>
      <c r="N37" s="2"/>
      <c r="O37" s="2"/>
      <c r="P37" s="2"/>
      <c r="Q37" s="2"/>
      <c r="R37" s="2"/>
      <c r="S37" s="15"/>
      <c r="T37" s="15"/>
      <c r="U37" s="2"/>
      <c r="V37" s="340"/>
      <c r="W37" s="109">
        <v>4</v>
      </c>
    </row>
    <row r="38" spans="1:23" ht="18" customHeight="1" thickBot="1">
      <c r="A38" s="9"/>
      <c r="B38" s="2"/>
      <c r="C38" s="20"/>
      <c r="D38" s="20"/>
      <c r="E38" s="20"/>
      <c r="F38" s="20"/>
      <c r="G38" s="20"/>
      <c r="H38" s="20"/>
      <c r="I38" s="20"/>
      <c r="J38" s="5"/>
      <c r="K38" s="5"/>
      <c r="L38" s="5"/>
      <c r="M38" s="2"/>
      <c r="N38" s="2"/>
      <c r="O38" s="2"/>
      <c r="P38" s="2"/>
      <c r="Q38" s="2"/>
      <c r="R38" s="2"/>
      <c r="S38" s="15"/>
      <c r="T38" s="15"/>
      <c r="U38" s="2"/>
      <c r="V38" s="340"/>
    </row>
    <row r="39" spans="1:23" ht="18" customHeight="1" thickBot="1">
      <c r="A39" s="9"/>
      <c r="B39" s="2"/>
      <c r="C39" s="20" t="s">
        <v>290</v>
      </c>
      <c r="D39" s="20"/>
      <c r="E39" s="20"/>
      <c r="F39" s="20"/>
      <c r="G39" s="20"/>
      <c r="H39" s="20"/>
      <c r="I39" s="20"/>
      <c r="J39" s="5"/>
      <c r="K39" s="542">
        <f>INDEX(DatasheetPart4!$D$4:$GK$313,MATCH(Import_LA_Code,DatasheetPart4!$B$4:$B$313,0),MATCH(CONCATENATE($W39,"/",K$10),DatasheetPart4!$D$2:$HR$2,0))</f>
        <v>84000014</v>
      </c>
      <c r="L39" s="552"/>
      <c r="M39" s="2"/>
      <c r="N39" s="2"/>
      <c r="O39" s="2"/>
      <c r="P39" s="2"/>
      <c r="Q39" s="2"/>
      <c r="R39" s="2"/>
      <c r="S39" s="15"/>
      <c r="T39" s="15"/>
      <c r="U39" s="2"/>
      <c r="V39" s="340"/>
      <c r="W39" s="109">
        <v>5</v>
      </c>
    </row>
    <row r="40" spans="1:23" ht="18" customHeight="1" thickBot="1">
      <c r="A40" s="9"/>
      <c r="B40" s="2"/>
      <c r="C40" s="20"/>
      <c r="D40" s="20"/>
      <c r="E40" s="20"/>
      <c r="F40" s="20"/>
      <c r="G40" s="20"/>
      <c r="H40" s="20"/>
      <c r="I40" s="20"/>
      <c r="J40" s="5"/>
      <c r="K40" s="21"/>
      <c r="L40" s="15"/>
      <c r="M40" s="2"/>
      <c r="N40" s="2"/>
      <c r="O40" s="2"/>
      <c r="P40" s="2"/>
      <c r="Q40" s="2"/>
      <c r="R40" s="2"/>
      <c r="S40" s="15"/>
      <c r="T40" s="15"/>
      <c r="U40" s="2"/>
      <c r="V40" s="340"/>
    </row>
    <row r="41" spans="1:23" ht="18" customHeight="1" thickBot="1">
      <c r="A41" s="9"/>
      <c r="B41" s="2"/>
      <c r="C41" s="20" t="s">
        <v>291</v>
      </c>
      <c r="D41" s="20"/>
      <c r="E41" s="20"/>
      <c r="F41" s="20"/>
      <c r="G41" s="20"/>
      <c r="H41" s="20"/>
      <c r="I41" s="20"/>
      <c r="J41" s="5"/>
      <c r="K41" s="598">
        <f>INDEX(DatasheetPart4!$D$4:$GK$313,MATCH(Import_LA_Code,DatasheetPart4!$B$4:$B$313,0),MATCH(CONCATENATE($W41,"/",K$10),DatasheetPart4!$D$2:$HR$2,0))</f>
        <v>176610</v>
      </c>
      <c r="L41" s="599"/>
      <c r="M41" s="2"/>
      <c r="N41" s="2"/>
      <c r="O41" s="2"/>
      <c r="P41" s="2"/>
      <c r="Q41" s="2"/>
      <c r="R41" s="2"/>
      <c r="S41" s="15"/>
      <c r="T41" s="15"/>
      <c r="U41" s="2"/>
      <c r="V41" s="340"/>
      <c r="W41" s="109">
        <v>6</v>
      </c>
    </row>
    <row r="42" spans="1:23" ht="18" customHeight="1">
      <c r="A42" s="9"/>
      <c r="B42" s="2"/>
      <c r="C42" s="20"/>
      <c r="D42" s="20"/>
      <c r="E42" s="20"/>
      <c r="F42" s="20"/>
      <c r="G42" s="20"/>
      <c r="H42" s="20"/>
      <c r="I42" s="20"/>
      <c r="J42" s="5"/>
      <c r="K42" s="2"/>
      <c r="L42" s="2"/>
      <c r="M42" s="2"/>
      <c r="N42" s="2"/>
      <c r="O42" s="2"/>
      <c r="P42" s="2"/>
      <c r="Q42" s="2"/>
      <c r="R42" s="2"/>
      <c r="S42" s="15"/>
      <c r="T42" s="15"/>
      <c r="U42" s="2"/>
      <c r="V42" s="340"/>
    </row>
    <row r="43" spans="1:23" ht="18" customHeight="1" thickBot="1">
      <c r="A43" s="9"/>
      <c r="B43" s="2"/>
      <c r="C43" s="29" t="s">
        <v>64</v>
      </c>
      <c r="D43" s="29"/>
      <c r="E43" s="20"/>
      <c r="F43" s="20"/>
      <c r="G43" s="20"/>
      <c r="H43" s="20"/>
      <c r="I43" s="20"/>
      <c r="J43" s="5"/>
      <c r="K43" s="2"/>
      <c r="L43" s="2"/>
      <c r="M43" s="2"/>
      <c r="N43" s="2"/>
      <c r="O43" s="2"/>
      <c r="P43" s="2"/>
      <c r="Q43" s="2"/>
      <c r="R43" s="2"/>
      <c r="S43" s="15"/>
      <c r="T43" s="15"/>
      <c r="U43" s="2"/>
      <c r="V43" s="340"/>
    </row>
    <row r="44" spans="1:23" ht="18" customHeight="1" thickBot="1">
      <c r="A44" s="9"/>
      <c r="B44" s="2"/>
      <c r="C44" s="20" t="s">
        <v>292</v>
      </c>
      <c r="D44" s="20"/>
      <c r="E44" s="20"/>
      <c r="F44" s="20"/>
      <c r="G44" s="20"/>
      <c r="H44" s="20"/>
      <c r="I44" s="20"/>
      <c r="J44" s="5"/>
      <c r="K44" s="598">
        <f>INDEX(DatasheetPart4!$D$4:$GK$313,MATCH(Import_LA_Code,DatasheetPart4!$B$4:$B$313,0),MATCH(CONCATENATE($W44,"/",K$10),DatasheetPart4!$D$2:$HR$2,0))</f>
        <v>106385004</v>
      </c>
      <c r="L44" s="599"/>
      <c r="M44" s="2"/>
      <c r="N44" s="2"/>
      <c r="O44" s="2"/>
      <c r="P44" s="2"/>
      <c r="Q44" s="2"/>
      <c r="R44" s="2"/>
      <c r="S44" s="15"/>
      <c r="T44" s="15"/>
      <c r="U44" s="2"/>
      <c r="V44" s="340"/>
      <c r="W44" s="109">
        <v>7</v>
      </c>
    </row>
    <row r="45" spans="1:23" ht="18" customHeight="1" thickBot="1">
      <c r="A45" s="9"/>
      <c r="B45" s="2"/>
      <c r="C45" s="20"/>
      <c r="D45" s="20"/>
      <c r="E45" s="20"/>
      <c r="F45" s="20"/>
      <c r="G45" s="20"/>
      <c r="H45" s="20"/>
      <c r="I45" s="20"/>
      <c r="J45" s="5"/>
      <c r="K45" s="5"/>
      <c r="L45" s="5"/>
      <c r="M45" s="2"/>
      <c r="N45" s="2"/>
      <c r="O45" s="2"/>
      <c r="P45" s="2"/>
      <c r="Q45" s="2"/>
      <c r="R45" s="2"/>
      <c r="S45" s="15"/>
      <c r="T45" s="15"/>
      <c r="U45" s="2"/>
      <c r="V45" s="340"/>
    </row>
    <row r="46" spans="1:23" ht="18" customHeight="1" thickBot="1">
      <c r="A46" s="9"/>
      <c r="B46" s="2"/>
      <c r="C46" s="20" t="s">
        <v>293</v>
      </c>
      <c r="D46" s="20"/>
      <c r="E46" s="20"/>
      <c r="F46" s="20"/>
      <c r="G46" s="20"/>
      <c r="H46" s="20"/>
      <c r="I46" s="20"/>
      <c r="J46" s="5"/>
      <c r="K46" s="542">
        <f>INDEX(DatasheetPart4!$D$4:$GK$313,MATCH(Import_LA_Code,DatasheetPart4!$B$4:$B$313,0),MATCH(CONCATENATE($W46,"/",K$10),DatasheetPart4!$D$2:$HR$2,0))</f>
        <v>100108675</v>
      </c>
      <c r="L46" s="552"/>
      <c r="M46" s="2"/>
      <c r="N46" s="2"/>
      <c r="O46" s="2"/>
      <c r="P46" s="2"/>
      <c r="Q46" s="2"/>
      <c r="R46" s="2"/>
      <c r="S46" s="15"/>
      <c r="T46" s="15"/>
      <c r="U46" s="2"/>
      <c r="V46" s="340"/>
      <c r="W46" s="109">
        <v>8</v>
      </c>
    </row>
    <row r="47" spans="1:23" ht="18" customHeight="1" thickBot="1">
      <c r="A47" s="9"/>
      <c r="B47" s="2"/>
      <c r="C47" s="20"/>
      <c r="D47" s="20"/>
      <c r="E47" s="20"/>
      <c r="F47" s="20"/>
      <c r="G47" s="20"/>
      <c r="H47" s="20"/>
      <c r="I47" s="20"/>
      <c r="J47" s="5"/>
      <c r="K47" s="21"/>
      <c r="L47" s="15"/>
      <c r="M47" s="2"/>
      <c r="N47" s="2"/>
      <c r="O47" s="2"/>
      <c r="P47" s="2"/>
      <c r="Q47" s="2"/>
      <c r="R47" s="2"/>
      <c r="S47" s="15"/>
      <c r="T47" s="15"/>
      <c r="U47" s="2"/>
      <c r="V47" s="340"/>
    </row>
    <row r="48" spans="1:23" ht="18" customHeight="1" thickBot="1">
      <c r="A48" s="9"/>
      <c r="B48" s="2"/>
      <c r="C48" s="20" t="s">
        <v>294</v>
      </c>
      <c r="D48" s="20"/>
      <c r="E48" s="20"/>
      <c r="F48" s="20"/>
      <c r="G48" s="20"/>
      <c r="H48" s="20"/>
      <c r="I48" s="20"/>
      <c r="J48" s="5"/>
      <c r="K48" s="598">
        <f>INDEX(DatasheetPart4!$D$4:$GK$313,MATCH(Import_LA_Code,DatasheetPart4!$B$4:$B$313,0),MATCH(CONCATENATE($W48,"/",K$10),DatasheetPart4!$D$2:$HR$2,0))</f>
        <v>6276329</v>
      </c>
      <c r="L48" s="599"/>
      <c r="M48" s="2"/>
      <c r="N48" s="2"/>
      <c r="O48" s="2"/>
      <c r="P48" s="2"/>
      <c r="Q48" s="2"/>
      <c r="R48" s="2"/>
      <c r="S48" s="15"/>
      <c r="T48" s="15"/>
      <c r="U48" s="2"/>
      <c r="V48" s="340"/>
      <c r="W48" s="109">
        <v>9</v>
      </c>
    </row>
    <row r="49" spans="1:23" ht="18" customHeight="1">
      <c r="A49" s="9"/>
      <c r="B49" s="2"/>
      <c r="C49" s="20"/>
      <c r="D49" s="20"/>
      <c r="E49" s="20"/>
      <c r="F49" s="20"/>
      <c r="G49" s="20"/>
      <c r="H49" s="20"/>
      <c r="I49" s="20"/>
      <c r="J49" s="5"/>
      <c r="K49" s="2"/>
      <c r="L49" s="2"/>
      <c r="M49" s="2"/>
      <c r="N49" s="2"/>
      <c r="O49" s="2"/>
      <c r="P49" s="2"/>
      <c r="Q49" s="2"/>
      <c r="R49" s="2"/>
      <c r="S49" s="15"/>
      <c r="T49" s="15"/>
      <c r="U49" s="2"/>
      <c r="V49" s="340"/>
    </row>
    <row r="50" spans="1:23" ht="18" customHeight="1" thickBot="1">
      <c r="A50" s="9"/>
      <c r="B50" s="2"/>
      <c r="C50" s="29" t="s">
        <v>295</v>
      </c>
      <c r="D50" s="29"/>
      <c r="E50" s="20"/>
      <c r="F50" s="20"/>
      <c r="G50" s="20"/>
      <c r="H50" s="20"/>
      <c r="I50" s="20"/>
      <c r="J50" s="5"/>
      <c r="K50" s="2"/>
      <c r="L50" s="2"/>
      <c r="M50" s="2"/>
      <c r="N50" s="2"/>
      <c r="O50" s="2"/>
      <c r="P50" s="2"/>
      <c r="Q50" s="2"/>
      <c r="R50" s="2"/>
      <c r="S50" s="15"/>
      <c r="T50" s="15"/>
      <c r="U50" s="5"/>
      <c r="V50" s="340"/>
    </row>
    <row r="51" spans="1:23" ht="18" customHeight="1" thickBot="1">
      <c r="A51" s="9"/>
      <c r="B51" s="2"/>
      <c r="C51" s="20" t="s">
        <v>296</v>
      </c>
      <c r="D51" s="20"/>
      <c r="E51" s="20"/>
      <c r="F51" s="20"/>
      <c r="G51" s="20"/>
      <c r="H51" s="20"/>
      <c r="I51" s="20"/>
      <c r="J51" s="5"/>
      <c r="K51" s="598">
        <f>INDEX(DatasheetPart4!$D$4:$GK$313,MATCH(Import_LA_Code,DatasheetPart4!$B$4:$B$313,0),MATCH(CONCATENATE($W51,"/",K$10),DatasheetPart4!$D$2:$HR$2,0))</f>
        <v>85250912</v>
      </c>
      <c r="L51" s="599"/>
      <c r="M51" s="2"/>
      <c r="N51" s="2"/>
      <c r="O51" s="598">
        <f>INDEX(DatasheetPart4!$D$4:$GK$313,MATCH(Import_LA_Code,DatasheetPart4!$B$4:$B$313,0),MATCH(CONCATENATE($W51,"/",O$10),DatasheetPart4!$D$2:$HR$2,0))</f>
        <v>7257239</v>
      </c>
      <c r="P51" s="599"/>
      <c r="Q51" s="2"/>
      <c r="R51" s="2"/>
      <c r="S51" s="15"/>
      <c r="T51" s="15"/>
      <c r="U51" s="5"/>
      <c r="V51" s="340"/>
      <c r="W51" s="109" t="str">
        <f>LEFT(C51,2)</f>
        <v>10</v>
      </c>
    </row>
    <row r="52" spans="1:23" ht="18" customHeight="1" thickBot="1">
      <c r="A52" s="9"/>
      <c r="B52" s="2"/>
      <c r="C52" s="20"/>
      <c r="D52" s="20"/>
      <c r="E52" s="20"/>
      <c r="F52" s="20"/>
      <c r="G52" s="20"/>
      <c r="H52" s="20"/>
      <c r="I52" s="20"/>
      <c r="J52" s="5"/>
      <c r="K52" s="5"/>
      <c r="L52" s="5"/>
      <c r="M52" s="2"/>
      <c r="N52" s="2"/>
      <c r="O52" s="5"/>
      <c r="P52" s="5"/>
      <c r="Q52" s="2"/>
      <c r="R52" s="2"/>
      <c r="S52" s="15"/>
      <c r="T52" s="15"/>
      <c r="U52" s="5"/>
      <c r="V52" s="340"/>
    </row>
    <row r="53" spans="1:23" ht="18" customHeight="1" thickBot="1">
      <c r="A53" s="9"/>
      <c r="B53" s="2"/>
      <c r="C53" s="20" t="s">
        <v>297</v>
      </c>
      <c r="D53" s="20"/>
      <c r="E53" s="20"/>
      <c r="F53" s="20"/>
      <c r="G53" s="20"/>
      <c r="H53" s="20"/>
      <c r="I53" s="20"/>
      <c r="J53" s="5"/>
      <c r="K53" s="542">
        <f>INDEX(DatasheetPart4!$D$4:$GK$313,MATCH(Import_LA_Code,DatasheetPart4!$B$4:$B$313,0),MATCH(CONCATENATE($W53,"/",K$10),DatasheetPart4!$D$2:$HR$2,0))</f>
        <v>82280059</v>
      </c>
      <c r="L53" s="552"/>
      <c r="M53" s="2"/>
      <c r="N53" s="2"/>
      <c r="O53" s="542">
        <f>INDEX(DatasheetPart4!$D$4:$GK$313,MATCH(Import_LA_Code,DatasheetPart4!$B$4:$B$313,0),MATCH(CONCATENATE($W53,"/",O$10),DatasheetPart4!$D$2:$HR$2,0))</f>
        <v>4562981</v>
      </c>
      <c r="P53" s="552"/>
      <c r="Q53" s="2"/>
      <c r="R53" s="2"/>
      <c r="S53" s="15"/>
      <c r="T53" s="15"/>
      <c r="U53" s="5"/>
      <c r="V53" s="340"/>
      <c r="W53" s="109" t="str">
        <f>LEFT(C53,2)</f>
        <v>11</v>
      </c>
    </row>
    <row r="54" spans="1:23" ht="18" customHeight="1" thickBot="1">
      <c r="A54" s="9"/>
      <c r="B54" s="2"/>
      <c r="C54" s="20"/>
      <c r="D54" s="20"/>
      <c r="E54" s="20"/>
      <c r="F54" s="20"/>
      <c r="G54" s="20"/>
      <c r="H54" s="20"/>
      <c r="I54" s="20"/>
      <c r="J54" s="5"/>
      <c r="K54" s="21"/>
      <c r="L54" s="15"/>
      <c r="M54" s="2"/>
      <c r="N54" s="2"/>
      <c r="O54" s="21"/>
      <c r="P54" s="15"/>
      <c r="Q54" s="2"/>
      <c r="R54" s="2"/>
      <c r="S54" s="15"/>
      <c r="T54" s="15"/>
      <c r="U54" s="5"/>
      <c r="V54" s="340"/>
    </row>
    <row r="55" spans="1:23" ht="18" customHeight="1" thickBot="1">
      <c r="A55" s="9"/>
      <c r="B55" s="2"/>
      <c r="C55" s="20" t="s">
        <v>298</v>
      </c>
      <c r="D55" s="20"/>
      <c r="E55" s="20"/>
      <c r="F55" s="20"/>
      <c r="G55" s="20"/>
      <c r="H55" s="20"/>
      <c r="I55" s="20"/>
      <c r="J55" s="5"/>
      <c r="K55" s="598">
        <f>INDEX(DatasheetPart4!$D$4:$GK$313,MATCH(Import_LA_Code,DatasheetPart4!$B$4:$B$313,0),MATCH(CONCATENATE($W55,"/",K$10),DatasheetPart4!$D$2:$HR$2,0))</f>
        <v>2970853</v>
      </c>
      <c r="L55" s="599"/>
      <c r="M55" s="5"/>
      <c r="N55" s="5"/>
      <c r="O55" s="598">
        <f>INDEX(DatasheetPart4!$D$4:$GK$313,MATCH(Import_LA_Code,DatasheetPart4!$B$4:$B$313,0),MATCH(CONCATENATE($W55,"/",O$10),DatasheetPart4!$D$2:$HR$2,0))</f>
        <v>2694258</v>
      </c>
      <c r="P55" s="599"/>
      <c r="Q55" s="2"/>
      <c r="R55" s="2"/>
      <c r="S55" s="15"/>
      <c r="T55" s="15"/>
      <c r="U55" s="5"/>
      <c r="V55" s="340"/>
      <c r="W55" s="109" t="str">
        <f>LEFT(C55,2)</f>
        <v>12</v>
      </c>
    </row>
    <row r="56" spans="1:23" ht="18" customHeight="1">
      <c r="A56" s="9"/>
      <c r="B56" s="2"/>
      <c r="C56" s="20"/>
      <c r="D56" s="20"/>
      <c r="E56" s="20"/>
      <c r="F56" s="20"/>
      <c r="G56" s="20"/>
      <c r="H56" s="20"/>
      <c r="I56" s="20"/>
      <c r="J56" s="5"/>
      <c r="K56" s="21"/>
      <c r="L56" s="15"/>
      <c r="M56" s="5"/>
      <c r="N56" s="5"/>
      <c r="O56" s="2"/>
      <c r="P56" s="2"/>
      <c r="Q56" s="2"/>
      <c r="R56" s="2"/>
      <c r="S56" s="15"/>
      <c r="T56" s="15"/>
      <c r="U56" s="5"/>
      <c r="V56" s="340"/>
    </row>
    <row r="57" spans="1:23" s="72" customFormat="1" ht="18" customHeight="1" thickBot="1">
      <c r="A57" s="756"/>
      <c r="B57" s="249"/>
      <c r="C57" s="282" t="s">
        <v>141</v>
      </c>
      <c r="D57" s="250"/>
      <c r="E57" s="250"/>
      <c r="F57" s="250"/>
      <c r="G57" s="250"/>
      <c r="H57" s="250"/>
      <c r="I57" s="250"/>
      <c r="J57" s="251"/>
      <c r="K57" s="21"/>
      <c r="L57" s="15"/>
      <c r="M57" s="251"/>
      <c r="N57" s="251"/>
      <c r="O57" s="2"/>
      <c r="P57" s="2"/>
      <c r="Q57" s="249"/>
      <c r="R57" s="249"/>
      <c r="S57" s="254"/>
      <c r="T57" s="254"/>
      <c r="U57" s="251"/>
      <c r="V57" s="344"/>
      <c r="W57" s="109"/>
    </row>
    <row r="58" spans="1:23" ht="18" customHeight="1" thickBot="1">
      <c r="A58" s="9"/>
      <c r="B58" s="2"/>
      <c r="C58" s="20" t="s">
        <v>299</v>
      </c>
      <c r="D58" s="20"/>
      <c r="E58" s="20"/>
      <c r="F58" s="20"/>
      <c r="G58" s="20"/>
      <c r="H58" s="20"/>
      <c r="I58" s="20"/>
      <c r="J58" s="5"/>
      <c r="K58" s="598">
        <f>INDEX(DatasheetPart4!$D$4:$GK$313,MATCH(Import_LA_Code,DatasheetPart4!$B$4:$B$313,0),MATCH(CONCATENATE($W58,"/",K$10),DatasheetPart4!$D$2:$HR$2,0))</f>
        <v>10547</v>
      </c>
      <c r="L58" s="599"/>
      <c r="M58" s="2"/>
      <c r="N58" s="2"/>
      <c r="O58" s="598">
        <f>INDEX(DatasheetPart4!$D$4:$GK$313,MATCH(Import_LA_Code,DatasheetPart4!$B$4:$B$313,0),MATCH(CONCATENATE($W58,"/",O$10),DatasheetPart4!$D$2:$HR$2,0))</f>
        <v>15557</v>
      </c>
      <c r="P58" s="599"/>
      <c r="Q58" s="2"/>
      <c r="R58" s="2"/>
      <c r="S58" s="598">
        <f>INDEX(DatasheetPart4!$D$4:$GK$313,MATCH(Import_LA_Code,DatasheetPart4!$B$4:$B$313,0),MATCH(CONCATENATE($W58,"/",S$10),DatasheetPart4!$D$2:$HR$2,0))</f>
        <v>264</v>
      </c>
      <c r="T58" s="599"/>
      <c r="U58" s="5"/>
      <c r="V58" s="340"/>
      <c r="W58" s="109" t="str">
        <f>LEFT(C58,2)</f>
        <v>13</v>
      </c>
    </row>
    <row r="59" spans="1:23" ht="18" customHeight="1" thickBot="1">
      <c r="A59" s="9"/>
      <c r="B59" s="2"/>
      <c r="C59" s="20"/>
      <c r="D59" s="20"/>
      <c r="E59" s="20"/>
      <c r="F59" s="20"/>
      <c r="G59" s="20"/>
      <c r="H59" s="20"/>
      <c r="I59" s="20"/>
      <c r="J59" s="5"/>
      <c r="K59" s="5"/>
      <c r="L59" s="5"/>
      <c r="M59" s="251"/>
      <c r="N59" s="251"/>
      <c r="O59" s="5"/>
      <c r="P59" s="5"/>
      <c r="Q59" s="249"/>
      <c r="R59" s="249"/>
      <c r="S59" s="5"/>
      <c r="T59" s="5"/>
      <c r="U59" s="5"/>
      <c r="V59" s="340"/>
    </row>
    <row r="60" spans="1:23" ht="18" customHeight="1" thickBot="1">
      <c r="A60" s="9"/>
      <c r="B60" s="2"/>
      <c r="C60" s="220" t="s">
        <v>300</v>
      </c>
      <c r="D60" s="220"/>
      <c r="E60" s="220"/>
      <c r="F60" s="220"/>
      <c r="G60" s="220"/>
      <c r="H60" s="220"/>
      <c r="I60" s="220"/>
      <c r="J60" s="139"/>
      <c r="K60" s="542">
        <f>INDEX(DatasheetPart4!$D$4:$GK$313,MATCH(Import_LA_Code,DatasheetPart4!$B$4:$B$313,0),MATCH(CONCATENATE($W60,"/",K$10),DatasheetPart4!$D$2:$HR$2,0))</f>
        <v>10547</v>
      </c>
      <c r="L60" s="552"/>
      <c r="M60" s="224"/>
      <c r="N60" s="224"/>
      <c r="O60" s="542">
        <f>INDEX(DatasheetPart4!$D$4:$GK$313,MATCH(Import_LA_Code,DatasheetPart4!$B$4:$B$313,0),MATCH(CONCATENATE($W60,"/",O$10),DatasheetPart4!$D$2:$HR$2,0))</f>
        <v>15557</v>
      </c>
      <c r="P60" s="552"/>
      <c r="Q60" s="224"/>
      <c r="R60" s="224"/>
      <c r="S60" s="542">
        <f>INDEX(DatasheetPart4!$D$4:$GK$313,MATCH(Import_LA_Code,DatasheetPart4!$B$4:$B$313,0),MATCH(CONCATENATE($W60,"/",S$10),DatasheetPart4!$D$2:$HR$2,0))</f>
        <v>264</v>
      </c>
      <c r="T60" s="552"/>
      <c r="U60" s="5"/>
      <c r="V60" s="340"/>
      <c r="W60" s="109" t="str">
        <f>LEFT(C60,2)</f>
        <v>14</v>
      </c>
    </row>
    <row r="61" spans="1:23" ht="18" customHeight="1" thickBot="1">
      <c r="A61" s="9"/>
      <c r="B61" s="2"/>
      <c r="C61" s="20"/>
      <c r="D61" s="20"/>
      <c r="E61" s="20"/>
      <c r="F61" s="20"/>
      <c r="G61" s="20"/>
      <c r="H61" s="20"/>
      <c r="I61" s="20"/>
      <c r="J61" s="5"/>
      <c r="K61" s="21"/>
      <c r="L61" s="15"/>
      <c r="M61" s="251"/>
      <c r="N61" s="251"/>
      <c r="O61" s="21"/>
      <c r="P61" s="15"/>
      <c r="Q61" s="249"/>
      <c r="R61" s="249"/>
      <c r="S61" s="21"/>
      <c r="T61" s="15"/>
      <c r="U61" s="5"/>
      <c r="V61" s="340"/>
    </row>
    <row r="62" spans="1:23" ht="18" customHeight="1" thickBot="1">
      <c r="A62" s="9"/>
      <c r="B62" s="2"/>
      <c r="C62" s="20" t="s">
        <v>301</v>
      </c>
      <c r="D62" s="20"/>
      <c r="E62" s="20"/>
      <c r="F62" s="20"/>
      <c r="G62" s="20"/>
      <c r="H62" s="20"/>
      <c r="I62" s="20"/>
      <c r="J62" s="5"/>
      <c r="K62" s="598">
        <f>INDEX(DatasheetPart4!$D$4:$GK$313,MATCH(Import_LA_Code,DatasheetPart4!$B$4:$B$313,0),MATCH(CONCATENATE($W62,"/",K$10),DatasheetPart4!$D$2:$HR$2,0))</f>
        <v>0</v>
      </c>
      <c r="L62" s="599"/>
      <c r="M62" s="2"/>
      <c r="N62" s="2"/>
      <c r="O62" s="598">
        <f>INDEX(DatasheetPart4!$D$4:$GK$313,MATCH(Import_LA_Code,DatasheetPart4!$B$4:$B$313,0),MATCH(CONCATENATE($W62,"/",O$10),DatasheetPart4!$D$2:$HR$2,0))</f>
        <v>0</v>
      </c>
      <c r="P62" s="599"/>
      <c r="Q62" s="2"/>
      <c r="R62" s="2"/>
      <c r="S62" s="598">
        <f>INDEX(DatasheetPart4!$D$4:$GK$313,MATCH(Import_LA_Code,DatasheetPart4!$B$4:$B$313,0),MATCH(CONCATENATE($W62,"/",S$10),DatasheetPart4!$D$2:$HR$2,0))</f>
        <v>0</v>
      </c>
      <c r="T62" s="599"/>
      <c r="U62" s="5"/>
      <c r="V62" s="340"/>
      <c r="W62" s="109" t="str">
        <f>LEFT(C62,2)</f>
        <v>15</v>
      </c>
    </row>
    <row r="63" spans="1:23" ht="18" customHeight="1">
      <c r="A63" s="9"/>
      <c r="B63" s="2"/>
      <c r="C63" s="20"/>
      <c r="D63" s="20"/>
      <c r="E63" s="20"/>
      <c r="F63" s="20"/>
      <c r="G63" s="20"/>
      <c r="H63" s="20"/>
      <c r="I63" s="20"/>
      <c r="J63" s="5"/>
      <c r="K63" s="5"/>
      <c r="L63" s="2"/>
      <c r="M63" s="2"/>
      <c r="N63" s="2"/>
      <c r="O63" s="85"/>
      <c r="P63" s="757"/>
      <c r="Q63" s="2"/>
      <c r="R63" s="2"/>
      <c r="S63" s="15"/>
      <c r="T63" s="15"/>
      <c r="U63" s="5"/>
      <c r="V63" s="340"/>
    </row>
    <row r="64" spans="1:23" ht="35.25" customHeight="1" thickBot="1">
      <c r="A64" s="9"/>
      <c r="B64" s="2"/>
      <c r="C64" s="548" t="s">
        <v>302</v>
      </c>
      <c r="D64" s="548"/>
      <c r="E64" s="548"/>
      <c r="F64" s="20"/>
      <c r="G64" s="550" t="s">
        <v>303</v>
      </c>
      <c r="H64" s="551"/>
      <c r="I64" s="20"/>
      <c r="J64" s="5"/>
      <c r="K64" s="5"/>
      <c r="L64" s="2"/>
      <c r="M64" s="2"/>
      <c r="N64" s="2"/>
      <c r="O64" s="85"/>
      <c r="P64" s="85"/>
      <c r="Q64" s="2"/>
      <c r="R64" s="2"/>
      <c r="S64" s="15"/>
      <c r="T64" s="15"/>
      <c r="U64" s="5"/>
      <c r="V64" s="340"/>
    </row>
    <row r="65" spans="1:23" ht="16.5" customHeight="1" thickBot="1">
      <c r="A65" s="9"/>
      <c r="B65" s="2"/>
      <c r="C65" s="471" t="s">
        <v>304</v>
      </c>
      <c r="D65" s="471"/>
      <c r="E65" s="471"/>
      <c r="F65" s="20"/>
      <c r="G65" s="598">
        <f>INDEX(DatasheetPart4!$D$4:$GK$313,MATCH(Import_LA_Code,DatasheetPart4!$B$4:$B$313,0),MATCH(CONCATENATE($W65,"/",G$10),DatasheetPart4!$D$2:$HR$2,0))</f>
        <v>13543607</v>
      </c>
      <c r="H65" s="599"/>
      <c r="I65" s="20"/>
      <c r="J65" s="5"/>
      <c r="K65" s="598">
        <f>INDEX(DatasheetPart4!$D$4:$GK$313,MATCH(Import_LA_Code,DatasheetPart4!$B$4:$B$313,0),MATCH(CONCATENATE($W65,"/",K$10),DatasheetPart4!$D$2:$HR$2,0))</f>
        <v>13367164</v>
      </c>
      <c r="L65" s="599"/>
      <c r="M65" s="2"/>
      <c r="N65" s="2"/>
      <c r="O65" s="598">
        <f>INDEX(DatasheetPart4!$D$4:$GK$313,MATCH(Import_LA_Code,DatasheetPart4!$B$4:$B$313,0),MATCH(CONCATENATE($W65,"/",O$10),DatasheetPart4!$D$2:$HR$2,0))</f>
        <v>151074</v>
      </c>
      <c r="P65" s="599"/>
      <c r="Q65" s="2"/>
      <c r="R65" s="2"/>
      <c r="S65" s="598">
        <f>INDEX(DatasheetPart4!$D$4:$GK$313,MATCH(Import_LA_Code,DatasheetPart4!$B$4:$B$313,0),MATCH(CONCATENATE($W65,"/",S$10),DatasheetPart4!$D$2:$HR$2,0))</f>
        <v>25368</v>
      </c>
      <c r="T65" s="599"/>
      <c r="U65" s="5"/>
      <c r="V65" s="340"/>
      <c r="W65" s="109" t="str">
        <f>LEFT(C65,2)</f>
        <v>16</v>
      </c>
    </row>
    <row r="66" spans="1:23" ht="15">
      <c r="A66" s="9"/>
      <c r="B66" s="2"/>
      <c r="C66" s="471"/>
      <c r="D66" s="471"/>
      <c r="E66" s="471"/>
      <c r="F66" s="20"/>
      <c r="G66" s="20"/>
      <c r="H66" s="20"/>
      <c r="I66" s="20"/>
      <c r="J66" s="20"/>
      <c r="K66" s="20"/>
      <c r="L66" s="20"/>
      <c r="M66" s="20"/>
      <c r="N66" s="20"/>
      <c r="O66" s="20"/>
      <c r="P66" s="20"/>
      <c r="Q66" s="20"/>
      <c r="R66" s="20"/>
      <c r="S66" s="20"/>
      <c r="T66" s="20"/>
      <c r="U66" s="5"/>
      <c r="V66" s="340"/>
    </row>
    <row r="67" spans="1:23" ht="15.75" thickBot="1">
      <c r="A67" s="9"/>
      <c r="B67" s="2"/>
      <c r="C67" s="20"/>
      <c r="D67" s="20"/>
      <c r="E67" s="20"/>
      <c r="F67" s="20"/>
      <c r="G67" s="5"/>
      <c r="H67" s="5"/>
      <c r="I67" s="20"/>
      <c r="J67" s="5"/>
      <c r="K67" s="5"/>
      <c r="L67" s="5"/>
      <c r="M67" s="2"/>
      <c r="N67" s="2"/>
      <c r="O67" s="5"/>
      <c r="P67" s="5"/>
      <c r="Q67" s="2"/>
      <c r="R67" s="2"/>
      <c r="S67" s="5"/>
      <c r="T67" s="5"/>
      <c r="U67" s="5"/>
      <c r="V67" s="340"/>
    </row>
    <row r="68" spans="1:23" ht="18" customHeight="1" thickBot="1">
      <c r="A68" s="9"/>
      <c r="B68" s="2"/>
      <c r="C68" s="20" t="s">
        <v>305</v>
      </c>
      <c r="D68" s="20"/>
      <c r="E68" s="20"/>
      <c r="F68" s="20"/>
      <c r="G68" s="542">
        <f>INDEX(DatasheetPart4!$D$4:$GK$313,MATCH(Import_LA_Code,DatasheetPart4!$B$4:$B$313,0),MATCH(CONCATENATE($W68,"/",G$10),DatasheetPart4!$D$2:$HR$2,0))</f>
        <v>10013122</v>
      </c>
      <c r="H68" s="543"/>
      <c r="I68" s="20"/>
      <c r="J68" s="5"/>
      <c r="K68" s="542">
        <f>INDEX(DatasheetPart4!$D$4:$GK$313,MATCH(Import_LA_Code,DatasheetPart4!$B$4:$B$313,0),MATCH(CONCATENATE($W68,"/",K$10),DatasheetPart4!$D$2:$HR$2,0))</f>
        <v>9862769</v>
      </c>
      <c r="L68" s="543"/>
      <c r="M68" s="2"/>
      <c r="N68" s="2"/>
      <c r="O68" s="542">
        <f>INDEX(DatasheetPart4!$D$4:$GK$313,MATCH(Import_LA_Code,DatasheetPart4!$B$4:$B$313,0),MATCH(CONCATENATE($W68,"/",O$10),DatasheetPart4!$D$2:$HR$2,0))</f>
        <v>134409</v>
      </c>
      <c r="P68" s="543"/>
      <c r="Q68" s="2"/>
      <c r="R68" s="2"/>
      <c r="S68" s="542">
        <f>INDEX(DatasheetPart4!$D$4:$GK$313,MATCH(Import_LA_Code,DatasheetPart4!$B$4:$B$313,0),MATCH(CONCATENATE($W68,"/",S$10),DatasheetPart4!$D$2:$HR$2,0))</f>
        <v>15944</v>
      </c>
      <c r="T68" s="543"/>
      <c r="U68" s="5"/>
      <c r="V68" s="340"/>
      <c r="W68" s="109" t="str">
        <f>LEFT(C68,2)</f>
        <v>17</v>
      </c>
    </row>
    <row r="69" spans="1:23" ht="18" customHeight="1" thickBot="1">
      <c r="A69" s="9"/>
      <c r="B69" s="2"/>
      <c r="C69" s="20"/>
      <c r="D69" s="20"/>
      <c r="E69" s="20"/>
      <c r="F69" s="20"/>
      <c r="G69" s="21"/>
      <c r="H69" s="15"/>
      <c r="I69" s="20"/>
      <c r="J69" s="5"/>
      <c r="K69" s="21"/>
      <c r="L69" s="15"/>
      <c r="M69" s="2"/>
      <c r="N69" s="2"/>
      <c r="O69" s="21"/>
      <c r="P69" s="15"/>
      <c r="Q69" s="2"/>
      <c r="R69" s="2"/>
      <c r="S69" s="21"/>
      <c r="T69" s="15"/>
      <c r="U69" s="5"/>
      <c r="V69" s="340"/>
    </row>
    <row r="70" spans="1:23" ht="18" customHeight="1" thickBot="1">
      <c r="A70" s="9"/>
      <c r="B70" s="2"/>
      <c r="C70" s="20" t="s">
        <v>306</v>
      </c>
      <c r="D70" s="20"/>
      <c r="E70" s="20"/>
      <c r="F70" s="20"/>
      <c r="G70" s="598">
        <f>INDEX(DatasheetPart4!$D$4:$GK$313,MATCH(Import_LA_Code,DatasheetPart4!$B$4:$B$313,0),MATCH(CONCATENATE($W70,"/",G$10),DatasheetPart4!$D$2:$HR$2,0))</f>
        <v>3530485</v>
      </c>
      <c r="H70" s="599"/>
      <c r="I70" s="20"/>
      <c r="J70" s="5"/>
      <c r="K70" s="598">
        <f>INDEX(DatasheetPart4!$D$4:$GK$313,MATCH(Import_LA_Code,DatasheetPart4!$B$4:$B$313,0),MATCH(CONCATENATE($W70,"/",K$10),DatasheetPart4!$D$2:$HR$2,0))</f>
        <v>3504395</v>
      </c>
      <c r="L70" s="599"/>
      <c r="M70" s="2"/>
      <c r="N70" s="2"/>
      <c r="O70" s="598">
        <f>INDEX(DatasheetPart4!$D$4:$GK$313,MATCH(Import_LA_Code,DatasheetPart4!$B$4:$B$313,0),MATCH(CONCATENATE($W70,"/",O$10),DatasheetPart4!$D$2:$HR$2,0))</f>
        <v>16665</v>
      </c>
      <c r="P70" s="599"/>
      <c r="Q70" s="2"/>
      <c r="R70" s="2"/>
      <c r="S70" s="598">
        <f>INDEX(DatasheetPart4!$D$4:$GK$313,MATCH(Import_LA_Code,DatasheetPart4!$B$4:$B$313,0),MATCH(CONCATENATE($W70,"/",S$10),DatasheetPart4!$D$2:$HR$2,0))</f>
        <v>9424</v>
      </c>
      <c r="T70" s="599"/>
      <c r="U70" s="5"/>
      <c r="V70" s="340"/>
      <c r="W70" s="109" t="str">
        <f>LEFT(C70,2)</f>
        <v>18</v>
      </c>
    </row>
    <row r="71" spans="1:23" ht="18" customHeight="1">
      <c r="A71" s="9"/>
      <c r="B71" s="2"/>
      <c r="C71" s="20"/>
      <c r="D71" s="20"/>
      <c r="E71" s="20"/>
      <c r="F71" s="20"/>
      <c r="G71" s="20"/>
      <c r="H71" s="20"/>
      <c r="I71" s="20"/>
      <c r="J71" s="5"/>
      <c r="K71" s="93"/>
      <c r="L71" s="94"/>
      <c r="M71" s="224"/>
      <c r="N71" s="224"/>
      <c r="O71" s="93"/>
      <c r="P71" s="93"/>
      <c r="Q71" s="224"/>
      <c r="R71" s="224"/>
      <c r="S71" s="93"/>
      <c r="T71" s="94"/>
      <c r="U71" s="5"/>
      <c r="V71" s="340"/>
    </row>
    <row r="72" spans="1:23" ht="18" customHeight="1" thickBot="1">
      <c r="A72" s="9"/>
      <c r="B72" s="2"/>
      <c r="C72" s="29" t="s">
        <v>307</v>
      </c>
      <c r="D72" s="20"/>
      <c r="E72" s="20"/>
      <c r="F72" s="20"/>
      <c r="G72" s="544" t="s">
        <v>303</v>
      </c>
      <c r="H72" s="544"/>
      <c r="I72" s="280"/>
      <c r="J72" s="280"/>
      <c r="K72" s="280"/>
      <c r="L72" s="280"/>
      <c r="M72" s="20"/>
      <c r="N72" s="2"/>
      <c r="O72" s="2"/>
      <c r="P72" s="2"/>
      <c r="Q72" s="2"/>
      <c r="R72" s="2"/>
      <c r="S72" s="2"/>
      <c r="T72" s="2"/>
      <c r="U72" s="2"/>
      <c r="V72" s="340"/>
    </row>
    <row r="73" spans="1:23" ht="18" customHeight="1" thickBot="1">
      <c r="A73" s="9"/>
      <c r="B73" s="2"/>
      <c r="C73" s="471" t="s">
        <v>308</v>
      </c>
      <c r="D73" s="471"/>
      <c r="E73" s="471"/>
      <c r="F73" s="20"/>
      <c r="G73" s="598">
        <f>INDEX(DatasheetPart4!$D$4:$GK$313,MATCH(Import_LA_Code,DatasheetPart4!$B$4:$B$313,0),MATCH(CONCATENATE($W73,"/",G$10),DatasheetPart4!$D$2:$HR$2,0))</f>
        <v>625465</v>
      </c>
      <c r="H73" s="599"/>
      <c r="I73" s="20"/>
      <c r="J73" s="5"/>
      <c r="K73" s="598">
        <f>INDEX(DatasheetPart4!$D$4:$GK$313,MATCH(Import_LA_Code,DatasheetPart4!$B$4:$B$313,0),MATCH(CONCATENATE($W73,"/",K$10),DatasheetPart4!$D$2:$HR$2,0))</f>
        <v>625465</v>
      </c>
      <c r="L73" s="599"/>
      <c r="M73" s="2"/>
      <c r="N73" s="2"/>
      <c r="O73" s="2"/>
      <c r="P73" s="2"/>
      <c r="Q73" s="2"/>
      <c r="R73" s="2"/>
      <c r="S73" s="2"/>
      <c r="T73" s="2"/>
      <c r="U73" s="2"/>
      <c r="V73" s="340"/>
      <c r="W73" s="109" t="str">
        <f>LEFT(C73,2)</f>
        <v>19</v>
      </c>
    </row>
    <row r="74" spans="1:23" ht="18" customHeight="1">
      <c r="A74" s="9"/>
      <c r="B74" s="2"/>
      <c r="C74" s="471"/>
      <c r="D74" s="471"/>
      <c r="E74" s="471"/>
      <c r="F74" s="20"/>
      <c r="G74" s="20"/>
      <c r="H74" s="20"/>
      <c r="I74" s="20"/>
      <c r="J74" s="20"/>
      <c r="K74" s="20"/>
      <c r="L74" s="20"/>
      <c r="M74" s="2"/>
      <c r="N74" s="2"/>
      <c r="O74" s="2"/>
      <c r="P74" s="2"/>
      <c r="Q74" s="2"/>
      <c r="R74" s="2"/>
      <c r="S74" s="2"/>
      <c r="T74" s="2"/>
      <c r="U74" s="2"/>
      <c r="V74" s="340"/>
    </row>
    <row r="75" spans="1:23" ht="18" customHeight="1" thickBot="1">
      <c r="A75" s="9"/>
      <c r="B75" s="2"/>
      <c r="C75" s="230"/>
      <c r="D75" s="230"/>
      <c r="E75" s="230"/>
      <c r="F75" s="20"/>
      <c r="G75" s="5"/>
      <c r="H75" s="5"/>
      <c r="I75" s="20"/>
      <c r="J75" s="20"/>
      <c r="K75" s="5"/>
      <c r="L75" s="5"/>
      <c r="M75" s="2"/>
      <c r="N75" s="2"/>
      <c r="O75" s="2"/>
      <c r="P75" s="2"/>
      <c r="Q75" s="2"/>
      <c r="R75" s="2"/>
      <c r="S75" s="2"/>
      <c r="T75" s="2"/>
      <c r="U75" s="2"/>
      <c r="V75" s="340"/>
    </row>
    <row r="76" spans="1:23" ht="18" customHeight="1" thickBot="1">
      <c r="A76" s="9"/>
      <c r="B76" s="2"/>
      <c r="C76" s="20" t="s">
        <v>309</v>
      </c>
      <c r="D76" s="230"/>
      <c r="E76" s="230"/>
      <c r="F76" s="20"/>
      <c r="G76" s="542">
        <f>INDEX(DatasheetPart4!$D$4:$GK$313,MATCH(Import_LA_Code,DatasheetPart4!$B$4:$B$313,0),MATCH(CONCATENATE($W76,"/",G$10),DatasheetPart4!$D$2:$HR$2,0))</f>
        <v>658022</v>
      </c>
      <c r="H76" s="543"/>
      <c r="I76" s="20"/>
      <c r="J76" s="5"/>
      <c r="K76" s="542">
        <f>INDEX(DatasheetPart4!$D$4:$GK$313,MATCH(Import_LA_Code,DatasheetPart4!$B$4:$B$313,0),MATCH(CONCATENATE($W76,"/",K$10),DatasheetPart4!$D$2:$HR$2,0))</f>
        <v>658022</v>
      </c>
      <c r="L76" s="543"/>
      <c r="M76" s="2"/>
      <c r="N76" s="2"/>
      <c r="O76" s="2"/>
      <c r="P76" s="2"/>
      <c r="Q76" s="2"/>
      <c r="R76" s="2"/>
      <c r="S76" s="2"/>
      <c r="T76" s="2"/>
      <c r="U76" s="2"/>
      <c r="V76" s="340"/>
      <c r="W76" s="109" t="str">
        <f>LEFT(C76,2)</f>
        <v>20</v>
      </c>
    </row>
    <row r="77" spans="1:23" ht="18" customHeight="1" thickBot="1">
      <c r="A77" s="9"/>
      <c r="B77" s="2"/>
      <c r="C77" s="20"/>
      <c r="D77" s="230"/>
      <c r="E77" s="230"/>
      <c r="F77" s="20"/>
      <c r="G77" s="21"/>
      <c r="H77" s="15"/>
      <c r="I77" s="20"/>
      <c r="J77" s="5"/>
      <c r="K77" s="21"/>
      <c r="L77" s="15"/>
      <c r="M77" s="5"/>
      <c r="N77" s="2"/>
      <c r="O77" s="2"/>
      <c r="P77" s="2"/>
      <c r="Q77" s="2"/>
      <c r="R77" s="2"/>
      <c r="S77" s="2"/>
      <c r="T77" s="2"/>
      <c r="U77" s="2"/>
      <c r="V77" s="340"/>
    </row>
    <row r="78" spans="1:23" ht="18" customHeight="1" thickBot="1">
      <c r="A78" s="9"/>
      <c r="B78" s="2"/>
      <c r="C78" s="20" t="s">
        <v>310</v>
      </c>
      <c r="D78" s="20"/>
      <c r="E78" s="20"/>
      <c r="F78" s="20"/>
      <c r="G78" s="598">
        <f>INDEX(DatasheetPart4!$D$4:$GK$313,MATCH(Import_LA_Code,DatasheetPart4!$B$4:$B$313,0),MATCH(CONCATENATE($W78,"/",G$10),DatasheetPart4!$D$2:$HR$2,0))</f>
        <v>-32557</v>
      </c>
      <c r="H78" s="599"/>
      <c r="I78" s="20"/>
      <c r="J78" s="5"/>
      <c r="K78" s="598">
        <f>INDEX(DatasheetPart4!$D$4:$GK$313,MATCH(Import_LA_Code,DatasheetPart4!$B$4:$B$313,0),MATCH(CONCATENATE($W78,"/",K$10),DatasheetPart4!$D$2:$HR$2,0))</f>
        <v>-32557</v>
      </c>
      <c r="L78" s="599"/>
      <c r="M78" s="2"/>
      <c r="N78" s="2"/>
      <c r="O78" s="2"/>
      <c r="P78" s="2"/>
      <c r="Q78" s="2"/>
      <c r="R78" s="2"/>
      <c r="S78" s="2"/>
      <c r="T78" s="2"/>
      <c r="U78" s="2"/>
      <c r="V78" s="340"/>
      <c r="W78" s="109" t="str">
        <f>LEFT(C78,2)</f>
        <v>21</v>
      </c>
    </row>
    <row r="79" spans="1:23" ht="18" customHeight="1">
      <c r="A79" s="9"/>
      <c r="B79" s="2"/>
      <c r="C79" s="229"/>
      <c r="D79" s="20"/>
      <c r="E79" s="20"/>
      <c r="F79" s="20"/>
      <c r="G79" s="20"/>
      <c r="H79" s="20"/>
      <c r="I79" s="20"/>
      <c r="J79" s="5"/>
      <c r="K79" s="2"/>
      <c r="L79" s="2"/>
      <c r="M79" s="2"/>
      <c r="N79" s="2"/>
      <c r="O79" s="85"/>
      <c r="P79" s="85"/>
      <c r="Q79" s="2"/>
      <c r="R79" s="2"/>
      <c r="S79" s="21"/>
      <c r="T79" s="15"/>
      <c r="U79" s="5"/>
      <c r="V79" s="340"/>
    </row>
    <row r="80" spans="1:23" ht="18" customHeight="1">
      <c r="A80" s="9"/>
      <c r="B80" s="2"/>
      <c r="C80" s="29" t="s">
        <v>311</v>
      </c>
      <c r="D80" s="29"/>
      <c r="E80" s="31"/>
      <c r="F80" s="31"/>
      <c r="G80" s="31"/>
      <c r="H80" s="31"/>
      <c r="I80" s="31"/>
      <c r="J80" s="2"/>
      <c r="K80" s="2"/>
      <c r="L80" s="2"/>
      <c r="M80" s="2"/>
      <c r="N80" s="2"/>
      <c r="O80" s="85"/>
      <c r="P80" s="85"/>
      <c r="Q80" s="2"/>
      <c r="R80" s="2"/>
      <c r="S80" s="15"/>
      <c r="T80" s="15"/>
      <c r="U80" s="5"/>
      <c r="V80" s="340"/>
    </row>
    <row r="81" spans="1:35" ht="18" customHeight="1" thickBot="1">
      <c r="A81" s="9"/>
      <c r="B81" s="2"/>
      <c r="C81" s="29" t="s">
        <v>312</v>
      </c>
      <c r="D81" s="29"/>
      <c r="E81" s="20"/>
      <c r="F81" s="20"/>
      <c r="G81" s="20"/>
      <c r="H81" s="20"/>
      <c r="I81" s="20"/>
      <c r="J81" s="5"/>
      <c r="K81" s="323"/>
      <c r="L81" s="2"/>
      <c r="M81" s="2"/>
      <c r="N81" s="2"/>
      <c r="O81" s="85"/>
      <c r="P81" s="85"/>
      <c r="Q81" s="2"/>
      <c r="R81" s="2"/>
      <c r="S81" s="15"/>
      <c r="T81" s="15"/>
      <c r="U81" s="5"/>
      <c r="V81" s="340"/>
    </row>
    <row r="82" spans="1:35" ht="18" customHeight="1" thickBot="1">
      <c r="A82" s="9"/>
      <c r="B82" s="2"/>
      <c r="C82" s="20" t="s">
        <v>313</v>
      </c>
      <c r="D82" s="20"/>
      <c r="E82" s="20"/>
      <c r="F82" s="20"/>
      <c r="G82" s="20"/>
      <c r="H82" s="20"/>
      <c r="I82" s="20"/>
      <c r="J82" s="5"/>
      <c r="K82" s="598">
        <f>INDEX(DatasheetPart4!$D$4:$GK$313,MATCH(Import_LA_Code,DatasheetPart4!$B$4:$B$313,0),MATCH(CONCATENATE($W82,"/",K$10),DatasheetPart4!$D$2:$HR$2,0))</f>
        <v>827505627</v>
      </c>
      <c r="L82" s="599"/>
      <c r="M82" s="97"/>
      <c r="N82" s="97"/>
      <c r="O82" s="598">
        <f>INDEX(DatasheetPart4!$D$4:$GK$313,MATCH(Import_LA_Code,DatasheetPart4!$B$4:$B$313,0),MATCH(CONCATENATE($W82,"/",O$10),DatasheetPart4!$D$2:$HR$2,0))</f>
        <v>138630069</v>
      </c>
      <c r="P82" s="599"/>
      <c r="Q82" s="97"/>
      <c r="R82" s="97"/>
      <c r="S82" s="598">
        <f>INDEX(DatasheetPart4!$D$4:$GK$313,MATCH(Import_LA_Code,DatasheetPart4!$B$4:$B$313,0),MATCH(CONCATENATE($W82,"/",S$10),DatasheetPart4!$D$2:$HR$2,0))</f>
        <v>11145376</v>
      </c>
      <c r="T82" s="599"/>
      <c r="U82" s="5"/>
      <c r="V82" s="340"/>
      <c r="W82" s="109" t="s">
        <v>314</v>
      </c>
      <c r="AI82">
        <v>1000000</v>
      </c>
    </row>
    <row r="83" spans="1:35" ht="18" customHeight="1" thickBot="1">
      <c r="A83" s="9"/>
      <c r="B83" s="2"/>
      <c r="C83" s="20"/>
      <c r="D83" s="20"/>
      <c r="E83" s="20"/>
      <c r="F83" s="20"/>
      <c r="G83" s="20"/>
      <c r="H83" s="20"/>
      <c r="I83" s="20"/>
      <c r="J83" s="5"/>
      <c r="K83" s="2"/>
      <c r="L83" s="2"/>
      <c r="M83" s="2"/>
      <c r="N83" s="2"/>
      <c r="O83" s="85"/>
      <c r="P83" s="85"/>
      <c r="Q83" s="2"/>
      <c r="R83" s="2"/>
      <c r="S83" s="15"/>
      <c r="T83" s="15"/>
      <c r="U83" s="5"/>
      <c r="V83" s="340"/>
      <c r="AI83">
        <f>11/480</f>
        <v>2.2916666666666665E-2</v>
      </c>
    </row>
    <row r="84" spans="1:35" s="72" customFormat="1" ht="18" customHeight="1" thickBot="1">
      <c r="A84" s="756"/>
      <c r="B84" s="249"/>
      <c r="C84" s="281" t="s">
        <v>315</v>
      </c>
      <c r="D84" s="250"/>
      <c r="E84" s="251"/>
      <c r="F84" s="251"/>
      <c r="G84" s="251"/>
      <c r="H84" s="251"/>
      <c r="I84" s="251"/>
      <c r="J84" s="251"/>
      <c r="K84" s="598">
        <f>INDEX(DatasheetPart4!$D$4:$GK$313,MATCH(Import_LA_Code,DatasheetPart4!$B$4:$B$313,0),MATCH(CONCATENATE($W84,"/",K$10),DatasheetPart4!$D$2:$HR$2,0))</f>
        <v>43993137</v>
      </c>
      <c r="L84" s="599"/>
      <c r="M84" s="2"/>
      <c r="N84" s="2"/>
      <c r="O84" s="598">
        <f>INDEX(DatasheetPart4!$D$4:$GK$313,MATCH(Import_LA_Code,DatasheetPart4!$B$4:$B$313,0),MATCH(CONCATENATE($W84,"/",O$10),DatasheetPart4!$D$2:$HR$2,0))</f>
        <v>8620887</v>
      </c>
      <c r="P84" s="599"/>
      <c r="Q84" s="2"/>
      <c r="R84" s="2"/>
      <c r="S84" s="598">
        <f>INDEX(DatasheetPart4!$D$4:$GK$313,MATCH(Import_LA_Code,DatasheetPart4!$B$4:$B$313,0),MATCH(CONCATENATE($W84,"/",S$10),DatasheetPart4!$D$2:$HR$2,0))</f>
        <v>572431</v>
      </c>
      <c r="T84" s="599"/>
      <c r="U84" s="251"/>
      <c r="V84" s="344"/>
      <c r="W84" s="109" t="s">
        <v>316</v>
      </c>
      <c r="AI84" s="72">
        <f>AI82*(1+AI83)</f>
        <v>1022916.6666666667</v>
      </c>
    </row>
    <row r="85" spans="1:35" ht="18" customHeight="1" thickBot="1">
      <c r="A85" s="9"/>
      <c r="B85" s="2"/>
      <c r="C85" s="20"/>
      <c r="D85" s="20"/>
      <c r="E85" s="20"/>
      <c r="F85" s="20"/>
      <c r="G85" s="20"/>
      <c r="H85" s="20"/>
      <c r="I85" s="20"/>
      <c r="J85" s="5"/>
      <c r="K85" s="758"/>
      <c r="L85" s="758"/>
      <c r="M85" s="97"/>
      <c r="N85" s="97"/>
      <c r="O85" s="97"/>
      <c r="P85" s="97"/>
      <c r="Q85" s="97"/>
      <c r="R85" s="97"/>
      <c r="S85" s="758"/>
      <c r="T85" s="758"/>
      <c r="U85" s="5"/>
      <c r="V85" s="340"/>
    </row>
    <row r="86" spans="1:35" ht="18" customHeight="1" thickBot="1">
      <c r="A86" s="9"/>
      <c r="B86" s="2"/>
      <c r="C86" s="20" t="s">
        <v>317</v>
      </c>
      <c r="D86" s="20"/>
      <c r="E86" s="20"/>
      <c r="F86" s="20"/>
      <c r="G86" s="20"/>
      <c r="H86" s="20"/>
      <c r="I86" s="20"/>
      <c r="J86" s="5"/>
      <c r="K86" s="553">
        <f>INDEX(DatasheetPart4!$D$4:$GK$313,MATCH(Import_LA_Code,DatasheetPart4!$B$4:$B$313,0),MATCH(CONCATENATE($W86,"/",K$10),DatasheetPart4!$D$2:$HR$2,0))</f>
        <v>821877824</v>
      </c>
      <c r="L86" s="554"/>
      <c r="M86" s="97"/>
      <c r="N86" s="97"/>
      <c r="O86" s="553">
        <f>INDEX(DatasheetPart4!$D$4:$GK$313,MATCH(Import_LA_Code,DatasheetPart4!$B$4:$B$313,0),MATCH(CONCATENATE($W86,"/",O$10),DatasheetPart4!$D$2:$HR$2,0))</f>
        <v>139132258</v>
      </c>
      <c r="P86" s="554"/>
      <c r="Q86" s="97"/>
      <c r="R86" s="97"/>
      <c r="S86" s="553">
        <f>INDEX(DatasheetPart4!$D$4:$GK$313,MATCH(Import_LA_Code,DatasheetPart4!$B$4:$B$313,0),MATCH(CONCATENATE($W86,"/",S$10),DatasheetPart4!$D$2:$HR$2,0))</f>
        <v>11090508</v>
      </c>
      <c r="T86" s="554"/>
      <c r="U86" s="5"/>
      <c r="V86" s="340"/>
      <c r="W86" s="109" t="str">
        <f>LEFT(C86,2)</f>
        <v>23</v>
      </c>
    </row>
    <row r="87" spans="1:35" ht="18" customHeight="1">
      <c r="A87" s="9"/>
      <c r="B87" s="2"/>
      <c r="C87" s="20" t="s">
        <v>318</v>
      </c>
      <c r="D87" s="20"/>
      <c r="E87" s="20"/>
      <c r="F87" s="20"/>
      <c r="G87" s="20"/>
      <c r="H87" s="20"/>
      <c r="I87" s="20"/>
      <c r="J87" s="5"/>
      <c r="K87" s="93"/>
      <c r="L87" s="94"/>
      <c r="M87" s="228"/>
      <c r="N87" s="228"/>
      <c r="O87" s="93"/>
      <c r="P87" s="93"/>
      <c r="Q87" s="228"/>
      <c r="R87" s="228"/>
      <c r="S87" s="93"/>
      <c r="T87" s="94"/>
      <c r="U87" s="5"/>
      <c r="V87" s="340"/>
    </row>
    <row r="88" spans="1:35" ht="18" customHeight="1" thickBot="1">
      <c r="A88" s="9"/>
      <c r="B88" s="2"/>
      <c r="C88" s="20"/>
      <c r="D88" s="20"/>
      <c r="E88" s="20"/>
      <c r="F88" s="20"/>
      <c r="G88" s="20"/>
      <c r="H88" s="20"/>
      <c r="I88" s="20"/>
      <c r="J88" s="5"/>
      <c r="K88" s="93"/>
      <c r="L88" s="94"/>
      <c r="M88" s="97"/>
      <c r="N88" s="97"/>
      <c r="O88" s="93"/>
      <c r="P88" s="93"/>
      <c r="Q88" s="97"/>
      <c r="R88" s="97"/>
      <c r="S88" s="93"/>
      <c r="T88" s="94"/>
      <c r="U88" s="5"/>
      <c r="V88" s="340"/>
    </row>
    <row r="89" spans="1:35" ht="18" customHeight="1" thickBot="1">
      <c r="A89" s="9"/>
      <c r="B89" s="2"/>
      <c r="C89" s="20" t="s">
        <v>319</v>
      </c>
      <c r="D89" s="20"/>
      <c r="E89" s="20"/>
      <c r="F89" s="20"/>
      <c r="G89" s="20"/>
      <c r="H89" s="20"/>
      <c r="I89" s="20"/>
      <c r="J89" s="5"/>
      <c r="K89" s="598">
        <f>INDEX(DatasheetPart4!$D$4:$GK$313,MATCH(Import_LA_Code,DatasheetPart4!$B$4:$B$313,0),MATCH(CONCATENATE($W89,"/",K$10),DatasheetPart4!$D$2:$HR$2,0))</f>
        <v>49620940</v>
      </c>
      <c r="L89" s="599"/>
      <c r="M89" s="97"/>
      <c r="N89" s="97"/>
      <c r="O89" s="598">
        <f>INDEX(DatasheetPart4!$D$4:$GK$313,MATCH(Import_LA_Code,DatasheetPart4!$B$4:$B$313,0),MATCH(CONCATENATE($W89,"/",O$10),DatasheetPart4!$D$2:$HR$2,0))</f>
        <v>8118698</v>
      </c>
      <c r="P89" s="599"/>
      <c r="Q89" s="97"/>
      <c r="R89" s="97"/>
      <c r="S89" s="598">
        <f>INDEX(DatasheetPart4!$D$4:$GK$313,MATCH(Import_LA_Code,DatasheetPart4!$B$4:$B$313,0),MATCH(CONCATENATE($W89,"/",S$10),DatasheetPart4!$D$2:$HR$2,0))</f>
        <v>627299</v>
      </c>
      <c r="T89" s="599"/>
      <c r="U89" s="5"/>
      <c r="V89" s="340"/>
      <c r="W89" s="109" t="str">
        <f>LEFT(C89,2)</f>
        <v>24</v>
      </c>
    </row>
    <row r="90" spans="1:35" ht="18" customHeight="1">
      <c r="A90" s="9"/>
      <c r="B90" s="2"/>
      <c r="C90" s="5"/>
      <c r="D90" s="5"/>
      <c r="E90" s="5"/>
      <c r="F90" s="5"/>
      <c r="G90" s="5"/>
      <c r="H90" s="5"/>
      <c r="I90" s="5"/>
      <c r="J90" s="5"/>
      <c r="K90" s="5"/>
      <c r="L90" s="5"/>
      <c r="M90" s="5"/>
      <c r="N90" s="5"/>
      <c r="O90" s="757"/>
      <c r="P90" s="757"/>
      <c r="Q90" s="5"/>
      <c r="R90" s="5"/>
      <c r="S90" s="5"/>
      <c r="T90" s="5"/>
      <c r="U90" s="5"/>
      <c r="V90" s="340"/>
    </row>
    <row r="91" spans="1:35" ht="18" customHeight="1" thickBot="1">
      <c r="A91" s="9"/>
      <c r="B91" s="2"/>
      <c r="C91" s="28" t="s">
        <v>320</v>
      </c>
      <c r="D91" s="28"/>
      <c r="E91" s="5"/>
      <c r="F91" s="5"/>
      <c r="G91" s="5"/>
      <c r="H91" s="5"/>
      <c r="I91" s="5"/>
      <c r="J91" s="5"/>
      <c r="K91" s="5"/>
      <c r="L91" s="5"/>
      <c r="M91" s="5"/>
      <c r="N91" s="5"/>
      <c r="O91" s="757"/>
      <c r="P91" s="757"/>
      <c r="Q91" s="5"/>
      <c r="R91" s="5"/>
      <c r="S91" s="5"/>
      <c r="T91" s="5"/>
      <c r="U91" s="5"/>
      <c r="V91" s="340"/>
    </row>
    <row r="92" spans="1:35" ht="18" customHeight="1" thickBot="1">
      <c r="A92" s="9"/>
      <c r="B92" s="2"/>
      <c r="C92" s="30" t="s">
        <v>321</v>
      </c>
      <c r="D92" s="230"/>
      <c r="E92" s="230"/>
      <c r="F92" s="230"/>
      <c r="G92" s="230"/>
      <c r="H92" s="230"/>
      <c r="I92" s="5"/>
      <c r="J92" s="5"/>
      <c r="K92" s="759">
        <f>INDEX(DatasheetPart4!$D$4:$GK$313,MATCH(Import_LA_Code,DatasheetPart4!$B$4:$B$313,0),MATCH(CONCATENATE($W92,"/",K$10),DatasheetPart4!$D$2:$HR$2,0))</f>
        <v>3319584</v>
      </c>
      <c r="L92" s="599"/>
      <c r="M92" s="5"/>
      <c r="N92" s="5"/>
      <c r="O92" s="759">
        <f>INDEX(DatasheetPart4!$D$4:$GK$313,MATCH(Import_LA_Code,DatasheetPart4!$B$4:$B$313,0),MATCH(CONCATENATE($W92,"/",O$10),DatasheetPart4!$D$2:$HR$2,0))</f>
        <v>341282</v>
      </c>
      <c r="P92" s="599"/>
      <c r="Q92" s="5"/>
      <c r="R92" s="5"/>
      <c r="S92" s="759">
        <f>INDEX(DatasheetPart4!$D$4:$GK$313,MATCH(Import_LA_Code,DatasheetPart4!$B$4:$B$313,0),MATCH(CONCATENATE($W92,"/",S$10),DatasheetPart4!$D$2:$HR$2,0))</f>
        <v>48937</v>
      </c>
      <c r="T92" s="599"/>
      <c r="U92" s="5"/>
      <c r="V92" s="340"/>
      <c r="W92" s="109" t="str">
        <f>LEFT(C92,2)</f>
        <v>25</v>
      </c>
    </row>
    <row r="93" spans="1:35" ht="18" customHeight="1" thickBot="1">
      <c r="A93" s="9"/>
      <c r="B93" s="2"/>
      <c r="C93" s="230"/>
      <c r="D93" s="230"/>
      <c r="E93" s="230"/>
      <c r="F93" s="230"/>
      <c r="G93" s="230"/>
      <c r="H93" s="230"/>
      <c r="I93" s="5"/>
      <c r="J93" s="5"/>
      <c r="K93" s="5"/>
      <c r="L93" s="5"/>
      <c r="M93" s="5"/>
      <c r="N93" s="5"/>
      <c r="O93" s="757"/>
      <c r="P93" s="757"/>
      <c r="Q93" s="5"/>
      <c r="R93" s="5"/>
      <c r="S93" s="5"/>
      <c r="T93" s="5"/>
      <c r="U93" s="5"/>
      <c r="V93" s="340"/>
    </row>
    <row r="94" spans="1:35" ht="18" customHeight="1" thickBot="1">
      <c r="A94" s="9"/>
      <c r="B94" s="2"/>
      <c r="C94" s="20" t="s">
        <v>322</v>
      </c>
      <c r="D94" s="20"/>
      <c r="E94" s="5"/>
      <c r="F94" s="5"/>
      <c r="G94" s="5"/>
      <c r="H94" s="5"/>
      <c r="I94" s="5"/>
      <c r="J94" s="5"/>
      <c r="K94" s="553">
        <f>INDEX(DatasheetPart4!$D$4:$GK$313,MATCH(Import_LA_Code,DatasheetPart4!$B$4:$B$313,0),MATCH(CONCATENATE($W94,"/",K$10),DatasheetPart4!$D$2:$HR$2,0))</f>
        <v>1972670</v>
      </c>
      <c r="L94" s="554"/>
      <c r="M94" s="2"/>
      <c r="N94" s="2"/>
      <c r="O94" s="553">
        <f>INDEX(DatasheetPart4!$D$4:$GK$313,MATCH(Import_LA_Code,DatasheetPart4!$B$4:$B$313,0),MATCH(CONCATENATE($W94,"/",O$10),DatasheetPart4!$D$2:$HR$2,0))</f>
        <v>169288</v>
      </c>
      <c r="P94" s="554"/>
      <c r="Q94" s="2"/>
      <c r="R94" s="2"/>
      <c r="S94" s="553">
        <f>INDEX(DatasheetPart4!$D$4:$GK$313,MATCH(Import_LA_Code,DatasheetPart4!$B$4:$B$313,0),MATCH(CONCATENATE($W94,"/",S$10),DatasheetPart4!$D$2:$HR$2,0))</f>
        <v>31083</v>
      </c>
      <c r="T94" s="554"/>
      <c r="U94" s="5"/>
      <c r="V94" s="340"/>
      <c r="W94" s="109" t="str">
        <f>LEFT(C94,2)</f>
        <v>26</v>
      </c>
    </row>
    <row r="95" spans="1:35" ht="18" customHeight="1" thickBot="1">
      <c r="A95" s="9"/>
      <c r="B95" s="2"/>
      <c r="C95" s="20"/>
      <c r="D95" s="20"/>
      <c r="E95" s="5"/>
      <c r="F95" s="5"/>
      <c r="G95" s="5"/>
      <c r="H95" s="5"/>
      <c r="I95" s="5"/>
      <c r="J95" s="5"/>
      <c r="K95" s="5"/>
      <c r="L95" s="5"/>
      <c r="M95" s="5"/>
      <c r="N95" s="5"/>
      <c r="O95" s="757"/>
      <c r="P95" s="757"/>
      <c r="Q95" s="5"/>
      <c r="R95" s="5"/>
      <c r="S95" s="5"/>
      <c r="T95" s="5"/>
      <c r="U95" s="5"/>
      <c r="V95" s="340"/>
    </row>
    <row r="96" spans="1:35" ht="18" customHeight="1" thickBot="1">
      <c r="A96" s="9"/>
      <c r="B96" s="2"/>
      <c r="C96" s="20" t="s">
        <v>323</v>
      </c>
      <c r="D96" s="20"/>
      <c r="E96" s="5"/>
      <c r="F96" s="5"/>
      <c r="G96" s="5"/>
      <c r="H96" s="5"/>
      <c r="I96" s="5"/>
      <c r="J96" s="5"/>
      <c r="K96" s="759">
        <f>INDEX(DatasheetPart4!$D$4:$GK$313,MATCH(Import_LA_Code,DatasheetPart4!$B$4:$B$313,0),MATCH(CONCATENATE($W96,"/",K$10),DatasheetPart4!$D$2:$HR$2,0))</f>
        <v>1346914</v>
      </c>
      <c r="L96" s="599"/>
      <c r="M96" s="2"/>
      <c r="N96" s="2"/>
      <c r="O96" s="759">
        <f>INDEX(DatasheetPart4!$D$4:$GK$313,MATCH(Import_LA_Code,DatasheetPart4!$B$4:$B$313,0),MATCH(CONCATENATE($W96,"/",O$10),DatasheetPart4!$D$2:$HR$2,0))</f>
        <v>171994</v>
      </c>
      <c r="P96" s="599"/>
      <c r="Q96" s="2"/>
      <c r="R96" s="2"/>
      <c r="S96" s="759">
        <f>INDEX(DatasheetPart4!$D$4:$GK$313,MATCH(Import_LA_Code,DatasheetPart4!$B$4:$B$313,0),MATCH(CONCATENATE($W96,"/",S$10),DatasheetPart4!$D$2:$HR$2,0))</f>
        <v>17854</v>
      </c>
      <c r="T96" s="599"/>
      <c r="U96" s="5"/>
      <c r="V96" s="340"/>
      <c r="W96" s="109" t="str">
        <f>LEFT(C96,2)</f>
        <v>27</v>
      </c>
    </row>
    <row r="97" spans="1:23" ht="18" customHeight="1">
      <c r="A97" s="9"/>
      <c r="B97" s="2"/>
      <c r="C97" s="5"/>
      <c r="D97" s="5"/>
      <c r="E97" s="5"/>
      <c r="F97" s="5"/>
      <c r="G97" s="5"/>
      <c r="H97" s="5"/>
      <c r="I97" s="5"/>
      <c r="J97" s="5"/>
      <c r="K97" s="5"/>
      <c r="L97" s="5"/>
      <c r="M97" s="5"/>
      <c r="N97" s="5"/>
      <c r="O97" s="757"/>
      <c r="P97" s="757"/>
      <c r="Q97" s="5"/>
      <c r="R97" s="5"/>
      <c r="S97" s="5"/>
      <c r="T97" s="5"/>
      <c r="U97" s="5"/>
      <c r="V97" s="340"/>
    </row>
    <row r="98" spans="1:23" ht="18" customHeight="1" thickBot="1">
      <c r="A98" s="9"/>
      <c r="B98" s="2"/>
      <c r="C98" s="28" t="s">
        <v>324</v>
      </c>
      <c r="D98" s="5"/>
      <c r="E98" s="5"/>
      <c r="F98" s="5"/>
      <c r="G98" s="5"/>
      <c r="H98" s="5"/>
      <c r="I98" s="5"/>
      <c r="J98" s="5"/>
      <c r="K98" s="5"/>
      <c r="L98" s="5"/>
      <c r="M98" s="5"/>
      <c r="N98" s="5"/>
      <c r="O98" s="757"/>
      <c r="P98" s="757"/>
      <c r="Q98" s="5"/>
      <c r="R98" s="5"/>
      <c r="S98" s="5"/>
      <c r="T98" s="5"/>
      <c r="U98" s="5"/>
      <c r="V98" s="340"/>
    </row>
    <row r="99" spans="1:23" ht="18" customHeight="1" thickBot="1">
      <c r="A99" s="9"/>
      <c r="B99" s="2"/>
      <c r="C99" s="5" t="s">
        <v>325</v>
      </c>
      <c r="D99" s="5"/>
      <c r="E99" s="5"/>
      <c r="F99" s="5"/>
      <c r="G99" s="5"/>
      <c r="H99" s="5"/>
      <c r="I99" s="5"/>
      <c r="J99" s="5"/>
      <c r="K99" s="759">
        <f>INDEX(DatasheetPart4!$D$4:$GK$313,MATCH(Import_LA_Code,DatasheetPart4!$B$4:$B$313,0),MATCH(CONCATENATE($W99,"/",K$10),DatasheetPart4!$D$2:$HR$2,0))</f>
        <v>4447305</v>
      </c>
      <c r="L99" s="599"/>
      <c r="M99" s="2"/>
      <c r="N99" s="2"/>
      <c r="O99" s="759">
        <f>INDEX(DatasheetPart4!$D$4:$GK$313,MATCH(Import_LA_Code,DatasheetPart4!$B$4:$B$313,0),MATCH(CONCATENATE($W99,"/",O$10),DatasheetPart4!$D$2:$HR$2,0))</f>
        <v>627731</v>
      </c>
      <c r="P99" s="599"/>
      <c r="Q99" s="2"/>
      <c r="R99" s="2"/>
      <c r="S99" s="759">
        <f>INDEX(DatasheetPart4!$D$4:$GK$313,MATCH(Import_LA_Code,DatasheetPart4!$B$4:$B$313,0),MATCH(CONCATENATE($W99,"/",S$10),DatasheetPart4!$D$2:$HR$2,0))</f>
        <v>61586</v>
      </c>
      <c r="T99" s="599"/>
      <c r="U99" s="5"/>
      <c r="V99" s="340"/>
      <c r="W99" s="109" t="str">
        <f>LEFT(C99,2)</f>
        <v>28</v>
      </c>
    </row>
    <row r="100" spans="1:23" ht="18" customHeight="1">
      <c r="A100" s="9"/>
      <c r="B100" s="2"/>
      <c r="C100" s="5"/>
      <c r="D100" s="5"/>
      <c r="E100" s="5"/>
      <c r="F100" s="5"/>
      <c r="G100" s="5"/>
      <c r="H100" s="5"/>
      <c r="I100" s="5"/>
      <c r="J100" s="5"/>
      <c r="K100" s="5"/>
      <c r="L100" s="5"/>
      <c r="M100" s="5"/>
      <c r="N100" s="5"/>
      <c r="O100" s="757"/>
      <c r="P100" s="757"/>
      <c r="Q100" s="5"/>
      <c r="R100" s="5"/>
      <c r="S100" s="5"/>
      <c r="T100" s="5"/>
      <c r="U100" s="5"/>
      <c r="V100" s="340"/>
    </row>
    <row r="101" spans="1:23" ht="18" customHeight="1" thickBot="1">
      <c r="A101" s="9"/>
      <c r="B101" s="2"/>
      <c r="C101" s="28" t="s">
        <v>229</v>
      </c>
      <c r="D101" s="28"/>
      <c r="E101" s="5"/>
      <c r="F101" s="5"/>
      <c r="G101" s="5"/>
      <c r="H101" s="5"/>
      <c r="I101" s="5"/>
      <c r="J101" s="5"/>
      <c r="K101" s="5"/>
      <c r="L101" s="5"/>
      <c r="M101" s="5"/>
      <c r="N101" s="5"/>
      <c r="O101" s="757"/>
      <c r="P101" s="757"/>
      <c r="Q101" s="5"/>
      <c r="R101" s="5"/>
      <c r="S101" s="5"/>
      <c r="T101" s="5"/>
      <c r="U101" s="5"/>
      <c r="V101" s="340"/>
    </row>
    <row r="102" spans="1:23" ht="18" customHeight="1" thickBot="1">
      <c r="A102" s="9"/>
      <c r="B102" s="2"/>
      <c r="C102" s="30" t="s">
        <v>326</v>
      </c>
      <c r="D102" s="230"/>
      <c r="E102" s="230"/>
      <c r="F102" s="230"/>
      <c r="G102" s="230"/>
      <c r="H102" s="230"/>
      <c r="I102" s="5"/>
      <c r="J102" s="5"/>
      <c r="K102" s="759">
        <f>INDEX(DatasheetPart4!$D$4:$GK$313,MATCH(Import_LA_Code,DatasheetPart4!$B$4:$B$313,0),MATCH(CONCATENATE($W102,"/",K$10),DatasheetPart4!$D$2:$HR$2,0))</f>
        <v>-82381</v>
      </c>
      <c r="L102" s="599"/>
      <c r="M102" s="2"/>
      <c r="N102" s="2"/>
      <c r="O102" s="759">
        <f>INDEX(DatasheetPart4!$D$4:$GK$313,MATCH(Import_LA_Code,DatasheetPart4!$B$4:$B$313,0),MATCH(CONCATENATE($W102,"/",O$10),DatasheetPart4!$D$2:$HR$2,0))</f>
        <v>29543</v>
      </c>
      <c r="P102" s="599"/>
      <c r="Q102" s="2"/>
      <c r="R102" s="2"/>
      <c r="S102" s="759">
        <f>INDEX(DatasheetPart4!$D$4:$GK$313,MATCH(Import_LA_Code,DatasheetPart4!$B$4:$B$313,0),MATCH(CONCATENATE($W102,"/",S$10),DatasheetPart4!$D$2:$HR$2,0))</f>
        <v>-507</v>
      </c>
      <c r="T102" s="599"/>
      <c r="U102" s="5"/>
      <c r="V102" s="340"/>
      <c r="W102" s="109" t="str">
        <f>LEFT(C102,2)</f>
        <v>29</v>
      </c>
    </row>
    <row r="103" spans="1:23" ht="18" customHeight="1">
      <c r="A103" s="9"/>
      <c r="B103" s="2"/>
      <c r="C103" s="230"/>
      <c r="D103" s="230"/>
      <c r="E103" s="230"/>
      <c r="F103" s="230"/>
      <c r="G103" s="230"/>
      <c r="H103" s="230"/>
      <c r="I103" s="5"/>
      <c r="J103" s="5"/>
      <c r="K103" s="5"/>
      <c r="L103" s="5"/>
      <c r="M103" s="5"/>
      <c r="N103" s="5"/>
      <c r="O103" s="757"/>
      <c r="P103" s="757"/>
      <c r="Q103" s="5"/>
      <c r="R103" s="5"/>
      <c r="S103" s="5"/>
      <c r="T103" s="5"/>
      <c r="U103" s="5"/>
      <c r="V103" s="340"/>
    </row>
    <row r="104" spans="1:23" ht="18" customHeight="1" thickBot="1">
      <c r="A104" s="9"/>
      <c r="B104" s="2"/>
      <c r="C104" s="28" t="s">
        <v>327</v>
      </c>
      <c r="D104" s="28"/>
      <c r="E104" s="5"/>
      <c r="F104" s="5"/>
      <c r="G104" s="5"/>
      <c r="H104" s="5"/>
      <c r="I104" s="5"/>
      <c r="J104" s="5"/>
      <c r="K104" s="5"/>
      <c r="L104" s="5"/>
      <c r="M104" s="5"/>
      <c r="N104" s="5"/>
      <c r="O104" s="757"/>
      <c r="P104" s="757"/>
      <c r="Q104" s="5"/>
      <c r="R104" s="5"/>
      <c r="S104" s="5"/>
      <c r="T104" s="5"/>
      <c r="U104" s="5"/>
      <c r="V104" s="340"/>
    </row>
    <row r="105" spans="1:23" ht="18" customHeight="1" thickBot="1">
      <c r="A105" s="9"/>
      <c r="B105" s="2"/>
      <c r="C105" s="30" t="s">
        <v>328</v>
      </c>
      <c r="D105" s="230"/>
      <c r="E105" s="230"/>
      <c r="F105" s="230"/>
      <c r="G105" s="230"/>
      <c r="H105" s="230"/>
      <c r="I105" s="5"/>
      <c r="J105" s="5"/>
      <c r="K105" s="759">
        <f>INDEX(DatasheetPart4!$D$4:$GK$313,MATCH(Import_LA_Code,DatasheetPart4!$B$4:$B$313,0),MATCH(CONCATENATE($W105,"/",K$10),DatasheetPart4!$D$2:$HR$2,0))</f>
        <v>-2670</v>
      </c>
      <c r="L105" s="599"/>
      <c r="M105" s="2"/>
      <c r="N105" s="2"/>
      <c r="O105" s="759">
        <f>INDEX(DatasheetPart4!$D$4:$GK$313,MATCH(Import_LA_Code,DatasheetPart4!$B$4:$B$313,0),MATCH(CONCATENATE($W105,"/",O$10),DatasheetPart4!$D$2:$HR$2,0))</f>
        <v>-210</v>
      </c>
      <c r="P105" s="599"/>
      <c r="Q105" s="2"/>
      <c r="R105" s="2"/>
      <c r="S105" s="759">
        <f>INDEX(DatasheetPart4!$D$4:$GK$313,MATCH(Import_LA_Code,DatasheetPart4!$B$4:$B$313,0),MATCH(CONCATENATE($W105,"/",S$10),DatasheetPart4!$D$2:$HR$2,0))</f>
        <v>-46</v>
      </c>
      <c r="T105" s="599"/>
      <c r="U105" s="5"/>
      <c r="V105" s="340"/>
      <c r="W105" s="109" t="str">
        <f>LEFT(C105,2)</f>
        <v>30</v>
      </c>
    </row>
    <row r="106" spans="1:23" ht="18" customHeight="1">
      <c r="A106" s="9"/>
      <c r="B106" s="2"/>
      <c r="C106" s="230"/>
      <c r="D106" s="230"/>
      <c r="E106" s="230"/>
      <c r="F106" s="230"/>
      <c r="G106" s="230"/>
      <c r="H106" s="230"/>
      <c r="I106" s="5"/>
      <c r="J106" s="5"/>
      <c r="K106" s="5"/>
      <c r="L106" s="5"/>
      <c r="M106" s="5"/>
      <c r="N106" s="5"/>
      <c r="O106" s="757"/>
      <c r="P106" s="757"/>
      <c r="Q106" s="5"/>
      <c r="R106" s="5"/>
      <c r="S106" s="5"/>
      <c r="T106" s="5"/>
      <c r="U106" s="5"/>
      <c r="V106" s="340"/>
    </row>
    <row r="107" spans="1:23" ht="18" customHeight="1" thickBot="1">
      <c r="A107" s="9"/>
      <c r="B107" s="2"/>
      <c r="C107" s="28" t="s">
        <v>233</v>
      </c>
      <c r="D107" s="20"/>
      <c r="E107" s="5"/>
      <c r="F107" s="5"/>
      <c r="G107" s="5"/>
      <c r="H107" s="5"/>
      <c r="I107" s="5"/>
      <c r="J107" s="5"/>
      <c r="K107" s="5"/>
      <c r="L107" s="5"/>
      <c r="M107" s="5"/>
      <c r="N107" s="5"/>
      <c r="O107" s="757"/>
      <c r="P107" s="757"/>
      <c r="Q107" s="5"/>
      <c r="R107" s="5"/>
      <c r="S107" s="5"/>
      <c r="T107" s="5"/>
      <c r="U107" s="5"/>
      <c r="V107" s="340"/>
    </row>
    <row r="108" spans="1:23" ht="18" customHeight="1" thickBot="1">
      <c r="A108" s="9"/>
      <c r="B108" s="2"/>
      <c r="C108" s="30" t="s">
        <v>329</v>
      </c>
      <c r="D108" s="230"/>
      <c r="E108" s="230"/>
      <c r="F108" s="230"/>
      <c r="G108" s="230"/>
      <c r="H108" s="230"/>
      <c r="I108" s="5"/>
      <c r="J108" s="5"/>
      <c r="K108" s="759">
        <f>INDEX(DatasheetPart4!$D$4:$GK$313,MATCH(Import_LA_Code,DatasheetPart4!$B$4:$B$313,0),MATCH(CONCATENATE($W108,"/",K$10),DatasheetPart4!$D$2:$HR$2,0))</f>
        <v>3339882</v>
      </c>
      <c r="L108" s="599"/>
      <c r="M108" s="2"/>
      <c r="N108" s="2"/>
      <c r="O108" s="759">
        <f>INDEX(DatasheetPart4!$D$4:$GK$313,MATCH(Import_LA_Code,DatasheetPart4!$B$4:$B$313,0),MATCH(CONCATENATE($W108,"/",O$10),DatasheetPart4!$D$2:$HR$2,0))</f>
        <v>385365</v>
      </c>
      <c r="P108" s="599"/>
      <c r="Q108" s="2"/>
      <c r="R108" s="2"/>
      <c r="S108" s="759">
        <f>INDEX(DatasheetPart4!$D$4:$GK$313,MATCH(Import_LA_Code,DatasheetPart4!$B$4:$B$313,0),MATCH(CONCATENATE($W108,"/",S$10),DatasheetPart4!$D$2:$HR$2,0))</f>
        <v>13088</v>
      </c>
      <c r="T108" s="599"/>
      <c r="U108" s="5"/>
      <c r="V108" s="340"/>
      <c r="W108" s="109" t="str">
        <f>LEFT(C108,2)</f>
        <v>31</v>
      </c>
    </row>
    <row r="109" spans="1:23" ht="18" customHeight="1">
      <c r="A109" s="9"/>
      <c r="B109" s="2"/>
      <c r="C109" s="230"/>
      <c r="D109" s="230"/>
      <c r="E109" s="230"/>
      <c r="F109" s="230"/>
      <c r="G109" s="230"/>
      <c r="H109" s="230"/>
      <c r="I109" s="5"/>
      <c r="J109" s="5"/>
      <c r="K109" s="5"/>
      <c r="L109" s="5"/>
      <c r="M109" s="5"/>
      <c r="N109" s="5"/>
      <c r="O109" s="757"/>
      <c r="P109" s="757"/>
      <c r="Q109" s="5"/>
      <c r="R109" s="5"/>
      <c r="S109" s="5"/>
      <c r="T109" s="5"/>
      <c r="U109" s="5"/>
      <c r="V109" s="340"/>
    </row>
    <row r="110" spans="1:23" ht="16.5" thickBot="1">
      <c r="A110" s="9"/>
      <c r="B110" s="2"/>
      <c r="C110" s="28" t="s">
        <v>330</v>
      </c>
      <c r="D110" s="20"/>
      <c r="E110" s="5"/>
      <c r="F110" s="5"/>
      <c r="G110" s="5"/>
      <c r="H110" s="5"/>
      <c r="I110" s="5"/>
      <c r="J110" s="5"/>
      <c r="K110" s="5"/>
      <c r="L110" s="5"/>
      <c r="M110" s="5"/>
      <c r="N110" s="5"/>
      <c r="O110" s="757"/>
      <c r="P110" s="757"/>
      <c r="Q110" s="5"/>
      <c r="R110" s="5"/>
      <c r="S110" s="5"/>
      <c r="T110" s="5"/>
      <c r="U110" s="2"/>
      <c r="V110" s="340"/>
    </row>
    <row r="111" spans="1:23" ht="16.5" customHeight="1" thickBot="1">
      <c r="A111" s="9"/>
      <c r="B111" s="2"/>
      <c r="C111" s="30" t="s">
        <v>331</v>
      </c>
      <c r="D111" s="230"/>
      <c r="E111" s="230"/>
      <c r="F111" s="230"/>
      <c r="G111" s="230"/>
      <c r="H111" s="230"/>
      <c r="I111" s="5"/>
      <c r="J111" s="5"/>
      <c r="K111" s="759">
        <f>INDEX(DatasheetPart4!$D$4:$GK$313,MATCH(Import_LA_Code,DatasheetPart4!$B$4:$B$313,0),MATCH(CONCATENATE($W111,"/",K$10),DatasheetPart4!$D$2:$HR$2,0))</f>
        <v>-18075</v>
      </c>
      <c r="L111" s="599"/>
      <c r="M111" s="2"/>
      <c r="N111" s="2"/>
      <c r="O111" s="759">
        <f>INDEX(DatasheetPart4!$D$4:$GK$313,MATCH(Import_LA_Code,DatasheetPart4!$B$4:$B$313,0),MATCH(CONCATENATE($W111,"/",O$10),DatasheetPart4!$D$2:$HR$2,0))</f>
        <v>-5288</v>
      </c>
      <c r="P111" s="599"/>
      <c r="Q111" s="2"/>
      <c r="R111" s="2"/>
      <c r="S111" s="759">
        <f>INDEX(DatasheetPart4!$D$4:$GK$313,MATCH(Import_LA_Code,DatasheetPart4!$B$4:$B$313,0),MATCH(CONCATENATE($W111,"/",S$10),DatasheetPart4!$D$2:$HR$2,0))</f>
        <v>-449</v>
      </c>
      <c r="T111" s="599"/>
      <c r="U111" s="2"/>
      <c r="V111" s="340"/>
      <c r="W111" s="109" t="str">
        <f>LEFT(C111,2)</f>
        <v>32</v>
      </c>
    </row>
    <row r="112" spans="1:23" ht="16.5" thickBot="1">
      <c r="A112" s="9"/>
      <c r="B112" s="2"/>
      <c r="C112" s="230"/>
      <c r="D112" s="230"/>
      <c r="E112" s="230"/>
      <c r="F112" s="230"/>
      <c r="G112" s="230"/>
      <c r="H112" s="230"/>
      <c r="I112" s="5"/>
      <c r="J112" s="5"/>
      <c r="K112" s="5"/>
      <c r="L112" s="5"/>
      <c r="M112" s="5"/>
      <c r="N112" s="5"/>
      <c r="O112" s="757"/>
      <c r="P112" s="757"/>
      <c r="Q112" s="5"/>
      <c r="R112" s="5"/>
      <c r="S112" s="760"/>
      <c r="T112" s="761"/>
      <c r="U112" s="2"/>
      <c r="V112" s="340"/>
    </row>
    <row r="113" spans="1:136" s="224" customFormat="1" ht="16.5" thickBot="1">
      <c r="A113" s="762"/>
      <c r="C113" s="330" t="s">
        <v>332</v>
      </c>
      <c r="D113" s="330"/>
      <c r="E113" s="763"/>
      <c r="F113" s="763"/>
      <c r="G113" s="763"/>
      <c r="H113" s="763"/>
      <c r="I113" s="763"/>
      <c r="J113" s="763"/>
      <c r="K113" s="538">
        <f>INDEX(DatasheetPart4!$D$4:$GK$313,MATCH(Import_LA_Code,DatasheetPart4!$B$4:$B$313,0),MATCH(CONCATENATE($W113,"/",K$10),DatasheetPart4!$D$2:$HR$2,0))</f>
        <v>0</v>
      </c>
      <c r="L113" s="539"/>
      <c r="M113" s="331"/>
      <c r="N113" s="331"/>
      <c r="O113" s="538">
        <f>INDEX(DatasheetPart4!$D$4:$GK$313,MATCH(Import_LA_Code,DatasheetPart4!$B$4:$B$313,0),MATCH(CONCATENATE($W113,"/",O$10),DatasheetPart4!$D$2:$HR$2,0))</f>
        <v>0</v>
      </c>
      <c r="P113" s="764"/>
      <c r="Q113" s="331"/>
      <c r="R113" s="331"/>
      <c r="S113" s="538">
        <f>INDEX(DatasheetPart4!$D$4:$GK$313,MATCH(Import_LA_Code,DatasheetPart4!$B$4:$B$313,0),MATCH(CONCATENATE($W113,"/",S$10),DatasheetPart4!$D$2:$HR$2,0))</f>
        <v>0</v>
      </c>
      <c r="T113" s="539"/>
      <c r="V113" s="341"/>
      <c r="W113" s="109" t="str">
        <f>LEFT(C113,2)</f>
        <v>33</v>
      </c>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row>
    <row r="114" spans="1:136" s="224" customFormat="1" ht="16.5" thickBot="1">
      <c r="A114" s="762"/>
      <c r="C114" s="220"/>
      <c r="D114" s="220"/>
      <c r="E114" s="139"/>
      <c r="F114" s="139"/>
      <c r="G114" s="139"/>
      <c r="H114" s="139"/>
      <c r="I114" s="139"/>
      <c r="J114" s="139"/>
      <c r="K114" s="93"/>
      <c r="L114" s="94"/>
      <c r="M114" s="139"/>
      <c r="N114" s="139"/>
      <c r="O114" s="93"/>
      <c r="P114" s="94"/>
      <c r="Q114" s="139"/>
      <c r="R114" s="139"/>
      <c r="S114" s="93"/>
      <c r="T114" s="94"/>
      <c r="V114" s="341"/>
      <c r="W114" s="189"/>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row>
    <row r="115" spans="1:136" s="224" customFormat="1" ht="16.5" thickBot="1">
      <c r="A115" s="762"/>
      <c r="C115" s="220" t="s">
        <v>333</v>
      </c>
      <c r="D115" s="220"/>
      <c r="E115" s="220"/>
      <c r="F115" s="220"/>
      <c r="G115" s="220"/>
      <c r="H115" s="139"/>
      <c r="I115" s="139"/>
      <c r="J115" s="139"/>
      <c r="K115" s="759">
        <f>INDEX(DatasheetPart4!$D$4:$GK$313,MATCH(Import_LA_Code,DatasheetPart4!$B$4:$B$313,0),MATCH(CONCATENATE($W115,"/",K$10),DatasheetPart4!$D$2:$HR$2,0))</f>
        <v>-18075</v>
      </c>
      <c r="L115" s="599"/>
      <c r="M115" s="2"/>
      <c r="N115" s="2"/>
      <c r="O115" s="759">
        <f>INDEX(DatasheetPart4!$D$4:$GK$313,MATCH(Import_LA_Code,DatasheetPart4!$B$4:$B$313,0),MATCH(CONCATENATE($W115,"/",O$10),DatasheetPart4!$D$2:$HR$2,0))</f>
        <v>-5288</v>
      </c>
      <c r="P115" s="599"/>
      <c r="Q115" s="2"/>
      <c r="R115" s="2"/>
      <c r="S115" s="759">
        <f>INDEX(DatasheetPart4!$D$4:$GK$313,MATCH(Import_LA_Code,DatasheetPart4!$B$4:$B$313,0),MATCH(CONCATENATE($W115,"/",S$10),DatasheetPart4!$D$2:$HR$2,0))</f>
        <v>-449</v>
      </c>
      <c r="T115" s="599"/>
      <c r="V115" s="341"/>
      <c r="W115" s="109" t="str">
        <f>LEFT(C115,2)</f>
        <v>34</v>
      </c>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row>
    <row r="116" spans="1:136" ht="18" customHeight="1">
      <c r="A116" s="9"/>
      <c r="B116" s="2"/>
      <c r="C116" s="20"/>
      <c r="D116" s="20"/>
      <c r="E116" s="5"/>
      <c r="F116" s="5"/>
      <c r="G116" s="5"/>
      <c r="H116" s="5"/>
      <c r="I116" s="5"/>
      <c r="J116" s="5"/>
      <c r="K116" s="5"/>
      <c r="L116" s="5"/>
      <c r="M116" s="5"/>
      <c r="N116" s="5"/>
      <c r="O116" s="757"/>
      <c r="P116" s="757"/>
      <c r="Q116" s="5"/>
      <c r="R116" s="5"/>
      <c r="S116" s="5"/>
      <c r="T116" s="5"/>
      <c r="U116" s="2"/>
      <c r="V116" s="340"/>
    </row>
    <row r="117" spans="1:136" ht="18" customHeight="1" thickBot="1">
      <c r="A117" s="9"/>
      <c r="B117" s="2"/>
      <c r="C117" s="28" t="s">
        <v>238</v>
      </c>
      <c r="D117" s="20"/>
      <c r="E117" s="5"/>
      <c r="F117" s="5"/>
      <c r="G117" s="5"/>
      <c r="H117" s="5"/>
      <c r="I117" s="5"/>
      <c r="J117" s="5"/>
      <c r="K117" s="5"/>
      <c r="L117" s="5"/>
      <c r="M117" s="5"/>
      <c r="N117" s="5"/>
      <c r="O117" s="757"/>
      <c r="P117" s="757"/>
      <c r="Q117" s="5"/>
      <c r="R117" s="5"/>
      <c r="S117" s="5"/>
      <c r="T117" s="5"/>
      <c r="U117" s="2"/>
      <c r="V117" s="340"/>
    </row>
    <row r="118" spans="1:136" ht="18" customHeight="1" thickBot="1">
      <c r="A118" s="9"/>
      <c r="B118" s="2"/>
      <c r="C118" s="20" t="s">
        <v>334</v>
      </c>
      <c r="D118" s="245"/>
      <c r="E118" s="245"/>
      <c r="F118" s="245"/>
      <c r="G118" s="245"/>
      <c r="H118" s="139"/>
      <c r="I118" s="5"/>
      <c r="J118" s="5"/>
      <c r="K118" s="759">
        <f>INDEX(DatasheetPart4!$D$4:$GK$313,MATCH(Import_LA_Code,DatasheetPart4!$B$4:$B$313,0),MATCH(CONCATENATE($W118,"/",K$10),DatasheetPart4!$D$2:$HR$2,0))</f>
        <v>-9912</v>
      </c>
      <c r="L118" s="599"/>
      <c r="M118" s="2"/>
      <c r="N118" s="2"/>
      <c r="O118" s="759">
        <f>INDEX(DatasheetPart4!$D$4:$GK$313,MATCH(Import_LA_Code,DatasheetPart4!$B$4:$B$313,0),MATCH(CONCATENATE($W118,"/",O$10),DatasheetPart4!$D$2:$HR$2,0))</f>
        <v>-2300</v>
      </c>
      <c r="P118" s="599"/>
      <c r="Q118" s="2"/>
      <c r="R118" s="2"/>
      <c r="S118" s="759">
        <f>INDEX(DatasheetPart4!$D$4:$GK$313,MATCH(Import_LA_Code,DatasheetPart4!$B$4:$B$313,0),MATCH(CONCATENATE($W118,"/",S$10),DatasheetPart4!$D$2:$HR$2,0))</f>
        <v>40</v>
      </c>
      <c r="T118" s="599"/>
      <c r="U118" s="2"/>
      <c r="V118" s="340"/>
      <c r="W118" s="109" t="str">
        <f>LEFT(C118,2)</f>
        <v>35</v>
      </c>
    </row>
    <row r="119" spans="1:136" ht="18" customHeight="1">
      <c r="A119" s="9"/>
      <c r="B119" s="2"/>
      <c r="C119" s="5"/>
      <c r="D119" s="5"/>
      <c r="E119" s="5"/>
      <c r="F119" s="5"/>
      <c r="G119" s="5"/>
      <c r="H119" s="5"/>
      <c r="I119" s="5"/>
      <c r="J119" s="5"/>
      <c r="K119" s="5"/>
      <c r="L119" s="5"/>
      <c r="M119" s="5"/>
      <c r="N119" s="5"/>
      <c r="O119" s="757"/>
      <c r="P119" s="757"/>
      <c r="Q119" s="5"/>
      <c r="R119" s="5"/>
      <c r="S119" s="5"/>
      <c r="T119" s="5"/>
      <c r="U119" s="2"/>
      <c r="V119" s="340"/>
    </row>
    <row r="120" spans="1:136" ht="18" customHeight="1" thickBot="1">
      <c r="A120" s="9"/>
      <c r="B120" s="2"/>
      <c r="C120" s="29" t="s">
        <v>188</v>
      </c>
      <c r="D120" s="20"/>
      <c r="E120" s="5"/>
      <c r="F120" s="5"/>
      <c r="G120" s="5"/>
      <c r="H120" s="5"/>
      <c r="I120" s="5"/>
      <c r="J120" s="5"/>
      <c r="K120" s="5"/>
      <c r="L120" s="5"/>
      <c r="M120" s="5"/>
      <c r="N120" s="5"/>
      <c r="O120" s="5"/>
      <c r="P120" s="5"/>
      <c r="Q120" s="5"/>
      <c r="R120" s="5"/>
      <c r="S120" s="5"/>
      <c r="T120" s="5"/>
      <c r="U120" s="2"/>
      <c r="V120" s="340"/>
    </row>
    <row r="121" spans="1:136" ht="18" customHeight="1" thickBot="1">
      <c r="A121" s="9"/>
      <c r="B121" s="2"/>
      <c r="C121" s="30" t="s">
        <v>335</v>
      </c>
      <c r="D121" s="230"/>
      <c r="E121" s="230"/>
      <c r="F121" s="230"/>
      <c r="G121" s="230"/>
      <c r="H121" s="230"/>
      <c r="I121" s="5"/>
      <c r="J121" s="5"/>
      <c r="K121" s="759">
        <f>INDEX(DatasheetPart4!$D$4:$GK$313,MATCH(Import_LA_Code,DatasheetPart4!$B$4:$B$313,0),MATCH(CONCATENATE($W121,"/",K$10),DatasheetPart4!$D$2:$HR$2,0))</f>
        <v>1859145</v>
      </c>
      <c r="L121" s="599"/>
      <c r="M121" s="2"/>
      <c r="N121" s="2"/>
      <c r="O121" s="759">
        <f>INDEX(DatasheetPart4!$D$4:$GK$313,MATCH(Import_LA_Code,DatasheetPart4!$B$4:$B$313,0),MATCH(CONCATENATE($W121,"/",O$10),DatasheetPart4!$D$2:$HR$2,0))</f>
        <v>284226</v>
      </c>
      <c r="P121" s="599"/>
      <c r="Q121" s="2"/>
      <c r="R121" s="2"/>
      <c r="S121" s="759">
        <f>INDEX(DatasheetPart4!$D$4:$GK$313,MATCH(Import_LA_Code,DatasheetPart4!$B$4:$B$313,0),MATCH(CONCATENATE($W121,"/",S$10),DatasheetPart4!$D$2:$HR$2,0))</f>
        <v>26116</v>
      </c>
      <c r="T121" s="599"/>
      <c r="U121" s="2"/>
      <c r="V121" s="340"/>
      <c r="W121" s="109" t="str">
        <f>LEFT(C121,2)</f>
        <v>36</v>
      </c>
    </row>
    <row r="122" spans="1:136" ht="18" customHeight="1" thickBot="1">
      <c r="A122" s="9"/>
      <c r="B122" s="2"/>
      <c r="C122" s="230"/>
      <c r="D122" s="230"/>
      <c r="E122" s="230"/>
      <c r="F122" s="230"/>
      <c r="G122" s="230"/>
      <c r="H122" s="230"/>
      <c r="I122" s="5"/>
      <c r="J122" s="5"/>
      <c r="K122" s="5"/>
      <c r="L122" s="5"/>
      <c r="M122" s="5"/>
      <c r="N122" s="5"/>
      <c r="O122" s="757"/>
      <c r="P122" s="757"/>
      <c r="Q122" s="5"/>
      <c r="R122" s="5"/>
      <c r="S122" s="5"/>
      <c r="T122" s="5"/>
      <c r="U122" s="2"/>
      <c r="V122" s="340"/>
    </row>
    <row r="123" spans="1:136" ht="18" customHeight="1" thickBot="1">
      <c r="A123" s="9"/>
      <c r="B123" s="2"/>
      <c r="C123" s="20" t="s">
        <v>336</v>
      </c>
      <c r="D123" s="20"/>
      <c r="E123" s="5"/>
      <c r="F123" s="5"/>
      <c r="G123" s="5"/>
      <c r="H123" s="5"/>
      <c r="I123" s="5"/>
      <c r="J123" s="5"/>
      <c r="K123" s="540">
        <f>INDEX(DatasheetPart4!$D$4:$GK$313,MATCH(Import_LA_Code,DatasheetPart4!$B$4:$B$313,0),MATCH(CONCATENATE($W123,"/",K$10),DatasheetPart4!$D$2:$HR$2,0))</f>
        <v>1985246</v>
      </c>
      <c r="L123" s="541"/>
      <c r="M123" s="2"/>
      <c r="N123" s="2"/>
      <c r="O123" s="553">
        <f>INDEX(DatasheetPart4!$D$4:$GK$313,MATCH(Import_LA_Code,DatasheetPart4!$B$4:$B$313,0),MATCH(CONCATENATE($W123,"/",O$10),DatasheetPart4!$D$2:$HR$2,0))</f>
        <v>297401</v>
      </c>
      <c r="P123" s="765"/>
      <c r="Q123" s="2"/>
      <c r="R123" s="2"/>
      <c r="S123" s="540">
        <f>INDEX(DatasheetPart4!$D$4:$GK$313,MATCH(Import_LA_Code,DatasheetPart4!$B$4:$B$313,0),MATCH(CONCATENATE($W123,"/",S$10),DatasheetPart4!$D$2:$HR$2,0))</f>
        <v>27403</v>
      </c>
      <c r="T123" s="541"/>
      <c r="U123" s="2"/>
      <c r="V123" s="340"/>
      <c r="W123" s="109" t="str">
        <f>LEFT(C123,2)</f>
        <v>37</v>
      </c>
    </row>
    <row r="124" spans="1:136" ht="18" customHeight="1" thickBot="1">
      <c r="A124" s="9"/>
      <c r="B124" s="2"/>
      <c r="C124" s="20"/>
      <c r="D124" s="20"/>
      <c r="E124" s="5"/>
      <c r="F124" s="5"/>
      <c r="G124" s="5"/>
      <c r="H124" s="5"/>
      <c r="I124" s="5"/>
      <c r="J124" s="5"/>
      <c r="K124" s="21"/>
      <c r="L124" s="15"/>
      <c r="M124" s="5"/>
      <c r="N124" s="5"/>
      <c r="O124" s="21"/>
      <c r="P124" s="15"/>
      <c r="Q124" s="5"/>
      <c r="R124" s="5"/>
      <c r="S124" s="21"/>
      <c r="T124" s="15"/>
      <c r="U124" s="2"/>
      <c r="V124" s="340"/>
    </row>
    <row r="125" spans="1:136" ht="18" customHeight="1" thickBot="1">
      <c r="A125" s="9"/>
      <c r="B125" s="2"/>
      <c r="C125" s="20" t="s">
        <v>337</v>
      </c>
      <c r="D125" s="20"/>
      <c r="E125" s="5"/>
      <c r="F125" s="5"/>
      <c r="G125" s="5"/>
      <c r="H125" s="5"/>
      <c r="I125" s="5"/>
      <c r="J125" s="5"/>
      <c r="K125" s="759">
        <f>INDEX(DatasheetPart4!$D$4:$GK$313,MATCH(Import_LA_Code,DatasheetPart4!$B$4:$B$313,0),MATCH(CONCATENATE($W125,"/",K$10),DatasheetPart4!$D$2:$HR$2,0))</f>
        <v>-126101</v>
      </c>
      <c r="L125" s="599"/>
      <c r="M125" s="2"/>
      <c r="N125" s="2"/>
      <c r="O125" s="759">
        <f>INDEX(DatasheetPart4!$D$4:$GK$313,MATCH(Import_LA_Code,DatasheetPart4!$B$4:$B$313,0),MATCH(CONCATENATE($W125,"/",O$10),DatasheetPart4!$D$2:$HR$2,0))</f>
        <v>-13175</v>
      </c>
      <c r="P125" s="599"/>
      <c r="Q125" s="2"/>
      <c r="R125" s="2"/>
      <c r="S125" s="759">
        <f>INDEX(DatasheetPart4!$D$4:$GK$313,MATCH(Import_LA_Code,DatasheetPart4!$B$4:$B$313,0),MATCH(CONCATENATE($W125,"/",S$10),DatasheetPart4!$D$2:$HR$2,0))</f>
        <v>-1287</v>
      </c>
      <c r="T125" s="599"/>
      <c r="U125" s="2"/>
      <c r="V125" s="340"/>
      <c r="W125" s="109" t="str">
        <f>LEFT(C125,2)</f>
        <v>38</v>
      </c>
    </row>
    <row r="126" spans="1:136" ht="18" customHeight="1">
      <c r="A126" s="9"/>
      <c r="B126" s="2"/>
      <c r="C126" s="20"/>
      <c r="D126" s="20"/>
      <c r="E126" s="5"/>
      <c r="F126" s="5"/>
      <c r="G126" s="5"/>
      <c r="H126" s="5"/>
      <c r="I126" s="5"/>
      <c r="J126" s="5"/>
      <c r="K126" s="5"/>
      <c r="L126" s="5"/>
      <c r="M126" s="5"/>
      <c r="N126" s="5"/>
      <c r="O126" s="5"/>
      <c r="P126" s="5"/>
      <c r="Q126" s="5"/>
      <c r="R126" s="5"/>
      <c r="S126" s="5"/>
      <c r="T126" s="5"/>
      <c r="U126" s="2"/>
      <c r="V126" s="340"/>
    </row>
    <row r="127" spans="1:136" ht="18" customHeight="1" thickBot="1">
      <c r="A127" s="9"/>
      <c r="B127" s="2"/>
      <c r="C127" s="29" t="s">
        <v>338</v>
      </c>
      <c r="D127" s="20"/>
      <c r="E127" s="5"/>
      <c r="F127" s="5"/>
      <c r="G127" s="5"/>
      <c r="H127" s="5"/>
      <c r="I127" s="5"/>
      <c r="J127" s="5"/>
      <c r="K127" s="5"/>
      <c r="L127" s="5"/>
      <c r="M127" s="5"/>
      <c r="N127" s="5"/>
      <c r="O127" s="5"/>
      <c r="P127" s="5"/>
      <c r="Q127" s="5"/>
      <c r="R127" s="5"/>
      <c r="S127" s="5"/>
      <c r="T127" s="5"/>
      <c r="U127" s="2"/>
      <c r="V127" s="340"/>
    </row>
    <row r="128" spans="1:136" ht="18" customHeight="1" thickBot="1">
      <c r="A128" s="9"/>
      <c r="B128" s="2"/>
      <c r="C128" s="30" t="s">
        <v>339</v>
      </c>
      <c r="D128" s="230"/>
      <c r="E128" s="230"/>
      <c r="F128" s="230"/>
      <c r="G128" s="230"/>
      <c r="H128" s="230"/>
      <c r="I128" s="5"/>
      <c r="J128" s="5"/>
      <c r="K128" s="759">
        <f>INDEX(DatasheetPart4!$D$4:$GK$313,MATCH(Import_LA_Code,DatasheetPart4!$B$4:$B$313,0),MATCH(CONCATENATE($W128,"/",K$10),DatasheetPart4!$D$2:$HR$2,0))</f>
        <v>54919</v>
      </c>
      <c r="L128" s="599"/>
      <c r="M128" s="2"/>
      <c r="N128" s="2"/>
      <c r="O128" s="759">
        <f>INDEX(DatasheetPart4!$D$4:$GK$313,MATCH(Import_LA_Code,DatasheetPart4!$B$4:$B$313,0),MATCH(CONCATENATE($W128,"/",O$10),DatasheetPart4!$D$2:$HR$2,0))</f>
        <v>7655</v>
      </c>
      <c r="P128" s="599"/>
      <c r="Q128" s="2"/>
      <c r="R128" s="2"/>
      <c r="S128" s="759">
        <f>INDEX(DatasheetPart4!$D$4:$GK$313,MATCH(Import_LA_Code,DatasheetPart4!$B$4:$B$313,0),MATCH(CONCATENATE($W128,"/",S$10),DatasheetPart4!$D$2:$HR$2,0))</f>
        <v>748</v>
      </c>
      <c r="T128" s="599"/>
      <c r="U128" s="2"/>
      <c r="V128" s="340"/>
      <c r="W128" s="109" t="str">
        <f>LEFT(C128,2)</f>
        <v>39</v>
      </c>
    </row>
    <row r="129" spans="1:23" ht="18" customHeight="1" thickBot="1">
      <c r="A129" s="9"/>
      <c r="B129" s="2"/>
      <c r="C129" s="230"/>
      <c r="D129" s="230"/>
      <c r="E129" s="230"/>
      <c r="F129" s="230"/>
      <c r="G129" s="230"/>
      <c r="H129" s="230"/>
      <c r="I129" s="5"/>
      <c r="J129" s="5"/>
      <c r="K129" s="5"/>
      <c r="L129" s="5"/>
      <c r="M129" s="5"/>
      <c r="N129" s="5"/>
      <c r="O129" s="757"/>
      <c r="P129" s="757"/>
      <c r="Q129" s="5"/>
      <c r="R129" s="5"/>
      <c r="S129" s="5"/>
      <c r="T129" s="5"/>
      <c r="U129" s="2"/>
      <c r="V129" s="340"/>
    </row>
    <row r="130" spans="1:23" ht="18" customHeight="1" thickBot="1">
      <c r="A130" s="9"/>
      <c r="B130" s="2"/>
      <c r="C130" s="20" t="s">
        <v>340</v>
      </c>
      <c r="D130" s="20"/>
      <c r="E130" s="5"/>
      <c r="F130" s="5"/>
      <c r="G130" s="5"/>
      <c r="H130" s="5"/>
      <c r="I130" s="5"/>
      <c r="J130" s="5"/>
      <c r="K130" s="540">
        <f>INDEX(DatasheetPart4!$D$4:$GK$313,MATCH(Import_LA_Code,DatasheetPart4!$B$4:$B$313,0),MATCH(CONCATENATE($W130,"/",K$10),DatasheetPart4!$D$2:$HR$2,0))</f>
        <v>69556</v>
      </c>
      <c r="L130" s="541"/>
      <c r="M130" s="2"/>
      <c r="N130" s="2"/>
      <c r="O130" s="553">
        <f>INDEX(DatasheetPart4!$D$4:$GK$313,MATCH(Import_LA_Code,DatasheetPart4!$B$4:$B$313,0),MATCH(CONCATENATE($W130,"/",O$10),DatasheetPart4!$D$2:$HR$2,0))</f>
        <v>9375</v>
      </c>
      <c r="P130" s="765"/>
      <c r="Q130" s="2"/>
      <c r="R130" s="2"/>
      <c r="S130" s="540">
        <f>INDEX(DatasheetPart4!$D$4:$GK$313,MATCH(Import_LA_Code,DatasheetPart4!$B$4:$B$313,0),MATCH(CONCATENATE($W130,"/",S$10),DatasheetPart4!$D$2:$HR$2,0))</f>
        <v>928</v>
      </c>
      <c r="T130" s="541"/>
      <c r="U130" s="2"/>
      <c r="V130" s="340"/>
      <c r="W130" s="109" t="str">
        <f>LEFT(C130,2)</f>
        <v>40</v>
      </c>
    </row>
    <row r="131" spans="1:23" ht="18" customHeight="1" thickBot="1">
      <c r="A131" s="9"/>
      <c r="B131" s="2"/>
      <c r="C131" s="20"/>
      <c r="D131" s="20"/>
      <c r="E131" s="5"/>
      <c r="F131" s="5"/>
      <c r="G131" s="5"/>
      <c r="H131" s="5"/>
      <c r="I131" s="5"/>
      <c r="J131" s="5"/>
      <c r="K131" s="21"/>
      <c r="L131" s="15"/>
      <c r="M131" s="5"/>
      <c r="N131" s="5"/>
      <c r="O131" s="21"/>
      <c r="P131" s="15"/>
      <c r="Q131" s="5"/>
      <c r="R131" s="5"/>
      <c r="S131" s="21"/>
      <c r="T131" s="15"/>
      <c r="U131" s="2"/>
      <c r="V131" s="340"/>
    </row>
    <row r="132" spans="1:23" ht="18" customHeight="1" thickBot="1">
      <c r="A132" s="9"/>
      <c r="B132" s="2"/>
      <c r="C132" s="20" t="s">
        <v>341</v>
      </c>
      <c r="D132" s="20"/>
      <c r="E132" s="5"/>
      <c r="F132" s="5"/>
      <c r="G132" s="5"/>
      <c r="H132" s="5"/>
      <c r="I132" s="5"/>
      <c r="J132" s="5"/>
      <c r="K132" s="759">
        <f>INDEX(DatasheetPart4!$D$4:$GK$313,MATCH(Import_LA_Code,DatasheetPart4!$B$4:$B$313,0),MATCH(CONCATENATE($W132,"/",K$10),DatasheetPart4!$D$2:$HR$2,0))</f>
        <v>-14637</v>
      </c>
      <c r="L132" s="599"/>
      <c r="M132" s="2"/>
      <c r="N132" s="2"/>
      <c r="O132" s="759">
        <f>INDEX(DatasheetPart4!$D$4:$GK$313,MATCH(Import_LA_Code,DatasheetPart4!$B$4:$B$313,0),MATCH(CONCATENATE($W132,"/",O$10),DatasheetPart4!$D$2:$HR$2,0))</f>
        <v>-1720</v>
      </c>
      <c r="P132" s="599"/>
      <c r="Q132" s="2"/>
      <c r="R132" s="2"/>
      <c r="S132" s="759">
        <f>INDEX(DatasheetPart4!$D$4:$GK$313,MATCH(Import_LA_Code,DatasheetPart4!$B$4:$B$313,0),MATCH(CONCATENATE($W132,"/",S$10),DatasheetPart4!$D$2:$HR$2,0))</f>
        <v>-180</v>
      </c>
      <c r="T132" s="599"/>
      <c r="U132" s="2"/>
      <c r="V132" s="340"/>
      <c r="W132" s="109" t="str">
        <f>LEFT(C132,2)</f>
        <v>41</v>
      </c>
    </row>
    <row r="133" spans="1:23" ht="18" customHeight="1">
      <c r="A133" s="9"/>
      <c r="B133" s="2"/>
      <c r="C133" s="20"/>
      <c r="D133" s="20"/>
      <c r="E133" s="5"/>
      <c r="F133" s="5"/>
      <c r="G133" s="5"/>
      <c r="H133" s="5"/>
      <c r="I133" s="5"/>
      <c r="J133" s="5"/>
      <c r="K133" s="5"/>
      <c r="L133" s="5"/>
      <c r="M133" s="5"/>
      <c r="N133" s="5"/>
      <c r="O133" s="5"/>
      <c r="P133" s="5"/>
      <c r="Q133" s="5"/>
      <c r="R133" s="5"/>
      <c r="S133" s="5"/>
      <c r="T133" s="5"/>
      <c r="U133" s="2"/>
      <c r="V133" s="340"/>
    </row>
    <row r="134" spans="1:23" ht="18" customHeight="1" thickBot="1">
      <c r="A134" s="9"/>
      <c r="B134" s="2"/>
      <c r="C134" s="29" t="s">
        <v>342</v>
      </c>
      <c r="D134" s="20"/>
      <c r="E134" s="5"/>
      <c r="F134" s="5"/>
      <c r="G134" s="5"/>
      <c r="H134" s="5"/>
      <c r="I134" s="5"/>
      <c r="J134" s="5"/>
      <c r="K134" s="5"/>
      <c r="L134" s="5"/>
      <c r="M134" s="5"/>
      <c r="N134" s="5"/>
      <c r="O134" s="5"/>
      <c r="P134" s="5"/>
      <c r="Q134" s="5"/>
      <c r="R134" s="5"/>
      <c r="S134" s="5"/>
      <c r="T134" s="5"/>
      <c r="U134" s="2"/>
      <c r="V134" s="340"/>
    </row>
    <row r="135" spans="1:23" ht="18" customHeight="1" thickBot="1">
      <c r="A135" s="9"/>
      <c r="B135" s="2"/>
      <c r="C135" s="30" t="s">
        <v>343</v>
      </c>
      <c r="D135" s="230"/>
      <c r="E135" s="230"/>
      <c r="F135" s="230"/>
      <c r="G135" s="230"/>
      <c r="H135" s="230"/>
      <c r="I135" s="5"/>
      <c r="J135" s="5"/>
      <c r="K135" s="759">
        <f>INDEX(DatasheetPart4!$D$4:$GK$313,MATCH(Import_LA_Code,DatasheetPart4!$B$4:$B$313,0),MATCH(CONCATENATE($W135,"/",K$10),DatasheetPart4!$D$2:$HR$2,0))</f>
        <v>5140509</v>
      </c>
      <c r="L135" s="599"/>
      <c r="M135" s="2"/>
      <c r="N135" s="2"/>
      <c r="O135" s="759">
        <f>INDEX(DatasheetPart4!$D$4:$GK$313,MATCH(Import_LA_Code,DatasheetPart4!$B$4:$B$313,0),MATCH(CONCATENATE($W135,"/",O$10),DatasheetPart4!$D$2:$HR$2,0))</f>
        <v>1540655</v>
      </c>
      <c r="P135" s="599"/>
      <c r="Q135" s="2"/>
      <c r="R135" s="2"/>
      <c r="S135" s="759">
        <f>INDEX(DatasheetPart4!$D$4:$GK$313,MATCH(Import_LA_Code,DatasheetPart4!$B$4:$B$313,0),MATCH(CONCATENATE($W135,"/",S$10),DatasheetPart4!$D$2:$HR$2,0))</f>
        <v>63119</v>
      </c>
      <c r="T135" s="599"/>
      <c r="U135" s="2"/>
      <c r="V135" s="340"/>
      <c r="W135" s="109" t="str">
        <f>LEFT(C135,2)</f>
        <v>42</v>
      </c>
    </row>
    <row r="136" spans="1:23" ht="18" customHeight="1" thickBot="1">
      <c r="A136" s="9"/>
      <c r="B136" s="2"/>
      <c r="C136" s="230"/>
      <c r="D136" s="230"/>
      <c r="E136" s="230"/>
      <c r="F136" s="230"/>
      <c r="G136" s="230"/>
      <c r="H136" s="230"/>
      <c r="I136" s="5"/>
      <c r="J136" s="5"/>
      <c r="K136" s="5"/>
      <c r="L136" s="5"/>
      <c r="M136" s="5"/>
      <c r="N136" s="5"/>
      <c r="O136" s="757"/>
      <c r="P136" s="757"/>
      <c r="Q136" s="5"/>
      <c r="R136" s="5"/>
      <c r="S136" s="5"/>
      <c r="T136" s="5"/>
      <c r="U136" s="2"/>
      <c r="V136" s="340"/>
    </row>
    <row r="137" spans="1:23" ht="18" customHeight="1" thickBot="1">
      <c r="A137" s="9"/>
      <c r="B137" s="2"/>
      <c r="C137" s="20" t="s">
        <v>344</v>
      </c>
      <c r="D137" s="20"/>
      <c r="E137" s="5"/>
      <c r="F137" s="5"/>
      <c r="G137" s="5"/>
      <c r="H137" s="5"/>
      <c r="I137" s="5"/>
      <c r="J137" s="5"/>
      <c r="K137" s="540">
        <f>INDEX(DatasheetPart4!$D$4:$GK$313,MATCH(Import_LA_Code,DatasheetPart4!$B$4:$B$313,0),MATCH(CONCATENATE($W137,"/",K$10),DatasheetPart4!$D$2:$HR$2,0))</f>
        <v>6275236</v>
      </c>
      <c r="L137" s="541"/>
      <c r="M137" s="2"/>
      <c r="N137" s="2"/>
      <c r="O137" s="553">
        <f>INDEX(DatasheetPart4!$D$4:$GK$313,MATCH(Import_LA_Code,DatasheetPart4!$B$4:$B$313,0),MATCH(CONCATENATE($W137,"/",O$10),DatasheetPart4!$D$2:$HR$2,0))</f>
        <v>1741422</v>
      </c>
      <c r="P137" s="765"/>
      <c r="Q137" s="2"/>
      <c r="R137" s="2"/>
      <c r="S137" s="540">
        <f>INDEX(DatasheetPart4!$D$4:$GK$313,MATCH(Import_LA_Code,DatasheetPart4!$B$4:$B$313,0),MATCH(CONCATENATE($W137,"/",S$10),DatasheetPart4!$D$2:$HR$2,0))</f>
        <v>77863</v>
      </c>
      <c r="T137" s="541"/>
      <c r="U137" s="2"/>
      <c r="V137" s="340"/>
      <c r="W137" s="109" t="str">
        <f>LEFT(C137,2)</f>
        <v>43</v>
      </c>
    </row>
    <row r="138" spans="1:23" ht="18" customHeight="1" thickBot="1">
      <c r="A138" s="9"/>
      <c r="B138" s="2"/>
      <c r="C138" s="20"/>
      <c r="D138" s="20"/>
      <c r="E138" s="5"/>
      <c r="F138" s="5"/>
      <c r="G138" s="5"/>
      <c r="H138" s="5"/>
      <c r="I138" s="5"/>
      <c r="J138" s="5"/>
      <c r="K138" s="21"/>
      <c r="L138" s="15"/>
      <c r="M138" s="5"/>
      <c r="N138" s="5"/>
      <c r="O138" s="21"/>
      <c r="P138" s="15"/>
      <c r="Q138" s="5"/>
      <c r="R138" s="5"/>
      <c r="S138" s="21"/>
      <c r="T138" s="15"/>
      <c r="U138" s="2"/>
      <c r="V138" s="340"/>
    </row>
    <row r="139" spans="1:23" ht="18" customHeight="1" thickBot="1">
      <c r="A139" s="9"/>
      <c r="B139" s="2"/>
      <c r="C139" s="20" t="s">
        <v>345</v>
      </c>
      <c r="D139" s="20"/>
      <c r="E139" s="5"/>
      <c r="F139" s="5"/>
      <c r="G139" s="5"/>
      <c r="H139" s="5"/>
      <c r="I139" s="5"/>
      <c r="J139" s="5"/>
      <c r="K139" s="759">
        <f>INDEX(DatasheetPart4!$D$4:$GK$313,MATCH(Import_LA_Code,DatasheetPart4!$B$4:$B$313,0),MATCH(CONCATENATE($W139,"/",K$10),DatasheetPart4!$D$2:$HR$2,0))</f>
        <v>-1134727</v>
      </c>
      <c r="L139" s="599"/>
      <c r="M139" s="2"/>
      <c r="N139" s="2"/>
      <c r="O139" s="759">
        <f>INDEX(DatasheetPart4!$D$4:$GK$313,MATCH(Import_LA_Code,DatasheetPart4!$B$4:$B$313,0),MATCH(CONCATENATE($W139,"/",O$10),DatasheetPart4!$D$2:$HR$2,0))</f>
        <v>-200767</v>
      </c>
      <c r="P139" s="599"/>
      <c r="Q139" s="2"/>
      <c r="R139" s="2"/>
      <c r="S139" s="759">
        <f>INDEX(DatasheetPart4!$D$4:$GK$313,MATCH(Import_LA_Code,DatasheetPart4!$B$4:$B$313,0),MATCH(CONCATENATE($W139,"/",S$10),DatasheetPart4!$D$2:$HR$2,0))</f>
        <v>-14744</v>
      </c>
      <c r="T139" s="599"/>
      <c r="U139" s="2"/>
      <c r="V139" s="340"/>
      <c r="W139" s="109" t="str">
        <f>LEFT(C139,2)</f>
        <v>44</v>
      </c>
    </row>
    <row r="140" spans="1:23" ht="18" customHeight="1">
      <c r="A140" s="9"/>
      <c r="B140" s="2"/>
      <c r="C140" s="20"/>
      <c r="D140" s="20"/>
      <c r="E140" s="5"/>
      <c r="F140" s="5"/>
      <c r="G140" s="5"/>
      <c r="H140" s="5"/>
      <c r="I140" s="5"/>
      <c r="J140" s="5"/>
      <c r="K140" s="5"/>
      <c r="L140" s="5"/>
      <c r="M140" s="5"/>
      <c r="N140" s="5"/>
      <c r="O140" s="5"/>
      <c r="P140" s="5"/>
      <c r="Q140" s="5"/>
      <c r="R140" s="5"/>
      <c r="S140" s="5"/>
      <c r="T140" s="5"/>
      <c r="U140" s="2"/>
      <c r="V140" s="340"/>
    </row>
    <row r="141" spans="1:23" ht="18" customHeight="1" thickBot="1">
      <c r="A141" s="9"/>
      <c r="B141" s="2"/>
      <c r="C141" s="29" t="s">
        <v>346</v>
      </c>
      <c r="D141" s="20"/>
      <c r="E141" s="5"/>
      <c r="F141" s="5"/>
      <c r="G141" s="5"/>
      <c r="H141" s="5"/>
      <c r="I141" s="5"/>
      <c r="J141" s="5"/>
      <c r="K141" s="766"/>
      <c r="L141" s="767"/>
      <c r="M141" s="5"/>
      <c r="N141" s="5"/>
      <c r="O141" s="557"/>
      <c r="P141" s="558"/>
      <c r="Q141" s="5"/>
      <c r="R141" s="5"/>
      <c r="S141" s="559"/>
      <c r="T141" s="560"/>
      <c r="U141" s="2"/>
      <c r="V141" s="340"/>
    </row>
    <row r="142" spans="1:23" s="72" customFormat="1" ht="18" customHeight="1" thickBot="1">
      <c r="A142" s="756"/>
      <c r="B142" s="249"/>
      <c r="C142" s="30" t="s">
        <v>347</v>
      </c>
      <c r="D142" s="230"/>
      <c r="E142" s="230"/>
      <c r="F142" s="230"/>
      <c r="G142" s="230"/>
      <c r="H142" s="230"/>
      <c r="I142" s="5"/>
      <c r="J142" s="5"/>
      <c r="K142" s="759">
        <f>INDEX(DatasheetPart4!$D$4:$GK$313,MATCH(Import_LA_Code,DatasheetPart4!$B$4:$B$313,0),MATCH(CONCATENATE($W142,"/",K$10),DatasheetPart4!$D$2:$HR$2,0))</f>
        <v>-742540</v>
      </c>
      <c r="L142" s="599"/>
      <c r="M142" s="2"/>
      <c r="N142" s="2"/>
      <c r="O142" s="759">
        <f>INDEX(DatasheetPart4!$D$4:$GK$313,MATCH(Import_LA_Code,DatasheetPart4!$B$4:$B$313,0),MATCH(CONCATENATE($W142,"/",O$10),DatasheetPart4!$D$2:$HR$2,0))</f>
        <v>-131397</v>
      </c>
      <c r="P142" s="599"/>
      <c r="Q142" s="2"/>
      <c r="R142" s="2"/>
      <c r="S142" s="759">
        <f>INDEX(DatasheetPart4!$D$4:$GK$313,MATCH(Import_LA_Code,DatasheetPart4!$B$4:$B$313,0),MATCH(CONCATENATE($W142,"/",S$10),DatasheetPart4!$D$2:$HR$2,0))</f>
        <v>-8572</v>
      </c>
      <c r="T142" s="599"/>
      <c r="U142" s="249"/>
      <c r="V142" s="344"/>
      <c r="W142" s="109" t="str">
        <f>LEFT(C142,2)</f>
        <v>45</v>
      </c>
    </row>
    <row r="143" spans="1:23" ht="18" customHeight="1">
      <c r="A143" s="9"/>
      <c r="B143" s="2"/>
      <c r="C143" s="20"/>
      <c r="D143" s="20"/>
      <c r="E143" s="5"/>
      <c r="F143" s="5"/>
      <c r="G143" s="5"/>
      <c r="H143" s="5"/>
      <c r="I143" s="5"/>
      <c r="J143" s="5"/>
      <c r="K143" s="5"/>
      <c r="L143" s="5"/>
      <c r="M143" s="5"/>
      <c r="N143" s="5"/>
      <c r="O143" s="5"/>
      <c r="P143" s="5"/>
      <c r="Q143" s="5"/>
      <c r="R143" s="5"/>
      <c r="S143" s="5"/>
      <c r="T143" s="5"/>
      <c r="U143" s="2"/>
      <c r="V143" s="340"/>
    </row>
    <row r="144" spans="1:23" ht="18" customHeight="1" thickBot="1">
      <c r="A144" s="9"/>
      <c r="B144" s="2"/>
      <c r="C144" s="29" t="s">
        <v>250</v>
      </c>
      <c r="D144" s="20"/>
      <c r="E144" s="5"/>
      <c r="F144" s="5"/>
      <c r="G144" s="5"/>
      <c r="H144" s="5"/>
      <c r="I144" s="5"/>
      <c r="J144" s="5"/>
      <c r="K144" s="5"/>
      <c r="L144" s="5"/>
      <c r="M144" s="5"/>
      <c r="N144" s="5"/>
      <c r="O144" s="5"/>
      <c r="P144" s="5"/>
      <c r="Q144" s="5"/>
      <c r="R144" s="5"/>
      <c r="S144" s="5"/>
      <c r="T144" s="5"/>
      <c r="U144" s="2"/>
      <c r="V144" s="340"/>
    </row>
    <row r="145" spans="1:23" s="56" customFormat="1" ht="18" customHeight="1" thickBot="1">
      <c r="A145" s="768"/>
      <c r="B145" s="323"/>
      <c r="C145" s="30" t="s">
        <v>348</v>
      </c>
      <c r="D145" s="230"/>
      <c r="E145" s="230"/>
      <c r="F145" s="230"/>
      <c r="G145" s="230"/>
      <c r="H145" s="230"/>
      <c r="I145" s="5"/>
      <c r="J145" s="5"/>
      <c r="K145" s="759">
        <f>INDEX(DatasheetPart4!$D$4:$GK$313,MATCH(Import_LA_Code,DatasheetPart4!$B$4:$B$313,0),MATCH(CONCATENATE($W145,"/",K$10),DatasheetPart4!$D$2:$HR$2,0))</f>
        <v>-18593</v>
      </c>
      <c r="L145" s="599"/>
      <c r="M145" s="2"/>
      <c r="N145" s="2"/>
      <c r="O145" s="759">
        <f>INDEX(DatasheetPart4!$D$4:$GK$313,MATCH(Import_LA_Code,DatasheetPart4!$B$4:$B$313,0),MATCH(CONCATENATE($W145,"/",O$10),DatasheetPart4!$D$2:$HR$2,0))</f>
        <v>-3912</v>
      </c>
      <c r="P145" s="599"/>
      <c r="Q145" s="2"/>
      <c r="R145" s="2"/>
      <c r="S145" s="759">
        <f>INDEX(DatasheetPart4!$D$4:$GK$313,MATCH(Import_LA_Code,DatasheetPart4!$B$4:$B$313,0),MATCH(CONCATENATE($W145,"/",S$10),DatasheetPart4!$D$2:$HR$2,0))</f>
        <v>-332</v>
      </c>
      <c r="T145" s="599"/>
      <c r="U145" s="323"/>
      <c r="V145" s="342"/>
      <c r="W145" s="109" t="str">
        <f>LEFT(C145,2)</f>
        <v>46</v>
      </c>
    </row>
    <row r="146" spans="1:23" ht="18" customHeight="1">
      <c r="A146" s="9"/>
      <c r="B146" s="2"/>
      <c r="C146" s="230"/>
      <c r="D146" s="230"/>
      <c r="E146" s="230"/>
      <c r="F146" s="230"/>
      <c r="G146" s="230"/>
      <c r="H146" s="230"/>
      <c r="I146" s="5"/>
      <c r="J146" s="5"/>
      <c r="K146" s="5"/>
      <c r="L146" s="5"/>
      <c r="M146" s="5"/>
      <c r="N146" s="5"/>
      <c r="O146" s="757"/>
      <c r="P146" s="757"/>
      <c r="Q146" s="5"/>
      <c r="R146" s="5"/>
      <c r="S146" s="5"/>
      <c r="T146" s="5"/>
      <c r="U146" s="2"/>
      <c r="V146" s="340"/>
    </row>
    <row r="147" spans="1:23" ht="18" customHeight="1" thickBot="1">
      <c r="A147" s="9"/>
      <c r="B147" s="2"/>
      <c r="C147" s="29" t="s">
        <v>349</v>
      </c>
      <c r="D147" s="20"/>
      <c r="E147" s="5"/>
      <c r="F147" s="5"/>
      <c r="G147" s="5"/>
      <c r="H147" s="5"/>
      <c r="I147" s="5"/>
      <c r="J147" s="5"/>
      <c r="K147" s="21"/>
      <c r="L147" s="15"/>
      <c r="M147" s="5"/>
      <c r="N147" s="5"/>
      <c r="O147" s="21"/>
      <c r="P147" s="15"/>
      <c r="Q147" s="5"/>
      <c r="R147" s="5"/>
      <c r="S147" s="21"/>
      <c r="T147" s="15"/>
      <c r="U147" s="2"/>
      <c r="V147" s="340"/>
    </row>
    <row r="148" spans="1:23" s="56" customFormat="1" ht="18" customHeight="1" thickBot="1">
      <c r="A148" s="768"/>
      <c r="B148" s="323"/>
      <c r="C148" s="20" t="s">
        <v>350</v>
      </c>
      <c r="D148" s="20"/>
      <c r="E148" s="5"/>
      <c r="F148" s="5"/>
      <c r="G148" s="5"/>
      <c r="H148" s="5"/>
      <c r="I148" s="5"/>
      <c r="J148" s="5"/>
      <c r="K148" s="759">
        <f>INDEX(DatasheetPart4!$D$4:$GK$313,MATCH(Import_LA_Code,DatasheetPart4!$B$4:$B$313,0),MATCH(CONCATENATE($W148,"/",K$10),DatasheetPart4!$D$2:$HR$2,0))</f>
        <v>2430020</v>
      </c>
      <c r="L148" s="599"/>
      <c r="M148" s="2"/>
      <c r="N148" s="2"/>
      <c r="O148" s="759">
        <f>INDEX(DatasheetPart4!$D$4:$GK$313,MATCH(Import_LA_Code,DatasheetPart4!$B$4:$B$313,0),MATCH(CONCATENATE($W148,"/",O$10),DatasheetPart4!$D$2:$HR$2,0))</f>
        <v>246869</v>
      </c>
      <c r="P148" s="599"/>
      <c r="Q148" s="2"/>
      <c r="R148" s="2"/>
      <c r="S148" s="759">
        <f>INDEX(DatasheetPart4!$D$4:$GK$313,MATCH(Import_LA_Code,DatasheetPart4!$B$4:$B$313,0),MATCH(CONCATENATE($W148,"/",S$10),DatasheetPart4!$D$2:$HR$2,0))</f>
        <v>38524</v>
      </c>
      <c r="T148" s="599"/>
      <c r="U148" s="323"/>
      <c r="V148" s="342"/>
      <c r="W148" s="109" t="str">
        <f>LEFT(C148,2)</f>
        <v>47</v>
      </c>
    </row>
    <row r="149" spans="1:23" ht="18" customHeight="1" thickBot="1">
      <c r="A149" s="9"/>
      <c r="B149" s="2"/>
      <c r="C149" s="250"/>
      <c r="D149" s="20"/>
      <c r="E149" s="5"/>
      <c r="F149" s="5"/>
      <c r="G149" s="5"/>
      <c r="H149" s="5"/>
      <c r="I149" s="5"/>
      <c r="J149" s="5"/>
      <c r="K149" s="5"/>
      <c r="L149" s="5"/>
      <c r="M149" s="5"/>
      <c r="N149" s="5"/>
      <c r="O149" s="757"/>
      <c r="P149" s="757"/>
      <c r="Q149" s="5"/>
      <c r="R149" s="5"/>
      <c r="S149" s="5"/>
      <c r="T149" s="5"/>
      <c r="U149" s="2"/>
      <c r="V149" s="340"/>
    </row>
    <row r="150" spans="1:23" ht="18" customHeight="1" thickBot="1">
      <c r="A150" s="9"/>
      <c r="B150" s="2"/>
      <c r="C150" s="20" t="s">
        <v>351</v>
      </c>
      <c r="D150" s="20"/>
      <c r="E150" s="5"/>
      <c r="F150" s="5"/>
      <c r="G150" s="5"/>
      <c r="H150" s="5"/>
      <c r="I150" s="5"/>
      <c r="J150" s="5"/>
      <c r="K150" s="540">
        <f>INDEX(DatasheetPart4!$D$4:$GK$313,MATCH(Import_LA_Code,DatasheetPart4!$B$4:$B$313,0),MATCH(CONCATENATE($W150,"/",K$10),DatasheetPart4!$D$2:$HR$2,0))</f>
        <v>37254</v>
      </c>
      <c r="L150" s="541"/>
      <c r="M150" s="2"/>
      <c r="N150" s="2"/>
      <c r="O150" s="553">
        <f>INDEX(DatasheetPart4!$D$4:$GK$313,MATCH(Import_LA_Code,DatasheetPart4!$B$4:$B$313,0),MATCH(CONCATENATE($W150,"/",O$10),DatasheetPart4!$D$2:$HR$2,0))</f>
        <v>1231</v>
      </c>
      <c r="P150" s="765"/>
      <c r="Q150" s="2"/>
      <c r="R150" s="2"/>
      <c r="S150" s="540">
        <f>INDEX(DatasheetPart4!$D$4:$GK$313,MATCH(Import_LA_Code,DatasheetPart4!$B$4:$B$313,0),MATCH(CONCATENATE($W150,"/",S$10),DatasheetPart4!$D$2:$HR$2,0))</f>
        <v>785</v>
      </c>
      <c r="T150" s="541"/>
      <c r="U150" s="2"/>
      <c r="V150" s="340"/>
      <c r="W150" s="109" t="str">
        <f>LEFT(C150,2)</f>
        <v>48</v>
      </c>
    </row>
    <row r="151" spans="1:23" ht="18" customHeight="1" thickBot="1">
      <c r="A151" s="9"/>
      <c r="B151" s="2"/>
      <c r="C151" s="20"/>
      <c r="D151" s="20"/>
      <c r="E151" s="5"/>
      <c r="F151" s="5"/>
      <c r="G151" s="5"/>
      <c r="H151" s="5"/>
      <c r="I151" s="5"/>
      <c r="J151" s="5"/>
      <c r="K151" s="21"/>
      <c r="L151" s="15"/>
      <c r="M151" s="5"/>
      <c r="N151" s="5"/>
      <c r="O151" s="21"/>
      <c r="P151" s="15"/>
      <c r="Q151" s="5"/>
      <c r="R151" s="5"/>
      <c r="S151" s="21"/>
      <c r="T151" s="15"/>
      <c r="U151" s="2"/>
      <c r="V151" s="340"/>
    </row>
    <row r="152" spans="1:23" ht="18" customHeight="1" thickBot="1">
      <c r="A152" s="9"/>
      <c r="B152" s="2"/>
      <c r="C152" s="20" t="s">
        <v>352</v>
      </c>
      <c r="D152" s="20"/>
      <c r="E152" s="5"/>
      <c r="F152" s="5"/>
      <c r="G152" s="5"/>
      <c r="H152" s="5"/>
      <c r="I152" s="5"/>
      <c r="J152" s="5"/>
      <c r="K152" s="759">
        <f>INDEX(DatasheetPart4!$D$4:$GK$313,MATCH(Import_LA_Code,DatasheetPart4!$B$4:$B$313,0),MATCH(CONCATENATE($W152,"/",K$10),DatasheetPart4!$D$2:$HR$2,0))</f>
        <v>2392766</v>
      </c>
      <c r="L152" s="599"/>
      <c r="M152" s="2"/>
      <c r="N152" s="2"/>
      <c r="O152" s="759">
        <f>INDEX(DatasheetPart4!$D$4:$GK$313,MATCH(Import_LA_Code,DatasheetPart4!$B$4:$B$313,0),MATCH(CONCATENATE($W152,"/",O$10),DatasheetPart4!$D$2:$HR$2,0))</f>
        <v>245638</v>
      </c>
      <c r="P152" s="599"/>
      <c r="Q152" s="2"/>
      <c r="R152" s="2"/>
      <c r="S152" s="759">
        <f>INDEX(DatasheetPart4!$D$4:$GK$313,MATCH(Import_LA_Code,DatasheetPart4!$B$4:$B$313,0),MATCH(CONCATENATE($W152,"/",S$10),DatasheetPart4!$D$2:$HR$2,0))</f>
        <v>37739</v>
      </c>
      <c r="T152" s="599"/>
      <c r="U152" s="2"/>
      <c r="V152" s="340"/>
      <c r="W152" s="109" t="str">
        <f>LEFT(C152,2)</f>
        <v>49</v>
      </c>
    </row>
    <row r="153" spans="1:23" ht="18" customHeight="1">
      <c r="A153" s="9"/>
      <c r="B153" s="2"/>
      <c r="C153" s="20"/>
      <c r="D153" s="20"/>
      <c r="E153" s="5"/>
      <c r="F153" s="5"/>
      <c r="G153" s="5"/>
      <c r="H153" s="5"/>
      <c r="I153" s="5"/>
      <c r="J153" s="5"/>
      <c r="K153" s="21"/>
      <c r="L153" s="15"/>
      <c r="M153" s="5"/>
      <c r="N153" s="5"/>
      <c r="O153" s="21"/>
      <c r="P153" s="15"/>
      <c r="Q153" s="5"/>
      <c r="R153" s="5"/>
      <c r="S153" s="21"/>
      <c r="T153" s="15"/>
      <c r="U153" s="2"/>
      <c r="V153" s="340"/>
    </row>
    <row r="154" spans="1:23" s="72" customFormat="1" ht="18" customHeight="1" thickBot="1">
      <c r="A154" s="756"/>
      <c r="B154" s="249"/>
      <c r="C154" s="28" t="s">
        <v>353</v>
      </c>
      <c r="D154" s="20"/>
      <c r="E154" s="5"/>
      <c r="F154" s="5"/>
      <c r="G154" s="5"/>
      <c r="H154" s="5"/>
      <c r="I154" s="251"/>
      <c r="J154" s="251"/>
      <c r="K154" s="251"/>
      <c r="L154" s="251"/>
      <c r="M154" s="251"/>
      <c r="N154" s="251"/>
      <c r="O154" s="294"/>
      <c r="P154" s="294"/>
      <c r="Q154" s="251"/>
      <c r="R154" s="251"/>
      <c r="S154" s="251"/>
      <c r="T154" s="251"/>
      <c r="U154" s="249"/>
      <c r="V154" s="344"/>
      <c r="W154" s="109"/>
    </row>
    <row r="155" spans="1:23" s="72" customFormat="1" ht="18" customHeight="1" thickBot="1">
      <c r="A155" s="756"/>
      <c r="B155" s="249"/>
      <c r="C155" s="20" t="s">
        <v>354</v>
      </c>
      <c r="D155" s="20"/>
      <c r="E155" s="5"/>
      <c r="F155" s="5"/>
      <c r="G155" s="5"/>
      <c r="H155" s="5"/>
      <c r="I155" s="251"/>
      <c r="J155" s="251"/>
      <c r="K155" s="759">
        <f>INDEX(DatasheetPart4!$D$4:$GK$313,MATCH(Import_LA_Code,DatasheetPart4!$B$4:$B$313,0),MATCH(CONCATENATE($W155,"/",K$10),DatasheetPart4!$D$2:$HR$2,0))</f>
        <v>2381706799</v>
      </c>
      <c r="L155" s="599"/>
      <c r="M155" s="2"/>
      <c r="N155" s="2"/>
      <c r="O155" s="759">
        <f>INDEX(DatasheetPart4!$D$4:$GK$313,MATCH(Import_LA_Code,DatasheetPart4!$B$4:$B$313,0),MATCH(CONCATENATE($W155,"/",O$10),DatasheetPart4!$D$2:$HR$2,0))</f>
        <v>803932992</v>
      </c>
      <c r="P155" s="599"/>
      <c r="Q155" s="2"/>
      <c r="R155" s="2"/>
      <c r="S155" s="759">
        <f>INDEX(DatasheetPart4!$D$4:$GK$313,MATCH(Import_LA_Code,DatasheetPart4!$B$4:$B$313,0),MATCH(CONCATENATE($W155,"/",S$10),DatasheetPart4!$D$2:$HR$2,0))</f>
        <v>26213321</v>
      </c>
      <c r="T155" s="599"/>
      <c r="U155" s="249"/>
      <c r="V155" s="344"/>
      <c r="W155" s="109" t="str">
        <f>LEFT(C155,2)</f>
        <v>50</v>
      </c>
    </row>
    <row r="156" spans="1:23" s="72" customFormat="1" ht="18" customHeight="1" thickBot="1">
      <c r="A156" s="756"/>
      <c r="B156" s="249"/>
      <c r="C156" s="220"/>
      <c r="D156" s="220"/>
      <c r="E156" s="139"/>
      <c r="F156" s="139"/>
      <c r="G156" s="139"/>
      <c r="H156" s="139"/>
      <c r="I156" s="262"/>
      <c r="J156" s="262"/>
      <c r="K156" s="251"/>
      <c r="L156" s="251"/>
      <c r="M156" s="251"/>
      <c r="N156" s="251"/>
      <c r="O156" s="294"/>
      <c r="P156" s="294"/>
      <c r="Q156" s="251"/>
      <c r="R156" s="251"/>
      <c r="S156" s="251"/>
      <c r="T156" s="251"/>
      <c r="U156" s="249"/>
      <c r="V156" s="344"/>
      <c r="W156" s="109"/>
    </row>
    <row r="157" spans="1:23" s="72" customFormat="1" ht="18" customHeight="1" thickBot="1">
      <c r="A157" s="756"/>
      <c r="B157" s="249"/>
      <c r="C157" s="220" t="s">
        <v>355</v>
      </c>
      <c r="D157" s="220"/>
      <c r="E157" s="139"/>
      <c r="F157" s="139"/>
      <c r="G157" s="139"/>
      <c r="H157" s="139"/>
      <c r="I157" s="262"/>
      <c r="J157" s="262"/>
      <c r="K157" s="759">
        <f>INDEX(DatasheetPart4!$D$4:$GK$313,MATCH(Import_LA_Code,DatasheetPart4!$B$4:$B$313,0),MATCH(CONCATENATE($W157,"/",K$10),DatasheetPart4!$D$2:$HR$2,0))</f>
        <v>32363623</v>
      </c>
      <c r="L157" s="599"/>
      <c r="M157" s="2"/>
      <c r="N157" s="2"/>
      <c r="O157" s="759">
        <f>INDEX(DatasheetPart4!$D$4:$GK$313,MATCH(Import_LA_Code,DatasheetPart4!$B$4:$B$313,0),MATCH(CONCATENATE($W157,"/",O$10),DatasheetPart4!$D$2:$HR$2,0))</f>
        <v>8922355</v>
      </c>
      <c r="P157" s="599"/>
      <c r="Q157" s="2"/>
      <c r="R157" s="2"/>
      <c r="S157" s="759">
        <f>INDEX(DatasheetPart4!$D$4:$GK$313,MATCH(Import_LA_Code,DatasheetPart4!$B$4:$B$313,0),MATCH(CONCATENATE($W157,"/",S$10),DatasheetPart4!$D$2:$HR$2,0))</f>
        <v>389966</v>
      </c>
      <c r="T157" s="599"/>
      <c r="U157" s="249"/>
      <c r="V157" s="344"/>
      <c r="W157" s="109" t="str">
        <f>LEFT(C157,2)</f>
        <v>51</v>
      </c>
    </row>
    <row r="158" spans="1:23" s="72" customFormat="1" ht="18" customHeight="1" thickBot="1">
      <c r="A158" s="756"/>
      <c r="B158" s="249"/>
      <c r="C158" s="220"/>
      <c r="D158" s="220"/>
      <c r="E158" s="139"/>
      <c r="F158" s="139"/>
      <c r="G158" s="139"/>
      <c r="H158" s="139"/>
      <c r="I158" s="262"/>
      <c r="J158" s="262"/>
      <c r="K158" s="251"/>
      <c r="L158" s="251"/>
      <c r="M158" s="251"/>
      <c r="N158" s="251"/>
      <c r="O158" s="294"/>
      <c r="P158" s="294"/>
      <c r="Q158" s="251"/>
      <c r="R158" s="251"/>
      <c r="S158" s="251"/>
      <c r="T158" s="251"/>
      <c r="U158" s="249"/>
      <c r="V158" s="344"/>
      <c r="W158" s="109"/>
    </row>
    <row r="159" spans="1:23" s="72" customFormat="1" ht="18" customHeight="1" thickBot="1">
      <c r="A159" s="756"/>
      <c r="B159" s="249"/>
      <c r="C159" s="220" t="s">
        <v>356</v>
      </c>
      <c r="D159" s="220"/>
      <c r="E159" s="139"/>
      <c r="F159" s="139"/>
      <c r="G159" s="139"/>
      <c r="H159" s="139"/>
      <c r="I159" s="262"/>
      <c r="J159" s="262"/>
      <c r="K159" s="540">
        <f>INDEX(DatasheetPart4!$D$4:$GK$313,MATCH(Import_LA_Code,DatasheetPart4!$B$4:$B$313,0),MATCH(CONCATENATE($W159,"/",K$10),DatasheetPart4!$D$2:$HR$2,0))</f>
        <v>5826736184</v>
      </c>
      <c r="L159" s="541"/>
      <c r="M159" s="2"/>
      <c r="N159" s="2"/>
      <c r="O159" s="553">
        <f>INDEX(DatasheetPart4!$D$4:$GK$313,MATCH(Import_LA_Code,DatasheetPart4!$B$4:$B$313,0),MATCH(CONCATENATE($W159,"/",O$10),DatasheetPart4!$D$2:$HR$2,0))</f>
        <v>0</v>
      </c>
      <c r="P159" s="765"/>
      <c r="Q159" s="2"/>
      <c r="R159" s="2"/>
      <c r="S159" s="540">
        <f>INDEX(DatasheetPart4!$D$4:$GK$313,MATCH(Import_LA_Code,DatasheetPart4!$B$4:$B$313,0),MATCH(CONCATENATE($W159,"/",S$10),DatasheetPart4!$D$2:$HR$2,0))</f>
        <v>0</v>
      </c>
      <c r="T159" s="541"/>
      <c r="U159" s="249"/>
      <c r="V159" s="344"/>
      <c r="W159" s="109" t="str">
        <f>LEFT(C159,2)</f>
        <v>52</v>
      </c>
    </row>
    <row r="160" spans="1:23" s="72" customFormat="1" ht="18" customHeight="1">
      <c r="A160" s="756"/>
      <c r="B160" s="249"/>
      <c r="C160" s="220" t="s">
        <v>357</v>
      </c>
      <c r="D160" s="220"/>
      <c r="E160" s="139"/>
      <c r="F160" s="139"/>
      <c r="G160" s="139"/>
      <c r="H160" s="139"/>
      <c r="I160" s="262"/>
      <c r="J160" s="262"/>
      <c r="K160" s="293"/>
      <c r="L160" s="254"/>
      <c r="M160" s="251"/>
      <c r="N160" s="251"/>
      <c r="O160" s="293"/>
      <c r="P160" s="254"/>
      <c r="Q160" s="251"/>
      <c r="R160" s="251"/>
      <c r="S160" s="293"/>
      <c r="T160" s="254"/>
      <c r="U160" s="249"/>
      <c r="V160" s="344"/>
      <c r="W160" s="109"/>
    </row>
    <row r="161" spans="1:23" s="72" customFormat="1" ht="18" customHeight="1" thickBot="1">
      <c r="A161" s="756"/>
      <c r="B161" s="249"/>
      <c r="C161" s="220"/>
      <c r="D161" s="220"/>
      <c r="E161" s="139"/>
      <c r="F161" s="139"/>
      <c r="G161" s="139"/>
      <c r="H161" s="139"/>
      <c r="I161" s="262"/>
      <c r="J161" s="262"/>
      <c r="K161" s="293"/>
      <c r="L161" s="254"/>
      <c r="M161" s="251"/>
      <c r="N161" s="251"/>
      <c r="O161" s="293"/>
      <c r="P161" s="254"/>
      <c r="Q161" s="251"/>
      <c r="R161" s="251"/>
      <c r="S161" s="293"/>
      <c r="T161" s="254"/>
      <c r="U161" s="249"/>
      <c r="V161" s="344"/>
      <c r="W161" s="109"/>
    </row>
    <row r="162" spans="1:23" s="72" customFormat="1" ht="18" customHeight="1" thickBot="1">
      <c r="A162" s="756"/>
      <c r="B162" s="249"/>
      <c r="C162" s="220" t="s">
        <v>358</v>
      </c>
      <c r="D162" s="220"/>
      <c r="E162" s="139"/>
      <c r="F162" s="139"/>
      <c r="G162" s="139"/>
      <c r="H162" s="139"/>
      <c r="I162" s="262"/>
      <c r="J162" s="262"/>
      <c r="K162" s="759">
        <f>INDEX(DatasheetPart4!$D$4:$GK$313,MATCH(Import_LA_Code,DatasheetPart4!$B$4:$B$313,0),MATCH(CONCATENATE($W162,"/",K$10),DatasheetPart4!$D$2:$HR$2,0))</f>
        <v>-3412665782</v>
      </c>
      <c r="L162" s="599"/>
      <c r="M162" s="2"/>
      <c r="N162" s="2"/>
      <c r="O162" s="759">
        <f>INDEX(DatasheetPart4!$D$4:$GK$313,MATCH(Import_LA_Code,DatasheetPart4!$B$4:$B$313,0),MATCH(CONCATENATE($W162,"/",O$10),DatasheetPart4!$D$2:$HR$2,0))</f>
        <v>812855349</v>
      </c>
      <c r="P162" s="599"/>
      <c r="Q162" s="2"/>
      <c r="R162" s="2"/>
      <c r="S162" s="759">
        <f>INDEX(DatasheetPart4!$D$4:$GK$313,MATCH(Import_LA_Code,DatasheetPart4!$B$4:$B$313,0),MATCH(CONCATENATE($W162,"/",S$10),DatasheetPart4!$D$2:$HR$2,0))</f>
        <v>26603292</v>
      </c>
      <c r="T162" s="599"/>
      <c r="U162" s="249"/>
      <c r="V162" s="344"/>
      <c r="W162" s="109" t="str">
        <f>LEFT(C162,2)</f>
        <v>53</v>
      </c>
    </row>
    <row r="163" spans="1:23" ht="18" customHeight="1">
      <c r="A163" s="9"/>
      <c r="B163" s="2"/>
      <c r="C163" s="220"/>
      <c r="D163" s="220"/>
      <c r="E163" s="139"/>
      <c r="F163" s="139"/>
      <c r="G163" s="139"/>
      <c r="H163" s="139"/>
      <c r="I163" s="139"/>
      <c r="J163" s="139"/>
      <c r="K163" s="93"/>
      <c r="L163" s="94"/>
      <c r="M163" s="139"/>
      <c r="N163" s="139"/>
      <c r="O163" s="93"/>
      <c r="P163" s="94"/>
      <c r="Q163" s="5"/>
      <c r="R163" s="5"/>
      <c r="S163" s="21"/>
      <c r="T163" s="15"/>
      <c r="U163" s="2"/>
      <c r="V163" s="340"/>
    </row>
    <row r="164" spans="1:23" ht="18" customHeight="1" thickBot="1">
      <c r="A164" s="9"/>
      <c r="B164" s="2"/>
      <c r="C164" s="28" t="s">
        <v>359</v>
      </c>
      <c r="D164" s="20"/>
      <c r="E164" s="5"/>
      <c r="F164" s="5"/>
      <c r="G164" s="5"/>
      <c r="H164" s="5"/>
      <c r="I164" s="5"/>
      <c r="J164" s="5"/>
      <c r="K164" s="5"/>
      <c r="L164" s="5"/>
      <c r="M164" s="5"/>
      <c r="N164" s="5"/>
      <c r="O164" s="757"/>
      <c r="P164" s="757"/>
      <c r="Q164" s="5"/>
      <c r="R164" s="5"/>
      <c r="S164" s="5"/>
      <c r="T164" s="5"/>
      <c r="U164" s="2"/>
      <c r="V164" s="340"/>
    </row>
    <row r="165" spans="1:23" ht="18" customHeight="1" thickBot="1">
      <c r="A165" s="9"/>
      <c r="B165" s="2"/>
      <c r="C165" s="462" t="s">
        <v>360</v>
      </c>
      <c r="D165" s="462"/>
      <c r="E165" s="462"/>
      <c r="F165" s="5"/>
      <c r="G165" s="5"/>
      <c r="H165" s="5"/>
      <c r="I165" s="5"/>
      <c r="J165" s="5"/>
      <c r="K165" s="759">
        <f>INDEX(DatasheetPart4!$D$4:$GK$313,MATCH(Import_LA_Code,DatasheetPart4!$B$4:$B$313,0),MATCH(CONCATENATE($W165,"/",K$10),DatasheetPart4!$D$2:$HR$2,0))</f>
        <v>502039170</v>
      </c>
      <c r="L165" s="599"/>
      <c r="M165" s="2"/>
      <c r="N165" s="2"/>
      <c r="O165" s="759">
        <f>INDEX(DatasheetPart4!$D$4:$GK$313,MATCH(Import_LA_Code,DatasheetPart4!$B$4:$B$313,0),MATCH(CONCATENATE($W165,"/",O$10),DatasheetPart4!$D$2:$HR$2,0))</f>
        <v>160143706</v>
      </c>
      <c r="P165" s="599"/>
      <c r="Q165" s="2"/>
      <c r="R165" s="2"/>
      <c r="S165" s="759">
        <f>INDEX(DatasheetPart4!$D$4:$GK$313,MATCH(Import_LA_Code,DatasheetPart4!$B$4:$B$313,0),MATCH(CONCATENATE($W165,"/",S$10),DatasheetPart4!$D$2:$HR$2,0))</f>
        <v>5701740</v>
      </c>
      <c r="T165" s="599"/>
      <c r="U165" s="2"/>
      <c r="V165" s="340"/>
      <c r="W165" s="109" t="str">
        <f>LEFT(C165,2)</f>
        <v>54</v>
      </c>
    </row>
    <row r="166" spans="1:23" ht="18" customHeight="1" thickBot="1">
      <c r="A166" s="9"/>
      <c r="B166" s="2"/>
      <c r="C166" s="20"/>
      <c r="D166" s="20"/>
      <c r="E166" s="5"/>
      <c r="F166" s="5"/>
      <c r="G166" s="5"/>
      <c r="H166" s="5"/>
      <c r="I166" s="5"/>
      <c r="J166" s="5"/>
      <c r="K166" s="5"/>
      <c r="L166" s="5"/>
      <c r="M166" s="5"/>
      <c r="N166" s="5"/>
      <c r="O166" s="757"/>
      <c r="P166" s="757"/>
      <c r="Q166" s="5"/>
      <c r="R166" s="5"/>
      <c r="S166" s="5"/>
      <c r="T166" s="5"/>
      <c r="U166" s="2"/>
      <c r="V166" s="340"/>
    </row>
    <row r="167" spans="1:23" ht="18" customHeight="1" thickBot="1">
      <c r="A167" s="9"/>
      <c r="B167" s="2"/>
      <c r="C167" s="462" t="s">
        <v>361</v>
      </c>
      <c r="D167" s="462"/>
      <c r="E167" s="462"/>
      <c r="F167" s="462"/>
      <c r="G167" s="462"/>
      <c r="H167" s="5"/>
      <c r="I167" s="5"/>
      <c r="J167" s="5"/>
      <c r="K167" s="540">
        <f>INDEX(DatasheetPart4!$D$4:$GK$313,MATCH(Import_LA_Code,DatasheetPart4!$B$4:$B$313,0),MATCH(CONCATENATE($W167,"/",K$10),DatasheetPart4!$D$2:$HR$2,0))</f>
        <v>613508023</v>
      </c>
      <c r="L167" s="541"/>
      <c r="M167" s="2"/>
      <c r="N167" s="2"/>
      <c r="O167" s="553">
        <f>INDEX(DatasheetPart4!$D$4:$GK$313,MATCH(Import_LA_Code,DatasheetPart4!$B$4:$B$313,0),MATCH(CONCATENATE($W167,"/",O$10),DatasheetPart4!$D$2:$HR$2,0))</f>
        <v>199503079</v>
      </c>
      <c r="P167" s="765"/>
      <c r="Q167" s="2"/>
      <c r="R167" s="2"/>
      <c r="S167" s="540">
        <f>INDEX(DatasheetPart4!$D$4:$GK$313,MATCH(Import_LA_Code,DatasheetPart4!$B$4:$B$313,0),MATCH(CONCATENATE($W167,"/",S$10),DatasheetPart4!$D$2:$HR$2,0))</f>
        <v>6956713</v>
      </c>
      <c r="T167" s="541"/>
      <c r="U167" s="2"/>
      <c r="V167" s="340"/>
      <c r="W167" s="109" t="str">
        <f>LEFT(C167,2)</f>
        <v>55</v>
      </c>
    </row>
    <row r="168" spans="1:23" ht="18" customHeight="1" thickBot="1">
      <c r="A168" s="9"/>
      <c r="B168" s="2"/>
      <c r="C168" s="20"/>
      <c r="D168" s="20"/>
      <c r="E168" s="5"/>
      <c r="F168" s="5"/>
      <c r="G168" s="5"/>
      <c r="H168" s="5"/>
      <c r="I168" s="5"/>
      <c r="J168" s="5"/>
      <c r="K168" s="21"/>
      <c r="L168" s="15"/>
      <c r="M168" s="5"/>
      <c r="N168" s="5"/>
      <c r="O168" s="21"/>
      <c r="P168" s="15"/>
      <c r="Q168" s="5"/>
      <c r="R168" s="5"/>
      <c r="S168" s="21"/>
      <c r="T168" s="15"/>
      <c r="U168" s="2"/>
      <c r="V168" s="340"/>
    </row>
    <row r="169" spans="1:23" ht="18" customHeight="1" thickBot="1">
      <c r="A169" s="9"/>
      <c r="B169" s="2"/>
      <c r="C169" s="462" t="s">
        <v>362</v>
      </c>
      <c r="D169" s="462"/>
      <c r="E169" s="462"/>
      <c r="F169" s="462"/>
      <c r="G169" s="462"/>
      <c r="H169" s="5"/>
      <c r="I169" s="5"/>
      <c r="J169" s="5"/>
      <c r="K169" s="759">
        <f>INDEX(DatasheetPart4!$D$4:$GK$313,MATCH(Import_LA_Code,DatasheetPart4!$B$4:$B$313,0),MATCH(CONCATENATE($W169,"/",K$10),DatasheetPart4!$D$2:$HR$2,0))</f>
        <v>-111468853</v>
      </c>
      <c r="L169" s="599"/>
      <c r="M169" s="2"/>
      <c r="N169" s="2"/>
      <c r="O169" s="759">
        <f>INDEX(DatasheetPart4!$D$4:$GK$313,MATCH(Import_LA_Code,DatasheetPart4!$B$4:$B$313,0),MATCH(CONCATENATE($W169,"/",O$10),DatasheetPart4!$D$2:$HR$2,0))</f>
        <v>-39359373</v>
      </c>
      <c r="P169" s="599"/>
      <c r="Q169" s="2"/>
      <c r="R169" s="2"/>
      <c r="S169" s="759">
        <f>INDEX(DatasheetPart4!$D$4:$GK$313,MATCH(Import_LA_Code,DatasheetPart4!$B$4:$B$313,0),MATCH(CONCATENATE($W169,"/",S$10),DatasheetPart4!$D$2:$HR$2,0))</f>
        <v>-1254973</v>
      </c>
      <c r="T169" s="599"/>
      <c r="U169" s="2"/>
      <c r="V169" s="340"/>
      <c r="W169" s="109" t="str">
        <f>LEFT(C169,2)</f>
        <v>56</v>
      </c>
    </row>
    <row r="170" spans="1:23" ht="18" customHeight="1">
      <c r="A170" s="9"/>
      <c r="B170" s="2"/>
      <c r="C170" s="20"/>
      <c r="D170" s="20"/>
      <c r="E170" s="5"/>
      <c r="F170" s="5"/>
      <c r="G170" s="5"/>
      <c r="H170" s="5"/>
      <c r="I170" s="5"/>
      <c r="J170" s="5"/>
      <c r="K170" s="93"/>
      <c r="L170" s="94"/>
      <c r="M170" s="139"/>
      <c r="N170" s="139"/>
      <c r="O170" s="93"/>
      <c r="P170" s="94"/>
      <c r="Q170" s="139"/>
      <c r="R170" s="139"/>
      <c r="S170" s="93"/>
      <c r="T170" s="94"/>
      <c r="U170" s="2"/>
      <c r="V170" s="340"/>
    </row>
    <row r="171" spans="1:23" ht="18" customHeight="1" thickBot="1">
      <c r="A171" s="9"/>
      <c r="B171" s="2"/>
      <c r="C171" s="28" t="s">
        <v>363</v>
      </c>
      <c r="D171" s="20"/>
      <c r="E171" s="5"/>
      <c r="F171" s="5"/>
      <c r="G171" s="5"/>
      <c r="H171" s="5"/>
      <c r="I171" s="5"/>
      <c r="J171" s="5"/>
      <c r="K171" s="5"/>
      <c r="L171" s="5"/>
      <c r="M171" s="5"/>
      <c r="N171" s="5"/>
      <c r="O171" s="757"/>
      <c r="P171" s="757"/>
      <c r="Q171" s="5"/>
      <c r="R171" s="5"/>
      <c r="S171" s="5"/>
      <c r="T171" s="5"/>
      <c r="U171" s="2"/>
      <c r="V171" s="340"/>
    </row>
    <row r="172" spans="1:23" ht="18" customHeight="1" thickBot="1">
      <c r="A172" s="9"/>
      <c r="B172" s="2"/>
      <c r="C172" s="462" t="s">
        <v>364</v>
      </c>
      <c r="D172" s="462"/>
      <c r="E172" s="462"/>
      <c r="F172" s="5"/>
      <c r="G172" s="5"/>
      <c r="H172" s="5"/>
      <c r="I172" s="5"/>
      <c r="J172" s="5"/>
      <c r="K172" s="759">
        <f>INDEX(DatasheetPart4!$D$4:$GK$313,MATCH(Import_LA_Code,DatasheetPart4!$B$4:$B$313,0),MATCH(CONCATENATE($W172,"/",K$10),DatasheetPart4!$D$2:$HR$2,0))</f>
        <v>2542182</v>
      </c>
      <c r="L172" s="599"/>
      <c r="M172" s="2"/>
      <c r="N172" s="2"/>
      <c r="O172" s="759">
        <f>INDEX(DatasheetPart4!$D$4:$GK$313,MATCH(Import_LA_Code,DatasheetPart4!$B$4:$B$313,0),MATCH(CONCATENATE($W172,"/",O$10),DatasheetPart4!$D$2:$HR$2,0))</f>
        <v>0</v>
      </c>
      <c r="P172" s="599"/>
      <c r="Q172" s="2"/>
      <c r="R172" s="2"/>
      <c r="S172" s="759">
        <f>INDEX(DatasheetPart4!$D$4:$GK$313,MATCH(Import_LA_Code,DatasheetPart4!$B$4:$B$313,0),MATCH(CONCATENATE($W172,"/",S$10),DatasheetPart4!$D$2:$HR$2,0))</f>
        <v>2218</v>
      </c>
      <c r="T172" s="599"/>
      <c r="U172" s="2"/>
      <c r="V172" s="340"/>
      <c r="W172" s="109" t="str">
        <f>LEFT(C172,2)</f>
        <v>57</v>
      </c>
    </row>
    <row r="173" spans="1:23" ht="18" customHeight="1" thickBot="1">
      <c r="A173" s="9"/>
      <c r="B173" s="2"/>
      <c r="C173" s="20"/>
      <c r="D173" s="20"/>
      <c r="E173" s="5"/>
      <c r="F173" s="5"/>
      <c r="G173" s="5"/>
      <c r="H173" s="5"/>
      <c r="I173" s="5"/>
      <c r="J173" s="5"/>
      <c r="K173" s="5"/>
      <c r="L173" s="5"/>
      <c r="M173" s="5"/>
      <c r="N173" s="5"/>
      <c r="O173" s="757"/>
      <c r="P173" s="757"/>
      <c r="Q173" s="5"/>
      <c r="R173" s="5"/>
      <c r="S173" s="5"/>
      <c r="T173" s="5"/>
      <c r="U173" s="2"/>
      <c r="V173" s="340"/>
    </row>
    <row r="174" spans="1:23" ht="18" customHeight="1" thickBot="1">
      <c r="A174" s="9"/>
      <c r="B174" s="2"/>
      <c r="C174" s="462" t="s">
        <v>365</v>
      </c>
      <c r="D174" s="462"/>
      <c r="E174" s="462"/>
      <c r="F174" s="462"/>
      <c r="G174" s="462"/>
      <c r="H174" s="5"/>
      <c r="I174" s="5"/>
      <c r="J174" s="5"/>
      <c r="K174" s="540">
        <f>INDEX(DatasheetPart4!$D$4:$GK$313,MATCH(Import_LA_Code,DatasheetPart4!$B$4:$B$313,0),MATCH(CONCATENATE($W174,"/",K$10),DatasheetPart4!$D$2:$HR$2,0))</f>
        <v>3905757</v>
      </c>
      <c r="L174" s="541"/>
      <c r="M174" s="2"/>
      <c r="N174" s="2"/>
      <c r="O174" s="553">
        <f>INDEX(DatasheetPart4!$D$4:$GK$313,MATCH(Import_LA_Code,DatasheetPart4!$B$4:$B$313,0),MATCH(CONCATENATE($W174,"/",O$10),DatasheetPart4!$D$2:$HR$2,0))</f>
        <v>0</v>
      </c>
      <c r="P174" s="765"/>
      <c r="Q174" s="2"/>
      <c r="R174" s="2"/>
      <c r="S174" s="540">
        <f>INDEX(DatasheetPart4!$D$4:$GK$313,MATCH(Import_LA_Code,DatasheetPart4!$B$4:$B$313,0),MATCH(CONCATENATE($W174,"/",S$10),DatasheetPart4!$D$2:$HR$2,0))</f>
        <v>2029</v>
      </c>
      <c r="T174" s="541"/>
      <c r="U174" s="2"/>
      <c r="V174" s="340"/>
      <c r="W174" s="109" t="str">
        <f>LEFT(C174,2)</f>
        <v>58</v>
      </c>
    </row>
    <row r="175" spans="1:23" ht="18" customHeight="1" thickBot="1">
      <c r="A175" s="9"/>
      <c r="B175" s="2"/>
      <c r="C175" s="20"/>
      <c r="D175" s="20"/>
      <c r="E175" s="5"/>
      <c r="F175" s="5"/>
      <c r="G175" s="5"/>
      <c r="H175" s="5"/>
      <c r="I175" s="5"/>
      <c r="J175" s="5"/>
      <c r="K175" s="21"/>
      <c r="L175" s="15"/>
      <c r="M175" s="5"/>
      <c r="N175" s="5"/>
      <c r="O175" s="21"/>
      <c r="P175" s="15"/>
      <c r="Q175" s="5"/>
      <c r="R175" s="5"/>
      <c r="S175" s="21"/>
      <c r="T175" s="15"/>
      <c r="U175" s="2"/>
      <c r="V175" s="340"/>
    </row>
    <row r="176" spans="1:23" ht="18" customHeight="1" thickBot="1">
      <c r="A176" s="9"/>
      <c r="B176" s="2"/>
      <c r="C176" s="462" t="s">
        <v>366</v>
      </c>
      <c r="D176" s="462"/>
      <c r="E176" s="462"/>
      <c r="F176" s="462"/>
      <c r="G176" s="5"/>
      <c r="H176" s="5"/>
      <c r="I176" s="5"/>
      <c r="J176" s="5"/>
      <c r="K176" s="759">
        <f>INDEX(DatasheetPart4!$D$4:$GK$313,MATCH(Import_LA_Code,DatasheetPart4!$B$4:$B$313,0),MATCH(CONCATENATE($W176,"/",K$10),DatasheetPart4!$D$2:$HR$2,0))</f>
        <v>-1363575</v>
      </c>
      <c r="L176" s="599"/>
      <c r="M176" s="2"/>
      <c r="N176" s="2"/>
      <c r="O176" s="759">
        <f>INDEX(DatasheetPart4!$D$4:$GK$313,MATCH(Import_LA_Code,DatasheetPart4!$B$4:$B$313,0),MATCH(CONCATENATE($W176,"/",O$10),DatasheetPart4!$D$2:$HR$2,0))</f>
        <v>0</v>
      </c>
      <c r="P176" s="599"/>
      <c r="Q176" s="2"/>
      <c r="R176" s="2"/>
      <c r="S176" s="759">
        <f>INDEX(DatasheetPart4!$D$4:$GK$313,MATCH(Import_LA_Code,DatasheetPart4!$B$4:$B$313,0),MATCH(CONCATENATE($W176,"/",S$10),DatasheetPart4!$D$2:$HR$2,0))</f>
        <v>189</v>
      </c>
      <c r="T176" s="599"/>
      <c r="U176" s="2"/>
      <c r="V176" s="340"/>
      <c r="W176" s="109" t="str">
        <f>LEFT(C176,2)</f>
        <v>59</v>
      </c>
    </row>
    <row r="177" spans="1:23" ht="6" customHeight="1">
      <c r="A177" s="9"/>
      <c r="B177" s="2"/>
      <c r="C177" s="20"/>
      <c r="D177" s="20"/>
      <c r="E177" s="5"/>
      <c r="F177" s="5"/>
      <c r="G177" s="5"/>
      <c r="H177" s="5"/>
      <c r="I177" s="5"/>
      <c r="J177" s="5"/>
      <c r="K177" s="5"/>
      <c r="L177" s="5"/>
      <c r="M177" s="5"/>
      <c r="N177" s="5"/>
      <c r="O177" s="5"/>
      <c r="P177" s="5"/>
      <c r="Q177" s="5"/>
      <c r="R177" s="5"/>
      <c r="S177" s="5"/>
      <c r="T177" s="5"/>
      <c r="U177" s="2"/>
      <c r="V177" s="340"/>
    </row>
    <row r="178" spans="1:23" ht="18" customHeight="1">
      <c r="A178" s="9"/>
      <c r="B178" s="2"/>
      <c r="C178" s="20"/>
      <c r="D178" s="20"/>
      <c r="E178" s="5"/>
      <c r="F178" s="5"/>
      <c r="G178" s="5"/>
      <c r="H178" s="5"/>
      <c r="I178" s="5"/>
      <c r="J178" s="5"/>
      <c r="K178" s="5"/>
      <c r="L178" s="5"/>
      <c r="M178" s="5"/>
      <c r="N178" s="5"/>
      <c r="O178" s="5"/>
      <c r="P178" s="5"/>
      <c r="Q178" s="5"/>
      <c r="R178" s="5"/>
      <c r="S178" s="5"/>
      <c r="T178" s="5"/>
      <c r="U178" s="2"/>
      <c r="V178" s="340"/>
    </row>
    <row r="179" spans="1:23" ht="18" customHeight="1" thickBot="1">
      <c r="A179" s="9"/>
      <c r="B179" s="2"/>
      <c r="C179" s="28" t="s">
        <v>258</v>
      </c>
      <c r="D179" s="5"/>
      <c r="E179" s="5"/>
      <c r="F179" s="5"/>
      <c r="G179" s="5"/>
      <c r="H179" s="5"/>
      <c r="I179" s="5"/>
      <c r="J179" s="5"/>
      <c r="K179" s="5"/>
      <c r="L179" s="5"/>
      <c r="M179" s="5"/>
      <c r="N179" s="5"/>
      <c r="O179" s="5"/>
      <c r="P179" s="5"/>
      <c r="Q179" s="5"/>
      <c r="R179" s="5"/>
      <c r="S179" s="5"/>
      <c r="T179" s="5"/>
      <c r="U179" s="2"/>
      <c r="V179" s="340"/>
    </row>
    <row r="180" spans="1:23" ht="18" customHeight="1" thickBot="1">
      <c r="A180" s="9"/>
      <c r="B180" s="2"/>
      <c r="C180" s="462" t="s">
        <v>367</v>
      </c>
      <c r="D180" s="462"/>
      <c r="E180" s="462"/>
      <c r="F180" s="5"/>
      <c r="G180" s="5"/>
      <c r="H180" s="5"/>
      <c r="I180" s="5"/>
      <c r="J180" s="5"/>
      <c r="K180" s="759">
        <f>INDEX(DatasheetPart4!$D$4:$GK$313,MATCH(Import_LA_Code,DatasheetPart4!$B$4:$B$313,0),MATCH(CONCATENATE($W180,"/",K$10),DatasheetPart4!$D$2:$HR$2,0))</f>
        <v>89958349</v>
      </c>
      <c r="L180" s="599"/>
      <c r="M180" s="2"/>
      <c r="N180" s="2"/>
      <c r="O180" s="759">
        <f>INDEX(DatasheetPart4!$D$4:$GK$313,MATCH(Import_LA_Code,DatasheetPart4!$B$4:$B$313,0),MATCH(CONCATENATE($W180,"/",O$10),DatasheetPart4!$D$2:$HR$2,0))</f>
        <v>9450453</v>
      </c>
      <c r="P180" s="599"/>
      <c r="Q180" s="2"/>
      <c r="R180" s="2"/>
      <c r="S180" s="759">
        <f>INDEX(DatasheetPart4!$D$4:$GK$313,MATCH(Import_LA_Code,DatasheetPart4!$B$4:$B$313,0),MATCH(CONCATENATE($W180,"/",S$10),DatasheetPart4!$D$2:$HR$2,0))</f>
        <v>1567952</v>
      </c>
      <c r="T180" s="599"/>
      <c r="U180" s="2"/>
      <c r="V180" s="340"/>
      <c r="W180" s="109" t="str">
        <f>LEFT(C180,2)</f>
        <v>60</v>
      </c>
    </row>
    <row r="181" spans="1:23" ht="18" customHeight="1" thickBot="1">
      <c r="A181" s="9"/>
      <c r="B181" s="2"/>
      <c r="C181" s="5"/>
      <c r="D181" s="5"/>
      <c r="E181" s="5"/>
      <c r="F181" s="5"/>
      <c r="G181" s="5"/>
      <c r="H181" s="5"/>
      <c r="I181" s="5"/>
      <c r="J181" s="5"/>
      <c r="K181" s="5"/>
      <c r="L181" s="5"/>
      <c r="M181" s="5"/>
      <c r="N181" s="5"/>
      <c r="O181" s="757"/>
      <c r="P181" s="757"/>
      <c r="Q181" s="5"/>
      <c r="R181" s="5"/>
      <c r="S181" s="5"/>
      <c r="T181" s="5"/>
      <c r="U181" s="2"/>
      <c r="V181" s="340"/>
    </row>
    <row r="182" spans="1:23" ht="18" customHeight="1" thickBot="1">
      <c r="A182" s="9"/>
      <c r="B182" s="2"/>
      <c r="C182" s="5" t="s">
        <v>368</v>
      </c>
      <c r="D182" s="5"/>
      <c r="E182" s="5"/>
      <c r="F182" s="5"/>
      <c r="G182" s="5"/>
      <c r="H182" s="5"/>
      <c r="I182" s="5"/>
      <c r="J182" s="5"/>
      <c r="K182" s="540">
        <f>INDEX(DatasheetPart4!$D$4:$GK$313,MATCH(Import_LA_Code,DatasheetPart4!$B$4:$B$313,0),MATCH(CONCATENATE($W182,"/",K$10),DatasheetPart4!$D$2:$HR$2,0))</f>
        <v>1500000000</v>
      </c>
      <c r="L182" s="541"/>
      <c r="M182" s="2"/>
      <c r="N182" s="2"/>
      <c r="O182" s="553">
        <f>INDEX(DatasheetPart4!$D$4:$GK$313,MATCH(Import_LA_Code,DatasheetPart4!$B$4:$B$313,0),MATCH(CONCATENATE($W182,"/",O$10),DatasheetPart4!$D$2:$HR$2,0))</f>
        <v>0</v>
      </c>
      <c r="P182" s="765"/>
      <c r="Q182" s="2"/>
      <c r="R182" s="2"/>
      <c r="S182" s="540">
        <f>INDEX(DatasheetPart4!$D$4:$GK$313,MATCH(Import_LA_Code,DatasheetPart4!$B$4:$B$313,0),MATCH(CONCATENATE($W182,"/",S$10),DatasheetPart4!$D$2:$HR$2,0))</f>
        <v>0</v>
      </c>
      <c r="T182" s="541"/>
      <c r="U182" s="2"/>
      <c r="V182" s="340"/>
      <c r="W182" s="109" t="str">
        <f>LEFT(C182,2)</f>
        <v>61</v>
      </c>
    </row>
    <row r="183" spans="1:23" ht="18" customHeight="1" thickBot="1">
      <c r="A183" s="9"/>
      <c r="B183" s="2"/>
      <c r="C183" s="5"/>
      <c r="D183" s="5"/>
      <c r="E183" s="5"/>
      <c r="F183" s="5"/>
      <c r="G183" s="5"/>
      <c r="H183" s="5"/>
      <c r="I183" s="5"/>
      <c r="J183" s="5"/>
      <c r="K183" s="21"/>
      <c r="L183" s="15"/>
      <c r="M183" s="5"/>
      <c r="N183" s="5"/>
      <c r="O183" s="21"/>
      <c r="P183" s="15"/>
      <c r="Q183" s="5"/>
      <c r="R183" s="5"/>
      <c r="S183" s="21"/>
      <c r="T183" s="15"/>
      <c r="U183" s="2"/>
      <c r="V183" s="340"/>
    </row>
    <row r="184" spans="1:23" ht="18" customHeight="1" thickBot="1">
      <c r="A184" s="9"/>
      <c r="B184" s="2"/>
      <c r="C184" s="5" t="s">
        <v>369</v>
      </c>
      <c r="D184" s="5"/>
      <c r="E184" s="5"/>
      <c r="F184" s="5"/>
      <c r="G184" s="5"/>
      <c r="H184" s="5"/>
      <c r="I184" s="5"/>
      <c r="J184" s="5"/>
      <c r="K184" s="759">
        <f>INDEX(DatasheetPart4!$D$4:$GK$313,MATCH(Import_LA_Code,DatasheetPart4!$B$4:$B$313,0),MATCH(CONCATENATE($W184,"/",K$10),DatasheetPart4!$D$2:$HR$2,0))</f>
        <v>-1410041651</v>
      </c>
      <c r="L184" s="599"/>
      <c r="M184" s="2"/>
      <c r="N184" s="2"/>
      <c r="O184" s="759">
        <f>INDEX(DatasheetPart4!$D$4:$GK$313,MATCH(Import_LA_Code,DatasheetPart4!$B$4:$B$313,0),MATCH(CONCATENATE($W184,"/",O$10),DatasheetPart4!$D$2:$HR$2,0))</f>
        <v>9450453</v>
      </c>
      <c r="P184" s="599"/>
      <c r="Q184" s="2"/>
      <c r="R184" s="2"/>
      <c r="S184" s="759">
        <f>INDEX(DatasheetPart4!$D$4:$GK$313,MATCH(Import_LA_Code,DatasheetPart4!$B$4:$B$313,0),MATCH(CONCATENATE($W184,"/",S$10),DatasheetPart4!$D$2:$HR$2,0))</f>
        <v>1567952</v>
      </c>
      <c r="T184" s="599"/>
      <c r="U184" s="2"/>
      <c r="V184" s="340"/>
      <c r="W184" s="109" t="str">
        <f>LEFT(C184,2)</f>
        <v>62</v>
      </c>
    </row>
    <row r="185" spans="1:23" ht="18" customHeight="1">
      <c r="A185" s="9"/>
      <c r="B185" s="2"/>
      <c r="C185" s="5"/>
      <c r="D185" s="5"/>
      <c r="E185" s="5"/>
      <c r="F185" s="5"/>
      <c r="G185" s="5"/>
      <c r="H185" s="5"/>
      <c r="I185" s="5"/>
      <c r="J185" s="5"/>
      <c r="K185" s="5"/>
      <c r="L185" s="5"/>
      <c r="M185" s="5"/>
      <c r="N185" s="5"/>
      <c r="O185" s="5"/>
      <c r="P185" s="5"/>
      <c r="Q185" s="5"/>
      <c r="R185" s="5"/>
      <c r="S185" s="5"/>
      <c r="T185" s="5"/>
      <c r="U185" s="2"/>
      <c r="V185" s="340"/>
    </row>
    <row r="186" spans="1:23" ht="18" customHeight="1" thickBot="1">
      <c r="A186" s="9"/>
      <c r="B186" s="2"/>
      <c r="C186" s="28" t="s">
        <v>370</v>
      </c>
      <c r="D186" s="5"/>
      <c r="E186" s="5"/>
      <c r="F186" s="5"/>
      <c r="G186" s="5"/>
      <c r="H186" s="5"/>
      <c r="I186" s="5"/>
      <c r="J186" s="5"/>
      <c r="K186" s="5"/>
      <c r="L186" s="5"/>
      <c r="M186" s="5"/>
      <c r="N186" s="5"/>
      <c r="O186" s="5"/>
      <c r="P186" s="5"/>
      <c r="Q186" s="5"/>
      <c r="R186" s="5"/>
      <c r="S186" s="5"/>
      <c r="T186" s="5"/>
      <c r="U186" s="2"/>
      <c r="V186" s="340"/>
    </row>
    <row r="187" spans="1:23" ht="18" customHeight="1" thickBot="1">
      <c r="A187" s="9"/>
      <c r="B187" s="2"/>
      <c r="C187" s="5" t="s">
        <v>371</v>
      </c>
      <c r="D187" s="5"/>
      <c r="E187" s="5"/>
      <c r="F187" s="5"/>
      <c r="G187" s="5"/>
      <c r="H187" s="5"/>
      <c r="I187" s="5"/>
      <c r="J187" s="5"/>
      <c r="K187" s="759">
        <f>INDEX(DatasheetPart4!$D$4:$GK$313,MATCH(Import_LA_Code,DatasheetPart4!$B$4:$B$313,0),MATCH(CONCATENATE($W187,"/",K$10),DatasheetPart4!$D$2:$HR$2,0))</f>
        <v>0</v>
      </c>
      <c r="L187" s="599"/>
      <c r="M187" s="2"/>
      <c r="N187" s="2"/>
      <c r="O187" s="759">
        <f>INDEX(DatasheetPart4!$D$4:$GK$313,MATCH(Import_LA_Code,DatasheetPart4!$B$4:$B$313,0),MATCH(CONCATENATE($W187,"/",O$10),DatasheetPart4!$D$2:$HR$2,0))</f>
        <v>0</v>
      </c>
      <c r="P187" s="599"/>
      <c r="Q187" s="2"/>
      <c r="R187" s="2"/>
      <c r="S187" s="759">
        <f>INDEX(DatasheetPart4!$D$4:$GK$313,MATCH(Import_LA_Code,DatasheetPart4!$B$4:$B$313,0),MATCH(CONCATENATE($W187,"/",S$10),DatasheetPart4!$D$2:$HR$2,0))</f>
        <v>0</v>
      </c>
      <c r="T187" s="599"/>
      <c r="U187" s="2"/>
      <c r="V187" s="340"/>
      <c r="W187" s="109" t="str">
        <f>LEFT(C187,2)</f>
        <v>63</v>
      </c>
    </row>
    <row r="188" spans="1:23" ht="18" customHeight="1">
      <c r="A188" s="9"/>
      <c r="B188" s="2"/>
      <c r="C188" s="5"/>
      <c r="D188" s="5"/>
      <c r="E188" s="5"/>
      <c r="F188" s="5"/>
      <c r="G188" s="5"/>
      <c r="H188" s="5"/>
      <c r="I188" s="5"/>
      <c r="J188" s="5"/>
      <c r="K188" s="5"/>
      <c r="L188" s="5"/>
      <c r="M188" s="5"/>
      <c r="N188" s="5"/>
      <c r="O188" s="5"/>
      <c r="P188" s="5"/>
      <c r="Q188" s="5"/>
      <c r="R188" s="5"/>
      <c r="S188" s="5"/>
      <c r="T188" s="5"/>
      <c r="U188" s="2"/>
      <c r="V188" s="340"/>
    </row>
    <row r="189" spans="1:23" ht="18" customHeight="1" thickBot="1">
      <c r="A189" s="9"/>
      <c r="B189" s="2"/>
      <c r="C189" s="28" t="s">
        <v>372</v>
      </c>
      <c r="D189" s="5"/>
      <c r="E189" s="5"/>
      <c r="F189" s="5"/>
      <c r="G189" s="5"/>
      <c r="H189" s="5"/>
      <c r="I189" s="5"/>
      <c r="J189" s="5"/>
      <c r="K189" s="5"/>
      <c r="L189" s="5"/>
      <c r="M189" s="5"/>
      <c r="N189" s="5"/>
      <c r="O189" s="5"/>
      <c r="P189" s="5"/>
      <c r="Q189" s="5"/>
      <c r="R189" s="5"/>
      <c r="S189" s="5"/>
      <c r="T189" s="5"/>
      <c r="U189" s="2"/>
      <c r="V189" s="340"/>
    </row>
    <row r="190" spans="1:23" ht="18" customHeight="1" thickBot="1">
      <c r="A190" s="9"/>
      <c r="B190" s="2"/>
      <c r="C190" s="5" t="s">
        <v>373</v>
      </c>
      <c r="D190" s="5"/>
      <c r="E190" s="5"/>
      <c r="F190" s="5"/>
      <c r="G190" s="5"/>
      <c r="H190" s="5"/>
      <c r="I190" s="5"/>
      <c r="J190" s="5"/>
      <c r="K190" s="759">
        <f>INDEX(DatasheetPart4!$D$4:$GK$313,MATCH(Import_LA_Code,DatasheetPart4!$B$4:$B$313,0),MATCH(CONCATENATE($W190,"/",K$10),DatasheetPart4!$D$2:$HR$2,0))</f>
        <v>0</v>
      </c>
      <c r="L190" s="599"/>
      <c r="M190" s="2"/>
      <c r="N190" s="2"/>
      <c r="O190" s="759">
        <f>INDEX(DatasheetPart4!$D$4:$GK$313,MATCH(Import_LA_Code,DatasheetPart4!$B$4:$B$313,0),MATCH(CONCATENATE($W190,"/",O$10),DatasheetPart4!$D$2:$HR$2,0))</f>
        <v>0</v>
      </c>
      <c r="P190" s="599"/>
      <c r="Q190" s="2"/>
      <c r="R190" s="2"/>
      <c r="S190" s="759">
        <f>INDEX(DatasheetPart4!$D$4:$GK$313,MATCH(Import_LA_Code,DatasheetPart4!$B$4:$B$313,0),MATCH(CONCATENATE($W190,"/",S$10),DatasheetPart4!$D$2:$HR$2,0))</f>
        <v>0</v>
      </c>
      <c r="T190" s="599"/>
      <c r="U190" s="2"/>
      <c r="V190" s="340"/>
      <c r="W190" s="109" t="str">
        <f>LEFT(C190,2)</f>
        <v>64</v>
      </c>
    </row>
    <row r="191" spans="1:23" ht="18" customHeight="1" thickBot="1">
      <c r="A191" s="9"/>
      <c r="B191" s="2"/>
      <c r="C191" s="20"/>
      <c r="D191" s="20"/>
      <c r="E191" s="5"/>
      <c r="F191" s="5"/>
      <c r="G191" s="5"/>
      <c r="H191" s="5"/>
      <c r="I191" s="5"/>
      <c r="J191" s="5"/>
      <c r="K191" s="5"/>
      <c r="L191" s="5"/>
      <c r="M191" s="5"/>
      <c r="N191" s="5"/>
      <c r="O191" s="5"/>
      <c r="P191" s="5"/>
      <c r="Q191" s="5"/>
      <c r="R191" s="5"/>
      <c r="S191" s="5"/>
      <c r="T191" s="5"/>
      <c r="U191" s="2"/>
      <c r="V191" s="340"/>
    </row>
    <row r="192" spans="1:23" ht="18" customHeight="1">
      <c r="A192" s="9"/>
      <c r="B192" s="2"/>
      <c r="C192" s="769"/>
      <c r="D192" s="770"/>
      <c r="E192" s="771"/>
      <c r="F192" s="771"/>
      <c r="G192" s="771"/>
      <c r="H192" s="771"/>
      <c r="I192" s="771"/>
      <c r="J192" s="771"/>
      <c r="K192" s="771"/>
      <c r="L192" s="240"/>
      <c r="M192" s="240"/>
      <c r="N192" s="240"/>
      <c r="O192" s="772"/>
      <c r="P192" s="771"/>
      <c r="Q192" s="240"/>
      <c r="R192" s="240"/>
      <c r="S192" s="771"/>
      <c r="T192" s="771"/>
      <c r="U192" s="773"/>
      <c r="V192" s="340"/>
    </row>
    <row r="193" spans="1:23" ht="18" customHeight="1" thickBot="1">
      <c r="A193" s="9"/>
      <c r="B193" s="2"/>
      <c r="C193" s="241" t="s">
        <v>374</v>
      </c>
      <c r="D193" s="421"/>
      <c r="E193" s="422"/>
      <c r="F193" s="422"/>
      <c r="G193" s="422"/>
      <c r="H193" s="422"/>
      <c r="I193" s="422"/>
      <c r="J193" s="422"/>
      <c r="K193" s="422"/>
      <c r="L193" s="239"/>
      <c r="M193" s="239"/>
      <c r="N193" s="239"/>
      <c r="O193" s="774"/>
      <c r="P193" s="422"/>
      <c r="Q193" s="239"/>
      <c r="R193" s="239"/>
      <c r="S193" s="422"/>
      <c r="T193" s="775"/>
      <c r="U193" s="776"/>
      <c r="V193" s="340"/>
    </row>
    <row r="194" spans="1:23" ht="18" customHeight="1" thickBot="1">
      <c r="A194" s="9"/>
      <c r="B194" s="2"/>
      <c r="C194" s="555" t="s">
        <v>375</v>
      </c>
      <c r="D194" s="556"/>
      <c r="E194" s="556"/>
      <c r="F194" s="422"/>
      <c r="G194" s="422"/>
      <c r="H194" s="422"/>
      <c r="I194" s="422"/>
      <c r="J194" s="422"/>
      <c r="K194" s="759">
        <f>INDEX(DatasheetPart4!$D$4:$GK$313,MATCH(Import_LA_Code,DatasheetPart4!$B$4:$B$313,0),MATCH(CONCATENATE($W194,"/",K$10),DatasheetPart4!$D$2:$HR$2,0))</f>
        <v>3899826080</v>
      </c>
      <c r="L194" s="599"/>
      <c r="M194" s="239"/>
      <c r="N194" s="239"/>
      <c r="O194" s="759">
        <f>INDEX(DatasheetPart4!$D$4:$GK$313,MATCH(Import_LA_Code,DatasheetPart4!$B$4:$B$313,0),MATCH(CONCATENATE($W194,"/",O$10),DatasheetPart4!$D$2:$HR$2,0))</f>
        <v>1133020681</v>
      </c>
      <c r="P194" s="599"/>
      <c r="Q194" s="239"/>
      <c r="R194" s="239"/>
      <c r="S194" s="759">
        <f>INDEX(DatasheetPart4!$D$4:$GK$313,MATCH(Import_LA_Code,DatasheetPart4!$B$4:$B$313,0),MATCH(CONCATENATE($W194,"/",S$10),DatasheetPart4!$D$2:$HR$2,0))</f>
        <v>45835256</v>
      </c>
      <c r="T194" s="599"/>
      <c r="U194" s="776"/>
      <c r="V194" s="340"/>
      <c r="W194" s="109" t="str">
        <f>LEFT(C194,2)</f>
        <v>65</v>
      </c>
    </row>
    <row r="195" spans="1:23" ht="18" customHeight="1" thickBot="1">
      <c r="A195" s="9"/>
      <c r="B195" s="2"/>
      <c r="C195" s="242"/>
      <c r="D195" s="421"/>
      <c r="E195" s="422"/>
      <c r="F195" s="422"/>
      <c r="G195" s="422"/>
      <c r="H195" s="422"/>
      <c r="I195" s="422"/>
      <c r="J195" s="422"/>
      <c r="K195" s="422"/>
      <c r="L195" s="239"/>
      <c r="M195" s="239"/>
      <c r="N195" s="239"/>
      <c r="O195" s="774"/>
      <c r="P195" s="422"/>
      <c r="Q195" s="239"/>
      <c r="R195" s="239"/>
      <c r="S195" s="422"/>
      <c r="T195" s="422"/>
      <c r="U195" s="776"/>
      <c r="V195" s="340"/>
    </row>
    <row r="196" spans="1:23" ht="18" customHeight="1" thickBot="1">
      <c r="A196" s="332"/>
      <c r="B196" s="2"/>
      <c r="C196" s="242" t="s">
        <v>376</v>
      </c>
      <c r="D196" s="421"/>
      <c r="E196" s="422"/>
      <c r="F196" s="422"/>
      <c r="G196" s="422"/>
      <c r="H196" s="422"/>
      <c r="I196" s="422"/>
      <c r="J196" s="422"/>
      <c r="K196" s="759">
        <f>INDEX(DatasheetPart4!$D$4:$GK$313,MATCH(Import_LA_Code,DatasheetPart4!$B$4:$B$313,0),MATCH(CONCATENATE($W196,"/",K$10),DatasheetPart4!$D$2:$HR$2,0))</f>
        <v>-4876541690</v>
      </c>
      <c r="L196" s="599"/>
      <c r="M196" s="239"/>
      <c r="N196" s="239"/>
      <c r="O196" s="759">
        <f>INDEX(DatasheetPart4!$D$4:$GK$313,MATCH(Import_LA_Code,DatasheetPart4!$B$4:$B$313,0),MATCH(CONCATENATE($W196,"/",O$10),DatasheetPart4!$D$2:$HR$2,0))</f>
        <v>792166629</v>
      </c>
      <c r="P196" s="599"/>
      <c r="Q196" s="239"/>
      <c r="R196" s="239"/>
      <c r="S196" s="759">
        <f>INDEX(DatasheetPart4!$D$4:$GK$313,MATCH(Import_LA_Code,DatasheetPart4!$B$4:$B$313,0),MATCH(CONCATENATE($W196,"/",S$10),DatasheetPart4!$D$2:$HR$2,0))</f>
        <v>27647949</v>
      </c>
      <c r="T196" s="599"/>
      <c r="U196" s="776"/>
      <c r="V196" s="340"/>
      <c r="W196" s="109" t="str">
        <f>LEFT(C196,2)</f>
        <v>66</v>
      </c>
    </row>
    <row r="197" spans="1:23" ht="18" customHeight="1" thickBot="1">
      <c r="A197" s="332"/>
      <c r="B197" s="2"/>
      <c r="C197" s="243"/>
      <c r="D197" s="777"/>
      <c r="E197" s="778"/>
      <c r="F197" s="778"/>
      <c r="G197" s="778"/>
      <c r="H197" s="778"/>
      <c r="I197" s="778"/>
      <c r="J197" s="778"/>
      <c r="K197" s="778"/>
      <c r="L197" s="244"/>
      <c r="M197" s="244"/>
      <c r="N197" s="244"/>
      <c r="O197" s="779"/>
      <c r="P197" s="778"/>
      <c r="Q197" s="244"/>
      <c r="R197" s="244"/>
      <c r="S197" s="778"/>
      <c r="T197" s="778"/>
      <c r="U197" s="780"/>
      <c r="V197" s="340"/>
    </row>
    <row r="198" spans="1:23" ht="18" customHeight="1">
      <c r="A198" s="9"/>
      <c r="B198" s="2"/>
      <c r="C198" s="20"/>
      <c r="D198" s="20"/>
      <c r="E198" s="5"/>
      <c r="F198" s="5"/>
      <c r="G198" s="5"/>
      <c r="H198" s="5"/>
      <c r="I198" s="5"/>
      <c r="J198" s="5"/>
      <c r="K198" s="5"/>
      <c r="L198" s="22"/>
      <c r="M198" s="22"/>
      <c r="N198" s="22"/>
      <c r="O198" s="781"/>
      <c r="P198" s="5"/>
      <c r="Q198" s="22"/>
      <c r="R198" s="22"/>
      <c r="S198" s="5"/>
      <c r="T198" s="5"/>
      <c r="U198" s="2"/>
      <c r="V198" s="340"/>
    </row>
    <row r="199" spans="1:23" ht="15.75" thickBot="1">
      <c r="A199" s="742"/>
      <c r="B199" s="351"/>
      <c r="C199" s="726"/>
      <c r="D199" s="726"/>
      <c r="E199" s="351"/>
      <c r="F199" s="351"/>
      <c r="G199" s="726"/>
      <c r="H199" s="726"/>
      <c r="I199" s="351"/>
      <c r="J199" s="351"/>
      <c r="K199" s="726"/>
      <c r="L199" s="726"/>
      <c r="M199" s="351"/>
      <c r="N199" s="351"/>
      <c r="O199" s="726"/>
      <c r="P199" s="726"/>
      <c r="Q199" s="351"/>
      <c r="R199" s="351"/>
      <c r="S199" s="726"/>
      <c r="T199" s="726"/>
      <c r="U199" s="351"/>
      <c r="V199" s="730"/>
    </row>
  </sheetData>
  <mergeCells count="250">
    <mergeCell ref="S105:T105"/>
    <mergeCell ref="O105:P105"/>
    <mergeCell ref="K105:L105"/>
    <mergeCell ref="S118:T118"/>
    <mergeCell ref="K121:L121"/>
    <mergeCell ref="K187:L187"/>
    <mergeCell ref="O187:P187"/>
    <mergeCell ref="S187:T187"/>
    <mergeCell ref="K176:L176"/>
    <mergeCell ref="O176:P176"/>
    <mergeCell ref="S123:T123"/>
    <mergeCell ref="K128:L128"/>
    <mergeCell ref="O128:P128"/>
    <mergeCell ref="S125:T125"/>
    <mergeCell ref="O113:P113"/>
    <mergeCell ref="K113:L113"/>
    <mergeCell ref="K148:L148"/>
    <mergeCell ref="O159:P159"/>
    <mergeCell ref="K159:L159"/>
    <mergeCell ref="S155:T155"/>
    <mergeCell ref="K157:L157"/>
    <mergeCell ref="O157:P157"/>
    <mergeCell ref="S159:T159"/>
    <mergeCell ref="S150:T150"/>
    <mergeCell ref="K125:L125"/>
    <mergeCell ref="O141:P141"/>
    <mergeCell ref="S141:T141"/>
    <mergeCell ref="O148:P148"/>
    <mergeCell ref="S148:T148"/>
    <mergeCell ref="S132:T132"/>
    <mergeCell ref="K141:L141"/>
    <mergeCell ref="S115:T115"/>
    <mergeCell ref="O123:P123"/>
    <mergeCell ref="K145:L145"/>
    <mergeCell ref="S121:T121"/>
    <mergeCell ref="S128:T128"/>
    <mergeCell ref="S130:T130"/>
    <mergeCell ref="C165:E165"/>
    <mergeCell ref="C167:G167"/>
    <mergeCell ref="C169:G169"/>
    <mergeCell ref="C172:E172"/>
    <mergeCell ref="C174:G174"/>
    <mergeCell ref="C176:F176"/>
    <mergeCell ref="K190:L190"/>
    <mergeCell ref="O190:P190"/>
    <mergeCell ref="S190:T190"/>
    <mergeCell ref="K184:L184"/>
    <mergeCell ref="O184:P184"/>
    <mergeCell ref="S184:T184"/>
    <mergeCell ref="C194:E194"/>
    <mergeCell ref="K162:L162"/>
    <mergeCell ref="O162:P162"/>
    <mergeCell ref="S162:T162"/>
    <mergeCell ref="K174:L174"/>
    <mergeCell ref="O174:P174"/>
    <mergeCell ref="S174:T174"/>
    <mergeCell ref="S165:T165"/>
    <mergeCell ref="K167:L167"/>
    <mergeCell ref="O167:P167"/>
    <mergeCell ref="S176:T176"/>
    <mergeCell ref="K172:L172"/>
    <mergeCell ref="O172:P172"/>
    <mergeCell ref="S172:T172"/>
    <mergeCell ref="K169:L169"/>
    <mergeCell ref="O165:P165"/>
    <mergeCell ref="S167:T167"/>
    <mergeCell ref="C180:E180"/>
    <mergeCell ref="K180:L180"/>
    <mergeCell ref="O180:P180"/>
    <mergeCell ref="S180:T180"/>
    <mergeCell ref="K182:L182"/>
    <mergeCell ref="O182:P182"/>
    <mergeCell ref="S182:T182"/>
    <mergeCell ref="S82:T82"/>
    <mergeCell ref="K82:L82"/>
    <mergeCell ref="S92:T92"/>
    <mergeCell ref="S94:T94"/>
    <mergeCell ref="S102:T102"/>
    <mergeCell ref="K84:L84"/>
    <mergeCell ref="O84:P84"/>
    <mergeCell ref="S84:T84"/>
    <mergeCell ref="O96:P96"/>
    <mergeCell ref="K92:L92"/>
    <mergeCell ref="K94:L94"/>
    <mergeCell ref="K96:L96"/>
    <mergeCell ref="O102:P102"/>
    <mergeCell ref="O94:P94"/>
    <mergeCell ref="O92:P92"/>
    <mergeCell ref="K99:L99"/>
    <mergeCell ref="O99:P99"/>
    <mergeCell ref="S99:T99"/>
    <mergeCell ref="S89:T89"/>
    <mergeCell ref="S96:T96"/>
    <mergeCell ref="A2:V2"/>
    <mergeCell ref="A3:V3"/>
    <mergeCell ref="C9:I9"/>
    <mergeCell ref="S86:T86"/>
    <mergeCell ref="K86:L86"/>
    <mergeCell ref="K18:L18"/>
    <mergeCell ref="K20:L20"/>
    <mergeCell ref="O20:P20"/>
    <mergeCell ref="K37:L37"/>
    <mergeCell ref="O18:P18"/>
    <mergeCell ref="K44:L44"/>
    <mergeCell ref="S18:T18"/>
    <mergeCell ref="K48:L48"/>
    <mergeCell ref="S33:T33"/>
    <mergeCell ref="K33:L33"/>
    <mergeCell ref="O82:P82"/>
    <mergeCell ref="O86:P86"/>
    <mergeCell ref="G68:H68"/>
    <mergeCell ref="S14:T15"/>
    <mergeCell ref="A4:V4"/>
    <mergeCell ref="S20:T20"/>
    <mergeCell ref="K23:L23"/>
    <mergeCell ref="K46:L46"/>
    <mergeCell ref="K55:L55"/>
    <mergeCell ref="F31:I31"/>
    <mergeCell ref="G36:H36"/>
    <mergeCell ref="G32:H32"/>
    <mergeCell ref="K32:L32"/>
    <mergeCell ref="O32:P32"/>
    <mergeCell ref="O58:P58"/>
    <mergeCell ref="O33:P33"/>
    <mergeCell ref="K51:L51"/>
    <mergeCell ref="O53:P53"/>
    <mergeCell ref="K39:L39"/>
    <mergeCell ref="K41:L41"/>
    <mergeCell ref="K53:L53"/>
    <mergeCell ref="K58:L58"/>
    <mergeCell ref="O55:P55"/>
    <mergeCell ref="O68:P68"/>
    <mergeCell ref="C65:E66"/>
    <mergeCell ref="G65:H65"/>
    <mergeCell ref="S58:T58"/>
    <mergeCell ref="G70:H70"/>
    <mergeCell ref="C64:E64"/>
    <mergeCell ref="A33:F33"/>
    <mergeCell ref="S32:T32"/>
    <mergeCell ref="K68:L68"/>
    <mergeCell ref="S62:T62"/>
    <mergeCell ref="K70:L70"/>
    <mergeCell ref="S65:T65"/>
    <mergeCell ref="G64:H64"/>
    <mergeCell ref="K65:L65"/>
    <mergeCell ref="K60:L60"/>
    <mergeCell ref="S60:T60"/>
    <mergeCell ref="S68:T68"/>
    <mergeCell ref="O70:P70"/>
    <mergeCell ref="S70:T70"/>
    <mergeCell ref="O65:P65"/>
    <mergeCell ref="O51:P51"/>
    <mergeCell ref="O60:P60"/>
    <mergeCell ref="K62:L62"/>
    <mergeCell ref="O62:P62"/>
    <mergeCell ref="F29:I30"/>
    <mergeCell ref="S17:T17"/>
    <mergeCell ref="K16:L16"/>
    <mergeCell ref="R29:U30"/>
    <mergeCell ref="O23:P23"/>
    <mergeCell ref="S23:T23"/>
    <mergeCell ref="S28:T28"/>
    <mergeCell ref="G28:H28"/>
    <mergeCell ref="K28:L28"/>
    <mergeCell ref="O28:P28"/>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A6:V6"/>
    <mergeCell ref="C12:T12"/>
    <mergeCell ref="C27:U27"/>
    <mergeCell ref="O36:P36"/>
    <mergeCell ref="S36:T36"/>
    <mergeCell ref="N29:Q30"/>
    <mergeCell ref="J29:M30"/>
    <mergeCell ref="J31:M31"/>
    <mergeCell ref="C73:E74"/>
    <mergeCell ref="R31:U31"/>
    <mergeCell ref="K89:L89"/>
    <mergeCell ref="K196:L196"/>
    <mergeCell ref="O196:P196"/>
    <mergeCell ref="S196:T196"/>
    <mergeCell ref="O194:P194"/>
    <mergeCell ref="S194:T194"/>
    <mergeCell ref="K194:L194"/>
    <mergeCell ref="O169:P169"/>
    <mergeCell ref="S169:T169"/>
    <mergeCell ref="K165:L165"/>
    <mergeCell ref="O89:P89"/>
    <mergeCell ref="G72:H72"/>
    <mergeCell ref="K78:L78"/>
    <mergeCell ref="K152:L152"/>
    <mergeCell ref="O152:P152"/>
    <mergeCell ref="K155:L155"/>
    <mergeCell ref="O155:P155"/>
    <mergeCell ref="O111:P111"/>
    <mergeCell ref="K111:L111"/>
    <mergeCell ref="K150:L150"/>
    <mergeCell ref="O150:P150"/>
    <mergeCell ref="K142:L142"/>
    <mergeCell ref="G73:H73"/>
    <mergeCell ref="G76:H76"/>
    <mergeCell ref="G78:H78"/>
    <mergeCell ref="O142:P142"/>
    <mergeCell ref="O145:P145"/>
    <mergeCell ref="K139:L139"/>
    <mergeCell ref="K123:L123"/>
    <mergeCell ref="O125:P125"/>
    <mergeCell ref="K132:L132"/>
    <mergeCell ref="O132:P132"/>
    <mergeCell ref="O135:P135"/>
    <mergeCell ref="K137:L137"/>
    <mergeCell ref="K135:L135"/>
    <mergeCell ref="O108:P108"/>
    <mergeCell ref="K115:L115"/>
    <mergeCell ref="K108:L108"/>
    <mergeCell ref="O121:P121"/>
    <mergeCell ref="K102:L102"/>
    <mergeCell ref="K73:L73"/>
    <mergeCell ref="K76:L76"/>
    <mergeCell ref="K130:L130"/>
    <mergeCell ref="O130:P130"/>
    <mergeCell ref="K118:L118"/>
    <mergeCell ref="O115:P115"/>
    <mergeCell ref="S108:T108"/>
    <mergeCell ref="S113:T113"/>
    <mergeCell ref="S111:T111"/>
    <mergeCell ref="S135:T135"/>
    <mergeCell ref="S137:T137"/>
    <mergeCell ref="S145:T145"/>
    <mergeCell ref="O137:P137"/>
    <mergeCell ref="S142:T142"/>
    <mergeCell ref="S157:T157"/>
    <mergeCell ref="O139:P139"/>
    <mergeCell ref="S139:T139"/>
    <mergeCell ref="S152:T152"/>
    <mergeCell ref="O118:P118"/>
  </mergeCells>
  <phoneticPr fontId="9" type="noConversion"/>
  <dataValidations count="3">
    <dataValidation allowBlank="1" showInputMessage="1" showErrorMessage="1" prompt="This was Line 57 in NNDR3 2019-20" sqref="C180:E180" xr:uid="{0B73DB10-160E-4574-96CB-9ABFD31ADD77}"/>
    <dataValidation allowBlank="1" showInputMessage="1" showErrorMessage="1" prompt="This was Line 67 in NNDR3 2020-21" sqref="C196" xr:uid="{424815E9-3C82-40E5-AC42-C8030011DD34}"/>
    <dataValidation allowBlank="1" showInputMessage="1" showErrorMessage="1" prompt="This was Line 66 in NNDR3 2020-21" sqref="C194:E194" xr:uid="{03B138F6-FD2E-4012-978A-508485620B36}"/>
  </dataValidations>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rowBreaks count="1" manualBreakCount="1">
    <brk id="7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4"/>
  <sheetViews>
    <sheetView showGridLines="0" zoomScaleNormal="100" workbookViewId="0">
      <selection activeCell="I24" sqref="I24"/>
    </sheetView>
  </sheetViews>
  <sheetFormatPr defaultColWidth="9.140625" defaultRowHeight="15"/>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32" width="9.140625" style="225" customWidth="1"/>
    <col min="33" max="44" width="9.140625" style="4" customWidth="1"/>
    <col min="45" max="16384" width="9.140625" style="4"/>
  </cols>
  <sheetData>
    <row r="1" spans="1:31">
      <c r="A1" s="584"/>
      <c r="B1" s="349" t="s">
        <v>21</v>
      </c>
      <c r="C1" s="349"/>
      <c r="D1" s="349"/>
      <c r="E1" s="349"/>
      <c r="F1" s="743">
        <f>+'Part 1'!F1</f>
        <v>310</v>
      </c>
      <c r="G1" s="349"/>
      <c r="H1" s="349"/>
      <c r="I1" s="349"/>
      <c r="J1" s="349"/>
      <c r="K1" s="349"/>
      <c r="L1" s="349"/>
      <c r="M1" s="349"/>
      <c r="N1" s="349"/>
      <c r="O1" s="349"/>
      <c r="P1" s="349"/>
      <c r="Q1" s="349"/>
      <c r="R1" s="349"/>
      <c r="S1" s="349"/>
      <c r="T1" s="349"/>
      <c r="U1" s="782"/>
      <c r="V1" s="782"/>
      <c r="W1" s="782"/>
      <c r="X1" s="349"/>
      <c r="Y1" s="349"/>
      <c r="Z1" s="349"/>
      <c r="AA1" s="349"/>
      <c r="AB1" s="349"/>
      <c r="AC1" s="349"/>
      <c r="AD1" s="349"/>
      <c r="AE1" s="588"/>
    </row>
    <row r="2" spans="1:31" ht="15.75">
      <c r="A2" s="476" t="s">
        <v>29</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590"/>
    </row>
    <row r="3" spans="1:31" ht="15.75">
      <c r="A3" s="476" t="str">
        <f>'Part 1'!A3</f>
        <v>2021-22</v>
      </c>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590"/>
    </row>
    <row r="4" spans="1:31">
      <c r="A4" s="23"/>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448"/>
    </row>
    <row r="5" spans="1:31">
      <c r="A5" s="493" t="s">
        <v>56</v>
      </c>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613"/>
    </row>
    <row r="6" spans="1:31">
      <c r="A6" s="23"/>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448"/>
    </row>
    <row r="7" spans="1:31">
      <c r="A7" s="478" t="s">
        <v>57</v>
      </c>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80"/>
    </row>
    <row r="8" spans="1:31" ht="15.75" thickBot="1">
      <c r="A8" s="594"/>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713"/>
      <c r="AC8" s="616"/>
      <c r="AD8" s="350"/>
      <c r="AE8" s="597"/>
    </row>
    <row r="9" spans="1:31">
      <c r="A9" s="6"/>
      <c r="B9" s="5"/>
      <c r="C9" s="5"/>
      <c r="D9" s="5"/>
      <c r="E9" s="5"/>
      <c r="F9" s="5"/>
      <c r="G9" s="5"/>
      <c r="H9" s="5"/>
      <c r="I9" s="5"/>
      <c r="J9" s="5"/>
      <c r="K9" s="5"/>
      <c r="L9" s="290">
        <v>1</v>
      </c>
      <c r="M9" s="290"/>
      <c r="N9" s="290"/>
      <c r="O9" s="290"/>
      <c r="P9" s="290">
        <v>2</v>
      </c>
      <c r="Q9" s="290"/>
      <c r="R9" s="290"/>
      <c r="S9" s="290"/>
      <c r="T9" s="290">
        <v>3</v>
      </c>
      <c r="U9" s="290"/>
      <c r="V9" s="290"/>
      <c r="W9" s="290"/>
      <c r="X9" s="290">
        <v>4</v>
      </c>
      <c r="Y9" s="290"/>
      <c r="Z9" s="290"/>
      <c r="AA9" s="290"/>
      <c r="AB9" s="290">
        <v>5</v>
      </c>
      <c r="AC9" s="290"/>
      <c r="AD9" s="290"/>
      <c r="AE9" s="338"/>
    </row>
    <row r="10" spans="1:31" ht="15.75">
      <c r="A10" s="6"/>
      <c r="B10" s="5"/>
      <c r="C10" s="25" t="str">
        <f>+'Part 2'!C10</f>
        <v>Local Authority : England</v>
      </c>
      <c r="D10" s="5"/>
      <c r="E10" s="5"/>
      <c r="F10" s="5"/>
      <c r="G10" s="5"/>
      <c r="H10" s="5"/>
      <c r="I10" s="5"/>
      <c r="J10" s="5"/>
      <c r="K10" s="5"/>
      <c r="L10" s="15"/>
      <c r="M10" s="15"/>
      <c r="N10" s="15"/>
      <c r="O10" s="15"/>
      <c r="P10" s="15"/>
      <c r="Q10" s="19"/>
      <c r="R10" s="19"/>
      <c r="S10" s="15"/>
      <c r="T10" s="15"/>
      <c r="U10" s="15"/>
      <c r="V10" s="15"/>
      <c r="W10" s="600"/>
      <c r="X10" s="15"/>
      <c r="Y10" s="15"/>
      <c r="Z10" s="15"/>
      <c r="AA10" s="15"/>
      <c r="AB10" s="15"/>
      <c r="AC10" s="15"/>
      <c r="AD10" s="5"/>
      <c r="AE10" s="338"/>
    </row>
    <row r="11" spans="1:31">
      <c r="A11" s="6"/>
      <c r="B11" s="5"/>
      <c r="C11" s="5"/>
      <c r="D11" s="5"/>
      <c r="E11" s="5"/>
      <c r="F11" s="5"/>
      <c r="G11" s="5"/>
      <c r="H11" s="5"/>
      <c r="I11" s="5"/>
      <c r="J11" s="5"/>
      <c r="K11" s="5"/>
      <c r="L11" s="15"/>
      <c r="M11" s="15"/>
      <c r="N11" s="15"/>
      <c r="O11" s="15"/>
      <c r="P11" s="15"/>
      <c r="Q11" s="15"/>
      <c r="R11" s="15"/>
      <c r="S11" s="15"/>
      <c r="T11" s="15"/>
      <c r="U11" s="15"/>
      <c r="V11" s="15"/>
      <c r="W11" s="15"/>
      <c r="X11" s="15"/>
      <c r="Y11" s="15"/>
      <c r="Z11" s="15"/>
      <c r="AA11" s="15"/>
      <c r="AB11" s="15"/>
      <c r="AC11" s="15"/>
      <c r="AD11" s="5"/>
      <c r="AE11" s="338"/>
    </row>
    <row r="12" spans="1:31" ht="15.75">
      <c r="A12" s="6"/>
      <c r="B12" s="5"/>
      <c r="C12" s="535" t="s">
        <v>377</v>
      </c>
      <c r="D12" s="535"/>
      <c r="E12" s="535"/>
      <c r="F12" s="535"/>
      <c r="G12" s="535"/>
      <c r="H12" s="535"/>
      <c r="I12" s="5"/>
      <c r="J12" s="5"/>
      <c r="K12" s="5"/>
      <c r="L12" s="15"/>
      <c r="M12" s="15"/>
      <c r="N12" s="15"/>
      <c r="O12" s="15"/>
      <c r="P12" s="15"/>
      <c r="Q12" s="15"/>
      <c r="R12" s="15"/>
      <c r="S12" s="15"/>
      <c r="T12" s="15"/>
      <c r="U12" s="15"/>
      <c r="V12" s="15"/>
      <c r="W12" s="15"/>
      <c r="X12" s="15"/>
      <c r="Y12" s="15"/>
      <c r="Z12" s="15"/>
      <c r="AA12" s="15"/>
      <c r="AB12" s="15"/>
      <c r="AC12" s="15"/>
      <c r="AD12" s="5"/>
      <c r="AE12" s="338"/>
    </row>
    <row r="13" spans="1:31">
      <c r="A13" s="6"/>
      <c r="B13" s="5"/>
      <c r="C13" s="574" t="s">
        <v>378</v>
      </c>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15"/>
      <c r="AD13" s="5"/>
      <c r="AE13" s="338"/>
    </row>
    <row r="14" spans="1:31">
      <c r="A14" s="6"/>
      <c r="B14" s="5"/>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15"/>
      <c r="AD14" s="5"/>
      <c r="AE14" s="338"/>
    </row>
    <row r="15" spans="1:31">
      <c r="A15" s="6"/>
      <c r="B15" s="5"/>
      <c r="C15" s="5"/>
      <c r="D15" s="5"/>
      <c r="E15" s="5"/>
      <c r="F15" s="5"/>
      <c r="G15" s="5"/>
      <c r="H15" s="5"/>
      <c r="I15" s="5"/>
      <c r="J15" s="5"/>
      <c r="K15" s="5"/>
      <c r="L15" s="483" t="s">
        <v>60</v>
      </c>
      <c r="M15" s="483"/>
      <c r="N15" s="26"/>
      <c r="O15" s="15"/>
      <c r="P15" s="483" t="s">
        <v>61</v>
      </c>
      <c r="Q15" s="483"/>
      <c r="R15" s="26"/>
      <c r="S15" s="26"/>
      <c r="T15" s="483" t="s">
        <v>62</v>
      </c>
      <c r="U15" s="483"/>
      <c r="V15" s="26"/>
      <c r="W15" s="26"/>
      <c r="X15" s="483" t="s">
        <v>284</v>
      </c>
      <c r="Y15" s="483"/>
      <c r="Z15" s="26"/>
      <c r="AA15" s="26"/>
      <c r="AB15" s="483" t="s">
        <v>379</v>
      </c>
      <c r="AC15" s="483"/>
      <c r="AD15" s="5"/>
      <c r="AE15" s="338"/>
    </row>
    <row r="16" spans="1:31" ht="15.75" customHeight="1">
      <c r="A16" s="6"/>
      <c r="B16" s="5"/>
      <c r="C16" s="5"/>
      <c r="D16" s="5"/>
      <c r="E16" s="5"/>
      <c r="F16" s="5"/>
      <c r="G16" s="5"/>
      <c r="H16" s="5"/>
      <c r="I16" s="5"/>
      <c r="J16" s="5"/>
      <c r="K16" s="90"/>
      <c r="L16" s="547" t="s">
        <v>380</v>
      </c>
      <c r="M16" s="575"/>
      <c r="N16" s="90"/>
      <c r="O16" s="89"/>
      <c r="P16" s="570" t="str">
        <f>'Part 4'!J29</f>
        <v>England</v>
      </c>
      <c r="Q16" s="571"/>
      <c r="R16" s="90"/>
      <c r="S16" s="91"/>
      <c r="T16" s="547" t="str">
        <f>'Part 4'!N29</f>
        <v xml:space="preserve"> County Council</v>
      </c>
      <c r="U16" s="575"/>
      <c r="V16" s="90"/>
      <c r="W16" s="91"/>
      <c r="X16" s="547" t="str">
        <f>'Part 4'!R29</f>
        <v/>
      </c>
      <c r="Y16" s="575"/>
      <c r="Z16" s="90"/>
      <c r="AA16" s="89"/>
      <c r="AB16" s="570" t="s">
        <v>303</v>
      </c>
      <c r="AC16" s="570"/>
      <c r="AD16" s="5"/>
      <c r="AE16" s="338"/>
    </row>
    <row r="17" spans="1:32" ht="15" customHeight="1">
      <c r="A17" s="6"/>
      <c r="B17" s="5"/>
      <c r="C17" s="5"/>
      <c r="D17" s="5"/>
      <c r="E17" s="5"/>
      <c r="F17" s="5"/>
      <c r="G17" s="5"/>
      <c r="H17" s="5"/>
      <c r="I17" s="5"/>
      <c r="J17" s="5"/>
      <c r="K17" s="90"/>
      <c r="L17" s="575"/>
      <c r="M17" s="575"/>
      <c r="N17" s="90"/>
      <c r="O17" s="89"/>
      <c r="P17" s="571"/>
      <c r="Q17" s="571"/>
      <c r="R17" s="90"/>
      <c r="S17" s="91"/>
      <c r="T17" s="575"/>
      <c r="U17" s="575"/>
      <c r="V17" s="90"/>
      <c r="W17" s="91"/>
      <c r="X17" s="575"/>
      <c r="Y17" s="575"/>
      <c r="Z17" s="90"/>
      <c r="AA17" s="91"/>
      <c r="AB17" s="570"/>
      <c r="AC17" s="570"/>
      <c r="AD17" s="5"/>
      <c r="AE17" s="338"/>
    </row>
    <row r="18" spans="1:32" ht="15.75">
      <c r="A18" s="6"/>
      <c r="B18" s="5"/>
      <c r="C18" s="5"/>
      <c r="D18" s="5"/>
      <c r="E18" s="5"/>
      <c r="F18" s="5"/>
      <c r="G18" s="5"/>
      <c r="H18" s="5"/>
      <c r="I18" s="5"/>
      <c r="J18" s="5"/>
      <c r="K18" s="26"/>
      <c r="L18" s="531" t="s">
        <v>37</v>
      </c>
      <c r="M18" s="531"/>
      <c r="N18" s="26"/>
      <c r="O18" s="27"/>
      <c r="P18" s="531" t="s">
        <v>37</v>
      </c>
      <c r="Q18" s="531"/>
      <c r="R18" s="26"/>
      <c r="S18" s="15"/>
      <c r="T18" s="531" t="s">
        <v>37</v>
      </c>
      <c r="U18" s="531"/>
      <c r="V18" s="26"/>
      <c r="W18" s="15"/>
      <c r="X18" s="531" t="s">
        <v>37</v>
      </c>
      <c r="Y18" s="531"/>
      <c r="Z18" s="26"/>
      <c r="AA18" s="27"/>
      <c r="AB18" s="531" t="s">
        <v>37</v>
      </c>
      <c r="AC18" s="531"/>
      <c r="AD18" s="5"/>
      <c r="AE18" s="338"/>
    </row>
    <row r="19" spans="1:32" ht="16.5" thickBot="1">
      <c r="A19" s="6"/>
      <c r="B19" s="5"/>
      <c r="C19" s="28" t="s">
        <v>381</v>
      </c>
      <c r="D19" s="28"/>
      <c r="E19" s="5"/>
      <c r="F19" s="5"/>
      <c r="G19" s="5"/>
      <c r="H19" s="5"/>
      <c r="I19" s="5"/>
      <c r="J19" s="5"/>
      <c r="K19" s="26"/>
      <c r="L19" s="60"/>
      <c r="M19" s="60"/>
      <c r="N19" s="26"/>
      <c r="O19" s="27"/>
      <c r="P19" s="60"/>
      <c r="Q19" s="60"/>
      <c r="R19" s="26"/>
      <c r="S19" s="15"/>
      <c r="T19" s="60"/>
      <c r="U19" s="60"/>
      <c r="V19" s="26"/>
      <c r="W19" s="15"/>
      <c r="X19" s="60"/>
      <c r="Y19" s="60"/>
      <c r="Z19" s="26"/>
      <c r="AA19" s="27"/>
      <c r="AB19" s="60"/>
      <c r="AC19" s="60"/>
      <c r="AD19" s="5"/>
      <c r="AE19" s="338"/>
    </row>
    <row r="20" spans="1:32" ht="16.5" thickBot="1">
      <c r="A20" s="6"/>
      <c r="B20" s="5"/>
      <c r="C20" s="5"/>
      <c r="D20" s="574" t="s">
        <v>286</v>
      </c>
      <c r="E20" s="458"/>
      <c r="F20" s="458"/>
      <c r="G20" s="458"/>
      <c r="H20" s="458"/>
      <c r="I20" s="458"/>
      <c r="J20" s="5"/>
      <c r="K20" s="26"/>
      <c r="L20" s="783" t="str">
        <f>INDEX(DatasheetPart5!$D$4:$EW$313,MATCH(Import_LA_Code,DatasheetPart5!$B$4:$B$313,0),MATCH(CONCATENATE($AF20,"/",L$9),DatasheetPart5!$D$2:$HW$2,0))</f>
        <v/>
      </c>
      <c r="M20" s="784"/>
      <c r="N20" s="387"/>
      <c r="O20" s="388"/>
      <c r="P20" s="783" t="str">
        <f>INDEX(DatasheetPart5!$D$4:$EW$313,MATCH(Import_LA_Code,DatasheetPart5!$B$4:$B$313,0),MATCH(CONCATENATE($AF20,"/",P$9),DatasheetPart5!$D$2:$HW$2,0))</f>
        <v/>
      </c>
      <c r="Q20" s="784"/>
      <c r="R20" s="387"/>
      <c r="S20" s="388"/>
      <c r="T20" s="783" t="str">
        <f>INDEX(DatasheetPart5!$D$4:$EW$313,MATCH(Import_LA_Code,DatasheetPart5!$B$4:$B$313,0),MATCH(CONCATENATE($AF20,"/",T$9),DatasheetPart5!$D$2:$HW$2,0))</f>
        <v/>
      </c>
      <c r="U20" s="784"/>
      <c r="V20" s="387"/>
      <c r="W20" s="388"/>
      <c r="X20" s="783" t="str">
        <f>INDEX(DatasheetPart5!$D$4:$EW$313,MATCH(Import_LA_Code,DatasheetPart5!$B$4:$B$313,0),MATCH(CONCATENATE($AF20,"/",X$9),DatasheetPart5!$D$2:$HW$2,0))</f>
        <v/>
      </c>
      <c r="Y20" s="784"/>
      <c r="Z20" s="387"/>
      <c r="AA20" s="388"/>
      <c r="AB20" s="783" t="str">
        <f>INDEX(DatasheetPart5!$D$4:$EW$313,MATCH(Import_LA_Code,DatasheetPart5!$B$4:$B$313,0),MATCH(CONCATENATE($AF20,"/",AB$9),DatasheetPart5!$D$2:$HW$2,0))</f>
        <v/>
      </c>
      <c r="AC20" s="784"/>
      <c r="AD20" s="5"/>
      <c r="AE20" s="338"/>
      <c r="AF20" s="225">
        <v>0</v>
      </c>
    </row>
    <row r="21" spans="1:32" ht="15.75">
      <c r="A21" s="6"/>
      <c r="B21" s="5"/>
      <c r="C21" s="5"/>
      <c r="D21" s="458"/>
      <c r="E21" s="458"/>
      <c r="F21" s="458"/>
      <c r="G21" s="458"/>
      <c r="H21" s="458"/>
      <c r="I21" s="458"/>
      <c r="J21" s="5"/>
      <c r="K21" s="26"/>
      <c r="L21" s="60"/>
      <c r="M21" s="60"/>
      <c r="N21" s="60"/>
      <c r="O21" s="27"/>
      <c r="P21" s="60"/>
      <c r="Q21" s="60"/>
      <c r="R21" s="60"/>
      <c r="S21" s="21"/>
      <c r="T21" s="60"/>
      <c r="U21" s="60"/>
      <c r="V21" s="60"/>
      <c r="W21" s="21"/>
      <c r="X21" s="60"/>
      <c r="Y21" s="60"/>
      <c r="Z21" s="60"/>
      <c r="AA21" s="27"/>
      <c r="AB21" s="60"/>
      <c r="AC21" s="60"/>
      <c r="AD21" s="5"/>
      <c r="AE21" s="338"/>
    </row>
    <row r="22" spans="1:32" ht="15.75">
      <c r="A22" s="6"/>
      <c r="B22" s="5"/>
      <c r="C22" s="5"/>
      <c r="D22" s="5"/>
      <c r="E22" s="5"/>
      <c r="F22" s="5"/>
      <c r="G22" s="5"/>
      <c r="H22" s="5"/>
      <c r="I22" s="5"/>
      <c r="J22" s="5"/>
      <c r="K22" s="26"/>
      <c r="L22" s="28"/>
      <c r="M22" s="60"/>
      <c r="N22" s="60"/>
      <c r="O22" s="27"/>
      <c r="P22" s="60"/>
      <c r="Q22" s="60"/>
      <c r="R22" s="60"/>
      <c r="S22" s="21"/>
      <c r="T22" s="60"/>
      <c r="U22" s="60"/>
      <c r="V22" s="60"/>
      <c r="W22" s="21"/>
      <c r="X22" s="60"/>
      <c r="Y22" s="60"/>
      <c r="Z22" s="60"/>
      <c r="AA22" s="27"/>
      <c r="AB22" s="60"/>
      <c r="AC22" s="60"/>
      <c r="AD22" s="5"/>
      <c r="AE22" s="338"/>
    </row>
    <row r="23" spans="1:32" ht="16.5" thickBot="1">
      <c r="A23" s="6"/>
      <c r="B23" s="5"/>
      <c r="C23" s="28" t="s">
        <v>381</v>
      </c>
      <c r="D23" s="5"/>
      <c r="E23" s="5"/>
      <c r="F23" s="5"/>
      <c r="G23" s="5"/>
      <c r="H23" s="5"/>
      <c r="I23" s="5"/>
      <c r="J23" s="5"/>
      <c r="K23" s="26"/>
      <c r="L23" s="21"/>
      <c r="M23" s="21"/>
      <c r="N23" s="60"/>
      <c r="O23" s="21"/>
      <c r="P23" s="21"/>
      <c r="Q23" s="21"/>
      <c r="R23" s="60"/>
      <c r="S23" s="21"/>
      <c r="T23" s="21"/>
      <c r="U23" s="21"/>
      <c r="V23" s="60"/>
      <c r="W23" s="21"/>
      <c r="X23" s="21"/>
      <c r="Y23" s="21"/>
      <c r="Z23" s="60"/>
      <c r="AA23" s="21"/>
      <c r="AB23" s="21"/>
      <c r="AC23" s="21"/>
      <c r="AD23" s="5"/>
      <c r="AE23" s="338"/>
    </row>
    <row r="24" spans="1:32" s="77" customFormat="1" ht="16.5" customHeight="1" thickBot="1">
      <c r="A24" s="75"/>
      <c r="B24" s="76"/>
      <c r="C24" s="76"/>
      <c r="D24" s="76" t="s">
        <v>382</v>
      </c>
      <c r="E24" s="76"/>
      <c r="F24" s="76"/>
      <c r="G24" s="76"/>
      <c r="H24" s="76"/>
      <c r="I24" s="76"/>
      <c r="J24" s="76"/>
      <c r="K24" s="15"/>
      <c r="L24" s="598">
        <f>INDEX(DatasheetPart5!$D$4:$EW$313,MATCH(Import_LA_Code,DatasheetPart5!$B$4:$B$313,0),MATCH(CONCATENATE($AF24,"/",L$9),DatasheetPart5!$D$2:$HW$2,0))</f>
        <v>7813680695</v>
      </c>
      <c r="M24" s="785"/>
      <c r="N24" s="21"/>
      <c r="O24" s="21"/>
      <c r="P24" s="598">
        <f>INDEX(DatasheetPart5!$D$4:$EW$313,MATCH(Import_LA_Code,DatasheetPart5!$B$4:$B$313,0),MATCH(CONCATENATE($AF24,"/",P$9),DatasheetPart5!$D$2:$HW$2,0))</f>
        <v>9443018369</v>
      </c>
      <c r="Q24" s="785"/>
      <c r="R24" s="21"/>
      <c r="S24" s="21"/>
      <c r="T24" s="598">
        <f>INDEX(DatasheetPart5!$D$4:$EW$313,MATCH(Import_LA_Code,DatasheetPart5!$B$4:$B$313,0),MATCH(CONCATENATE($AF24,"/",T$9),DatasheetPart5!$D$2:$HW$2,0))</f>
        <v>3066254510</v>
      </c>
      <c r="U24" s="785"/>
      <c r="V24" s="60"/>
      <c r="W24" s="21"/>
      <c r="X24" s="598">
        <f>INDEX(DatasheetPart5!$D$4:$EW$313,MATCH(Import_LA_Code,DatasheetPart5!$B$4:$B$313,0),MATCH(CONCATENATE($AF24,"/",X$9),DatasheetPart5!$D$2:$HW$2,0))</f>
        <v>109429281</v>
      </c>
      <c r="Y24" s="785"/>
      <c r="Z24" s="21"/>
      <c r="AA24" s="21"/>
      <c r="AB24" s="598">
        <f>INDEX(DatasheetPart5!$D$4:$EW$313,MATCH(Import_LA_Code,DatasheetPart5!$B$4:$B$313,0),MATCH(CONCATENATE($AF24,"/",AB$9),DatasheetPart5!$D$2:$HW$2,0))</f>
        <v>20432382855</v>
      </c>
      <c r="AC24" s="785"/>
      <c r="AD24" s="76"/>
      <c r="AE24" s="786"/>
      <c r="AF24" s="389">
        <v>1</v>
      </c>
    </row>
    <row r="25" spans="1:32" s="77" customFormat="1" ht="15.75" thickBot="1">
      <c r="A25" s="75"/>
      <c r="B25" s="76"/>
      <c r="C25" s="76"/>
      <c r="D25" s="76"/>
      <c r="E25" s="76"/>
      <c r="F25" s="76"/>
      <c r="G25" s="76"/>
      <c r="H25" s="76"/>
      <c r="I25" s="76"/>
      <c r="J25" s="76"/>
      <c r="K25" s="15"/>
      <c r="L25" s="15"/>
      <c r="M25" s="15"/>
      <c r="N25" s="15"/>
      <c r="O25" s="15"/>
      <c r="P25" s="15"/>
      <c r="Q25" s="15"/>
      <c r="R25" s="15"/>
      <c r="S25" s="15"/>
      <c r="T25" s="15"/>
      <c r="U25" s="15"/>
      <c r="V25" s="26"/>
      <c r="W25" s="15"/>
      <c r="X25" s="15"/>
      <c r="Y25" s="15"/>
      <c r="Z25" s="15"/>
      <c r="AA25" s="15"/>
      <c r="AB25" s="15"/>
      <c r="AC25" s="15"/>
      <c r="AD25" s="76"/>
      <c r="AE25" s="786"/>
      <c r="AF25" s="389"/>
    </row>
    <row r="26" spans="1:32" s="77" customFormat="1" ht="16.5" thickBot="1">
      <c r="A26" s="75"/>
      <c r="B26" s="76"/>
      <c r="C26" s="76"/>
      <c r="D26" s="76" t="s">
        <v>383</v>
      </c>
      <c r="E26" s="76"/>
      <c r="F26" s="76"/>
      <c r="G26" s="76"/>
      <c r="H26" s="76"/>
      <c r="I26" s="76"/>
      <c r="J26" s="76"/>
      <c r="K26" s="15"/>
      <c r="L26" s="598">
        <f>INDEX(DatasheetPart5!$D$4:$EW$313,MATCH(Import_LA_Code,DatasheetPart5!$B$4:$B$313,0),MATCH(CONCATENATE($AF26,"/",L$9),DatasheetPart5!$D$2:$HW$2,0))</f>
        <v>14169072</v>
      </c>
      <c r="M26" s="785"/>
      <c r="N26" s="15"/>
      <c r="O26" s="15"/>
      <c r="P26" s="15"/>
      <c r="Q26" s="15"/>
      <c r="R26" s="15"/>
      <c r="S26" s="15"/>
      <c r="T26" s="15"/>
      <c r="U26" s="15"/>
      <c r="V26" s="26"/>
      <c r="W26" s="15"/>
      <c r="X26" s="15"/>
      <c r="Y26" s="15"/>
      <c r="Z26" s="15"/>
      <c r="AA26" s="15"/>
      <c r="AB26" s="598">
        <f>INDEX(DatasheetPart5!$D$4:$EW$313,MATCH(Import_LA_Code,DatasheetPart5!$B$4:$B$313,0),MATCH(CONCATENATE($AF26,"/",AB$9),DatasheetPart5!$D$2:$HW$2,0))</f>
        <v>14169072</v>
      </c>
      <c r="AC26" s="785"/>
      <c r="AD26" s="76"/>
      <c r="AE26" s="786"/>
      <c r="AF26" s="389">
        <v>2</v>
      </c>
    </row>
    <row r="27" spans="1:32" s="77" customFormat="1" ht="15.75" thickBot="1">
      <c r="A27" s="75"/>
      <c r="B27" s="76"/>
      <c r="C27" s="76"/>
      <c r="D27" s="76"/>
      <c r="E27" s="76"/>
      <c r="F27" s="76"/>
      <c r="G27" s="76"/>
      <c r="H27" s="76"/>
      <c r="I27" s="76"/>
      <c r="J27" s="76"/>
      <c r="K27" s="15"/>
      <c r="L27" s="15"/>
      <c r="M27" s="15"/>
      <c r="N27" s="15"/>
      <c r="O27" s="15"/>
      <c r="P27" s="15"/>
      <c r="Q27" s="15"/>
      <c r="R27" s="15"/>
      <c r="S27" s="15"/>
      <c r="T27" s="15"/>
      <c r="U27" s="15"/>
      <c r="V27" s="26"/>
      <c r="W27" s="15"/>
      <c r="X27" s="15"/>
      <c r="Y27" s="15"/>
      <c r="Z27" s="15"/>
      <c r="AA27" s="15"/>
      <c r="AB27" s="15"/>
      <c r="AC27" s="15"/>
      <c r="AD27" s="76"/>
      <c r="AE27" s="786"/>
      <c r="AF27" s="389"/>
    </row>
    <row r="28" spans="1:32" s="77" customFormat="1" ht="16.5" thickBot="1">
      <c r="A28" s="75"/>
      <c r="B28" s="76"/>
      <c r="C28" s="76"/>
      <c r="D28" s="79">
        <v>3</v>
      </c>
      <c r="E28" s="76"/>
      <c r="F28" s="76"/>
      <c r="G28" s="76"/>
      <c r="H28" s="76"/>
      <c r="I28" s="76"/>
      <c r="J28" s="80" t="s">
        <v>384</v>
      </c>
      <c r="K28" s="15"/>
      <c r="L28" s="598">
        <f>INDEX(DatasheetPart5!$D$4:$EW$313,MATCH(Import_LA_Code,DatasheetPart5!$B$4:$B$313,0),MATCH(CONCATENATE($AF28,"/",L$9),DatasheetPart5!$D$2:$HW$2,0))</f>
        <v>7799511623</v>
      </c>
      <c r="M28" s="785"/>
      <c r="N28" s="15"/>
      <c r="O28" s="15"/>
      <c r="P28" s="15"/>
      <c r="Q28" s="15"/>
      <c r="R28" s="15"/>
      <c r="S28" s="15"/>
      <c r="T28" s="15"/>
      <c r="U28" s="15"/>
      <c r="V28" s="26"/>
      <c r="W28" s="15"/>
      <c r="X28" s="15"/>
      <c r="Y28" s="15"/>
      <c r="Z28" s="15"/>
      <c r="AA28" s="15"/>
      <c r="AB28" s="15"/>
      <c r="AC28" s="15"/>
      <c r="AD28" s="76"/>
      <c r="AE28" s="786"/>
      <c r="AF28" s="389">
        <v>3</v>
      </c>
    </row>
    <row r="29" spans="1:32" s="77" customFormat="1">
      <c r="A29" s="75"/>
      <c r="B29" s="76"/>
      <c r="C29" s="76"/>
      <c r="D29" s="76"/>
      <c r="E29" s="76"/>
      <c r="F29" s="76"/>
      <c r="G29" s="76"/>
      <c r="H29" s="76"/>
      <c r="I29" s="76"/>
      <c r="J29" s="76"/>
      <c r="K29" s="15"/>
      <c r="L29" s="15"/>
      <c r="M29" s="15"/>
      <c r="N29" s="15"/>
      <c r="O29" s="15"/>
      <c r="P29" s="15"/>
      <c r="Q29" s="15"/>
      <c r="R29" s="15"/>
      <c r="S29" s="15"/>
      <c r="T29" s="15"/>
      <c r="U29" s="15"/>
      <c r="V29" s="26"/>
      <c r="W29" s="15"/>
      <c r="X29" s="15"/>
      <c r="Y29" s="15"/>
      <c r="Z29" s="15"/>
      <c r="AA29" s="15"/>
      <c r="AB29" s="15"/>
      <c r="AC29" s="15"/>
      <c r="AD29" s="76"/>
      <c r="AE29" s="786"/>
      <c r="AF29" s="389"/>
    </row>
    <row r="30" spans="1:32" s="77" customFormat="1" ht="16.5" thickBot="1">
      <c r="A30" s="75"/>
      <c r="B30" s="76"/>
      <c r="C30" s="81" t="s">
        <v>385</v>
      </c>
      <c r="D30" s="76"/>
      <c r="E30" s="76"/>
      <c r="F30" s="76"/>
      <c r="G30" s="76"/>
      <c r="H30" s="76"/>
      <c r="I30" s="76"/>
      <c r="J30" s="76"/>
      <c r="K30" s="15"/>
      <c r="L30" s="15"/>
      <c r="M30" s="15"/>
      <c r="N30" s="15"/>
      <c r="O30" s="15"/>
      <c r="P30" s="15"/>
      <c r="Q30" s="15"/>
      <c r="R30" s="15"/>
      <c r="S30" s="15"/>
      <c r="T30" s="15"/>
      <c r="U30" s="15"/>
      <c r="V30" s="26"/>
      <c r="W30" s="15"/>
      <c r="X30" s="15"/>
      <c r="Y30" s="15"/>
      <c r="Z30" s="15"/>
      <c r="AA30" s="15"/>
      <c r="AB30" s="15"/>
      <c r="AC30" s="15"/>
      <c r="AD30" s="76"/>
      <c r="AE30" s="786"/>
      <c r="AF30" s="389"/>
    </row>
    <row r="31" spans="1:32" s="77" customFormat="1" ht="16.5" thickBot="1">
      <c r="A31" s="75"/>
      <c r="B31" s="76"/>
      <c r="C31" s="76"/>
      <c r="D31" s="76" t="s">
        <v>386</v>
      </c>
      <c r="E31" s="76"/>
      <c r="F31" s="76"/>
      <c r="G31" s="76"/>
      <c r="H31" s="76"/>
      <c r="I31" s="76"/>
      <c r="J31" s="76"/>
      <c r="K31" s="15"/>
      <c r="L31" s="15"/>
      <c r="M31" s="15"/>
      <c r="N31" s="15"/>
      <c r="O31" s="15"/>
      <c r="P31" s="598">
        <f>INDEX(DatasheetPart5!$D$4:$EW$313,MATCH(Import_LA_Code,DatasheetPart5!$B$4:$B$313,0),MATCH(CONCATENATE($AF31,"/",P$9),DatasheetPart5!$D$2:$HW$2,0))</f>
        <v>84176624</v>
      </c>
      <c r="Q31" s="785"/>
      <c r="R31" s="15"/>
      <c r="S31" s="15"/>
      <c r="T31" s="15"/>
      <c r="U31" s="15"/>
      <c r="V31" s="26"/>
      <c r="W31" s="15"/>
      <c r="X31" s="15"/>
      <c r="Y31" s="15"/>
      <c r="Z31" s="15"/>
      <c r="AA31" s="15"/>
      <c r="AB31" s="598">
        <f>INDEX(DatasheetPart5!$D$4:$EW$313,MATCH(Import_LA_Code,DatasheetPart5!$B$4:$B$313,0),MATCH(CONCATENATE($AF31,"/",AB$9),DatasheetPart5!$D$2:$HW$2,0))</f>
        <v>84176624</v>
      </c>
      <c r="AC31" s="785"/>
      <c r="AD31" s="76"/>
      <c r="AE31" s="786"/>
      <c r="AF31" s="389">
        <v>4</v>
      </c>
    </row>
    <row r="32" spans="1:32" s="77" customFormat="1" ht="15.75" thickBot="1">
      <c r="A32" s="75"/>
      <c r="B32" s="76"/>
      <c r="C32" s="76"/>
      <c r="D32" s="76"/>
      <c r="E32" s="76"/>
      <c r="F32" s="76"/>
      <c r="G32" s="76"/>
      <c r="H32" s="76"/>
      <c r="I32" s="76"/>
      <c r="J32" s="76"/>
      <c r="K32" s="15"/>
      <c r="L32" s="15"/>
      <c r="M32" s="15"/>
      <c r="N32" s="15"/>
      <c r="O32" s="15"/>
      <c r="P32" s="15"/>
      <c r="Q32" s="15"/>
      <c r="R32" s="15"/>
      <c r="S32" s="15"/>
      <c r="T32" s="15"/>
      <c r="U32" s="15"/>
      <c r="V32" s="26"/>
      <c r="W32" s="15"/>
      <c r="X32" s="15"/>
      <c r="Y32" s="15"/>
      <c r="Z32" s="15"/>
      <c r="AA32" s="15"/>
      <c r="AB32" s="15"/>
      <c r="AC32" s="15"/>
      <c r="AD32" s="76"/>
      <c r="AE32" s="786"/>
      <c r="AF32" s="389"/>
    </row>
    <row r="33" spans="1:32" s="77" customFormat="1" ht="16.5" thickBot="1">
      <c r="A33" s="75"/>
      <c r="B33" s="76"/>
      <c r="C33" s="76"/>
      <c r="D33" s="76" t="s">
        <v>387</v>
      </c>
      <c r="E33" s="76"/>
      <c r="F33" s="76"/>
      <c r="G33" s="76"/>
      <c r="H33" s="76"/>
      <c r="I33" s="76"/>
      <c r="J33" s="76"/>
      <c r="K33" s="15"/>
      <c r="L33" s="15"/>
      <c r="M33" s="15"/>
      <c r="N33" s="15"/>
      <c r="O33" s="15"/>
      <c r="P33" s="598">
        <f>INDEX(DatasheetPart5!$D$4:$EW$313,MATCH(Import_LA_Code,DatasheetPart5!$B$4:$B$313,0),MATCH(CONCATENATE($AF33,"/",P$9),DatasheetPart5!$D$2:$HW$2,0))</f>
        <v>106336303</v>
      </c>
      <c r="Q33" s="785"/>
      <c r="R33" s="15"/>
      <c r="S33" s="15"/>
      <c r="T33" s="598">
        <f>INDEX(DatasheetPart5!$D$4:$EW$313,MATCH(Import_LA_Code,DatasheetPart5!$B$4:$B$313,0),MATCH(CONCATENATE($AF33,"/",T$9),DatasheetPart5!$D$2:$HW$2,0))</f>
        <v>48702</v>
      </c>
      <c r="U33" s="785"/>
      <c r="V33" s="26"/>
      <c r="W33" s="15"/>
      <c r="X33" s="15"/>
      <c r="Y33" s="15"/>
      <c r="Z33" s="15"/>
      <c r="AA33" s="15"/>
      <c r="AB33" s="598">
        <f>INDEX(DatasheetPart5!$D$4:$EW$313,MATCH(Import_LA_Code,DatasheetPart5!$B$4:$B$313,0),MATCH(CONCATENATE($AF33,"/",AB$9),DatasheetPart5!$D$2:$HW$2,0))</f>
        <v>106385004</v>
      </c>
      <c r="AC33" s="785"/>
      <c r="AD33" s="76"/>
      <c r="AE33" s="786"/>
      <c r="AF33" s="389">
        <v>5</v>
      </c>
    </row>
    <row r="34" spans="1:32" s="77" customFormat="1" ht="15.75" thickBot="1">
      <c r="A34" s="75"/>
      <c r="B34" s="76"/>
      <c r="C34" s="76"/>
      <c r="D34" s="76"/>
      <c r="E34" s="76"/>
      <c r="F34" s="76"/>
      <c r="G34" s="76"/>
      <c r="H34" s="76"/>
      <c r="I34" s="76"/>
      <c r="J34" s="76"/>
      <c r="K34" s="15"/>
      <c r="L34" s="15"/>
      <c r="M34" s="15"/>
      <c r="N34" s="15"/>
      <c r="O34" s="15"/>
      <c r="P34" s="15"/>
      <c r="Q34" s="15"/>
      <c r="R34" s="15"/>
      <c r="S34" s="15"/>
      <c r="T34" s="15"/>
      <c r="U34" s="15"/>
      <c r="V34" s="26"/>
      <c r="W34" s="15"/>
      <c r="X34" s="15"/>
      <c r="Y34" s="15"/>
      <c r="Z34" s="15"/>
      <c r="AA34" s="15"/>
      <c r="AB34" s="15"/>
      <c r="AC34" s="15"/>
      <c r="AD34" s="76"/>
      <c r="AE34" s="786"/>
      <c r="AF34" s="389"/>
    </row>
    <row r="35" spans="1:32" s="77" customFormat="1" ht="16.5" thickBot="1">
      <c r="A35" s="75"/>
      <c r="B35" s="76"/>
      <c r="C35" s="76"/>
      <c r="D35" s="76" t="s">
        <v>388</v>
      </c>
      <c r="E35" s="76"/>
      <c r="F35" s="76"/>
      <c r="G35" s="76"/>
      <c r="H35" s="76"/>
      <c r="I35" s="76"/>
      <c r="J35" s="76"/>
      <c r="K35" s="15"/>
      <c r="L35" s="15"/>
      <c r="M35" s="15"/>
      <c r="N35" s="15"/>
      <c r="O35" s="15"/>
      <c r="P35" s="598">
        <f>INDEX(DatasheetPart5!$D$4:$EW$313,MATCH(Import_LA_Code,DatasheetPart5!$B$4:$B$313,0),MATCH(CONCATENATE($AF35,"/",P$9),DatasheetPart5!$D$2:$HW$2,0))</f>
        <v>85250912</v>
      </c>
      <c r="Q35" s="785"/>
      <c r="R35" s="15"/>
      <c r="S35" s="15"/>
      <c r="T35" s="598">
        <f>INDEX(DatasheetPart5!$D$4:$EW$313,MATCH(Import_LA_Code,DatasheetPart5!$B$4:$B$313,0),MATCH(CONCATENATE($AF35,"/",T$9),DatasheetPart5!$D$2:$HW$2,0))</f>
        <v>7257239</v>
      </c>
      <c r="U35" s="785"/>
      <c r="V35" s="26"/>
      <c r="W35" s="15"/>
      <c r="X35" s="15"/>
      <c r="Y35" s="15"/>
      <c r="Z35" s="15"/>
      <c r="AA35" s="15"/>
      <c r="AB35" s="598">
        <f>INDEX(DatasheetPart5!$D$4:$EW$313,MATCH(Import_LA_Code,DatasheetPart5!$B$4:$B$313,0),MATCH(CONCATENATE($AF35,"/",AB$9),DatasheetPart5!$D$2:$HW$2,0))</f>
        <v>92508151</v>
      </c>
      <c r="AC35" s="785"/>
      <c r="AD35" s="76"/>
      <c r="AE35" s="786"/>
      <c r="AF35" s="389">
        <v>6</v>
      </c>
    </row>
    <row r="36" spans="1:32" s="77" customFormat="1" ht="15.75" thickBot="1">
      <c r="A36" s="75"/>
      <c r="B36" s="76"/>
      <c r="C36" s="76"/>
      <c r="D36" s="76"/>
      <c r="E36" s="76"/>
      <c r="F36" s="76"/>
      <c r="G36" s="76"/>
      <c r="H36" s="76"/>
      <c r="I36" s="76"/>
      <c r="J36" s="76"/>
      <c r="K36" s="15"/>
      <c r="L36" s="15"/>
      <c r="M36" s="15"/>
      <c r="N36" s="15"/>
      <c r="O36" s="15"/>
      <c r="P36" s="15"/>
      <c r="Q36" s="15"/>
      <c r="R36" s="15"/>
      <c r="S36" s="15"/>
      <c r="T36" s="15"/>
      <c r="U36" s="15"/>
      <c r="V36" s="26"/>
      <c r="W36" s="15"/>
      <c r="X36" s="15"/>
      <c r="Y36" s="15"/>
      <c r="Z36" s="15"/>
      <c r="AA36" s="15"/>
      <c r="AB36" s="15"/>
      <c r="AC36" s="15"/>
      <c r="AD36" s="76"/>
      <c r="AE36" s="786"/>
      <c r="AF36" s="389"/>
    </row>
    <row r="37" spans="1:32" s="260" customFormat="1" ht="16.5" thickBot="1">
      <c r="A37" s="276"/>
      <c r="B37" s="258"/>
      <c r="C37" s="258"/>
      <c r="D37" s="284" t="s">
        <v>389</v>
      </c>
      <c r="E37" s="258"/>
      <c r="F37" s="258"/>
      <c r="G37" s="258"/>
      <c r="H37" s="258"/>
      <c r="I37" s="258"/>
      <c r="J37" s="258"/>
      <c r="K37" s="254"/>
      <c r="L37" s="254"/>
      <c r="M37" s="254"/>
      <c r="N37" s="254"/>
      <c r="O37" s="254"/>
      <c r="P37" s="598">
        <f>INDEX(DatasheetPart5!$D$4:$EW$313,MATCH(Import_LA_Code,DatasheetPart5!$B$4:$B$313,0),MATCH(CONCATENATE($AF37,"/",P$9),DatasheetPart5!$D$2:$HW$2,0))</f>
        <v>10547</v>
      </c>
      <c r="Q37" s="785"/>
      <c r="R37" s="15"/>
      <c r="S37" s="15"/>
      <c r="T37" s="598">
        <f>INDEX(DatasheetPart5!$D$4:$EW$313,MATCH(Import_LA_Code,DatasheetPart5!$B$4:$B$313,0),MATCH(CONCATENATE($AF37,"/",T$9),DatasheetPart5!$D$2:$HW$2,0))</f>
        <v>15557</v>
      </c>
      <c r="U37" s="785"/>
      <c r="V37" s="26"/>
      <c r="W37" s="15"/>
      <c r="X37" s="598">
        <f>INDEX(DatasheetPart5!$D$4:$EW$313,MATCH(Import_LA_Code,DatasheetPart5!$B$4:$B$313,0),MATCH(CONCATENATE($AF37,"/",X$9),DatasheetPart5!$D$2:$HW$2,0))</f>
        <v>264</v>
      </c>
      <c r="Y37" s="785"/>
      <c r="Z37" s="15"/>
      <c r="AA37" s="15"/>
      <c r="AB37" s="598">
        <f>INDEX(DatasheetPart5!$D$4:$EW$313,MATCH(Import_LA_Code,DatasheetPart5!$B$4:$B$313,0),MATCH(CONCATENATE($AF37,"/",AB$9),DatasheetPart5!$D$2:$HW$2,0))</f>
        <v>26368</v>
      </c>
      <c r="AC37" s="785"/>
      <c r="AD37" s="258"/>
      <c r="AE37" s="787"/>
      <c r="AF37" s="389">
        <v>7</v>
      </c>
    </row>
    <row r="38" spans="1:32" s="77" customFormat="1" ht="15.75" thickBot="1">
      <c r="A38" s="75"/>
      <c r="B38" s="76"/>
      <c r="C38" s="76"/>
      <c r="D38" s="76"/>
      <c r="E38" s="76"/>
      <c r="F38" s="76"/>
      <c r="G38" s="76"/>
      <c r="H38" s="76"/>
      <c r="I38" s="76"/>
      <c r="J38" s="76"/>
      <c r="K38" s="15"/>
      <c r="L38" s="15"/>
      <c r="M38" s="15"/>
      <c r="N38" s="15"/>
      <c r="O38" s="15"/>
      <c r="P38" s="15"/>
      <c r="Q38" s="15"/>
      <c r="R38" s="15"/>
      <c r="S38" s="15"/>
      <c r="T38" s="15"/>
      <c r="U38" s="15"/>
      <c r="V38" s="26"/>
      <c r="W38" s="15"/>
      <c r="X38" s="15"/>
      <c r="Y38" s="15"/>
      <c r="Z38" s="15"/>
      <c r="AA38" s="15"/>
      <c r="AB38" s="15"/>
      <c r="AC38" s="15"/>
      <c r="AD38" s="76"/>
      <c r="AE38" s="786"/>
      <c r="AF38" s="389"/>
    </row>
    <row r="39" spans="1:32" s="77" customFormat="1" ht="16.5" thickBot="1">
      <c r="A39" s="75"/>
      <c r="B39" s="76"/>
      <c r="C39" s="76"/>
      <c r="D39" s="76" t="s">
        <v>390</v>
      </c>
      <c r="E39" s="76"/>
      <c r="F39" s="76"/>
      <c r="G39" s="76"/>
      <c r="H39" s="76"/>
      <c r="I39" s="76"/>
      <c r="J39" s="76"/>
      <c r="K39" s="15"/>
      <c r="L39" s="15"/>
      <c r="M39" s="15"/>
      <c r="N39" s="15"/>
      <c r="O39" s="15"/>
      <c r="P39" s="598">
        <f>INDEX(DatasheetPart5!$D$4:$EW$313,MATCH(Import_LA_Code,DatasheetPart5!$B$4:$B$313,0),MATCH(CONCATENATE($AF39,"/",P$9),DatasheetPart5!$D$2:$HW$2,0))</f>
        <v>13367164</v>
      </c>
      <c r="Q39" s="785"/>
      <c r="R39" s="15"/>
      <c r="S39" s="15"/>
      <c r="T39" s="598">
        <f>INDEX(DatasheetPart5!$D$4:$EW$313,MATCH(Import_LA_Code,DatasheetPart5!$B$4:$B$313,0),MATCH(CONCATENATE($AF39,"/",T$9),DatasheetPart5!$D$2:$HW$2,0))</f>
        <v>151074</v>
      </c>
      <c r="U39" s="785"/>
      <c r="V39" s="26"/>
      <c r="W39" s="15"/>
      <c r="X39" s="598">
        <f>INDEX(DatasheetPart5!$D$4:$EW$313,MATCH(Import_LA_Code,DatasheetPart5!$B$4:$B$313,0),MATCH(CONCATENATE($AF39,"/",X$9),DatasheetPart5!$D$2:$HW$2,0))</f>
        <v>25368</v>
      </c>
      <c r="Y39" s="785"/>
      <c r="Z39" s="15"/>
      <c r="AA39" s="15"/>
      <c r="AB39" s="598">
        <f>INDEX(DatasheetPart5!$D$4:$EW$313,MATCH(Import_LA_Code,DatasheetPart5!$B$4:$B$313,0),MATCH(CONCATENATE($AF39,"/",AB$9),DatasheetPart5!$D$2:$HW$2,0))</f>
        <v>13543606</v>
      </c>
      <c r="AC39" s="785"/>
      <c r="AD39" s="76"/>
      <c r="AE39" s="786"/>
      <c r="AF39" s="389">
        <v>8</v>
      </c>
    </row>
    <row r="40" spans="1:32" s="77" customFormat="1" ht="15.75" thickBot="1">
      <c r="A40" s="75"/>
      <c r="B40" s="76"/>
      <c r="C40" s="76"/>
      <c r="D40" s="76"/>
      <c r="E40" s="76"/>
      <c r="F40" s="76"/>
      <c r="G40" s="76"/>
      <c r="H40" s="76"/>
      <c r="I40" s="76"/>
      <c r="J40" s="76"/>
      <c r="K40" s="15"/>
      <c r="L40" s="15"/>
      <c r="M40" s="15"/>
      <c r="N40" s="15"/>
      <c r="O40" s="15"/>
      <c r="P40" s="15"/>
      <c r="Q40" s="15"/>
      <c r="R40" s="15"/>
      <c r="S40" s="15"/>
      <c r="T40" s="15"/>
      <c r="U40" s="15"/>
      <c r="V40" s="15"/>
      <c r="W40" s="15"/>
      <c r="X40" s="15"/>
      <c r="Y40" s="15"/>
      <c r="Z40" s="15"/>
      <c r="AA40" s="15"/>
      <c r="AB40" s="15"/>
      <c r="AC40" s="15"/>
      <c r="AD40" s="76"/>
      <c r="AE40" s="786"/>
      <c r="AF40" s="389"/>
    </row>
    <row r="41" spans="1:32" s="77" customFormat="1" ht="16.5" thickBot="1">
      <c r="A41" s="75"/>
      <c r="B41" s="76"/>
      <c r="C41" s="76"/>
      <c r="D41" s="76" t="s">
        <v>391</v>
      </c>
      <c r="E41" s="76"/>
      <c r="F41" s="76"/>
      <c r="G41" s="76"/>
      <c r="H41" s="76"/>
      <c r="I41" s="76"/>
      <c r="J41" s="76"/>
      <c r="K41" s="15"/>
      <c r="L41" s="15"/>
      <c r="M41" s="15"/>
      <c r="N41" s="15"/>
      <c r="O41" s="15"/>
      <c r="P41" s="598">
        <f>INDEX(DatasheetPart5!$D$4:$EW$313,MATCH(Import_LA_Code,DatasheetPart5!$B$4:$B$313,0),MATCH(CONCATENATE($AF41,"/",P$9),DatasheetPart5!$D$2:$HW$2,0))</f>
        <v>625465</v>
      </c>
      <c r="Q41" s="785"/>
      <c r="R41" s="15"/>
      <c r="S41" s="15"/>
      <c r="T41" s="26"/>
      <c r="U41" s="26"/>
      <c r="V41" s="26"/>
      <c r="W41" s="15"/>
      <c r="X41" s="15"/>
      <c r="Y41" s="15"/>
      <c r="Z41" s="15"/>
      <c r="AA41" s="15"/>
      <c r="AB41" s="598">
        <f>INDEX(DatasheetPart5!$D$4:$EW$313,MATCH(Import_LA_Code,DatasheetPart5!$B$4:$B$313,0),MATCH(CONCATENATE($AF41,"/",AB$9),DatasheetPart5!$D$2:$HW$2,0))</f>
        <v>625465</v>
      </c>
      <c r="AC41" s="785"/>
      <c r="AD41" s="76"/>
      <c r="AE41" s="786"/>
      <c r="AF41" s="389">
        <v>9</v>
      </c>
    </row>
    <row r="42" spans="1:32" s="77" customFormat="1" ht="15.75" thickBot="1">
      <c r="A42" s="75"/>
      <c r="B42" s="76"/>
      <c r="C42" s="76"/>
      <c r="D42" s="76"/>
      <c r="E42" s="76"/>
      <c r="F42" s="76"/>
      <c r="G42" s="76"/>
      <c r="H42" s="76"/>
      <c r="I42" s="76"/>
      <c r="J42" s="76"/>
      <c r="K42" s="15"/>
      <c r="L42" s="15"/>
      <c r="M42" s="15"/>
      <c r="N42" s="15"/>
      <c r="O42" s="15"/>
      <c r="P42" s="15"/>
      <c r="Q42" s="15"/>
      <c r="R42" s="15"/>
      <c r="S42" s="15"/>
      <c r="T42" s="26"/>
      <c r="U42" s="26"/>
      <c r="V42" s="26"/>
      <c r="W42" s="15"/>
      <c r="X42" s="15"/>
      <c r="Y42" s="15"/>
      <c r="Z42" s="15"/>
      <c r="AA42" s="15"/>
      <c r="AB42" s="15"/>
      <c r="AC42" s="15"/>
      <c r="AD42" s="76"/>
      <c r="AE42" s="786"/>
      <c r="AF42" s="389"/>
    </row>
    <row r="43" spans="1:32" s="77" customFormat="1" ht="16.5" thickBot="1">
      <c r="A43" s="75"/>
      <c r="B43" s="76"/>
      <c r="C43" s="76"/>
      <c r="D43" s="76" t="s">
        <v>392</v>
      </c>
      <c r="E43" s="76"/>
      <c r="F43" s="76"/>
      <c r="G43" s="76"/>
      <c r="H43" s="76"/>
      <c r="I43" s="76"/>
      <c r="J43" s="76"/>
      <c r="K43" s="15"/>
      <c r="L43" s="15"/>
      <c r="M43" s="15"/>
      <c r="N43" s="15"/>
      <c r="O43" s="15"/>
      <c r="P43" s="598">
        <f>INDEX(DatasheetPart5!$D$4:$EW$313,MATCH(Import_LA_Code,DatasheetPart5!$B$4:$B$313,0),MATCH(CONCATENATE($AF43,"/",P$9),DatasheetPart5!$D$2:$HW$2,0))</f>
        <v>3899826080</v>
      </c>
      <c r="Q43" s="785"/>
      <c r="R43" s="15"/>
      <c r="S43" s="15"/>
      <c r="T43" s="598">
        <f>INDEX(DatasheetPart5!$D$4:$EW$313,MATCH(Import_LA_Code,DatasheetPart5!$B$4:$B$313,0),MATCH(CONCATENATE($AF43,"/",T$9),DatasheetPart5!$D$2:$HW$2,0))</f>
        <v>1133020681</v>
      </c>
      <c r="U43" s="785"/>
      <c r="V43" s="26"/>
      <c r="W43" s="15"/>
      <c r="X43" s="598">
        <f>INDEX(DatasheetPart5!$D$4:$EW$313,MATCH(Import_LA_Code,DatasheetPart5!$B$4:$B$313,0),MATCH(CONCATENATE($AF43,"/",X$9),DatasheetPart5!$D$2:$HW$2,0))</f>
        <v>45835256</v>
      </c>
      <c r="Y43" s="785"/>
      <c r="Z43" s="15"/>
      <c r="AA43" s="15"/>
      <c r="AB43" s="598">
        <f>INDEX(DatasheetPart5!$D$4:$EW$313,MATCH(Import_LA_Code,DatasheetPart5!$B$4:$B$313,0),MATCH(CONCATENATE($AF43,"/",AB$9),DatasheetPart5!$D$2:$HW$2,0))</f>
        <v>5078682017</v>
      </c>
      <c r="AC43" s="785"/>
      <c r="AD43" s="76"/>
      <c r="AE43" s="786"/>
      <c r="AF43" s="389" t="str">
        <f>IF(RIGHT(LEFT(D43,3),1)=".",LEFT(D43,2),LEFT(D43,3))</f>
        <v>10</v>
      </c>
    </row>
    <row r="44" spans="1:32" s="77" customFormat="1" ht="15.75">
      <c r="A44" s="75"/>
      <c r="B44" s="76"/>
      <c r="C44" s="76"/>
      <c r="D44" s="76"/>
      <c r="E44" s="76"/>
      <c r="F44" s="76"/>
      <c r="G44" s="76"/>
      <c r="H44" s="76"/>
      <c r="I44" s="76"/>
      <c r="J44" s="76"/>
      <c r="K44" s="15"/>
      <c r="L44" s="15"/>
      <c r="M44" s="15"/>
      <c r="N44" s="15"/>
      <c r="O44" s="15"/>
      <c r="P44" s="21"/>
      <c r="Q44" s="15"/>
      <c r="R44" s="15"/>
      <c r="S44" s="15"/>
      <c r="T44" s="21"/>
      <c r="U44" s="15"/>
      <c r="V44" s="26"/>
      <c r="W44" s="15"/>
      <c r="X44" s="21"/>
      <c r="Y44" s="15"/>
      <c r="Z44" s="15"/>
      <c r="AA44" s="15"/>
      <c r="AB44" s="21"/>
      <c r="AC44" s="15"/>
      <c r="AD44" s="76"/>
      <c r="AE44" s="786"/>
      <c r="AF44" s="389"/>
    </row>
    <row r="45" spans="1:32" s="77" customFormat="1" ht="15.75">
      <c r="A45" s="75"/>
      <c r="B45" s="76"/>
      <c r="C45" s="81" t="s">
        <v>393</v>
      </c>
      <c r="D45" s="76"/>
      <c r="E45" s="76"/>
      <c r="F45" s="76"/>
      <c r="G45" s="76"/>
      <c r="H45" s="76"/>
      <c r="I45" s="76"/>
      <c r="J45" s="76"/>
      <c r="K45" s="15"/>
      <c r="L45" s="15"/>
      <c r="M45" s="15"/>
      <c r="N45" s="15"/>
      <c r="O45" s="15"/>
      <c r="P45" s="21"/>
      <c r="Q45" s="15"/>
      <c r="R45" s="15"/>
      <c r="S45" s="15"/>
      <c r="T45" s="21"/>
      <c r="U45" s="15"/>
      <c r="V45" s="26"/>
      <c r="W45" s="15"/>
      <c r="X45" s="21"/>
      <c r="Y45" s="15"/>
      <c r="Z45" s="15"/>
      <c r="AA45" s="15"/>
      <c r="AB45" s="21"/>
      <c r="AC45" s="15"/>
      <c r="AD45" s="76"/>
      <c r="AE45" s="786"/>
      <c r="AF45" s="389"/>
    </row>
    <row r="46" spans="1:32" s="77" customFormat="1" ht="16.5" thickBot="1">
      <c r="A46" s="75"/>
      <c r="B46" s="76"/>
      <c r="C46" s="81" t="s">
        <v>394</v>
      </c>
      <c r="D46" s="76"/>
      <c r="E46" s="76"/>
      <c r="F46" s="76"/>
      <c r="G46" s="76"/>
      <c r="H46" s="76"/>
      <c r="I46" s="76"/>
      <c r="J46" s="76"/>
      <c r="K46" s="15"/>
      <c r="L46" s="568" t="s">
        <v>37</v>
      </c>
      <c r="M46" s="568"/>
      <c r="N46" s="15"/>
      <c r="O46" s="95"/>
      <c r="P46" s="568" t="s">
        <v>37</v>
      </c>
      <c r="Q46" s="568"/>
      <c r="R46" s="15"/>
      <c r="S46" s="15"/>
      <c r="T46" s="568" t="s">
        <v>37</v>
      </c>
      <c r="U46" s="568"/>
      <c r="V46" s="26"/>
      <c r="W46" s="15"/>
      <c r="X46" s="568" t="s">
        <v>37</v>
      </c>
      <c r="Y46" s="568"/>
      <c r="Z46" s="15"/>
      <c r="AA46" s="95"/>
      <c r="AB46" s="568" t="s">
        <v>37</v>
      </c>
      <c r="AC46" s="568"/>
      <c r="AD46" s="76"/>
      <c r="AE46" s="786"/>
      <c r="AF46" s="389"/>
    </row>
    <row r="47" spans="1:32" s="77" customFormat="1" ht="16.5" thickBot="1">
      <c r="A47" s="75"/>
      <c r="B47" s="76"/>
      <c r="C47" s="76"/>
      <c r="D47" s="76" t="s">
        <v>395</v>
      </c>
      <c r="E47" s="76"/>
      <c r="F47" s="76"/>
      <c r="G47" s="76"/>
      <c r="H47" s="76"/>
      <c r="I47" s="76"/>
      <c r="J47" s="76"/>
      <c r="K47" s="15"/>
      <c r="L47" s="598">
        <f>INDEX(DatasheetPart5!$D$4:$EW$313,MATCH(Import_LA_Code,DatasheetPart5!$B$4:$B$313,0),MATCH(CONCATENATE($AF47,"/",L$9),DatasheetPart5!$D$2:$HW$2,0))</f>
        <v>863754151</v>
      </c>
      <c r="M47" s="785"/>
      <c r="N47" s="15"/>
      <c r="O47" s="15"/>
      <c r="P47" s="598">
        <f>INDEX(DatasheetPart5!$D$4:$EW$313,MATCH(Import_LA_Code,DatasheetPart5!$B$4:$B$313,0),MATCH(CONCATENATE($AF47,"/",P$9),DatasheetPart5!$D$2:$HW$2,0))</f>
        <v>1250378710</v>
      </c>
      <c r="Q47" s="785"/>
      <c r="R47" s="15"/>
      <c r="S47" s="15"/>
      <c r="T47" s="598">
        <f>INDEX(DatasheetPart5!$D$4:$EW$313,MATCH(Import_LA_Code,DatasheetPart5!$B$4:$B$313,0),MATCH(CONCATENATE($AF47,"/",T$9),DatasheetPart5!$D$2:$HW$2,0))</f>
        <v>438740069</v>
      </c>
      <c r="U47" s="785"/>
      <c r="V47" s="26"/>
      <c r="W47" s="15"/>
      <c r="X47" s="598">
        <f>INDEX(DatasheetPart5!$D$4:$EW$313,MATCH(Import_LA_Code,DatasheetPart5!$B$4:$B$313,0),MATCH(CONCATENATE($AF47,"/",X$9),DatasheetPart5!$D$2:$HW$2,0))</f>
        <v>13069801</v>
      </c>
      <c r="Y47" s="785"/>
      <c r="Z47" s="15"/>
      <c r="AA47" s="15"/>
      <c r="AB47" s="598">
        <f>INDEX(DatasheetPart5!$D$4:$EW$313,MATCH(Import_LA_Code,DatasheetPart5!$B$4:$B$313,0),MATCH(CONCATENATE($AF47,"/",AB$9),DatasheetPart5!$D$2:$HW$2,0))</f>
        <v>2565942731</v>
      </c>
      <c r="AC47" s="785"/>
      <c r="AD47" s="76"/>
      <c r="AE47" s="786"/>
      <c r="AF47" s="389" t="str">
        <f>IF(RIGHT(LEFT(D47,3),1)=".",LEFT(D47,2),LEFT(D47,3))</f>
        <v>11</v>
      </c>
    </row>
    <row r="48" spans="1:32" s="77" customFormat="1" ht="15.75" thickBot="1">
      <c r="A48" s="75"/>
      <c r="B48" s="76"/>
      <c r="C48" s="76"/>
      <c r="D48" s="76"/>
      <c r="E48" s="76"/>
      <c r="F48" s="76"/>
      <c r="G48" s="76"/>
      <c r="H48" s="76"/>
      <c r="I48" s="76"/>
      <c r="J48" s="76"/>
      <c r="K48" s="15"/>
      <c r="L48" s="15"/>
      <c r="M48" s="15"/>
      <c r="N48" s="15"/>
      <c r="O48" s="15"/>
      <c r="P48" s="15"/>
      <c r="Q48" s="15"/>
      <c r="R48" s="15"/>
      <c r="S48" s="15"/>
      <c r="T48" s="15"/>
      <c r="U48" s="15"/>
      <c r="V48" s="26"/>
      <c r="W48" s="15"/>
      <c r="X48" s="15"/>
      <c r="Y48" s="15"/>
      <c r="Z48" s="15"/>
      <c r="AA48" s="15"/>
      <c r="AB48" s="15"/>
      <c r="AC48" s="15"/>
      <c r="AD48" s="76"/>
      <c r="AE48" s="786"/>
      <c r="AF48" s="389"/>
    </row>
    <row r="49" spans="1:32" s="77" customFormat="1" ht="18" customHeight="1" thickBot="1">
      <c r="A49" s="75"/>
      <c r="B49" s="76"/>
      <c r="C49" s="76"/>
      <c r="D49" s="76" t="s">
        <v>396</v>
      </c>
      <c r="E49" s="76"/>
      <c r="F49" s="76"/>
      <c r="G49" s="76"/>
      <c r="H49" s="76"/>
      <c r="I49" s="76"/>
      <c r="J49" s="76"/>
      <c r="K49" s="15"/>
      <c r="L49" s="598">
        <f>INDEX(DatasheetPart5!$D$4:$EW$313,MATCH(Import_LA_Code,DatasheetPart5!$B$4:$B$313,0),MATCH(CONCATENATE($AF49,"/",L$9),DatasheetPart5!$D$2:$HW$2,0))</f>
        <v>-539507302</v>
      </c>
      <c r="M49" s="785"/>
      <c r="N49" s="15"/>
      <c r="O49" s="15"/>
      <c r="P49" s="598">
        <f>INDEX(DatasheetPart5!$D$4:$EW$313,MATCH(Import_LA_Code,DatasheetPart5!$B$4:$B$313,0),MATCH(CONCATENATE($AF49,"/",P$9),DatasheetPart5!$D$2:$HW$2,0))</f>
        <v>-647366788</v>
      </c>
      <c r="Q49" s="785"/>
      <c r="R49" s="15"/>
      <c r="S49" s="15"/>
      <c r="T49" s="598">
        <f>INDEX(DatasheetPart5!$D$4:$EW$313,MATCH(Import_LA_Code,DatasheetPart5!$B$4:$B$313,0),MATCH(CONCATENATE($AF49,"/",T$9),DatasheetPart5!$D$2:$HW$2,0))</f>
        <v>-305535507</v>
      </c>
      <c r="U49" s="785"/>
      <c r="V49" s="26"/>
      <c r="W49" s="15"/>
      <c r="X49" s="598">
        <f>INDEX(DatasheetPart5!$D$4:$EW$313,MATCH(Import_LA_Code,DatasheetPart5!$B$4:$B$313,0),MATCH(CONCATENATE($AF49,"/",X$9),DatasheetPart5!$D$2:$HW$2,0))</f>
        <v>-6214145</v>
      </c>
      <c r="Y49" s="785"/>
      <c r="Z49" s="15"/>
      <c r="AA49" s="15"/>
      <c r="AB49" s="598">
        <f>INDEX(DatasheetPart5!$D$4:$EW$313,MATCH(Import_LA_Code,DatasheetPart5!$B$4:$B$313,0),MATCH(CONCATENATE($AF49,"/",AB$9),DatasheetPart5!$D$2:$HW$2,0))</f>
        <v>-1498623742</v>
      </c>
      <c r="AC49" s="785"/>
      <c r="AD49" s="76"/>
      <c r="AE49" s="786"/>
      <c r="AF49" s="389" t="str">
        <f>IF(RIGHT(LEFT(D49,3),1)=".",LEFT(D49,2),LEFT(D49,3))</f>
        <v>12</v>
      </c>
    </row>
    <row r="50" spans="1:32" s="77" customFormat="1">
      <c r="A50" s="75"/>
      <c r="B50" s="76"/>
      <c r="C50" s="76"/>
      <c r="D50" s="76"/>
      <c r="E50" s="76"/>
      <c r="F50" s="76"/>
      <c r="G50" s="76"/>
      <c r="H50" s="76"/>
      <c r="I50" s="76"/>
      <c r="J50" s="76"/>
      <c r="K50" s="15"/>
      <c r="L50" s="15"/>
      <c r="M50" s="15"/>
      <c r="N50" s="15"/>
      <c r="O50" s="15"/>
      <c r="P50" s="15"/>
      <c r="Q50" s="15"/>
      <c r="R50" s="15"/>
      <c r="S50" s="15"/>
      <c r="T50" s="15"/>
      <c r="U50" s="15"/>
      <c r="V50" s="26"/>
      <c r="W50" s="15"/>
      <c r="X50" s="15"/>
      <c r="Y50" s="15"/>
      <c r="Z50" s="15"/>
      <c r="AA50" s="15"/>
      <c r="AB50" s="15"/>
      <c r="AC50" s="15"/>
      <c r="AD50" s="76"/>
      <c r="AE50" s="786"/>
      <c r="AF50" s="389"/>
    </row>
    <row r="51" spans="1:32" s="77" customFormat="1" ht="16.5" thickBot="1">
      <c r="A51" s="82"/>
      <c r="B51" s="78"/>
      <c r="C51" s="81" t="s">
        <v>397</v>
      </c>
      <c r="D51" s="76"/>
      <c r="E51" s="78"/>
      <c r="F51" s="78"/>
      <c r="G51" s="78"/>
      <c r="H51" s="78"/>
      <c r="I51" s="78"/>
      <c r="J51" s="78"/>
      <c r="K51" s="15"/>
      <c r="L51" s="96"/>
      <c r="M51" s="96"/>
      <c r="N51" s="15"/>
      <c r="O51" s="96"/>
      <c r="P51" s="96"/>
      <c r="Q51" s="96"/>
      <c r="R51" s="15"/>
      <c r="S51" s="96"/>
      <c r="T51" s="96"/>
      <c r="U51" s="96"/>
      <c r="V51" s="26"/>
      <c r="W51" s="96"/>
      <c r="X51" s="96"/>
      <c r="Y51" s="96"/>
      <c r="Z51" s="15"/>
      <c r="AA51" s="96"/>
      <c r="AB51" s="96"/>
      <c r="AC51" s="96"/>
      <c r="AD51" s="78"/>
      <c r="AE51" s="786"/>
      <c r="AF51" s="389"/>
    </row>
    <row r="52" spans="1:32" s="77" customFormat="1" ht="16.5" thickBot="1">
      <c r="A52" s="82"/>
      <c r="B52" s="78"/>
      <c r="C52" s="76"/>
      <c r="D52" s="76" t="s">
        <v>398</v>
      </c>
      <c r="E52" s="78"/>
      <c r="F52" s="78"/>
      <c r="G52" s="78"/>
      <c r="H52" s="78"/>
      <c r="I52" s="78"/>
      <c r="J52" s="78"/>
      <c r="K52" s="15"/>
      <c r="L52" s="598">
        <f>INDEX(DatasheetPart5!$D$4:$EW$313,MATCH(Import_LA_Code,DatasheetPart5!$B$4:$B$313,0),MATCH(CONCATENATE($AF52,"/",L$9),DatasheetPart5!$D$2:$HW$2,0))</f>
        <v>-493701155</v>
      </c>
      <c r="M52" s="785"/>
      <c r="N52" s="15"/>
      <c r="O52" s="15"/>
      <c r="P52" s="598">
        <f>INDEX(DatasheetPart5!$D$4:$EW$313,MATCH(Import_LA_Code,DatasheetPart5!$B$4:$B$313,0),MATCH(CONCATENATE($AF52,"/",P$9),DatasheetPart5!$D$2:$HW$2,0))</f>
        <v>-762684759</v>
      </c>
      <c r="Q52" s="785"/>
      <c r="R52" s="15"/>
      <c r="S52" s="15"/>
      <c r="T52" s="598">
        <f>INDEX(DatasheetPart5!$D$4:$EW$313,MATCH(Import_LA_Code,DatasheetPart5!$B$4:$B$313,0),MATCH(CONCATENATE($AF52,"/",T$9),DatasheetPart5!$D$2:$HW$2,0))</f>
        <v>-241123184</v>
      </c>
      <c r="U52" s="785"/>
      <c r="V52" s="26"/>
      <c r="W52" s="15"/>
      <c r="X52" s="598">
        <f>INDEX(DatasheetPart5!$D$4:$EW$313,MATCH(Import_LA_Code,DatasheetPart5!$B$4:$B$313,0),MATCH(CONCATENATE($AF52,"/",X$9),DatasheetPart5!$D$2:$HW$2,0))</f>
        <v>-8046898</v>
      </c>
      <c r="Y52" s="785"/>
      <c r="Z52" s="15"/>
      <c r="AA52" s="15"/>
      <c r="AB52" s="598">
        <f>INDEX(DatasheetPart5!$D$4:$EW$313,MATCH(Import_LA_Code,DatasheetPart5!$B$4:$B$313,0),MATCH(CONCATENATE($AF52,"/",AB$9),DatasheetPart5!$D$2:$HW$2,0))</f>
        <v>-1505555996</v>
      </c>
      <c r="AC52" s="785"/>
      <c r="AD52" s="78"/>
      <c r="AE52" s="786"/>
      <c r="AF52" s="389" t="str">
        <f>IF(RIGHT(LEFT(D52,3),1)=".",LEFT(D52,2),LEFT(D52,3))</f>
        <v>13</v>
      </c>
    </row>
    <row r="53" spans="1:32" s="77" customFormat="1" ht="16.5" thickBot="1">
      <c r="A53" s="82"/>
      <c r="B53" s="78"/>
      <c r="C53" s="76"/>
      <c r="D53" s="76"/>
      <c r="E53" s="78"/>
      <c r="F53" s="78"/>
      <c r="G53" s="78"/>
      <c r="H53" s="78"/>
      <c r="I53" s="78"/>
      <c r="J53" s="83"/>
      <c r="K53" s="15"/>
      <c r="L53" s="93"/>
      <c r="M53" s="93"/>
      <c r="N53" s="15"/>
      <c r="O53" s="94"/>
      <c r="P53" s="93"/>
      <c r="Q53" s="93"/>
      <c r="R53" s="15"/>
      <c r="S53" s="94"/>
      <c r="T53" s="93"/>
      <c r="U53" s="93"/>
      <c r="V53" s="26"/>
      <c r="W53" s="94"/>
      <c r="X53" s="93"/>
      <c r="Y53" s="93"/>
      <c r="Z53" s="15"/>
      <c r="AA53" s="94"/>
      <c r="AB53" s="93"/>
      <c r="AC53" s="94"/>
      <c r="AD53" s="83"/>
      <c r="AE53" s="788"/>
      <c r="AF53" s="389"/>
    </row>
    <row r="54" spans="1:32" s="77" customFormat="1" ht="16.5" thickBot="1">
      <c r="A54" s="82"/>
      <c r="B54" s="78"/>
      <c r="C54" s="76"/>
      <c r="D54" s="76" t="s">
        <v>399</v>
      </c>
      <c r="E54" s="78"/>
      <c r="F54" s="78"/>
      <c r="G54" s="78"/>
      <c r="H54" s="78"/>
      <c r="I54" s="78"/>
      <c r="J54" s="83"/>
      <c r="K54" s="15"/>
      <c r="L54" s="598">
        <f>INDEX(DatasheetPart5!$D$4:$EW$313,MATCH(Import_LA_Code,DatasheetPart5!$B$4:$B$313,0),MATCH(CONCATENATE($AF54,"/",L$9),DatasheetPart5!$D$2:$HW$2,0))</f>
        <v>38929535</v>
      </c>
      <c r="M54" s="785"/>
      <c r="N54" s="15"/>
      <c r="O54" s="15"/>
      <c r="P54" s="598">
        <f>INDEX(DatasheetPart5!$D$4:$EW$313,MATCH(Import_LA_Code,DatasheetPart5!$B$4:$B$313,0),MATCH(CONCATENATE($AF54,"/",P$9),DatasheetPart5!$D$2:$HW$2,0))</f>
        <v>58029604</v>
      </c>
      <c r="Q54" s="785"/>
      <c r="R54" s="15"/>
      <c r="S54" s="15"/>
      <c r="T54" s="598">
        <f>INDEX(DatasheetPart5!$D$4:$EW$313,MATCH(Import_LA_Code,DatasheetPart5!$B$4:$B$313,0),MATCH(CONCATENATE($AF54,"/",T$9),DatasheetPart5!$D$2:$HW$2,0))</f>
        <v>13765412</v>
      </c>
      <c r="U54" s="785"/>
      <c r="V54" s="26"/>
      <c r="W54" s="15"/>
      <c r="X54" s="598">
        <f>INDEX(DatasheetPart5!$D$4:$EW$313,MATCH(Import_LA_Code,DatasheetPart5!$B$4:$B$313,0),MATCH(CONCATENATE($AF54,"/",X$9),DatasheetPart5!$D$2:$HW$2,0))</f>
        <v>705383</v>
      </c>
      <c r="Y54" s="785"/>
      <c r="Z54" s="15"/>
      <c r="AA54" s="15"/>
      <c r="AB54" s="598">
        <f>INDEX(DatasheetPart5!$D$4:$EW$313,MATCH(Import_LA_Code,DatasheetPart5!$B$4:$B$313,0),MATCH(CONCATENATE($AF54,"/",AB$9),DatasheetPart5!$D$2:$HW$2,0))</f>
        <v>111429934</v>
      </c>
      <c r="AC54" s="785"/>
      <c r="AD54" s="83"/>
      <c r="AE54" s="788"/>
      <c r="AF54" s="389" t="str">
        <f>IF(RIGHT(LEFT(D54,3),1)=".",LEFT(D54,2),LEFT(D54,3))</f>
        <v>14</v>
      </c>
    </row>
    <row r="55" spans="1:32" s="77" customFormat="1" ht="15.75" thickBot="1">
      <c r="A55" s="82"/>
      <c r="B55" s="78"/>
      <c r="C55" s="76"/>
      <c r="D55" s="76"/>
      <c r="E55" s="78"/>
      <c r="F55" s="78"/>
      <c r="G55" s="78"/>
      <c r="H55" s="78"/>
      <c r="I55" s="78"/>
      <c r="J55" s="78"/>
      <c r="K55" s="15"/>
      <c r="L55" s="96"/>
      <c r="M55" s="96"/>
      <c r="N55" s="15"/>
      <c r="O55" s="96"/>
      <c r="P55" s="96"/>
      <c r="Q55" s="96"/>
      <c r="R55" s="15"/>
      <c r="S55" s="96"/>
      <c r="T55" s="96"/>
      <c r="U55" s="96"/>
      <c r="V55" s="26"/>
      <c r="W55" s="96"/>
      <c r="X55" s="96"/>
      <c r="Y55" s="96"/>
      <c r="Z55" s="15"/>
      <c r="AA55" s="96"/>
      <c r="AB55" s="96"/>
      <c r="AC55" s="96"/>
      <c r="AD55" s="78"/>
      <c r="AE55" s="786"/>
      <c r="AF55" s="389"/>
    </row>
    <row r="56" spans="1:32" s="77" customFormat="1" ht="16.5" thickBot="1">
      <c r="A56" s="82"/>
      <c r="B56" s="78"/>
      <c r="C56" s="76"/>
      <c r="D56" s="76" t="s">
        <v>400</v>
      </c>
      <c r="E56" s="78"/>
      <c r="F56" s="78"/>
      <c r="G56" s="78"/>
      <c r="H56" s="78"/>
      <c r="I56" s="78"/>
      <c r="J56" s="78"/>
      <c r="K56" s="15"/>
      <c r="L56" s="598">
        <f>INDEX(DatasheetPart5!$D$4:$EW$313,MATCH(Import_LA_Code,DatasheetPart5!$B$4:$B$313,0),MATCH(CONCATENATE($AF56,"/",L$9),DatasheetPart5!$D$2:$HW$2,0))</f>
        <v>-48476923</v>
      </c>
      <c r="M56" s="785"/>
      <c r="N56" s="15"/>
      <c r="O56" s="15"/>
      <c r="P56" s="598">
        <f>INDEX(DatasheetPart5!$D$4:$EW$313,MATCH(Import_LA_Code,DatasheetPart5!$B$4:$B$313,0),MATCH(CONCATENATE($AF56,"/",P$9),DatasheetPart5!$D$2:$HW$2,0))</f>
        <v>-78657279</v>
      </c>
      <c r="Q56" s="785"/>
      <c r="R56" s="15"/>
      <c r="S56" s="15"/>
      <c r="T56" s="598">
        <f>INDEX(DatasheetPart5!$D$4:$EW$313,MATCH(Import_LA_Code,DatasheetPart5!$B$4:$B$313,0),MATCH(CONCATENATE($AF56,"/",T$9),DatasheetPart5!$D$2:$HW$2,0))</f>
        <v>-20668618</v>
      </c>
      <c r="U56" s="785"/>
      <c r="V56" s="26"/>
      <c r="W56" s="15"/>
      <c r="X56" s="598">
        <f>INDEX(DatasheetPart5!$D$4:$EW$313,MATCH(Import_LA_Code,DatasheetPart5!$B$4:$B$313,0),MATCH(CONCATENATE($AF56,"/",X$9),DatasheetPart5!$D$2:$HW$2,0))</f>
        <v>-902034</v>
      </c>
      <c r="Y56" s="785"/>
      <c r="Z56" s="15"/>
      <c r="AA56" s="15"/>
      <c r="AB56" s="598">
        <f>INDEX(DatasheetPart5!$D$4:$EW$313,MATCH(Import_LA_Code,DatasheetPart5!$B$4:$B$313,0),MATCH(CONCATENATE($AF56,"/",AB$9),DatasheetPart5!$D$2:$HW$2,0))</f>
        <v>-148704854</v>
      </c>
      <c r="AC56" s="785"/>
      <c r="AD56" s="78"/>
      <c r="AE56" s="786"/>
      <c r="AF56" s="389" t="str">
        <f>IF(RIGHT(LEFT(D56,3),1)=".",LEFT(D56,2),LEFT(D56,3))</f>
        <v>15</v>
      </c>
    </row>
    <row r="57" spans="1:32" s="77" customFormat="1" ht="15.75" thickBot="1">
      <c r="A57" s="82"/>
      <c r="B57" s="78"/>
      <c r="C57" s="76"/>
      <c r="D57" s="76"/>
      <c r="E57" s="78"/>
      <c r="F57" s="78"/>
      <c r="G57" s="78"/>
      <c r="H57" s="78"/>
      <c r="I57" s="78"/>
      <c r="J57" s="78"/>
      <c r="K57" s="15"/>
      <c r="L57" s="96"/>
      <c r="M57" s="96"/>
      <c r="N57" s="15"/>
      <c r="O57" s="96"/>
      <c r="P57" s="96"/>
      <c r="Q57" s="96"/>
      <c r="R57" s="15"/>
      <c r="S57" s="96"/>
      <c r="T57" s="96"/>
      <c r="U57" s="96"/>
      <c r="V57" s="26"/>
      <c r="W57" s="96"/>
      <c r="X57" s="96"/>
      <c r="Y57" s="96"/>
      <c r="Z57" s="15"/>
      <c r="AA57" s="96"/>
      <c r="AB57" s="96"/>
      <c r="AC57" s="96"/>
      <c r="AD57" s="78"/>
      <c r="AE57" s="786"/>
      <c r="AF57" s="389"/>
    </row>
    <row r="58" spans="1:32" s="77" customFormat="1" ht="16.5" thickBot="1">
      <c r="A58" s="82"/>
      <c r="B58" s="78"/>
      <c r="C58" s="76"/>
      <c r="D58" s="76" t="s">
        <v>401</v>
      </c>
      <c r="E58" s="78"/>
      <c r="F58" s="78"/>
      <c r="G58" s="78"/>
      <c r="H58" s="78"/>
      <c r="I58" s="78"/>
      <c r="J58" s="78"/>
      <c r="K58" s="15"/>
      <c r="L58" s="598">
        <f>INDEX(DatasheetPart5!$D$4:$EW$313,MATCH(Import_LA_Code,DatasheetPart5!$B$4:$B$313,0),MATCH(CONCATENATE($AF58,"/",L$9),DatasheetPart5!$D$2:$HW$2,0))</f>
        <v>-503248545</v>
      </c>
      <c r="M58" s="785"/>
      <c r="N58" s="15"/>
      <c r="O58" s="15"/>
      <c r="P58" s="598">
        <f>INDEX(DatasheetPart5!$D$4:$EW$313,MATCH(Import_LA_Code,DatasheetPart5!$B$4:$B$313,0),MATCH(CONCATENATE($AF58,"/",P$9),DatasheetPart5!$D$2:$HW$2,0))</f>
        <v>-783312434</v>
      </c>
      <c r="Q58" s="785"/>
      <c r="R58" s="15"/>
      <c r="S58" s="15"/>
      <c r="T58" s="598">
        <f>INDEX(DatasheetPart5!$D$4:$EW$313,MATCH(Import_LA_Code,DatasheetPart5!$B$4:$B$313,0),MATCH(CONCATENATE($AF58,"/",T$9),DatasheetPart5!$D$2:$HW$2,0))</f>
        <v>-248026390</v>
      </c>
      <c r="U58" s="785"/>
      <c r="V58" s="26"/>
      <c r="W58" s="15"/>
      <c r="X58" s="598">
        <f>INDEX(DatasheetPart5!$D$4:$EW$313,MATCH(Import_LA_Code,DatasheetPart5!$B$4:$B$313,0),MATCH(CONCATENATE($AF58,"/",X$9),DatasheetPart5!$D$2:$HW$2,0))</f>
        <v>-8243549</v>
      </c>
      <c r="Y58" s="785"/>
      <c r="Z58" s="15"/>
      <c r="AA58" s="15"/>
      <c r="AB58" s="598">
        <f>INDEX(DatasheetPart5!$D$4:$EW$313,MATCH(Import_LA_Code,DatasheetPart5!$B$4:$B$313,0),MATCH(CONCATENATE($AF58,"/",AB$9),DatasheetPart5!$D$2:$HW$2,0))</f>
        <v>-1542830918</v>
      </c>
      <c r="AC58" s="785"/>
      <c r="AD58" s="78"/>
      <c r="AE58" s="786"/>
      <c r="AF58" s="389" t="str">
        <f>IF(RIGHT(LEFT(D58,3),1)=".",LEFT(D58,2),LEFT(D58,3))</f>
        <v>16</v>
      </c>
    </row>
    <row r="59" spans="1:32" s="77" customFormat="1">
      <c r="A59" s="82"/>
      <c r="B59" s="78"/>
      <c r="C59" s="76"/>
      <c r="D59" s="76"/>
      <c r="E59" s="78"/>
      <c r="F59" s="78"/>
      <c r="G59" s="78"/>
      <c r="H59" s="78"/>
      <c r="I59" s="78"/>
      <c r="J59" s="78"/>
      <c r="K59" s="15"/>
      <c r="L59" s="96"/>
      <c r="M59" s="96"/>
      <c r="N59" s="15"/>
      <c r="O59" s="96"/>
      <c r="P59" s="96"/>
      <c r="Q59" s="96"/>
      <c r="R59" s="15"/>
      <c r="S59" s="96"/>
      <c r="T59" s="96"/>
      <c r="U59" s="96"/>
      <c r="V59" s="26"/>
      <c r="W59" s="96"/>
      <c r="X59" s="96"/>
      <c r="Y59" s="96"/>
      <c r="Z59" s="15"/>
      <c r="AA59" s="96"/>
      <c r="AB59" s="96"/>
      <c r="AC59" s="96"/>
      <c r="AD59" s="78"/>
      <c r="AE59" s="786"/>
      <c r="AF59" s="389"/>
    </row>
    <row r="60" spans="1:32" s="77" customFormat="1" ht="15.75">
      <c r="A60" s="82"/>
      <c r="B60" s="78"/>
      <c r="C60" s="81" t="s">
        <v>402</v>
      </c>
      <c r="D60" s="76"/>
      <c r="E60" s="78"/>
      <c r="F60" s="78"/>
      <c r="G60" s="78"/>
      <c r="H60" s="78"/>
      <c r="I60" s="360"/>
      <c r="J60" s="78"/>
      <c r="K60" s="15"/>
      <c r="L60" s="96"/>
      <c r="M60" s="96"/>
      <c r="N60" s="15"/>
      <c r="O60" s="96"/>
      <c r="P60" s="96"/>
      <c r="Q60" s="96"/>
      <c r="R60" s="15"/>
      <c r="S60" s="96"/>
      <c r="T60" s="96"/>
      <c r="U60" s="96"/>
      <c r="V60" s="26"/>
      <c r="W60" s="96"/>
      <c r="X60" s="96"/>
      <c r="Y60" s="96"/>
      <c r="Z60" s="15"/>
      <c r="AA60" s="96"/>
      <c r="AB60" s="96"/>
      <c r="AC60" s="96"/>
      <c r="AD60" s="78"/>
      <c r="AE60" s="786"/>
      <c r="AF60" s="389"/>
    </row>
    <row r="61" spans="1:32" s="77" customFormat="1" ht="16.5" thickBot="1">
      <c r="A61" s="82"/>
      <c r="B61" s="78"/>
      <c r="C61" s="81"/>
      <c r="D61" s="81" t="s">
        <v>75</v>
      </c>
      <c r="E61" s="78"/>
      <c r="F61" s="78"/>
      <c r="G61" s="78"/>
      <c r="H61" s="78"/>
      <c r="I61" s="78"/>
      <c r="J61" s="78"/>
      <c r="K61" s="15"/>
      <c r="L61" s="96"/>
      <c r="M61" s="96"/>
      <c r="N61" s="15"/>
      <c r="O61" s="96"/>
      <c r="P61" s="96"/>
      <c r="Q61" s="96"/>
      <c r="R61" s="15"/>
      <c r="S61" s="96"/>
      <c r="T61" s="96"/>
      <c r="U61" s="96"/>
      <c r="V61" s="26"/>
      <c r="W61" s="96"/>
      <c r="X61" s="96"/>
      <c r="Y61" s="96"/>
      <c r="Z61" s="15"/>
      <c r="AA61" s="96"/>
      <c r="AB61" s="96"/>
      <c r="AC61" s="96"/>
      <c r="AD61" s="78"/>
      <c r="AE61" s="786"/>
      <c r="AF61" s="389"/>
    </row>
    <row r="62" spans="1:32" s="77" customFormat="1" ht="16.5" thickBot="1">
      <c r="A62" s="82"/>
      <c r="B62" s="78"/>
      <c r="C62" s="76"/>
      <c r="D62" s="76" t="s">
        <v>403</v>
      </c>
      <c r="E62" s="78"/>
      <c r="F62" s="78"/>
      <c r="G62" s="78"/>
      <c r="H62" s="78"/>
      <c r="I62" s="78"/>
      <c r="J62" s="78"/>
      <c r="K62" s="333"/>
      <c r="L62" s="598">
        <f>INDEX(DatasheetPart5!$D$4:$EW$313,MATCH(Import_LA_Code,DatasheetPart5!$B$4:$B$313,0),MATCH(CONCATENATE($AF62,"/",L$9),DatasheetPart5!$D$2:$HW$2,0))</f>
        <v>-1341158764</v>
      </c>
      <c r="M62" s="785"/>
      <c r="N62" s="15"/>
      <c r="O62" s="15"/>
      <c r="P62" s="598">
        <f>INDEX(DatasheetPart5!$D$4:$EW$313,MATCH(Import_LA_Code,DatasheetPart5!$B$4:$B$313,0),MATCH(CONCATENATE($AF62,"/",P$9),DatasheetPart5!$D$2:$HW$2,0))</f>
        <v>-1727474939</v>
      </c>
      <c r="Q62" s="785"/>
      <c r="R62" s="15"/>
      <c r="S62" s="15"/>
      <c r="T62" s="598">
        <f>INDEX(DatasheetPart5!$D$4:$EW$313,MATCH(Import_LA_Code,DatasheetPart5!$B$4:$B$313,0),MATCH(CONCATENATE($AF62,"/",T$9),DatasheetPart5!$D$2:$HW$2,0))</f>
        <v>-546612218</v>
      </c>
      <c r="U62" s="785"/>
      <c r="V62" s="26"/>
      <c r="W62" s="15"/>
      <c r="X62" s="598">
        <f>INDEX(DatasheetPart5!$D$4:$EW$313,MATCH(Import_LA_Code,DatasheetPart5!$B$4:$B$313,0),MATCH(CONCATENATE($AF62,"/",X$9),DatasheetPart5!$D$2:$HW$2,0))</f>
        <v>-19501923</v>
      </c>
      <c r="Y62" s="785"/>
      <c r="Z62" s="15"/>
      <c r="AA62" s="15"/>
      <c r="AB62" s="582">
        <f>INDEX(DatasheetPart5!$D$4:$EW$313,MATCH(Import_LA_Code,DatasheetPart5!$B$4:$B$313,0),MATCH(CONCATENATE($AF62,"/",AB$9),DatasheetPart5!$D$2:$HW$2,0))</f>
        <v>-3634747844</v>
      </c>
      <c r="AC62" s="583"/>
      <c r="AD62" s="78"/>
      <c r="AE62" s="786"/>
      <c r="AF62" s="389" t="str">
        <f>IF(RIGHT(LEFT(D62,3),1)=".",LEFT(D62,2),LEFT(D62,3))</f>
        <v>17</v>
      </c>
    </row>
    <row r="63" spans="1:32" s="77" customFormat="1" ht="36.75" customHeight="1" thickBot="1">
      <c r="A63" s="82"/>
      <c r="B63" s="78"/>
      <c r="C63" s="76"/>
      <c r="D63" s="277" t="s">
        <v>81</v>
      </c>
      <c r="E63" s="78"/>
      <c r="F63" s="78"/>
      <c r="G63" s="78"/>
      <c r="H63" s="78"/>
      <c r="I63" s="78"/>
      <c r="J63" s="78"/>
      <c r="K63" s="15"/>
      <c r="L63" s="581"/>
      <c r="M63" s="581"/>
      <c r="N63" s="15"/>
      <c r="O63" s="96"/>
      <c r="P63" s="581"/>
      <c r="Q63" s="581"/>
      <c r="R63" s="15"/>
      <c r="S63" s="96"/>
      <c r="T63" s="581"/>
      <c r="U63" s="581"/>
      <c r="V63" s="26"/>
      <c r="W63" s="96"/>
      <c r="X63" s="581"/>
      <c r="Y63" s="581"/>
      <c r="Z63" s="15"/>
      <c r="AA63" s="96"/>
      <c r="AB63" s="96"/>
      <c r="AC63" s="278"/>
      <c r="AD63" s="78"/>
      <c r="AE63" s="786"/>
      <c r="AF63" s="389"/>
    </row>
    <row r="64" spans="1:32" s="77" customFormat="1" ht="16.5" thickBot="1">
      <c r="A64" s="82"/>
      <c r="B64" s="78"/>
      <c r="C64" s="76"/>
      <c r="D64" s="352" t="s">
        <v>404</v>
      </c>
      <c r="E64" s="353"/>
      <c r="F64" s="353"/>
      <c r="G64" s="353"/>
      <c r="H64" s="353"/>
      <c r="I64" s="353"/>
      <c r="J64" s="353"/>
      <c r="K64" s="121"/>
      <c r="L64" s="789">
        <f>INDEX(DatasheetPart5!$D$4:$EW$313,MATCH(Import_LA_Code,DatasheetPart5!$B$4:$B$313,0),MATCH(CONCATENATE($AF64,"/",L$9),DatasheetPart5!$D$2:$HW$2,0))</f>
        <v>-205989978</v>
      </c>
      <c r="M64" s="790"/>
      <c r="N64" s="121"/>
      <c r="O64" s="121"/>
      <c r="P64" s="789">
        <f>INDEX(DatasheetPart5!$D$4:$EW$313,MATCH(Import_LA_Code,DatasheetPart5!$B$4:$B$313,0),MATCH(CONCATENATE($AF64,"/",P$9),DatasheetPart5!$D$2:$HW$2,0))</f>
        <v>-290116733</v>
      </c>
      <c r="Q64" s="790"/>
      <c r="R64" s="121"/>
      <c r="S64" s="121"/>
      <c r="T64" s="789">
        <f>INDEX(DatasheetPart5!$D$4:$EW$313,MATCH(Import_LA_Code,DatasheetPart5!$B$4:$B$313,0),MATCH(CONCATENATE($AF64,"/",T$9),DatasheetPart5!$D$2:$HW$2,0))</f>
        <v>-45155907</v>
      </c>
      <c r="U64" s="790"/>
      <c r="V64" s="355"/>
      <c r="W64" s="121"/>
      <c r="X64" s="789">
        <f>INDEX(DatasheetPart5!$D$4:$EW$313,MATCH(Import_LA_Code,DatasheetPart5!$B$4:$B$313,0),MATCH(CONCATENATE($AF64,"/",X$9),DatasheetPart5!$D$2:$HW$2,0))</f>
        <v>-3741373</v>
      </c>
      <c r="Y64" s="790"/>
      <c r="Z64" s="121"/>
      <c r="AA64" s="121"/>
      <c r="AB64" s="582">
        <f>INDEX(DatasheetPart5!$D$4:$EW$313,MATCH(Import_LA_Code,DatasheetPart5!$B$4:$B$313,0),MATCH(CONCATENATE($AF64,"/",AB$9),DatasheetPart5!$D$2:$HW$2,0))</f>
        <v>-545003991</v>
      </c>
      <c r="AC64" s="583"/>
      <c r="AD64" s="353"/>
      <c r="AE64" s="791"/>
      <c r="AF64" s="389" t="s">
        <v>405</v>
      </c>
    </row>
    <row r="65" spans="1:32" s="77" customFormat="1" ht="15.75" thickBot="1">
      <c r="A65" s="82"/>
      <c r="B65" s="78"/>
      <c r="C65" s="76"/>
      <c r="D65" s="352"/>
      <c r="E65" s="353"/>
      <c r="F65" s="353"/>
      <c r="G65" s="353"/>
      <c r="H65" s="353"/>
      <c r="I65" s="353"/>
      <c r="J65" s="353"/>
      <c r="K65" s="121"/>
      <c r="L65" s="354"/>
      <c r="M65" s="354"/>
      <c r="N65" s="121"/>
      <c r="O65" s="354"/>
      <c r="P65" s="354"/>
      <c r="Q65" s="354"/>
      <c r="R65" s="121"/>
      <c r="S65" s="354"/>
      <c r="T65" s="354"/>
      <c r="U65" s="354"/>
      <c r="V65" s="355"/>
      <c r="W65" s="354"/>
      <c r="X65" s="354"/>
      <c r="Y65" s="354"/>
      <c r="Z65" s="121"/>
      <c r="AA65" s="354"/>
      <c r="AB65" s="354"/>
      <c r="AC65" s="354"/>
      <c r="AD65" s="353"/>
      <c r="AE65" s="791"/>
      <c r="AF65" s="389"/>
    </row>
    <row r="66" spans="1:32" s="77" customFormat="1" ht="16.5" thickBot="1">
      <c r="A66" s="82"/>
      <c r="B66" s="78"/>
      <c r="C66" s="76"/>
      <c r="D66" s="352" t="s">
        <v>406</v>
      </c>
      <c r="E66" s="353"/>
      <c r="F66" s="353"/>
      <c r="G66" s="353"/>
      <c r="H66" s="353"/>
      <c r="I66" s="353"/>
      <c r="J66" s="353"/>
      <c r="K66" s="121"/>
      <c r="L66" s="789">
        <f>INDEX(DatasheetPart5!$D$4:$EW$313,MATCH(Import_LA_Code,DatasheetPart5!$B$4:$B$313,0),MATCH(CONCATENATE($AF66,"/",L$9),DatasheetPart5!$D$2:$HW$2,0))</f>
        <v>-1135168777</v>
      </c>
      <c r="M66" s="790"/>
      <c r="N66" s="121"/>
      <c r="O66" s="121"/>
      <c r="P66" s="789">
        <f>INDEX(DatasheetPart5!$D$4:$EW$313,MATCH(Import_LA_Code,DatasheetPart5!$B$4:$B$313,0),MATCH(CONCATENATE($AF66,"/",P$9),DatasheetPart5!$D$2:$HW$2,0))</f>
        <v>-1437358222</v>
      </c>
      <c r="Q66" s="790"/>
      <c r="R66" s="121"/>
      <c r="S66" s="121"/>
      <c r="T66" s="789">
        <f>INDEX(DatasheetPart5!$D$4:$EW$313,MATCH(Import_LA_Code,DatasheetPart5!$B$4:$B$313,0),MATCH(CONCATENATE($AF66,"/",T$9),DatasheetPart5!$D$2:$HW$2,0))</f>
        <v>-501456314</v>
      </c>
      <c r="U66" s="790"/>
      <c r="V66" s="355"/>
      <c r="W66" s="121"/>
      <c r="X66" s="789">
        <f>INDEX(DatasheetPart5!$D$4:$EW$313,MATCH(Import_LA_Code,DatasheetPart5!$B$4:$B$313,0),MATCH(CONCATENATE($AF66,"/",X$9),DatasheetPart5!$D$2:$HW$2,0))</f>
        <v>-15760539</v>
      </c>
      <c r="Y66" s="790"/>
      <c r="Z66" s="121"/>
      <c r="AA66" s="121"/>
      <c r="AB66" s="582">
        <f>INDEX(DatasheetPart5!$D$4:$EW$313,MATCH(Import_LA_Code,DatasheetPart5!$B$4:$B$313,0),MATCH(CONCATENATE($AF66,"/",AB$9),DatasheetPart5!$D$2:$HW$2,0))</f>
        <v>-3089743852</v>
      </c>
      <c r="AC66" s="583"/>
      <c r="AD66" s="353"/>
      <c r="AE66" s="791"/>
      <c r="AF66" s="389" t="s">
        <v>407</v>
      </c>
    </row>
    <row r="67" spans="1:32" s="77" customFormat="1" ht="15.75" thickBot="1">
      <c r="A67" s="82"/>
      <c r="B67" s="78"/>
      <c r="C67" s="76"/>
      <c r="D67" s="76"/>
      <c r="E67" s="78"/>
      <c r="F67" s="78"/>
      <c r="G67" s="78"/>
      <c r="H67" s="78"/>
      <c r="I67" s="78"/>
      <c r="J67" s="78"/>
      <c r="K67" s="15"/>
      <c r="L67" s="96"/>
      <c r="M67" s="96"/>
      <c r="N67" s="15"/>
      <c r="O67" s="96"/>
      <c r="P67" s="96"/>
      <c r="Q67" s="96"/>
      <c r="R67" s="15"/>
      <c r="S67" s="96"/>
      <c r="T67" s="96"/>
      <c r="U67" s="96"/>
      <c r="V67" s="26"/>
      <c r="W67" s="96"/>
      <c r="X67" s="96"/>
      <c r="Y67" s="96"/>
      <c r="Z67" s="15"/>
      <c r="AA67" s="96"/>
      <c r="AB67" s="96"/>
      <c r="AC67" s="96"/>
      <c r="AD67" s="78"/>
      <c r="AE67" s="786"/>
      <c r="AF67" s="389"/>
    </row>
    <row r="68" spans="1:32" s="260" customFormat="1" ht="16.5" thickBot="1">
      <c r="A68" s="256"/>
      <c r="B68" s="257"/>
      <c r="C68" s="258"/>
      <c r="D68" s="284" t="s">
        <v>408</v>
      </c>
      <c r="E68" s="285"/>
      <c r="F68" s="285"/>
      <c r="G68" s="257"/>
      <c r="H68" s="257"/>
      <c r="I68" s="257"/>
      <c r="J68" s="257"/>
      <c r="K68" s="283"/>
      <c r="L68" s="598">
        <f>INDEX(DatasheetPart5!$D$4:$EW$313,MATCH(Import_LA_Code,DatasheetPart5!$B$4:$B$313,0),MATCH(CONCATENATE($AF68,"/",L$9),DatasheetPart5!$D$2:$HW$2,0))</f>
        <v>65759096</v>
      </c>
      <c r="M68" s="785"/>
      <c r="N68" s="15"/>
      <c r="O68" s="15"/>
      <c r="P68" s="598">
        <f>INDEX(DatasheetPart5!$D$4:$EW$313,MATCH(Import_LA_Code,DatasheetPart5!$B$4:$B$313,0),MATCH(CONCATENATE($AF68,"/",P$9),DatasheetPart5!$D$2:$HW$2,0))</f>
        <v>82058610</v>
      </c>
      <c r="Q68" s="785"/>
      <c r="R68" s="15"/>
      <c r="S68" s="15"/>
      <c r="T68" s="598">
        <f>INDEX(DatasheetPart5!$D$4:$EW$313,MATCH(Import_LA_Code,DatasheetPart5!$B$4:$B$313,0),MATCH(CONCATENATE($AF68,"/",T$9),DatasheetPart5!$D$2:$HW$2,0))</f>
        <v>18643343</v>
      </c>
      <c r="U68" s="785"/>
      <c r="V68" s="26"/>
      <c r="W68" s="15"/>
      <c r="X68" s="598">
        <f>INDEX(DatasheetPart5!$D$4:$EW$313,MATCH(Import_LA_Code,DatasheetPart5!$B$4:$B$313,0),MATCH(CONCATENATE($AF68,"/",X$9),DatasheetPart5!$D$2:$HW$2,0))</f>
        <v>1029995</v>
      </c>
      <c r="Y68" s="785"/>
      <c r="Z68" s="15"/>
      <c r="AA68" s="15"/>
      <c r="AB68" s="598">
        <f>INDEX(DatasheetPart5!$D$4:$EW$313,MATCH(Import_LA_Code,DatasheetPart5!$B$4:$B$313,0),MATCH(CONCATENATE($AF68,"/",AB$9),DatasheetPart5!$D$2:$HW$2,0))</f>
        <v>167491044</v>
      </c>
      <c r="AC68" s="785"/>
      <c r="AD68" s="257"/>
      <c r="AE68" s="787"/>
      <c r="AF68" s="389" t="str">
        <f>IF(RIGHT(LEFT(D68,3),1)=".",LEFT(D68,2),LEFT(D68,3))</f>
        <v>18</v>
      </c>
    </row>
    <row r="69" spans="1:32" s="260" customFormat="1" ht="15.75" thickBot="1">
      <c r="A69" s="256"/>
      <c r="B69" s="257"/>
      <c r="C69" s="258"/>
      <c r="D69" s="284"/>
      <c r="E69" s="285"/>
      <c r="F69" s="285"/>
      <c r="G69" s="257"/>
      <c r="H69" s="257"/>
      <c r="I69" s="257"/>
      <c r="J69" s="257"/>
      <c r="K69" s="283"/>
      <c r="L69" s="287"/>
      <c r="M69" s="287"/>
      <c r="N69" s="283"/>
      <c r="O69" s="287"/>
      <c r="P69" s="287"/>
      <c r="Q69" s="287"/>
      <c r="R69" s="283"/>
      <c r="S69" s="287"/>
      <c r="T69" s="287"/>
      <c r="U69" s="287"/>
      <c r="V69" s="286"/>
      <c r="W69" s="287"/>
      <c r="X69" s="287"/>
      <c r="Y69" s="287"/>
      <c r="Z69" s="283"/>
      <c r="AA69" s="287"/>
      <c r="AB69" s="287"/>
      <c r="AC69" s="287"/>
      <c r="AD69" s="257"/>
      <c r="AE69" s="787"/>
      <c r="AF69" s="389"/>
    </row>
    <row r="70" spans="1:32" s="260" customFormat="1" ht="16.5" thickBot="1">
      <c r="A70" s="256"/>
      <c r="B70" s="257"/>
      <c r="C70" s="258"/>
      <c r="D70" s="284" t="s">
        <v>409</v>
      </c>
      <c r="E70" s="285"/>
      <c r="F70" s="285"/>
      <c r="G70" s="257"/>
      <c r="H70" s="257"/>
      <c r="I70" s="257"/>
      <c r="J70" s="257"/>
      <c r="K70" s="283"/>
      <c r="L70" s="598">
        <f>INDEX(DatasheetPart5!$D$4:$EW$313,MATCH(Import_LA_Code,DatasheetPart5!$B$4:$B$313,0),MATCH(CONCATENATE($AF70,"/",L$9),DatasheetPart5!$D$2:$HW$2,0))</f>
        <v>260038294</v>
      </c>
      <c r="M70" s="785"/>
      <c r="N70" s="15"/>
      <c r="O70" s="15"/>
      <c r="P70" s="598">
        <f>INDEX(DatasheetPart5!$D$4:$EW$313,MATCH(Import_LA_Code,DatasheetPart5!$B$4:$B$313,0),MATCH(CONCATENATE($AF70,"/",P$9),DatasheetPart5!$D$2:$HW$2,0))</f>
        <v>357285891</v>
      </c>
      <c r="Q70" s="785"/>
      <c r="R70" s="15"/>
      <c r="S70" s="15"/>
      <c r="T70" s="598">
        <f>INDEX(DatasheetPart5!$D$4:$EW$313,MATCH(Import_LA_Code,DatasheetPart5!$B$4:$B$313,0),MATCH(CONCATENATE($AF70,"/",T$9),DatasheetPart5!$D$2:$HW$2,0))</f>
        <v>143808494</v>
      </c>
      <c r="U70" s="785"/>
      <c r="V70" s="26"/>
      <c r="W70" s="15"/>
      <c r="X70" s="598">
        <f>INDEX(DatasheetPart5!$D$4:$EW$313,MATCH(Import_LA_Code,DatasheetPart5!$B$4:$B$313,0),MATCH(CONCATENATE($AF70,"/",X$9),DatasheetPart5!$D$2:$HW$2,0))</f>
        <v>3580390</v>
      </c>
      <c r="Y70" s="785"/>
      <c r="Z70" s="15"/>
      <c r="AA70" s="15"/>
      <c r="AB70" s="598">
        <f>INDEX(DatasheetPart5!$D$4:$EW$313,MATCH(Import_LA_Code,DatasheetPart5!$B$4:$B$313,0),MATCH(CONCATENATE($AF70,"/",AB$9),DatasheetPart5!$D$2:$HW$2,0))</f>
        <v>764713069</v>
      </c>
      <c r="AC70" s="785"/>
      <c r="AD70" s="257"/>
      <c r="AE70" s="787"/>
      <c r="AF70" s="389" t="str">
        <f>IF(RIGHT(LEFT(D70,3),1)=".",LEFT(D70,2),LEFT(D70,3))</f>
        <v>19</v>
      </c>
    </row>
    <row r="71" spans="1:32" s="260" customFormat="1" ht="15.75" thickBot="1">
      <c r="A71" s="256"/>
      <c r="B71" s="257"/>
      <c r="C71" s="258"/>
      <c r="D71" s="284"/>
      <c r="E71" s="285"/>
      <c r="F71" s="285"/>
      <c r="G71" s="257"/>
      <c r="H71" s="257"/>
      <c r="I71" s="257"/>
      <c r="J71" s="257"/>
      <c r="K71" s="283"/>
      <c r="L71" s="287"/>
      <c r="M71" s="287"/>
      <c r="N71" s="283"/>
      <c r="O71" s="287"/>
      <c r="P71" s="287"/>
      <c r="Q71" s="287"/>
      <c r="R71" s="283"/>
      <c r="S71" s="287"/>
      <c r="T71" s="287"/>
      <c r="U71" s="287"/>
      <c r="V71" s="286"/>
      <c r="W71" s="287"/>
      <c r="X71" s="287"/>
      <c r="Y71" s="287"/>
      <c r="Z71" s="283"/>
      <c r="AA71" s="287"/>
      <c r="AB71" s="287"/>
      <c r="AC71" s="287"/>
      <c r="AD71" s="257"/>
      <c r="AE71" s="787"/>
      <c r="AF71" s="389"/>
    </row>
    <row r="72" spans="1:32" s="260" customFormat="1" ht="16.5" thickBot="1">
      <c r="A72" s="256"/>
      <c r="B72" s="257"/>
      <c r="C72" s="258"/>
      <c r="D72" s="284" t="s">
        <v>410</v>
      </c>
      <c r="E72" s="285"/>
      <c r="F72" s="285"/>
      <c r="G72" s="257"/>
      <c r="H72" s="257"/>
      <c r="I72" s="257"/>
      <c r="J72" s="257"/>
      <c r="K72" s="283"/>
      <c r="L72" s="598">
        <f>INDEX(DatasheetPart5!$D$4:$EW$313,MATCH(Import_LA_Code,DatasheetPart5!$B$4:$B$313,0),MATCH(CONCATENATE($AF72,"/",L$9),DatasheetPart5!$D$2:$HW$2,0))</f>
        <v>20299410</v>
      </c>
      <c r="M72" s="785"/>
      <c r="N72" s="15"/>
      <c r="O72" s="15"/>
      <c r="P72" s="598">
        <f>INDEX(DatasheetPart5!$D$4:$EW$313,MATCH(Import_LA_Code,DatasheetPart5!$B$4:$B$313,0),MATCH(CONCATENATE($AF72,"/",P$9),DatasheetPart5!$D$2:$HW$2,0))</f>
        <v>15132847</v>
      </c>
      <c r="Q72" s="785"/>
      <c r="R72" s="15"/>
      <c r="S72" s="15"/>
      <c r="T72" s="598">
        <f>INDEX(DatasheetPart5!$D$4:$EW$313,MATCH(Import_LA_Code,DatasheetPart5!$B$4:$B$313,0),MATCH(CONCATENATE($AF72,"/",T$9),DatasheetPart5!$D$2:$HW$2,0))</f>
        <v>-11732216</v>
      </c>
      <c r="U72" s="785"/>
      <c r="V72" s="26"/>
      <c r="W72" s="15"/>
      <c r="X72" s="598">
        <f>INDEX(DatasheetPart5!$D$4:$EW$313,MATCH(Import_LA_Code,DatasheetPart5!$B$4:$B$313,0),MATCH(CONCATENATE($AF72,"/",X$9),DatasheetPart5!$D$2:$HW$2,0))</f>
        <v>516765</v>
      </c>
      <c r="Y72" s="785"/>
      <c r="Z72" s="15"/>
      <c r="AA72" s="15"/>
      <c r="AB72" s="598">
        <f>INDEX(DatasheetPart5!$D$4:$EW$313,MATCH(Import_LA_Code,DatasheetPart5!$B$4:$B$313,0),MATCH(CONCATENATE($AF72,"/",AB$9),DatasheetPart5!$D$2:$HW$2,0))</f>
        <v>24216806</v>
      </c>
      <c r="AC72" s="785"/>
      <c r="AD72" s="257"/>
      <c r="AE72" s="787"/>
      <c r="AF72" s="389" t="str">
        <f>IF(RIGHT(LEFT(D72,3),1)=".",LEFT(D72,2),LEFT(D72,3))</f>
        <v>20</v>
      </c>
    </row>
    <row r="73" spans="1:32" s="260" customFormat="1" ht="15.75" thickBot="1">
      <c r="A73" s="256"/>
      <c r="B73" s="257"/>
      <c r="C73" s="258"/>
      <c r="D73" s="284"/>
      <c r="E73" s="285"/>
      <c r="F73" s="285"/>
      <c r="G73" s="257"/>
      <c r="H73" s="257"/>
      <c r="I73" s="257"/>
      <c r="J73" s="257"/>
      <c r="K73" s="283"/>
      <c r="L73" s="287"/>
      <c r="M73" s="287"/>
      <c r="N73" s="283"/>
      <c r="O73" s="287"/>
      <c r="P73" s="287"/>
      <c r="Q73" s="287"/>
      <c r="R73" s="283"/>
      <c r="S73" s="287"/>
      <c r="T73" s="287"/>
      <c r="U73" s="287"/>
      <c r="V73" s="286"/>
      <c r="W73" s="287"/>
      <c r="X73" s="287"/>
      <c r="Y73" s="287"/>
      <c r="Z73" s="283"/>
      <c r="AA73" s="287"/>
      <c r="AB73" s="287"/>
      <c r="AC73" s="287"/>
      <c r="AD73" s="257"/>
      <c r="AE73" s="787"/>
      <c r="AF73" s="389"/>
    </row>
    <row r="74" spans="1:32" s="260" customFormat="1" ht="16.5" thickBot="1">
      <c r="A74" s="256"/>
      <c r="B74" s="257"/>
      <c r="C74" s="258"/>
      <c r="D74" s="284" t="s">
        <v>411</v>
      </c>
      <c r="E74" s="285"/>
      <c r="F74" s="285"/>
      <c r="G74" s="257"/>
      <c r="H74" s="257"/>
      <c r="I74" s="257"/>
      <c r="J74" s="257"/>
      <c r="K74" s="283"/>
      <c r="L74" s="598">
        <f>INDEX(DatasheetPart5!$D$4:$EW$313,MATCH(Import_LA_Code,DatasheetPart5!$B$4:$B$313,0),MATCH(CONCATENATE($AF74,"/",L$9),DatasheetPart5!$D$2:$HW$2,0))</f>
        <v>-225416033</v>
      </c>
      <c r="M74" s="785"/>
      <c r="N74" s="15"/>
      <c r="O74" s="15"/>
      <c r="P74" s="598">
        <f>INDEX(DatasheetPart5!$D$4:$EW$313,MATCH(Import_LA_Code,DatasheetPart5!$B$4:$B$313,0),MATCH(CONCATENATE($AF74,"/",P$9),DatasheetPart5!$D$2:$HW$2,0))</f>
        <v>-289540571</v>
      </c>
      <c r="Q74" s="785"/>
      <c r="R74" s="15"/>
      <c r="S74" s="15"/>
      <c r="T74" s="598">
        <f>INDEX(DatasheetPart5!$D$4:$EW$313,MATCH(Import_LA_Code,DatasheetPart5!$B$4:$B$313,0),MATCH(CONCATENATE($AF74,"/",T$9),DatasheetPart5!$D$2:$HW$2,0))</f>
        <v>-90119497</v>
      </c>
      <c r="U74" s="785"/>
      <c r="V74" s="26"/>
      <c r="W74" s="15"/>
      <c r="X74" s="598">
        <f>INDEX(DatasheetPart5!$D$4:$EW$313,MATCH(Import_LA_Code,DatasheetPart5!$B$4:$B$313,0),MATCH(CONCATENATE($AF74,"/",X$9),DatasheetPart5!$D$2:$HW$2,0))</f>
        <v>-3786810</v>
      </c>
      <c r="Y74" s="785"/>
      <c r="Z74" s="15"/>
      <c r="AA74" s="15"/>
      <c r="AB74" s="598">
        <f>INDEX(DatasheetPart5!$D$4:$EW$313,MATCH(Import_LA_Code,DatasheetPart5!$B$4:$B$313,0),MATCH(CONCATENATE($AF74,"/",AB$9),DatasheetPart5!$D$2:$HW$2,0))</f>
        <v>-608862911</v>
      </c>
      <c r="AC74" s="785"/>
      <c r="AD74" s="257"/>
      <c r="AE74" s="787"/>
      <c r="AF74" s="389" t="str">
        <f>IF(RIGHT(LEFT(D74,3),1)=".",LEFT(D74,2),LEFT(D74,3))</f>
        <v>21</v>
      </c>
    </row>
    <row r="75" spans="1:32" s="260" customFormat="1" ht="15.75" thickBot="1">
      <c r="A75" s="256"/>
      <c r="B75" s="257"/>
      <c r="C75" s="258"/>
      <c r="D75" s="258"/>
      <c r="E75" s="257"/>
      <c r="F75" s="257"/>
      <c r="G75" s="257"/>
      <c r="H75" s="257"/>
      <c r="I75" s="257"/>
      <c r="J75" s="257"/>
      <c r="K75" s="254"/>
      <c r="L75" s="261"/>
      <c r="M75" s="261"/>
      <c r="N75" s="254"/>
      <c r="O75" s="261"/>
      <c r="P75" s="261"/>
      <c r="Q75" s="261"/>
      <c r="R75" s="254"/>
      <c r="S75" s="261"/>
      <c r="T75" s="261"/>
      <c r="U75" s="261"/>
      <c r="V75" s="259"/>
      <c r="W75" s="261"/>
      <c r="X75" s="261"/>
      <c r="Y75" s="261"/>
      <c r="Z75" s="254"/>
      <c r="AA75" s="261"/>
      <c r="AB75" s="261"/>
      <c r="AC75" s="261"/>
      <c r="AD75" s="257"/>
      <c r="AE75" s="787"/>
      <c r="AF75" s="389"/>
    </row>
    <row r="76" spans="1:32" s="77" customFormat="1" ht="16.5" thickBot="1">
      <c r="A76" s="82"/>
      <c r="B76" s="78"/>
      <c r="C76" s="76"/>
      <c r="D76" s="76" t="s">
        <v>412</v>
      </c>
      <c r="E76" s="78"/>
      <c r="F76" s="78"/>
      <c r="G76" s="78"/>
      <c r="H76" s="78"/>
      <c r="I76" s="78"/>
      <c r="J76" s="78"/>
      <c r="K76" s="15"/>
      <c r="L76" s="598">
        <f>INDEX(DatasheetPart5!$D$4:$EW$313,MATCH(Import_LA_Code,DatasheetPart5!$B$4:$B$313,0),MATCH(CONCATENATE($AF76,"/",L$9),DatasheetPart5!$D$2:$HW$2,0))</f>
        <v>-1220477997</v>
      </c>
      <c r="M76" s="785"/>
      <c r="N76" s="15"/>
      <c r="O76" s="15"/>
      <c r="P76" s="598">
        <f>INDEX(DatasheetPart5!$D$4:$EW$313,MATCH(Import_LA_Code,DatasheetPart5!$B$4:$B$313,0),MATCH(CONCATENATE($AF76,"/",P$9),DatasheetPart5!$D$2:$HW$2,0))</f>
        <v>-1562538161</v>
      </c>
      <c r="Q76" s="785"/>
      <c r="R76" s="15"/>
      <c r="S76" s="15"/>
      <c r="T76" s="598">
        <f>INDEX(DatasheetPart5!$D$4:$EW$313,MATCH(Import_LA_Code,DatasheetPart5!$B$4:$B$313,0),MATCH(CONCATENATE($AF76,"/",T$9),DatasheetPart5!$D$2:$HW$2,0))</f>
        <v>-486012094</v>
      </c>
      <c r="U76" s="785"/>
      <c r="V76" s="26"/>
      <c r="W76" s="15"/>
      <c r="X76" s="598">
        <f>INDEX(DatasheetPart5!$D$4:$EW$313,MATCH(Import_LA_Code,DatasheetPart5!$B$4:$B$313,0),MATCH(CONCATENATE($AF76,"/",X$9),DatasheetPart5!$D$2:$HW$2,0))</f>
        <v>-18161583</v>
      </c>
      <c r="Y76" s="785"/>
      <c r="Z76" s="15"/>
      <c r="AA76" s="15"/>
      <c r="AB76" s="598">
        <f>INDEX(DatasheetPart5!$D$4:$EW$313,MATCH(Import_LA_Code,DatasheetPart5!$B$4:$B$313,0),MATCH(CONCATENATE($AF76,"/",AB$9),DatasheetPart5!$D$2:$HW$2,0))</f>
        <v>-3287189835</v>
      </c>
      <c r="AC76" s="785"/>
      <c r="AD76" s="78"/>
      <c r="AE76" s="786"/>
      <c r="AF76" s="389" t="str">
        <f>IF(RIGHT(LEFT(D76,3),1)=".",LEFT(D76,2),LEFT(D76,3))</f>
        <v>22</v>
      </c>
    </row>
    <row r="77" spans="1:32" s="77" customFormat="1" ht="15.75" thickBot="1">
      <c r="A77" s="82"/>
      <c r="B77" s="78"/>
      <c r="C77" s="76"/>
      <c r="D77" s="277" t="s">
        <v>81</v>
      </c>
      <c r="E77" s="78"/>
      <c r="F77" s="78"/>
      <c r="G77" s="78"/>
      <c r="H77" s="78"/>
      <c r="I77" s="78"/>
      <c r="J77" s="78"/>
      <c r="K77" s="254"/>
      <c r="L77" s="261"/>
      <c r="M77" s="261"/>
      <c r="N77" s="254"/>
      <c r="O77" s="261"/>
      <c r="P77" s="261"/>
      <c r="Q77" s="261"/>
      <c r="R77" s="254"/>
      <c r="S77" s="261"/>
      <c r="T77" s="261"/>
      <c r="U77" s="261"/>
      <c r="V77" s="259"/>
      <c r="W77" s="261"/>
      <c r="X77" s="261"/>
      <c r="Y77" s="261"/>
      <c r="Z77" s="254"/>
      <c r="AA77" s="261"/>
      <c r="AB77" s="261"/>
      <c r="AC77" s="261"/>
      <c r="AD77" s="78"/>
      <c r="AE77" s="786"/>
      <c r="AF77" s="389"/>
    </row>
    <row r="78" spans="1:32" s="77" customFormat="1" ht="16.5" thickBot="1">
      <c r="A78" s="82"/>
      <c r="B78" s="78"/>
      <c r="C78" s="76"/>
      <c r="D78" s="352" t="s">
        <v>413</v>
      </c>
      <c r="E78" s="353"/>
      <c r="F78" s="353"/>
      <c r="G78" s="353"/>
      <c r="H78" s="353"/>
      <c r="I78" s="353"/>
      <c r="J78" s="353"/>
      <c r="K78" s="121"/>
      <c r="L78" s="598">
        <f>INDEX(DatasheetPart5!$D$4:$EW$313,MATCH(Import_LA_Code,DatasheetPart5!$B$4:$B$313,0),MATCH(CONCATENATE($AF78,"/",L$9),DatasheetPart5!$D$2:$HW$2,0))</f>
        <v>-119931472</v>
      </c>
      <c r="M78" s="785"/>
      <c r="N78" s="121"/>
      <c r="O78" s="121"/>
      <c r="P78" s="598">
        <f>INDEX(DatasheetPart5!$D$4:$EW$313,MATCH(Import_LA_Code,DatasheetPart5!$B$4:$B$313,0),MATCH(CONCATENATE($AF78,"/",P$9),DatasheetPart5!$D$2:$HW$2,0))</f>
        <v>-192925276</v>
      </c>
      <c r="Q78" s="785"/>
      <c r="R78" s="121"/>
      <c r="S78" s="121"/>
      <c r="T78" s="789">
        <f>INDEX(DatasheetPart5!$D$4:$EW$313,MATCH(Import_LA_Code,DatasheetPart5!$B$4:$B$313,0),MATCH(CONCATENATE($AF78,"/",T$9),DatasheetPart5!$D$2:$HW$2,0))</f>
        <v>-38244780</v>
      </c>
      <c r="U78" s="790"/>
      <c r="V78" s="355"/>
      <c r="W78" s="121"/>
      <c r="X78" s="598">
        <f>INDEX(DatasheetPart5!$D$4:$EW$313,MATCH(Import_LA_Code,DatasheetPart5!$B$4:$B$313,0),MATCH(CONCATENATE($AF78,"/",X$9),DatasheetPart5!$D$2:$HW$2,0))</f>
        <v>-2194613</v>
      </c>
      <c r="Y78" s="785"/>
      <c r="Z78" s="121"/>
      <c r="AA78" s="121"/>
      <c r="AB78" s="598">
        <f>INDEX(DatasheetPart5!$D$4:$EW$313,MATCH(Import_LA_Code,DatasheetPart5!$B$4:$B$313,0),MATCH(CONCATENATE($AF78,"/",AB$9),DatasheetPart5!$D$2:$HW$2,0))</f>
        <v>-353296141</v>
      </c>
      <c r="AC78" s="785"/>
      <c r="AD78" s="353"/>
      <c r="AE78" s="791"/>
      <c r="AF78" s="389" t="s">
        <v>314</v>
      </c>
    </row>
    <row r="79" spans="1:32" s="77" customFormat="1" ht="15.75" thickBot="1">
      <c r="A79" s="82"/>
      <c r="B79" s="78"/>
      <c r="C79" s="76"/>
      <c r="D79" s="352"/>
      <c r="E79" s="353"/>
      <c r="F79" s="353"/>
      <c r="G79" s="353"/>
      <c r="H79" s="353"/>
      <c r="I79" s="353"/>
      <c r="J79" s="353"/>
      <c r="K79" s="356"/>
      <c r="L79" s="357"/>
      <c r="M79" s="357"/>
      <c r="N79" s="356"/>
      <c r="O79" s="357"/>
      <c r="P79" s="357"/>
      <c r="Q79" s="357"/>
      <c r="R79" s="356"/>
      <c r="S79" s="357"/>
      <c r="T79" s="357"/>
      <c r="U79" s="357"/>
      <c r="V79" s="358"/>
      <c r="W79" s="357"/>
      <c r="X79" s="357"/>
      <c r="Y79" s="357"/>
      <c r="Z79" s="356"/>
      <c r="AA79" s="357"/>
      <c r="AB79" s="357"/>
      <c r="AC79" s="357"/>
      <c r="AD79" s="353"/>
      <c r="AE79" s="791"/>
      <c r="AF79" s="389"/>
    </row>
    <row r="80" spans="1:32" s="77" customFormat="1" ht="16.5" thickBot="1">
      <c r="A80" s="82"/>
      <c r="B80" s="78"/>
      <c r="C80" s="76"/>
      <c r="D80" s="352" t="s">
        <v>414</v>
      </c>
      <c r="E80" s="353"/>
      <c r="F80" s="353"/>
      <c r="G80" s="353"/>
      <c r="H80" s="353"/>
      <c r="I80" s="353"/>
      <c r="J80" s="353"/>
      <c r="K80" s="121"/>
      <c r="L80" s="598">
        <f>INDEX(DatasheetPart5!$D$4:$EW$313,MATCH(Import_LA_Code,DatasheetPart5!$B$4:$B$313,0),MATCH(CONCATENATE($AF80,"/",L$9),DatasheetPart5!$D$2:$HW$2,0))</f>
        <v>-1100546516</v>
      </c>
      <c r="M80" s="785"/>
      <c r="N80" s="121"/>
      <c r="O80" s="121"/>
      <c r="P80" s="598">
        <f>INDEX(DatasheetPart5!$D$4:$EW$313,MATCH(Import_LA_Code,DatasheetPart5!$B$4:$B$313,0),MATCH(CONCATENATE($AF80,"/",P$9),DatasheetPart5!$D$2:$HW$2,0))</f>
        <v>-1369612902</v>
      </c>
      <c r="Q80" s="785"/>
      <c r="R80" s="121"/>
      <c r="S80" s="121"/>
      <c r="T80" s="789">
        <f>INDEX(DatasheetPart5!$D$4:$EW$313,MATCH(Import_LA_Code,DatasheetPart5!$B$4:$B$313,0),MATCH(CONCATENATE($AF80,"/",T$9),DatasheetPart5!$D$2:$HW$2,0))</f>
        <v>-447767317</v>
      </c>
      <c r="U80" s="790"/>
      <c r="V80" s="355"/>
      <c r="W80" s="121"/>
      <c r="X80" s="598">
        <f>INDEX(DatasheetPart5!$D$4:$EW$313,MATCH(Import_LA_Code,DatasheetPart5!$B$4:$B$313,0),MATCH(CONCATENATE($AF80,"/",X$9),DatasheetPart5!$D$2:$HW$2,0))</f>
        <v>-15966959</v>
      </c>
      <c r="Y80" s="785"/>
      <c r="Z80" s="121"/>
      <c r="AA80" s="121"/>
      <c r="AB80" s="598">
        <f>INDEX(DatasheetPart5!$D$4:$EW$313,MATCH(Import_LA_Code,DatasheetPart5!$B$4:$B$313,0),MATCH(CONCATENATE($AF80,"/",AB$9),DatasheetPart5!$D$2:$HW$2,0))</f>
        <v>-2933893694</v>
      </c>
      <c r="AC80" s="785"/>
      <c r="AD80" s="353"/>
      <c r="AE80" s="791"/>
      <c r="AF80" s="389" t="s">
        <v>316</v>
      </c>
    </row>
    <row r="81" spans="1:32" s="77" customFormat="1">
      <c r="A81" s="82"/>
      <c r="B81" s="78"/>
      <c r="C81" s="76"/>
      <c r="D81" s="76"/>
      <c r="E81" s="78"/>
      <c r="F81" s="78"/>
      <c r="G81" s="78"/>
      <c r="H81" s="78"/>
      <c r="I81" s="78"/>
      <c r="J81" s="78"/>
      <c r="K81" s="254"/>
      <c r="L81" s="261"/>
      <c r="M81" s="261"/>
      <c r="N81" s="254"/>
      <c r="O81" s="261"/>
      <c r="P81" s="261"/>
      <c r="Q81" s="261"/>
      <c r="R81" s="254"/>
      <c r="S81" s="261"/>
      <c r="T81" s="261"/>
      <c r="U81" s="261"/>
      <c r="V81" s="259"/>
      <c r="W81" s="261"/>
      <c r="X81" s="261"/>
      <c r="Y81" s="261"/>
      <c r="Z81" s="254"/>
      <c r="AA81" s="261"/>
      <c r="AB81" s="261"/>
      <c r="AC81" s="261"/>
      <c r="AD81" s="78"/>
      <c r="AE81" s="786"/>
      <c r="AF81" s="389"/>
    </row>
    <row r="82" spans="1:32" ht="15.75" thickBot="1">
      <c r="A82" s="9"/>
      <c r="B82" s="2"/>
      <c r="C82" s="5"/>
      <c r="D82" s="20"/>
      <c r="E82" s="31"/>
      <c r="F82" s="31"/>
      <c r="G82" s="31"/>
      <c r="H82" s="31"/>
      <c r="I82" s="31"/>
      <c r="J82" s="2"/>
      <c r="K82" s="26"/>
      <c r="L82" s="2"/>
      <c r="M82" s="2"/>
      <c r="N82" s="26"/>
      <c r="O82" s="2"/>
      <c r="P82" s="2"/>
      <c r="Q82" s="2"/>
      <c r="R82" s="2"/>
      <c r="S82" s="2"/>
      <c r="T82" s="2"/>
      <c r="U82" s="2"/>
      <c r="V82" s="26"/>
      <c r="W82" s="2"/>
      <c r="X82" s="2"/>
      <c r="Y82" s="2"/>
      <c r="Z82" s="26"/>
      <c r="AA82" s="2"/>
      <c r="AB82" s="2"/>
      <c r="AC82" s="2"/>
      <c r="AD82" s="2"/>
      <c r="AE82" s="338"/>
    </row>
    <row r="83" spans="1:32" ht="15.75" thickBot="1">
      <c r="A83" s="744"/>
      <c r="B83" s="745"/>
      <c r="C83" s="654"/>
      <c r="D83" s="654"/>
      <c r="E83" s="745"/>
      <c r="F83" s="745"/>
      <c r="G83" s="745"/>
      <c r="H83" s="745"/>
      <c r="I83" s="745"/>
      <c r="J83" s="745"/>
      <c r="K83" s="792"/>
      <c r="L83" s="745"/>
      <c r="M83" s="745"/>
      <c r="N83" s="792"/>
      <c r="O83" s="745"/>
      <c r="P83" s="745"/>
      <c r="Q83" s="745"/>
      <c r="R83" s="745"/>
      <c r="S83" s="745"/>
      <c r="T83" s="745"/>
      <c r="U83" s="745"/>
      <c r="V83" s="745"/>
      <c r="W83" s="745"/>
      <c r="X83" s="745"/>
      <c r="Y83" s="745"/>
      <c r="Z83" s="745"/>
      <c r="AA83" s="745"/>
      <c r="AB83" s="745"/>
      <c r="AC83" s="745"/>
      <c r="AD83" s="745"/>
      <c r="AE83" s="657"/>
    </row>
    <row r="84" spans="1:32">
      <c r="A84" s="9"/>
      <c r="B84" s="2"/>
      <c r="C84" s="793"/>
      <c r="D84" s="794"/>
      <c r="E84" s="795"/>
      <c r="F84" s="795"/>
      <c r="G84" s="795"/>
      <c r="H84" s="795"/>
      <c r="I84" s="795"/>
      <c r="J84" s="795"/>
      <c r="K84" s="796"/>
      <c r="L84" s="795"/>
      <c r="M84" s="795"/>
      <c r="N84" s="796"/>
      <c r="O84" s="795"/>
      <c r="P84" s="795"/>
      <c r="Q84" s="795"/>
      <c r="R84" s="795"/>
      <c r="S84" s="795"/>
      <c r="T84" s="795"/>
      <c r="U84" s="795"/>
      <c r="V84" s="795"/>
      <c r="W84" s="795"/>
      <c r="X84" s="795"/>
      <c r="Y84" s="795"/>
      <c r="Z84" s="795"/>
      <c r="AA84" s="795"/>
      <c r="AB84" s="795"/>
      <c r="AC84" s="795"/>
      <c r="AD84" s="797"/>
      <c r="AE84" s="338"/>
    </row>
    <row r="85" spans="1:32" ht="15.75">
      <c r="A85" s="9"/>
      <c r="B85" s="2"/>
      <c r="C85" s="98" t="s">
        <v>415</v>
      </c>
      <c r="D85" s="105"/>
      <c r="E85" s="99"/>
      <c r="F85" s="99"/>
      <c r="G85" s="99"/>
      <c r="H85" s="99"/>
      <c r="I85" s="99"/>
      <c r="J85" s="99"/>
      <c r="K85" s="100"/>
      <c r="L85" s="99"/>
      <c r="M85" s="99"/>
      <c r="N85" s="100"/>
      <c r="O85" s="99"/>
      <c r="P85" s="99"/>
      <c r="Q85" s="99"/>
      <c r="R85" s="99"/>
      <c r="S85" s="99"/>
      <c r="T85" s="99"/>
      <c r="U85" s="99"/>
      <c r="V85" s="99"/>
      <c r="W85" s="99"/>
      <c r="X85" s="99"/>
      <c r="Y85" s="99"/>
      <c r="Z85" s="99"/>
      <c r="AA85" s="99"/>
      <c r="AB85" s="99"/>
      <c r="AC85" s="99"/>
      <c r="AD85" s="345"/>
      <c r="AE85" s="338"/>
    </row>
    <row r="86" spans="1:32" ht="15.75">
      <c r="A86" s="9"/>
      <c r="B86" s="2"/>
      <c r="C86" s="98"/>
      <c r="D86" s="105"/>
      <c r="E86" s="99"/>
      <c r="F86" s="99"/>
      <c r="G86" s="99"/>
      <c r="H86" s="99"/>
      <c r="I86" s="99"/>
      <c r="J86" s="99"/>
      <c r="K86" s="100"/>
      <c r="L86" s="99"/>
      <c r="M86" s="99"/>
      <c r="N86" s="100"/>
      <c r="O86" s="99"/>
      <c r="P86" s="99"/>
      <c r="Q86" s="99"/>
      <c r="R86" s="99"/>
      <c r="S86" s="99"/>
      <c r="T86" s="99"/>
      <c r="U86" s="99"/>
      <c r="V86" s="99"/>
      <c r="W86" s="99"/>
      <c r="X86" s="99"/>
      <c r="Y86" s="99"/>
      <c r="Z86" s="99"/>
      <c r="AA86" s="99"/>
      <c r="AB86" s="99"/>
      <c r="AC86" s="99"/>
      <c r="AD86" s="345"/>
      <c r="AE86" s="338"/>
    </row>
    <row r="87" spans="1:32" ht="27.75" customHeight="1">
      <c r="A87" s="9"/>
      <c r="B87" s="2"/>
      <c r="C87" s="98"/>
      <c r="D87" s="105"/>
      <c r="E87" s="99"/>
      <c r="F87" s="99"/>
      <c r="G87" s="99"/>
      <c r="H87" s="99"/>
      <c r="I87" s="99"/>
      <c r="J87" s="99"/>
      <c r="K87" s="116"/>
      <c r="L87" s="562" t="s">
        <v>380</v>
      </c>
      <c r="M87" s="563"/>
      <c r="N87" s="116"/>
      <c r="O87" s="117"/>
      <c r="P87" s="562" t="str">
        <f>'Part 4'!J29</f>
        <v>England</v>
      </c>
      <c r="Q87" s="563"/>
      <c r="R87" s="116"/>
      <c r="S87" s="118"/>
      <c r="T87" s="578" t="str">
        <f>'Part 4'!N29</f>
        <v xml:space="preserve"> County Council</v>
      </c>
      <c r="U87" s="579"/>
      <c r="V87" s="116"/>
      <c r="W87" s="118"/>
      <c r="X87" s="562" t="str">
        <f>'Part 4'!R29</f>
        <v/>
      </c>
      <c r="Y87" s="563"/>
      <c r="Z87" s="116"/>
      <c r="AA87" s="117"/>
      <c r="AB87" s="562" t="s">
        <v>303</v>
      </c>
      <c r="AC87" s="562"/>
      <c r="AD87" s="345"/>
      <c r="AE87" s="338"/>
    </row>
    <row r="88" spans="1:32" ht="27.75" customHeight="1">
      <c r="A88" s="9"/>
      <c r="B88" s="2"/>
      <c r="C88" s="798"/>
      <c r="D88" s="105"/>
      <c r="E88" s="99"/>
      <c r="F88" s="99"/>
      <c r="G88" s="99"/>
      <c r="H88" s="99"/>
      <c r="I88" s="99"/>
      <c r="J88" s="99"/>
      <c r="K88" s="116"/>
      <c r="L88" s="563"/>
      <c r="M88" s="563"/>
      <c r="N88" s="116"/>
      <c r="O88" s="117"/>
      <c r="P88" s="563"/>
      <c r="Q88" s="563"/>
      <c r="R88" s="116"/>
      <c r="S88" s="118"/>
      <c r="T88" s="579"/>
      <c r="U88" s="579"/>
      <c r="V88" s="116"/>
      <c r="W88" s="118"/>
      <c r="X88" s="563"/>
      <c r="Y88" s="563"/>
      <c r="Z88" s="116"/>
      <c r="AA88" s="118"/>
      <c r="AB88" s="562"/>
      <c r="AC88" s="562"/>
      <c r="AD88" s="345"/>
      <c r="AE88" s="338"/>
    </row>
    <row r="89" spans="1:32" ht="16.5" thickBot="1">
      <c r="A89" s="9"/>
      <c r="B89" s="2"/>
      <c r="C89" s="798"/>
      <c r="D89" s="101" t="s">
        <v>416</v>
      </c>
      <c r="E89" s="99"/>
      <c r="F89" s="99"/>
      <c r="G89" s="99"/>
      <c r="H89" s="99"/>
      <c r="I89" s="99"/>
      <c r="J89" s="99"/>
      <c r="K89" s="100"/>
      <c r="L89" s="569" t="s">
        <v>37</v>
      </c>
      <c r="M89" s="569"/>
      <c r="N89" s="100"/>
      <c r="O89" s="99"/>
      <c r="P89" s="569" t="s">
        <v>37</v>
      </c>
      <c r="Q89" s="569"/>
      <c r="R89" s="99"/>
      <c r="S89" s="99"/>
      <c r="T89" s="569" t="s">
        <v>37</v>
      </c>
      <c r="U89" s="569"/>
      <c r="V89" s="99"/>
      <c r="W89" s="99"/>
      <c r="X89" s="569" t="s">
        <v>37</v>
      </c>
      <c r="Y89" s="569"/>
      <c r="Z89" s="99"/>
      <c r="AA89" s="99"/>
      <c r="AB89" s="561" t="s">
        <v>37</v>
      </c>
      <c r="AC89" s="561"/>
      <c r="AD89" s="345"/>
      <c r="AE89" s="338"/>
    </row>
    <row r="90" spans="1:32" ht="16.5" thickBot="1">
      <c r="A90" s="9"/>
      <c r="B90" s="2"/>
      <c r="C90" s="798"/>
      <c r="D90" s="102" t="s">
        <v>417</v>
      </c>
      <c r="E90" s="103"/>
      <c r="F90" s="103"/>
      <c r="G90" s="103"/>
      <c r="H90" s="103"/>
      <c r="I90" s="103"/>
      <c r="J90" s="103"/>
      <c r="K90" s="100"/>
      <c r="L90" s="564">
        <f>INDEX(DatasheetPart5!$D$4:$EW$313,MATCH(Import_LA_Code,DatasheetPart5!$B$4:$B$313,0),MATCH(CONCATENATE($AF90,"/",L$9),DatasheetPart5!$D$2:$HW$2,0))</f>
        <v>-4743133193</v>
      </c>
      <c r="M90" s="565"/>
      <c r="N90" s="100"/>
      <c r="O90" s="99"/>
      <c r="P90" s="564">
        <f>INDEX(DatasheetPart5!$D$4:$EW$313,MATCH(Import_LA_Code,DatasheetPart5!$B$4:$B$313,0),MATCH(CONCATENATE($AF90,"/",P$9),DatasheetPart5!$D$2:$HW$2,0))</f>
        <v>-5840612917</v>
      </c>
      <c r="Q90" s="565"/>
      <c r="R90" s="99"/>
      <c r="S90" s="99"/>
      <c r="T90" s="564">
        <f>INDEX(DatasheetPart5!$D$4:$EW$313,MATCH(Import_LA_Code,DatasheetPart5!$B$4:$B$313,0),MATCH(CONCATENATE($AF90,"/",T$9),DatasheetPart5!$D$2:$HW$2,0))</f>
        <v>-1878169467</v>
      </c>
      <c r="U90" s="565"/>
      <c r="V90" s="99"/>
      <c r="W90" s="99"/>
      <c r="X90" s="564">
        <f>INDEX(DatasheetPart5!$D$4:$EW$313,MATCH(Import_LA_Code,DatasheetPart5!$B$4:$B$313,0),MATCH(CONCATENATE($AF90,"/",X$9),DatasheetPart5!$D$2:$HW$2,0))</f>
        <v>-65879346</v>
      </c>
      <c r="Y90" s="565"/>
      <c r="Z90" s="99"/>
      <c r="AA90" s="99"/>
      <c r="AB90" s="564">
        <f>INDEX(DatasheetPart5!$D$4:$EW$313,MATCH(Import_LA_Code,DatasheetPart5!$B$4:$B$313,0),MATCH(CONCATENATE($AF90,"/",AB$9),DatasheetPart5!$D$2:$HW$2,0))</f>
        <v>-12528209825</v>
      </c>
      <c r="AC90" s="565"/>
      <c r="AD90" s="345"/>
      <c r="AE90" s="338"/>
      <c r="AF90" s="389" t="str">
        <f>IF(RIGHT(LEFT(D90,3),1)=".",LEFT(D90,2),LEFT(D90,3))</f>
        <v>23</v>
      </c>
    </row>
    <row r="91" spans="1:32" ht="47.25" customHeight="1" thickBot="1">
      <c r="A91" s="9"/>
      <c r="B91" s="2"/>
      <c r="C91" s="798"/>
      <c r="D91" s="105"/>
      <c r="E91" s="99"/>
      <c r="F91" s="99"/>
      <c r="G91" s="99"/>
      <c r="H91" s="99"/>
      <c r="I91" s="99"/>
      <c r="J91" s="99"/>
      <c r="K91" s="100"/>
      <c r="L91" s="99"/>
      <c r="M91" s="99"/>
      <c r="N91" s="100"/>
      <c r="O91" s="99"/>
      <c r="P91" s="99"/>
      <c r="Q91" s="99"/>
      <c r="R91" s="99"/>
      <c r="S91" s="99"/>
      <c r="T91" s="99"/>
      <c r="U91" s="99"/>
      <c r="V91" s="99"/>
      <c r="W91" s="99"/>
      <c r="X91" s="363"/>
      <c r="Y91" s="363"/>
      <c r="Z91" s="363"/>
      <c r="AA91" s="363"/>
      <c r="AB91" s="572"/>
      <c r="AC91" s="572"/>
      <c r="AD91" s="573"/>
      <c r="AE91" s="338"/>
    </row>
    <row r="92" spans="1:32" ht="16.5" thickBot="1">
      <c r="A92" s="9"/>
      <c r="B92" s="2"/>
      <c r="C92" s="798"/>
      <c r="D92" s="102" t="s">
        <v>418</v>
      </c>
      <c r="E92" s="103"/>
      <c r="F92" s="103"/>
      <c r="G92" s="103"/>
      <c r="H92" s="103"/>
      <c r="I92" s="103"/>
      <c r="J92" s="103"/>
      <c r="K92" s="100"/>
      <c r="L92" s="564">
        <f>INDEX(DatasheetPart5!$D$4:$EW$313,MATCH(Import_LA_Code,DatasheetPart5!$B$4:$B$313,0),MATCH(CONCATENATE($AF92,"/",L$9),DatasheetPart5!$D$2:$HW$2,0))</f>
        <v>-4264296172</v>
      </c>
      <c r="M92" s="565"/>
      <c r="N92" s="100"/>
      <c r="O92" s="99"/>
      <c r="P92" s="564">
        <f>INDEX(DatasheetPart5!$D$4:$EW$313,MATCH(Import_LA_Code,DatasheetPart5!$B$4:$B$313,0),MATCH(CONCATENATE($AF92,"/",P$9),DatasheetPart5!$D$2:$HW$2,0))</f>
        <v>-5297471054</v>
      </c>
      <c r="Q92" s="565"/>
      <c r="R92" s="99"/>
      <c r="S92" s="99"/>
      <c r="T92" s="564">
        <f>INDEX(DatasheetPart5!$D$4:$EW$313,MATCH(Import_LA_Code,DatasheetPart5!$B$4:$B$313,0),MATCH(CONCATENATE($AF92,"/",T$9),DatasheetPart5!$D$2:$HW$2,0))</f>
        <v>-1570525956</v>
      </c>
      <c r="U92" s="565"/>
      <c r="V92" s="99"/>
      <c r="W92" s="99"/>
      <c r="X92" s="564">
        <f>INDEX(DatasheetPart5!$D$4:$EW$313,MATCH(Import_LA_Code,DatasheetPart5!$B$4:$B$313,0),MATCH(CONCATENATE($AF92,"/",X$9),DatasheetPart5!$D$2:$HW$2,0))</f>
        <v>-61744101</v>
      </c>
      <c r="Y92" s="565"/>
      <c r="Z92" s="99"/>
      <c r="AA92" s="99"/>
      <c r="AB92" s="564">
        <f>INDEX(DatasheetPart5!$D$4:$EW$313,MATCH(Import_LA_Code,DatasheetPart5!$B$4:$B$313,0),MATCH(CONCATENATE($AF92,"/",AB$9),DatasheetPart5!$D$2:$HW$2,0))</f>
        <v>-11194037255</v>
      </c>
      <c r="AC92" s="565"/>
      <c r="AD92" s="345"/>
      <c r="AE92" s="338"/>
      <c r="AF92" s="389" t="str">
        <f>IF(RIGHT(LEFT(D92,3),1)=".",LEFT(D92,2),LEFT(D92,3))</f>
        <v>24</v>
      </c>
    </row>
    <row r="93" spans="1:32" ht="15.75" thickBot="1">
      <c r="A93" s="9"/>
      <c r="B93" s="2"/>
      <c r="C93" s="798"/>
      <c r="D93" s="105"/>
      <c r="E93" s="99"/>
      <c r="F93" s="99"/>
      <c r="G93" s="99"/>
      <c r="H93" s="99"/>
      <c r="I93" s="99"/>
      <c r="J93" s="99"/>
      <c r="K93" s="100"/>
      <c r="L93" s="99"/>
      <c r="M93" s="99"/>
      <c r="N93" s="100"/>
      <c r="O93" s="99"/>
      <c r="P93" s="99"/>
      <c r="Q93" s="99"/>
      <c r="R93" s="99"/>
      <c r="S93" s="99"/>
      <c r="T93" s="99"/>
      <c r="U93" s="99"/>
      <c r="V93" s="99"/>
      <c r="W93" s="99"/>
      <c r="X93" s="99"/>
      <c r="Y93" s="99"/>
      <c r="Z93" s="99"/>
      <c r="AA93" s="99"/>
      <c r="AB93" s="99"/>
      <c r="AC93" s="99"/>
      <c r="AD93" s="345"/>
      <c r="AE93" s="338"/>
    </row>
    <row r="94" spans="1:32" ht="16.5" thickBot="1">
      <c r="A94" s="9"/>
      <c r="B94" s="2"/>
      <c r="C94" s="798"/>
      <c r="D94" s="563" t="s">
        <v>419</v>
      </c>
      <c r="E94" s="458"/>
      <c r="F94" s="458"/>
      <c r="G94" s="458"/>
      <c r="H94" s="458"/>
      <c r="I94" s="99"/>
      <c r="J94" s="103"/>
      <c r="K94" s="100"/>
      <c r="L94" s="799">
        <f>INDEX(DatasheetPart5!$D$4:$EW$313,MATCH(Import_LA_Code,DatasheetPart5!$B$4:$B$313,0),MATCH(CONCATENATE($AF94,"/",L$9),DatasheetPart5!$D$2:$HW$2,0))</f>
        <v>-478837021</v>
      </c>
      <c r="M94" s="800"/>
      <c r="N94" s="100"/>
      <c r="O94" s="99"/>
      <c r="P94" s="799">
        <f>INDEX(DatasheetPart5!$D$4:$EW$313,MATCH(Import_LA_Code,DatasheetPart5!$B$4:$B$313,0),MATCH(CONCATENATE($AF94,"/",P$9),DatasheetPart5!$D$2:$HW$2,0))</f>
        <v>-543141863</v>
      </c>
      <c r="Q94" s="800"/>
      <c r="R94" s="99"/>
      <c r="S94" s="99"/>
      <c r="T94" s="799">
        <f>INDEX(DatasheetPart5!$D$4:$EW$313,MATCH(Import_LA_Code,DatasheetPart5!$B$4:$B$313,0),MATCH(CONCATENATE($AF94,"/",T$9),DatasheetPart5!$D$2:$HW$2,0))</f>
        <v>-307643511</v>
      </c>
      <c r="U94" s="800"/>
      <c r="V94" s="99"/>
      <c r="W94" s="99"/>
      <c r="X94" s="799">
        <f>INDEX(DatasheetPart5!$D$4:$EW$313,MATCH(Import_LA_Code,DatasheetPart5!$B$4:$B$313,0),MATCH(CONCATENATE($AF94,"/",X$9),DatasheetPart5!$D$2:$HW$2,0))</f>
        <v>-4135245</v>
      </c>
      <c r="Y94" s="800"/>
      <c r="Z94" s="99"/>
      <c r="AA94" s="99"/>
      <c r="AB94" s="799">
        <f>INDEX(DatasheetPart5!$D$4:$EW$313,MATCH(Import_LA_Code,DatasheetPart5!$B$4:$B$313,0),MATCH(CONCATENATE($AF94,"/",AB$9),DatasheetPart5!$D$2:$HW$2,0))</f>
        <v>-1334172570</v>
      </c>
      <c r="AC94" s="800"/>
      <c r="AD94" s="345"/>
      <c r="AE94" s="338"/>
      <c r="AF94" s="389" t="str">
        <f>IF(RIGHT(LEFT(D94,3),1)=".",LEFT(D94,2),LEFT(D94,3))</f>
        <v>25</v>
      </c>
    </row>
    <row r="95" spans="1:32">
      <c r="A95" s="9"/>
      <c r="B95" s="2"/>
      <c r="C95" s="798"/>
      <c r="D95" s="458"/>
      <c r="E95" s="458"/>
      <c r="F95" s="458"/>
      <c r="G95" s="458"/>
      <c r="H95" s="458"/>
      <c r="I95" s="99"/>
      <c r="J95" s="99"/>
      <c r="K95" s="100"/>
      <c r="L95" s="99"/>
      <c r="M95" s="99"/>
      <c r="N95" s="100"/>
      <c r="O95" s="99"/>
      <c r="P95" s="99"/>
      <c r="Q95" s="99"/>
      <c r="R95" s="99"/>
      <c r="S95" s="99"/>
      <c r="T95" s="99"/>
      <c r="U95" s="99"/>
      <c r="V95" s="99"/>
      <c r="W95" s="99"/>
      <c r="X95" s="99"/>
      <c r="Y95" s="99"/>
      <c r="Z95" s="99"/>
      <c r="AA95" s="99"/>
      <c r="AB95" s="99"/>
      <c r="AC95" s="99"/>
      <c r="AD95" s="345"/>
      <c r="AE95" s="338"/>
    </row>
    <row r="96" spans="1:32" ht="15.75" thickBot="1">
      <c r="A96" s="9"/>
      <c r="B96" s="2"/>
      <c r="C96" s="798"/>
      <c r="D96" s="105"/>
      <c r="E96" s="99"/>
      <c r="F96" s="99"/>
      <c r="G96" s="99"/>
      <c r="H96" s="99"/>
      <c r="I96" s="99"/>
      <c r="J96" s="99"/>
      <c r="K96" s="100"/>
      <c r="L96" s="99"/>
      <c r="M96" s="99"/>
      <c r="N96" s="100"/>
      <c r="O96" s="99"/>
      <c r="P96" s="99"/>
      <c r="Q96" s="99"/>
      <c r="R96" s="99"/>
      <c r="S96" s="99"/>
      <c r="T96" s="99"/>
      <c r="U96" s="99"/>
      <c r="V96" s="99"/>
      <c r="W96" s="99"/>
      <c r="X96" s="99"/>
      <c r="Y96" s="99"/>
      <c r="Z96" s="99"/>
      <c r="AA96" s="99"/>
      <c r="AB96" s="99"/>
      <c r="AC96" s="99"/>
      <c r="AD96" s="345"/>
      <c r="AE96" s="338"/>
    </row>
    <row r="97" spans="1:32" ht="16.5" thickBot="1">
      <c r="A97" s="9"/>
      <c r="B97" s="2"/>
      <c r="C97" s="798"/>
      <c r="D97" s="104" t="s">
        <v>420</v>
      </c>
      <c r="E97" s="99"/>
      <c r="F97" s="99"/>
      <c r="G97" s="99"/>
      <c r="H97" s="99"/>
      <c r="I97" s="99"/>
      <c r="J97" s="99"/>
      <c r="K97" s="100"/>
      <c r="L97" s="566">
        <f>INDEX(DatasheetPart5!$D$4:$EW$313,MATCH(Import_LA_Code,DatasheetPart5!$B$4:$B$313,0),MATCH(CONCATENATE($AF97,"/",L$9),DatasheetPart5!$D$2:$HW$2,0))</f>
        <v>9596645952</v>
      </c>
      <c r="M97" s="567"/>
      <c r="N97" s="100"/>
      <c r="O97" s="99"/>
      <c r="P97" s="799">
        <f>INDEX(DatasheetPart5!$D$4:$EW$313,MATCH(Import_LA_Code,DatasheetPart5!$B$4:$B$313,0),MATCH(CONCATENATE($AF97,"/",P$9),DatasheetPart5!$D$2:$HW$2,0))</f>
        <v>11569650731</v>
      </c>
      <c r="Q97" s="800"/>
      <c r="R97" s="99"/>
      <c r="S97" s="99"/>
      <c r="T97" s="799">
        <f>INDEX(DatasheetPart5!$D$4:$EW$313,MATCH(Import_LA_Code,DatasheetPart5!$B$4:$B$313,0),MATCH(CONCATENATE($AF97,"/",T$9),DatasheetPart5!$D$2:$HW$2,0))</f>
        <v>3824211497</v>
      </c>
      <c r="U97" s="800"/>
      <c r="V97" s="99"/>
      <c r="W97" s="99"/>
      <c r="X97" s="799">
        <f>INDEX(DatasheetPart5!$D$4:$EW$313,MATCH(Import_LA_Code,DatasheetPart5!$B$4:$B$313,0),MATCH(CONCATENATE($AF97,"/",X$9),DatasheetPart5!$D$2:$HW$2,0))</f>
        <v>133499142</v>
      </c>
      <c r="Y97" s="800"/>
      <c r="Z97" s="99"/>
      <c r="AA97" s="99"/>
      <c r="AB97" s="564">
        <f>INDEX(DatasheetPart5!$D$4:$EW$313,MATCH(Import_LA_Code,DatasheetPart5!$B$4:$B$313,0),MATCH(CONCATENATE($AF97,"/",AB$9),DatasheetPart5!$D$2:$HW$2,0))</f>
        <v>25124007322</v>
      </c>
      <c r="AC97" s="565"/>
      <c r="AD97" s="345"/>
      <c r="AE97" s="338"/>
      <c r="AF97" s="389" t="str">
        <f>IF(RIGHT(LEFT(D97,3),1)=".",LEFT(D97,2),LEFT(D97,3))</f>
        <v>26</v>
      </c>
    </row>
    <row r="98" spans="1:32" ht="15.75" thickBot="1">
      <c r="A98" s="9"/>
      <c r="B98" s="2"/>
      <c r="C98" s="798"/>
      <c r="D98" s="105"/>
      <c r="E98" s="99"/>
      <c r="F98" s="99"/>
      <c r="G98" s="99"/>
      <c r="H98" s="99"/>
      <c r="I98" s="99"/>
      <c r="J98" s="99"/>
      <c r="K98" s="100"/>
      <c r="L98" s="99"/>
      <c r="M98" s="99"/>
      <c r="N98" s="100"/>
      <c r="O98" s="99"/>
      <c r="P98" s="99"/>
      <c r="Q98" s="99"/>
      <c r="R98" s="99"/>
      <c r="S98" s="99"/>
      <c r="T98" s="99"/>
      <c r="U98" s="99"/>
      <c r="V98" s="99"/>
      <c r="W98" s="99"/>
      <c r="X98" s="99"/>
      <c r="Y98" s="99"/>
      <c r="Z98" s="99"/>
      <c r="AA98" s="99"/>
      <c r="AB98" s="99"/>
      <c r="AC98" s="99"/>
      <c r="AD98" s="345"/>
      <c r="AE98" s="338"/>
    </row>
    <row r="99" spans="1:32" ht="16.5" thickBot="1">
      <c r="A99" s="9"/>
      <c r="B99" s="2"/>
      <c r="C99" s="798"/>
      <c r="D99" s="104" t="s">
        <v>421</v>
      </c>
      <c r="E99" s="99"/>
      <c r="F99" s="99"/>
      <c r="G99" s="99"/>
      <c r="H99" s="99"/>
      <c r="I99" s="99"/>
      <c r="J99" s="99"/>
      <c r="K99" s="100"/>
      <c r="L99" s="799">
        <f>INDEX(DatasheetPart5!$D$4:$EW$313,MATCH(Import_LA_Code,DatasheetPart5!$B$4:$B$313,0),MATCH(CONCATENATE($AF99,"/",L$9),DatasheetPart5!$D$2:$HW$2,0))</f>
        <v>7813680695</v>
      </c>
      <c r="M99" s="800"/>
      <c r="N99" s="100"/>
      <c r="O99" s="99"/>
      <c r="P99" s="799">
        <f>INDEX(DatasheetPart5!$D$4:$EW$313,MATCH(Import_LA_Code,DatasheetPart5!$B$4:$B$313,0),MATCH(CONCATENATE($AF99,"/",P$9),DatasheetPart5!$D$2:$HW$2,0))</f>
        <v>9443018369</v>
      </c>
      <c r="Q99" s="800"/>
      <c r="R99" s="99"/>
      <c r="S99" s="99"/>
      <c r="T99" s="799">
        <f>INDEX(DatasheetPart5!$D$4:$EW$313,MATCH(Import_LA_Code,DatasheetPart5!$B$4:$B$313,0),MATCH(CONCATENATE($AF99,"/",T$9),DatasheetPart5!$D$2:$HW$2,0))</f>
        <v>3066254510</v>
      </c>
      <c r="U99" s="800"/>
      <c r="V99" s="99"/>
      <c r="W99" s="99"/>
      <c r="X99" s="799">
        <f>INDEX(DatasheetPart5!$D$4:$EW$313,MATCH(Import_LA_Code,DatasheetPart5!$B$4:$B$313,0),MATCH(CONCATENATE($AF99,"/",X$9),DatasheetPart5!$D$2:$HW$2,0))</f>
        <v>109429281</v>
      </c>
      <c r="Y99" s="800"/>
      <c r="Z99" s="99"/>
      <c r="AA99" s="99"/>
      <c r="AB99" s="799">
        <f>INDEX(DatasheetPart5!$D$4:$EW$313,MATCH(Import_LA_Code,DatasheetPart5!$B$4:$B$313,0),MATCH(CONCATENATE($AF99,"/",AB$9),DatasheetPart5!$D$2:$HW$2,0))</f>
        <v>20432382855</v>
      </c>
      <c r="AC99" s="800"/>
      <c r="AD99" s="345"/>
      <c r="AE99" s="338"/>
      <c r="AF99" s="389" t="str">
        <f>IF(RIGHT(LEFT(D99,3),1)=".",LEFT(D99,2),LEFT(D99,3))</f>
        <v>27</v>
      </c>
    </row>
    <row r="100" spans="1:32" ht="15.75" thickBot="1">
      <c r="A100" s="9"/>
      <c r="B100" s="2"/>
      <c r="C100" s="798"/>
      <c r="D100" s="105"/>
      <c r="E100" s="99"/>
      <c r="F100" s="99"/>
      <c r="G100" s="99"/>
      <c r="H100" s="99"/>
      <c r="I100" s="99"/>
      <c r="J100" s="99"/>
      <c r="K100" s="100"/>
      <c r="L100" s="99"/>
      <c r="M100" s="99"/>
      <c r="N100" s="100"/>
      <c r="O100" s="99"/>
      <c r="P100" s="99"/>
      <c r="Q100" s="99"/>
      <c r="R100" s="99"/>
      <c r="S100" s="99"/>
      <c r="T100" s="99"/>
      <c r="U100" s="99"/>
      <c r="V100" s="99"/>
      <c r="W100" s="99"/>
      <c r="X100" s="99"/>
      <c r="Y100" s="99"/>
      <c r="Z100" s="99"/>
      <c r="AA100" s="99"/>
      <c r="AB100" s="99"/>
      <c r="AC100" s="99"/>
      <c r="AD100" s="345"/>
      <c r="AE100" s="338"/>
    </row>
    <row r="101" spans="1:32" ht="16.5" thickBot="1">
      <c r="A101" s="9"/>
      <c r="B101" s="2"/>
      <c r="C101" s="798"/>
      <c r="D101" s="105" t="s">
        <v>422</v>
      </c>
      <c r="E101" s="99"/>
      <c r="F101" s="99"/>
      <c r="G101" s="99"/>
      <c r="H101" s="99"/>
      <c r="I101" s="99"/>
      <c r="J101" s="99"/>
      <c r="K101" s="100"/>
      <c r="L101" s="799">
        <f>INDEX(DatasheetPart5!$D$4:$EW$313,MATCH(Import_LA_Code,DatasheetPart5!$B$4:$B$313,0),MATCH(CONCATENATE($AF101,"/",L$9),DatasheetPart5!$D$2:$HW$2,0))</f>
        <v>-1782965258</v>
      </c>
      <c r="M101" s="800"/>
      <c r="N101" s="100"/>
      <c r="O101" s="99"/>
      <c r="P101" s="799">
        <f>INDEX(DatasheetPart5!$D$4:$EW$313,MATCH(Import_LA_Code,DatasheetPart5!$B$4:$B$313,0),MATCH(CONCATENATE($AF101,"/",P$9),DatasheetPart5!$D$2:$HW$2,0))</f>
        <v>-2126632362</v>
      </c>
      <c r="Q101" s="800"/>
      <c r="R101" s="99"/>
      <c r="S101" s="99"/>
      <c r="T101" s="799">
        <f>INDEX(DatasheetPart5!$D$4:$EW$313,MATCH(Import_LA_Code,DatasheetPart5!$B$4:$B$313,0),MATCH(CONCATENATE($AF101,"/",T$9),DatasheetPart5!$D$2:$HW$2,0))</f>
        <v>-757956987</v>
      </c>
      <c r="U101" s="800"/>
      <c r="V101" s="99"/>
      <c r="W101" s="99"/>
      <c r="X101" s="799">
        <f>INDEX(DatasheetPart5!$D$4:$EW$313,MATCH(Import_LA_Code,DatasheetPart5!$B$4:$B$313,0),MATCH(CONCATENATE($AF101,"/",X$9),DatasheetPart5!$D$2:$HW$2,0))</f>
        <v>-24069861</v>
      </c>
      <c r="Y101" s="800"/>
      <c r="Z101" s="99"/>
      <c r="AA101" s="99"/>
      <c r="AB101" s="799">
        <f>INDEX(DatasheetPart5!$D$4:$EW$313,MATCH(Import_LA_Code,DatasheetPart5!$B$4:$B$313,0),MATCH(CONCATENATE($AF101,"/",AB$9),DatasheetPart5!$D$2:$HW$2,0))</f>
        <v>-4691624468</v>
      </c>
      <c r="AC101" s="800"/>
      <c r="AD101" s="345"/>
      <c r="AE101" s="338"/>
      <c r="AF101" s="389" t="str">
        <f>IF(RIGHT(LEFT(D101,3),1)=".",LEFT(D101,2),LEFT(D101,3))</f>
        <v>28</v>
      </c>
    </row>
    <row r="102" spans="1:32">
      <c r="A102" s="9"/>
      <c r="B102" s="2"/>
      <c r="C102" s="798"/>
      <c r="D102" s="105"/>
      <c r="E102" s="99"/>
      <c r="F102" s="99"/>
      <c r="G102" s="99"/>
      <c r="H102" s="99"/>
      <c r="I102" s="99"/>
      <c r="J102" s="99"/>
      <c r="K102" s="100"/>
      <c r="L102" s="99"/>
      <c r="M102" s="99"/>
      <c r="N102" s="100"/>
      <c r="O102" s="99"/>
      <c r="P102" s="99"/>
      <c r="Q102" s="99"/>
      <c r="R102" s="99"/>
      <c r="S102" s="99"/>
      <c r="T102" s="99"/>
      <c r="U102" s="99"/>
      <c r="V102" s="99"/>
      <c r="W102" s="99"/>
      <c r="X102" s="99"/>
      <c r="Y102" s="99"/>
      <c r="Z102" s="99"/>
      <c r="AA102" s="99"/>
      <c r="AB102" s="99"/>
      <c r="AC102" s="99"/>
      <c r="AD102" s="345"/>
      <c r="AE102" s="338"/>
    </row>
    <row r="103" spans="1:32" ht="15.75" thickBot="1">
      <c r="A103" s="9"/>
      <c r="B103" s="2"/>
      <c r="C103" s="798"/>
      <c r="D103" s="105" t="s">
        <v>423</v>
      </c>
      <c r="E103" s="99"/>
      <c r="F103" s="99"/>
      <c r="G103" s="99"/>
      <c r="H103" s="99"/>
      <c r="I103" s="99"/>
      <c r="J103" s="99"/>
      <c r="K103" s="100"/>
      <c r="L103" s="99"/>
      <c r="M103" s="99"/>
      <c r="N103" s="100"/>
      <c r="O103" s="99"/>
      <c r="P103" s="99"/>
      <c r="Q103" s="99"/>
      <c r="R103" s="99"/>
      <c r="S103" s="99"/>
      <c r="T103" s="99"/>
      <c r="U103" s="99"/>
      <c r="V103" s="99"/>
      <c r="W103" s="99"/>
      <c r="X103" s="99"/>
      <c r="Y103" s="99"/>
      <c r="Z103" s="99"/>
      <c r="AA103" s="99"/>
      <c r="AB103" s="99"/>
      <c r="AC103" s="99"/>
      <c r="AD103" s="345"/>
      <c r="AE103" s="338"/>
    </row>
    <row r="104" spans="1:32" ht="16.5" thickBot="1">
      <c r="A104" s="9"/>
      <c r="B104" s="2"/>
      <c r="C104" s="798"/>
      <c r="D104" s="104" t="s">
        <v>424</v>
      </c>
      <c r="E104" s="99"/>
      <c r="F104" s="99"/>
      <c r="G104" s="99"/>
      <c r="H104" s="99"/>
      <c r="I104" s="99"/>
      <c r="J104" s="99"/>
      <c r="K104" s="100"/>
      <c r="L104" s="799">
        <f>INDEX(DatasheetPart5!$D$4:$EW$313,MATCH(Import_LA_Code,DatasheetPart5!$B$4:$B$313,0),MATCH(CONCATENATE($AF104,"/",L$9),DatasheetPart5!$D$2:$HW$2,0))</f>
        <v>-2261802279</v>
      </c>
      <c r="M104" s="800"/>
      <c r="N104" s="100"/>
      <c r="O104" s="99"/>
      <c r="P104" s="799">
        <f>INDEX(DatasheetPart5!$D$4:$EW$313,MATCH(Import_LA_Code,DatasheetPart5!$B$4:$B$313,0),MATCH(CONCATENATE($AF104,"/",P$9),DatasheetPart5!$D$2:$HW$2,0))</f>
        <v>-2669774225</v>
      </c>
      <c r="Q104" s="800"/>
      <c r="R104" s="99"/>
      <c r="S104" s="99"/>
      <c r="T104" s="799">
        <f>INDEX(DatasheetPart5!$D$4:$EW$313,MATCH(Import_LA_Code,DatasheetPart5!$B$4:$B$313,0),MATCH(CONCATENATE($AF104,"/",T$9),DatasheetPart5!$D$2:$HW$2,0))</f>
        <v>-1065600498</v>
      </c>
      <c r="U104" s="800"/>
      <c r="V104" s="99"/>
      <c r="W104" s="99"/>
      <c r="X104" s="799">
        <f>INDEX(DatasheetPart5!$D$4:$EW$313,MATCH(Import_LA_Code,DatasheetPart5!$B$4:$B$313,0),MATCH(CONCATENATE($AF104,"/",X$9),DatasheetPart5!$D$2:$HW$2,0))</f>
        <v>-28205106</v>
      </c>
      <c r="Y104" s="800"/>
      <c r="Z104" s="99"/>
      <c r="AA104" s="99"/>
      <c r="AB104" s="799">
        <f>INDEX(DatasheetPart5!$D$4:$EW$313,MATCH(Import_LA_Code,DatasheetPart5!$B$4:$B$313,0),MATCH(CONCATENATE($AF104,"/",AB$9),DatasheetPart5!$D$2:$HW$2,0))</f>
        <v>-6025797038</v>
      </c>
      <c r="AC104" s="800"/>
      <c r="AD104" s="345"/>
      <c r="AE104" s="338"/>
      <c r="AF104" s="389" t="str">
        <f>IF(RIGHT(LEFT(D104,3),1)=".",LEFT(D104,2),LEFT(D104,3))</f>
        <v>29</v>
      </c>
    </row>
    <row r="105" spans="1:32" ht="15.75" thickBot="1">
      <c r="A105" s="9"/>
      <c r="B105" s="2"/>
      <c r="C105" s="801"/>
      <c r="D105" s="802"/>
      <c r="E105" s="803"/>
      <c r="F105" s="803"/>
      <c r="G105" s="803"/>
      <c r="H105" s="803"/>
      <c r="I105" s="803"/>
      <c r="J105" s="803"/>
      <c r="K105" s="804"/>
      <c r="L105" s="803"/>
      <c r="M105" s="803"/>
      <c r="N105" s="804"/>
      <c r="O105" s="803"/>
      <c r="P105" s="803"/>
      <c r="Q105" s="803"/>
      <c r="R105" s="803"/>
      <c r="S105" s="803"/>
      <c r="T105" s="803"/>
      <c r="U105" s="803"/>
      <c r="V105" s="803"/>
      <c r="W105" s="803"/>
      <c r="X105" s="803"/>
      <c r="Y105" s="803"/>
      <c r="Z105" s="803"/>
      <c r="AA105" s="803"/>
      <c r="AB105" s="803"/>
      <c r="AC105" s="803"/>
      <c r="AD105" s="805"/>
      <c r="AE105" s="338"/>
    </row>
    <row r="106" spans="1:32" ht="15.75">
      <c r="A106" s="9"/>
      <c r="B106" s="2"/>
      <c r="C106" s="580"/>
      <c r="D106" s="580"/>
      <c r="E106" s="580"/>
      <c r="F106" s="580"/>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2"/>
      <c r="AD106" s="2"/>
      <c r="AE106" s="338"/>
    </row>
    <row r="107" spans="1:32">
      <c r="A107" s="9"/>
      <c r="B107" s="2"/>
      <c r="C107" s="5"/>
      <c r="D107" s="5"/>
      <c r="E107" s="2"/>
      <c r="F107" s="2"/>
      <c r="G107" s="2"/>
      <c r="H107" s="2"/>
      <c r="I107" s="2"/>
      <c r="J107" s="2"/>
      <c r="K107" s="2"/>
      <c r="L107" s="5"/>
      <c r="M107" s="5"/>
      <c r="N107" s="5"/>
      <c r="O107" s="5"/>
      <c r="P107" s="5"/>
      <c r="Q107" s="5"/>
      <c r="R107" s="5"/>
      <c r="S107" s="5"/>
      <c r="T107" s="5"/>
      <c r="U107" s="5"/>
      <c r="V107" s="5"/>
      <c r="W107" s="5"/>
      <c r="X107" s="5"/>
      <c r="Y107" s="5"/>
      <c r="Z107" s="5"/>
      <c r="AA107" s="5"/>
      <c r="AB107" s="5"/>
      <c r="AC107" s="2"/>
      <c r="AD107" s="2"/>
      <c r="AE107" s="338"/>
    </row>
    <row r="108" spans="1:32" ht="15.75" thickBot="1">
      <c r="A108" s="742"/>
      <c r="B108" s="351"/>
      <c r="C108" s="702"/>
      <c r="D108" s="702"/>
      <c r="E108" s="351"/>
      <c r="F108" s="351"/>
      <c r="G108" s="351"/>
      <c r="H108" s="351"/>
      <c r="I108" s="351"/>
      <c r="J108" s="351"/>
      <c r="K108" s="351"/>
      <c r="L108" s="702"/>
      <c r="M108" s="702"/>
      <c r="N108" s="702"/>
      <c r="O108" s="702"/>
      <c r="P108" s="702"/>
      <c r="Q108" s="702"/>
      <c r="R108" s="702"/>
      <c r="S108" s="702"/>
      <c r="T108" s="702"/>
      <c r="U108" s="702"/>
      <c r="V108" s="702"/>
      <c r="W108" s="702"/>
      <c r="X108" s="702"/>
      <c r="Y108" s="702"/>
      <c r="Z108" s="702"/>
      <c r="AA108" s="702"/>
      <c r="AB108" s="702"/>
      <c r="AC108" s="702"/>
      <c r="AD108" s="702"/>
      <c r="AE108" s="703"/>
    </row>
    <row r="110" spans="1:32" hidden="1"/>
    <row r="111" spans="1:32" hidden="1">
      <c r="L111" s="576">
        <f>+X74+P74+L74-AB74</f>
        <v>90119497</v>
      </c>
      <c r="M111" s="577"/>
      <c r="N111" s="577"/>
      <c r="O111" s="577"/>
      <c r="P111" s="577"/>
      <c r="Q111" s="577"/>
      <c r="R111" s="577"/>
      <c r="S111" s="577"/>
      <c r="T111" s="577"/>
    </row>
    <row r="112" spans="1:32" hidden="1"/>
    <row r="113" hidden="1"/>
    <row r="114" hidden="1"/>
  </sheetData>
  <mergeCells count="196">
    <mergeCell ref="AB76:AC76"/>
    <mergeCell ref="T33:U33"/>
    <mergeCell ref="AB46:AC46"/>
    <mergeCell ref="AB62:AC62"/>
    <mergeCell ref="X54:Y54"/>
    <mergeCell ref="AB66:AC66"/>
    <mergeCell ref="L26:M26"/>
    <mergeCell ref="L78:M78"/>
    <mergeCell ref="P78:Q78"/>
    <mergeCell ref="T74:U74"/>
    <mergeCell ref="X74:Y74"/>
    <mergeCell ref="AB41:AC41"/>
    <mergeCell ref="AB37:AC37"/>
    <mergeCell ref="AB33:AC33"/>
    <mergeCell ref="AB35:AC35"/>
    <mergeCell ref="X58:Y58"/>
    <mergeCell ref="AB72:AC72"/>
    <mergeCell ref="AB39:AC39"/>
    <mergeCell ref="AB64:AC64"/>
    <mergeCell ref="L62:M62"/>
    <mergeCell ref="L70:M70"/>
    <mergeCell ref="AB43:AC43"/>
    <mergeCell ref="AB56:AC56"/>
    <mergeCell ref="AB58:AC58"/>
    <mergeCell ref="L66:M66"/>
    <mergeCell ref="AB52:AC52"/>
    <mergeCell ref="AB68:AC68"/>
    <mergeCell ref="AB74:AC74"/>
    <mergeCell ref="AB70:AC70"/>
    <mergeCell ref="AB47:AC47"/>
    <mergeCell ref="AB49:AC49"/>
    <mergeCell ref="AB54:AC54"/>
    <mergeCell ref="L64:M64"/>
    <mergeCell ref="P64:Q64"/>
    <mergeCell ref="L63:M63"/>
    <mergeCell ref="P63:Q63"/>
    <mergeCell ref="T63:U63"/>
    <mergeCell ref="X63:Y63"/>
    <mergeCell ref="L68:M68"/>
    <mergeCell ref="P68:Q68"/>
    <mergeCell ref="T68:U68"/>
    <mergeCell ref="T70:U70"/>
    <mergeCell ref="L111:T111"/>
    <mergeCell ref="L76:M76"/>
    <mergeCell ref="P76:Q76"/>
    <mergeCell ref="T76:U76"/>
    <mergeCell ref="P99:Q99"/>
    <mergeCell ref="T99:U99"/>
    <mergeCell ref="L87:M88"/>
    <mergeCell ref="P87:Q88"/>
    <mergeCell ref="T87:U88"/>
    <mergeCell ref="P94:Q94"/>
    <mergeCell ref="T94:U94"/>
    <mergeCell ref="P97:Q97"/>
    <mergeCell ref="T97:U97"/>
    <mergeCell ref="P101:Q101"/>
    <mergeCell ref="T101:U101"/>
    <mergeCell ref="P89:Q89"/>
    <mergeCell ref="L101:M101"/>
    <mergeCell ref="L92:M92"/>
    <mergeCell ref="C106:AB106"/>
    <mergeCell ref="X101:Y101"/>
    <mergeCell ref="AB78:AC78"/>
    <mergeCell ref="AB80:AC80"/>
    <mergeCell ref="T80:U80"/>
    <mergeCell ref="D94:H95"/>
    <mergeCell ref="X18:Y18"/>
    <mergeCell ref="L72:M72"/>
    <mergeCell ref="P72:Q72"/>
    <mergeCell ref="T72:U72"/>
    <mergeCell ref="T89:U89"/>
    <mergeCell ref="X56:Y56"/>
    <mergeCell ref="X24:Y24"/>
    <mergeCell ref="P20:Q20"/>
    <mergeCell ref="T20:U20"/>
    <mergeCell ref="P31:Q31"/>
    <mergeCell ref="T35:U35"/>
    <mergeCell ref="P35:Q35"/>
    <mergeCell ref="P33:Q33"/>
    <mergeCell ref="P24:Q24"/>
    <mergeCell ref="T78:U78"/>
    <mergeCell ref="T39:U39"/>
    <mergeCell ref="X39:Y39"/>
    <mergeCell ref="P74:Q74"/>
    <mergeCell ref="P46:Q46"/>
    <mergeCell ref="T46:U46"/>
    <mergeCell ref="T43:U43"/>
    <mergeCell ref="X20:Y20"/>
    <mergeCell ref="X43:Y43"/>
    <mergeCell ref="P37:Q37"/>
    <mergeCell ref="D20:I21"/>
    <mergeCell ref="C12:H12"/>
    <mergeCell ref="L28:M28"/>
    <mergeCell ref="T56:U56"/>
    <mergeCell ref="P58:Q58"/>
    <mergeCell ref="P47:Q47"/>
    <mergeCell ref="T47:U47"/>
    <mergeCell ref="T52:U52"/>
    <mergeCell ref="L47:M47"/>
    <mergeCell ref="L18:M18"/>
    <mergeCell ref="L20:M20"/>
    <mergeCell ref="L49:M49"/>
    <mergeCell ref="L54:M54"/>
    <mergeCell ref="P41:Q41"/>
    <mergeCell ref="P43:Q43"/>
    <mergeCell ref="L46:M46"/>
    <mergeCell ref="L58:M58"/>
    <mergeCell ref="P39:Q39"/>
    <mergeCell ref="L24:M24"/>
    <mergeCell ref="T24:U24"/>
    <mergeCell ref="L52:M52"/>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AB18:AC18"/>
    <mergeCell ref="P16:Q17"/>
    <mergeCell ref="T18:U18"/>
    <mergeCell ref="T37:U37"/>
    <mergeCell ref="X37:Y37"/>
    <mergeCell ref="P18:Q18"/>
    <mergeCell ref="AB90:AC90"/>
    <mergeCell ref="X97:Y97"/>
    <mergeCell ref="AB97:AC97"/>
    <mergeCell ref="T58:U58"/>
    <mergeCell ref="T54:U54"/>
    <mergeCell ref="X49:Y49"/>
    <mergeCell ref="X52:Y52"/>
    <mergeCell ref="P54:Q54"/>
    <mergeCell ref="T49:U49"/>
    <mergeCell ref="AB91:AD91"/>
    <mergeCell ref="X89:Y89"/>
    <mergeCell ref="AB92:AC92"/>
    <mergeCell ref="X94:Y94"/>
    <mergeCell ref="AB20:AC20"/>
    <mergeCell ref="AB24:AC24"/>
    <mergeCell ref="AB26:AC26"/>
    <mergeCell ref="AB31:AC31"/>
    <mergeCell ref="P80:Q80"/>
    <mergeCell ref="X80:Y80"/>
    <mergeCell ref="X62:Y62"/>
    <mergeCell ref="X46:Y46"/>
    <mergeCell ref="P62:Q62"/>
    <mergeCell ref="L89:M89"/>
    <mergeCell ref="X70:Y70"/>
    <mergeCell ref="X68:Y68"/>
    <mergeCell ref="L56:M56"/>
    <mergeCell ref="L80:M80"/>
    <mergeCell ref="X76:Y76"/>
    <mergeCell ref="L74:M74"/>
    <mergeCell ref="T62:U62"/>
    <mergeCell ref="P52:Q52"/>
    <mergeCell ref="P56:Q56"/>
    <mergeCell ref="P49:Q49"/>
    <mergeCell ref="X72:Y72"/>
    <mergeCell ref="X47:Y47"/>
    <mergeCell ref="T66:U66"/>
    <mergeCell ref="X66:Y66"/>
    <mergeCell ref="T64:U64"/>
    <mergeCell ref="X64:Y64"/>
    <mergeCell ref="P66:Q66"/>
    <mergeCell ref="P70:Q70"/>
    <mergeCell ref="X78:Y78"/>
    <mergeCell ref="X104:Y104"/>
    <mergeCell ref="T104:U104"/>
    <mergeCell ref="X99:Y99"/>
    <mergeCell ref="AB89:AC89"/>
    <mergeCell ref="AB94:AC94"/>
    <mergeCell ref="L94:M94"/>
    <mergeCell ref="P104:Q104"/>
    <mergeCell ref="X87:Y88"/>
    <mergeCell ref="AB99:AC99"/>
    <mergeCell ref="P92:Q92"/>
    <mergeCell ref="T92:U92"/>
    <mergeCell ref="X90:Y90"/>
    <mergeCell ref="P90:Q90"/>
    <mergeCell ref="T90:U90"/>
    <mergeCell ref="L97:M97"/>
    <mergeCell ref="L99:M99"/>
    <mergeCell ref="L90:M90"/>
    <mergeCell ref="AB104:AC104"/>
    <mergeCell ref="L104:M104"/>
    <mergeCell ref="AB87:AC88"/>
    <mergeCell ref="X92:Y92"/>
    <mergeCell ref="AB101:AC101"/>
  </mergeCells>
  <phoneticPr fontId="9"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rowBreaks count="1" manualBreakCount="1">
    <brk id="82"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AD315"/>
  <sheetViews>
    <sheetView workbookViewId="0">
      <pane xSplit="3" ySplit="1" topLeftCell="D2" activePane="bottomRight" state="frozen"/>
      <selection pane="bottomRight"/>
      <selection pane="bottomLeft" activeCell="A2" sqref="A2"/>
      <selection pane="topRight" activeCell="D1" sqref="D1"/>
    </sheetView>
  </sheetViews>
  <sheetFormatPr defaultColWidth="9.140625" defaultRowHeight="12.75"/>
  <cols>
    <col min="1" max="1" width="4.85546875" style="58" customWidth="1"/>
    <col min="2" max="2" width="9.140625" style="58"/>
    <col min="3" max="3" width="31.5703125" style="58" customWidth="1"/>
    <col min="4" max="4" width="14.7109375" style="376" customWidth="1"/>
    <col min="5" max="5" width="13.5703125" style="376" customWidth="1"/>
    <col min="6" max="6" width="13.7109375" style="376" customWidth="1"/>
    <col min="7" max="7" width="11.85546875" style="376" customWidth="1"/>
    <col min="8" max="8" width="13.28515625" style="376" customWidth="1"/>
    <col min="9" max="9" width="13.42578125" style="376" customWidth="1"/>
    <col min="10" max="10" width="11" style="376" customWidth="1"/>
    <col min="11" max="11" width="12.28515625" style="376" customWidth="1"/>
    <col min="12" max="12" width="11.28515625" style="376" customWidth="1"/>
    <col min="13" max="13" width="16.140625" style="376" customWidth="1"/>
    <col min="14" max="15" width="15.85546875" style="376" customWidth="1"/>
    <col min="16" max="16" width="14" style="376" customWidth="1"/>
    <col min="17" max="17" width="18.5703125" style="58" customWidth="1"/>
    <col min="18" max="18" width="30.85546875" style="58" customWidth="1"/>
    <col min="19" max="19" width="16.85546875" style="58" bestFit="1" customWidth="1"/>
    <col min="20" max="20" width="23.42578125" style="58" bestFit="1" customWidth="1"/>
    <col min="21" max="30" width="9.140625" style="58"/>
  </cols>
  <sheetData>
    <row r="1" spans="1:25" s="373" customFormat="1" ht="100.5" customHeight="1">
      <c r="A1" s="373" t="s">
        <v>425</v>
      </c>
      <c r="C1" s="374"/>
      <c r="D1" s="375" t="s">
        <v>426</v>
      </c>
      <c r="E1" s="375" t="s">
        <v>427</v>
      </c>
      <c r="F1" s="375" t="s">
        <v>428</v>
      </c>
      <c r="G1" s="375" t="s">
        <v>429</v>
      </c>
      <c r="H1" s="375" t="s">
        <v>430</v>
      </c>
      <c r="I1" s="375" t="s">
        <v>431</v>
      </c>
      <c r="J1" s="375" t="s">
        <v>432</v>
      </c>
      <c r="K1" s="375" t="s">
        <v>433</v>
      </c>
      <c r="L1" s="375" t="s">
        <v>434</v>
      </c>
      <c r="M1" s="375" t="s">
        <v>435</v>
      </c>
      <c r="N1" s="375" t="s">
        <v>436</v>
      </c>
      <c r="O1" s="375" t="s">
        <v>437</v>
      </c>
      <c r="P1" s="375" t="s">
        <v>438</v>
      </c>
    </row>
    <row r="2" spans="1:25">
      <c r="C2" s="59" t="s">
        <v>439</v>
      </c>
      <c r="D2" s="381" t="s">
        <v>440</v>
      </c>
      <c r="E2" s="381" t="s">
        <v>441</v>
      </c>
      <c r="F2" s="381" t="s">
        <v>442</v>
      </c>
      <c r="G2" s="381" t="s">
        <v>443</v>
      </c>
      <c r="H2" s="381" t="s">
        <v>444</v>
      </c>
      <c r="I2" s="381" t="s">
        <v>445</v>
      </c>
      <c r="J2" s="381" t="s">
        <v>446</v>
      </c>
      <c r="K2" s="381" t="s">
        <v>447</v>
      </c>
      <c r="L2" s="381" t="s">
        <v>448</v>
      </c>
      <c r="M2" s="381" t="s">
        <v>449</v>
      </c>
      <c r="N2" s="381" t="s">
        <v>450</v>
      </c>
      <c r="O2" s="381" t="s">
        <v>451</v>
      </c>
      <c r="P2" s="381" t="s">
        <v>452</v>
      </c>
      <c r="Q2" s="59"/>
      <c r="R2" s="59"/>
      <c r="S2" s="59"/>
    </row>
    <row r="3" spans="1:25" s="58" customFormat="1">
      <c r="A3" s="373" t="s">
        <v>453</v>
      </c>
      <c r="B3" s="373" t="s">
        <v>454</v>
      </c>
      <c r="C3" s="373" t="s">
        <v>455</v>
      </c>
      <c r="D3" s="376"/>
      <c r="E3" s="376"/>
      <c r="F3" s="376"/>
      <c r="G3" s="376"/>
      <c r="H3" s="376"/>
      <c r="I3" s="376"/>
      <c r="J3" s="376"/>
      <c r="K3" s="376"/>
      <c r="L3" s="376"/>
      <c r="M3" s="376"/>
      <c r="N3" s="376"/>
      <c r="O3" s="376"/>
      <c r="P3" s="376"/>
      <c r="Q3" s="373" t="s">
        <v>456</v>
      </c>
      <c r="R3" s="373" t="s">
        <v>457</v>
      </c>
      <c r="S3" s="373" t="s">
        <v>458</v>
      </c>
      <c r="T3" s="373" t="s">
        <v>459</v>
      </c>
      <c r="U3" s="373" t="s">
        <v>460</v>
      </c>
    </row>
    <row r="4" spans="1:25">
      <c r="A4" s="58" t="s">
        <v>461</v>
      </c>
      <c r="B4" s="59" t="s">
        <v>462</v>
      </c>
      <c r="C4" s="59" t="s">
        <v>463</v>
      </c>
      <c r="D4" s="61">
        <v>15951389</v>
      </c>
      <c r="E4" s="61">
        <v>11344</v>
      </c>
      <c r="F4" s="61">
        <v>0</v>
      </c>
      <c r="G4" s="61">
        <v>84023</v>
      </c>
      <c r="H4" s="61">
        <v>0</v>
      </c>
      <c r="I4" s="61">
        <v>84023</v>
      </c>
      <c r="J4" s="61">
        <v>0</v>
      </c>
      <c r="K4" s="61">
        <v>0</v>
      </c>
      <c r="L4" s="61">
        <v>0</v>
      </c>
      <c r="M4" s="61">
        <v>0</v>
      </c>
      <c r="N4" s="61">
        <v>0</v>
      </c>
      <c r="O4" s="61">
        <v>0</v>
      </c>
      <c r="P4" s="61">
        <v>15878710</v>
      </c>
      <c r="Q4" s="58" t="s">
        <v>464</v>
      </c>
      <c r="R4" s="58" t="s">
        <v>465</v>
      </c>
      <c r="S4" s="58" t="s">
        <v>466</v>
      </c>
      <c r="T4" s="58" t="s">
        <v>467</v>
      </c>
      <c r="U4" s="58" t="s">
        <v>468</v>
      </c>
      <c r="V4"/>
      <c r="Y4"/>
    </row>
    <row r="5" spans="1:25">
      <c r="A5" s="58" t="s">
        <v>469</v>
      </c>
      <c r="B5" s="59" t="s">
        <v>470</v>
      </c>
      <c r="C5" s="59" t="s">
        <v>471</v>
      </c>
      <c r="D5" s="61">
        <v>21688636</v>
      </c>
      <c r="E5" s="61">
        <v>41660</v>
      </c>
      <c r="F5" s="61">
        <v>0</v>
      </c>
      <c r="G5" s="61">
        <v>182132</v>
      </c>
      <c r="H5" s="61">
        <v>0</v>
      </c>
      <c r="I5" s="61">
        <v>182132</v>
      </c>
      <c r="J5" s="61">
        <v>0</v>
      </c>
      <c r="K5" s="61">
        <v>0</v>
      </c>
      <c r="L5" s="61">
        <v>521179</v>
      </c>
      <c r="M5" s="61">
        <v>504071</v>
      </c>
      <c r="N5" s="61">
        <v>17108</v>
      </c>
      <c r="O5" s="61">
        <v>0</v>
      </c>
      <c r="P5" s="61">
        <v>21026985</v>
      </c>
      <c r="Q5" s="58" t="s">
        <v>472</v>
      </c>
      <c r="R5" s="58" t="s">
        <v>465</v>
      </c>
      <c r="S5" s="58" t="s">
        <v>466</v>
      </c>
      <c r="T5" s="58" t="s">
        <v>473</v>
      </c>
      <c r="U5" s="58" t="s">
        <v>474</v>
      </c>
      <c r="V5"/>
      <c r="Y5"/>
    </row>
    <row r="6" spans="1:25">
      <c r="A6" s="58" t="s">
        <v>469</v>
      </c>
      <c r="B6" s="59" t="s">
        <v>475</v>
      </c>
      <c r="C6" s="59" t="s">
        <v>476</v>
      </c>
      <c r="D6" s="61">
        <v>30065078</v>
      </c>
      <c r="E6" s="61">
        <v>43651</v>
      </c>
      <c r="F6" s="61">
        <v>0</v>
      </c>
      <c r="G6" s="61">
        <v>145188</v>
      </c>
      <c r="H6" s="61">
        <v>0</v>
      </c>
      <c r="I6" s="61">
        <v>145188</v>
      </c>
      <c r="J6" s="61">
        <v>0</v>
      </c>
      <c r="K6" s="61">
        <v>0</v>
      </c>
      <c r="L6" s="61">
        <v>10954</v>
      </c>
      <c r="M6" s="61">
        <v>10954</v>
      </c>
      <c r="N6" s="61">
        <v>0</v>
      </c>
      <c r="O6" s="61">
        <v>0</v>
      </c>
      <c r="P6" s="61">
        <v>29952587</v>
      </c>
      <c r="Q6" s="58" t="s">
        <v>477</v>
      </c>
      <c r="R6" s="58" t="s">
        <v>478</v>
      </c>
      <c r="S6" s="58" t="s">
        <v>466</v>
      </c>
      <c r="T6" s="58" t="s">
        <v>479</v>
      </c>
      <c r="U6" s="58" t="s">
        <v>480</v>
      </c>
      <c r="V6"/>
      <c r="Y6"/>
    </row>
    <row r="7" spans="1:25">
      <c r="A7" s="58" t="s">
        <v>469</v>
      </c>
      <c r="B7" s="59" t="s">
        <v>481</v>
      </c>
      <c r="C7" s="59" t="s">
        <v>482</v>
      </c>
      <c r="D7" s="61">
        <v>28826302</v>
      </c>
      <c r="E7" s="61">
        <v>0</v>
      </c>
      <c r="F7" s="61">
        <v>1402</v>
      </c>
      <c r="G7" s="61">
        <v>179960</v>
      </c>
      <c r="H7" s="61">
        <v>0</v>
      </c>
      <c r="I7" s="61">
        <v>179960</v>
      </c>
      <c r="J7" s="61">
        <v>0</v>
      </c>
      <c r="K7" s="61">
        <v>0</v>
      </c>
      <c r="L7" s="61">
        <v>0</v>
      </c>
      <c r="M7" s="61">
        <v>0</v>
      </c>
      <c r="N7" s="61">
        <v>0</v>
      </c>
      <c r="O7" s="61">
        <v>0</v>
      </c>
      <c r="P7" s="61">
        <v>28644940</v>
      </c>
      <c r="Q7" s="58" t="s">
        <v>464</v>
      </c>
      <c r="R7" s="58" t="s">
        <v>465</v>
      </c>
      <c r="S7" s="58" t="s">
        <v>466</v>
      </c>
      <c r="T7" s="58" t="s">
        <v>467</v>
      </c>
      <c r="U7" s="58" t="s">
        <v>483</v>
      </c>
      <c r="V7"/>
      <c r="Y7"/>
    </row>
    <row r="8" spans="1:25">
      <c r="A8" s="58" t="s">
        <v>461</v>
      </c>
      <c r="B8" s="59" t="s">
        <v>484</v>
      </c>
      <c r="C8" s="59" t="s">
        <v>485</v>
      </c>
      <c r="D8" s="61">
        <v>37569715</v>
      </c>
      <c r="E8" s="61">
        <v>0</v>
      </c>
      <c r="F8" s="61">
        <v>43590</v>
      </c>
      <c r="G8" s="61">
        <v>147313</v>
      </c>
      <c r="H8" s="61">
        <v>0</v>
      </c>
      <c r="I8" s="61">
        <v>147313</v>
      </c>
      <c r="J8" s="61">
        <v>0</v>
      </c>
      <c r="K8" s="61">
        <v>0</v>
      </c>
      <c r="L8" s="61">
        <v>20751</v>
      </c>
      <c r="M8" s="61">
        <v>20751</v>
      </c>
      <c r="N8" s="61">
        <v>0</v>
      </c>
      <c r="O8" s="61">
        <v>0</v>
      </c>
      <c r="P8" s="61">
        <v>37358061</v>
      </c>
      <c r="Q8" s="58" t="s">
        <v>486</v>
      </c>
      <c r="R8" s="58" t="s">
        <v>487</v>
      </c>
      <c r="S8" s="58" t="s">
        <v>466</v>
      </c>
      <c r="T8" s="58" t="s">
        <v>479</v>
      </c>
      <c r="U8" s="58" t="s">
        <v>488</v>
      </c>
      <c r="V8"/>
      <c r="Y8"/>
    </row>
    <row r="9" spans="1:25">
      <c r="A9" s="58" t="s">
        <v>469</v>
      </c>
      <c r="B9" s="59" t="s">
        <v>489</v>
      </c>
      <c r="C9" s="59" t="s">
        <v>490</v>
      </c>
      <c r="D9" s="61">
        <v>42431066</v>
      </c>
      <c r="E9" s="61">
        <v>0</v>
      </c>
      <c r="F9" s="61">
        <v>371124</v>
      </c>
      <c r="G9" s="61">
        <v>195787</v>
      </c>
      <c r="H9" s="61">
        <v>0</v>
      </c>
      <c r="I9" s="61">
        <v>195787</v>
      </c>
      <c r="J9" s="61">
        <v>0</v>
      </c>
      <c r="K9" s="61">
        <v>0</v>
      </c>
      <c r="L9" s="61">
        <v>89945</v>
      </c>
      <c r="M9" s="61">
        <v>89945</v>
      </c>
      <c r="N9" s="61">
        <v>0</v>
      </c>
      <c r="O9" s="61">
        <v>0</v>
      </c>
      <c r="P9" s="61">
        <v>41774210</v>
      </c>
      <c r="Q9" s="58" t="s">
        <v>491</v>
      </c>
      <c r="R9" s="58" t="s">
        <v>492</v>
      </c>
      <c r="S9" s="58" t="s">
        <v>466</v>
      </c>
      <c r="T9" s="58" t="s">
        <v>467</v>
      </c>
      <c r="U9" s="58" t="s">
        <v>493</v>
      </c>
      <c r="V9"/>
      <c r="Y9"/>
    </row>
    <row r="10" spans="1:25">
      <c r="A10" s="58" t="s">
        <v>469</v>
      </c>
      <c r="B10" s="59" t="s">
        <v>494</v>
      </c>
      <c r="C10" s="59" t="s">
        <v>495</v>
      </c>
      <c r="D10" s="61">
        <v>20885138</v>
      </c>
      <c r="E10" s="61">
        <v>0</v>
      </c>
      <c r="F10" s="61">
        <v>77365</v>
      </c>
      <c r="G10" s="61">
        <v>131379</v>
      </c>
      <c r="H10" s="61">
        <v>0</v>
      </c>
      <c r="I10" s="61">
        <v>131379</v>
      </c>
      <c r="J10" s="61">
        <v>0</v>
      </c>
      <c r="K10" s="61">
        <v>1123800</v>
      </c>
      <c r="L10" s="61">
        <v>104718</v>
      </c>
      <c r="M10" s="61">
        <v>104621</v>
      </c>
      <c r="N10" s="61">
        <v>97</v>
      </c>
      <c r="O10" s="61">
        <v>0</v>
      </c>
      <c r="P10" s="61">
        <v>19447876</v>
      </c>
      <c r="Q10" s="58" t="s">
        <v>496</v>
      </c>
      <c r="R10" s="58" t="s">
        <v>465</v>
      </c>
      <c r="S10" s="58" t="s">
        <v>466</v>
      </c>
      <c r="T10" s="58" t="s">
        <v>497</v>
      </c>
      <c r="U10" s="58" t="s">
        <v>498</v>
      </c>
      <c r="V10"/>
      <c r="Y10"/>
    </row>
    <row r="11" spans="1:25">
      <c r="A11" s="58" t="s">
        <v>469</v>
      </c>
      <c r="B11" s="59" t="s">
        <v>499</v>
      </c>
      <c r="C11" s="59" t="s">
        <v>500</v>
      </c>
      <c r="D11" s="61">
        <v>53407986</v>
      </c>
      <c r="E11" s="61">
        <v>0</v>
      </c>
      <c r="F11" s="61">
        <v>939238</v>
      </c>
      <c r="G11" s="61">
        <v>197739</v>
      </c>
      <c r="H11" s="61">
        <v>0</v>
      </c>
      <c r="I11" s="61">
        <v>197739</v>
      </c>
      <c r="J11" s="61">
        <v>0</v>
      </c>
      <c r="K11" s="61">
        <v>0</v>
      </c>
      <c r="L11" s="61">
        <v>0</v>
      </c>
      <c r="M11" s="61">
        <v>0</v>
      </c>
      <c r="N11" s="61">
        <v>0</v>
      </c>
      <c r="O11" s="61">
        <v>0</v>
      </c>
      <c r="P11" s="61">
        <v>52271009</v>
      </c>
      <c r="Q11" s="58" t="s">
        <v>501</v>
      </c>
      <c r="R11" s="58" t="s">
        <v>502</v>
      </c>
      <c r="S11" s="58" t="s">
        <v>503</v>
      </c>
      <c r="T11" s="58" t="s">
        <v>504</v>
      </c>
      <c r="U11" s="58" t="s">
        <v>505</v>
      </c>
      <c r="V11"/>
      <c r="Y11"/>
    </row>
    <row r="12" spans="1:25">
      <c r="A12" s="58" t="s">
        <v>469</v>
      </c>
      <c r="B12" s="59" t="s">
        <v>506</v>
      </c>
      <c r="C12" s="59" t="s">
        <v>507</v>
      </c>
      <c r="D12" s="61">
        <v>107195244</v>
      </c>
      <c r="E12" s="61">
        <v>0</v>
      </c>
      <c r="F12" s="61">
        <v>988275</v>
      </c>
      <c r="G12" s="61">
        <v>391107</v>
      </c>
      <c r="H12" s="61">
        <v>0</v>
      </c>
      <c r="I12" s="61">
        <v>391107</v>
      </c>
      <c r="J12" s="61">
        <v>0</v>
      </c>
      <c r="K12" s="61">
        <v>0</v>
      </c>
      <c r="L12" s="61">
        <v>0</v>
      </c>
      <c r="M12" s="61">
        <v>0</v>
      </c>
      <c r="N12" s="61">
        <v>0</v>
      </c>
      <c r="O12" s="61">
        <v>0</v>
      </c>
      <c r="P12" s="61">
        <v>105815862</v>
      </c>
      <c r="Q12" s="58" t="s">
        <v>501</v>
      </c>
      <c r="R12" s="58" t="s">
        <v>502</v>
      </c>
      <c r="S12" s="58" t="s">
        <v>503</v>
      </c>
      <c r="T12" s="58" t="s">
        <v>504</v>
      </c>
      <c r="U12" s="58" t="s">
        <v>508</v>
      </c>
      <c r="V12"/>
      <c r="Y12"/>
    </row>
    <row r="13" spans="1:25">
      <c r="A13" s="58" t="s">
        <v>461</v>
      </c>
      <c r="B13" s="59" t="s">
        <v>509</v>
      </c>
      <c r="C13" s="59" t="s">
        <v>510</v>
      </c>
      <c r="D13" s="61">
        <v>46366096</v>
      </c>
      <c r="E13" s="61">
        <v>0</v>
      </c>
      <c r="F13" s="61">
        <v>803285</v>
      </c>
      <c r="G13" s="61">
        <v>312520</v>
      </c>
      <c r="H13" s="61">
        <v>0</v>
      </c>
      <c r="I13" s="61">
        <v>312520</v>
      </c>
      <c r="J13" s="61">
        <v>0</v>
      </c>
      <c r="K13" s="61">
        <v>595020</v>
      </c>
      <c r="L13" s="61">
        <v>50176</v>
      </c>
      <c r="M13" s="61">
        <v>50176</v>
      </c>
      <c r="N13" s="61">
        <v>0</v>
      </c>
      <c r="O13" s="61">
        <v>0</v>
      </c>
      <c r="P13" s="61">
        <v>44605095</v>
      </c>
      <c r="Q13" s="58" t="s">
        <v>511</v>
      </c>
      <c r="R13" s="58" t="s">
        <v>512</v>
      </c>
      <c r="S13" s="58" t="s">
        <v>513</v>
      </c>
      <c r="T13" s="58" t="s">
        <v>514</v>
      </c>
      <c r="U13" s="58" t="s">
        <v>515</v>
      </c>
      <c r="V13"/>
      <c r="Y13"/>
    </row>
    <row r="14" spans="1:25">
      <c r="A14" s="58" t="s">
        <v>461</v>
      </c>
      <c r="B14" s="59" t="s">
        <v>516</v>
      </c>
      <c r="C14" s="59" t="s">
        <v>517</v>
      </c>
      <c r="D14" s="61">
        <v>17684475</v>
      </c>
      <c r="E14" s="61">
        <v>0</v>
      </c>
      <c r="F14" s="61">
        <v>337157</v>
      </c>
      <c r="G14" s="61">
        <v>89737</v>
      </c>
      <c r="H14" s="61">
        <v>0</v>
      </c>
      <c r="I14" s="61">
        <v>89737</v>
      </c>
      <c r="J14" s="61">
        <v>0</v>
      </c>
      <c r="K14" s="61">
        <v>0</v>
      </c>
      <c r="L14" s="61">
        <v>165030</v>
      </c>
      <c r="M14" s="61">
        <v>165030</v>
      </c>
      <c r="N14" s="61">
        <v>0</v>
      </c>
      <c r="O14" s="61">
        <v>0</v>
      </c>
      <c r="P14" s="61">
        <v>17092551</v>
      </c>
      <c r="Q14" s="58" t="s">
        <v>472</v>
      </c>
      <c r="R14" s="58" t="s">
        <v>465</v>
      </c>
      <c r="S14" s="58" t="s">
        <v>466</v>
      </c>
      <c r="T14" s="58" t="s">
        <v>473</v>
      </c>
      <c r="U14" s="58" t="s">
        <v>518</v>
      </c>
      <c r="V14"/>
      <c r="Y14"/>
    </row>
    <row r="15" spans="1:25">
      <c r="A15" s="58" t="s">
        <v>469</v>
      </c>
      <c r="B15" s="59" t="s">
        <v>519</v>
      </c>
      <c r="C15" s="59" t="s">
        <v>520</v>
      </c>
      <c r="D15" s="61">
        <v>64177258</v>
      </c>
      <c r="E15" s="61">
        <v>0</v>
      </c>
      <c r="F15" s="61">
        <v>744258</v>
      </c>
      <c r="G15" s="61">
        <v>221779</v>
      </c>
      <c r="H15" s="61">
        <v>0</v>
      </c>
      <c r="I15" s="61">
        <v>221779</v>
      </c>
      <c r="J15" s="61">
        <v>0</v>
      </c>
      <c r="K15" s="61">
        <v>0</v>
      </c>
      <c r="L15" s="61">
        <v>23736</v>
      </c>
      <c r="M15" s="61">
        <v>23736</v>
      </c>
      <c r="N15" s="61">
        <v>0</v>
      </c>
      <c r="O15" s="61">
        <v>0</v>
      </c>
      <c r="P15" s="61">
        <v>63187485</v>
      </c>
      <c r="Q15" s="58" t="s">
        <v>521</v>
      </c>
      <c r="R15" s="58" t="s">
        <v>522</v>
      </c>
      <c r="S15" s="58" t="s">
        <v>466</v>
      </c>
      <c r="T15" s="58" t="s">
        <v>497</v>
      </c>
      <c r="U15" s="58" t="s">
        <v>523</v>
      </c>
      <c r="V15"/>
      <c r="Y15"/>
    </row>
    <row r="16" spans="1:25">
      <c r="A16" s="58" t="s">
        <v>469</v>
      </c>
      <c r="B16" s="59" t="s">
        <v>524</v>
      </c>
      <c r="C16" s="59" t="s">
        <v>525</v>
      </c>
      <c r="D16" s="61">
        <v>66005427</v>
      </c>
      <c r="E16" s="61">
        <v>0</v>
      </c>
      <c r="F16" s="61">
        <v>2188214</v>
      </c>
      <c r="G16" s="61">
        <v>200353</v>
      </c>
      <c r="H16" s="61">
        <v>0</v>
      </c>
      <c r="I16" s="61">
        <v>200353</v>
      </c>
      <c r="J16" s="61">
        <v>0</v>
      </c>
      <c r="K16" s="61">
        <v>0</v>
      </c>
      <c r="L16" s="61">
        <v>457006</v>
      </c>
      <c r="M16" s="61">
        <v>71282</v>
      </c>
      <c r="N16" s="61">
        <v>385724</v>
      </c>
      <c r="O16" s="61">
        <v>0</v>
      </c>
      <c r="P16" s="61">
        <v>63159854</v>
      </c>
      <c r="Q16" s="58" t="s">
        <v>526</v>
      </c>
      <c r="R16" s="58" t="s">
        <v>527</v>
      </c>
      <c r="S16" s="58" t="s">
        <v>466</v>
      </c>
      <c r="T16" s="58" t="s">
        <v>467</v>
      </c>
      <c r="U16" s="58" t="s">
        <v>528</v>
      </c>
      <c r="V16"/>
      <c r="Y16"/>
    </row>
    <row r="17" spans="1:25">
      <c r="A17" s="58" t="s">
        <v>469</v>
      </c>
      <c r="B17" s="59" t="s">
        <v>529</v>
      </c>
      <c r="C17" s="59" t="s">
        <v>530</v>
      </c>
      <c r="D17" s="61">
        <v>45023939</v>
      </c>
      <c r="E17" s="61">
        <v>0</v>
      </c>
      <c r="F17" s="61">
        <v>3274504</v>
      </c>
      <c r="G17" s="61">
        <v>166956</v>
      </c>
      <c r="H17" s="61">
        <v>0</v>
      </c>
      <c r="I17" s="61">
        <v>166956</v>
      </c>
      <c r="J17" s="61">
        <v>0</v>
      </c>
      <c r="K17" s="61">
        <v>0</v>
      </c>
      <c r="L17" s="61">
        <v>859136</v>
      </c>
      <c r="M17" s="61">
        <v>859136</v>
      </c>
      <c r="N17" s="61">
        <v>0</v>
      </c>
      <c r="O17" s="61">
        <v>0</v>
      </c>
      <c r="P17" s="61">
        <v>40723343</v>
      </c>
      <c r="Q17" s="58" t="s">
        <v>486</v>
      </c>
      <c r="R17" s="58" t="s">
        <v>487</v>
      </c>
      <c r="S17" s="58" t="s">
        <v>466</v>
      </c>
      <c r="T17" s="58" t="s">
        <v>479</v>
      </c>
      <c r="U17" s="58" t="s">
        <v>531</v>
      </c>
      <c r="V17"/>
      <c r="Y17"/>
    </row>
    <row r="18" spans="1:25">
      <c r="A18" s="58" t="s">
        <v>461</v>
      </c>
      <c r="B18" s="59" t="s">
        <v>532</v>
      </c>
      <c r="C18" s="59" t="s">
        <v>533</v>
      </c>
      <c r="D18" s="61">
        <v>47091421</v>
      </c>
      <c r="E18" s="61">
        <v>0</v>
      </c>
      <c r="F18" s="61">
        <v>358962</v>
      </c>
      <c r="G18" s="61">
        <v>268511</v>
      </c>
      <c r="H18" s="61">
        <v>0</v>
      </c>
      <c r="I18" s="61">
        <v>268511</v>
      </c>
      <c r="J18" s="61">
        <v>0</v>
      </c>
      <c r="K18" s="61">
        <v>0</v>
      </c>
      <c r="L18" s="61">
        <v>16998</v>
      </c>
      <c r="M18" s="61">
        <v>16998</v>
      </c>
      <c r="N18" s="61">
        <v>0</v>
      </c>
      <c r="O18" s="61">
        <v>0</v>
      </c>
      <c r="P18" s="61">
        <v>46446950</v>
      </c>
      <c r="Q18" s="58" t="s">
        <v>534</v>
      </c>
      <c r="R18" s="58" t="s">
        <v>535</v>
      </c>
      <c r="S18" s="58" t="s">
        <v>536</v>
      </c>
      <c r="T18" s="58" t="s">
        <v>537</v>
      </c>
      <c r="U18" s="58" t="s">
        <v>538</v>
      </c>
      <c r="V18"/>
      <c r="Y18"/>
    </row>
    <row r="19" spans="1:25">
      <c r="A19" s="58" t="s">
        <v>469</v>
      </c>
      <c r="B19" s="59" t="s">
        <v>539</v>
      </c>
      <c r="C19" s="59" t="s">
        <v>540</v>
      </c>
      <c r="D19" s="61">
        <v>58538684</v>
      </c>
      <c r="E19" s="61">
        <v>0</v>
      </c>
      <c r="F19" s="61">
        <v>380158</v>
      </c>
      <c r="G19" s="61">
        <v>228278</v>
      </c>
      <c r="H19" s="61">
        <v>0</v>
      </c>
      <c r="I19" s="61">
        <v>228278</v>
      </c>
      <c r="J19" s="61">
        <v>0</v>
      </c>
      <c r="K19" s="61">
        <v>0</v>
      </c>
      <c r="L19" s="61">
        <v>639713</v>
      </c>
      <c r="M19" s="61">
        <v>639713</v>
      </c>
      <c r="N19" s="61">
        <v>0</v>
      </c>
      <c r="O19" s="61">
        <v>0</v>
      </c>
      <c r="P19" s="61">
        <v>57290535</v>
      </c>
      <c r="Q19" s="58" t="s">
        <v>536</v>
      </c>
      <c r="R19" s="58" t="s">
        <v>541</v>
      </c>
      <c r="S19" s="58" t="s">
        <v>536</v>
      </c>
      <c r="T19" s="58" t="s">
        <v>497</v>
      </c>
      <c r="U19" s="58" t="s">
        <v>542</v>
      </c>
      <c r="V19"/>
      <c r="Y19"/>
    </row>
    <row r="20" spans="1:25">
      <c r="A20" s="58" t="s">
        <v>469</v>
      </c>
      <c r="B20" s="59" t="s">
        <v>543</v>
      </c>
      <c r="C20" s="59" t="s">
        <v>544</v>
      </c>
      <c r="D20" s="61">
        <v>66938149</v>
      </c>
      <c r="E20" s="61">
        <v>0</v>
      </c>
      <c r="F20" s="61">
        <v>352924</v>
      </c>
      <c r="G20" s="61">
        <v>241197</v>
      </c>
      <c r="H20" s="61">
        <v>0</v>
      </c>
      <c r="I20" s="61">
        <v>241197</v>
      </c>
      <c r="J20" s="61">
        <v>0</v>
      </c>
      <c r="K20" s="61">
        <v>0</v>
      </c>
      <c r="L20" s="61">
        <v>0</v>
      </c>
      <c r="M20" s="61">
        <v>0</v>
      </c>
      <c r="N20" s="61">
        <v>0</v>
      </c>
      <c r="O20" s="61">
        <v>0</v>
      </c>
      <c r="P20" s="61">
        <v>66344028</v>
      </c>
      <c r="Q20" s="58" t="s">
        <v>501</v>
      </c>
      <c r="R20" s="58" t="s">
        <v>502</v>
      </c>
      <c r="S20" s="58" t="s">
        <v>503</v>
      </c>
      <c r="T20" s="58" t="s">
        <v>504</v>
      </c>
      <c r="U20" s="58" t="s">
        <v>545</v>
      </c>
      <c r="V20"/>
      <c r="Y20"/>
    </row>
    <row r="21" spans="1:25">
      <c r="A21" s="58" t="s">
        <v>469</v>
      </c>
      <c r="B21" s="59" t="s">
        <v>546</v>
      </c>
      <c r="C21" s="59" t="s">
        <v>547</v>
      </c>
      <c r="D21" s="61">
        <v>340147637</v>
      </c>
      <c r="E21" s="61">
        <v>0</v>
      </c>
      <c r="F21" s="61">
        <v>2976652</v>
      </c>
      <c r="G21" s="61">
        <v>1821482</v>
      </c>
      <c r="H21" s="61">
        <v>0</v>
      </c>
      <c r="I21" s="61">
        <v>1821482</v>
      </c>
      <c r="J21" s="61">
        <v>0</v>
      </c>
      <c r="K21" s="61">
        <v>3223519</v>
      </c>
      <c r="L21" s="61">
        <v>0</v>
      </c>
      <c r="M21" s="61">
        <v>0</v>
      </c>
      <c r="N21" s="61">
        <v>0</v>
      </c>
      <c r="O21" s="61">
        <v>0</v>
      </c>
      <c r="P21" s="61">
        <v>332125984</v>
      </c>
      <c r="Q21" s="58" t="s">
        <v>511</v>
      </c>
      <c r="R21" s="58" t="s">
        <v>548</v>
      </c>
      <c r="S21" s="58" t="s">
        <v>513</v>
      </c>
      <c r="T21" s="58" t="s">
        <v>549</v>
      </c>
      <c r="U21" s="58" t="s">
        <v>550</v>
      </c>
      <c r="V21"/>
      <c r="Y21"/>
    </row>
    <row r="22" spans="1:25">
      <c r="A22" s="58" t="s">
        <v>469</v>
      </c>
      <c r="B22" s="59" t="s">
        <v>551</v>
      </c>
      <c r="C22" s="59" t="s">
        <v>552</v>
      </c>
      <c r="D22" s="61">
        <v>44744229</v>
      </c>
      <c r="E22" s="61">
        <v>0</v>
      </c>
      <c r="F22" s="61">
        <v>675518</v>
      </c>
      <c r="G22" s="61">
        <v>101284</v>
      </c>
      <c r="H22" s="61">
        <v>0</v>
      </c>
      <c r="I22" s="61">
        <v>101284</v>
      </c>
      <c r="J22" s="61">
        <v>0</v>
      </c>
      <c r="K22" s="61">
        <v>0</v>
      </c>
      <c r="L22" s="61">
        <v>0</v>
      </c>
      <c r="M22" s="61">
        <v>0</v>
      </c>
      <c r="N22" s="61">
        <v>0</v>
      </c>
      <c r="O22" s="61">
        <v>0</v>
      </c>
      <c r="P22" s="61">
        <v>43967427</v>
      </c>
      <c r="Q22" s="58" t="s">
        <v>553</v>
      </c>
      <c r="R22" s="58" t="s">
        <v>554</v>
      </c>
      <c r="S22" s="58" t="s">
        <v>466</v>
      </c>
      <c r="T22" s="58" t="s">
        <v>479</v>
      </c>
      <c r="U22" s="58" t="s">
        <v>555</v>
      </c>
      <c r="V22"/>
      <c r="Y22"/>
    </row>
    <row r="23" spans="1:25">
      <c r="A23" s="58" t="s">
        <v>469</v>
      </c>
      <c r="B23" s="59" t="s">
        <v>556</v>
      </c>
      <c r="C23" s="59" t="s">
        <v>557</v>
      </c>
      <c r="D23" s="61">
        <v>35007156</v>
      </c>
      <c r="E23" s="61">
        <v>0</v>
      </c>
      <c r="F23" s="61">
        <v>1060231</v>
      </c>
      <c r="G23" s="61">
        <v>246311</v>
      </c>
      <c r="H23" s="61">
        <v>0</v>
      </c>
      <c r="I23" s="61">
        <v>246311</v>
      </c>
      <c r="J23" s="61">
        <v>0</v>
      </c>
      <c r="K23" s="61">
        <v>0</v>
      </c>
      <c r="L23" s="61">
        <v>0</v>
      </c>
      <c r="M23" s="61">
        <v>0</v>
      </c>
      <c r="N23" s="61">
        <v>0</v>
      </c>
      <c r="O23" s="61">
        <v>0</v>
      </c>
      <c r="P23" s="61">
        <v>33700614</v>
      </c>
      <c r="Q23" s="58" t="s">
        <v>536</v>
      </c>
      <c r="R23" s="58" t="s">
        <v>558</v>
      </c>
      <c r="S23" s="58" t="s">
        <v>536</v>
      </c>
      <c r="T23" s="58" t="s">
        <v>473</v>
      </c>
      <c r="U23" s="58" t="s">
        <v>559</v>
      </c>
      <c r="V23"/>
      <c r="Y23"/>
    </row>
    <row r="24" spans="1:25">
      <c r="A24" s="58" t="s">
        <v>469</v>
      </c>
      <c r="B24" s="59" t="s">
        <v>560</v>
      </c>
      <c r="C24" s="59" t="s">
        <v>561</v>
      </c>
      <c r="D24" s="61">
        <v>28083291</v>
      </c>
      <c r="E24" s="61">
        <v>0</v>
      </c>
      <c r="F24" s="61">
        <v>161493</v>
      </c>
      <c r="G24" s="61">
        <v>243934</v>
      </c>
      <c r="H24" s="61">
        <v>0</v>
      </c>
      <c r="I24" s="61">
        <v>243934</v>
      </c>
      <c r="J24" s="61">
        <v>0</v>
      </c>
      <c r="K24" s="61">
        <v>0</v>
      </c>
      <c r="L24" s="61">
        <v>2592</v>
      </c>
      <c r="M24" s="61">
        <v>2592</v>
      </c>
      <c r="N24" s="61">
        <v>0</v>
      </c>
      <c r="O24" s="61">
        <v>0</v>
      </c>
      <c r="P24" s="61">
        <v>27675272</v>
      </c>
      <c r="Q24" s="58" t="s">
        <v>536</v>
      </c>
      <c r="R24" s="58" t="s">
        <v>558</v>
      </c>
      <c r="S24" s="58" t="s">
        <v>536</v>
      </c>
      <c r="T24" s="58" t="s">
        <v>473</v>
      </c>
      <c r="U24" s="58" t="s">
        <v>562</v>
      </c>
      <c r="V24"/>
      <c r="Y24"/>
    </row>
    <row r="25" spans="1:25">
      <c r="A25" s="58" t="s">
        <v>461</v>
      </c>
      <c r="B25" s="59" t="s">
        <v>563</v>
      </c>
      <c r="C25" s="59" t="s">
        <v>564</v>
      </c>
      <c r="D25" s="61">
        <v>22801254</v>
      </c>
      <c r="E25" s="61">
        <v>0</v>
      </c>
      <c r="F25" s="61">
        <v>336520</v>
      </c>
      <c r="G25" s="61">
        <v>93224</v>
      </c>
      <c r="H25" s="61">
        <v>0</v>
      </c>
      <c r="I25" s="61">
        <v>93224</v>
      </c>
      <c r="J25" s="61">
        <v>0</v>
      </c>
      <c r="K25" s="61">
        <v>0</v>
      </c>
      <c r="L25" s="61">
        <v>60529</v>
      </c>
      <c r="M25" s="61">
        <v>60529</v>
      </c>
      <c r="N25" s="61">
        <v>0</v>
      </c>
      <c r="O25" s="61">
        <v>0</v>
      </c>
      <c r="P25" s="61">
        <v>22310981</v>
      </c>
      <c r="Q25" s="58" t="s">
        <v>477</v>
      </c>
      <c r="R25" s="58" t="s">
        <v>478</v>
      </c>
      <c r="S25" s="58" t="s">
        <v>466</v>
      </c>
      <c r="T25" s="58" t="s">
        <v>479</v>
      </c>
      <c r="U25" s="58" t="s">
        <v>565</v>
      </c>
      <c r="V25"/>
      <c r="Y25"/>
    </row>
    <row r="26" spans="1:25">
      <c r="A26" s="58" t="s">
        <v>469</v>
      </c>
      <c r="B26" s="59" t="s">
        <v>566</v>
      </c>
      <c r="C26" s="59" t="s">
        <v>567</v>
      </c>
      <c r="D26" s="61">
        <v>72296661</v>
      </c>
      <c r="E26" s="61">
        <v>0</v>
      </c>
      <c r="F26" s="61">
        <v>1359189</v>
      </c>
      <c r="G26" s="61">
        <v>398607</v>
      </c>
      <c r="H26" s="61">
        <v>0</v>
      </c>
      <c r="I26" s="61">
        <v>398607</v>
      </c>
      <c r="J26" s="61">
        <v>0</v>
      </c>
      <c r="K26" s="61">
        <v>0</v>
      </c>
      <c r="L26" s="61">
        <v>0</v>
      </c>
      <c r="M26" s="61">
        <v>0</v>
      </c>
      <c r="N26" s="61">
        <v>0</v>
      </c>
      <c r="O26" s="61">
        <v>0</v>
      </c>
      <c r="P26" s="61">
        <v>70538865</v>
      </c>
      <c r="Q26" s="58" t="s">
        <v>511</v>
      </c>
      <c r="R26" s="58" t="s">
        <v>568</v>
      </c>
      <c r="S26" s="58" t="s">
        <v>513</v>
      </c>
      <c r="T26" s="58" t="s">
        <v>473</v>
      </c>
      <c r="U26" s="58" t="s">
        <v>569</v>
      </c>
      <c r="V26"/>
      <c r="Y26"/>
    </row>
    <row r="27" spans="1:25">
      <c r="A27" s="58" t="s">
        <v>469</v>
      </c>
      <c r="B27" s="59" t="s">
        <v>570</v>
      </c>
      <c r="C27" s="59" t="s">
        <v>571</v>
      </c>
      <c r="D27" s="61">
        <v>16344466</v>
      </c>
      <c r="E27" s="61">
        <v>36504</v>
      </c>
      <c r="F27" s="61">
        <v>0</v>
      </c>
      <c r="G27" s="61">
        <v>92205</v>
      </c>
      <c r="H27" s="61">
        <v>0</v>
      </c>
      <c r="I27" s="61">
        <v>92205</v>
      </c>
      <c r="J27" s="61">
        <v>0</v>
      </c>
      <c r="K27" s="61">
        <v>0</v>
      </c>
      <c r="L27" s="61">
        <v>208285</v>
      </c>
      <c r="M27" s="61">
        <v>208285</v>
      </c>
      <c r="N27" s="61">
        <v>0</v>
      </c>
      <c r="O27" s="61">
        <v>0</v>
      </c>
      <c r="P27" s="61">
        <v>16080480</v>
      </c>
      <c r="Q27" s="58" t="s">
        <v>572</v>
      </c>
      <c r="R27" s="58" t="s">
        <v>465</v>
      </c>
      <c r="S27" s="58" t="s">
        <v>466</v>
      </c>
      <c r="T27" s="58" t="s">
        <v>479</v>
      </c>
      <c r="U27" s="58" t="s">
        <v>573</v>
      </c>
      <c r="V27"/>
      <c r="Y27"/>
    </row>
    <row r="28" spans="1:25">
      <c r="A28" s="58" t="s">
        <v>469</v>
      </c>
      <c r="B28" s="59" t="s">
        <v>574</v>
      </c>
      <c r="C28" s="59" t="s">
        <v>575</v>
      </c>
      <c r="D28" s="61">
        <v>108107657</v>
      </c>
      <c r="E28" s="61">
        <v>0</v>
      </c>
      <c r="F28" s="61">
        <v>1214035</v>
      </c>
      <c r="G28" s="61">
        <v>594913</v>
      </c>
      <c r="H28" s="61">
        <v>0</v>
      </c>
      <c r="I28" s="61">
        <v>594913</v>
      </c>
      <c r="J28" s="61">
        <v>0</v>
      </c>
      <c r="K28" s="61">
        <v>0</v>
      </c>
      <c r="L28" s="61">
        <v>309620</v>
      </c>
      <c r="M28" s="61">
        <v>309620</v>
      </c>
      <c r="N28" s="61">
        <v>0</v>
      </c>
      <c r="O28" s="61">
        <v>0</v>
      </c>
      <c r="P28" s="61">
        <v>105989089</v>
      </c>
      <c r="Q28" s="58" t="s">
        <v>536</v>
      </c>
      <c r="R28" s="58" t="s">
        <v>576</v>
      </c>
      <c r="S28" s="58" t="s">
        <v>536</v>
      </c>
      <c r="T28" s="58" t="s">
        <v>537</v>
      </c>
      <c r="U28" s="58" t="s">
        <v>577</v>
      </c>
      <c r="V28"/>
      <c r="Y28"/>
    </row>
    <row r="29" spans="1:25">
      <c r="A29" s="58" t="s">
        <v>469</v>
      </c>
      <c r="B29" s="59" t="s">
        <v>578</v>
      </c>
      <c r="C29" s="59" t="s">
        <v>579</v>
      </c>
      <c r="D29" s="61">
        <v>55788739</v>
      </c>
      <c r="E29" s="61">
        <v>0</v>
      </c>
      <c r="F29" s="61">
        <v>260278</v>
      </c>
      <c r="G29" s="61">
        <v>148660</v>
      </c>
      <c r="H29" s="61">
        <v>0</v>
      </c>
      <c r="I29" s="61">
        <v>148660</v>
      </c>
      <c r="J29" s="61">
        <v>0</v>
      </c>
      <c r="K29" s="61">
        <v>0</v>
      </c>
      <c r="L29" s="61">
        <v>0</v>
      </c>
      <c r="M29" s="61">
        <v>0</v>
      </c>
      <c r="N29" s="61">
        <v>0</v>
      </c>
      <c r="O29" s="61">
        <v>0</v>
      </c>
      <c r="P29" s="61">
        <v>55379801</v>
      </c>
      <c r="Q29" s="58" t="s">
        <v>536</v>
      </c>
      <c r="R29" s="58" t="s">
        <v>580</v>
      </c>
      <c r="S29" s="58" t="s">
        <v>536</v>
      </c>
      <c r="T29" s="58" t="s">
        <v>467</v>
      </c>
      <c r="U29" s="58" t="s">
        <v>581</v>
      </c>
      <c r="V29"/>
      <c r="Y29"/>
    </row>
    <row r="30" spans="1:25">
      <c r="A30" s="58" t="s">
        <v>469</v>
      </c>
      <c r="B30" s="59" t="s">
        <v>582</v>
      </c>
      <c r="C30" s="59" t="s">
        <v>583</v>
      </c>
      <c r="D30" s="61">
        <v>108369238</v>
      </c>
      <c r="E30" s="61">
        <v>0</v>
      </c>
      <c r="F30" s="61">
        <v>644558</v>
      </c>
      <c r="G30" s="61">
        <v>716887</v>
      </c>
      <c r="H30" s="61">
        <v>0</v>
      </c>
      <c r="I30" s="61">
        <v>716887</v>
      </c>
      <c r="J30" s="61">
        <v>0</v>
      </c>
      <c r="K30" s="61">
        <v>152097</v>
      </c>
      <c r="L30" s="61">
        <v>0</v>
      </c>
      <c r="M30" s="61">
        <v>0</v>
      </c>
      <c r="N30" s="61">
        <v>0</v>
      </c>
      <c r="O30" s="61">
        <v>0</v>
      </c>
      <c r="P30" s="61">
        <v>106855696</v>
      </c>
      <c r="Q30" s="58" t="s">
        <v>511</v>
      </c>
      <c r="R30" s="58" t="s">
        <v>584</v>
      </c>
      <c r="S30" s="58" t="s">
        <v>513</v>
      </c>
      <c r="T30" s="58" t="s">
        <v>514</v>
      </c>
      <c r="U30" s="58" t="s">
        <v>585</v>
      </c>
      <c r="V30"/>
      <c r="Y30"/>
    </row>
    <row r="31" spans="1:25">
      <c r="A31" s="58" t="s">
        <v>469</v>
      </c>
      <c r="B31" s="59" t="s">
        <v>586</v>
      </c>
      <c r="C31" s="59" t="s">
        <v>587</v>
      </c>
      <c r="D31" s="61">
        <v>36440400</v>
      </c>
      <c r="E31" s="61">
        <v>70579</v>
      </c>
      <c r="F31" s="61">
        <v>0</v>
      </c>
      <c r="G31" s="61">
        <v>188574</v>
      </c>
      <c r="H31" s="61">
        <v>0</v>
      </c>
      <c r="I31" s="61">
        <v>188574</v>
      </c>
      <c r="J31" s="61">
        <v>0</v>
      </c>
      <c r="K31" s="61">
        <v>0</v>
      </c>
      <c r="L31" s="61">
        <v>190205</v>
      </c>
      <c r="M31" s="61">
        <v>93399</v>
      </c>
      <c r="N31" s="61">
        <v>96806</v>
      </c>
      <c r="O31" s="61">
        <v>0</v>
      </c>
      <c r="P31" s="61">
        <v>36132200</v>
      </c>
      <c r="Q31" s="58" t="s">
        <v>521</v>
      </c>
      <c r="R31" s="58" t="s">
        <v>522</v>
      </c>
      <c r="S31" s="58" t="s">
        <v>466</v>
      </c>
      <c r="T31" s="58" t="s">
        <v>497</v>
      </c>
      <c r="U31" s="58" t="s">
        <v>588</v>
      </c>
      <c r="V31"/>
      <c r="Y31"/>
    </row>
    <row r="32" spans="1:25">
      <c r="A32" s="58" t="s">
        <v>461</v>
      </c>
      <c r="B32" s="59" t="s">
        <v>589</v>
      </c>
      <c r="C32" s="59" t="s">
        <v>590</v>
      </c>
      <c r="D32" s="61">
        <v>29521536</v>
      </c>
      <c r="E32" s="61">
        <v>0</v>
      </c>
      <c r="F32" s="61">
        <v>38719</v>
      </c>
      <c r="G32" s="61">
        <v>167283</v>
      </c>
      <c r="H32" s="61">
        <v>0</v>
      </c>
      <c r="I32" s="61">
        <v>167283</v>
      </c>
      <c r="J32" s="61">
        <v>0</v>
      </c>
      <c r="K32" s="61">
        <v>0</v>
      </c>
      <c r="L32" s="61">
        <v>2522211</v>
      </c>
      <c r="M32" s="61">
        <v>2522211</v>
      </c>
      <c r="N32" s="61">
        <v>0</v>
      </c>
      <c r="O32" s="61">
        <v>0</v>
      </c>
      <c r="P32" s="61">
        <v>26793323</v>
      </c>
      <c r="Q32" s="58" t="s">
        <v>591</v>
      </c>
      <c r="R32" s="58" t="s">
        <v>465</v>
      </c>
      <c r="S32" s="58" t="s">
        <v>466</v>
      </c>
      <c r="T32" s="58" t="s">
        <v>497</v>
      </c>
      <c r="U32" s="58" t="s">
        <v>592</v>
      </c>
      <c r="V32"/>
      <c r="Y32"/>
    </row>
    <row r="33" spans="1:25">
      <c r="A33" s="58" t="s">
        <v>461</v>
      </c>
      <c r="B33" s="59" t="s">
        <v>593</v>
      </c>
      <c r="C33" s="59" t="s">
        <v>594</v>
      </c>
      <c r="D33" s="61">
        <v>104599816</v>
      </c>
      <c r="E33" s="61">
        <v>1264496</v>
      </c>
      <c r="F33" s="61">
        <v>0</v>
      </c>
      <c r="G33" s="61">
        <v>417120</v>
      </c>
      <c r="H33" s="61">
        <v>0</v>
      </c>
      <c r="I33" s="61">
        <v>417120</v>
      </c>
      <c r="J33" s="61">
        <v>0</v>
      </c>
      <c r="K33" s="61">
        <v>0</v>
      </c>
      <c r="L33" s="61">
        <v>0</v>
      </c>
      <c r="M33" s="61">
        <v>0</v>
      </c>
      <c r="N33" s="61">
        <v>0</v>
      </c>
      <c r="O33" s="61">
        <v>0</v>
      </c>
      <c r="P33" s="61">
        <v>105447192</v>
      </c>
      <c r="Q33" s="58" t="s">
        <v>501</v>
      </c>
      <c r="R33" s="58" t="s">
        <v>502</v>
      </c>
      <c r="S33" s="58" t="s">
        <v>503</v>
      </c>
      <c r="T33" s="58" t="s">
        <v>504</v>
      </c>
      <c r="U33" s="58" t="s">
        <v>595</v>
      </c>
      <c r="V33"/>
      <c r="Y33"/>
    </row>
    <row r="34" spans="1:25">
      <c r="A34" s="58" t="s">
        <v>469</v>
      </c>
      <c r="B34" s="59" t="s">
        <v>596</v>
      </c>
      <c r="C34" s="59" t="s">
        <v>597</v>
      </c>
      <c r="D34" s="61">
        <v>17361524</v>
      </c>
      <c r="E34" s="61">
        <v>0</v>
      </c>
      <c r="F34" s="61">
        <v>557723</v>
      </c>
      <c r="G34" s="61">
        <v>101784</v>
      </c>
      <c r="H34" s="61">
        <v>0</v>
      </c>
      <c r="I34" s="61">
        <v>101784</v>
      </c>
      <c r="J34" s="61">
        <v>0</v>
      </c>
      <c r="K34" s="61">
        <v>0</v>
      </c>
      <c r="L34" s="61">
        <v>0</v>
      </c>
      <c r="M34" s="61">
        <v>0</v>
      </c>
      <c r="N34" s="61">
        <v>0</v>
      </c>
      <c r="O34" s="61">
        <v>0</v>
      </c>
      <c r="P34" s="61">
        <v>16702017</v>
      </c>
      <c r="Q34" s="58" t="s">
        <v>521</v>
      </c>
      <c r="R34" s="58" t="s">
        <v>522</v>
      </c>
      <c r="S34" s="58" t="s">
        <v>466</v>
      </c>
      <c r="T34" s="58" t="s">
        <v>497</v>
      </c>
      <c r="U34" s="58" t="s">
        <v>598</v>
      </c>
      <c r="V34"/>
      <c r="Y34"/>
    </row>
    <row r="35" spans="1:25">
      <c r="A35" s="58" t="s">
        <v>461</v>
      </c>
      <c r="B35" s="59" t="s">
        <v>599</v>
      </c>
      <c r="C35" s="59" t="s">
        <v>600</v>
      </c>
      <c r="D35" s="61">
        <v>87026969</v>
      </c>
      <c r="E35" s="61">
        <v>540223</v>
      </c>
      <c r="F35" s="61">
        <v>0</v>
      </c>
      <c r="G35" s="61">
        <v>441307</v>
      </c>
      <c r="H35" s="61">
        <v>0</v>
      </c>
      <c r="I35" s="61">
        <v>441307</v>
      </c>
      <c r="J35" s="61">
        <v>0</v>
      </c>
      <c r="K35" s="61">
        <v>0</v>
      </c>
      <c r="L35" s="61">
        <v>0</v>
      </c>
      <c r="M35" s="61">
        <v>0</v>
      </c>
      <c r="N35" s="61">
        <v>0</v>
      </c>
      <c r="O35" s="61">
        <v>0</v>
      </c>
      <c r="P35" s="61">
        <v>87125885</v>
      </c>
      <c r="Q35" s="58" t="s">
        <v>536</v>
      </c>
      <c r="R35" s="58" t="s">
        <v>601</v>
      </c>
      <c r="S35" s="58" t="s">
        <v>536</v>
      </c>
      <c r="T35" s="58" t="s">
        <v>467</v>
      </c>
      <c r="U35" s="58" t="s">
        <v>602</v>
      </c>
      <c r="V35"/>
      <c r="Y35"/>
    </row>
    <row r="36" spans="1:25">
      <c r="A36" s="58" t="s">
        <v>469</v>
      </c>
      <c r="B36" s="59" t="s">
        <v>603</v>
      </c>
      <c r="C36" s="59" t="s">
        <v>604</v>
      </c>
      <c r="D36" s="61">
        <v>173567130</v>
      </c>
      <c r="E36" s="61">
        <v>0</v>
      </c>
      <c r="F36" s="61">
        <v>3743286</v>
      </c>
      <c r="G36" s="61">
        <v>697900</v>
      </c>
      <c r="H36" s="61">
        <v>0</v>
      </c>
      <c r="I36" s="61">
        <v>697900</v>
      </c>
      <c r="J36" s="61">
        <v>0</v>
      </c>
      <c r="K36" s="61">
        <v>5397161</v>
      </c>
      <c r="L36" s="61">
        <v>260125</v>
      </c>
      <c r="M36" s="61">
        <v>260125</v>
      </c>
      <c r="N36" s="61">
        <v>0</v>
      </c>
      <c r="O36" s="61">
        <v>0</v>
      </c>
      <c r="P36" s="61">
        <v>163468658</v>
      </c>
      <c r="Q36" s="58" t="s">
        <v>534</v>
      </c>
      <c r="R36" s="58" t="s">
        <v>535</v>
      </c>
      <c r="S36" s="58" t="s">
        <v>536</v>
      </c>
      <c r="T36" s="58" t="s">
        <v>537</v>
      </c>
      <c r="U36" s="58" t="s">
        <v>605</v>
      </c>
      <c r="V36"/>
      <c r="Y36"/>
    </row>
    <row r="37" spans="1:25">
      <c r="A37" s="58" t="s">
        <v>469</v>
      </c>
      <c r="B37" s="59" t="s">
        <v>606</v>
      </c>
      <c r="C37" s="59" t="s">
        <v>607</v>
      </c>
      <c r="D37" s="61">
        <v>23516993</v>
      </c>
      <c r="E37" s="61">
        <v>0</v>
      </c>
      <c r="F37" s="61">
        <v>393510</v>
      </c>
      <c r="G37" s="61">
        <v>137422</v>
      </c>
      <c r="H37" s="61">
        <v>0</v>
      </c>
      <c r="I37" s="61">
        <v>137422</v>
      </c>
      <c r="J37" s="61">
        <v>0</v>
      </c>
      <c r="K37" s="61">
        <v>0</v>
      </c>
      <c r="L37" s="61">
        <v>155299</v>
      </c>
      <c r="M37" s="61">
        <v>155299</v>
      </c>
      <c r="N37" s="61">
        <v>0</v>
      </c>
      <c r="O37" s="61">
        <v>0</v>
      </c>
      <c r="P37" s="61">
        <v>22830762</v>
      </c>
      <c r="Q37" s="58" t="s">
        <v>591</v>
      </c>
      <c r="R37" s="58" t="s">
        <v>465</v>
      </c>
      <c r="S37" s="58" t="s">
        <v>466</v>
      </c>
      <c r="T37" s="58" t="s">
        <v>497</v>
      </c>
      <c r="U37" s="58" t="s">
        <v>608</v>
      </c>
      <c r="V37"/>
      <c r="Y37"/>
    </row>
    <row r="38" spans="1:25">
      <c r="A38" s="58" t="s">
        <v>469</v>
      </c>
      <c r="B38" s="59" t="s">
        <v>609</v>
      </c>
      <c r="C38" s="59" t="s">
        <v>610</v>
      </c>
      <c r="D38" s="61">
        <v>66622793</v>
      </c>
      <c r="E38" s="61">
        <v>0</v>
      </c>
      <c r="F38" s="61">
        <v>420467</v>
      </c>
      <c r="G38" s="61">
        <v>324201</v>
      </c>
      <c r="H38" s="61">
        <v>0</v>
      </c>
      <c r="I38" s="61">
        <v>324201</v>
      </c>
      <c r="J38" s="61">
        <v>0</v>
      </c>
      <c r="K38" s="61">
        <v>0</v>
      </c>
      <c r="L38" s="61">
        <v>0</v>
      </c>
      <c r="M38" s="61">
        <v>0</v>
      </c>
      <c r="N38" s="61">
        <v>0</v>
      </c>
      <c r="O38" s="61">
        <v>0</v>
      </c>
      <c r="P38" s="61">
        <v>65878125</v>
      </c>
      <c r="Q38" s="58" t="s">
        <v>501</v>
      </c>
      <c r="R38" s="58" t="s">
        <v>502</v>
      </c>
      <c r="S38" s="58" t="s">
        <v>503</v>
      </c>
      <c r="T38" s="58" t="s">
        <v>504</v>
      </c>
      <c r="U38" s="58" t="s">
        <v>611</v>
      </c>
      <c r="V38"/>
      <c r="Y38"/>
    </row>
    <row r="39" spans="1:25">
      <c r="A39" s="58" t="s">
        <v>469</v>
      </c>
      <c r="B39" s="59" t="s">
        <v>612</v>
      </c>
      <c r="C39" s="59" t="s">
        <v>613</v>
      </c>
      <c r="D39" s="61">
        <v>23185444</v>
      </c>
      <c r="E39" s="61">
        <v>0</v>
      </c>
      <c r="F39" s="61">
        <v>44332</v>
      </c>
      <c r="G39" s="61">
        <v>127106</v>
      </c>
      <c r="H39" s="61">
        <v>0</v>
      </c>
      <c r="I39" s="61">
        <v>127106</v>
      </c>
      <c r="J39" s="61">
        <v>0</v>
      </c>
      <c r="K39" s="61">
        <v>0</v>
      </c>
      <c r="L39" s="61">
        <v>59931</v>
      </c>
      <c r="M39" s="61">
        <v>59931</v>
      </c>
      <c r="N39" s="61">
        <v>0</v>
      </c>
      <c r="O39" s="61">
        <v>0</v>
      </c>
      <c r="P39" s="61">
        <v>22954075</v>
      </c>
      <c r="Q39" s="58" t="s">
        <v>614</v>
      </c>
      <c r="R39" s="58" t="s">
        <v>615</v>
      </c>
      <c r="S39" s="58" t="s">
        <v>466</v>
      </c>
      <c r="T39" s="58" t="s">
        <v>549</v>
      </c>
      <c r="U39" s="58" t="s">
        <v>616</v>
      </c>
      <c r="V39"/>
      <c r="Y39"/>
    </row>
    <row r="40" spans="1:25">
      <c r="A40" s="58" t="s">
        <v>469</v>
      </c>
      <c r="B40" s="59" t="s">
        <v>617</v>
      </c>
      <c r="C40" s="59" t="s">
        <v>618</v>
      </c>
      <c r="D40" s="61">
        <v>31101852</v>
      </c>
      <c r="E40" s="61">
        <v>0</v>
      </c>
      <c r="F40" s="61">
        <v>595570</v>
      </c>
      <c r="G40" s="61">
        <v>106699</v>
      </c>
      <c r="H40" s="61">
        <v>0</v>
      </c>
      <c r="I40" s="61">
        <v>106699</v>
      </c>
      <c r="J40" s="61">
        <v>0</v>
      </c>
      <c r="K40" s="61">
        <v>0</v>
      </c>
      <c r="L40" s="61">
        <v>0</v>
      </c>
      <c r="M40" s="61">
        <v>0</v>
      </c>
      <c r="N40" s="61">
        <v>0</v>
      </c>
      <c r="O40" s="61">
        <v>0</v>
      </c>
      <c r="P40" s="61">
        <v>30399583</v>
      </c>
      <c r="Q40" s="58" t="s">
        <v>619</v>
      </c>
      <c r="R40" s="58" t="s">
        <v>465</v>
      </c>
      <c r="S40" s="58" t="s">
        <v>466</v>
      </c>
      <c r="T40" s="58" t="s">
        <v>497</v>
      </c>
      <c r="U40" s="58" t="s">
        <v>620</v>
      </c>
      <c r="V40"/>
      <c r="Y40"/>
    </row>
    <row r="41" spans="1:25">
      <c r="A41" s="58" t="s">
        <v>469</v>
      </c>
      <c r="B41" s="59" t="s">
        <v>621</v>
      </c>
      <c r="C41" s="59" t="s">
        <v>622</v>
      </c>
      <c r="D41" s="61">
        <v>23776264</v>
      </c>
      <c r="E41" s="61">
        <v>51978</v>
      </c>
      <c r="F41" s="61">
        <v>0</v>
      </c>
      <c r="G41" s="61">
        <v>101530</v>
      </c>
      <c r="H41" s="61">
        <v>0</v>
      </c>
      <c r="I41" s="61">
        <v>101530</v>
      </c>
      <c r="J41" s="61">
        <v>0</v>
      </c>
      <c r="K41" s="61">
        <v>0</v>
      </c>
      <c r="L41" s="61">
        <v>0</v>
      </c>
      <c r="M41" s="61">
        <v>0</v>
      </c>
      <c r="N41" s="61">
        <v>0</v>
      </c>
      <c r="O41" s="61">
        <v>0</v>
      </c>
      <c r="P41" s="61">
        <v>23726712</v>
      </c>
      <c r="Q41" s="58" t="s">
        <v>486</v>
      </c>
      <c r="R41" s="58" t="s">
        <v>487</v>
      </c>
      <c r="S41" s="58" t="s">
        <v>466</v>
      </c>
      <c r="T41" s="58" t="s">
        <v>479</v>
      </c>
      <c r="U41" s="58" t="s">
        <v>623</v>
      </c>
      <c r="V41"/>
      <c r="Y41"/>
    </row>
    <row r="42" spans="1:25">
      <c r="A42" s="58" t="s">
        <v>469</v>
      </c>
      <c r="B42" s="59" t="s">
        <v>624</v>
      </c>
      <c r="C42" s="59" t="s">
        <v>625</v>
      </c>
      <c r="D42" s="61">
        <v>145398684</v>
      </c>
      <c r="E42" s="61">
        <v>0</v>
      </c>
      <c r="F42" s="61">
        <v>738692</v>
      </c>
      <c r="G42" s="61">
        <v>650486</v>
      </c>
      <c r="H42" s="61">
        <v>0</v>
      </c>
      <c r="I42" s="61">
        <v>650486</v>
      </c>
      <c r="J42" s="61">
        <v>0</v>
      </c>
      <c r="K42" s="61">
        <v>1705799</v>
      </c>
      <c r="L42" s="61">
        <v>231840</v>
      </c>
      <c r="M42" s="61">
        <v>231840</v>
      </c>
      <c r="N42" s="61">
        <v>0</v>
      </c>
      <c r="O42" s="61">
        <v>0</v>
      </c>
      <c r="P42" s="61">
        <v>142071867</v>
      </c>
      <c r="Q42" s="58" t="s">
        <v>536</v>
      </c>
      <c r="R42" s="58" t="s">
        <v>626</v>
      </c>
      <c r="S42" s="59" t="s">
        <v>536</v>
      </c>
      <c r="T42" s="58" t="s">
        <v>467</v>
      </c>
      <c r="U42" s="59" t="s">
        <v>627</v>
      </c>
      <c r="V42" s="56"/>
      <c r="Y42"/>
    </row>
    <row r="43" spans="1:25">
      <c r="A43" s="58" t="s">
        <v>469</v>
      </c>
      <c r="B43" s="59" t="s">
        <v>628</v>
      </c>
      <c r="C43" s="59" t="s">
        <v>629</v>
      </c>
      <c r="D43" s="61">
        <v>24580404</v>
      </c>
      <c r="E43" s="61">
        <v>0</v>
      </c>
      <c r="F43" s="61">
        <v>94324</v>
      </c>
      <c r="G43" s="61">
        <v>188180</v>
      </c>
      <c r="H43" s="61">
        <v>0</v>
      </c>
      <c r="I43" s="61">
        <v>188180</v>
      </c>
      <c r="J43" s="61">
        <v>0</v>
      </c>
      <c r="K43" s="61">
        <v>0</v>
      </c>
      <c r="L43" s="61">
        <v>255346</v>
      </c>
      <c r="M43" s="61">
        <v>255346</v>
      </c>
      <c r="N43" s="61">
        <v>0</v>
      </c>
      <c r="O43" s="61">
        <v>0</v>
      </c>
      <c r="P43" s="61">
        <v>24042554</v>
      </c>
      <c r="Q43" s="58" t="s">
        <v>630</v>
      </c>
      <c r="R43" s="58" t="s">
        <v>558</v>
      </c>
      <c r="S43" s="58" t="s">
        <v>466</v>
      </c>
      <c r="T43" s="58" t="s">
        <v>473</v>
      </c>
      <c r="U43" s="58" t="s">
        <v>631</v>
      </c>
      <c r="V43"/>
      <c r="Y43"/>
    </row>
    <row r="44" spans="1:25">
      <c r="A44" s="58" t="s">
        <v>469</v>
      </c>
      <c r="B44" s="59" t="s">
        <v>632</v>
      </c>
      <c r="C44" s="59" t="s">
        <v>633</v>
      </c>
      <c r="D44" s="61">
        <v>41210507</v>
      </c>
      <c r="E44" s="61">
        <v>0</v>
      </c>
      <c r="F44" s="61">
        <v>1962216</v>
      </c>
      <c r="G44" s="61">
        <v>236737</v>
      </c>
      <c r="H44" s="61">
        <v>0</v>
      </c>
      <c r="I44" s="61">
        <v>236737</v>
      </c>
      <c r="J44" s="61">
        <v>0</v>
      </c>
      <c r="K44" s="61">
        <v>0</v>
      </c>
      <c r="L44" s="61">
        <v>0</v>
      </c>
      <c r="M44" s="61">
        <v>0</v>
      </c>
      <c r="N44" s="61">
        <v>0</v>
      </c>
      <c r="O44" s="61">
        <v>0</v>
      </c>
      <c r="P44" s="61">
        <v>39011554</v>
      </c>
      <c r="Q44" s="58" t="s">
        <v>511</v>
      </c>
      <c r="R44" s="58" t="s">
        <v>568</v>
      </c>
      <c r="S44" s="58" t="s">
        <v>513</v>
      </c>
      <c r="T44" s="58" t="s">
        <v>473</v>
      </c>
      <c r="U44" s="58" t="s">
        <v>634</v>
      </c>
      <c r="V44"/>
      <c r="Y44"/>
    </row>
    <row r="45" spans="1:25">
      <c r="A45" s="58" t="s">
        <v>469</v>
      </c>
      <c r="B45" s="59" t="s">
        <v>635</v>
      </c>
      <c r="C45" s="59" t="s">
        <v>636</v>
      </c>
      <c r="D45" s="61">
        <v>48128030</v>
      </c>
      <c r="E45" s="61">
        <v>0</v>
      </c>
      <c r="F45" s="61">
        <v>242725</v>
      </c>
      <c r="G45" s="61">
        <v>348021</v>
      </c>
      <c r="H45" s="61">
        <v>0</v>
      </c>
      <c r="I45" s="61">
        <v>348021</v>
      </c>
      <c r="J45" s="61">
        <v>0</v>
      </c>
      <c r="K45" s="61">
        <v>0</v>
      </c>
      <c r="L45" s="61">
        <v>479770</v>
      </c>
      <c r="M45" s="61">
        <v>479770</v>
      </c>
      <c r="N45" s="61">
        <v>0</v>
      </c>
      <c r="O45" s="61">
        <v>0</v>
      </c>
      <c r="P45" s="61">
        <v>47057514</v>
      </c>
      <c r="Q45" s="58" t="s">
        <v>511</v>
      </c>
      <c r="R45" s="58" t="s">
        <v>584</v>
      </c>
      <c r="S45" s="58" t="s">
        <v>513</v>
      </c>
      <c r="T45" s="58" t="s">
        <v>514</v>
      </c>
      <c r="U45" s="58" t="s">
        <v>637</v>
      </c>
      <c r="V45"/>
      <c r="Y45"/>
    </row>
    <row r="46" spans="1:25">
      <c r="A46" s="58" t="s">
        <v>469</v>
      </c>
      <c r="B46" s="59" t="s">
        <v>638</v>
      </c>
      <c r="C46" s="59" t="s">
        <v>639</v>
      </c>
      <c r="D46" s="61">
        <v>87690699</v>
      </c>
      <c r="E46" s="61">
        <v>0</v>
      </c>
      <c r="F46" s="61">
        <v>322901</v>
      </c>
      <c r="G46" s="61">
        <v>238545</v>
      </c>
      <c r="H46" s="61">
        <v>0</v>
      </c>
      <c r="I46" s="61">
        <v>238545</v>
      </c>
      <c r="J46" s="61">
        <v>0</v>
      </c>
      <c r="K46" s="61">
        <v>0</v>
      </c>
      <c r="L46" s="61">
        <v>0</v>
      </c>
      <c r="M46" s="61">
        <v>0</v>
      </c>
      <c r="N46" s="61">
        <v>0</v>
      </c>
      <c r="O46" s="61">
        <v>0</v>
      </c>
      <c r="P46" s="61">
        <v>87129253</v>
      </c>
      <c r="Q46" s="58" t="s">
        <v>640</v>
      </c>
      <c r="R46" s="58" t="s">
        <v>641</v>
      </c>
      <c r="S46" s="58" t="s">
        <v>466</v>
      </c>
      <c r="T46" s="58" t="s">
        <v>497</v>
      </c>
      <c r="U46" s="58" t="s">
        <v>642</v>
      </c>
      <c r="V46"/>
      <c r="Y46"/>
    </row>
    <row r="47" spans="1:25">
      <c r="A47" s="58" t="s">
        <v>469</v>
      </c>
      <c r="B47" s="59" t="s">
        <v>643</v>
      </c>
      <c r="C47" s="59" t="s">
        <v>644</v>
      </c>
      <c r="D47" s="61">
        <v>539981337</v>
      </c>
      <c r="E47" s="61">
        <v>0</v>
      </c>
      <c r="F47" s="61">
        <v>1545773</v>
      </c>
      <c r="G47" s="61">
        <v>1288622</v>
      </c>
      <c r="H47" s="61">
        <v>0</v>
      </c>
      <c r="I47" s="61">
        <v>1288622</v>
      </c>
      <c r="J47" s="61">
        <v>0</v>
      </c>
      <c r="K47" s="61">
        <v>0</v>
      </c>
      <c r="L47" s="61">
        <v>0</v>
      </c>
      <c r="M47" s="61">
        <v>0</v>
      </c>
      <c r="N47" s="61">
        <v>0</v>
      </c>
      <c r="O47" s="61">
        <v>0</v>
      </c>
      <c r="P47" s="61">
        <v>537146942</v>
      </c>
      <c r="Q47" s="58" t="s">
        <v>501</v>
      </c>
      <c r="R47" s="58" t="s">
        <v>502</v>
      </c>
      <c r="S47" s="58" t="s">
        <v>645</v>
      </c>
      <c r="T47" s="58" t="s">
        <v>504</v>
      </c>
      <c r="U47" s="58" t="s">
        <v>646</v>
      </c>
      <c r="V47"/>
      <c r="Y47"/>
    </row>
    <row r="48" spans="1:25">
      <c r="A48" s="58" t="s">
        <v>469</v>
      </c>
      <c r="B48" s="59" t="s">
        <v>647</v>
      </c>
      <c r="C48" s="59" t="s">
        <v>648</v>
      </c>
      <c r="D48" s="61">
        <v>28331671</v>
      </c>
      <c r="E48" s="61">
        <v>0</v>
      </c>
      <c r="F48" s="61">
        <v>50899</v>
      </c>
      <c r="G48" s="61">
        <v>134196</v>
      </c>
      <c r="H48" s="61">
        <v>0</v>
      </c>
      <c r="I48" s="61">
        <v>134196</v>
      </c>
      <c r="J48" s="61">
        <v>0</v>
      </c>
      <c r="K48" s="61">
        <v>0</v>
      </c>
      <c r="L48" s="61">
        <v>0</v>
      </c>
      <c r="M48" s="61">
        <v>0</v>
      </c>
      <c r="N48" s="61">
        <v>0</v>
      </c>
      <c r="O48" s="61">
        <v>0</v>
      </c>
      <c r="P48" s="61">
        <v>28146576</v>
      </c>
      <c r="Q48" s="58" t="s">
        <v>649</v>
      </c>
      <c r="R48" s="58" t="s">
        <v>650</v>
      </c>
      <c r="S48" s="58" t="s">
        <v>466</v>
      </c>
      <c r="T48" s="58" t="s">
        <v>549</v>
      </c>
      <c r="U48" s="58" t="s">
        <v>651</v>
      </c>
      <c r="V48"/>
      <c r="Y48"/>
    </row>
    <row r="49" spans="1:25">
      <c r="A49" s="58" t="s">
        <v>461</v>
      </c>
      <c r="B49" s="59" t="s">
        <v>652</v>
      </c>
      <c r="C49" s="59" t="s">
        <v>653</v>
      </c>
      <c r="D49" s="61">
        <v>38795392</v>
      </c>
      <c r="E49" s="61">
        <v>0</v>
      </c>
      <c r="F49" s="61">
        <v>963096</v>
      </c>
      <c r="G49" s="61">
        <v>233413</v>
      </c>
      <c r="H49" s="61">
        <v>0</v>
      </c>
      <c r="I49" s="61">
        <v>233413</v>
      </c>
      <c r="J49" s="61">
        <v>0</v>
      </c>
      <c r="K49" s="61">
        <v>0</v>
      </c>
      <c r="L49" s="61">
        <v>288888</v>
      </c>
      <c r="M49" s="61">
        <v>288888</v>
      </c>
      <c r="N49" s="61">
        <v>0</v>
      </c>
      <c r="O49" s="61">
        <v>0</v>
      </c>
      <c r="P49" s="61">
        <v>37309995</v>
      </c>
      <c r="Q49" s="58" t="s">
        <v>491</v>
      </c>
      <c r="R49" s="58" t="s">
        <v>492</v>
      </c>
      <c r="S49" s="58" t="s">
        <v>466</v>
      </c>
      <c r="T49" s="58" t="s">
        <v>467</v>
      </c>
      <c r="U49" s="58" t="s">
        <v>654</v>
      </c>
      <c r="V49"/>
      <c r="Y49"/>
    </row>
    <row r="50" spans="1:25">
      <c r="A50" s="58" t="s">
        <v>461</v>
      </c>
      <c r="B50" s="59" t="s">
        <v>655</v>
      </c>
      <c r="C50" s="59" t="s">
        <v>656</v>
      </c>
      <c r="D50" s="61">
        <v>36272391</v>
      </c>
      <c r="E50" s="61">
        <v>0</v>
      </c>
      <c r="F50" s="61">
        <v>581410</v>
      </c>
      <c r="G50" s="61">
        <v>177333</v>
      </c>
      <c r="H50" s="61">
        <v>0</v>
      </c>
      <c r="I50" s="61">
        <v>177333</v>
      </c>
      <c r="J50" s="61">
        <v>0</v>
      </c>
      <c r="K50" s="61">
        <v>0</v>
      </c>
      <c r="L50" s="61">
        <v>376672</v>
      </c>
      <c r="M50" s="61">
        <v>376672</v>
      </c>
      <c r="N50" s="61">
        <v>0</v>
      </c>
      <c r="O50" s="61">
        <v>0</v>
      </c>
      <c r="P50" s="61">
        <v>35136976</v>
      </c>
      <c r="Q50" s="58" t="s">
        <v>472</v>
      </c>
      <c r="R50" s="58" t="s">
        <v>465</v>
      </c>
      <c r="S50" s="58" t="s">
        <v>466</v>
      </c>
      <c r="T50" s="58" t="s">
        <v>473</v>
      </c>
      <c r="U50" s="58" t="s">
        <v>657</v>
      </c>
      <c r="V50"/>
      <c r="Y50"/>
    </row>
    <row r="51" spans="1:25">
      <c r="A51" s="58" t="s">
        <v>469</v>
      </c>
      <c r="B51" s="59" t="s">
        <v>658</v>
      </c>
      <c r="C51" s="59" t="s">
        <v>659</v>
      </c>
      <c r="D51" s="61">
        <v>11953267</v>
      </c>
      <c r="E51" s="61">
        <v>40039</v>
      </c>
      <c r="F51" s="61">
        <v>0</v>
      </c>
      <c r="G51" s="61">
        <v>75184</v>
      </c>
      <c r="H51" s="61">
        <v>0</v>
      </c>
      <c r="I51" s="61">
        <v>75184</v>
      </c>
      <c r="J51" s="61">
        <v>0</v>
      </c>
      <c r="K51" s="61">
        <v>0</v>
      </c>
      <c r="L51" s="61">
        <v>0</v>
      </c>
      <c r="M51" s="61">
        <v>0</v>
      </c>
      <c r="N51" s="61">
        <v>0</v>
      </c>
      <c r="O51" s="61">
        <v>0</v>
      </c>
      <c r="P51" s="61">
        <v>11918122</v>
      </c>
      <c r="Q51" s="58" t="s">
        <v>521</v>
      </c>
      <c r="R51" s="58" t="s">
        <v>522</v>
      </c>
      <c r="S51" s="58" t="s">
        <v>466</v>
      </c>
      <c r="T51" s="58" t="s">
        <v>497</v>
      </c>
      <c r="U51" s="58" t="s">
        <v>660</v>
      </c>
      <c r="V51"/>
      <c r="Y51"/>
    </row>
    <row r="52" spans="1:25">
      <c r="A52" s="58" t="s">
        <v>461</v>
      </c>
      <c r="B52" s="59" t="s">
        <v>661</v>
      </c>
      <c r="C52" s="59" t="s">
        <v>662</v>
      </c>
      <c r="D52" s="61">
        <v>77222699</v>
      </c>
      <c r="E52" s="61">
        <v>0</v>
      </c>
      <c r="F52" s="61">
        <v>277817</v>
      </c>
      <c r="G52" s="61">
        <v>298922</v>
      </c>
      <c r="H52" s="61">
        <v>0</v>
      </c>
      <c r="I52" s="61">
        <v>298922</v>
      </c>
      <c r="J52" s="61">
        <v>0</v>
      </c>
      <c r="K52" s="61">
        <v>0</v>
      </c>
      <c r="L52" s="61">
        <v>375751</v>
      </c>
      <c r="M52" s="61">
        <v>375751</v>
      </c>
      <c r="N52" s="61">
        <v>0</v>
      </c>
      <c r="O52" s="61">
        <v>0</v>
      </c>
      <c r="P52" s="61">
        <v>76270209</v>
      </c>
      <c r="Q52" s="58" t="s">
        <v>536</v>
      </c>
      <c r="R52" s="58" t="s">
        <v>541</v>
      </c>
      <c r="S52" s="58" t="s">
        <v>536</v>
      </c>
      <c r="T52" s="58" t="s">
        <v>497</v>
      </c>
      <c r="U52" s="58" t="s">
        <v>663</v>
      </c>
      <c r="V52"/>
      <c r="Y52"/>
    </row>
    <row r="53" spans="1:25">
      <c r="A53" s="58" t="s">
        <v>461</v>
      </c>
      <c r="B53" s="59" t="s">
        <v>664</v>
      </c>
      <c r="C53" s="59" t="s">
        <v>665</v>
      </c>
      <c r="D53" s="61">
        <v>42325285</v>
      </c>
      <c r="E53" s="61">
        <v>100735</v>
      </c>
      <c r="F53" s="61">
        <v>0</v>
      </c>
      <c r="G53" s="61">
        <v>186647</v>
      </c>
      <c r="H53" s="61">
        <v>0</v>
      </c>
      <c r="I53" s="61">
        <v>186647</v>
      </c>
      <c r="J53" s="61">
        <v>0</v>
      </c>
      <c r="K53" s="61">
        <v>940340</v>
      </c>
      <c r="L53" s="61">
        <v>226732</v>
      </c>
      <c r="M53" s="61">
        <v>222341</v>
      </c>
      <c r="N53" s="61">
        <v>4391</v>
      </c>
      <c r="O53" s="61">
        <v>0</v>
      </c>
      <c r="P53" s="61">
        <v>41072301</v>
      </c>
      <c r="Q53" s="58" t="s">
        <v>553</v>
      </c>
      <c r="R53" s="58" t="s">
        <v>554</v>
      </c>
      <c r="S53" s="58" t="s">
        <v>466</v>
      </c>
      <c r="T53" s="58" t="s">
        <v>479</v>
      </c>
      <c r="U53" s="58" t="s">
        <v>666</v>
      </c>
      <c r="V53"/>
      <c r="Y53"/>
    </row>
    <row r="54" spans="1:25">
      <c r="A54" s="58" t="s">
        <v>469</v>
      </c>
      <c r="B54" s="59" t="s">
        <v>667</v>
      </c>
      <c r="C54" s="59" t="s">
        <v>668</v>
      </c>
      <c r="D54" s="61">
        <v>69257510</v>
      </c>
      <c r="E54" s="61">
        <v>0</v>
      </c>
      <c r="F54" s="61">
        <v>418038</v>
      </c>
      <c r="G54" s="61">
        <v>220629</v>
      </c>
      <c r="H54" s="61">
        <v>0</v>
      </c>
      <c r="I54" s="61">
        <v>220629</v>
      </c>
      <c r="J54" s="61">
        <v>0</v>
      </c>
      <c r="K54" s="61">
        <v>0</v>
      </c>
      <c r="L54" s="61">
        <v>0</v>
      </c>
      <c r="M54" s="61">
        <v>0</v>
      </c>
      <c r="N54" s="61">
        <v>0</v>
      </c>
      <c r="O54" s="61">
        <v>0</v>
      </c>
      <c r="P54" s="61">
        <v>68618843</v>
      </c>
      <c r="Q54" s="58" t="s">
        <v>521</v>
      </c>
      <c r="R54" s="58" t="s">
        <v>522</v>
      </c>
      <c r="S54" s="58" t="s">
        <v>466</v>
      </c>
      <c r="T54" s="58" t="s">
        <v>497</v>
      </c>
      <c r="U54" s="58" t="s">
        <v>669</v>
      </c>
      <c r="V54"/>
      <c r="Y54"/>
    </row>
    <row r="55" spans="1:25">
      <c r="A55" s="58" t="s">
        <v>469</v>
      </c>
      <c r="B55" s="59" t="s">
        <v>670</v>
      </c>
      <c r="C55" s="59" t="s">
        <v>671</v>
      </c>
      <c r="D55" s="61">
        <v>42815691</v>
      </c>
      <c r="E55" s="61">
        <v>0</v>
      </c>
      <c r="F55" s="61">
        <v>213856</v>
      </c>
      <c r="G55" s="61">
        <v>164488</v>
      </c>
      <c r="H55" s="61">
        <v>0</v>
      </c>
      <c r="I55" s="61">
        <v>164488</v>
      </c>
      <c r="J55" s="61">
        <v>0</v>
      </c>
      <c r="K55" s="61">
        <v>0</v>
      </c>
      <c r="L55" s="61">
        <v>0</v>
      </c>
      <c r="M55" s="61">
        <v>0</v>
      </c>
      <c r="N55" s="61">
        <v>0</v>
      </c>
      <c r="O55" s="61">
        <v>0</v>
      </c>
      <c r="P55" s="61">
        <v>42437347</v>
      </c>
      <c r="Q55" s="58" t="s">
        <v>672</v>
      </c>
      <c r="R55" s="58" t="s">
        <v>465</v>
      </c>
      <c r="S55" s="58" t="s">
        <v>466</v>
      </c>
      <c r="T55" s="58" t="s">
        <v>537</v>
      </c>
      <c r="U55" s="58" t="s">
        <v>673</v>
      </c>
      <c r="V55"/>
      <c r="Y55"/>
    </row>
    <row r="56" spans="1:25">
      <c r="A56" s="58" t="s">
        <v>469</v>
      </c>
      <c r="B56" s="59" t="s">
        <v>674</v>
      </c>
      <c r="C56" s="59" t="s">
        <v>675</v>
      </c>
      <c r="D56" s="61">
        <v>74788446</v>
      </c>
      <c r="E56" s="61">
        <v>188435</v>
      </c>
      <c r="F56" s="61">
        <v>0</v>
      </c>
      <c r="G56" s="61">
        <v>235179</v>
      </c>
      <c r="H56" s="61">
        <v>0</v>
      </c>
      <c r="I56" s="61">
        <v>235179</v>
      </c>
      <c r="J56" s="61">
        <v>0</v>
      </c>
      <c r="K56" s="61">
        <v>0</v>
      </c>
      <c r="L56" s="61">
        <v>494516</v>
      </c>
      <c r="M56" s="61">
        <v>247476</v>
      </c>
      <c r="N56" s="61">
        <v>247040</v>
      </c>
      <c r="O56" s="61">
        <v>0</v>
      </c>
      <c r="P56" s="61">
        <v>74247186</v>
      </c>
      <c r="Q56" s="58" t="s">
        <v>676</v>
      </c>
      <c r="R56" s="58" t="s">
        <v>465</v>
      </c>
      <c r="S56" s="58" t="s">
        <v>466</v>
      </c>
      <c r="T56" s="58" t="s">
        <v>467</v>
      </c>
      <c r="U56" s="58" t="s">
        <v>677</v>
      </c>
      <c r="V56"/>
      <c r="Y56"/>
    </row>
    <row r="57" spans="1:25">
      <c r="A57" s="58" t="s">
        <v>469</v>
      </c>
      <c r="B57" s="59" t="s">
        <v>678</v>
      </c>
      <c r="C57" s="59" t="s">
        <v>679</v>
      </c>
      <c r="D57" s="61">
        <v>121103131</v>
      </c>
      <c r="E57" s="61">
        <v>0</v>
      </c>
      <c r="F57" s="61">
        <v>904364</v>
      </c>
      <c r="G57" s="61">
        <v>568663</v>
      </c>
      <c r="H57" s="61">
        <v>0</v>
      </c>
      <c r="I57" s="61">
        <v>568663</v>
      </c>
      <c r="J57" s="61">
        <v>0</v>
      </c>
      <c r="K57" s="61">
        <v>1251539</v>
      </c>
      <c r="L57" s="61">
        <v>113637</v>
      </c>
      <c r="M57" s="61">
        <v>113637</v>
      </c>
      <c r="N57" s="61">
        <v>0</v>
      </c>
      <c r="O57" s="61">
        <v>0</v>
      </c>
      <c r="P57" s="61">
        <v>118264928</v>
      </c>
      <c r="Q57" s="58" t="s">
        <v>536</v>
      </c>
      <c r="R57" s="58" t="s">
        <v>680</v>
      </c>
      <c r="S57" s="58" t="s">
        <v>536</v>
      </c>
      <c r="T57" s="58" t="s">
        <v>473</v>
      </c>
      <c r="U57" s="58" t="s">
        <v>681</v>
      </c>
      <c r="V57"/>
      <c r="Y57"/>
    </row>
    <row r="58" spans="1:25">
      <c r="A58" s="58" t="s">
        <v>469</v>
      </c>
      <c r="B58" s="59" t="s">
        <v>682</v>
      </c>
      <c r="C58" s="59" t="s">
        <v>683</v>
      </c>
      <c r="D58" s="61">
        <v>135320716</v>
      </c>
      <c r="E58" s="61">
        <v>0</v>
      </c>
      <c r="F58" s="61">
        <v>7547718</v>
      </c>
      <c r="G58" s="61">
        <v>492736</v>
      </c>
      <c r="H58" s="61">
        <v>0</v>
      </c>
      <c r="I58" s="61">
        <v>492736</v>
      </c>
      <c r="J58" s="61">
        <v>0</v>
      </c>
      <c r="K58" s="61">
        <v>161964</v>
      </c>
      <c r="L58" s="61">
        <v>740682</v>
      </c>
      <c r="M58" s="61">
        <v>740682</v>
      </c>
      <c r="N58" s="61">
        <v>0</v>
      </c>
      <c r="O58" s="61">
        <v>0</v>
      </c>
      <c r="P58" s="61">
        <v>126377616</v>
      </c>
      <c r="Q58" s="58" t="s">
        <v>536</v>
      </c>
      <c r="R58" s="58" t="s">
        <v>680</v>
      </c>
      <c r="S58" s="58" t="s">
        <v>536</v>
      </c>
      <c r="T58" s="58" t="s">
        <v>473</v>
      </c>
      <c r="U58" s="58" t="s">
        <v>684</v>
      </c>
      <c r="V58"/>
      <c r="Y58"/>
    </row>
    <row r="59" spans="1:25">
      <c r="A59" s="58" t="s">
        <v>469</v>
      </c>
      <c r="B59" s="59" t="s">
        <v>685</v>
      </c>
      <c r="C59" s="59" t="s">
        <v>686</v>
      </c>
      <c r="D59" s="61">
        <v>31878959</v>
      </c>
      <c r="E59" s="61">
        <v>0</v>
      </c>
      <c r="F59" s="61">
        <v>462989</v>
      </c>
      <c r="G59" s="61">
        <v>161292</v>
      </c>
      <c r="H59" s="61">
        <v>0</v>
      </c>
      <c r="I59" s="61">
        <v>161292</v>
      </c>
      <c r="J59" s="61">
        <v>0</v>
      </c>
      <c r="K59" s="61">
        <v>1893812</v>
      </c>
      <c r="L59" s="61">
        <v>37536</v>
      </c>
      <c r="M59" s="61">
        <v>37536</v>
      </c>
      <c r="N59" s="61">
        <v>0</v>
      </c>
      <c r="O59" s="61">
        <v>0</v>
      </c>
      <c r="P59" s="61">
        <v>29323330</v>
      </c>
      <c r="Q59" s="58" t="s">
        <v>477</v>
      </c>
      <c r="R59" s="58" t="s">
        <v>478</v>
      </c>
      <c r="S59" s="58" t="s">
        <v>466</v>
      </c>
      <c r="T59" s="58" t="s">
        <v>479</v>
      </c>
      <c r="U59" s="58" t="s">
        <v>687</v>
      </c>
      <c r="V59"/>
      <c r="Y59"/>
    </row>
    <row r="60" spans="1:25">
      <c r="A60" s="58" t="s">
        <v>469</v>
      </c>
      <c r="B60" s="59" t="s">
        <v>688</v>
      </c>
      <c r="C60" s="59" t="s">
        <v>689</v>
      </c>
      <c r="D60" s="61">
        <v>33732978</v>
      </c>
      <c r="E60" s="61">
        <v>0</v>
      </c>
      <c r="F60" s="61">
        <v>64565</v>
      </c>
      <c r="G60" s="61">
        <v>202321</v>
      </c>
      <c r="H60" s="61">
        <v>0</v>
      </c>
      <c r="I60" s="61">
        <v>202321</v>
      </c>
      <c r="J60" s="61">
        <v>0</v>
      </c>
      <c r="K60" s="61">
        <v>0</v>
      </c>
      <c r="L60" s="61">
        <v>137347</v>
      </c>
      <c r="M60" s="61">
        <v>107781</v>
      </c>
      <c r="N60" s="61">
        <v>29566</v>
      </c>
      <c r="O60" s="61">
        <v>0</v>
      </c>
      <c r="P60" s="61">
        <v>33328745</v>
      </c>
      <c r="Q60" s="58" t="s">
        <v>464</v>
      </c>
      <c r="R60" s="58" t="s">
        <v>465</v>
      </c>
      <c r="S60" s="58" t="s">
        <v>466</v>
      </c>
      <c r="T60" s="58" t="s">
        <v>467</v>
      </c>
      <c r="U60" s="58" t="s">
        <v>690</v>
      </c>
      <c r="V60"/>
      <c r="Y60"/>
    </row>
    <row r="61" spans="1:25">
      <c r="A61" s="58" t="s">
        <v>461</v>
      </c>
      <c r="B61" s="59" t="s">
        <v>691</v>
      </c>
      <c r="C61" s="59" t="s">
        <v>692</v>
      </c>
      <c r="D61" s="61">
        <v>19441069</v>
      </c>
      <c r="E61" s="61">
        <v>0</v>
      </c>
      <c r="F61" s="61">
        <v>179757</v>
      </c>
      <c r="G61" s="61">
        <v>131356</v>
      </c>
      <c r="H61" s="61">
        <v>0</v>
      </c>
      <c r="I61" s="61">
        <v>131356</v>
      </c>
      <c r="J61" s="61">
        <v>0</v>
      </c>
      <c r="K61" s="61">
        <v>0</v>
      </c>
      <c r="L61" s="61">
        <v>0</v>
      </c>
      <c r="M61" s="61">
        <v>0</v>
      </c>
      <c r="N61" s="61">
        <v>0</v>
      </c>
      <c r="O61" s="61">
        <v>0</v>
      </c>
      <c r="P61" s="61">
        <v>19129956</v>
      </c>
      <c r="Q61" s="58" t="s">
        <v>630</v>
      </c>
      <c r="R61" s="58" t="s">
        <v>558</v>
      </c>
      <c r="S61" s="58" t="s">
        <v>466</v>
      </c>
      <c r="T61" s="58" t="s">
        <v>473</v>
      </c>
      <c r="U61" s="58" t="s">
        <v>693</v>
      </c>
      <c r="V61"/>
      <c r="Y61"/>
    </row>
    <row r="62" spans="1:25">
      <c r="A62" s="58" t="s">
        <v>469</v>
      </c>
      <c r="B62" s="59" t="s">
        <v>694</v>
      </c>
      <c r="C62" s="59" t="s">
        <v>695</v>
      </c>
      <c r="D62" s="61">
        <v>1105957070</v>
      </c>
      <c r="E62" s="61">
        <v>0</v>
      </c>
      <c r="F62" s="61">
        <v>1111766</v>
      </c>
      <c r="G62" s="61">
        <v>2029101</v>
      </c>
      <c r="H62" s="61">
        <v>0</v>
      </c>
      <c r="I62" s="61">
        <v>2029101</v>
      </c>
      <c r="J62" s="61">
        <v>12064000</v>
      </c>
      <c r="K62" s="61">
        <v>0</v>
      </c>
      <c r="L62" s="61">
        <v>0</v>
      </c>
      <c r="M62" s="61">
        <v>0</v>
      </c>
      <c r="N62" s="61">
        <v>0</v>
      </c>
      <c r="O62" s="61">
        <v>0</v>
      </c>
      <c r="P62" s="61">
        <v>1090752203</v>
      </c>
      <c r="Q62" s="58" t="s">
        <v>696</v>
      </c>
      <c r="R62" s="58" t="s">
        <v>502</v>
      </c>
      <c r="S62" s="58" t="s">
        <v>645</v>
      </c>
      <c r="T62" s="58" t="s">
        <v>504</v>
      </c>
      <c r="U62" s="58" t="s">
        <v>697</v>
      </c>
      <c r="V62"/>
      <c r="Y62"/>
    </row>
    <row r="63" spans="1:25">
      <c r="A63" s="58" t="s">
        <v>469</v>
      </c>
      <c r="B63" s="59" t="s">
        <v>698</v>
      </c>
      <c r="C63" s="59" t="s">
        <v>699</v>
      </c>
      <c r="D63" s="61">
        <v>51740361</v>
      </c>
      <c r="E63" s="61">
        <v>0</v>
      </c>
      <c r="F63" s="61">
        <v>381272</v>
      </c>
      <c r="G63" s="61">
        <v>237887</v>
      </c>
      <c r="H63" s="61">
        <v>0</v>
      </c>
      <c r="I63" s="61">
        <v>237887</v>
      </c>
      <c r="J63" s="61">
        <v>0</v>
      </c>
      <c r="K63" s="61">
        <v>0</v>
      </c>
      <c r="L63" s="61">
        <v>0</v>
      </c>
      <c r="M63" s="61">
        <v>0</v>
      </c>
      <c r="N63" s="61">
        <v>0</v>
      </c>
      <c r="O63" s="61">
        <v>0</v>
      </c>
      <c r="P63" s="61">
        <v>51121202</v>
      </c>
      <c r="Q63" s="58" t="s">
        <v>521</v>
      </c>
      <c r="R63" s="58" t="s">
        <v>522</v>
      </c>
      <c r="S63" s="58" t="s">
        <v>466</v>
      </c>
      <c r="T63" s="58" t="s">
        <v>497</v>
      </c>
      <c r="U63" s="58" t="s">
        <v>700</v>
      </c>
      <c r="V63"/>
      <c r="Y63"/>
    </row>
    <row r="64" spans="1:25">
      <c r="A64" s="58" t="s">
        <v>469</v>
      </c>
      <c r="B64" s="59" t="s">
        <v>701</v>
      </c>
      <c r="C64" s="59" t="s">
        <v>702</v>
      </c>
      <c r="D64" s="61">
        <v>41650869</v>
      </c>
      <c r="E64" s="61">
        <v>0</v>
      </c>
      <c r="F64" s="61">
        <v>2016984</v>
      </c>
      <c r="G64" s="61">
        <v>102811</v>
      </c>
      <c r="H64" s="61">
        <v>0</v>
      </c>
      <c r="I64" s="61">
        <v>102811</v>
      </c>
      <c r="J64" s="61">
        <v>0</v>
      </c>
      <c r="K64" s="61">
        <v>0</v>
      </c>
      <c r="L64" s="61">
        <v>79269</v>
      </c>
      <c r="M64" s="61">
        <v>79269</v>
      </c>
      <c r="N64" s="61">
        <v>0</v>
      </c>
      <c r="O64" s="61">
        <v>0</v>
      </c>
      <c r="P64" s="61">
        <v>39451805</v>
      </c>
      <c r="Q64" s="58" t="s">
        <v>472</v>
      </c>
      <c r="R64" s="58" t="s">
        <v>465</v>
      </c>
      <c r="S64" s="58" t="s">
        <v>466</v>
      </c>
      <c r="T64" s="58" t="s">
        <v>473</v>
      </c>
      <c r="U64" s="58" t="s">
        <v>703</v>
      </c>
      <c r="V64"/>
      <c r="Y64"/>
    </row>
    <row r="65" spans="1:25">
      <c r="A65" s="58" t="s">
        <v>461</v>
      </c>
      <c r="B65" s="59" t="s">
        <v>704</v>
      </c>
      <c r="C65" s="59" t="s">
        <v>705</v>
      </c>
      <c r="D65" s="61">
        <v>128053289</v>
      </c>
      <c r="E65" s="61">
        <v>267388</v>
      </c>
      <c r="F65" s="61">
        <v>0</v>
      </c>
      <c r="G65" s="61">
        <v>1193563</v>
      </c>
      <c r="H65" s="61">
        <v>0</v>
      </c>
      <c r="I65" s="61">
        <v>1193563</v>
      </c>
      <c r="J65" s="61">
        <v>0</v>
      </c>
      <c r="K65" s="61">
        <v>0</v>
      </c>
      <c r="L65" s="61">
        <v>2079227</v>
      </c>
      <c r="M65" s="61">
        <v>2079227</v>
      </c>
      <c r="N65" s="61">
        <v>0</v>
      </c>
      <c r="O65" s="61">
        <v>0</v>
      </c>
      <c r="P65" s="61">
        <v>125047887</v>
      </c>
      <c r="Q65" s="58" t="s">
        <v>536</v>
      </c>
      <c r="R65" s="58" t="s">
        <v>465</v>
      </c>
      <c r="S65" s="58" t="s">
        <v>536</v>
      </c>
      <c r="T65" s="58" t="s">
        <v>537</v>
      </c>
      <c r="U65" s="58" t="s">
        <v>706</v>
      </c>
      <c r="V65"/>
      <c r="Y65"/>
    </row>
    <row r="66" spans="1:25">
      <c r="A66" s="58" t="s">
        <v>469</v>
      </c>
      <c r="B66" s="59" t="s">
        <v>707</v>
      </c>
      <c r="C66" s="59" t="s">
        <v>708</v>
      </c>
      <c r="D66" s="61">
        <v>23806442</v>
      </c>
      <c r="E66" s="61">
        <v>68441</v>
      </c>
      <c r="F66" s="61">
        <v>0</v>
      </c>
      <c r="G66" s="61">
        <v>184555</v>
      </c>
      <c r="H66" s="61">
        <v>0</v>
      </c>
      <c r="I66" s="61">
        <v>184555</v>
      </c>
      <c r="J66" s="61">
        <v>0</v>
      </c>
      <c r="K66" s="61">
        <v>0</v>
      </c>
      <c r="L66" s="61">
        <v>67245</v>
      </c>
      <c r="M66" s="61">
        <v>67245</v>
      </c>
      <c r="N66" s="61">
        <v>0</v>
      </c>
      <c r="O66" s="61">
        <v>0</v>
      </c>
      <c r="P66" s="61">
        <v>23623083</v>
      </c>
      <c r="Q66" s="58" t="s">
        <v>672</v>
      </c>
      <c r="R66" s="58" t="s">
        <v>465</v>
      </c>
      <c r="S66" s="58" t="s">
        <v>466</v>
      </c>
      <c r="T66" s="58" t="s">
        <v>537</v>
      </c>
      <c r="U66" s="58" t="s">
        <v>709</v>
      </c>
      <c r="V66"/>
      <c r="Y66"/>
    </row>
    <row r="67" spans="1:25">
      <c r="A67" s="58" t="s">
        <v>469</v>
      </c>
      <c r="B67" s="59" t="s">
        <v>710</v>
      </c>
      <c r="C67" s="59" t="s">
        <v>711</v>
      </c>
      <c r="D67" s="61">
        <v>108240508</v>
      </c>
      <c r="E67" s="61">
        <v>0</v>
      </c>
      <c r="F67" s="61">
        <v>1869510</v>
      </c>
      <c r="G67" s="61">
        <v>368101</v>
      </c>
      <c r="H67" s="61">
        <v>0</v>
      </c>
      <c r="I67" s="61">
        <v>368101</v>
      </c>
      <c r="J67" s="61">
        <v>0</v>
      </c>
      <c r="K67" s="61">
        <v>0</v>
      </c>
      <c r="L67" s="61">
        <v>0</v>
      </c>
      <c r="M67" s="61">
        <v>0</v>
      </c>
      <c r="N67" s="61">
        <v>0</v>
      </c>
      <c r="O67" s="61">
        <v>0</v>
      </c>
      <c r="P67" s="61">
        <v>106002897</v>
      </c>
      <c r="Q67" s="58" t="s">
        <v>511</v>
      </c>
      <c r="R67" s="58" t="s">
        <v>548</v>
      </c>
      <c r="S67" s="58" t="s">
        <v>513</v>
      </c>
      <c r="T67" s="58" t="s">
        <v>549</v>
      </c>
      <c r="U67" s="58" t="s">
        <v>712</v>
      </c>
      <c r="V67"/>
      <c r="Y67"/>
    </row>
    <row r="68" spans="1:25">
      <c r="A68" s="58" t="s">
        <v>469</v>
      </c>
      <c r="B68" s="59" t="s">
        <v>713</v>
      </c>
      <c r="C68" s="59" t="s">
        <v>714</v>
      </c>
      <c r="D68" s="61">
        <v>11960819</v>
      </c>
      <c r="E68" s="61">
        <v>64068</v>
      </c>
      <c r="F68" s="61">
        <v>0</v>
      </c>
      <c r="G68" s="61">
        <v>119076</v>
      </c>
      <c r="H68" s="61">
        <v>0</v>
      </c>
      <c r="I68" s="61">
        <v>119076</v>
      </c>
      <c r="J68" s="61">
        <v>0</v>
      </c>
      <c r="K68" s="61">
        <v>0</v>
      </c>
      <c r="L68" s="61">
        <v>0</v>
      </c>
      <c r="M68" s="61">
        <v>0</v>
      </c>
      <c r="N68" s="61">
        <v>0</v>
      </c>
      <c r="O68" s="61">
        <v>0</v>
      </c>
      <c r="P68" s="61">
        <v>11905811</v>
      </c>
      <c r="Q68" s="58" t="s">
        <v>715</v>
      </c>
      <c r="R68" s="58" t="s">
        <v>716</v>
      </c>
      <c r="S68" s="58" t="s">
        <v>466</v>
      </c>
      <c r="T68" s="58" t="s">
        <v>514</v>
      </c>
      <c r="U68" s="58" t="s">
        <v>717</v>
      </c>
      <c r="V68"/>
      <c r="Y68"/>
    </row>
    <row r="69" spans="1:25">
      <c r="A69" s="58" t="s">
        <v>469</v>
      </c>
      <c r="B69" s="59" t="s">
        <v>718</v>
      </c>
      <c r="C69" s="59" t="s">
        <v>719</v>
      </c>
      <c r="D69" s="61">
        <v>109846651</v>
      </c>
      <c r="E69" s="61">
        <v>0</v>
      </c>
      <c r="F69" s="61">
        <v>832689</v>
      </c>
      <c r="G69" s="61">
        <v>219374</v>
      </c>
      <c r="H69" s="61">
        <v>0</v>
      </c>
      <c r="I69" s="61">
        <v>219374</v>
      </c>
      <c r="J69" s="61">
        <v>0</v>
      </c>
      <c r="K69" s="61">
        <v>0</v>
      </c>
      <c r="L69" s="61">
        <v>5120</v>
      </c>
      <c r="M69" s="61">
        <v>5120</v>
      </c>
      <c r="N69" s="61">
        <v>0</v>
      </c>
      <c r="O69" s="61">
        <v>0</v>
      </c>
      <c r="P69" s="61">
        <v>108789468</v>
      </c>
      <c r="Q69" s="58" t="s">
        <v>464</v>
      </c>
      <c r="R69" s="58" t="s">
        <v>465</v>
      </c>
      <c r="S69" s="58" t="s">
        <v>466</v>
      </c>
      <c r="T69" s="58" t="s">
        <v>467</v>
      </c>
      <c r="U69" s="58" t="s">
        <v>720</v>
      </c>
      <c r="V69"/>
      <c r="Y69"/>
    </row>
    <row r="70" spans="1:25">
      <c r="A70" s="58" t="s">
        <v>469</v>
      </c>
      <c r="B70" s="59" t="s">
        <v>721</v>
      </c>
      <c r="C70" s="59" t="s">
        <v>722</v>
      </c>
      <c r="D70" s="61">
        <v>128055087</v>
      </c>
      <c r="E70" s="61">
        <v>0</v>
      </c>
      <c r="F70" s="61">
        <v>1225785</v>
      </c>
      <c r="G70" s="61">
        <v>402214</v>
      </c>
      <c r="H70" s="61">
        <v>0</v>
      </c>
      <c r="I70" s="61">
        <v>402214</v>
      </c>
      <c r="J70" s="61">
        <v>0</v>
      </c>
      <c r="K70" s="61">
        <v>21170205</v>
      </c>
      <c r="L70" s="61">
        <v>0</v>
      </c>
      <c r="M70" s="61">
        <v>0</v>
      </c>
      <c r="N70" s="61">
        <v>0</v>
      </c>
      <c r="O70" s="61">
        <v>0</v>
      </c>
      <c r="P70" s="61">
        <v>105256883</v>
      </c>
      <c r="Q70" s="58" t="s">
        <v>501</v>
      </c>
      <c r="R70" s="58" t="s">
        <v>502</v>
      </c>
      <c r="S70" s="58" t="s">
        <v>503</v>
      </c>
      <c r="T70" s="58" t="s">
        <v>504</v>
      </c>
      <c r="U70" s="58" t="s">
        <v>723</v>
      </c>
      <c r="V70"/>
      <c r="Y70"/>
    </row>
    <row r="71" spans="1:25">
      <c r="A71" s="58" t="s">
        <v>461</v>
      </c>
      <c r="B71" s="59" t="s">
        <v>724</v>
      </c>
      <c r="C71" s="59" t="s">
        <v>725</v>
      </c>
      <c r="D71" s="61">
        <v>57583229</v>
      </c>
      <c r="E71" s="61">
        <v>0</v>
      </c>
      <c r="F71" s="61">
        <v>190539</v>
      </c>
      <c r="G71" s="61">
        <v>201996</v>
      </c>
      <c r="H71" s="61">
        <v>0</v>
      </c>
      <c r="I71" s="61">
        <v>201996</v>
      </c>
      <c r="J71" s="61">
        <v>0</v>
      </c>
      <c r="K71" s="61">
        <v>1377481</v>
      </c>
      <c r="L71" s="61">
        <v>38356</v>
      </c>
      <c r="M71" s="61">
        <v>38356</v>
      </c>
      <c r="N71" s="61">
        <v>0</v>
      </c>
      <c r="O71" s="61">
        <v>0</v>
      </c>
      <c r="P71" s="61">
        <v>55774857</v>
      </c>
      <c r="Q71" s="58" t="s">
        <v>619</v>
      </c>
      <c r="R71" s="58" t="s">
        <v>465</v>
      </c>
      <c r="S71" s="58" t="s">
        <v>466</v>
      </c>
      <c r="T71" s="58" t="s">
        <v>497</v>
      </c>
      <c r="U71" s="58" t="s">
        <v>726</v>
      </c>
      <c r="V71"/>
      <c r="Y71"/>
    </row>
    <row r="72" spans="1:25">
      <c r="A72" s="58" t="s">
        <v>469</v>
      </c>
      <c r="B72" s="59" t="s">
        <v>727</v>
      </c>
      <c r="C72" s="59" t="s">
        <v>728</v>
      </c>
      <c r="D72" s="61">
        <v>25147624</v>
      </c>
      <c r="E72" s="61">
        <v>0</v>
      </c>
      <c r="F72" s="61">
        <v>843627</v>
      </c>
      <c r="G72" s="61">
        <v>145104</v>
      </c>
      <c r="H72" s="61">
        <v>0</v>
      </c>
      <c r="I72" s="61">
        <v>145104</v>
      </c>
      <c r="J72" s="61">
        <v>0</v>
      </c>
      <c r="K72" s="61">
        <v>197443</v>
      </c>
      <c r="L72" s="61">
        <v>0</v>
      </c>
      <c r="M72" s="61">
        <v>0</v>
      </c>
      <c r="N72" s="61">
        <v>0</v>
      </c>
      <c r="O72" s="61">
        <v>0</v>
      </c>
      <c r="P72" s="61">
        <v>23961450</v>
      </c>
      <c r="Q72" s="58" t="s">
        <v>536</v>
      </c>
      <c r="R72" s="58" t="s">
        <v>729</v>
      </c>
      <c r="S72" s="58" t="s">
        <v>536</v>
      </c>
      <c r="T72" s="58" t="s">
        <v>730</v>
      </c>
      <c r="U72" s="58" t="s">
        <v>731</v>
      </c>
      <c r="V72"/>
      <c r="Y72"/>
    </row>
    <row r="73" spans="1:25">
      <c r="A73" s="58" t="s">
        <v>469</v>
      </c>
      <c r="B73" s="59" t="s">
        <v>732</v>
      </c>
      <c r="C73" s="59" t="s">
        <v>733</v>
      </c>
      <c r="D73" s="61">
        <v>64166813</v>
      </c>
      <c r="E73" s="61">
        <v>0</v>
      </c>
      <c r="F73" s="61">
        <v>1224491</v>
      </c>
      <c r="G73" s="61">
        <v>169874</v>
      </c>
      <c r="H73" s="61">
        <v>0</v>
      </c>
      <c r="I73" s="61">
        <v>169874</v>
      </c>
      <c r="J73" s="61">
        <v>0</v>
      </c>
      <c r="K73" s="61">
        <v>0</v>
      </c>
      <c r="L73" s="61">
        <v>0</v>
      </c>
      <c r="M73" s="61">
        <v>0</v>
      </c>
      <c r="N73" s="61">
        <v>0</v>
      </c>
      <c r="O73" s="61">
        <v>0</v>
      </c>
      <c r="P73" s="61">
        <v>62772448</v>
      </c>
      <c r="Q73" s="58" t="s">
        <v>491</v>
      </c>
      <c r="R73" s="58" t="s">
        <v>492</v>
      </c>
      <c r="S73" s="58" t="s">
        <v>466</v>
      </c>
      <c r="T73" s="58" t="s">
        <v>467</v>
      </c>
      <c r="U73" s="58" t="s">
        <v>734</v>
      </c>
      <c r="V73"/>
      <c r="Y73"/>
    </row>
    <row r="74" spans="1:25">
      <c r="A74" s="58" t="s">
        <v>469</v>
      </c>
      <c r="B74" s="59" t="s">
        <v>735</v>
      </c>
      <c r="C74" s="59" t="s">
        <v>736</v>
      </c>
      <c r="D74" s="61">
        <v>77340124</v>
      </c>
      <c r="E74" s="61">
        <v>378393</v>
      </c>
      <c r="F74" s="61">
        <v>0</v>
      </c>
      <c r="G74" s="61">
        <v>338079</v>
      </c>
      <c r="H74" s="61">
        <v>0</v>
      </c>
      <c r="I74" s="61">
        <v>338079</v>
      </c>
      <c r="J74" s="61">
        <v>0</v>
      </c>
      <c r="K74" s="61">
        <v>93947</v>
      </c>
      <c r="L74" s="61">
        <v>740352</v>
      </c>
      <c r="M74" s="61">
        <v>740352</v>
      </c>
      <c r="N74" s="61">
        <v>0</v>
      </c>
      <c r="O74" s="61">
        <v>0</v>
      </c>
      <c r="P74" s="61">
        <v>76546139</v>
      </c>
      <c r="Q74" s="58" t="s">
        <v>536</v>
      </c>
      <c r="R74" s="58" t="s">
        <v>478</v>
      </c>
      <c r="S74" s="58" t="s">
        <v>536</v>
      </c>
      <c r="T74" s="58" t="s">
        <v>479</v>
      </c>
      <c r="U74" s="58" t="s">
        <v>737</v>
      </c>
      <c r="V74"/>
      <c r="Y74"/>
    </row>
    <row r="75" spans="1:25">
      <c r="A75" s="58" t="s">
        <v>469</v>
      </c>
      <c r="B75" s="59" t="s">
        <v>738</v>
      </c>
      <c r="C75" s="59" t="s">
        <v>739</v>
      </c>
      <c r="D75" s="61">
        <v>13105405</v>
      </c>
      <c r="E75" s="61">
        <v>221353</v>
      </c>
      <c r="F75" s="61">
        <v>0</v>
      </c>
      <c r="G75" s="61">
        <v>152661</v>
      </c>
      <c r="H75" s="61">
        <v>0</v>
      </c>
      <c r="I75" s="61">
        <v>152661</v>
      </c>
      <c r="J75" s="61">
        <v>0</v>
      </c>
      <c r="K75" s="61">
        <v>0</v>
      </c>
      <c r="L75" s="61">
        <v>193195</v>
      </c>
      <c r="M75" s="61">
        <v>193195</v>
      </c>
      <c r="N75" s="61">
        <v>0</v>
      </c>
      <c r="O75" s="61">
        <v>0</v>
      </c>
      <c r="P75" s="61">
        <v>12980902</v>
      </c>
      <c r="Q75" s="58" t="s">
        <v>477</v>
      </c>
      <c r="R75" s="58" t="s">
        <v>478</v>
      </c>
      <c r="S75" s="58" t="s">
        <v>466</v>
      </c>
      <c r="T75" s="58" t="s">
        <v>479</v>
      </c>
      <c r="U75" s="58" t="s">
        <v>740</v>
      </c>
      <c r="V75"/>
      <c r="Y75"/>
    </row>
    <row r="76" spans="1:25">
      <c r="A76" s="58" t="s">
        <v>461</v>
      </c>
      <c r="B76" s="59" t="s">
        <v>741</v>
      </c>
      <c r="C76" s="59" t="s">
        <v>742</v>
      </c>
      <c r="D76" s="61">
        <v>78414571</v>
      </c>
      <c r="E76" s="61">
        <v>0</v>
      </c>
      <c r="F76" s="61">
        <v>2426139</v>
      </c>
      <c r="G76" s="61">
        <v>369060</v>
      </c>
      <c r="H76" s="61">
        <v>0</v>
      </c>
      <c r="I76" s="61">
        <v>369060</v>
      </c>
      <c r="J76" s="61">
        <v>0</v>
      </c>
      <c r="K76" s="61">
        <v>0</v>
      </c>
      <c r="L76" s="61">
        <v>200348</v>
      </c>
      <c r="M76" s="61">
        <v>200348</v>
      </c>
      <c r="N76" s="61">
        <v>0</v>
      </c>
      <c r="O76" s="61">
        <v>0</v>
      </c>
      <c r="P76" s="61">
        <v>75419024</v>
      </c>
      <c r="Q76" s="58" t="s">
        <v>511</v>
      </c>
      <c r="R76" s="58" t="s">
        <v>512</v>
      </c>
      <c r="S76" s="58" t="s">
        <v>513</v>
      </c>
      <c r="T76" s="58" t="s">
        <v>514</v>
      </c>
      <c r="U76" s="58" t="s">
        <v>743</v>
      </c>
      <c r="V76"/>
      <c r="Y76"/>
    </row>
    <row r="77" spans="1:25">
      <c r="A77" s="58" t="s">
        <v>469</v>
      </c>
      <c r="B77" s="59" t="s">
        <v>744</v>
      </c>
      <c r="C77" s="59" t="s">
        <v>745</v>
      </c>
      <c r="D77" s="61">
        <v>80846408</v>
      </c>
      <c r="E77" s="61">
        <v>235577</v>
      </c>
      <c r="F77" s="61">
        <v>0</v>
      </c>
      <c r="G77" s="61">
        <v>625136</v>
      </c>
      <c r="H77" s="61">
        <v>0</v>
      </c>
      <c r="I77" s="61">
        <v>625136</v>
      </c>
      <c r="J77" s="61">
        <v>0</v>
      </c>
      <c r="K77" s="61">
        <v>53971</v>
      </c>
      <c r="L77" s="61">
        <v>773378</v>
      </c>
      <c r="M77" s="61">
        <v>773378</v>
      </c>
      <c r="N77" s="61">
        <v>0</v>
      </c>
      <c r="O77" s="61">
        <v>0</v>
      </c>
      <c r="P77" s="61">
        <v>79629500</v>
      </c>
      <c r="Q77" s="58" t="s">
        <v>536</v>
      </c>
      <c r="R77" s="58" t="s">
        <v>576</v>
      </c>
      <c r="S77" s="58" t="s">
        <v>536</v>
      </c>
      <c r="T77" s="58" t="s">
        <v>537</v>
      </c>
      <c r="U77" s="58" t="s">
        <v>746</v>
      </c>
      <c r="V77"/>
      <c r="Y77"/>
    </row>
    <row r="78" spans="1:25">
      <c r="A78" s="58" t="s">
        <v>469</v>
      </c>
      <c r="B78" s="59" t="s">
        <v>747</v>
      </c>
      <c r="C78" s="59" t="s">
        <v>748</v>
      </c>
      <c r="D78" s="61">
        <v>38536000</v>
      </c>
      <c r="E78" s="61">
        <v>0</v>
      </c>
      <c r="F78" s="61">
        <v>650973</v>
      </c>
      <c r="G78" s="61">
        <v>161161</v>
      </c>
      <c r="H78" s="61">
        <v>0</v>
      </c>
      <c r="I78" s="61">
        <v>161161</v>
      </c>
      <c r="J78" s="61">
        <v>0</v>
      </c>
      <c r="K78" s="61">
        <v>0</v>
      </c>
      <c r="L78" s="61">
        <v>1142177</v>
      </c>
      <c r="M78" s="61">
        <v>1142177</v>
      </c>
      <c r="N78" s="61">
        <v>0</v>
      </c>
      <c r="O78" s="61">
        <v>0</v>
      </c>
      <c r="P78" s="61">
        <v>36581689</v>
      </c>
      <c r="Q78" s="58" t="s">
        <v>491</v>
      </c>
      <c r="R78" s="58" t="s">
        <v>492</v>
      </c>
      <c r="S78" s="58" t="s">
        <v>466</v>
      </c>
      <c r="T78" s="58" t="s">
        <v>467</v>
      </c>
      <c r="U78" s="58" t="s">
        <v>749</v>
      </c>
      <c r="V78"/>
      <c r="Y78"/>
    </row>
    <row r="79" spans="1:25">
      <c r="A79" s="58" t="s">
        <v>469</v>
      </c>
      <c r="B79" s="59" t="s">
        <v>750</v>
      </c>
      <c r="C79" s="59" t="s">
        <v>751</v>
      </c>
      <c r="D79" s="61">
        <v>84819846</v>
      </c>
      <c r="E79" s="61">
        <v>0</v>
      </c>
      <c r="F79" s="61">
        <v>831571</v>
      </c>
      <c r="G79" s="61">
        <v>399378</v>
      </c>
      <c r="H79" s="61">
        <v>0</v>
      </c>
      <c r="I79" s="61">
        <v>399378</v>
      </c>
      <c r="J79" s="61">
        <v>0</v>
      </c>
      <c r="K79" s="61">
        <v>102813</v>
      </c>
      <c r="L79" s="61">
        <v>0</v>
      </c>
      <c r="M79" s="61">
        <v>0</v>
      </c>
      <c r="N79" s="61">
        <v>0</v>
      </c>
      <c r="O79" s="61">
        <v>0</v>
      </c>
      <c r="P79" s="61">
        <v>83486084</v>
      </c>
      <c r="Q79" s="58" t="s">
        <v>511</v>
      </c>
      <c r="R79" s="58" t="s">
        <v>548</v>
      </c>
      <c r="S79" s="58" t="s">
        <v>513</v>
      </c>
      <c r="T79" s="58" t="s">
        <v>549</v>
      </c>
      <c r="U79" s="58" t="s">
        <v>752</v>
      </c>
      <c r="V79"/>
      <c r="Y79"/>
    </row>
    <row r="80" spans="1:25">
      <c r="A80" s="58" t="s">
        <v>461</v>
      </c>
      <c r="B80" s="59" t="s">
        <v>753</v>
      </c>
      <c r="C80" s="59" t="s">
        <v>754</v>
      </c>
      <c r="D80" s="61">
        <v>103201442</v>
      </c>
      <c r="E80" s="61">
        <v>0</v>
      </c>
      <c r="F80" s="61">
        <v>1208898</v>
      </c>
      <c r="G80" s="61">
        <v>576917</v>
      </c>
      <c r="H80" s="61">
        <v>0</v>
      </c>
      <c r="I80" s="61">
        <v>576917</v>
      </c>
      <c r="J80" s="61">
        <v>0</v>
      </c>
      <c r="K80" s="61">
        <v>0</v>
      </c>
      <c r="L80" s="61">
        <v>168732</v>
      </c>
      <c r="M80" s="61">
        <v>168732</v>
      </c>
      <c r="N80" s="61">
        <v>0</v>
      </c>
      <c r="O80" s="61">
        <v>0</v>
      </c>
      <c r="P80" s="61">
        <v>101246895</v>
      </c>
      <c r="Q80" s="58" t="s">
        <v>536</v>
      </c>
      <c r="R80" s="58" t="s">
        <v>729</v>
      </c>
      <c r="S80" s="58" t="s">
        <v>536</v>
      </c>
      <c r="T80" s="58" t="s">
        <v>730</v>
      </c>
      <c r="U80" s="58" t="s">
        <v>755</v>
      </c>
      <c r="V80"/>
      <c r="Y80"/>
    </row>
    <row r="81" spans="1:25">
      <c r="A81" s="58" t="s">
        <v>469</v>
      </c>
      <c r="B81" s="59" t="s">
        <v>756</v>
      </c>
      <c r="C81" s="59" t="s">
        <v>757</v>
      </c>
      <c r="D81" s="61">
        <v>111943920</v>
      </c>
      <c r="E81" s="61">
        <v>0</v>
      </c>
      <c r="F81" s="61">
        <v>251578</v>
      </c>
      <c r="G81" s="61">
        <v>498150</v>
      </c>
      <c r="H81" s="61">
        <v>0</v>
      </c>
      <c r="I81" s="61">
        <v>498150</v>
      </c>
      <c r="J81" s="61">
        <v>0</v>
      </c>
      <c r="K81" s="61">
        <v>0</v>
      </c>
      <c r="L81" s="61">
        <v>0</v>
      </c>
      <c r="M81" s="61">
        <v>0</v>
      </c>
      <c r="N81" s="61">
        <v>0</v>
      </c>
      <c r="O81" s="61">
        <v>0</v>
      </c>
      <c r="P81" s="61">
        <v>111194192</v>
      </c>
      <c r="Q81" s="58" t="s">
        <v>501</v>
      </c>
      <c r="R81" s="58" t="s">
        <v>502</v>
      </c>
      <c r="S81" s="58" t="s">
        <v>503</v>
      </c>
      <c r="T81" s="58" t="s">
        <v>504</v>
      </c>
      <c r="U81" s="58" t="s">
        <v>758</v>
      </c>
      <c r="V81"/>
      <c r="Y81"/>
    </row>
    <row r="82" spans="1:25">
      <c r="A82" s="58" t="s">
        <v>469</v>
      </c>
      <c r="B82" s="59" t="s">
        <v>759</v>
      </c>
      <c r="C82" s="59" t="s">
        <v>760</v>
      </c>
      <c r="D82" s="61">
        <v>19189121</v>
      </c>
      <c r="E82" s="61">
        <v>264428</v>
      </c>
      <c r="F82" s="61">
        <v>0</v>
      </c>
      <c r="G82" s="61">
        <v>95388</v>
      </c>
      <c r="H82" s="61">
        <v>0</v>
      </c>
      <c r="I82" s="61">
        <v>95388</v>
      </c>
      <c r="J82" s="61">
        <v>0</v>
      </c>
      <c r="K82" s="61">
        <v>281174</v>
      </c>
      <c r="L82" s="61">
        <v>693306</v>
      </c>
      <c r="M82" s="61">
        <v>693306</v>
      </c>
      <c r="N82" s="61">
        <v>0</v>
      </c>
      <c r="O82" s="61">
        <v>0</v>
      </c>
      <c r="P82" s="61">
        <v>18383681</v>
      </c>
      <c r="Q82" s="58" t="s">
        <v>640</v>
      </c>
      <c r="R82" s="58" t="s">
        <v>641</v>
      </c>
      <c r="S82" s="58" t="s">
        <v>466</v>
      </c>
      <c r="T82" s="58" t="s">
        <v>497</v>
      </c>
      <c r="U82" s="58" t="s">
        <v>761</v>
      </c>
      <c r="V82"/>
      <c r="Y82"/>
    </row>
    <row r="83" spans="1:25">
      <c r="A83" s="58" t="s">
        <v>469</v>
      </c>
      <c r="B83" s="59" t="s">
        <v>762</v>
      </c>
      <c r="C83" s="59" t="s">
        <v>763</v>
      </c>
      <c r="D83" s="61">
        <v>27603074</v>
      </c>
      <c r="E83" s="61">
        <v>0</v>
      </c>
      <c r="F83" s="61">
        <v>281789</v>
      </c>
      <c r="G83" s="61">
        <v>246767</v>
      </c>
      <c r="H83" s="61">
        <v>0</v>
      </c>
      <c r="I83" s="61">
        <v>246767</v>
      </c>
      <c r="J83" s="61">
        <v>0</v>
      </c>
      <c r="K83" s="61">
        <v>517473</v>
      </c>
      <c r="L83" s="61">
        <v>493544</v>
      </c>
      <c r="M83" s="61">
        <v>389987</v>
      </c>
      <c r="N83" s="61">
        <v>103557</v>
      </c>
      <c r="O83" s="61">
        <v>0</v>
      </c>
      <c r="P83" s="61">
        <v>26063501</v>
      </c>
      <c r="Q83" s="58" t="s">
        <v>764</v>
      </c>
      <c r="R83" s="58" t="s">
        <v>765</v>
      </c>
      <c r="S83" s="58" t="s">
        <v>466</v>
      </c>
      <c r="T83" s="58" t="s">
        <v>537</v>
      </c>
      <c r="U83" s="58" t="s">
        <v>766</v>
      </c>
      <c r="V83"/>
      <c r="Y83"/>
    </row>
    <row r="84" spans="1:25">
      <c r="A84" s="58" t="s">
        <v>461</v>
      </c>
      <c r="B84" s="59" t="s">
        <v>767</v>
      </c>
      <c r="C84" s="59" t="s">
        <v>768</v>
      </c>
      <c r="D84" s="61">
        <v>25459703</v>
      </c>
      <c r="E84" s="61">
        <v>129776</v>
      </c>
      <c r="F84" s="61">
        <v>0</v>
      </c>
      <c r="G84" s="61">
        <v>156225</v>
      </c>
      <c r="H84" s="61">
        <v>0</v>
      </c>
      <c r="I84" s="61">
        <v>156225</v>
      </c>
      <c r="J84" s="61">
        <v>0</v>
      </c>
      <c r="K84" s="61">
        <v>26997</v>
      </c>
      <c r="L84" s="61">
        <v>64825</v>
      </c>
      <c r="M84" s="61">
        <v>64825</v>
      </c>
      <c r="N84" s="61">
        <v>0</v>
      </c>
      <c r="O84" s="61">
        <v>0</v>
      </c>
      <c r="P84" s="61">
        <v>25341432</v>
      </c>
      <c r="Q84" s="58" t="s">
        <v>526</v>
      </c>
      <c r="R84" s="58" t="s">
        <v>527</v>
      </c>
      <c r="S84" s="58" t="s">
        <v>466</v>
      </c>
      <c r="T84" s="58" t="s">
        <v>467</v>
      </c>
      <c r="U84" s="58" t="s">
        <v>769</v>
      </c>
      <c r="V84"/>
      <c r="Y84"/>
    </row>
    <row r="85" spans="1:25">
      <c r="A85" s="58" t="s">
        <v>469</v>
      </c>
      <c r="B85" s="59" t="s">
        <v>770</v>
      </c>
      <c r="C85" s="59" t="s">
        <v>771</v>
      </c>
      <c r="D85" s="61">
        <v>37278923</v>
      </c>
      <c r="E85" s="61">
        <v>44923</v>
      </c>
      <c r="F85" s="61">
        <v>0</v>
      </c>
      <c r="G85" s="61">
        <v>196780</v>
      </c>
      <c r="H85" s="61">
        <v>0</v>
      </c>
      <c r="I85" s="61">
        <v>196780</v>
      </c>
      <c r="J85" s="61">
        <v>0</v>
      </c>
      <c r="K85" s="61">
        <v>0</v>
      </c>
      <c r="L85" s="61">
        <v>0</v>
      </c>
      <c r="M85" s="61">
        <v>0</v>
      </c>
      <c r="N85" s="61">
        <v>0</v>
      </c>
      <c r="O85" s="61">
        <v>0</v>
      </c>
      <c r="P85" s="61">
        <v>37127066</v>
      </c>
      <c r="Q85" s="58" t="s">
        <v>619</v>
      </c>
      <c r="R85" s="58" t="s">
        <v>465</v>
      </c>
      <c r="S85" s="58" t="s">
        <v>466</v>
      </c>
      <c r="T85" s="58" t="s">
        <v>497</v>
      </c>
      <c r="U85" s="58" t="s">
        <v>772</v>
      </c>
      <c r="V85"/>
      <c r="Y85"/>
    </row>
    <row r="86" spans="1:25">
      <c r="A86" s="58" t="s">
        <v>469</v>
      </c>
      <c r="B86" s="59" t="s">
        <v>773</v>
      </c>
      <c r="C86" s="59" t="s">
        <v>774</v>
      </c>
      <c r="D86" s="61">
        <v>25825349</v>
      </c>
      <c r="E86" s="61">
        <v>264668</v>
      </c>
      <c r="F86" s="61">
        <v>0</v>
      </c>
      <c r="G86" s="61">
        <v>255629</v>
      </c>
      <c r="H86" s="61">
        <v>0</v>
      </c>
      <c r="I86" s="61">
        <v>255629</v>
      </c>
      <c r="J86" s="61">
        <v>0</v>
      </c>
      <c r="K86" s="61">
        <v>0</v>
      </c>
      <c r="L86" s="61">
        <v>818202</v>
      </c>
      <c r="M86" s="61">
        <v>699459</v>
      </c>
      <c r="N86" s="61">
        <v>118743</v>
      </c>
      <c r="O86" s="61">
        <v>0</v>
      </c>
      <c r="P86" s="61">
        <v>25016186</v>
      </c>
      <c r="Q86" s="58" t="s">
        <v>572</v>
      </c>
      <c r="R86" s="58" t="s">
        <v>465</v>
      </c>
      <c r="S86" s="58" t="s">
        <v>466</v>
      </c>
      <c r="T86" s="58" t="s">
        <v>479</v>
      </c>
      <c r="U86" s="58" t="s">
        <v>775</v>
      </c>
      <c r="V86"/>
      <c r="Y86"/>
    </row>
    <row r="87" spans="1:25">
      <c r="A87" s="58" t="s">
        <v>461</v>
      </c>
      <c r="B87" s="59" t="s">
        <v>776</v>
      </c>
      <c r="C87" s="59" t="s">
        <v>777</v>
      </c>
      <c r="D87" s="61">
        <v>96171473</v>
      </c>
      <c r="E87" s="61">
        <v>0</v>
      </c>
      <c r="F87" s="61">
        <v>7422621</v>
      </c>
      <c r="G87" s="61">
        <v>444745</v>
      </c>
      <c r="H87" s="61">
        <v>0</v>
      </c>
      <c r="I87" s="61">
        <v>444745</v>
      </c>
      <c r="J87" s="61">
        <v>0</v>
      </c>
      <c r="K87" s="61">
        <v>0</v>
      </c>
      <c r="L87" s="61">
        <v>5586228</v>
      </c>
      <c r="M87" s="61">
        <v>5586228</v>
      </c>
      <c r="N87" s="61">
        <v>0</v>
      </c>
      <c r="O87" s="61">
        <v>0</v>
      </c>
      <c r="P87" s="61">
        <v>82717879</v>
      </c>
      <c r="Q87" s="58" t="s">
        <v>536</v>
      </c>
      <c r="R87" s="58" t="s">
        <v>778</v>
      </c>
      <c r="S87" s="58" t="s">
        <v>536</v>
      </c>
      <c r="T87" s="58" t="s">
        <v>514</v>
      </c>
      <c r="U87" s="58" t="s">
        <v>779</v>
      </c>
      <c r="V87"/>
      <c r="Y87"/>
    </row>
    <row r="88" spans="1:25">
      <c r="A88" s="58" t="s">
        <v>469</v>
      </c>
      <c r="B88" s="59" t="s">
        <v>780</v>
      </c>
      <c r="C88" s="59" t="s">
        <v>781</v>
      </c>
      <c r="D88" s="61">
        <v>52190713</v>
      </c>
      <c r="E88" s="61">
        <v>0</v>
      </c>
      <c r="F88" s="61">
        <v>238132</v>
      </c>
      <c r="G88" s="61">
        <v>167247</v>
      </c>
      <c r="H88" s="61">
        <v>0</v>
      </c>
      <c r="I88" s="61">
        <v>167247</v>
      </c>
      <c r="J88" s="61">
        <v>0</v>
      </c>
      <c r="K88" s="61">
        <v>0</v>
      </c>
      <c r="L88" s="61">
        <v>0</v>
      </c>
      <c r="M88" s="61">
        <v>0</v>
      </c>
      <c r="N88" s="61">
        <v>0</v>
      </c>
      <c r="O88" s="61">
        <v>0</v>
      </c>
      <c r="P88" s="61">
        <v>51785334</v>
      </c>
      <c r="Q88" s="58" t="s">
        <v>649</v>
      </c>
      <c r="R88" s="58" t="s">
        <v>650</v>
      </c>
      <c r="S88" s="58" t="s">
        <v>466</v>
      </c>
      <c r="T88" s="58" t="s">
        <v>549</v>
      </c>
      <c r="U88" s="58" t="s">
        <v>782</v>
      </c>
      <c r="V88"/>
      <c r="Y88"/>
    </row>
    <row r="89" spans="1:25">
      <c r="A89" s="58" t="s">
        <v>469</v>
      </c>
      <c r="B89" s="59" t="s">
        <v>783</v>
      </c>
      <c r="C89" s="59" t="s">
        <v>784</v>
      </c>
      <c r="D89" s="61">
        <v>82166188</v>
      </c>
      <c r="E89" s="61">
        <v>0</v>
      </c>
      <c r="F89" s="61">
        <v>2913014</v>
      </c>
      <c r="G89" s="61">
        <v>461631</v>
      </c>
      <c r="H89" s="61">
        <v>0</v>
      </c>
      <c r="I89" s="61">
        <v>461631</v>
      </c>
      <c r="J89" s="61">
        <v>0</v>
      </c>
      <c r="K89" s="61">
        <v>392742</v>
      </c>
      <c r="L89" s="61">
        <v>1203435</v>
      </c>
      <c r="M89" s="61">
        <v>1203435</v>
      </c>
      <c r="N89" s="61">
        <v>0</v>
      </c>
      <c r="O89" s="61">
        <v>0</v>
      </c>
      <c r="P89" s="61">
        <v>77195366</v>
      </c>
      <c r="Q89" s="58" t="s">
        <v>496</v>
      </c>
      <c r="R89" s="58" t="s">
        <v>465</v>
      </c>
      <c r="S89" s="58" t="s">
        <v>466</v>
      </c>
      <c r="T89" s="58" t="s">
        <v>497</v>
      </c>
      <c r="U89" s="58" t="s">
        <v>785</v>
      </c>
      <c r="V89"/>
      <c r="Y89"/>
    </row>
    <row r="90" spans="1:25">
      <c r="A90" s="58" t="s">
        <v>469</v>
      </c>
      <c r="B90" s="59" t="s">
        <v>786</v>
      </c>
      <c r="C90" s="59" t="s">
        <v>787</v>
      </c>
      <c r="D90" s="61">
        <v>27240554</v>
      </c>
      <c r="E90" s="61">
        <v>62144</v>
      </c>
      <c r="F90" s="61">
        <v>0</v>
      </c>
      <c r="G90" s="61">
        <v>126722</v>
      </c>
      <c r="H90" s="61">
        <v>0</v>
      </c>
      <c r="I90" s="61">
        <v>126722</v>
      </c>
      <c r="J90" s="61">
        <v>0</v>
      </c>
      <c r="K90" s="61">
        <v>0</v>
      </c>
      <c r="L90" s="61">
        <v>0</v>
      </c>
      <c r="M90" s="61">
        <v>0</v>
      </c>
      <c r="N90" s="61">
        <v>0</v>
      </c>
      <c r="O90" s="61">
        <v>0</v>
      </c>
      <c r="P90" s="61">
        <v>27175976</v>
      </c>
      <c r="Q90" s="58" t="s">
        <v>788</v>
      </c>
      <c r="R90" s="58" t="s">
        <v>601</v>
      </c>
      <c r="S90" s="58" t="s">
        <v>466</v>
      </c>
      <c r="T90" s="58" t="s">
        <v>467</v>
      </c>
      <c r="U90" s="58" t="s">
        <v>789</v>
      </c>
      <c r="V90"/>
      <c r="Y90"/>
    </row>
    <row r="91" spans="1:25">
      <c r="A91" s="58" t="s">
        <v>469</v>
      </c>
      <c r="B91" s="59" t="s">
        <v>790</v>
      </c>
      <c r="C91" s="59" t="s">
        <v>791</v>
      </c>
      <c r="D91" s="61">
        <v>46550206</v>
      </c>
      <c r="E91" s="61">
        <v>0</v>
      </c>
      <c r="F91" s="61">
        <v>1808</v>
      </c>
      <c r="G91" s="61">
        <v>144639</v>
      </c>
      <c r="H91" s="61">
        <v>0</v>
      </c>
      <c r="I91" s="61">
        <v>144639</v>
      </c>
      <c r="J91" s="61">
        <v>0</v>
      </c>
      <c r="K91" s="61">
        <v>0</v>
      </c>
      <c r="L91" s="61">
        <v>0</v>
      </c>
      <c r="M91" s="61">
        <v>0</v>
      </c>
      <c r="N91" s="61">
        <v>0</v>
      </c>
      <c r="O91" s="61">
        <v>0</v>
      </c>
      <c r="P91" s="61">
        <v>46403759</v>
      </c>
      <c r="Q91" s="58" t="s">
        <v>526</v>
      </c>
      <c r="R91" s="58" t="s">
        <v>527</v>
      </c>
      <c r="S91" s="58" t="s">
        <v>466</v>
      </c>
      <c r="T91" s="58" t="s">
        <v>467</v>
      </c>
      <c r="U91" s="58" t="s">
        <v>792</v>
      </c>
      <c r="V91"/>
      <c r="Y91"/>
    </row>
    <row r="92" spans="1:25">
      <c r="A92" s="58" t="s">
        <v>469</v>
      </c>
      <c r="B92" s="59" t="s">
        <v>793</v>
      </c>
      <c r="C92" s="59" t="s">
        <v>794</v>
      </c>
      <c r="D92" s="61">
        <v>15578537</v>
      </c>
      <c r="E92" s="61">
        <v>93061</v>
      </c>
      <c r="F92" s="61">
        <v>0</v>
      </c>
      <c r="G92" s="61">
        <v>126917</v>
      </c>
      <c r="H92" s="61">
        <v>0</v>
      </c>
      <c r="I92" s="61">
        <v>126917</v>
      </c>
      <c r="J92" s="61">
        <v>0</v>
      </c>
      <c r="K92" s="61">
        <v>0</v>
      </c>
      <c r="L92" s="61">
        <v>21552</v>
      </c>
      <c r="M92" s="61">
        <v>21552</v>
      </c>
      <c r="N92" s="61">
        <v>0</v>
      </c>
      <c r="O92" s="61">
        <v>0</v>
      </c>
      <c r="P92" s="61">
        <v>15523129</v>
      </c>
      <c r="Q92" s="58" t="s">
        <v>472</v>
      </c>
      <c r="R92" s="58" t="s">
        <v>465</v>
      </c>
      <c r="S92" s="58" t="s">
        <v>466</v>
      </c>
      <c r="T92" s="58" t="s">
        <v>473</v>
      </c>
      <c r="U92" s="58" t="s">
        <v>795</v>
      </c>
      <c r="V92"/>
      <c r="Y92"/>
    </row>
    <row r="93" spans="1:25">
      <c r="A93" s="58" t="s">
        <v>461</v>
      </c>
      <c r="B93" s="59" t="s">
        <v>796</v>
      </c>
      <c r="C93" s="59" t="s">
        <v>797</v>
      </c>
      <c r="D93" s="61">
        <v>59686883</v>
      </c>
      <c r="E93" s="61">
        <v>163789</v>
      </c>
      <c r="F93" s="61">
        <v>0</v>
      </c>
      <c r="G93" s="61">
        <v>181905</v>
      </c>
      <c r="H93" s="61">
        <v>0</v>
      </c>
      <c r="I93" s="61">
        <v>181905</v>
      </c>
      <c r="J93" s="61">
        <v>0</v>
      </c>
      <c r="K93" s="61">
        <v>0</v>
      </c>
      <c r="L93" s="61">
        <v>14845</v>
      </c>
      <c r="M93" s="61">
        <v>14845</v>
      </c>
      <c r="N93" s="61">
        <v>0</v>
      </c>
      <c r="O93" s="61">
        <v>0</v>
      </c>
      <c r="P93" s="61">
        <v>59653922</v>
      </c>
      <c r="Q93" s="58" t="s">
        <v>798</v>
      </c>
      <c r="R93" s="58" t="s">
        <v>465</v>
      </c>
      <c r="S93" s="58" t="s">
        <v>466</v>
      </c>
      <c r="T93" s="58" t="s">
        <v>467</v>
      </c>
      <c r="U93" s="58" t="s">
        <v>799</v>
      </c>
      <c r="V93"/>
      <c r="Y93"/>
    </row>
    <row r="94" spans="1:25">
      <c r="A94" s="58" t="s">
        <v>469</v>
      </c>
      <c r="B94" s="59" t="s">
        <v>800</v>
      </c>
      <c r="C94" s="59" t="s">
        <v>801</v>
      </c>
      <c r="D94" s="61">
        <v>118770091</v>
      </c>
      <c r="E94" s="61">
        <v>0</v>
      </c>
      <c r="F94" s="61">
        <v>1143710</v>
      </c>
      <c r="G94" s="61">
        <v>319339</v>
      </c>
      <c r="H94" s="61">
        <v>0</v>
      </c>
      <c r="I94" s="61">
        <v>319339</v>
      </c>
      <c r="J94" s="61">
        <v>0</v>
      </c>
      <c r="K94" s="61">
        <v>0</v>
      </c>
      <c r="L94" s="61">
        <v>0</v>
      </c>
      <c r="M94" s="61">
        <v>0</v>
      </c>
      <c r="N94" s="61">
        <v>0</v>
      </c>
      <c r="O94" s="61">
        <v>0</v>
      </c>
      <c r="P94" s="61">
        <v>117307042</v>
      </c>
      <c r="Q94" s="58" t="s">
        <v>501</v>
      </c>
      <c r="R94" s="58" t="s">
        <v>502</v>
      </c>
      <c r="S94" s="58" t="s">
        <v>503</v>
      </c>
      <c r="T94" s="58" t="s">
        <v>504</v>
      </c>
      <c r="U94" s="58" t="s">
        <v>802</v>
      </c>
      <c r="V94"/>
      <c r="Y94"/>
    </row>
    <row r="95" spans="1:25">
      <c r="A95" s="58" t="s">
        <v>469</v>
      </c>
      <c r="B95" s="59" t="s">
        <v>803</v>
      </c>
      <c r="C95" s="59" t="s">
        <v>804</v>
      </c>
      <c r="D95" s="61">
        <v>27869805</v>
      </c>
      <c r="E95" s="61">
        <v>32740</v>
      </c>
      <c r="F95" s="61">
        <v>0</v>
      </c>
      <c r="G95" s="61">
        <v>174164</v>
      </c>
      <c r="H95" s="61">
        <v>0</v>
      </c>
      <c r="I95" s="61">
        <v>174164</v>
      </c>
      <c r="J95" s="61">
        <v>0</v>
      </c>
      <c r="K95" s="61">
        <v>0</v>
      </c>
      <c r="L95" s="61">
        <v>0</v>
      </c>
      <c r="M95" s="61">
        <v>0</v>
      </c>
      <c r="N95" s="61">
        <v>0</v>
      </c>
      <c r="O95" s="61">
        <v>0</v>
      </c>
      <c r="P95" s="61">
        <v>27728381</v>
      </c>
      <c r="Q95" s="58" t="s">
        <v>521</v>
      </c>
      <c r="R95" s="58" t="s">
        <v>522</v>
      </c>
      <c r="S95" s="58" t="s">
        <v>466</v>
      </c>
      <c r="T95" s="58" t="s">
        <v>497</v>
      </c>
      <c r="U95" s="58" t="s">
        <v>805</v>
      </c>
      <c r="V95"/>
      <c r="Y95"/>
    </row>
    <row r="96" spans="1:25">
      <c r="A96" s="58" t="s">
        <v>461</v>
      </c>
      <c r="B96" s="59" t="s">
        <v>806</v>
      </c>
      <c r="C96" s="59" t="s">
        <v>807</v>
      </c>
      <c r="D96" s="61">
        <v>19154028</v>
      </c>
      <c r="E96" s="61">
        <v>0</v>
      </c>
      <c r="F96" s="61">
        <v>149395</v>
      </c>
      <c r="G96" s="61">
        <v>80682</v>
      </c>
      <c r="H96" s="61">
        <v>0</v>
      </c>
      <c r="I96" s="61">
        <v>80682</v>
      </c>
      <c r="J96" s="61">
        <v>0</v>
      </c>
      <c r="K96" s="61">
        <v>0</v>
      </c>
      <c r="L96" s="61">
        <v>0</v>
      </c>
      <c r="M96" s="61">
        <v>0</v>
      </c>
      <c r="N96" s="61">
        <v>0</v>
      </c>
      <c r="O96" s="61">
        <v>0</v>
      </c>
      <c r="P96" s="61">
        <v>18923951</v>
      </c>
      <c r="Q96" s="58" t="s">
        <v>798</v>
      </c>
      <c r="R96" s="58" t="s">
        <v>465</v>
      </c>
      <c r="S96" s="58" t="s">
        <v>466</v>
      </c>
      <c r="T96" s="58" t="s">
        <v>467</v>
      </c>
      <c r="U96" s="58" t="s">
        <v>808</v>
      </c>
      <c r="V96"/>
      <c r="Y96"/>
    </row>
    <row r="97" spans="1:25">
      <c r="A97" s="58" t="s">
        <v>469</v>
      </c>
      <c r="B97" s="59" t="s">
        <v>809</v>
      </c>
      <c r="C97" s="59" t="s">
        <v>810</v>
      </c>
      <c r="D97" s="61">
        <v>19819648</v>
      </c>
      <c r="E97" s="61">
        <v>45153</v>
      </c>
      <c r="F97" s="61">
        <v>0</v>
      </c>
      <c r="G97" s="61">
        <v>130736</v>
      </c>
      <c r="H97" s="61">
        <v>0</v>
      </c>
      <c r="I97" s="61">
        <v>130736</v>
      </c>
      <c r="J97" s="61">
        <v>0</v>
      </c>
      <c r="K97" s="61">
        <v>0</v>
      </c>
      <c r="L97" s="61">
        <v>0</v>
      </c>
      <c r="M97" s="61">
        <v>0</v>
      </c>
      <c r="N97" s="61">
        <v>0</v>
      </c>
      <c r="O97" s="61">
        <v>0</v>
      </c>
      <c r="P97" s="61">
        <v>19734065</v>
      </c>
      <c r="Q97" s="58" t="s">
        <v>477</v>
      </c>
      <c r="R97" s="58" t="s">
        <v>478</v>
      </c>
      <c r="S97" s="58" t="s">
        <v>466</v>
      </c>
      <c r="T97" s="58" t="s">
        <v>479</v>
      </c>
      <c r="U97" s="58" t="s">
        <v>811</v>
      </c>
      <c r="V97"/>
      <c r="Y97"/>
    </row>
    <row r="98" spans="1:25">
      <c r="A98" s="58" t="s">
        <v>469</v>
      </c>
      <c r="B98" s="59" t="s">
        <v>812</v>
      </c>
      <c r="C98" s="59" t="s">
        <v>813</v>
      </c>
      <c r="D98" s="61">
        <v>53757855</v>
      </c>
      <c r="E98" s="61">
        <v>0</v>
      </c>
      <c r="F98" s="61">
        <v>969474</v>
      </c>
      <c r="G98" s="61">
        <v>209283</v>
      </c>
      <c r="H98" s="61">
        <v>0</v>
      </c>
      <c r="I98" s="61">
        <v>209283</v>
      </c>
      <c r="J98" s="61">
        <v>0</v>
      </c>
      <c r="K98" s="61">
        <v>0</v>
      </c>
      <c r="L98" s="61">
        <v>0</v>
      </c>
      <c r="M98" s="61">
        <v>0</v>
      </c>
      <c r="N98" s="61">
        <v>0</v>
      </c>
      <c r="O98" s="61">
        <v>0</v>
      </c>
      <c r="P98" s="61">
        <v>52579098</v>
      </c>
      <c r="Q98" s="58" t="s">
        <v>764</v>
      </c>
      <c r="R98" s="58" t="s">
        <v>765</v>
      </c>
      <c r="S98" s="58" t="s">
        <v>466</v>
      </c>
      <c r="T98" s="58" t="s">
        <v>537</v>
      </c>
      <c r="U98" s="58" t="s">
        <v>814</v>
      </c>
      <c r="V98"/>
      <c r="Y98"/>
    </row>
    <row r="99" spans="1:25">
      <c r="A99" s="58" t="s">
        <v>461</v>
      </c>
      <c r="B99" s="59" t="s">
        <v>815</v>
      </c>
      <c r="C99" s="59" t="s">
        <v>816</v>
      </c>
      <c r="D99" s="61">
        <v>36768265</v>
      </c>
      <c r="E99" s="61">
        <v>0</v>
      </c>
      <c r="F99" s="61">
        <v>467920</v>
      </c>
      <c r="G99" s="61">
        <v>136089</v>
      </c>
      <c r="H99" s="61">
        <v>0</v>
      </c>
      <c r="I99" s="61">
        <v>136089</v>
      </c>
      <c r="J99" s="61">
        <v>0</v>
      </c>
      <c r="K99" s="61">
        <v>450250</v>
      </c>
      <c r="L99" s="61">
        <v>83326</v>
      </c>
      <c r="M99" s="61">
        <v>83326</v>
      </c>
      <c r="N99" s="61">
        <v>0</v>
      </c>
      <c r="O99" s="61">
        <v>0</v>
      </c>
      <c r="P99" s="61">
        <v>35630680</v>
      </c>
      <c r="Q99" s="58" t="s">
        <v>526</v>
      </c>
      <c r="R99" s="58" t="s">
        <v>527</v>
      </c>
      <c r="S99" s="58" t="s">
        <v>466</v>
      </c>
      <c r="T99" s="58" t="s">
        <v>467</v>
      </c>
      <c r="U99" s="58" t="s">
        <v>817</v>
      </c>
      <c r="V99"/>
      <c r="Y99"/>
    </row>
    <row r="100" spans="1:25">
      <c r="A100" s="58" t="s">
        <v>469</v>
      </c>
      <c r="B100" s="59" t="s">
        <v>818</v>
      </c>
      <c r="C100" s="59" t="s">
        <v>819</v>
      </c>
      <c r="D100" s="61">
        <v>23936261</v>
      </c>
      <c r="E100" s="61">
        <v>0</v>
      </c>
      <c r="F100" s="61">
        <v>418295</v>
      </c>
      <c r="G100" s="61">
        <v>119751</v>
      </c>
      <c r="H100" s="61">
        <v>0</v>
      </c>
      <c r="I100" s="61">
        <v>119751</v>
      </c>
      <c r="J100" s="61">
        <v>0</v>
      </c>
      <c r="K100" s="61">
        <v>0</v>
      </c>
      <c r="L100" s="61">
        <v>1714526</v>
      </c>
      <c r="M100" s="61">
        <v>1714526</v>
      </c>
      <c r="N100" s="61">
        <v>0</v>
      </c>
      <c r="O100" s="61">
        <v>0</v>
      </c>
      <c r="P100" s="61">
        <v>21683689</v>
      </c>
      <c r="Q100" s="58" t="s">
        <v>640</v>
      </c>
      <c r="R100" s="58" t="s">
        <v>641</v>
      </c>
      <c r="S100" s="58" t="s">
        <v>466</v>
      </c>
      <c r="T100" s="58" t="s">
        <v>497</v>
      </c>
      <c r="U100" s="58" t="s">
        <v>820</v>
      </c>
      <c r="V100"/>
      <c r="Y100"/>
    </row>
    <row r="101" spans="1:25">
      <c r="A101" s="58" t="s">
        <v>469</v>
      </c>
      <c r="B101" s="59" t="s">
        <v>821</v>
      </c>
      <c r="C101" s="59" t="s">
        <v>822</v>
      </c>
      <c r="D101" s="61">
        <v>19889009</v>
      </c>
      <c r="E101" s="61">
        <v>0</v>
      </c>
      <c r="F101" s="61">
        <v>262697</v>
      </c>
      <c r="G101" s="61">
        <v>143944</v>
      </c>
      <c r="H101" s="61">
        <v>0</v>
      </c>
      <c r="I101" s="61">
        <v>143944</v>
      </c>
      <c r="J101" s="61">
        <v>0</v>
      </c>
      <c r="K101" s="61">
        <v>0</v>
      </c>
      <c r="L101" s="61">
        <v>0</v>
      </c>
      <c r="M101" s="61">
        <v>0</v>
      </c>
      <c r="N101" s="61">
        <v>0</v>
      </c>
      <c r="O101" s="61">
        <v>0</v>
      </c>
      <c r="P101" s="61">
        <v>19482368</v>
      </c>
      <c r="Q101" s="58" t="s">
        <v>491</v>
      </c>
      <c r="R101" s="58" t="s">
        <v>492</v>
      </c>
      <c r="S101" s="58" t="s">
        <v>466</v>
      </c>
      <c r="T101" s="58" t="s">
        <v>467</v>
      </c>
      <c r="U101" s="58" t="s">
        <v>823</v>
      </c>
      <c r="V101"/>
      <c r="Y101"/>
    </row>
    <row r="102" spans="1:25">
      <c r="A102" s="58" t="s">
        <v>461</v>
      </c>
      <c r="B102" s="59" t="s">
        <v>824</v>
      </c>
      <c r="C102" s="59" t="s">
        <v>825</v>
      </c>
      <c r="D102" s="61">
        <v>10548752</v>
      </c>
      <c r="E102" s="61">
        <v>126775</v>
      </c>
      <c r="F102" s="61">
        <v>0</v>
      </c>
      <c r="G102" s="61">
        <v>117181</v>
      </c>
      <c r="H102" s="61">
        <v>0</v>
      </c>
      <c r="I102" s="61">
        <v>117181</v>
      </c>
      <c r="J102" s="61">
        <v>0</v>
      </c>
      <c r="K102" s="61">
        <v>0</v>
      </c>
      <c r="L102" s="61">
        <v>202809</v>
      </c>
      <c r="M102" s="61">
        <v>202809</v>
      </c>
      <c r="N102" s="61">
        <v>0</v>
      </c>
      <c r="O102" s="61">
        <v>0</v>
      </c>
      <c r="P102" s="61">
        <v>10355537</v>
      </c>
      <c r="Q102" s="58" t="s">
        <v>672</v>
      </c>
      <c r="R102" s="58" t="s">
        <v>465</v>
      </c>
      <c r="S102" s="58" t="s">
        <v>466</v>
      </c>
      <c r="T102" s="58" t="s">
        <v>537</v>
      </c>
      <c r="U102" s="58" t="s">
        <v>826</v>
      </c>
      <c r="V102"/>
      <c r="Y102"/>
    </row>
    <row r="103" spans="1:25">
      <c r="A103" s="58" t="s">
        <v>469</v>
      </c>
      <c r="B103" s="59" t="s">
        <v>827</v>
      </c>
      <c r="C103" s="59" t="s">
        <v>828</v>
      </c>
      <c r="D103" s="61">
        <v>18621184</v>
      </c>
      <c r="E103" s="61">
        <v>0</v>
      </c>
      <c r="F103" s="61">
        <v>1763487</v>
      </c>
      <c r="G103" s="61">
        <v>110738</v>
      </c>
      <c r="H103" s="61">
        <v>0</v>
      </c>
      <c r="I103" s="61">
        <v>110738</v>
      </c>
      <c r="J103" s="61">
        <v>0</v>
      </c>
      <c r="K103" s="61">
        <v>0</v>
      </c>
      <c r="L103" s="61">
        <v>61095</v>
      </c>
      <c r="M103" s="61">
        <v>61095</v>
      </c>
      <c r="N103" s="61">
        <v>0</v>
      </c>
      <c r="O103" s="61">
        <v>26368</v>
      </c>
      <c r="P103" s="61">
        <v>16659496</v>
      </c>
      <c r="Q103" s="58" t="s">
        <v>630</v>
      </c>
      <c r="R103" s="58" t="s">
        <v>558</v>
      </c>
      <c r="S103" s="58" t="s">
        <v>466</v>
      </c>
      <c r="T103" s="58" t="s">
        <v>473</v>
      </c>
      <c r="U103" s="58" t="s">
        <v>829</v>
      </c>
      <c r="V103"/>
      <c r="Y103"/>
    </row>
    <row r="104" spans="1:25">
      <c r="A104" s="58" t="s">
        <v>461</v>
      </c>
      <c r="B104" s="59" t="s">
        <v>830</v>
      </c>
      <c r="C104" s="59" t="s">
        <v>831</v>
      </c>
      <c r="D104" s="61">
        <v>68950924</v>
      </c>
      <c r="E104" s="61">
        <v>0</v>
      </c>
      <c r="F104" s="61">
        <v>1167666</v>
      </c>
      <c r="G104" s="61">
        <v>272506</v>
      </c>
      <c r="H104" s="61">
        <v>0</v>
      </c>
      <c r="I104" s="61">
        <v>272506</v>
      </c>
      <c r="J104" s="61">
        <v>0</v>
      </c>
      <c r="K104" s="61">
        <v>518197</v>
      </c>
      <c r="L104" s="61">
        <v>3656</v>
      </c>
      <c r="M104" s="61">
        <v>3656</v>
      </c>
      <c r="N104" s="61">
        <v>0</v>
      </c>
      <c r="O104" s="61">
        <v>0</v>
      </c>
      <c r="P104" s="61">
        <v>66988899</v>
      </c>
      <c r="Q104" s="58" t="s">
        <v>511</v>
      </c>
      <c r="R104" s="58" t="s">
        <v>832</v>
      </c>
      <c r="S104" s="58" t="s">
        <v>513</v>
      </c>
      <c r="T104" s="58" t="s">
        <v>730</v>
      </c>
      <c r="U104" s="58" t="s">
        <v>833</v>
      </c>
      <c r="V104"/>
      <c r="Y104"/>
    </row>
    <row r="105" spans="1:25">
      <c r="A105" s="58" t="s">
        <v>469</v>
      </c>
      <c r="B105" s="59" t="s">
        <v>834</v>
      </c>
      <c r="C105" s="59" t="s">
        <v>835</v>
      </c>
      <c r="D105" s="61">
        <v>17946651</v>
      </c>
      <c r="E105" s="61">
        <v>21659</v>
      </c>
      <c r="F105" s="61">
        <v>0</v>
      </c>
      <c r="G105" s="61">
        <v>97132</v>
      </c>
      <c r="H105" s="61">
        <v>0</v>
      </c>
      <c r="I105" s="61">
        <v>97132</v>
      </c>
      <c r="J105" s="61">
        <v>0</v>
      </c>
      <c r="K105" s="61">
        <v>0</v>
      </c>
      <c r="L105" s="61">
        <v>382515</v>
      </c>
      <c r="M105" s="61">
        <v>46131</v>
      </c>
      <c r="N105" s="61">
        <v>336384</v>
      </c>
      <c r="O105" s="61">
        <v>0</v>
      </c>
      <c r="P105" s="61">
        <v>17488663</v>
      </c>
      <c r="Q105" s="58" t="s">
        <v>486</v>
      </c>
      <c r="R105" s="58" t="s">
        <v>487</v>
      </c>
      <c r="S105" s="58" t="s">
        <v>466</v>
      </c>
      <c r="T105" s="58" t="s">
        <v>479</v>
      </c>
      <c r="U105" s="58" t="s">
        <v>836</v>
      </c>
      <c r="V105"/>
      <c r="Y105"/>
    </row>
    <row r="106" spans="1:25">
      <c r="A106" s="58" t="s">
        <v>469</v>
      </c>
      <c r="B106" s="59" t="s">
        <v>837</v>
      </c>
      <c r="C106" s="59" t="s">
        <v>838</v>
      </c>
      <c r="D106" s="61">
        <v>44758347</v>
      </c>
      <c r="E106" s="61">
        <v>0</v>
      </c>
      <c r="F106" s="61">
        <v>644626</v>
      </c>
      <c r="G106" s="61">
        <v>170980</v>
      </c>
      <c r="H106" s="61">
        <v>0</v>
      </c>
      <c r="I106" s="61">
        <v>170980</v>
      </c>
      <c r="J106" s="61">
        <v>0</v>
      </c>
      <c r="K106" s="61">
        <v>0</v>
      </c>
      <c r="L106" s="61">
        <v>0</v>
      </c>
      <c r="M106" s="61">
        <v>0</v>
      </c>
      <c r="N106" s="61">
        <v>0</v>
      </c>
      <c r="O106" s="61">
        <v>0</v>
      </c>
      <c r="P106" s="61">
        <v>43942741</v>
      </c>
      <c r="Q106" s="58" t="s">
        <v>672</v>
      </c>
      <c r="R106" s="58" t="s">
        <v>465</v>
      </c>
      <c r="S106" s="58" t="s">
        <v>466</v>
      </c>
      <c r="T106" s="58" t="s">
        <v>537</v>
      </c>
      <c r="U106" s="58" t="s">
        <v>839</v>
      </c>
      <c r="V106"/>
      <c r="Y106"/>
    </row>
    <row r="107" spans="1:25">
      <c r="A107" s="58" t="s">
        <v>469</v>
      </c>
      <c r="B107" s="59" t="s">
        <v>840</v>
      </c>
      <c r="C107" s="59" t="s">
        <v>841</v>
      </c>
      <c r="D107" s="61">
        <v>14204234</v>
      </c>
      <c r="E107" s="61">
        <v>0</v>
      </c>
      <c r="F107" s="61">
        <v>126739</v>
      </c>
      <c r="G107" s="61">
        <v>77867</v>
      </c>
      <c r="H107" s="61">
        <v>0</v>
      </c>
      <c r="I107" s="61">
        <v>77867</v>
      </c>
      <c r="J107" s="61">
        <v>0</v>
      </c>
      <c r="K107" s="61">
        <v>72324</v>
      </c>
      <c r="L107" s="61">
        <v>0</v>
      </c>
      <c r="M107" s="61">
        <v>0</v>
      </c>
      <c r="N107" s="61">
        <v>0</v>
      </c>
      <c r="O107" s="61">
        <v>0</v>
      </c>
      <c r="P107" s="61">
        <v>13927304</v>
      </c>
      <c r="Q107" s="58" t="s">
        <v>526</v>
      </c>
      <c r="R107" s="58" t="s">
        <v>527</v>
      </c>
      <c r="S107" s="58" t="s">
        <v>466</v>
      </c>
      <c r="T107" s="58" t="s">
        <v>467</v>
      </c>
      <c r="U107" s="58" t="s">
        <v>842</v>
      </c>
      <c r="V107"/>
      <c r="Y107"/>
    </row>
    <row r="108" spans="1:25">
      <c r="A108" s="58" t="s">
        <v>469</v>
      </c>
      <c r="B108" s="59" t="s">
        <v>843</v>
      </c>
      <c r="C108" s="59" t="s">
        <v>844</v>
      </c>
      <c r="D108" s="61">
        <v>22197320</v>
      </c>
      <c r="E108" s="61">
        <v>125431</v>
      </c>
      <c r="F108" s="61">
        <v>0</v>
      </c>
      <c r="G108" s="61">
        <v>90653</v>
      </c>
      <c r="H108" s="61">
        <v>0</v>
      </c>
      <c r="I108" s="61">
        <v>90653</v>
      </c>
      <c r="J108" s="61">
        <v>0</v>
      </c>
      <c r="K108" s="61">
        <v>1239591</v>
      </c>
      <c r="L108" s="61">
        <v>0</v>
      </c>
      <c r="M108" s="61">
        <v>0</v>
      </c>
      <c r="N108" s="61">
        <v>0</v>
      </c>
      <c r="O108" s="61">
        <v>0</v>
      </c>
      <c r="P108" s="61">
        <v>20992507</v>
      </c>
      <c r="Q108" s="58" t="s">
        <v>491</v>
      </c>
      <c r="R108" s="58" t="s">
        <v>492</v>
      </c>
      <c r="S108" s="58" t="s">
        <v>466</v>
      </c>
      <c r="T108" s="58" t="s">
        <v>467</v>
      </c>
      <c r="U108" s="58" t="s">
        <v>845</v>
      </c>
      <c r="V108"/>
      <c r="Y108"/>
    </row>
    <row r="109" spans="1:25">
      <c r="A109" s="58" t="s">
        <v>469</v>
      </c>
      <c r="B109" s="59" t="s">
        <v>846</v>
      </c>
      <c r="C109" s="59" t="s">
        <v>847</v>
      </c>
      <c r="D109" s="61">
        <v>22429098</v>
      </c>
      <c r="E109" s="61">
        <v>0</v>
      </c>
      <c r="F109" s="61">
        <v>288810</v>
      </c>
      <c r="G109" s="61">
        <v>183992</v>
      </c>
      <c r="H109" s="61">
        <v>0</v>
      </c>
      <c r="I109" s="61">
        <v>183992</v>
      </c>
      <c r="J109" s="61">
        <v>0</v>
      </c>
      <c r="K109" s="61">
        <v>454579</v>
      </c>
      <c r="L109" s="61">
        <v>63298</v>
      </c>
      <c r="M109" s="61">
        <v>63298</v>
      </c>
      <c r="N109" s="61">
        <v>0</v>
      </c>
      <c r="O109" s="61">
        <v>0</v>
      </c>
      <c r="P109" s="61">
        <v>21438419</v>
      </c>
      <c r="Q109" s="58" t="s">
        <v>591</v>
      </c>
      <c r="R109" s="58" t="s">
        <v>465</v>
      </c>
      <c r="S109" s="58" t="s">
        <v>466</v>
      </c>
      <c r="T109" s="58" t="s">
        <v>497</v>
      </c>
      <c r="U109" s="58" t="s">
        <v>848</v>
      </c>
      <c r="V109"/>
      <c r="Y109"/>
    </row>
    <row r="110" spans="1:25">
      <c r="A110" s="58" t="s">
        <v>469</v>
      </c>
      <c r="B110" s="59" t="s">
        <v>849</v>
      </c>
      <c r="C110" s="59" t="s">
        <v>850</v>
      </c>
      <c r="D110" s="61">
        <v>84520378</v>
      </c>
      <c r="E110" s="61">
        <v>0</v>
      </c>
      <c r="F110" s="61">
        <v>652380</v>
      </c>
      <c r="G110" s="61">
        <v>302601</v>
      </c>
      <c r="H110" s="61">
        <v>0</v>
      </c>
      <c r="I110" s="61">
        <v>302601</v>
      </c>
      <c r="J110" s="61">
        <v>0</v>
      </c>
      <c r="K110" s="61">
        <v>0</v>
      </c>
      <c r="L110" s="61">
        <v>0</v>
      </c>
      <c r="M110" s="61">
        <v>0</v>
      </c>
      <c r="N110" s="61">
        <v>0</v>
      </c>
      <c r="O110" s="61">
        <v>0</v>
      </c>
      <c r="P110" s="61">
        <v>83565397</v>
      </c>
      <c r="Q110" s="58" t="s">
        <v>501</v>
      </c>
      <c r="R110" s="58" t="s">
        <v>502</v>
      </c>
      <c r="S110" s="58" t="s">
        <v>645</v>
      </c>
      <c r="T110" s="58" t="s">
        <v>504</v>
      </c>
      <c r="U110" s="58" t="s">
        <v>851</v>
      </c>
      <c r="V110"/>
      <c r="Y110"/>
    </row>
    <row r="111" spans="1:25">
      <c r="A111" s="58" t="s">
        <v>469</v>
      </c>
      <c r="B111" s="59" t="s">
        <v>852</v>
      </c>
      <c r="C111" s="59" t="s">
        <v>853</v>
      </c>
      <c r="D111" s="61">
        <v>70245308</v>
      </c>
      <c r="E111" s="61">
        <v>0</v>
      </c>
      <c r="F111" s="61">
        <v>624506</v>
      </c>
      <c r="G111" s="61">
        <v>222019</v>
      </c>
      <c r="H111" s="61">
        <v>0</v>
      </c>
      <c r="I111" s="61">
        <v>222019</v>
      </c>
      <c r="J111" s="61">
        <v>0</v>
      </c>
      <c r="K111" s="61">
        <v>0</v>
      </c>
      <c r="L111" s="61">
        <v>0</v>
      </c>
      <c r="M111" s="61">
        <v>0</v>
      </c>
      <c r="N111" s="61">
        <v>0</v>
      </c>
      <c r="O111" s="61">
        <v>0</v>
      </c>
      <c r="P111" s="61">
        <v>69398783</v>
      </c>
      <c r="Q111" s="58" t="s">
        <v>798</v>
      </c>
      <c r="R111" s="58" t="s">
        <v>465</v>
      </c>
      <c r="S111" s="58" t="s">
        <v>466</v>
      </c>
      <c r="T111" s="58" t="s">
        <v>467</v>
      </c>
      <c r="U111" s="58" t="s">
        <v>854</v>
      </c>
      <c r="V111"/>
      <c r="Y111"/>
    </row>
    <row r="112" spans="1:25">
      <c r="A112" s="58" t="s">
        <v>461</v>
      </c>
      <c r="B112" s="59" t="s">
        <v>855</v>
      </c>
      <c r="C112" s="59" t="s">
        <v>856</v>
      </c>
      <c r="D112" s="61">
        <v>135503373</v>
      </c>
      <c r="E112" s="61">
        <v>1874547</v>
      </c>
      <c r="F112" s="61">
        <v>0</v>
      </c>
      <c r="G112" s="61">
        <v>596235</v>
      </c>
      <c r="H112" s="61">
        <v>0</v>
      </c>
      <c r="I112" s="61">
        <v>596235</v>
      </c>
      <c r="J112" s="61">
        <v>0</v>
      </c>
      <c r="K112" s="61">
        <v>0</v>
      </c>
      <c r="L112" s="61">
        <v>0</v>
      </c>
      <c r="M112" s="61">
        <v>0</v>
      </c>
      <c r="N112" s="61">
        <v>0</v>
      </c>
      <c r="O112" s="61">
        <v>0</v>
      </c>
      <c r="P112" s="61">
        <v>136781685</v>
      </c>
      <c r="Q112" s="58" t="s">
        <v>501</v>
      </c>
      <c r="R112" s="58" t="s">
        <v>502</v>
      </c>
      <c r="S112" s="58" t="s">
        <v>645</v>
      </c>
      <c r="T112" s="58" t="s">
        <v>504</v>
      </c>
      <c r="U112" s="58" t="s">
        <v>857</v>
      </c>
      <c r="V112"/>
      <c r="Y112"/>
    </row>
    <row r="113" spans="1:25">
      <c r="A113" s="58" t="s">
        <v>469</v>
      </c>
      <c r="B113" s="59" t="s">
        <v>858</v>
      </c>
      <c r="C113" s="59" t="s">
        <v>859</v>
      </c>
      <c r="D113" s="61">
        <v>52633253</v>
      </c>
      <c r="E113" s="61">
        <v>0</v>
      </c>
      <c r="F113" s="61">
        <v>1754323</v>
      </c>
      <c r="G113" s="61">
        <v>154359</v>
      </c>
      <c r="H113" s="61">
        <v>0</v>
      </c>
      <c r="I113" s="61">
        <v>154359</v>
      </c>
      <c r="J113" s="61">
        <v>0</v>
      </c>
      <c r="K113" s="61">
        <v>278242</v>
      </c>
      <c r="L113" s="61">
        <v>0</v>
      </c>
      <c r="M113" s="61">
        <v>0</v>
      </c>
      <c r="N113" s="61">
        <v>0</v>
      </c>
      <c r="O113" s="61">
        <v>0</v>
      </c>
      <c r="P113" s="61">
        <v>50446329</v>
      </c>
      <c r="Q113" s="58" t="s">
        <v>536</v>
      </c>
      <c r="R113" s="58" t="s">
        <v>680</v>
      </c>
      <c r="S113" s="58" t="s">
        <v>536</v>
      </c>
      <c r="T113" s="58" t="s">
        <v>473</v>
      </c>
      <c r="U113" s="58" t="s">
        <v>860</v>
      </c>
      <c r="V113"/>
      <c r="Y113"/>
    </row>
    <row r="114" spans="1:25">
      <c r="A114" s="58" t="s">
        <v>469</v>
      </c>
      <c r="B114" s="59" t="s">
        <v>861</v>
      </c>
      <c r="C114" s="59" t="s">
        <v>862</v>
      </c>
      <c r="D114" s="61">
        <v>23183600</v>
      </c>
      <c r="E114" s="61">
        <v>95292</v>
      </c>
      <c r="F114" s="61">
        <v>0</v>
      </c>
      <c r="G114" s="61">
        <v>156796</v>
      </c>
      <c r="H114" s="61">
        <v>0</v>
      </c>
      <c r="I114" s="61">
        <v>156796</v>
      </c>
      <c r="J114" s="61">
        <v>0</v>
      </c>
      <c r="K114" s="61">
        <v>0</v>
      </c>
      <c r="L114" s="61">
        <v>506286</v>
      </c>
      <c r="M114" s="61">
        <v>506286</v>
      </c>
      <c r="N114" s="61">
        <v>0</v>
      </c>
      <c r="O114" s="61">
        <v>0</v>
      </c>
      <c r="P114" s="61">
        <v>22615810</v>
      </c>
      <c r="Q114" s="58" t="s">
        <v>715</v>
      </c>
      <c r="R114" s="58" t="s">
        <v>716</v>
      </c>
      <c r="S114" s="58" t="s">
        <v>466</v>
      </c>
      <c r="T114" s="58" t="s">
        <v>514</v>
      </c>
      <c r="U114" s="58" t="s">
        <v>863</v>
      </c>
      <c r="V114"/>
      <c r="Y114"/>
    </row>
    <row r="115" spans="1:25">
      <c r="A115" s="58" t="s">
        <v>469</v>
      </c>
      <c r="B115" s="59" t="s">
        <v>864</v>
      </c>
      <c r="C115" s="59" t="s">
        <v>865</v>
      </c>
      <c r="D115" s="61">
        <v>189600749</v>
      </c>
      <c r="E115" s="61">
        <v>0</v>
      </c>
      <c r="F115" s="61">
        <v>596843</v>
      </c>
      <c r="G115" s="61">
        <v>588831</v>
      </c>
      <c r="H115" s="61">
        <v>0</v>
      </c>
      <c r="I115" s="61">
        <v>588831</v>
      </c>
      <c r="J115" s="61">
        <v>0</v>
      </c>
      <c r="K115" s="61">
        <v>0</v>
      </c>
      <c r="L115" s="61">
        <v>0</v>
      </c>
      <c r="M115" s="61">
        <v>0</v>
      </c>
      <c r="N115" s="61">
        <v>0</v>
      </c>
      <c r="O115" s="61">
        <v>0</v>
      </c>
      <c r="P115" s="61">
        <v>188415075</v>
      </c>
      <c r="Q115" s="58" t="s">
        <v>501</v>
      </c>
      <c r="R115" s="58" t="s">
        <v>502</v>
      </c>
      <c r="S115" s="58" t="s">
        <v>645</v>
      </c>
      <c r="T115" s="58" t="s">
        <v>504</v>
      </c>
      <c r="U115" s="58" t="s">
        <v>866</v>
      </c>
      <c r="V115"/>
      <c r="Y115"/>
    </row>
    <row r="116" spans="1:25">
      <c r="A116" s="58" t="s">
        <v>469</v>
      </c>
      <c r="B116" s="59" t="s">
        <v>867</v>
      </c>
      <c r="C116" s="59" t="s">
        <v>868</v>
      </c>
      <c r="D116" s="61">
        <v>41764232</v>
      </c>
      <c r="E116" s="61">
        <v>197588</v>
      </c>
      <c r="F116" s="61">
        <v>0</v>
      </c>
      <c r="G116" s="61">
        <v>128908</v>
      </c>
      <c r="H116" s="61">
        <v>0</v>
      </c>
      <c r="I116" s="61">
        <v>128908</v>
      </c>
      <c r="J116" s="61">
        <v>0</v>
      </c>
      <c r="K116" s="61">
        <v>0</v>
      </c>
      <c r="L116" s="61">
        <v>77598</v>
      </c>
      <c r="M116" s="61">
        <v>77598</v>
      </c>
      <c r="N116" s="61">
        <v>0</v>
      </c>
      <c r="O116" s="61">
        <v>0</v>
      </c>
      <c r="P116" s="61">
        <v>41755314</v>
      </c>
      <c r="Q116" s="58" t="s">
        <v>553</v>
      </c>
      <c r="R116" s="58" t="s">
        <v>554</v>
      </c>
      <c r="S116" s="58" t="s">
        <v>466</v>
      </c>
      <c r="T116" s="58" t="s">
        <v>479</v>
      </c>
      <c r="U116" s="58" t="s">
        <v>869</v>
      </c>
      <c r="V116"/>
      <c r="Y116"/>
    </row>
    <row r="117" spans="1:25">
      <c r="A117" s="58" t="s">
        <v>469</v>
      </c>
      <c r="B117" s="59" t="s">
        <v>870</v>
      </c>
      <c r="C117" s="59" t="s">
        <v>871</v>
      </c>
      <c r="D117" s="61">
        <v>48632656</v>
      </c>
      <c r="E117" s="61">
        <v>0</v>
      </c>
      <c r="F117" s="61">
        <v>196985</v>
      </c>
      <c r="G117" s="61">
        <v>299517</v>
      </c>
      <c r="H117" s="61">
        <v>0</v>
      </c>
      <c r="I117" s="61">
        <v>299517</v>
      </c>
      <c r="J117" s="61">
        <v>0</v>
      </c>
      <c r="K117" s="61">
        <v>0</v>
      </c>
      <c r="L117" s="61">
        <v>0</v>
      </c>
      <c r="M117" s="61">
        <v>0</v>
      </c>
      <c r="N117" s="61">
        <v>0</v>
      </c>
      <c r="O117" s="61">
        <v>0</v>
      </c>
      <c r="P117" s="61">
        <v>48136154</v>
      </c>
      <c r="Q117" s="58" t="s">
        <v>501</v>
      </c>
      <c r="R117" s="58" t="s">
        <v>502</v>
      </c>
      <c r="S117" s="58" t="s">
        <v>503</v>
      </c>
      <c r="T117" s="58" t="s">
        <v>504</v>
      </c>
      <c r="U117" s="58" t="s">
        <v>872</v>
      </c>
      <c r="V117"/>
      <c r="Y117"/>
    </row>
    <row r="118" spans="1:25">
      <c r="A118" s="58" t="s">
        <v>469</v>
      </c>
      <c r="B118" s="59" t="s">
        <v>873</v>
      </c>
      <c r="C118" s="59" t="s">
        <v>874</v>
      </c>
      <c r="D118" s="61">
        <v>31850926</v>
      </c>
      <c r="E118" s="61">
        <v>0</v>
      </c>
      <c r="F118" s="61">
        <v>262958</v>
      </c>
      <c r="G118" s="61">
        <v>110677</v>
      </c>
      <c r="H118" s="61">
        <v>0</v>
      </c>
      <c r="I118" s="61">
        <v>110677</v>
      </c>
      <c r="J118" s="61">
        <v>0</v>
      </c>
      <c r="K118" s="61">
        <v>865739</v>
      </c>
      <c r="L118" s="61">
        <v>0</v>
      </c>
      <c r="M118" s="61">
        <v>0</v>
      </c>
      <c r="N118" s="61">
        <v>0</v>
      </c>
      <c r="O118" s="61">
        <v>0</v>
      </c>
      <c r="P118" s="61">
        <v>30611552</v>
      </c>
      <c r="Q118" s="58" t="s">
        <v>521</v>
      </c>
      <c r="R118" s="58" t="s">
        <v>522</v>
      </c>
      <c r="S118" s="58" t="s">
        <v>466</v>
      </c>
      <c r="T118" s="58" t="s">
        <v>497</v>
      </c>
      <c r="U118" s="58" t="s">
        <v>875</v>
      </c>
      <c r="V118"/>
      <c r="Y118"/>
    </row>
    <row r="119" spans="1:25">
      <c r="A119" s="58" t="s">
        <v>469</v>
      </c>
      <c r="B119" s="59" t="s">
        <v>876</v>
      </c>
      <c r="C119" s="59" t="s">
        <v>877</v>
      </c>
      <c r="D119" s="61">
        <v>47558928</v>
      </c>
      <c r="E119" s="61">
        <v>0</v>
      </c>
      <c r="F119" s="61">
        <v>146662</v>
      </c>
      <c r="G119" s="61">
        <v>279589</v>
      </c>
      <c r="H119" s="61">
        <v>0</v>
      </c>
      <c r="I119" s="61">
        <v>279589</v>
      </c>
      <c r="J119" s="61">
        <v>0</v>
      </c>
      <c r="K119" s="61">
        <v>0</v>
      </c>
      <c r="L119" s="61">
        <v>227840</v>
      </c>
      <c r="M119" s="61">
        <v>0</v>
      </c>
      <c r="N119" s="61">
        <v>227840</v>
      </c>
      <c r="O119" s="61">
        <v>0</v>
      </c>
      <c r="P119" s="61">
        <v>46904837</v>
      </c>
      <c r="Q119" s="58" t="s">
        <v>715</v>
      </c>
      <c r="R119" s="58" t="s">
        <v>716</v>
      </c>
      <c r="S119" s="58" t="s">
        <v>466</v>
      </c>
      <c r="T119" s="58" t="s">
        <v>514</v>
      </c>
      <c r="U119" s="58" t="s">
        <v>878</v>
      </c>
      <c r="V119"/>
      <c r="Y119"/>
    </row>
    <row r="120" spans="1:25">
      <c r="A120" s="58" t="s">
        <v>469</v>
      </c>
      <c r="B120" s="59" t="s">
        <v>879</v>
      </c>
      <c r="C120" s="59" t="s">
        <v>880</v>
      </c>
      <c r="D120" s="61">
        <v>37035973</v>
      </c>
      <c r="E120" s="61">
        <v>0</v>
      </c>
      <c r="F120" s="61">
        <v>492141</v>
      </c>
      <c r="G120" s="61">
        <v>238978</v>
      </c>
      <c r="H120" s="61">
        <v>0</v>
      </c>
      <c r="I120" s="61">
        <v>238978</v>
      </c>
      <c r="J120" s="61">
        <v>0</v>
      </c>
      <c r="K120" s="61">
        <v>0</v>
      </c>
      <c r="L120" s="61">
        <v>0</v>
      </c>
      <c r="M120" s="61">
        <v>0</v>
      </c>
      <c r="N120" s="61">
        <v>0</v>
      </c>
      <c r="O120" s="61">
        <v>0</v>
      </c>
      <c r="P120" s="61">
        <v>36304854</v>
      </c>
      <c r="Q120" s="58" t="s">
        <v>501</v>
      </c>
      <c r="R120" s="58" t="s">
        <v>502</v>
      </c>
      <c r="S120" s="58" t="s">
        <v>503</v>
      </c>
      <c r="T120" s="58" t="s">
        <v>504</v>
      </c>
      <c r="U120" s="58" t="s">
        <v>881</v>
      </c>
      <c r="V120"/>
      <c r="Y120"/>
    </row>
    <row r="121" spans="1:25">
      <c r="A121" s="58" t="s">
        <v>469</v>
      </c>
      <c r="B121" s="59" t="s">
        <v>882</v>
      </c>
      <c r="C121" s="59" t="s">
        <v>883</v>
      </c>
      <c r="D121" s="61">
        <v>22924024</v>
      </c>
      <c r="E121" s="61">
        <v>0</v>
      </c>
      <c r="F121" s="61">
        <v>43588</v>
      </c>
      <c r="G121" s="61">
        <v>96787</v>
      </c>
      <c r="H121" s="61">
        <v>0</v>
      </c>
      <c r="I121" s="61">
        <v>96787</v>
      </c>
      <c r="J121" s="61">
        <v>0</v>
      </c>
      <c r="K121" s="61">
        <v>0</v>
      </c>
      <c r="L121" s="61">
        <v>0</v>
      </c>
      <c r="M121" s="61">
        <v>0</v>
      </c>
      <c r="N121" s="61">
        <v>0</v>
      </c>
      <c r="O121" s="61">
        <v>0</v>
      </c>
      <c r="P121" s="61">
        <v>22783649</v>
      </c>
      <c r="Q121" s="58" t="s">
        <v>526</v>
      </c>
      <c r="R121" s="58" t="s">
        <v>527</v>
      </c>
      <c r="S121" s="58" t="s">
        <v>466</v>
      </c>
      <c r="T121" s="58" t="s">
        <v>467</v>
      </c>
      <c r="U121" s="58" t="s">
        <v>884</v>
      </c>
      <c r="V121"/>
      <c r="Y121"/>
    </row>
    <row r="122" spans="1:25">
      <c r="A122" s="58" t="s">
        <v>461</v>
      </c>
      <c r="B122" s="59" t="s">
        <v>885</v>
      </c>
      <c r="C122" s="59" t="s">
        <v>886</v>
      </c>
      <c r="D122" s="61">
        <v>26903382</v>
      </c>
      <c r="E122" s="61">
        <v>0</v>
      </c>
      <c r="F122" s="61">
        <v>188840</v>
      </c>
      <c r="G122" s="61">
        <v>112959</v>
      </c>
      <c r="H122" s="61">
        <v>0</v>
      </c>
      <c r="I122" s="61">
        <v>112959</v>
      </c>
      <c r="J122" s="61">
        <v>0</v>
      </c>
      <c r="K122" s="61">
        <v>92824</v>
      </c>
      <c r="L122" s="61">
        <v>178331</v>
      </c>
      <c r="M122" s="61">
        <v>178331</v>
      </c>
      <c r="N122" s="61">
        <v>0</v>
      </c>
      <c r="O122" s="61">
        <v>0</v>
      </c>
      <c r="P122" s="61">
        <v>26330428</v>
      </c>
      <c r="Q122" s="58" t="s">
        <v>536</v>
      </c>
      <c r="R122" s="58" t="s">
        <v>887</v>
      </c>
      <c r="S122" s="58" t="s">
        <v>536</v>
      </c>
      <c r="T122" s="58" t="s">
        <v>730</v>
      </c>
      <c r="U122" s="58" t="s">
        <v>888</v>
      </c>
      <c r="V122"/>
      <c r="Y122"/>
    </row>
    <row r="123" spans="1:25">
      <c r="A123" s="58" t="s">
        <v>469</v>
      </c>
      <c r="B123" s="59" t="s">
        <v>889</v>
      </c>
      <c r="C123" s="59" t="s">
        <v>890</v>
      </c>
      <c r="D123" s="61">
        <v>16834675</v>
      </c>
      <c r="E123" s="61">
        <v>0</v>
      </c>
      <c r="F123" s="61">
        <v>8865</v>
      </c>
      <c r="G123" s="61">
        <v>130460</v>
      </c>
      <c r="H123" s="61">
        <v>0</v>
      </c>
      <c r="I123" s="61">
        <v>130460</v>
      </c>
      <c r="J123" s="61">
        <v>0</v>
      </c>
      <c r="K123" s="61">
        <v>0</v>
      </c>
      <c r="L123" s="61">
        <v>0</v>
      </c>
      <c r="M123" s="61">
        <v>0</v>
      </c>
      <c r="N123" s="61">
        <v>0</v>
      </c>
      <c r="O123" s="61">
        <v>0</v>
      </c>
      <c r="P123" s="61">
        <v>16695350</v>
      </c>
      <c r="Q123" s="58" t="s">
        <v>788</v>
      </c>
      <c r="R123" s="58" t="s">
        <v>601</v>
      </c>
      <c r="S123" s="58" t="s">
        <v>466</v>
      </c>
      <c r="T123" s="58" t="s">
        <v>467</v>
      </c>
      <c r="U123" s="58" t="s">
        <v>891</v>
      </c>
      <c r="V123"/>
      <c r="Y123"/>
    </row>
    <row r="124" spans="1:25">
      <c r="A124" s="58" t="s">
        <v>469</v>
      </c>
      <c r="B124" s="59" t="s">
        <v>892</v>
      </c>
      <c r="C124" s="59" t="s">
        <v>893</v>
      </c>
      <c r="D124" s="61">
        <v>27055356</v>
      </c>
      <c r="E124" s="61">
        <v>65143</v>
      </c>
      <c r="F124" s="61">
        <v>0</v>
      </c>
      <c r="G124" s="61">
        <v>133144</v>
      </c>
      <c r="H124" s="61">
        <v>0</v>
      </c>
      <c r="I124" s="61">
        <v>133144</v>
      </c>
      <c r="J124" s="61">
        <v>0</v>
      </c>
      <c r="K124" s="61">
        <v>0</v>
      </c>
      <c r="L124" s="61">
        <v>0</v>
      </c>
      <c r="M124" s="61">
        <v>0</v>
      </c>
      <c r="N124" s="61">
        <v>0</v>
      </c>
      <c r="O124" s="61">
        <v>0</v>
      </c>
      <c r="P124" s="61">
        <v>26987355</v>
      </c>
      <c r="Q124" s="58" t="s">
        <v>526</v>
      </c>
      <c r="R124" s="58" t="s">
        <v>527</v>
      </c>
      <c r="S124" s="58" t="s">
        <v>466</v>
      </c>
      <c r="T124" s="58" t="s">
        <v>467</v>
      </c>
      <c r="U124" s="58" t="s">
        <v>894</v>
      </c>
      <c r="V124"/>
      <c r="Y124"/>
    </row>
    <row r="125" spans="1:25">
      <c r="A125" s="58" t="s">
        <v>469</v>
      </c>
      <c r="B125" s="59" t="s">
        <v>895</v>
      </c>
      <c r="C125" s="59" t="s">
        <v>896</v>
      </c>
      <c r="D125" s="61">
        <v>63076380</v>
      </c>
      <c r="E125" s="61">
        <v>0</v>
      </c>
      <c r="F125" s="61">
        <v>328213</v>
      </c>
      <c r="G125" s="61">
        <v>262023</v>
      </c>
      <c r="H125" s="61">
        <v>0</v>
      </c>
      <c r="I125" s="61">
        <v>262023</v>
      </c>
      <c r="J125" s="61">
        <v>0</v>
      </c>
      <c r="K125" s="61">
        <v>0</v>
      </c>
      <c r="L125" s="61">
        <v>0</v>
      </c>
      <c r="M125" s="61">
        <v>0</v>
      </c>
      <c r="N125" s="61">
        <v>0</v>
      </c>
      <c r="O125" s="61">
        <v>0</v>
      </c>
      <c r="P125" s="61">
        <v>62486144</v>
      </c>
      <c r="Q125" s="58" t="s">
        <v>501</v>
      </c>
      <c r="R125" s="58" t="s">
        <v>502</v>
      </c>
      <c r="S125" s="58" t="s">
        <v>503</v>
      </c>
      <c r="T125" s="58" t="s">
        <v>504</v>
      </c>
      <c r="U125" s="58" t="s">
        <v>897</v>
      </c>
      <c r="V125"/>
      <c r="Y125"/>
    </row>
    <row r="126" spans="1:25">
      <c r="A126" s="58" t="s">
        <v>461</v>
      </c>
      <c r="B126" s="59" t="s">
        <v>898</v>
      </c>
      <c r="C126" s="59" t="s">
        <v>899</v>
      </c>
      <c r="D126" s="61">
        <v>37462169</v>
      </c>
      <c r="E126" s="61">
        <v>452282</v>
      </c>
      <c r="F126" s="61">
        <v>0</v>
      </c>
      <c r="G126" s="61">
        <v>299345</v>
      </c>
      <c r="H126" s="61">
        <v>0</v>
      </c>
      <c r="I126" s="61">
        <v>299345</v>
      </c>
      <c r="J126" s="61">
        <v>0</v>
      </c>
      <c r="K126" s="61">
        <v>187695</v>
      </c>
      <c r="L126" s="61">
        <v>372868</v>
      </c>
      <c r="M126" s="61">
        <v>372868</v>
      </c>
      <c r="N126" s="61">
        <v>0</v>
      </c>
      <c r="O126" s="61">
        <v>0</v>
      </c>
      <c r="P126" s="61">
        <v>37054543</v>
      </c>
      <c r="Q126" s="58" t="s">
        <v>536</v>
      </c>
      <c r="R126" s="58" t="s">
        <v>615</v>
      </c>
      <c r="S126" s="58" t="s">
        <v>536</v>
      </c>
      <c r="T126" s="58" t="s">
        <v>549</v>
      </c>
      <c r="U126" s="58" t="s">
        <v>900</v>
      </c>
      <c r="V126"/>
      <c r="Y126"/>
    </row>
    <row r="127" spans="1:25">
      <c r="A127" s="58" t="s">
        <v>469</v>
      </c>
      <c r="B127" s="59" t="s">
        <v>901</v>
      </c>
      <c r="C127" s="59" t="s">
        <v>902</v>
      </c>
      <c r="D127" s="61">
        <v>37056287</v>
      </c>
      <c r="E127" s="61">
        <v>0</v>
      </c>
      <c r="F127" s="61">
        <v>571237</v>
      </c>
      <c r="G127" s="61">
        <v>142435</v>
      </c>
      <c r="H127" s="61">
        <v>0</v>
      </c>
      <c r="I127" s="61">
        <v>142435</v>
      </c>
      <c r="J127" s="61">
        <v>0</v>
      </c>
      <c r="K127" s="61">
        <v>0</v>
      </c>
      <c r="L127" s="61">
        <v>0</v>
      </c>
      <c r="M127" s="61">
        <v>0</v>
      </c>
      <c r="N127" s="61">
        <v>0</v>
      </c>
      <c r="O127" s="61">
        <v>0</v>
      </c>
      <c r="P127" s="61">
        <v>36342615</v>
      </c>
      <c r="Q127" s="58" t="s">
        <v>619</v>
      </c>
      <c r="R127" s="58" t="s">
        <v>465</v>
      </c>
      <c r="S127" s="58" t="s">
        <v>466</v>
      </c>
      <c r="T127" s="58" t="s">
        <v>497</v>
      </c>
      <c r="U127" s="58" t="s">
        <v>903</v>
      </c>
      <c r="V127"/>
      <c r="Y127"/>
    </row>
    <row r="128" spans="1:25">
      <c r="A128" s="58" t="s">
        <v>469</v>
      </c>
      <c r="B128" s="59" t="s">
        <v>904</v>
      </c>
      <c r="C128" s="59" t="s">
        <v>905</v>
      </c>
      <c r="D128" s="61">
        <v>26363151</v>
      </c>
      <c r="E128" s="61">
        <v>161905</v>
      </c>
      <c r="F128" s="61">
        <v>0</v>
      </c>
      <c r="G128" s="61">
        <v>134037</v>
      </c>
      <c r="H128" s="61">
        <v>0</v>
      </c>
      <c r="I128" s="61">
        <v>134037</v>
      </c>
      <c r="J128" s="61">
        <v>0</v>
      </c>
      <c r="K128" s="61">
        <v>0</v>
      </c>
      <c r="L128" s="61">
        <v>0</v>
      </c>
      <c r="M128" s="61">
        <v>0</v>
      </c>
      <c r="N128" s="61">
        <v>0</v>
      </c>
      <c r="O128" s="61">
        <v>0</v>
      </c>
      <c r="P128" s="61">
        <v>26391019</v>
      </c>
      <c r="Q128" s="58" t="s">
        <v>477</v>
      </c>
      <c r="R128" s="58" t="s">
        <v>478</v>
      </c>
      <c r="S128" s="58" t="s">
        <v>466</v>
      </c>
      <c r="T128" s="58" t="s">
        <v>479</v>
      </c>
      <c r="U128" s="58" t="s">
        <v>906</v>
      </c>
      <c r="V128"/>
      <c r="Y128"/>
    </row>
    <row r="129" spans="1:25">
      <c r="A129" s="58" t="s">
        <v>469</v>
      </c>
      <c r="B129" s="59" t="s">
        <v>907</v>
      </c>
      <c r="C129" s="59" t="s">
        <v>908</v>
      </c>
      <c r="D129" s="61">
        <v>339049316</v>
      </c>
      <c r="E129" s="61">
        <v>0</v>
      </c>
      <c r="F129" s="61">
        <v>1881284</v>
      </c>
      <c r="G129" s="61">
        <v>566133</v>
      </c>
      <c r="H129" s="61">
        <v>0</v>
      </c>
      <c r="I129" s="61">
        <v>566133</v>
      </c>
      <c r="J129" s="61">
        <v>0</v>
      </c>
      <c r="K129" s="61">
        <v>0</v>
      </c>
      <c r="L129" s="61">
        <v>0</v>
      </c>
      <c r="M129" s="61">
        <v>0</v>
      </c>
      <c r="N129" s="61">
        <v>0</v>
      </c>
      <c r="O129" s="61">
        <v>0</v>
      </c>
      <c r="P129" s="61">
        <v>336601899</v>
      </c>
      <c r="Q129" s="58" t="s">
        <v>501</v>
      </c>
      <c r="R129" s="58" t="s">
        <v>502</v>
      </c>
      <c r="S129" s="58" t="s">
        <v>503</v>
      </c>
      <c r="T129" s="58" t="s">
        <v>504</v>
      </c>
      <c r="U129" s="58" t="s">
        <v>909</v>
      </c>
      <c r="V129"/>
      <c r="Y129"/>
    </row>
    <row r="130" spans="1:25">
      <c r="A130" s="58" t="s">
        <v>469</v>
      </c>
      <c r="B130" s="59" t="s">
        <v>910</v>
      </c>
      <c r="C130" s="59" t="s">
        <v>911</v>
      </c>
      <c r="D130" s="61">
        <v>31209401</v>
      </c>
      <c r="E130" s="61">
        <v>58562</v>
      </c>
      <c r="F130" s="61">
        <v>0</v>
      </c>
      <c r="G130" s="61">
        <v>122995</v>
      </c>
      <c r="H130" s="61">
        <v>0</v>
      </c>
      <c r="I130" s="61">
        <v>122995</v>
      </c>
      <c r="J130" s="61">
        <v>0</v>
      </c>
      <c r="K130" s="61">
        <v>445443</v>
      </c>
      <c r="L130" s="61">
        <v>110748</v>
      </c>
      <c r="M130" s="61">
        <v>110748</v>
      </c>
      <c r="N130" s="61">
        <v>0</v>
      </c>
      <c r="O130" s="61">
        <v>0</v>
      </c>
      <c r="P130" s="61">
        <v>30588777</v>
      </c>
      <c r="Q130" s="58" t="s">
        <v>553</v>
      </c>
      <c r="R130" s="58" t="s">
        <v>554</v>
      </c>
      <c r="S130" s="58" t="s">
        <v>466</v>
      </c>
      <c r="T130" s="58" t="s">
        <v>479</v>
      </c>
      <c r="U130" s="58" t="s">
        <v>912</v>
      </c>
      <c r="V130"/>
      <c r="Y130"/>
    </row>
    <row r="131" spans="1:25">
      <c r="A131" s="58" t="s">
        <v>469</v>
      </c>
      <c r="B131" s="59" t="s">
        <v>913</v>
      </c>
      <c r="C131" s="59" t="s">
        <v>914</v>
      </c>
      <c r="D131" s="61">
        <v>37203520</v>
      </c>
      <c r="E131" s="61">
        <v>0</v>
      </c>
      <c r="F131" s="61">
        <v>89839</v>
      </c>
      <c r="G131" s="61">
        <v>183508</v>
      </c>
      <c r="H131" s="61">
        <v>0</v>
      </c>
      <c r="I131" s="61">
        <v>183508</v>
      </c>
      <c r="J131" s="61">
        <v>0</v>
      </c>
      <c r="K131" s="61">
        <v>0</v>
      </c>
      <c r="L131" s="61">
        <v>90524</v>
      </c>
      <c r="M131" s="61">
        <v>90524</v>
      </c>
      <c r="N131" s="61">
        <v>0</v>
      </c>
      <c r="O131" s="61">
        <v>0</v>
      </c>
      <c r="P131" s="61">
        <v>36839649</v>
      </c>
      <c r="Q131" s="58" t="s">
        <v>464</v>
      </c>
      <c r="R131" s="58" t="s">
        <v>465</v>
      </c>
      <c r="S131" s="58" t="s">
        <v>466</v>
      </c>
      <c r="T131" s="58" t="s">
        <v>467</v>
      </c>
      <c r="U131" s="58" t="s">
        <v>915</v>
      </c>
      <c r="V131"/>
      <c r="Y131"/>
    </row>
    <row r="132" spans="1:25">
      <c r="A132" s="58" t="s">
        <v>469</v>
      </c>
      <c r="B132" s="59" t="s">
        <v>916</v>
      </c>
      <c r="C132" s="59" t="s">
        <v>917</v>
      </c>
      <c r="D132" s="61">
        <v>174833562</v>
      </c>
      <c r="E132" s="61">
        <v>0</v>
      </c>
      <c r="F132" s="61">
        <v>791156</v>
      </c>
      <c r="G132" s="61">
        <v>406401</v>
      </c>
      <c r="H132" s="61">
        <v>0</v>
      </c>
      <c r="I132" s="61">
        <v>406401</v>
      </c>
      <c r="J132" s="61">
        <v>0</v>
      </c>
      <c r="K132" s="61">
        <v>0</v>
      </c>
      <c r="L132" s="61">
        <v>0</v>
      </c>
      <c r="M132" s="61">
        <v>0</v>
      </c>
      <c r="N132" s="61">
        <v>0</v>
      </c>
      <c r="O132" s="61">
        <v>0</v>
      </c>
      <c r="P132" s="61">
        <v>173636005</v>
      </c>
      <c r="Q132" s="58" t="s">
        <v>501</v>
      </c>
      <c r="R132" s="58" t="s">
        <v>502</v>
      </c>
      <c r="S132" s="58" t="s">
        <v>503</v>
      </c>
      <c r="T132" s="58" t="s">
        <v>504</v>
      </c>
      <c r="U132" s="58" t="s">
        <v>918</v>
      </c>
      <c r="V132"/>
      <c r="Y132"/>
    </row>
    <row r="133" spans="1:25">
      <c r="A133" s="58" t="s">
        <v>469</v>
      </c>
      <c r="B133" s="59" t="s">
        <v>919</v>
      </c>
      <c r="C133" s="59" t="s">
        <v>920</v>
      </c>
      <c r="D133" s="61">
        <v>57103027</v>
      </c>
      <c r="E133" s="61">
        <v>0</v>
      </c>
      <c r="F133" s="61">
        <v>351118</v>
      </c>
      <c r="G133" s="61">
        <v>218600</v>
      </c>
      <c r="H133" s="61">
        <v>0</v>
      </c>
      <c r="I133" s="61">
        <v>218600</v>
      </c>
      <c r="J133" s="61">
        <v>0</v>
      </c>
      <c r="K133" s="61">
        <v>1088603</v>
      </c>
      <c r="L133" s="61">
        <v>1140017</v>
      </c>
      <c r="M133" s="61">
        <v>1140017</v>
      </c>
      <c r="N133" s="61">
        <v>0</v>
      </c>
      <c r="O133" s="61">
        <v>0</v>
      </c>
      <c r="P133" s="61">
        <v>54304689</v>
      </c>
      <c r="Q133" s="58" t="s">
        <v>640</v>
      </c>
      <c r="R133" s="58" t="s">
        <v>641</v>
      </c>
      <c r="S133" s="58" t="s">
        <v>466</v>
      </c>
      <c r="T133" s="58" t="s">
        <v>497</v>
      </c>
      <c r="U133" s="58" t="s">
        <v>921</v>
      </c>
      <c r="V133"/>
      <c r="Y133"/>
    </row>
    <row r="134" spans="1:25">
      <c r="A134" s="58" t="s">
        <v>461</v>
      </c>
      <c r="B134" s="59" t="s">
        <v>922</v>
      </c>
      <c r="C134" s="59" t="s">
        <v>923</v>
      </c>
      <c r="D134" s="61">
        <v>18927167</v>
      </c>
      <c r="E134" s="61">
        <v>123440</v>
      </c>
      <c r="F134" s="61">
        <v>0</v>
      </c>
      <c r="G134" s="61">
        <v>121025</v>
      </c>
      <c r="H134" s="61">
        <v>0</v>
      </c>
      <c r="I134" s="61">
        <v>121025</v>
      </c>
      <c r="J134" s="61">
        <v>0</v>
      </c>
      <c r="K134" s="61">
        <v>0</v>
      </c>
      <c r="L134" s="61">
        <v>0</v>
      </c>
      <c r="M134" s="61">
        <v>0</v>
      </c>
      <c r="N134" s="61">
        <v>0</v>
      </c>
      <c r="O134" s="61">
        <v>0</v>
      </c>
      <c r="P134" s="61">
        <v>18929582</v>
      </c>
      <c r="Q134" s="58" t="s">
        <v>630</v>
      </c>
      <c r="R134" s="58" t="s">
        <v>558</v>
      </c>
      <c r="S134" s="58" t="s">
        <v>466</v>
      </c>
      <c r="T134" s="58" t="s">
        <v>473</v>
      </c>
      <c r="U134" s="58" t="s">
        <v>924</v>
      </c>
      <c r="V134"/>
      <c r="Y134"/>
    </row>
    <row r="135" spans="1:25">
      <c r="A135" s="58" t="s">
        <v>461</v>
      </c>
      <c r="B135" s="59" t="s">
        <v>925</v>
      </c>
      <c r="C135" s="59" t="s">
        <v>926</v>
      </c>
      <c r="D135" s="61">
        <v>44006008</v>
      </c>
      <c r="E135" s="61">
        <v>0</v>
      </c>
      <c r="F135" s="61">
        <v>286469</v>
      </c>
      <c r="G135" s="61">
        <v>184199</v>
      </c>
      <c r="H135" s="61">
        <v>0</v>
      </c>
      <c r="I135" s="61">
        <v>184199</v>
      </c>
      <c r="J135" s="61">
        <v>0</v>
      </c>
      <c r="K135" s="61">
        <v>591210</v>
      </c>
      <c r="L135" s="61">
        <v>4771</v>
      </c>
      <c r="M135" s="61">
        <v>4659</v>
      </c>
      <c r="N135" s="61">
        <v>112</v>
      </c>
      <c r="O135" s="61">
        <v>0</v>
      </c>
      <c r="P135" s="61">
        <v>42939359</v>
      </c>
      <c r="Q135" s="58" t="s">
        <v>496</v>
      </c>
      <c r="R135" s="58" t="s">
        <v>465</v>
      </c>
      <c r="S135" s="58" t="s">
        <v>466</v>
      </c>
      <c r="T135" s="58" t="s">
        <v>497</v>
      </c>
      <c r="U135" s="58" t="s">
        <v>927</v>
      </c>
      <c r="V135"/>
      <c r="Y135"/>
    </row>
    <row r="136" spans="1:25">
      <c r="A136" s="58" t="s">
        <v>461</v>
      </c>
      <c r="B136" s="59" t="s">
        <v>928</v>
      </c>
      <c r="C136" s="59" t="s">
        <v>929</v>
      </c>
      <c r="D136" s="61">
        <v>28212174</v>
      </c>
      <c r="E136" s="61">
        <v>211370</v>
      </c>
      <c r="F136" s="61">
        <v>0</v>
      </c>
      <c r="G136" s="61">
        <v>267967</v>
      </c>
      <c r="H136" s="61">
        <v>0</v>
      </c>
      <c r="I136" s="61">
        <v>267967</v>
      </c>
      <c r="J136" s="61">
        <v>0</v>
      </c>
      <c r="K136" s="61">
        <v>0</v>
      </c>
      <c r="L136" s="61">
        <v>387345</v>
      </c>
      <c r="M136" s="61">
        <v>387345</v>
      </c>
      <c r="N136" s="61">
        <v>0</v>
      </c>
      <c r="O136" s="61">
        <v>0</v>
      </c>
      <c r="P136" s="61">
        <v>27768232</v>
      </c>
      <c r="Q136" s="58" t="s">
        <v>536</v>
      </c>
      <c r="R136" s="58" t="s">
        <v>465</v>
      </c>
      <c r="S136" s="58" t="s">
        <v>536</v>
      </c>
      <c r="T136" s="58" t="s">
        <v>467</v>
      </c>
      <c r="U136" s="58" t="s">
        <v>930</v>
      </c>
      <c r="V136"/>
      <c r="Y136"/>
    </row>
    <row r="137" spans="1:25">
      <c r="A137" s="58" t="s">
        <v>461</v>
      </c>
      <c r="B137" s="59" t="s">
        <v>931</v>
      </c>
      <c r="C137" s="59" t="s">
        <v>932</v>
      </c>
      <c r="D137" s="61">
        <v>739236</v>
      </c>
      <c r="E137" s="61">
        <v>3175</v>
      </c>
      <c r="F137" s="61">
        <v>0</v>
      </c>
      <c r="G137" s="61">
        <v>25504</v>
      </c>
      <c r="H137" s="61">
        <v>0</v>
      </c>
      <c r="I137" s="61">
        <v>25504</v>
      </c>
      <c r="J137" s="61">
        <v>0</v>
      </c>
      <c r="K137" s="61">
        <v>0</v>
      </c>
      <c r="L137" s="61">
        <v>0</v>
      </c>
      <c r="M137" s="61">
        <v>0</v>
      </c>
      <c r="N137" s="61">
        <v>0</v>
      </c>
      <c r="O137" s="61">
        <v>0</v>
      </c>
      <c r="P137" s="61">
        <v>716907</v>
      </c>
      <c r="Q137" s="58" t="s">
        <v>536</v>
      </c>
      <c r="R137" s="58" t="s">
        <v>465</v>
      </c>
      <c r="S137" s="58" t="s">
        <v>536</v>
      </c>
      <c r="T137" s="58" t="s">
        <v>537</v>
      </c>
      <c r="U137" s="58" t="s">
        <v>933</v>
      </c>
      <c r="V137"/>
      <c r="Y137"/>
    </row>
    <row r="138" spans="1:25">
      <c r="A138" s="58" t="s">
        <v>469</v>
      </c>
      <c r="B138" s="59" t="s">
        <v>934</v>
      </c>
      <c r="C138" s="59" t="s">
        <v>935</v>
      </c>
      <c r="D138" s="61">
        <v>231235912</v>
      </c>
      <c r="E138" s="61">
        <v>0</v>
      </c>
      <c r="F138" s="61">
        <v>445468</v>
      </c>
      <c r="G138" s="61">
        <v>726357</v>
      </c>
      <c r="H138" s="61">
        <v>0</v>
      </c>
      <c r="I138" s="61">
        <v>726357</v>
      </c>
      <c r="J138" s="61">
        <v>0</v>
      </c>
      <c r="K138" s="61">
        <v>0</v>
      </c>
      <c r="L138" s="61">
        <v>79268</v>
      </c>
      <c r="M138" s="61">
        <v>79268</v>
      </c>
      <c r="N138" s="61">
        <v>0</v>
      </c>
      <c r="O138" s="61">
        <v>0</v>
      </c>
      <c r="P138" s="61">
        <v>229984819</v>
      </c>
      <c r="Q138" s="58" t="s">
        <v>501</v>
      </c>
      <c r="R138" s="58" t="s">
        <v>502</v>
      </c>
      <c r="S138" s="58" t="s">
        <v>645</v>
      </c>
      <c r="T138" s="58" t="s">
        <v>504</v>
      </c>
      <c r="U138" s="58" t="s">
        <v>936</v>
      </c>
      <c r="V138"/>
      <c r="Y138"/>
    </row>
    <row r="139" spans="1:25">
      <c r="A139" s="58" t="s">
        <v>461</v>
      </c>
      <c r="B139" s="59" t="s">
        <v>937</v>
      </c>
      <c r="C139" s="59" t="s">
        <v>938</v>
      </c>
      <c r="D139" s="61">
        <v>227968753</v>
      </c>
      <c r="E139" s="61">
        <v>0</v>
      </c>
      <c r="F139" s="61">
        <v>1819887</v>
      </c>
      <c r="G139" s="61">
        <v>632739</v>
      </c>
      <c r="H139" s="61">
        <v>0</v>
      </c>
      <c r="I139" s="61">
        <v>632739</v>
      </c>
      <c r="J139" s="61">
        <v>0</v>
      </c>
      <c r="K139" s="61">
        <v>0</v>
      </c>
      <c r="L139" s="61">
        <v>0</v>
      </c>
      <c r="M139" s="61">
        <v>0</v>
      </c>
      <c r="N139" s="61">
        <v>0</v>
      </c>
      <c r="O139" s="61">
        <v>0</v>
      </c>
      <c r="P139" s="61">
        <v>225516127</v>
      </c>
      <c r="Q139" s="58" t="s">
        <v>501</v>
      </c>
      <c r="R139" s="58" t="s">
        <v>502</v>
      </c>
      <c r="S139" s="58" t="s">
        <v>645</v>
      </c>
      <c r="T139" s="58" t="s">
        <v>504</v>
      </c>
      <c r="U139" s="58" t="s">
        <v>939</v>
      </c>
      <c r="V139"/>
      <c r="Y139"/>
    </row>
    <row r="140" spans="1:25">
      <c r="A140" s="58" t="s">
        <v>469</v>
      </c>
      <c r="B140" s="59" t="s">
        <v>940</v>
      </c>
      <c r="C140" s="59" t="s">
        <v>941</v>
      </c>
      <c r="D140" s="61">
        <v>37466876</v>
      </c>
      <c r="E140" s="61">
        <v>0</v>
      </c>
      <c r="F140" s="61">
        <v>70991</v>
      </c>
      <c r="G140" s="61">
        <v>227162</v>
      </c>
      <c r="H140" s="61">
        <v>0</v>
      </c>
      <c r="I140" s="61">
        <v>227162</v>
      </c>
      <c r="J140" s="61">
        <v>0</v>
      </c>
      <c r="K140" s="61">
        <v>30584</v>
      </c>
      <c r="L140" s="61">
        <v>2714635</v>
      </c>
      <c r="M140" s="61">
        <v>2714635</v>
      </c>
      <c r="N140" s="61">
        <v>0</v>
      </c>
      <c r="O140" s="61">
        <v>0</v>
      </c>
      <c r="P140" s="61">
        <v>34423504</v>
      </c>
      <c r="Q140" s="58" t="s">
        <v>591</v>
      </c>
      <c r="R140" s="58" t="s">
        <v>465</v>
      </c>
      <c r="S140" s="58" t="s">
        <v>466</v>
      </c>
      <c r="T140" s="58" t="s">
        <v>497</v>
      </c>
      <c r="U140" s="58" t="s">
        <v>942</v>
      </c>
      <c r="V140"/>
      <c r="Y140"/>
    </row>
    <row r="141" spans="1:25">
      <c r="A141" s="58" t="s">
        <v>469</v>
      </c>
      <c r="B141" s="59" t="s">
        <v>943</v>
      </c>
      <c r="C141" s="59" t="s">
        <v>944</v>
      </c>
      <c r="D141" s="61">
        <v>67679582</v>
      </c>
      <c r="E141" s="61">
        <v>0</v>
      </c>
      <c r="F141" s="61">
        <v>1608119</v>
      </c>
      <c r="G141" s="61">
        <v>353314</v>
      </c>
      <c r="H141" s="61">
        <v>0</v>
      </c>
      <c r="I141" s="61">
        <v>353314</v>
      </c>
      <c r="J141" s="61">
        <v>0</v>
      </c>
      <c r="K141" s="61">
        <v>3591519</v>
      </c>
      <c r="L141" s="61">
        <v>377718</v>
      </c>
      <c r="M141" s="61">
        <v>377718</v>
      </c>
      <c r="N141" s="61">
        <v>0</v>
      </c>
      <c r="O141" s="61">
        <v>0</v>
      </c>
      <c r="P141" s="61">
        <v>61748912</v>
      </c>
      <c r="Q141" s="58" t="s">
        <v>536</v>
      </c>
      <c r="R141" s="58" t="s">
        <v>778</v>
      </c>
      <c r="S141" s="58" t="s">
        <v>536</v>
      </c>
      <c r="T141" s="58" t="s">
        <v>514</v>
      </c>
      <c r="U141" s="58" t="s">
        <v>945</v>
      </c>
      <c r="V141"/>
      <c r="Y141"/>
    </row>
    <row r="142" spans="1:25">
      <c r="A142" s="58" t="s">
        <v>469</v>
      </c>
      <c r="B142" s="59" t="s">
        <v>946</v>
      </c>
      <c r="C142" s="59" t="s">
        <v>947</v>
      </c>
      <c r="D142" s="61">
        <v>66780393</v>
      </c>
      <c r="E142" s="61">
        <v>0</v>
      </c>
      <c r="F142" s="61">
        <v>616102</v>
      </c>
      <c r="G142" s="61">
        <v>230230</v>
      </c>
      <c r="H142" s="61">
        <v>0</v>
      </c>
      <c r="I142" s="61">
        <v>230230</v>
      </c>
      <c r="J142" s="61">
        <v>0</v>
      </c>
      <c r="K142" s="61">
        <v>0</v>
      </c>
      <c r="L142" s="61">
        <v>0</v>
      </c>
      <c r="M142" s="61">
        <v>0</v>
      </c>
      <c r="N142" s="61">
        <v>0</v>
      </c>
      <c r="O142" s="61">
        <v>0</v>
      </c>
      <c r="P142" s="61">
        <v>65934061</v>
      </c>
      <c r="Q142" s="58" t="s">
        <v>501</v>
      </c>
      <c r="R142" s="58" t="s">
        <v>502</v>
      </c>
      <c r="S142" s="58" t="s">
        <v>503</v>
      </c>
      <c r="T142" s="58" t="s">
        <v>504</v>
      </c>
      <c r="U142" s="58" t="s">
        <v>948</v>
      </c>
      <c r="V142"/>
      <c r="Y142"/>
    </row>
    <row r="143" spans="1:25">
      <c r="A143" s="58" t="s">
        <v>469</v>
      </c>
      <c r="B143" s="59" t="s">
        <v>949</v>
      </c>
      <c r="C143" s="59" t="s">
        <v>950</v>
      </c>
      <c r="D143" s="61">
        <v>86557953</v>
      </c>
      <c r="E143" s="61">
        <v>0</v>
      </c>
      <c r="F143" s="61">
        <v>1507521</v>
      </c>
      <c r="G143" s="61">
        <v>587499</v>
      </c>
      <c r="H143" s="61">
        <v>0</v>
      </c>
      <c r="I143" s="61">
        <v>587499</v>
      </c>
      <c r="J143" s="61">
        <v>0</v>
      </c>
      <c r="K143" s="61">
        <v>252449</v>
      </c>
      <c r="L143" s="61">
        <v>0</v>
      </c>
      <c r="M143" s="61">
        <v>0</v>
      </c>
      <c r="N143" s="61">
        <v>0</v>
      </c>
      <c r="O143" s="61">
        <v>0</v>
      </c>
      <c r="P143" s="61">
        <v>84210484</v>
      </c>
      <c r="Q143" s="58" t="s">
        <v>511</v>
      </c>
      <c r="R143" s="58" t="s">
        <v>584</v>
      </c>
      <c r="S143" s="58" t="s">
        <v>513</v>
      </c>
      <c r="T143" s="58" t="s">
        <v>514</v>
      </c>
      <c r="U143" s="58" t="s">
        <v>951</v>
      </c>
      <c r="V143"/>
      <c r="Y143"/>
    </row>
    <row r="144" spans="1:25">
      <c r="A144" s="58" t="s">
        <v>469</v>
      </c>
      <c r="B144" s="59" t="s">
        <v>952</v>
      </c>
      <c r="C144" s="59" t="s">
        <v>953</v>
      </c>
      <c r="D144" s="61">
        <v>47139592</v>
      </c>
      <c r="E144" s="61">
        <v>0</v>
      </c>
      <c r="F144" s="61">
        <v>236763</v>
      </c>
      <c r="G144" s="61">
        <v>133149</v>
      </c>
      <c r="H144" s="61">
        <v>0</v>
      </c>
      <c r="I144" s="61">
        <v>133149</v>
      </c>
      <c r="J144" s="61">
        <v>0</v>
      </c>
      <c r="K144" s="61">
        <v>0</v>
      </c>
      <c r="L144" s="61">
        <v>0</v>
      </c>
      <c r="M144" s="61">
        <v>0</v>
      </c>
      <c r="N144" s="61">
        <v>0</v>
      </c>
      <c r="O144" s="61">
        <v>0</v>
      </c>
      <c r="P144" s="61">
        <v>46769680</v>
      </c>
      <c r="Q144" s="58" t="s">
        <v>511</v>
      </c>
      <c r="R144" s="58" t="s">
        <v>954</v>
      </c>
      <c r="S144" s="58" t="s">
        <v>513</v>
      </c>
      <c r="T144" s="58" t="s">
        <v>473</v>
      </c>
      <c r="U144" s="58" t="s">
        <v>955</v>
      </c>
      <c r="V144"/>
      <c r="Y144"/>
    </row>
    <row r="145" spans="1:25">
      <c r="A145" s="58" t="s">
        <v>461</v>
      </c>
      <c r="B145" s="59" t="s">
        <v>956</v>
      </c>
      <c r="C145" s="59" t="s">
        <v>957</v>
      </c>
      <c r="D145" s="61">
        <v>141635707</v>
      </c>
      <c r="E145" s="61">
        <v>0</v>
      </c>
      <c r="F145" s="61">
        <v>39961</v>
      </c>
      <c r="G145" s="61">
        <v>502928</v>
      </c>
      <c r="H145" s="61">
        <v>0</v>
      </c>
      <c r="I145" s="61">
        <v>502928</v>
      </c>
      <c r="J145" s="61">
        <v>0</v>
      </c>
      <c r="K145" s="61">
        <v>5151</v>
      </c>
      <c r="L145" s="61">
        <v>0</v>
      </c>
      <c r="M145" s="61">
        <v>0</v>
      </c>
      <c r="N145" s="61">
        <v>0</v>
      </c>
      <c r="O145" s="61">
        <v>0</v>
      </c>
      <c r="P145" s="61">
        <v>141087667</v>
      </c>
      <c r="Q145" s="58" t="s">
        <v>501</v>
      </c>
      <c r="R145" s="58" t="s">
        <v>502</v>
      </c>
      <c r="S145" s="58" t="s">
        <v>645</v>
      </c>
      <c r="T145" s="58" t="s">
        <v>504</v>
      </c>
      <c r="U145" s="58" t="s">
        <v>958</v>
      </c>
      <c r="V145"/>
      <c r="Y145"/>
    </row>
    <row r="146" spans="1:25">
      <c r="A146" s="58" t="s">
        <v>469</v>
      </c>
      <c r="B146" s="59" t="s">
        <v>959</v>
      </c>
      <c r="C146" s="59" t="s">
        <v>960</v>
      </c>
      <c r="D146" s="61">
        <v>61120146</v>
      </c>
      <c r="E146" s="61">
        <v>0</v>
      </c>
      <c r="F146" s="61">
        <v>95622</v>
      </c>
      <c r="G146" s="61">
        <v>208335</v>
      </c>
      <c r="H146" s="61">
        <v>0</v>
      </c>
      <c r="I146" s="61">
        <v>208335</v>
      </c>
      <c r="J146" s="61">
        <v>0</v>
      </c>
      <c r="K146" s="61">
        <v>0</v>
      </c>
      <c r="L146" s="61">
        <v>3036923</v>
      </c>
      <c r="M146" s="61">
        <v>3012525</v>
      </c>
      <c r="N146" s="61">
        <v>24398</v>
      </c>
      <c r="O146" s="61">
        <v>0</v>
      </c>
      <c r="P146" s="61">
        <v>57779266</v>
      </c>
      <c r="Q146" s="58" t="s">
        <v>630</v>
      </c>
      <c r="R146" s="58" t="s">
        <v>558</v>
      </c>
      <c r="S146" s="58" t="s">
        <v>466</v>
      </c>
      <c r="T146" s="58" t="s">
        <v>473</v>
      </c>
      <c r="U146" s="58" t="s">
        <v>961</v>
      </c>
      <c r="V146"/>
      <c r="Y146"/>
    </row>
    <row r="147" spans="1:25">
      <c r="A147" s="58" t="s">
        <v>469</v>
      </c>
      <c r="B147" s="59" t="s">
        <v>962</v>
      </c>
      <c r="C147" s="59" t="s">
        <v>963</v>
      </c>
      <c r="D147" s="61">
        <v>291410610</v>
      </c>
      <c r="E147" s="61">
        <v>0</v>
      </c>
      <c r="F147" s="61">
        <v>3415050</v>
      </c>
      <c r="G147" s="61">
        <v>1246021</v>
      </c>
      <c r="H147" s="61">
        <v>0</v>
      </c>
      <c r="I147" s="61">
        <v>1246021</v>
      </c>
      <c r="J147" s="61">
        <v>0</v>
      </c>
      <c r="K147" s="61">
        <v>3048421</v>
      </c>
      <c r="L147" s="61">
        <v>249220</v>
      </c>
      <c r="M147" s="61">
        <v>249220</v>
      </c>
      <c r="N147" s="61">
        <v>0</v>
      </c>
      <c r="O147" s="61">
        <v>0</v>
      </c>
      <c r="P147" s="61">
        <v>283451898</v>
      </c>
      <c r="Q147" s="58" t="s">
        <v>511</v>
      </c>
      <c r="R147" s="58" t="s">
        <v>584</v>
      </c>
      <c r="S147" s="58" t="s">
        <v>513</v>
      </c>
      <c r="T147" s="58" t="s">
        <v>514</v>
      </c>
      <c r="U147" s="58" t="s">
        <v>964</v>
      </c>
      <c r="V147"/>
      <c r="Y147"/>
    </row>
    <row r="148" spans="1:25">
      <c r="A148" s="58" t="s">
        <v>461</v>
      </c>
      <c r="B148" s="59" t="s">
        <v>965</v>
      </c>
      <c r="C148" s="59" t="s">
        <v>966</v>
      </c>
      <c r="D148" s="61">
        <v>91384859</v>
      </c>
      <c r="E148" s="61">
        <v>24094</v>
      </c>
      <c r="F148" s="61">
        <v>0</v>
      </c>
      <c r="G148" s="61">
        <v>478169</v>
      </c>
      <c r="H148" s="61">
        <v>0</v>
      </c>
      <c r="I148" s="61">
        <v>478169</v>
      </c>
      <c r="J148" s="61">
        <v>0</v>
      </c>
      <c r="K148" s="61">
        <v>0</v>
      </c>
      <c r="L148" s="61">
        <v>0</v>
      </c>
      <c r="M148" s="61">
        <v>0</v>
      </c>
      <c r="N148" s="61">
        <v>0</v>
      </c>
      <c r="O148" s="61">
        <v>0</v>
      </c>
      <c r="P148" s="61">
        <v>90930784</v>
      </c>
      <c r="Q148" s="58" t="s">
        <v>536</v>
      </c>
      <c r="R148" s="58" t="s">
        <v>554</v>
      </c>
      <c r="S148" s="58" t="s">
        <v>536</v>
      </c>
      <c r="T148" s="58" t="s">
        <v>479</v>
      </c>
      <c r="U148" s="58" t="s">
        <v>967</v>
      </c>
      <c r="V148"/>
      <c r="Y148"/>
    </row>
    <row r="149" spans="1:25">
      <c r="A149" s="58" t="s">
        <v>469</v>
      </c>
      <c r="B149" s="59" t="s">
        <v>968</v>
      </c>
      <c r="C149" s="59" t="s">
        <v>969</v>
      </c>
      <c r="D149" s="61">
        <v>19982483</v>
      </c>
      <c r="E149" s="61">
        <v>42825</v>
      </c>
      <c r="F149" s="61">
        <v>0</v>
      </c>
      <c r="G149" s="61">
        <v>136625</v>
      </c>
      <c r="H149" s="61">
        <v>0</v>
      </c>
      <c r="I149" s="61">
        <v>136625</v>
      </c>
      <c r="J149" s="61">
        <v>0</v>
      </c>
      <c r="K149" s="61">
        <v>118985</v>
      </c>
      <c r="L149" s="61">
        <v>0</v>
      </c>
      <c r="M149" s="61">
        <v>0</v>
      </c>
      <c r="N149" s="61">
        <v>0</v>
      </c>
      <c r="O149" s="61">
        <v>0</v>
      </c>
      <c r="P149" s="61">
        <v>19769698</v>
      </c>
      <c r="Q149" s="58" t="s">
        <v>788</v>
      </c>
      <c r="R149" s="58" t="s">
        <v>601</v>
      </c>
      <c r="S149" s="58" t="s">
        <v>466</v>
      </c>
      <c r="T149" s="58" t="s">
        <v>467</v>
      </c>
      <c r="U149" s="58" t="s">
        <v>970</v>
      </c>
      <c r="V149"/>
      <c r="Y149"/>
    </row>
    <row r="150" spans="1:25">
      <c r="A150" s="58" t="s">
        <v>461</v>
      </c>
      <c r="B150" s="59" t="s">
        <v>971</v>
      </c>
      <c r="C150" s="59" t="s">
        <v>972</v>
      </c>
      <c r="D150" s="61">
        <v>56441036</v>
      </c>
      <c r="E150" s="61">
        <v>73911</v>
      </c>
      <c r="F150" s="61">
        <v>0</v>
      </c>
      <c r="G150" s="61">
        <v>301908</v>
      </c>
      <c r="H150" s="61">
        <v>0</v>
      </c>
      <c r="I150" s="61">
        <v>301908</v>
      </c>
      <c r="J150" s="61">
        <v>0</v>
      </c>
      <c r="K150" s="61">
        <v>0</v>
      </c>
      <c r="L150" s="61">
        <v>0</v>
      </c>
      <c r="M150" s="61">
        <v>0</v>
      </c>
      <c r="N150" s="61">
        <v>0</v>
      </c>
      <c r="O150" s="61">
        <v>0</v>
      </c>
      <c r="P150" s="61">
        <v>56213039</v>
      </c>
      <c r="Q150" s="58" t="s">
        <v>501</v>
      </c>
      <c r="R150" s="58" t="s">
        <v>502</v>
      </c>
      <c r="S150" s="58" t="s">
        <v>645</v>
      </c>
      <c r="T150" s="58" t="s">
        <v>504</v>
      </c>
      <c r="U150" s="58" t="s">
        <v>973</v>
      </c>
      <c r="V150"/>
      <c r="Y150"/>
    </row>
    <row r="151" spans="1:25">
      <c r="A151" s="58" t="s">
        <v>469</v>
      </c>
      <c r="B151" s="59" t="s">
        <v>974</v>
      </c>
      <c r="C151" s="59" t="s">
        <v>975</v>
      </c>
      <c r="D151" s="61">
        <v>29877085</v>
      </c>
      <c r="E151" s="61">
        <v>0</v>
      </c>
      <c r="F151" s="61">
        <v>195592</v>
      </c>
      <c r="G151" s="61">
        <v>120482</v>
      </c>
      <c r="H151" s="61">
        <v>0</v>
      </c>
      <c r="I151" s="61">
        <v>120482</v>
      </c>
      <c r="J151" s="61">
        <v>0</v>
      </c>
      <c r="K151" s="61">
        <v>0</v>
      </c>
      <c r="L151" s="61">
        <v>0</v>
      </c>
      <c r="M151" s="61">
        <v>0</v>
      </c>
      <c r="N151" s="61">
        <v>0</v>
      </c>
      <c r="O151" s="61">
        <v>0</v>
      </c>
      <c r="P151" s="61">
        <v>29561011</v>
      </c>
      <c r="Q151" s="58" t="s">
        <v>649</v>
      </c>
      <c r="R151" s="58" t="s">
        <v>650</v>
      </c>
      <c r="S151" s="58" t="s">
        <v>466</v>
      </c>
      <c r="T151" s="58" t="s">
        <v>549</v>
      </c>
      <c r="U151" s="58" t="s">
        <v>976</v>
      </c>
      <c r="V151"/>
      <c r="Y151"/>
    </row>
    <row r="152" spans="1:25">
      <c r="A152" s="58" t="s">
        <v>469</v>
      </c>
      <c r="B152" s="59" t="s">
        <v>977</v>
      </c>
      <c r="C152" s="59" t="s">
        <v>978</v>
      </c>
      <c r="D152" s="61">
        <v>34058519</v>
      </c>
      <c r="E152" s="61">
        <v>0</v>
      </c>
      <c r="F152" s="61">
        <v>186315</v>
      </c>
      <c r="G152" s="61">
        <v>143595</v>
      </c>
      <c r="H152" s="61">
        <v>0</v>
      </c>
      <c r="I152" s="61">
        <v>143595</v>
      </c>
      <c r="J152" s="61">
        <v>0</v>
      </c>
      <c r="K152" s="61">
        <v>0</v>
      </c>
      <c r="L152" s="61">
        <v>290</v>
      </c>
      <c r="M152" s="61">
        <v>290</v>
      </c>
      <c r="N152" s="61">
        <v>0</v>
      </c>
      <c r="O152" s="61">
        <v>0</v>
      </c>
      <c r="P152" s="61">
        <v>33728319</v>
      </c>
      <c r="Q152" s="58" t="s">
        <v>572</v>
      </c>
      <c r="R152" s="58" t="s">
        <v>465</v>
      </c>
      <c r="S152" s="58" t="s">
        <v>466</v>
      </c>
      <c r="T152" s="58" t="s">
        <v>479</v>
      </c>
      <c r="U152" s="58" t="s">
        <v>979</v>
      </c>
      <c r="V152"/>
      <c r="Y152"/>
    </row>
    <row r="153" spans="1:25">
      <c r="A153" s="58" t="s">
        <v>469</v>
      </c>
      <c r="B153" s="59" t="s">
        <v>980</v>
      </c>
      <c r="C153" s="59" t="s">
        <v>981</v>
      </c>
      <c r="D153" s="61">
        <v>146078201</v>
      </c>
      <c r="E153" s="61">
        <v>0</v>
      </c>
      <c r="F153" s="61">
        <v>2192326</v>
      </c>
      <c r="G153" s="61">
        <v>793578</v>
      </c>
      <c r="H153" s="61">
        <v>0</v>
      </c>
      <c r="I153" s="61">
        <v>793578</v>
      </c>
      <c r="J153" s="61">
        <v>0</v>
      </c>
      <c r="K153" s="61">
        <v>0</v>
      </c>
      <c r="L153" s="61">
        <v>0</v>
      </c>
      <c r="M153" s="61">
        <v>0</v>
      </c>
      <c r="N153" s="61">
        <v>0</v>
      </c>
      <c r="O153" s="61">
        <v>0</v>
      </c>
      <c r="P153" s="61">
        <v>143092297</v>
      </c>
      <c r="Q153" s="58" t="s">
        <v>511</v>
      </c>
      <c r="R153" s="58" t="s">
        <v>954</v>
      </c>
      <c r="S153" s="58" t="s">
        <v>513</v>
      </c>
      <c r="T153" s="58" t="s">
        <v>473</v>
      </c>
      <c r="U153" s="58" t="s">
        <v>982</v>
      </c>
      <c r="V153"/>
      <c r="Y153"/>
    </row>
    <row r="154" spans="1:25">
      <c r="A154" s="58" t="s">
        <v>469</v>
      </c>
      <c r="B154" s="59" t="s">
        <v>983</v>
      </c>
      <c r="C154" s="59" t="s">
        <v>984</v>
      </c>
      <c r="D154" s="61">
        <v>49804663</v>
      </c>
      <c r="E154" s="61">
        <v>0</v>
      </c>
      <c r="F154" s="61">
        <v>677633</v>
      </c>
      <c r="G154" s="61">
        <v>235950</v>
      </c>
      <c r="H154" s="61">
        <v>126113</v>
      </c>
      <c r="I154" s="61">
        <v>362063</v>
      </c>
      <c r="J154" s="61">
        <v>0</v>
      </c>
      <c r="K154" s="61">
        <v>0</v>
      </c>
      <c r="L154" s="61">
        <v>0</v>
      </c>
      <c r="M154" s="61">
        <v>0</v>
      </c>
      <c r="N154" s="61">
        <v>0</v>
      </c>
      <c r="O154" s="61">
        <v>0</v>
      </c>
      <c r="P154" s="61">
        <v>48764967</v>
      </c>
      <c r="Q154" s="58" t="s">
        <v>536</v>
      </c>
      <c r="R154" s="58" t="s">
        <v>541</v>
      </c>
      <c r="S154" s="58" t="s">
        <v>536</v>
      </c>
      <c r="T154" s="58" t="s">
        <v>497</v>
      </c>
      <c r="U154" s="58" t="s">
        <v>985</v>
      </c>
      <c r="V154"/>
      <c r="Y154"/>
    </row>
    <row r="155" spans="1:25">
      <c r="A155" s="58" t="s">
        <v>469</v>
      </c>
      <c r="B155" s="59" t="s">
        <v>986</v>
      </c>
      <c r="C155" s="59" t="s">
        <v>987</v>
      </c>
      <c r="D155" s="61">
        <v>42461454</v>
      </c>
      <c r="E155" s="61">
        <v>0</v>
      </c>
      <c r="F155" s="61">
        <v>789471</v>
      </c>
      <c r="G155" s="61">
        <v>207226</v>
      </c>
      <c r="H155" s="61">
        <v>0</v>
      </c>
      <c r="I155" s="61">
        <v>207226</v>
      </c>
      <c r="J155" s="61">
        <v>0</v>
      </c>
      <c r="K155" s="61">
        <v>111400</v>
      </c>
      <c r="L155" s="61">
        <v>70201</v>
      </c>
      <c r="M155" s="61">
        <v>70201</v>
      </c>
      <c r="N155" s="61">
        <v>0</v>
      </c>
      <c r="O155" s="61">
        <v>0</v>
      </c>
      <c r="P155" s="61">
        <v>41283156</v>
      </c>
      <c r="Q155" s="58" t="s">
        <v>491</v>
      </c>
      <c r="R155" s="58" t="s">
        <v>492</v>
      </c>
      <c r="S155" s="58" t="s">
        <v>466</v>
      </c>
      <c r="T155" s="58" t="s">
        <v>467</v>
      </c>
      <c r="U155" s="58" t="s">
        <v>988</v>
      </c>
      <c r="V155"/>
      <c r="Y155"/>
    </row>
    <row r="156" spans="1:25">
      <c r="A156" s="58" t="s">
        <v>469</v>
      </c>
      <c r="B156" s="59" t="s">
        <v>989</v>
      </c>
      <c r="C156" s="59" t="s">
        <v>990</v>
      </c>
      <c r="D156" s="61">
        <v>11887070</v>
      </c>
      <c r="E156" s="61">
        <v>153757</v>
      </c>
      <c r="F156" s="61">
        <v>0</v>
      </c>
      <c r="G156" s="61">
        <v>88833</v>
      </c>
      <c r="H156" s="61">
        <v>0</v>
      </c>
      <c r="I156" s="61">
        <v>88833</v>
      </c>
      <c r="J156" s="61">
        <v>0</v>
      </c>
      <c r="K156" s="61">
        <v>0</v>
      </c>
      <c r="L156" s="61">
        <v>746164</v>
      </c>
      <c r="M156" s="61">
        <v>746164</v>
      </c>
      <c r="N156" s="61">
        <v>0</v>
      </c>
      <c r="O156" s="61">
        <v>0</v>
      </c>
      <c r="P156" s="61">
        <v>11205830</v>
      </c>
      <c r="Q156" s="58" t="s">
        <v>521</v>
      </c>
      <c r="R156" s="58" t="s">
        <v>522</v>
      </c>
      <c r="S156" s="58" t="s">
        <v>466</v>
      </c>
      <c r="T156" s="58" t="s">
        <v>497</v>
      </c>
      <c r="U156" s="58" t="s">
        <v>991</v>
      </c>
      <c r="V156"/>
      <c r="Y156"/>
    </row>
    <row r="157" spans="1:25">
      <c r="A157" s="58" t="s">
        <v>469</v>
      </c>
      <c r="B157" s="59" t="s">
        <v>992</v>
      </c>
      <c r="C157" s="59" t="s">
        <v>993</v>
      </c>
      <c r="D157" s="61">
        <v>12748784</v>
      </c>
      <c r="E157" s="61">
        <v>95008</v>
      </c>
      <c r="F157" s="61">
        <v>0</v>
      </c>
      <c r="G157" s="61">
        <v>103954</v>
      </c>
      <c r="H157" s="61">
        <v>0</v>
      </c>
      <c r="I157" s="61">
        <v>103954</v>
      </c>
      <c r="J157" s="61">
        <v>0</v>
      </c>
      <c r="K157" s="61">
        <v>0</v>
      </c>
      <c r="L157" s="61">
        <v>0</v>
      </c>
      <c r="M157" s="61">
        <v>0</v>
      </c>
      <c r="N157" s="61">
        <v>0</v>
      </c>
      <c r="O157" s="61">
        <v>0</v>
      </c>
      <c r="P157" s="61">
        <v>12739838</v>
      </c>
      <c r="Q157" s="58" t="s">
        <v>614</v>
      </c>
      <c r="R157" s="58" t="s">
        <v>615</v>
      </c>
      <c r="S157" s="58" t="s">
        <v>466</v>
      </c>
      <c r="T157" s="58" t="s">
        <v>549</v>
      </c>
      <c r="U157" s="58" t="s">
        <v>994</v>
      </c>
      <c r="V157"/>
      <c r="Y157"/>
    </row>
    <row r="158" spans="1:25">
      <c r="A158" s="58" t="s">
        <v>469</v>
      </c>
      <c r="B158" s="59" t="s">
        <v>995</v>
      </c>
      <c r="C158" s="59" t="s">
        <v>996</v>
      </c>
      <c r="D158" s="61">
        <v>270449854</v>
      </c>
      <c r="E158" s="61">
        <v>0</v>
      </c>
      <c r="F158" s="61">
        <v>3248465</v>
      </c>
      <c r="G158" s="61">
        <v>1117299</v>
      </c>
      <c r="H158" s="61">
        <v>0</v>
      </c>
      <c r="I158" s="61">
        <v>1117299</v>
      </c>
      <c r="J158" s="61">
        <v>0</v>
      </c>
      <c r="K158" s="61">
        <v>408956</v>
      </c>
      <c r="L158" s="61">
        <v>0</v>
      </c>
      <c r="M158" s="61">
        <v>0</v>
      </c>
      <c r="N158" s="61">
        <v>0</v>
      </c>
      <c r="O158" s="61">
        <v>0</v>
      </c>
      <c r="P158" s="61">
        <v>265675134</v>
      </c>
      <c r="Q158" s="58" t="s">
        <v>511</v>
      </c>
      <c r="R158" s="58" t="s">
        <v>568</v>
      </c>
      <c r="S158" s="58" t="s">
        <v>513</v>
      </c>
      <c r="T158" s="58" t="s">
        <v>473</v>
      </c>
      <c r="U158" s="58" t="s">
        <v>997</v>
      </c>
      <c r="V158"/>
      <c r="Y158"/>
    </row>
    <row r="159" spans="1:25">
      <c r="A159" s="58" t="s">
        <v>461</v>
      </c>
      <c r="B159" s="59" t="s">
        <v>998</v>
      </c>
      <c r="C159" s="59" t="s">
        <v>999</v>
      </c>
      <c r="D159" s="61">
        <v>25130060</v>
      </c>
      <c r="E159" s="61">
        <v>0</v>
      </c>
      <c r="F159" s="61">
        <v>68064</v>
      </c>
      <c r="G159" s="61">
        <v>124740</v>
      </c>
      <c r="H159" s="61">
        <v>0</v>
      </c>
      <c r="I159" s="61">
        <v>124740</v>
      </c>
      <c r="J159" s="61">
        <v>0</v>
      </c>
      <c r="K159" s="61">
        <v>0</v>
      </c>
      <c r="L159" s="61">
        <v>89787</v>
      </c>
      <c r="M159" s="61">
        <v>89787</v>
      </c>
      <c r="N159" s="61">
        <v>0</v>
      </c>
      <c r="O159" s="61">
        <v>0</v>
      </c>
      <c r="P159" s="61">
        <v>24847469</v>
      </c>
      <c r="Q159" s="58" t="s">
        <v>486</v>
      </c>
      <c r="R159" s="58" t="s">
        <v>487</v>
      </c>
      <c r="S159" s="58" t="s">
        <v>466</v>
      </c>
      <c r="T159" s="58" t="s">
        <v>479</v>
      </c>
      <c r="U159" s="58" t="s">
        <v>1000</v>
      </c>
      <c r="V159"/>
      <c r="Y159"/>
    </row>
    <row r="160" spans="1:25">
      <c r="A160" s="58" t="s">
        <v>469</v>
      </c>
      <c r="B160" s="59" t="s">
        <v>1001</v>
      </c>
      <c r="C160" s="59" t="s">
        <v>1002</v>
      </c>
      <c r="D160" s="61">
        <v>74433272</v>
      </c>
      <c r="E160" s="61">
        <v>0</v>
      </c>
      <c r="F160" s="61">
        <v>2105824</v>
      </c>
      <c r="G160" s="61">
        <v>268432</v>
      </c>
      <c r="H160" s="61">
        <v>0</v>
      </c>
      <c r="I160" s="61">
        <v>268432</v>
      </c>
      <c r="J160" s="61">
        <v>0</v>
      </c>
      <c r="K160" s="61">
        <v>0</v>
      </c>
      <c r="L160" s="61">
        <v>66235</v>
      </c>
      <c r="M160" s="61">
        <v>66235</v>
      </c>
      <c r="N160" s="61">
        <v>0</v>
      </c>
      <c r="O160" s="61">
        <v>0</v>
      </c>
      <c r="P160" s="61">
        <v>71992781</v>
      </c>
      <c r="Q160" s="58" t="s">
        <v>536</v>
      </c>
      <c r="R160" s="58" t="s">
        <v>492</v>
      </c>
      <c r="S160" s="58" t="s">
        <v>536</v>
      </c>
      <c r="T160" s="58" t="s">
        <v>467</v>
      </c>
      <c r="U160" s="58" t="s">
        <v>1003</v>
      </c>
      <c r="V160"/>
      <c r="Y160"/>
    </row>
    <row r="161" spans="1:25">
      <c r="A161" s="58" t="s">
        <v>469</v>
      </c>
      <c r="B161" s="59" t="s">
        <v>1004</v>
      </c>
      <c r="C161" s="59" t="s">
        <v>1005</v>
      </c>
      <c r="D161" s="61">
        <v>13652551</v>
      </c>
      <c r="E161" s="61">
        <v>102257</v>
      </c>
      <c r="F161" s="61">
        <v>0</v>
      </c>
      <c r="G161" s="61">
        <v>61754</v>
      </c>
      <c r="H161" s="61">
        <v>0</v>
      </c>
      <c r="I161" s="61">
        <v>61754</v>
      </c>
      <c r="J161" s="61">
        <v>0</v>
      </c>
      <c r="K161" s="61">
        <v>0</v>
      </c>
      <c r="L161" s="61">
        <v>539657</v>
      </c>
      <c r="M161" s="61">
        <v>539657</v>
      </c>
      <c r="N161" s="61">
        <v>0</v>
      </c>
      <c r="O161" s="61">
        <v>0</v>
      </c>
      <c r="P161" s="61">
        <v>13153397</v>
      </c>
      <c r="Q161" s="58" t="s">
        <v>553</v>
      </c>
      <c r="R161" s="58" t="s">
        <v>554</v>
      </c>
      <c r="S161" s="58" t="s">
        <v>466</v>
      </c>
      <c r="T161" s="58" t="s">
        <v>479</v>
      </c>
      <c r="U161" s="58" t="s">
        <v>1006</v>
      </c>
      <c r="V161"/>
      <c r="Y161"/>
    </row>
    <row r="162" spans="1:25">
      <c r="A162" s="58" t="s">
        <v>469</v>
      </c>
      <c r="B162" s="59" t="s">
        <v>1007</v>
      </c>
      <c r="C162" s="59" t="s">
        <v>1008</v>
      </c>
      <c r="D162" s="61">
        <v>29041407</v>
      </c>
      <c r="E162" s="61">
        <v>192042</v>
      </c>
      <c r="F162" s="61">
        <v>0</v>
      </c>
      <c r="G162" s="61">
        <v>169854</v>
      </c>
      <c r="H162" s="61">
        <v>0</v>
      </c>
      <c r="I162" s="61">
        <v>169854</v>
      </c>
      <c r="J162" s="61">
        <v>0</v>
      </c>
      <c r="K162" s="61">
        <v>0</v>
      </c>
      <c r="L162" s="61">
        <v>105082</v>
      </c>
      <c r="M162" s="61">
        <v>105082</v>
      </c>
      <c r="N162" s="61">
        <v>0</v>
      </c>
      <c r="O162" s="61">
        <v>0</v>
      </c>
      <c r="P162" s="61">
        <v>28958513</v>
      </c>
      <c r="Q162" s="58" t="s">
        <v>1009</v>
      </c>
      <c r="R162" s="58" t="s">
        <v>765</v>
      </c>
      <c r="S162" s="58" t="s">
        <v>466</v>
      </c>
      <c r="T162" s="58" t="s">
        <v>537</v>
      </c>
      <c r="U162" s="58" t="s">
        <v>1010</v>
      </c>
      <c r="V162"/>
      <c r="Y162"/>
    </row>
    <row r="163" spans="1:25">
      <c r="A163" s="58" t="s">
        <v>461</v>
      </c>
      <c r="B163" s="59" t="s">
        <v>1011</v>
      </c>
      <c r="C163" s="59" t="s">
        <v>1012</v>
      </c>
      <c r="D163" s="61">
        <v>81031882</v>
      </c>
      <c r="E163" s="61">
        <v>0</v>
      </c>
      <c r="F163" s="61">
        <v>931868</v>
      </c>
      <c r="G163" s="61">
        <v>253678</v>
      </c>
      <c r="H163" s="61">
        <v>10625</v>
      </c>
      <c r="I163" s="61">
        <v>264303</v>
      </c>
      <c r="J163" s="61">
        <v>0</v>
      </c>
      <c r="K163" s="61">
        <v>0</v>
      </c>
      <c r="L163" s="61">
        <v>0</v>
      </c>
      <c r="M163" s="61">
        <v>0</v>
      </c>
      <c r="N163" s="61">
        <v>0</v>
      </c>
      <c r="O163" s="61">
        <v>0</v>
      </c>
      <c r="P163" s="61">
        <v>79835711</v>
      </c>
      <c r="Q163" s="58" t="s">
        <v>501</v>
      </c>
      <c r="R163" s="58" t="s">
        <v>502</v>
      </c>
      <c r="S163" s="58" t="s">
        <v>503</v>
      </c>
      <c r="T163" s="58" t="s">
        <v>504</v>
      </c>
      <c r="U163" s="58" t="s">
        <v>1013</v>
      </c>
      <c r="V163"/>
      <c r="Y163"/>
    </row>
    <row r="164" spans="1:25">
      <c r="A164" s="58" t="s">
        <v>461</v>
      </c>
      <c r="B164" s="59" t="s">
        <v>1014</v>
      </c>
      <c r="C164" s="59" t="s">
        <v>1015</v>
      </c>
      <c r="D164" s="61">
        <v>12381484</v>
      </c>
      <c r="E164" s="61">
        <v>109390</v>
      </c>
      <c r="F164" s="61">
        <v>0</v>
      </c>
      <c r="G164" s="61">
        <v>115396</v>
      </c>
      <c r="H164" s="61">
        <v>0</v>
      </c>
      <c r="I164" s="61">
        <v>115396</v>
      </c>
      <c r="J164" s="61">
        <v>0</v>
      </c>
      <c r="K164" s="61">
        <v>0</v>
      </c>
      <c r="L164" s="61">
        <v>229083</v>
      </c>
      <c r="M164" s="61">
        <v>157915</v>
      </c>
      <c r="N164" s="61">
        <v>71168</v>
      </c>
      <c r="O164" s="61">
        <v>0</v>
      </c>
      <c r="P164" s="61">
        <v>12146395</v>
      </c>
      <c r="Q164" s="58" t="s">
        <v>764</v>
      </c>
      <c r="R164" s="58" t="s">
        <v>765</v>
      </c>
      <c r="S164" s="58" t="s">
        <v>466</v>
      </c>
      <c r="T164" s="58" t="s">
        <v>537</v>
      </c>
      <c r="U164" s="58" t="s">
        <v>1016</v>
      </c>
      <c r="V164"/>
      <c r="Y164"/>
    </row>
    <row r="165" spans="1:25">
      <c r="A165" s="58" t="s">
        <v>469</v>
      </c>
      <c r="B165" s="59" t="s">
        <v>1017</v>
      </c>
      <c r="C165" s="59" t="s">
        <v>1018</v>
      </c>
      <c r="D165" s="61">
        <v>24468363</v>
      </c>
      <c r="E165" s="61">
        <v>89826</v>
      </c>
      <c r="F165" s="61">
        <v>0</v>
      </c>
      <c r="G165" s="61">
        <v>128002</v>
      </c>
      <c r="H165" s="61">
        <v>0</v>
      </c>
      <c r="I165" s="61">
        <v>128002</v>
      </c>
      <c r="J165" s="61">
        <v>0</v>
      </c>
      <c r="K165" s="61">
        <v>0</v>
      </c>
      <c r="L165" s="61">
        <v>668570</v>
      </c>
      <c r="M165" s="61">
        <v>486767</v>
      </c>
      <c r="N165" s="61">
        <v>181803</v>
      </c>
      <c r="O165" s="61">
        <v>0</v>
      </c>
      <c r="P165" s="61">
        <v>23761617</v>
      </c>
      <c r="Q165" s="58" t="s">
        <v>496</v>
      </c>
      <c r="R165" s="58" t="s">
        <v>465</v>
      </c>
      <c r="S165" s="58" t="s">
        <v>466</v>
      </c>
      <c r="T165" s="58" t="s">
        <v>497</v>
      </c>
      <c r="U165" s="58" t="s">
        <v>1019</v>
      </c>
      <c r="V165"/>
      <c r="Y165"/>
    </row>
    <row r="166" spans="1:25">
      <c r="A166" s="58" t="s">
        <v>469</v>
      </c>
      <c r="B166" s="59" t="s">
        <v>1020</v>
      </c>
      <c r="C166" s="59" t="s">
        <v>1021</v>
      </c>
      <c r="D166" s="61">
        <v>41956997</v>
      </c>
      <c r="E166" s="61">
        <v>0</v>
      </c>
      <c r="F166" s="61">
        <v>56483</v>
      </c>
      <c r="G166" s="61">
        <v>175237</v>
      </c>
      <c r="H166" s="61">
        <v>0</v>
      </c>
      <c r="I166" s="61">
        <v>175237</v>
      </c>
      <c r="J166" s="61">
        <v>0</v>
      </c>
      <c r="K166" s="61">
        <v>0</v>
      </c>
      <c r="L166" s="61">
        <v>1025430</v>
      </c>
      <c r="M166" s="61">
        <v>1025430</v>
      </c>
      <c r="N166" s="61">
        <v>0</v>
      </c>
      <c r="O166" s="61">
        <v>0</v>
      </c>
      <c r="P166" s="61">
        <v>40699847</v>
      </c>
      <c r="Q166" s="58" t="s">
        <v>464</v>
      </c>
      <c r="R166" s="58" t="s">
        <v>465</v>
      </c>
      <c r="S166" s="58" t="s">
        <v>466</v>
      </c>
      <c r="T166" s="58" t="s">
        <v>467</v>
      </c>
      <c r="U166" s="58" t="s">
        <v>1022</v>
      </c>
      <c r="V166"/>
      <c r="Y166"/>
    </row>
    <row r="167" spans="1:25">
      <c r="A167" s="58" t="s">
        <v>469</v>
      </c>
      <c r="B167" s="59" t="s">
        <v>1023</v>
      </c>
      <c r="C167" s="59" t="s">
        <v>1024</v>
      </c>
      <c r="D167" s="61">
        <v>24652943</v>
      </c>
      <c r="E167" s="61">
        <v>0</v>
      </c>
      <c r="F167" s="61">
        <v>1766219</v>
      </c>
      <c r="G167" s="61">
        <v>170141</v>
      </c>
      <c r="H167" s="61">
        <v>0</v>
      </c>
      <c r="I167" s="61">
        <v>170141</v>
      </c>
      <c r="J167" s="61">
        <v>0</v>
      </c>
      <c r="K167" s="61">
        <v>249561</v>
      </c>
      <c r="L167" s="61">
        <v>128477</v>
      </c>
      <c r="M167" s="61">
        <v>128477</v>
      </c>
      <c r="N167" s="61">
        <v>0</v>
      </c>
      <c r="O167" s="61">
        <v>0</v>
      </c>
      <c r="P167" s="61">
        <v>22338545</v>
      </c>
      <c r="Q167" s="58" t="s">
        <v>536</v>
      </c>
      <c r="R167" s="58" t="s">
        <v>887</v>
      </c>
      <c r="S167" s="58" t="s">
        <v>536</v>
      </c>
      <c r="T167" s="58" t="s">
        <v>730</v>
      </c>
      <c r="U167" s="58" t="s">
        <v>1025</v>
      </c>
      <c r="V167"/>
      <c r="Y167"/>
    </row>
    <row r="168" spans="1:25">
      <c r="A168" s="58" t="s">
        <v>461</v>
      </c>
      <c r="B168" s="59" t="s">
        <v>1026</v>
      </c>
      <c r="C168" s="59" t="s">
        <v>1027</v>
      </c>
      <c r="D168" s="61">
        <v>140543662</v>
      </c>
      <c r="E168" s="61">
        <v>0</v>
      </c>
      <c r="F168" s="61">
        <v>152018</v>
      </c>
      <c r="G168" s="61">
        <v>395549</v>
      </c>
      <c r="H168" s="61">
        <v>0</v>
      </c>
      <c r="I168" s="61">
        <v>395549</v>
      </c>
      <c r="J168" s="61">
        <v>0</v>
      </c>
      <c r="K168" s="61">
        <v>0</v>
      </c>
      <c r="L168" s="61">
        <v>231276</v>
      </c>
      <c r="M168" s="61">
        <v>231276</v>
      </c>
      <c r="N168" s="61">
        <v>0</v>
      </c>
      <c r="O168" s="61">
        <v>0</v>
      </c>
      <c r="P168" s="61">
        <v>139764819</v>
      </c>
      <c r="Q168" s="58" t="s">
        <v>536</v>
      </c>
      <c r="R168" s="58" t="s">
        <v>626</v>
      </c>
      <c r="S168" s="58" t="s">
        <v>536</v>
      </c>
      <c r="T168" s="58" t="s">
        <v>467</v>
      </c>
      <c r="U168" s="58" t="s">
        <v>1028</v>
      </c>
      <c r="V168"/>
      <c r="Y168"/>
    </row>
    <row r="169" spans="1:25">
      <c r="A169" s="58" t="s">
        <v>469</v>
      </c>
      <c r="B169" s="59" t="s">
        <v>1029</v>
      </c>
      <c r="C169" s="59" t="s">
        <v>1030</v>
      </c>
      <c r="D169" s="61">
        <v>35944717</v>
      </c>
      <c r="E169" s="61">
        <v>94107</v>
      </c>
      <c r="F169" s="61">
        <v>0</v>
      </c>
      <c r="G169" s="61">
        <v>148133</v>
      </c>
      <c r="H169" s="61">
        <v>0</v>
      </c>
      <c r="I169" s="61">
        <v>148133</v>
      </c>
      <c r="J169" s="61">
        <v>0</v>
      </c>
      <c r="K169" s="61">
        <v>0</v>
      </c>
      <c r="L169" s="61">
        <v>0</v>
      </c>
      <c r="M169" s="61">
        <v>0</v>
      </c>
      <c r="N169" s="61">
        <v>0</v>
      </c>
      <c r="O169" s="61">
        <v>0</v>
      </c>
      <c r="P169" s="61">
        <v>35890691</v>
      </c>
      <c r="Q169" s="58" t="s">
        <v>798</v>
      </c>
      <c r="R169" s="58" t="s">
        <v>465</v>
      </c>
      <c r="S169" s="58" t="s">
        <v>466</v>
      </c>
      <c r="T169" s="58" t="s">
        <v>467</v>
      </c>
      <c r="U169" s="58" t="s">
        <v>1031</v>
      </c>
      <c r="V169"/>
      <c r="Y169"/>
    </row>
    <row r="170" spans="1:25">
      <c r="A170" s="58" t="s">
        <v>469</v>
      </c>
      <c r="B170" s="59" t="s">
        <v>1032</v>
      </c>
      <c r="C170" s="59" t="s">
        <v>1033</v>
      </c>
      <c r="D170" s="61">
        <v>54268875</v>
      </c>
      <c r="E170" s="61">
        <v>0</v>
      </c>
      <c r="F170" s="61">
        <v>258138</v>
      </c>
      <c r="G170" s="61">
        <v>276441</v>
      </c>
      <c r="H170" s="61">
        <v>0</v>
      </c>
      <c r="I170" s="61">
        <v>276441</v>
      </c>
      <c r="J170" s="61">
        <v>0</v>
      </c>
      <c r="K170" s="61">
        <v>0</v>
      </c>
      <c r="L170" s="61">
        <v>11675</v>
      </c>
      <c r="M170" s="61">
        <v>11675</v>
      </c>
      <c r="N170" s="61">
        <v>0</v>
      </c>
      <c r="O170" s="61">
        <v>0</v>
      </c>
      <c r="P170" s="61">
        <v>53722621</v>
      </c>
      <c r="Q170" s="58" t="s">
        <v>526</v>
      </c>
      <c r="R170" s="58" t="s">
        <v>527</v>
      </c>
      <c r="S170" s="58" t="s">
        <v>466</v>
      </c>
      <c r="T170" s="58" t="s">
        <v>467</v>
      </c>
      <c r="U170" s="58" t="s">
        <v>1034</v>
      </c>
      <c r="V170"/>
      <c r="Y170"/>
    </row>
    <row r="171" spans="1:25">
      <c r="A171" s="58" t="s">
        <v>461</v>
      </c>
      <c r="B171" s="59" t="s">
        <v>1035</v>
      </c>
      <c r="C171" s="59" t="s">
        <v>1036</v>
      </c>
      <c r="D171" s="61">
        <v>33281983</v>
      </c>
      <c r="E171" s="61">
        <v>0</v>
      </c>
      <c r="F171" s="61">
        <v>1495914</v>
      </c>
      <c r="G171" s="61">
        <v>164090</v>
      </c>
      <c r="H171" s="61">
        <v>0</v>
      </c>
      <c r="I171" s="61">
        <v>164090</v>
      </c>
      <c r="J171" s="61">
        <v>0</v>
      </c>
      <c r="K171" s="61">
        <v>0</v>
      </c>
      <c r="L171" s="61">
        <v>939377</v>
      </c>
      <c r="M171" s="61">
        <v>890225</v>
      </c>
      <c r="N171" s="61">
        <v>49152</v>
      </c>
      <c r="O171" s="61">
        <v>0</v>
      </c>
      <c r="P171" s="61">
        <v>30682602</v>
      </c>
      <c r="Q171" s="58" t="s">
        <v>486</v>
      </c>
      <c r="R171" s="58" t="s">
        <v>487</v>
      </c>
      <c r="S171" s="58" t="s">
        <v>466</v>
      </c>
      <c r="T171" s="58" t="s">
        <v>479</v>
      </c>
      <c r="U171" s="58" t="s">
        <v>1037</v>
      </c>
      <c r="V171"/>
      <c r="Y171"/>
    </row>
    <row r="172" spans="1:25">
      <c r="A172" s="58" t="s">
        <v>469</v>
      </c>
      <c r="B172" s="59" t="s">
        <v>1038</v>
      </c>
      <c r="C172" s="59" t="s">
        <v>1039</v>
      </c>
      <c r="D172" s="61">
        <v>97404203</v>
      </c>
      <c r="E172" s="61">
        <v>0</v>
      </c>
      <c r="F172" s="61">
        <v>4814982</v>
      </c>
      <c r="G172" s="61">
        <v>476993</v>
      </c>
      <c r="H172" s="61">
        <v>0</v>
      </c>
      <c r="I172" s="61">
        <v>476993</v>
      </c>
      <c r="J172" s="61">
        <v>0</v>
      </c>
      <c r="K172" s="61">
        <v>515940</v>
      </c>
      <c r="L172" s="61">
        <v>0</v>
      </c>
      <c r="M172" s="61">
        <v>0</v>
      </c>
      <c r="N172" s="61">
        <v>0</v>
      </c>
      <c r="O172" s="61">
        <v>0</v>
      </c>
      <c r="P172" s="61">
        <v>91596288</v>
      </c>
      <c r="Q172" s="58" t="s">
        <v>511</v>
      </c>
      <c r="R172" s="58" t="s">
        <v>832</v>
      </c>
      <c r="S172" s="58" t="s">
        <v>513</v>
      </c>
      <c r="T172" s="58" t="s">
        <v>730</v>
      </c>
      <c r="U172" s="58" t="s">
        <v>1040</v>
      </c>
      <c r="V172"/>
      <c r="Y172"/>
    </row>
    <row r="173" spans="1:25">
      <c r="A173" s="58" t="s">
        <v>461</v>
      </c>
      <c r="B173" s="59" t="s">
        <v>1041</v>
      </c>
      <c r="C173" s="59" t="s">
        <v>1042</v>
      </c>
      <c r="D173" s="61">
        <v>32195575</v>
      </c>
      <c r="E173" s="61">
        <v>13113</v>
      </c>
      <c r="F173" s="61">
        <v>0</v>
      </c>
      <c r="G173" s="61">
        <v>137138</v>
      </c>
      <c r="H173" s="61">
        <v>0</v>
      </c>
      <c r="I173" s="61">
        <v>137138</v>
      </c>
      <c r="J173" s="61">
        <v>0</v>
      </c>
      <c r="K173" s="61">
        <v>0</v>
      </c>
      <c r="L173" s="61">
        <v>0</v>
      </c>
      <c r="M173" s="61">
        <v>0</v>
      </c>
      <c r="N173" s="61">
        <v>0</v>
      </c>
      <c r="O173" s="61">
        <v>0</v>
      </c>
      <c r="P173" s="61">
        <v>32071550</v>
      </c>
      <c r="Q173" s="58" t="s">
        <v>649</v>
      </c>
      <c r="R173" s="58" t="s">
        <v>650</v>
      </c>
      <c r="S173" s="58" t="s">
        <v>466</v>
      </c>
      <c r="T173" s="58" t="s">
        <v>549</v>
      </c>
      <c r="U173" s="58" t="s">
        <v>1043</v>
      </c>
      <c r="V173"/>
      <c r="Y173"/>
    </row>
    <row r="174" spans="1:25">
      <c r="A174" s="58" t="s">
        <v>469</v>
      </c>
      <c r="B174" s="59" t="s">
        <v>1044</v>
      </c>
      <c r="C174" s="59" t="s">
        <v>1045</v>
      </c>
      <c r="D174" s="61">
        <v>119785803</v>
      </c>
      <c r="E174" s="61">
        <v>0</v>
      </c>
      <c r="F174" s="61">
        <v>935737</v>
      </c>
      <c r="G174" s="61">
        <v>385607</v>
      </c>
      <c r="H174" s="61">
        <v>0</v>
      </c>
      <c r="I174" s="61">
        <v>385607</v>
      </c>
      <c r="J174" s="61">
        <v>0</v>
      </c>
      <c r="K174" s="61">
        <v>2450365</v>
      </c>
      <c r="L174" s="61">
        <v>0</v>
      </c>
      <c r="M174" s="61">
        <v>0</v>
      </c>
      <c r="N174" s="61">
        <v>0</v>
      </c>
      <c r="O174" s="61">
        <v>0</v>
      </c>
      <c r="P174" s="61">
        <v>116014094</v>
      </c>
      <c r="Q174" s="58" t="s">
        <v>501</v>
      </c>
      <c r="R174" s="58" t="s">
        <v>502</v>
      </c>
      <c r="S174" s="58" t="s">
        <v>503</v>
      </c>
      <c r="T174" s="58" t="s">
        <v>504</v>
      </c>
      <c r="U174" s="58" t="s">
        <v>1046</v>
      </c>
      <c r="V174"/>
      <c r="Y174"/>
    </row>
    <row r="175" spans="1:25">
      <c r="A175" s="58" t="s">
        <v>461</v>
      </c>
      <c r="B175" s="59" t="s">
        <v>1047</v>
      </c>
      <c r="C175" s="59" t="s">
        <v>1048</v>
      </c>
      <c r="D175" s="61">
        <v>23197819</v>
      </c>
      <c r="E175" s="61">
        <v>0</v>
      </c>
      <c r="F175" s="61">
        <v>811935</v>
      </c>
      <c r="G175" s="61">
        <v>214882</v>
      </c>
      <c r="H175" s="61">
        <v>0</v>
      </c>
      <c r="I175" s="61">
        <v>214882</v>
      </c>
      <c r="J175" s="61">
        <v>0</v>
      </c>
      <c r="K175" s="61">
        <v>0</v>
      </c>
      <c r="L175" s="61">
        <v>356437</v>
      </c>
      <c r="M175" s="61">
        <v>356437</v>
      </c>
      <c r="N175" s="61">
        <v>0</v>
      </c>
      <c r="O175" s="61">
        <v>0</v>
      </c>
      <c r="P175" s="61">
        <v>21814565</v>
      </c>
      <c r="Q175" s="58" t="s">
        <v>764</v>
      </c>
      <c r="R175" s="58" t="s">
        <v>765</v>
      </c>
      <c r="S175" s="58" t="s">
        <v>466</v>
      </c>
      <c r="T175" s="58" t="s">
        <v>537</v>
      </c>
      <c r="U175" s="58" t="s">
        <v>1049</v>
      </c>
      <c r="V175"/>
      <c r="Y175"/>
    </row>
    <row r="176" spans="1:25">
      <c r="A176" s="58" t="s">
        <v>461</v>
      </c>
      <c r="B176" s="59" t="s">
        <v>1050</v>
      </c>
      <c r="C176" s="59" t="s">
        <v>1051</v>
      </c>
      <c r="D176" s="61">
        <v>16569624</v>
      </c>
      <c r="E176" s="61">
        <v>10858</v>
      </c>
      <c r="F176" s="61">
        <v>0</v>
      </c>
      <c r="G176" s="61">
        <v>101694</v>
      </c>
      <c r="H176" s="61">
        <v>0</v>
      </c>
      <c r="I176" s="61">
        <v>101694</v>
      </c>
      <c r="J176" s="61">
        <v>0</v>
      </c>
      <c r="K176" s="61">
        <v>0</v>
      </c>
      <c r="L176" s="61">
        <v>0</v>
      </c>
      <c r="M176" s="61">
        <v>0</v>
      </c>
      <c r="N176" s="61">
        <v>0</v>
      </c>
      <c r="O176" s="61">
        <v>0</v>
      </c>
      <c r="P176" s="61">
        <v>16478788</v>
      </c>
      <c r="Q176" s="58" t="s">
        <v>477</v>
      </c>
      <c r="R176" s="58" t="s">
        <v>478</v>
      </c>
      <c r="S176" s="58" t="s">
        <v>466</v>
      </c>
      <c r="T176" s="58" t="s">
        <v>479</v>
      </c>
      <c r="U176" s="58" t="s">
        <v>1052</v>
      </c>
      <c r="V176"/>
      <c r="Y176"/>
    </row>
    <row r="177" spans="1:25">
      <c r="A177" s="59" t="s">
        <v>469</v>
      </c>
      <c r="B177" s="59" t="s">
        <v>1053</v>
      </c>
      <c r="C177" s="59" t="s">
        <v>1054</v>
      </c>
      <c r="D177" s="61">
        <v>54671503</v>
      </c>
      <c r="E177" s="61">
        <v>0</v>
      </c>
      <c r="F177" s="61">
        <v>2233750</v>
      </c>
      <c r="G177" s="61">
        <v>215437</v>
      </c>
      <c r="H177" s="61">
        <v>0</v>
      </c>
      <c r="I177" s="61">
        <v>215437</v>
      </c>
      <c r="J177" s="61">
        <v>0</v>
      </c>
      <c r="K177" s="61">
        <v>0</v>
      </c>
      <c r="L177" s="61">
        <v>178919</v>
      </c>
      <c r="M177" s="61">
        <v>178919</v>
      </c>
      <c r="N177" s="61">
        <v>0</v>
      </c>
      <c r="O177" s="61">
        <v>0</v>
      </c>
      <c r="P177" s="61">
        <v>52043397</v>
      </c>
      <c r="Q177" s="58" t="s">
        <v>536</v>
      </c>
      <c r="R177" s="58" t="s">
        <v>778</v>
      </c>
      <c r="S177" s="58" t="s">
        <v>536</v>
      </c>
      <c r="T177" s="58" t="s">
        <v>514</v>
      </c>
      <c r="U177" s="58" t="s">
        <v>1055</v>
      </c>
      <c r="V177"/>
      <c r="Y177"/>
    </row>
    <row r="178" spans="1:25">
      <c r="A178" s="58" t="s">
        <v>469</v>
      </c>
      <c r="B178" s="59" t="s">
        <v>1056</v>
      </c>
      <c r="C178" s="59" t="s">
        <v>1057</v>
      </c>
      <c r="D178" s="61">
        <v>31502595</v>
      </c>
      <c r="E178" s="61">
        <v>114064</v>
      </c>
      <c r="F178" s="61">
        <v>0</v>
      </c>
      <c r="G178" s="61">
        <v>177217</v>
      </c>
      <c r="H178" s="61">
        <v>0</v>
      </c>
      <c r="I178" s="61">
        <v>177217</v>
      </c>
      <c r="J178" s="61">
        <v>0</v>
      </c>
      <c r="K178" s="61">
        <v>0</v>
      </c>
      <c r="L178" s="61">
        <v>43686</v>
      </c>
      <c r="M178" s="61">
        <v>43686</v>
      </c>
      <c r="N178" s="61">
        <v>0</v>
      </c>
      <c r="O178" s="61">
        <v>0</v>
      </c>
      <c r="P178" s="61">
        <v>31395756</v>
      </c>
      <c r="Q178" s="58" t="s">
        <v>619</v>
      </c>
      <c r="R178" s="58" t="s">
        <v>465</v>
      </c>
      <c r="S178" s="58" t="s">
        <v>466</v>
      </c>
      <c r="T178" s="58" t="s">
        <v>497</v>
      </c>
      <c r="U178" s="58" t="s">
        <v>1058</v>
      </c>
      <c r="V178"/>
      <c r="Y178"/>
    </row>
    <row r="179" spans="1:25">
      <c r="A179" s="58" t="s">
        <v>461</v>
      </c>
      <c r="B179" s="59" t="s">
        <v>1059</v>
      </c>
      <c r="C179" s="59" t="s">
        <v>1060</v>
      </c>
      <c r="D179" s="61">
        <v>25822078</v>
      </c>
      <c r="E179" s="61">
        <v>372914</v>
      </c>
      <c r="F179" s="61">
        <v>0</v>
      </c>
      <c r="G179" s="61">
        <v>124065</v>
      </c>
      <c r="H179" s="61">
        <v>0</v>
      </c>
      <c r="I179" s="61">
        <v>124065</v>
      </c>
      <c r="J179" s="61">
        <v>0</v>
      </c>
      <c r="K179" s="61">
        <v>0</v>
      </c>
      <c r="L179" s="61">
        <v>2531098</v>
      </c>
      <c r="M179" s="61">
        <v>2368388</v>
      </c>
      <c r="N179" s="61">
        <v>162710</v>
      </c>
      <c r="O179" s="61">
        <v>0</v>
      </c>
      <c r="P179" s="61">
        <v>23539829</v>
      </c>
      <c r="Q179" s="58" t="s">
        <v>572</v>
      </c>
      <c r="R179" s="58" t="s">
        <v>465</v>
      </c>
      <c r="S179" s="58" t="s">
        <v>466</v>
      </c>
      <c r="T179" s="58" t="s">
        <v>479</v>
      </c>
      <c r="U179" s="58" t="s">
        <v>1061</v>
      </c>
      <c r="V179"/>
      <c r="Y179"/>
    </row>
    <row r="180" spans="1:25">
      <c r="A180" s="58" t="s">
        <v>461</v>
      </c>
      <c r="B180" s="59" t="s">
        <v>1062</v>
      </c>
      <c r="C180" s="59" t="s">
        <v>1063</v>
      </c>
      <c r="D180" s="61">
        <v>82871119</v>
      </c>
      <c r="E180" s="61">
        <v>0</v>
      </c>
      <c r="F180" s="61">
        <v>4428807</v>
      </c>
      <c r="G180" s="61">
        <v>231816</v>
      </c>
      <c r="H180" s="61">
        <v>0</v>
      </c>
      <c r="I180" s="61">
        <v>231816</v>
      </c>
      <c r="J180" s="61">
        <v>0</v>
      </c>
      <c r="K180" s="61">
        <v>844393</v>
      </c>
      <c r="L180" s="61">
        <v>5945629</v>
      </c>
      <c r="M180" s="61">
        <v>5945629</v>
      </c>
      <c r="N180" s="61">
        <v>0</v>
      </c>
      <c r="O180" s="61">
        <v>0</v>
      </c>
      <c r="P180" s="61">
        <v>71420474</v>
      </c>
      <c r="Q180" s="58" t="s">
        <v>536</v>
      </c>
      <c r="R180" s="58" t="s">
        <v>778</v>
      </c>
      <c r="S180" s="58" t="s">
        <v>536</v>
      </c>
      <c r="T180" s="58" t="s">
        <v>514</v>
      </c>
      <c r="U180" s="58" t="s">
        <v>1064</v>
      </c>
      <c r="V180"/>
      <c r="Y180"/>
    </row>
    <row r="181" spans="1:25">
      <c r="A181" s="58" t="s">
        <v>469</v>
      </c>
      <c r="B181" s="59" t="s">
        <v>1065</v>
      </c>
      <c r="C181" s="59" t="s">
        <v>1066</v>
      </c>
      <c r="D181" s="61">
        <v>18916534</v>
      </c>
      <c r="E181" s="61">
        <v>303577</v>
      </c>
      <c r="F181" s="61">
        <v>0</v>
      </c>
      <c r="G181" s="61">
        <v>264300</v>
      </c>
      <c r="H181" s="61">
        <v>0</v>
      </c>
      <c r="I181" s="61">
        <v>264300</v>
      </c>
      <c r="J181" s="61">
        <v>0</v>
      </c>
      <c r="K181" s="61">
        <v>79779</v>
      </c>
      <c r="L181" s="61">
        <v>685028</v>
      </c>
      <c r="M181" s="61">
        <v>685028</v>
      </c>
      <c r="N181" s="61">
        <v>0</v>
      </c>
      <c r="O181" s="61">
        <v>0</v>
      </c>
      <c r="P181" s="61">
        <v>18191004</v>
      </c>
      <c r="Q181" s="58" t="s">
        <v>591</v>
      </c>
      <c r="R181" s="58" t="s">
        <v>465</v>
      </c>
      <c r="S181" s="58" t="s">
        <v>466</v>
      </c>
      <c r="T181" s="58" t="s">
        <v>497</v>
      </c>
      <c r="U181" s="58" t="s">
        <v>1067</v>
      </c>
      <c r="V181"/>
      <c r="Y181"/>
    </row>
    <row r="182" spans="1:25">
      <c r="A182" s="58" t="s">
        <v>469</v>
      </c>
      <c r="B182" s="59" t="s">
        <v>1068</v>
      </c>
      <c r="C182" s="59" t="s">
        <v>1069</v>
      </c>
      <c r="D182" s="61">
        <v>128276235</v>
      </c>
      <c r="E182" s="61">
        <v>0</v>
      </c>
      <c r="F182" s="61">
        <v>734986</v>
      </c>
      <c r="G182" s="61">
        <v>461411</v>
      </c>
      <c r="H182" s="61">
        <v>0</v>
      </c>
      <c r="I182" s="61">
        <v>461411</v>
      </c>
      <c r="J182" s="61">
        <v>0</v>
      </c>
      <c r="K182" s="61">
        <v>0</v>
      </c>
      <c r="L182" s="61">
        <v>696669</v>
      </c>
      <c r="M182" s="61">
        <v>696669</v>
      </c>
      <c r="N182" s="61">
        <v>0</v>
      </c>
      <c r="O182" s="61">
        <v>0</v>
      </c>
      <c r="P182" s="61">
        <v>126383169</v>
      </c>
      <c r="Q182" s="58" t="s">
        <v>1070</v>
      </c>
      <c r="R182" s="58" t="s">
        <v>1071</v>
      </c>
      <c r="S182" s="58" t="s">
        <v>536</v>
      </c>
      <c r="T182" s="58" t="s">
        <v>479</v>
      </c>
      <c r="U182" s="58" t="s">
        <v>1072</v>
      </c>
      <c r="V182"/>
      <c r="Y182"/>
    </row>
    <row r="183" spans="1:25">
      <c r="A183" s="58" t="s">
        <v>461</v>
      </c>
      <c r="B183" s="59" t="s">
        <v>1073</v>
      </c>
      <c r="C183" s="59" t="s">
        <v>1074</v>
      </c>
      <c r="D183" s="61">
        <v>53894097</v>
      </c>
      <c r="E183" s="61">
        <v>0</v>
      </c>
      <c r="F183" s="61">
        <v>351426</v>
      </c>
      <c r="G183" s="61">
        <v>255175</v>
      </c>
      <c r="H183" s="61">
        <v>0</v>
      </c>
      <c r="I183" s="61">
        <v>255175</v>
      </c>
      <c r="J183" s="61">
        <v>0</v>
      </c>
      <c r="K183" s="61">
        <v>550050</v>
      </c>
      <c r="L183" s="61">
        <v>154114</v>
      </c>
      <c r="M183" s="61">
        <v>154114</v>
      </c>
      <c r="N183" s="61">
        <v>0</v>
      </c>
      <c r="O183" s="61">
        <v>0</v>
      </c>
      <c r="P183" s="61">
        <v>52583332</v>
      </c>
      <c r="Q183" s="58" t="s">
        <v>536</v>
      </c>
      <c r="R183" s="58" t="s">
        <v>535</v>
      </c>
      <c r="S183" s="58" t="s">
        <v>536</v>
      </c>
      <c r="T183" s="58" t="s">
        <v>537</v>
      </c>
      <c r="U183" s="58" t="s">
        <v>1075</v>
      </c>
      <c r="V183"/>
      <c r="Y183"/>
    </row>
    <row r="184" spans="1:25">
      <c r="A184" s="58" t="s">
        <v>469</v>
      </c>
      <c r="B184" s="59" t="s">
        <v>1076</v>
      </c>
      <c r="C184" s="59" t="s">
        <v>1077</v>
      </c>
      <c r="D184" s="61">
        <v>49446957</v>
      </c>
      <c r="E184" s="61">
        <v>0</v>
      </c>
      <c r="F184" s="61">
        <v>46112</v>
      </c>
      <c r="G184" s="61">
        <v>233651</v>
      </c>
      <c r="H184" s="61">
        <v>0</v>
      </c>
      <c r="I184" s="61">
        <v>233651</v>
      </c>
      <c r="J184" s="61">
        <v>0</v>
      </c>
      <c r="K184" s="61">
        <v>145804</v>
      </c>
      <c r="L184" s="61">
        <v>0</v>
      </c>
      <c r="M184" s="61">
        <v>0</v>
      </c>
      <c r="N184" s="61">
        <v>0</v>
      </c>
      <c r="O184" s="61">
        <v>0</v>
      </c>
      <c r="P184" s="61">
        <v>49021390</v>
      </c>
      <c r="Q184" s="58" t="s">
        <v>511</v>
      </c>
      <c r="R184" s="58" t="s">
        <v>832</v>
      </c>
      <c r="S184" s="58" t="s">
        <v>513</v>
      </c>
      <c r="T184" s="58" t="s">
        <v>730</v>
      </c>
      <c r="U184" s="58" t="s">
        <v>1078</v>
      </c>
      <c r="V184"/>
      <c r="Y184"/>
    </row>
    <row r="185" spans="1:25">
      <c r="A185" s="58" t="s">
        <v>461</v>
      </c>
      <c r="B185" s="59" t="s">
        <v>1079</v>
      </c>
      <c r="C185" s="59" t="s">
        <v>1080</v>
      </c>
      <c r="D185" s="61">
        <v>48437598</v>
      </c>
      <c r="E185" s="61">
        <v>0</v>
      </c>
      <c r="F185" s="61">
        <v>50974</v>
      </c>
      <c r="G185" s="61">
        <v>110424</v>
      </c>
      <c r="H185" s="61">
        <v>0</v>
      </c>
      <c r="I185" s="61">
        <v>110424</v>
      </c>
      <c r="J185" s="61">
        <v>0</v>
      </c>
      <c r="K185" s="61">
        <v>0</v>
      </c>
      <c r="L185" s="61">
        <v>0</v>
      </c>
      <c r="M185" s="61">
        <v>0</v>
      </c>
      <c r="N185" s="61">
        <v>0</v>
      </c>
      <c r="O185" s="61">
        <v>0</v>
      </c>
      <c r="P185" s="61">
        <v>48276200</v>
      </c>
      <c r="Q185" s="58" t="s">
        <v>1081</v>
      </c>
      <c r="R185" s="58" t="s">
        <v>465</v>
      </c>
      <c r="S185" s="58" t="s">
        <v>466</v>
      </c>
      <c r="T185" s="58" t="s">
        <v>549</v>
      </c>
      <c r="U185" s="58" t="s">
        <v>1082</v>
      </c>
      <c r="V185"/>
      <c r="Y185"/>
    </row>
    <row r="186" spans="1:25">
      <c r="A186" s="58" t="s">
        <v>469</v>
      </c>
      <c r="B186" s="59" t="s">
        <v>1083</v>
      </c>
      <c r="C186" s="59" t="s">
        <v>1084</v>
      </c>
      <c r="D186" s="61">
        <v>73386542</v>
      </c>
      <c r="E186" s="61">
        <v>0</v>
      </c>
      <c r="F186" s="61">
        <v>4866</v>
      </c>
      <c r="G186" s="61">
        <v>153348</v>
      </c>
      <c r="H186" s="61">
        <v>0</v>
      </c>
      <c r="I186" s="61">
        <v>153348</v>
      </c>
      <c r="J186" s="61">
        <v>0</v>
      </c>
      <c r="K186" s="61">
        <v>0</v>
      </c>
      <c r="L186" s="61">
        <v>186263</v>
      </c>
      <c r="M186" s="61">
        <v>186263</v>
      </c>
      <c r="N186" s="61">
        <v>0</v>
      </c>
      <c r="O186" s="61">
        <v>0</v>
      </c>
      <c r="P186" s="61">
        <v>73042065</v>
      </c>
      <c r="Q186" s="58" t="s">
        <v>553</v>
      </c>
      <c r="R186" s="58" t="s">
        <v>554</v>
      </c>
      <c r="S186" s="58" t="s">
        <v>466</v>
      </c>
      <c r="T186" s="58" t="s">
        <v>479</v>
      </c>
      <c r="U186" s="58" t="s">
        <v>1085</v>
      </c>
      <c r="V186"/>
      <c r="Y186"/>
    </row>
    <row r="187" spans="1:25">
      <c r="A187" s="58" t="s">
        <v>469</v>
      </c>
      <c r="B187" s="59" t="s">
        <v>1086</v>
      </c>
      <c r="C187" s="59" t="s">
        <v>1087</v>
      </c>
      <c r="D187" s="61">
        <v>64954288</v>
      </c>
      <c r="E187" s="61">
        <v>357608</v>
      </c>
      <c r="F187" s="61">
        <v>0</v>
      </c>
      <c r="G187" s="61">
        <v>485821</v>
      </c>
      <c r="H187" s="61">
        <v>0</v>
      </c>
      <c r="I187" s="61">
        <v>485821</v>
      </c>
      <c r="J187" s="61">
        <v>0</v>
      </c>
      <c r="K187" s="61">
        <v>140468</v>
      </c>
      <c r="L187" s="61">
        <v>5452499</v>
      </c>
      <c r="M187" s="61">
        <v>5452499</v>
      </c>
      <c r="N187" s="61">
        <v>0</v>
      </c>
      <c r="O187" s="61">
        <v>0</v>
      </c>
      <c r="P187" s="61">
        <v>59233108</v>
      </c>
      <c r="Q187" s="58" t="s">
        <v>536</v>
      </c>
      <c r="R187" s="58" t="s">
        <v>465</v>
      </c>
      <c r="S187" s="58" t="s">
        <v>536</v>
      </c>
      <c r="T187" s="58" t="s">
        <v>730</v>
      </c>
      <c r="U187" s="58" t="s">
        <v>1088</v>
      </c>
      <c r="V187"/>
      <c r="Y187"/>
    </row>
    <row r="188" spans="1:25">
      <c r="A188" s="58" t="s">
        <v>469</v>
      </c>
      <c r="B188" s="59" t="s">
        <v>1089</v>
      </c>
      <c r="C188" s="59" t="s">
        <v>1090</v>
      </c>
      <c r="D188" s="61">
        <v>53914166</v>
      </c>
      <c r="E188" s="61">
        <v>0</v>
      </c>
      <c r="F188" s="61">
        <v>397311</v>
      </c>
      <c r="G188" s="61">
        <v>268473</v>
      </c>
      <c r="H188" s="61">
        <v>0</v>
      </c>
      <c r="I188" s="61">
        <v>268473</v>
      </c>
      <c r="J188" s="61">
        <v>0</v>
      </c>
      <c r="K188" s="61">
        <v>0</v>
      </c>
      <c r="L188" s="61">
        <v>0</v>
      </c>
      <c r="M188" s="61">
        <v>0</v>
      </c>
      <c r="N188" s="61">
        <v>0</v>
      </c>
      <c r="O188" s="61">
        <v>0</v>
      </c>
      <c r="P188" s="61">
        <v>53248382</v>
      </c>
      <c r="Q188" s="58" t="s">
        <v>591</v>
      </c>
      <c r="R188" s="58" t="s">
        <v>465</v>
      </c>
      <c r="S188" s="58" t="s">
        <v>466</v>
      </c>
      <c r="T188" s="58" t="s">
        <v>497</v>
      </c>
      <c r="U188" s="58" t="s">
        <v>1091</v>
      </c>
      <c r="V188"/>
      <c r="Y188"/>
    </row>
    <row r="189" spans="1:25">
      <c r="A189" s="58" t="s">
        <v>469</v>
      </c>
      <c r="B189" s="59" t="s">
        <v>1092</v>
      </c>
      <c r="C189" s="59" t="s">
        <v>1093</v>
      </c>
      <c r="D189" s="61">
        <v>100919619</v>
      </c>
      <c r="E189" s="61">
        <v>0</v>
      </c>
      <c r="F189" s="61">
        <v>1481904</v>
      </c>
      <c r="G189" s="61">
        <v>472938</v>
      </c>
      <c r="H189" s="61">
        <v>0</v>
      </c>
      <c r="I189" s="61">
        <v>472938</v>
      </c>
      <c r="J189" s="61">
        <v>0</v>
      </c>
      <c r="K189" s="61">
        <v>0</v>
      </c>
      <c r="L189" s="61">
        <v>0</v>
      </c>
      <c r="M189" s="61">
        <v>0</v>
      </c>
      <c r="N189" s="61">
        <v>0</v>
      </c>
      <c r="O189" s="61">
        <v>0</v>
      </c>
      <c r="P189" s="61">
        <v>98964777</v>
      </c>
      <c r="Q189" s="58" t="s">
        <v>536</v>
      </c>
      <c r="R189" s="58" t="s">
        <v>487</v>
      </c>
      <c r="S189" s="58" t="s">
        <v>536</v>
      </c>
      <c r="T189" s="58" t="s">
        <v>479</v>
      </c>
      <c r="U189" s="58" t="s">
        <v>1094</v>
      </c>
      <c r="V189"/>
      <c r="Y189"/>
    </row>
    <row r="190" spans="1:25">
      <c r="A190" s="58" t="s">
        <v>469</v>
      </c>
      <c r="B190" s="59" t="s">
        <v>1095</v>
      </c>
      <c r="C190" s="59" t="s">
        <v>1096</v>
      </c>
      <c r="D190" s="61">
        <v>30417185</v>
      </c>
      <c r="E190" s="61">
        <v>0</v>
      </c>
      <c r="F190" s="61">
        <v>107995</v>
      </c>
      <c r="G190" s="61">
        <v>127908</v>
      </c>
      <c r="H190" s="61">
        <v>0</v>
      </c>
      <c r="I190" s="61">
        <v>127908</v>
      </c>
      <c r="J190" s="61">
        <v>0</v>
      </c>
      <c r="K190" s="61">
        <v>0</v>
      </c>
      <c r="L190" s="61">
        <v>0</v>
      </c>
      <c r="M190" s="61">
        <v>0</v>
      </c>
      <c r="N190" s="61">
        <v>0</v>
      </c>
      <c r="O190" s="61">
        <v>0</v>
      </c>
      <c r="P190" s="61">
        <v>30181282</v>
      </c>
      <c r="Q190" s="58" t="s">
        <v>1081</v>
      </c>
      <c r="R190" s="58" t="s">
        <v>465</v>
      </c>
      <c r="S190" s="58" t="s">
        <v>466</v>
      </c>
      <c r="T190" s="58" t="s">
        <v>549</v>
      </c>
      <c r="U190" s="58" t="s">
        <v>1097</v>
      </c>
      <c r="V190"/>
      <c r="Y190"/>
    </row>
    <row r="191" spans="1:25">
      <c r="A191" s="58" t="s">
        <v>469</v>
      </c>
      <c r="B191" s="59" t="s">
        <v>1098</v>
      </c>
      <c r="C191" s="59" t="s">
        <v>1099</v>
      </c>
      <c r="D191" s="61">
        <v>11101470</v>
      </c>
      <c r="E191" s="61">
        <v>11608</v>
      </c>
      <c r="F191" s="61">
        <v>0</v>
      </c>
      <c r="G191" s="61">
        <v>54902</v>
      </c>
      <c r="H191" s="61">
        <v>0</v>
      </c>
      <c r="I191" s="61">
        <v>54902</v>
      </c>
      <c r="J191" s="61">
        <v>0</v>
      </c>
      <c r="K191" s="61">
        <v>0</v>
      </c>
      <c r="L191" s="61">
        <v>8446</v>
      </c>
      <c r="M191" s="61">
        <v>8446</v>
      </c>
      <c r="N191" s="61">
        <v>0</v>
      </c>
      <c r="O191" s="61">
        <v>0</v>
      </c>
      <c r="P191" s="61">
        <v>11049730</v>
      </c>
      <c r="Q191" s="58" t="s">
        <v>553</v>
      </c>
      <c r="R191" s="58" t="s">
        <v>554</v>
      </c>
      <c r="S191" s="58" t="s">
        <v>466</v>
      </c>
      <c r="T191" s="58" t="s">
        <v>479</v>
      </c>
      <c r="U191" s="58" t="s">
        <v>1100</v>
      </c>
      <c r="V191"/>
      <c r="Y191"/>
    </row>
    <row r="192" spans="1:25">
      <c r="A192" s="58" t="s">
        <v>469</v>
      </c>
      <c r="B192" s="59" t="s">
        <v>1101</v>
      </c>
      <c r="C192" s="59" t="s">
        <v>1102</v>
      </c>
      <c r="D192" s="61">
        <v>46362699</v>
      </c>
      <c r="E192" s="61">
        <v>0</v>
      </c>
      <c r="F192" s="61">
        <v>231433</v>
      </c>
      <c r="G192" s="61">
        <v>294734</v>
      </c>
      <c r="H192" s="61">
        <v>0</v>
      </c>
      <c r="I192" s="61">
        <v>294734</v>
      </c>
      <c r="J192" s="61">
        <v>0</v>
      </c>
      <c r="K192" s="61">
        <v>0</v>
      </c>
      <c r="L192" s="61">
        <v>0</v>
      </c>
      <c r="M192" s="61">
        <v>0</v>
      </c>
      <c r="N192" s="61">
        <v>0</v>
      </c>
      <c r="O192" s="61">
        <v>0</v>
      </c>
      <c r="P192" s="61">
        <v>45836532</v>
      </c>
      <c r="Q192" s="58" t="s">
        <v>511</v>
      </c>
      <c r="R192" s="58" t="s">
        <v>568</v>
      </c>
      <c r="S192" s="58" t="s">
        <v>513</v>
      </c>
      <c r="T192" s="58" t="s">
        <v>473</v>
      </c>
      <c r="U192" s="58" t="s">
        <v>1103</v>
      </c>
      <c r="V192"/>
      <c r="Y192"/>
    </row>
    <row r="193" spans="1:25">
      <c r="A193" s="58" t="s">
        <v>469</v>
      </c>
      <c r="B193" s="59" t="s">
        <v>1104</v>
      </c>
      <c r="C193" s="59" t="s">
        <v>1105</v>
      </c>
      <c r="D193" s="61">
        <v>83468436</v>
      </c>
      <c r="E193" s="61">
        <v>0</v>
      </c>
      <c r="F193" s="61">
        <v>600490</v>
      </c>
      <c r="G193" s="61">
        <v>236651</v>
      </c>
      <c r="H193" s="61">
        <v>0</v>
      </c>
      <c r="I193" s="61">
        <v>236651</v>
      </c>
      <c r="J193" s="61">
        <v>0</v>
      </c>
      <c r="K193" s="61">
        <v>0</v>
      </c>
      <c r="L193" s="61">
        <v>14256</v>
      </c>
      <c r="M193" s="61">
        <v>13248</v>
      </c>
      <c r="N193" s="61">
        <v>1008</v>
      </c>
      <c r="O193" s="61">
        <v>0</v>
      </c>
      <c r="P193" s="61">
        <v>82617039</v>
      </c>
      <c r="Q193" s="58" t="s">
        <v>676</v>
      </c>
      <c r="R193" s="58" t="s">
        <v>465</v>
      </c>
      <c r="S193" s="58" t="s">
        <v>466</v>
      </c>
      <c r="T193" s="58" t="s">
        <v>467</v>
      </c>
      <c r="U193" s="58" t="s">
        <v>1106</v>
      </c>
      <c r="V193"/>
      <c r="Y193"/>
    </row>
    <row r="194" spans="1:25">
      <c r="A194" s="58" t="s">
        <v>469</v>
      </c>
      <c r="B194" s="59" t="s">
        <v>1107</v>
      </c>
      <c r="C194" s="59" t="s">
        <v>1108</v>
      </c>
      <c r="D194" s="61">
        <v>15284951</v>
      </c>
      <c r="E194" s="61">
        <v>84457</v>
      </c>
      <c r="F194" s="61">
        <v>0</v>
      </c>
      <c r="G194" s="61">
        <v>131973</v>
      </c>
      <c r="H194" s="61">
        <v>0</v>
      </c>
      <c r="I194" s="61">
        <v>131973</v>
      </c>
      <c r="J194" s="61">
        <v>0</v>
      </c>
      <c r="K194" s="61">
        <v>0</v>
      </c>
      <c r="L194" s="61">
        <v>0</v>
      </c>
      <c r="M194" s="61">
        <v>0</v>
      </c>
      <c r="N194" s="61">
        <v>0</v>
      </c>
      <c r="O194" s="61">
        <v>0</v>
      </c>
      <c r="P194" s="61">
        <v>15237435</v>
      </c>
      <c r="Q194" s="58" t="s">
        <v>630</v>
      </c>
      <c r="R194" s="58" t="s">
        <v>558</v>
      </c>
      <c r="S194" s="58" t="s">
        <v>466</v>
      </c>
      <c r="T194" s="58" t="s">
        <v>473</v>
      </c>
      <c r="U194" s="58" t="s">
        <v>1109</v>
      </c>
      <c r="V194"/>
      <c r="Y194"/>
    </row>
    <row r="195" spans="1:25">
      <c r="A195" s="58" t="s">
        <v>469</v>
      </c>
      <c r="B195" s="59" t="s">
        <v>1110</v>
      </c>
      <c r="C195" s="59" t="s">
        <v>1111</v>
      </c>
      <c r="D195" s="61">
        <v>93998229</v>
      </c>
      <c r="E195" s="61">
        <v>0</v>
      </c>
      <c r="F195" s="61">
        <v>1422535</v>
      </c>
      <c r="G195" s="61">
        <v>268264</v>
      </c>
      <c r="H195" s="61">
        <v>0</v>
      </c>
      <c r="I195" s="61">
        <v>268264</v>
      </c>
      <c r="J195" s="61">
        <v>0</v>
      </c>
      <c r="K195" s="61">
        <v>0</v>
      </c>
      <c r="L195" s="61">
        <v>348685</v>
      </c>
      <c r="M195" s="61">
        <v>348685</v>
      </c>
      <c r="N195" s="61">
        <v>0</v>
      </c>
      <c r="O195" s="61">
        <v>0</v>
      </c>
      <c r="P195" s="61">
        <v>91958745</v>
      </c>
      <c r="Q195" s="58" t="s">
        <v>536</v>
      </c>
      <c r="R195" s="58" t="s">
        <v>641</v>
      </c>
      <c r="S195" s="58" t="s">
        <v>536</v>
      </c>
      <c r="T195" s="58" t="s">
        <v>497</v>
      </c>
      <c r="U195" s="58" t="s">
        <v>1112</v>
      </c>
      <c r="V195"/>
      <c r="Y195"/>
    </row>
    <row r="196" spans="1:25">
      <c r="A196" s="58" t="s">
        <v>469</v>
      </c>
      <c r="B196" s="59" t="s">
        <v>1113</v>
      </c>
      <c r="C196" s="59" t="s">
        <v>1114</v>
      </c>
      <c r="D196" s="61">
        <v>71515983</v>
      </c>
      <c r="E196" s="61">
        <v>0</v>
      </c>
      <c r="F196" s="61">
        <v>2430166</v>
      </c>
      <c r="G196" s="61">
        <v>309439</v>
      </c>
      <c r="H196" s="61">
        <v>0</v>
      </c>
      <c r="I196" s="61">
        <v>309439</v>
      </c>
      <c r="J196" s="61">
        <v>0</v>
      </c>
      <c r="K196" s="61">
        <v>0</v>
      </c>
      <c r="L196" s="61">
        <v>220452</v>
      </c>
      <c r="M196" s="61">
        <v>220452</v>
      </c>
      <c r="N196" s="61">
        <v>0</v>
      </c>
      <c r="O196" s="61">
        <v>0</v>
      </c>
      <c r="P196" s="61">
        <v>68555926</v>
      </c>
      <c r="Q196" s="58" t="s">
        <v>536</v>
      </c>
      <c r="R196" s="58" t="s">
        <v>765</v>
      </c>
      <c r="S196" s="58" t="s">
        <v>536</v>
      </c>
      <c r="T196" s="58" t="s">
        <v>537</v>
      </c>
      <c r="U196" s="58" t="s">
        <v>1115</v>
      </c>
      <c r="V196"/>
      <c r="Y196"/>
    </row>
    <row r="197" spans="1:25">
      <c r="A197" s="58" t="s">
        <v>469</v>
      </c>
      <c r="B197" s="59" t="s">
        <v>1116</v>
      </c>
      <c r="C197" s="59" t="s">
        <v>1117</v>
      </c>
      <c r="D197" s="61">
        <v>65277806</v>
      </c>
      <c r="E197" s="61">
        <v>0</v>
      </c>
      <c r="F197" s="61">
        <v>251413</v>
      </c>
      <c r="G197" s="61">
        <v>270853</v>
      </c>
      <c r="H197" s="61">
        <v>0</v>
      </c>
      <c r="I197" s="61">
        <v>270853</v>
      </c>
      <c r="J197" s="61">
        <v>0</v>
      </c>
      <c r="K197" s="61">
        <v>0</v>
      </c>
      <c r="L197" s="61">
        <v>0</v>
      </c>
      <c r="M197" s="61">
        <v>0</v>
      </c>
      <c r="N197" s="61">
        <v>0</v>
      </c>
      <c r="O197" s="61">
        <v>0</v>
      </c>
      <c r="P197" s="61">
        <v>64755540</v>
      </c>
      <c r="Q197" s="58" t="s">
        <v>536</v>
      </c>
      <c r="R197" s="58" t="s">
        <v>527</v>
      </c>
      <c r="S197" s="58" t="s">
        <v>536</v>
      </c>
      <c r="T197" s="58" t="s">
        <v>467</v>
      </c>
      <c r="U197" s="58" t="s">
        <v>1118</v>
      </c>
      <c r="V197"/>
      <c r="Y197"/>
    </row>
    <row r="198" spans="1:25">
      <c r="A198" s="58" t="s">
        <v>469</v>
      </c>
      <c r="B198" s="59" t="s">
        <v>1119</v>
      </c>
      <c r="C198" s="59" t="s">
        <v>1120</v>
      </c>
      <c r="D198" s="61">
        <v>46111210</v>
      </c>
      <c r="E198" s="61">
        <v>0</v>
      </c>
      <c r="F198" s="61">
        <v>1585842</v>
      </c>
      <c r="G198" s="61">
        <v>239419</v>
      </c>
      <c r="H198" s="61">
        <v>0</v>
      </c>
      <c r="I198" s="61">
        <v>239419</v>
      </c>
      <c r="J198" s="61">
        <v>0</v>
      </c>
      <c r="K198" s="61">
        <v>0</v>
      </c>
      <c r="L198" s="61">
        <v>23454</v>
      </c>
      <c r="M198" s="61">
        <v>23454</v>
      </c>
      <c r="N198" s="61">
        <v>0</v>
      </c>
      <c r="O198" s="61">
        <v>0</v>
      </c>
      <c r="P198" s="61">
        <v>44262495</v>
      </c>
      <c r="Q198" s="58" t="s">
        <v>630</v>
      </c>
      <c r="R198" s="58" t="s">
        <v>558</v>
      </c>
      <c r="S198" s="58" t="s">
        <v>466</v>
      </c>
      <c r="T198" s="58" t="s">
        <v>473</v>
      </c>
      <c r="U198" s="58" t="s">
        <v>1121</v>
      </c>
      <c r="V198"/>
      <c r="Y198"/>
    </row>
    <row r="199" spans="1:25">
      <c r="A199" s="58" t="s">
        <v>469</v>
      </c>
      <c r="B199" s="59" t="s">
        <v>1122</v>
      </c>
      <c r="C199" s="59" t="s">
        <v>1123</v>
      </c>
      <c r="D199" s="61">
        <v>109088860</v>
      </c>
      <c r="E199" s="61">
        <v>0</v>
      </c>
      <c r="F199" s="61">
        <v>500496</v>
      </c>
      <c r="G199" s="61">
        <v>289263</v>
      </c>
      <c r="H199" s="61">
        <v>0</v>
      </c>
      <c r="I199" s="61">
        <v>289263</v>
      </c>
      <c r="J199" s="61">
        <v>0</v>
      </c>
      <c r="K199" s="61">
        <v>0</v>
      </c>
      <c r="L199" s="61">
        <v>0</v>
      </c>
      <c r="M199" s="61">
        <v>0</v>
      </c>
      <c r="N199" s="61">
        <v>0</v>
      </c>
      <c r="O199" s="61">
        <v>0</v>
      </c>
      <c r="P199" s="61">
        <v>108299101</v>
      </c>
      <c r="Q199" s="58" t="s">
        <v>536</v>
      </c>
      <c r="R199" s="58" t="s">
        <v>580</v>
      </c>
      <c r="S199" s="58" t="s">
        <v>536</v>
      </c>
      <c r="T199" s="58" t="s">
        <v>467</v>
      </c>
      <c r="U199" s="58" t="s">
        <v>1124</v>
      </c>
      <c r="V199"/>
      <c r="Y199"/>
    </row>
    <row r="200" spans="1:25">
      <c r="A200" s="58" t="s">
        <v>469</v>
      </c>
      <c r="B200" s="59" t="s">
        <v>1125</v>
      </c>
      <c r="C200" s="59" t="s">
        <v>1126</v>
      </c>
      <c r="D200" s="61">
        <v>37460390</v>
      </c>
      <c r="E200" s="61">
        <v>224095</v>
      </c>
      <c r="F200" s="61">
        <v>0</v>
      </c>
      <c r="G200" s="61">
        <v>270017</v>
      </c>
      <c r="H200" s="61">
        <v>0</v>
      </c>
      <c r="I200" s="61">
        <v>270017</v>
      </c>
      <c r="J200" s="61">
        <v>0</v>
      </c>
      <c r="K200" s="61">
        <v>0</v>
      </c>
      <c r="L200" s="61">
        <v>0</v>
      </c>
      <c r="M200" s="61">
        <v>0</v>
      </c>
      <c r="N200" s="61">
        <v>0</v>
      </c>
      <c r="O200" s="61">
        <v>0</v>
      </c>
      <c r="P200" s="61">
        <v>37414468</v>
      </c>
      <c r="Q200" s="58" t="s">
        <v>501</v>
      </c>
      <c r="R200" s="58" t="s">
        <v>502</v>
      </c>
      <c r="S200" s="58" t="s">
        <v>503</v>
      </c>
      <c r="T200" s="58" t="s">
        <v>504</v>
      </c>
      <c r="U200" s="58" t="s">
        <v>1127</v>
      </c>
      <c r="V200"/>
      <c r="Y200"/>
    </row>
    <row r="201" spans="1:25">
      <c r="A201" s="58" t="s">
        <v>469</v>
      </c>
      <c r="B201" s="59" t="s">
        <v>1128</v>
      </c>
      <c r="C201" s="59" t="s">
        <v>1129</v>
      </c>
      <c r="D201" s="61">
        <v>28235545</v>
      </c>
      <c r="E201" s="61">
        <v>20913</v>
      </c>
      <c r="F201" s="61">
        <v>0</v>
      </c>
      <c r="G201" s="61">
        <v>159145</v>
      </c>
      <c r="H201" s="61">
        <v>0</v>
      </c>
      <c r="I201" s="61">
        <v>159145</v>
      </c>
      <c r="J201" s="61">
        <v>0</v>
      </c>
      <c r="K201" s="61">
        <v>1889588</v>
      </c>
      <c r="L201" s="61">
        <v>218880</v>
      </c>
      <c r="M201" s="61">
        <v>218880</v>
      </c>
      <c r="N201" s="61">
        <v>0</v>
      </c>
      <c r="O201" s="61">
        <v>0</v>
      </c>
      <c r="P201" s="61">
        <v>25988845</v>
      </c>
      <c r="Q201" s="58" t="s">
        <v>536</v>
      </c>
      <c r="R201" s="58" t="s">
        <v>887</v>
      </c>
      <c r="S201" s="58" t="s">
        <v>536</v>
      </c>
      <c r="T201" s="58" t="s">
        <v>730</v>
      </c>
      <c r="U201" s="58" t="s">
        <v>1130</v>
      </c>
      <c r="V201"/>
      <c r="Y201"/>
    </row>
    <row r="202" spans="1:25">
      <c r="A202" s="58" t="s">
        <v>469</v>
      </c>
      <c r="B202" s="59" t="s">
        <v>1131</v>
      </c>
      <c r="C202" s="59" t="s">
        <v>1132</v>
      </c>
      <c r="D202" s="61">
        <v>35071927</v>
      </c>
      <c r="E202" s="61">
        <v>0</v>
      </c>
      <c r="F202" s="61">
        <v>408109</v>
      </c>
      <c r="G202" s="61">
        <v>105083</v>
      </c>
      <c r="H202" s="61">
        <v>0</v>
      </c>
      <c r="I202" s="61">
        <v>105083</v>
      </c>
      <c r="J202" s="61">
        <v>0</v>
      </c>
      <c r="K202" s="61">
        <v>0</v>
      </c>
      <c r="L202" s="61">
        <v>96050</v>
      </c>
      <c r="M202" s="61">
        <v>96050</v>
      </c>
      <c r="N202" s="61">
        <v>0</v>
      </c>
      <c r="O202" s="61">
        <v>0</v>
      </c>
      <c r="P202" s="61">
        <v>34462685</v>
      </c>
      <c r="Q202" s="58" t="s">
        <v>614</v>
      </c>
      <c r="R202" s="58" t="s">
        <v>615</v>
      </c>
      <c r="S202" s="58" t="s">
        <v>466</v>
      </c>
      <c r="T202" s="58" t="s">
        <v>549</v>
      </c>
      <c r="U202" s="58" t="s">
        <v>1133</v>
      </c>
      <c r="V202"/>
      <c r="Y202"/>
    </row>
    <row r="203" spans="1:25">
      <c r="A203" s="58" t="s">
        <v>469</v>
      </c>
      <c r="B203" s="59" t="s">
        <v>1134</v>
      </c>
      <c r="C203" s="59" t="s">
        <v>1135</v>
      </c>
      <c r="D203" s="61">
        <v>53097337</v>
      </c>
      <c r="E203" s="61">
        <v>0</v>
      </c>
      <c r="F203" s="61">
        <v>351687</v>
      </c>
      <c r="G203" s="61">
        <v>171043</v>
      </c>
      <c r="H203" s="61">
        <v>0</v>
      </c>
      <c r="I203" s="61">
        <v>171043</v>
      </c>
      <c r="J203" s="61">
        <v>0</v>
      </c>
      <c r="K203" s="61">
        <v>0</v>
      </c>
      <c r="L203" s="61">
        <v>0</v>
      </c>
      <c r="M203" s="61">
        <v>0</v>
      </c>
      <c r="N203" s="61">
        <v>0</v>
      </c>
      <c r="O203" s="61">
        <v>0</v>
      </c>
      <c r="P203" s="61">
        <v>52574607</v>
      </c>
      <c r="Q203" s="58" t="s">
        <v>798</v>
      </c>
      <c r="R203" s="58" t="s">
        <v>465</v>
      </c>
      <c r="S203" s="58" t="s">
        <v>466</v>
      </c>
      <c r="T203" s="58" t="s">
        <v>467</v>
      </c>
      <c r="U203" s="58" t="s">
        <v>1136</v>
      </c>
      <c r="V203"/>
      <c r="Y203"/>
    </row>
    <row r="204" spans="1:25">
      <c r="A204" s="58" t="s">
        <v>461</v>
      </c>
      <c r="B204" s="59" t="s">
        <v>1137</v>
      </c>
      <c r="C204" s="59" t="s">
        <v>1138</v>
      </c>
      <c r="D204" s="61">
        <v>11844985</v>
      </c>
      <c r="E204" s="61">
        <v>0</v>
      </c>
      <c r="F204" s="61">
        <v>12443</v>
      </c>
      <c r="G204" s="61">
        <v>92240</v>
      </c>
      <c r="H204" s="61">
        <v>0</v>
      </c>
      <c r="I204" s="61">
        <v>92240</v>
      </c>
      <c r="J204" s="61">
        <v>0</v>
      </c>
      <c r="K204" s="61">
        <v>123111</v>
      </c>
      <c r="L204" s="61">
        <v>96786</v>
      </c>
      <c r="M204" s="61">
        <v>96786</v>
      </c>
      <c r="N204" s="61">
        <v>0</v>
      </c>
      <c r="O204" s="61">
        <v>0</v>
      </c>
      <c r="P204" s="61">
        <v>11520405</v>
      </c>
      <c r="Q204" s="58" t="s">
        <v>630</v>
      </c>
      <c r="R204" s="58" t="s">
        <v>558</v>
      </c>
      <c r="S204" s="58" t="s">
        <v>466</v>
      </c>
      <c r="T204" s="58" t="s">
        <v>473</v>
      </c>
      <c r="U204" s="58" t="s">
        <v>1139</v>
      </c>
      <c r="V204"/>
      <c r="Y204"/>
    </row>
    <row r="205" spans="1:25">
      <c r="A205" s="58" t="s">
        <v>469</v>
      </c>
      <c r="B205" s="59" t="s">
        <v>1140</v>
      </c>
      <c r="C205" s="59" t="s">
        <v>1141</v>
      </c>
      <c r="D205" s="61">
        <v>62331163</v>
      </c>
      <c r="E205" s="61">
        <v>0</v>
      </c>
      <c r="F205" s="61">
        <v>697312</v>
      </c>
      <c r="G205" s="61">
        <v>272398</v>
      </c>
      <c r="H205" s="61">
        <v>0</v>
      </c>
      <c r="I205" s="61">
        <v>272398</v>
      </c>
      <c r="J205" s="61">
        <v>0</v>
      </c>
      <c r="K205" s="61">
        <v>0</v>
      </c>
      <c r="L205" s="61">
        <v>0</v>
      </c>
      <c r="M205" s="61">
        <v>0</v>
      </c>
      <c r="N205" s="61">
        <v>0</v>
      </c>
      <c r="O205" s="61">
        <v>0</v>
      </c>
      <c r="P205" s="61">
        <v>61361453</v>
      </c>
      <c r="Q205" s="58" t="s">
        <v>501</v>
      </c>
      <c r="R205" s="58" t="s">
        <v>502</v>
      </c>
      <c r="S205" s="58" t="s">
        <v>503</v>
      </c>
      <c r="T205" s="58" t="s">
        <v>504</v>
      </c>
      <c r="U205" s="58" t="s">
        <v>1142</v>
      </c>
      <c r="V205"/>
      <c r="Y205"/>
    </row>
    <row r="206" spans="1:25">
      <c r="A206" s="58" t="s">
        <v>469</v>
      </c>
      <c r="B206" s="59" t="s">
        <v>1143</v>
      </c>
      <c r="C206" s="59" t="s">
        <v>1144</v>
      </c>
      <c r="D206" s="61">
        <v>10986300</v>
      </c>
      <c r="E206" s="61">
        <v>0</v>
      </c>
      <c r="F206" s="61">
        <v>160738</v>
      </c>
      <c r="G206" s="61">
        <v>100361</v>
      </c>
      <c r="H206" s="61">
        <v>39872</v>
      </c>
      <c r="I206" s="61">
        <v>140233</v>
      </c>
      <c r="J206" s="61">
        <v>0</v>
      </c>
      <c r="K206" s="61">
        <v>0</v>
      </c>
      <c r="L206" s="61">
        <v>0</v>
      </c>
      <c r="M206" s="61">
        <v>0</v>
      </c>
      <c r="N206" s="61">
        <v>0</v>
      </c>
      <c r="O206" s="61">
        <v>0</v>
      </c>
      <c r="P206" s="61">
        <v>10685329</v>
      </c>
      <c r="Q206" s="58" t="s">
        <v>715</v>
      </c>
      <c r="R206" s="58" t="s">
        <v>716</v>
      </c>
      <c r="S206" s="58" t="s">
        <v>466</v>
      </c>
      <c r="T206" s="58" t="s">
        <v>514</v>
      </c>
      <c r="U206" s="58" t="s">
        <v>1145</v>
      </c>
      <c r="V206"/>
      <c r="Y206"/>
    </row>
    <row r="207" spans="1:25">
      <c r="A207" s="58" t="s">
        <v>469</v>
      </c>
      <c r="B207" s="59" t="s">
        <v>1146</v>
      </c>
      <c r="C207" s="59" t="s">
        <v>1147</v>
      </c>
      <c r="D207" s="61">
        <v>58110151</v>
      </c>
      <c r="E207" s="61">
        <v>0</v>
      </c>
      <c r="F207" s="61">
        <v>405323</v>
      </c>
      <c r="G207" s="61">
        <v>325516</v>
      </c>
      <c r="H207" s="61">
        <v>0</v>
      </c>
      <c r="I207" s="61">
        <v>325516</v>
      </c>
      <c r="J207" s="61">
        <v>0</v>
      </c>
      <c r="K207" s="61">
        <v>0</v>
      </c>
      <c r="L207" s="61">
        <v>578331</v>
      </c>
      <c r="M207" s="61">
        <v>578331</v>
      </c>
      <c r="N207" s="61">
        <v>0</v>
      </c>
      <c r="O207" s="61">
        <v>0</v>
      </c>
      <c r="P207" s="61">
        <v>56800981</v>
      </c>
      <c r="Q207" s="58" t="s">
        <v>511</v>
      </c>
      <c r="R207" s="58" t="s">
        <v>568</v>
      </c>
      <c r="S207" s="58" t="s">
        <v>513</v>
      </c>
      <c r="T207" s="58" t="s">
        <v>473</v>
      </c>
      <c r="U207" s="58" t="s">
        <v>1148</v>
      </c>
      <c r="V207"/>
      <c r="Y207"/>
    </row>
    <row r="208" spans="1:25">
      <c r="A208" s="58" t="s">
        <v>469</v>
      </c>
      <c r="B208" s="59" t="s">
        <v>1149</v>
      </c>
      <c r="C208" s="59" t="s">
        <v>1150</v>
      </c>
      <c r="D208" s="61">
        <v>13114602</v>
      </c>
      <c r="E208" s="61">
        <v>0</v>
      </c>
      <c r="F208" s="61">
        <v>125116</v>
      </c>
      <c r="G208" s="61">
        <v>95618</v>
      </c>
      <c r="H208" s="61">
        <v>0</v>
      </c>
      <c r="I208" s="61">
        <v>95618</v>
      </c>
      <c r="J208" s="61">
        <v>0</v>
      </c>
      <c r="K208" s="61">
        <v>0</v>
      </c>
      <c r="L208" s="61">
        <v>48920</v>
      </c>
      <c r="M208" s="61">
        <v>48920</v>
      </c>
      <c r="N208" s="61">
        <v>0</v>
      </c>
      <c r="O208" s="61">
        <v>0</v>
      </c>
      <c r="P208" s="61">
        <v>12844948</v>
      </c>
      <c r="Q208" s="58" t="s">
        <v>521</v>
      </c>
      <c r="R208" s="58" t="s">
        <v>522</v>
      </c>
      <c r="S208" s="58" t="s">
        <v>466</v>
      </c>
      <c r="T208" s="58" t="s">
        <v>497</v>
      </c>
      <c r="U208" s="58" t="s">
        <v>1151</v>
      </c>
      <c r="V208"/>
      <c r="Y208"/>
    </row>
    <row r="209" spans="1:25">
      <c r="A209" s="58" t="s">
        <v>469</v>
      </c>
      <c r="B209" s="59" t="s">
        <v>1152</v>
      </c>
      <c r="C209" s="59" t="s">
        <v>1153</v>
      </c>
      <c r="D209" s="61">
        <v>10441723</v>
      </c>
      <c r="E209" s="61">
        <v>0</v>
      </c>
      <c r="F209" s="61">
        <v>63061</v>
      </c>
      <c r="G209" s="61">
        <v>96398</v>
      </c>
      <c r="H209" s="61">
        <v>0</v>
      </c>
      <c r="I209" s="61">
        <v>96398</v>
      </c>
      <c r="J209" s="61">
        <v>0</v>
      </c>
      <c r="K209" s="61">
        <v>0</v>
      </c>
      <c r="L209" s="61">
        <v>175373</v>
      </c>
      <c r="M209" s="61">
        <v>175373</v>
      </c>
      <c r="N209" s="61">
        <v>0</v>
      </c>
      <c r="O209" s="61">
        <v>0</v>
      </c>
      <c r="P209" s="61">
        <v>10106891</v>
      </c>
      <c r="Q209" s="58" t="s">
        <v>630</v>
      </c>
      <c r="R209" s="58" t="s">
        <v>558</v>
      </c>
      <c r="S209" s="58" t="s">
        <v>466</v>
      </c>
      <c r="T209" s="58" t="s">
        <v>473</v>
      </c>
      <c r="U209" s="58" t="s">
        <v>1154</v>
      </c>
      <c r="V209"/>
      <c r="Y209"/>
    </row>
    <row r="210" spans="1:25">
      <c r="A210" s="58" t="s">
        <v>469</v>
      </c>
      <c r="B210" s="59" t="s">
        <v>1155</v>
      </c>
      <c r="C210" s="59" t="s">
        <v>1156</v>
      </c>
      <c r="D210" s="61">
        <v>12304197</v>
      </c>
      <c r="E210" s="61">
        <v>25762</v>
      </c>
      <c r="F210" s="61">
        <v>0</v>
      </c>
      <c r="G210" s="61">
        <v>155448</v>
      </c>
      <c r="H210" s="61">
        <v>0</v>
      </c>
      <c r="I210" s="61">
        <v>155448</v>
      </c>
      <c r="J210" s="61">
        <v>0</v>
      </c>
      <c r="K210" s="61">
        <v>0</v>
      </c>
      <c r="L210" s="61">
        <v>0</v>
      </c>
      <c r="M210" s="61">
        <v>0</v>
      </c>
      <c r="N210" s="61">
        <v>0</v>
      </c>
      <c r="O210" s="61">
        <v>0</v>
      </c>
      <c r="P210" s="61">
        <v>12174511</v>
      </c>
      <c r="Q210" s="58" t="s">
        <v>788</v>
      </c>
      <c r="R210" s="58" t="s">
        <v>601</v>
      </c>
      <c r="S210" s="58" t="s">
        <v>466</v>
      </c>
      <c r="T210" s="58" t="s">
        <v>467</v>
      </c>
      <c r="U210" s="58" t="s">
        <v>1157</v>
      </c>
      <c r="V210"/>
      <c r="Y210"/>
    </row>
    <row r="211" spans="1:25">
      <c r="A211" s="58" t="s">
        <v>461</v>
      </c>
      <c r="B211" s="59" t="s">
        <v>1158</v>
      </c>
      <c r="C211" s="59" t="s">
        <v>1159</v>
      </c>
      <c r="D211" s="61">
        <v>72287536</v>
      </c>
      <c r="E211" s="61">
        <v>0</v>
      </c>
      <c r="F211" s="61">
        <v>5626459</v>
      </c>
      <c r="G211" s="61">
        <v>290781</v>
      </c>
      <c r="H211" s="61">
        <v>0</v>
      </c>
      <c r="I211" s="61">
        <v>290781</v>
      </c>
      <c r="J211" s="61">
        <v>0</v>
      </c>
      <c r="K211" s="61">
        <v>652913</v>
      </c>
      <c r="L211" s="61">
        <v>2026991</v>
      </c>
      <c r="M211" s="61">
        <v>2026991</v>
      </c>
      <c r="N211" s="61">
        <v>0</v>
      </c>
      <c r="O211" s="61">
        <v>0</v>
      </c>
      <c r="P211" s="61">
        <v>63690392</v>
      </c>
      <c r="Q211" s="58" t="s">
        <v>511</v>
      </c>
      <c r="R211" s="58" t="s">
        <v>512</v>
      </c>
      <c r="S211" s="58" t="s">
        <v>513</v>
      </c>
      <c r="T211" s="58" t="s">
        <v>514</v>
      </c>
      <c r="U211" s="58" t="s">
        <v>1160</v>
      </c>
      <c r="V211"/>
      <c r="Y211"/>
    </row>
    <row r="212" spans="1:25">
      <c r="A212" s="58" t="s">
        <v>461</v>
      </c>
      <c r="B212" s="59" t="s">
        <v>1161</v>
      </c>
      <c r="C212" s="59" t="s">
        <v>1162</v>
      </c>
      <c r="D212" s="61">
        <v>50078281</v>
      </c>
      <c r="E212" s="61">
        <v>79501</v>
      </c>
      <c r="F212" s="61">
        <v>0</v>
      </c>
      <c r="G212" s="61">
        <v>131528</v>
      </c>
      <c r="H212" s="61">
        <v>0</v>
      </c>
      <c r="I212" s="61">
        <v>131528</v>
      </c>
      <c r="J212" s="61">
        <v>0</v>
      </c>
      <c r="K212" s="61">
        <v>0</v>
      </c>
      <c r="L212" s="61">
        <v>79872</v>
      </c>
      <c r="M212" s="61">
        <v>79872</v>
      </c>
      <c r="N212" s="61">
        <v>0</v>
      </c>
      <c r="O212" s="61">
        <v>0</v>
      </c>
      <c r="P212" s="61">
        <v>49946382</v>
      </c>
      <c r="Q212" s="58" t="s">
        <v>1081</v>
      </c>
      <c r="R212" s="58" t="s">
        <v>465</v>
      </c>
      <c r="S212" s="58" t="s">
        <v>466</v>
      </c>
      <c r="T212" s="58" t="s">
        <v>549</v>
      </c>
      <c r="U212" s="58" t="s">
        <v>1163</v>
      </c>
      <c r="V212"/>
      <c r="Y212"/>
    </row>
    <row r="213" spans="1:25">
      <c r="A213" s="58" t="s">
        <v>469</v>
      </c>
      <c r="B213" s="59" t="s">
        <v>1164</v>
      </c>
      <c r="C213" s="59" t="s">
        <v>1165</v>
      </c>
      <c r="D213" s="61">
        <v>46584274</v>
      </c>
      <c r="E213" s="61">
        <v>176459</v>
      </c>
      <c r="F213" s="61">
        <v>0</v>
      </c>
      <c r="G213" s="61">
        <v>141205</v>
      </c>
      <c r="H213" s="61">
        <v>0</v>
      </c>
      <c r="I213" s="61">
        <v>141205</v>
      </c>
      <c r="J213" s="61">
        <v>0</v>
      </c>
      <c r="K213" s="61">
        <v>53936</v>
      </c>
      <c r="L213" s="61">
        <v>0</v>
      </c>
      <c r="M213" s="61">
        <v>0</v>
      </c>
      <c r="N213" s="61">
        <v>0</v>
      </c>
      <c r="O213" s="61">
        <v>0</v>
      </c>
      <c r="P213" s="61">
        <v>46565592</v>
      </c>
      <c r="Q213" s="58" t="s">
        <v>798</v>
      </c>
      <c r="R213" s="58" t="s">
        <v>465</v>
      </c>
      <c r="S213" s="58" t="s">
        <v>466</v>
      </c>
      <c r="T213" s="58" t="s">
        <v>467</v>
      </c>
      <c r="U213" s="58" t="s">
        <v>1166</v>
      </c>
      <c r="V213"/>
      <c r="Y213"/>
    </row>
    <row r="214" spans="1:25">
      <c r="A214" s="58" t="s">
        <v>461</v>
      </c>
      <c r="B214" s="59" t="s">
        <v>1167</v>
      </c>
      <c r="C214" s="59" t="s">
        <v>1168</v>
      </c>
      <c r="D214" s="61">
        <v>29770774</v>
      </c>
      <c r="E214" s="61">
        <v>0</v>
      </c>
      <c r="F214" s="61">
        <v>8483239</v>
      </c>
      <c r="G214" s="61">
        <v>112696</v>
      </c>
      <c r="H214" s="61">
        <v>0</v>
      </c>
      <c r="I214" s="61">
        <v>112696</v>
      </c>
      <c r="J214" s="61">
        <v>0</v>
      </c>
      <c r="K214" s="61">
        <v>0</v>
      </c>
      <c r="L214" s="61">
        <v>517642</v>
      </c>
      <c r="M214" s="61">
        <v>517642</v>
      </c>
      <c r="N214" s="61">
        <v>0</v>
      </c>
      <c r="O214" s="61">
        <v>0</v>
      </c>
      <c r="P214" s="61">
        <v>20657197</v>
      </c>
      <c r="Q214" s="58" t="s">
        <v>486</v>
      </c>
      <c r="R214" s="58" t="s">
        <v>487</v>
      </c>
      <c r="S214" s="58" t="s">
        <v>466</v>
      </c>
      <c r="T214" s="58" t="s">
        <v>479</v>
      </c>
      <c r="U214" s="58" t="s">
        <v>1169</v>
      </c>
      <c r="V214"/>
      <c r="Y214"/>
    </row>
    <row r="215" spans="1:25">
      <c r="A215" s="58" t="s">
        <v>469</v>
      </c>
      <c r="B215" s="59" t="s">
        <v>1170</v>
      </c>
      <c r="C215" s="59" t="s">
        <v>1171</v>
      </c>
      <c r="D215" s="61">
        <v>45108144</v>
      </c>
      <c r="E215" s="61">
        <v>0</v>
      </c>
      <c r="F215" s="61">
        <v>744710</v>
      </c>
      <c r="G215" s="61">
        <v>119339</v>
      </c>
      <c r="H215" s="61">
        <v>0</v>
      </c>
      <c r="I215" s="61">
        <v>119339</v>
      </c>
      <c r="J215" s="61">
        <v>0</v>
      </c>
      <c r="K215" s="61">
        <v>0</v>
      </c>
      <c r="L215" s="61">
        <v>0</v>
      </c>
      <c r="M215" s="61">
        <v>0</v>
      </c>
      <c r="N215" s="61">
        <v>0</v>
      </c>
      <c r="O215" s="61">
        <v>0</v>
      </c>
      <c r="P215" s="61">
        <v>44244095</v>
      </c>
      <c r="Q215" s="58" t="s">
        <v>526</v>
      </c>
      <c r="R215" s="58" t="s">
        <v>527</v>
      </c>
      <c r="S215" s="58" t="s">
        <v>466</v>
      </c>
      <c r="T215" s="58" t="s">
        <v>467</v>
      </c>
      <c r="U215" s="58" t="s">
        <v>1172</v>
      </c>
      <c r="V215"/>
      <c r="Y215"/>
    </row>
    <row r="216" spans="1:25">
      <c r="A216" s="58" t="s">
        <v>469</v>
      </c>
      <c r="B216" s="59" t="s">
        <v>1173</v>
      </c>
      <c r="C216" s="59" t="s">
        <v>1174</v>
      </c>
      <c r="D216" s="61">
        <v>8475821</v>
      </c>
      <c r="E216" s="61">
        <v>88785</v>
      </c>
      <c r="F216" s="61">
        <v>0</v>
      </c>
      <c r="G216" s="61">
        <v>62022</v>
      </c>
      <c r="H216" s="61">
        <v>0</v>
      </c>
      <c r="I216" s="61">
        <v>62022</v>
      </c>
      <c r="J216" s="61">
        <v>0</v>
      </c>
      <c r="K216" s="61">
        <v>0</v>
      </c>
      <c r="L216" s="61">
        <v>27354</v>
      </c>
      <c r="M216" s="61">
        <v>27354</v>
      </c>
      <c r="N216" s="61">
        <v>0</v>
      </c>
      <c r="O216" s="61">
        <v>0</v>
      </c>
      <c r="P216" s="61">
        <v>8475230</v>
      </c>
      <c r="Q216" s="58" t="s">
        <v>536</v>
      </c>
      <c r="R216" s="58" t="s">
        <v>554</v>
      </c>
      <c r="S216" s="58" t="s">
        <v>536</v>
      </c>
      <c r="T216" s="58" t="s">
        <v>479</v>
      </c>
      <c r="U216" s="58" t="s">
        <v>1175</v>
      </c>
      <c r="V216"/>
      <c r="Y216"/>
    </row>
    <row r="217" spans="1:25">
      <c r="A217" s="58" t="s">
        <v>461</v>
      </c>
      <c r="B217" s="59" t="s">
        <v>1176</v>
      </c>
      <c r="C217" s="59" t="s">
        <v>1177</v>
      </c>
      <c r="D217" s="61">
        <v>12311333</v>
      </c>
      <c r="E217" s="61">
        <v>164657</v>
      </c>
      <c r="F217" s="61">
        <v>0</v>
      </c>
      <c r="G217" s="61">
        <v>110359</v>
      </c>
      <c r="H217" s="61">
        <v>0</v>
      </c>
      <c r="I217" s="61">
        <v>110359</v>
      </c>
      <c r="J217" s="61">
        <v>0</v>
      </c>
      <c r="K217" s="61">
        <v>0</v>
      </c>
      <c r="L217" s="61">
        <v>123271</v>
      </c>
      <c r="M217" s="61">
        <v>123271</v>
      </c>
      <c r="N217" s="61">
        <v>0</v>
      </c>
      <c r="O217" s="61">
        <v>0</v>
      </c>
      <c r="P217" s="61">
        <v>12242360</v>
      </c>
      <c r="Q217" s="58" t="s">
        <v>715</v>
      </c>
      <c r="R217" s="58" t="s">
        <v>716</v>
      </c>
      <c r="S217" s="58" t="s">
        <v>466</v>
      </c>
      <c r="T217" s="58" t="s">
        <v>514</v>
      </c>
      <c r="U217" s="58" t="s">
        <v>1178</v>
      </c>
      <c r="V217"/>
      <c r="Y217"/>
    </row>
    <row r="218" spans="1:25">
      <c r="A218" s="58" t="s">
        <v>461</v>
      </c>
      <c r="B218" s="59" t="s">
        <v>1179</v>
      </c>
      <c r="C218" s="59" t="s">
        <v>1180</v>
      </c>
      <c r="D218" s="61">
        <v>76681528</v>
      </c>
      <c r="E218" s="61">
        <v>990961</v>
      </c>
      <c r="F218" s="61">
        <v>0</v>
      </c>
      <c r="G218" s="61">
        <v>437907</v>
      </c>
      <c r="H218" s="61">
        <v>0</v>
      </c>
      <c r="I218" s="61">
        <v>437907</v>
      </c>
      <c r="J218" s="61">
        <v>0</v>
      </c>
      <c r="K218" s="61">
        <v>0</v>
      </c>
      <c r="L218" s="61">
        <v>0</v>
      </c>
      <c r="M218" s="61">
        <v>0</v>
      </c>
      <c r="N218" s="61">
        <v>0</v>
      </c>
      <c r="O218" s="61">
        <v>0</v>
      </c>
      <c r="P218" s="61">
        <v>77234582</v>
      </c>
      <c r="Q218" s="58" t="s">
        <v>511</v>
      </c>
      <c r="R218" s="58" t="s">
        <v>568</v>
      </c>
      <c r="S218" s="58" t="s">
        <v>513</v>
      </c>
      <c r="T218" s="58" t="s">
        <v>473</v>
      </c>
      <c r="U218" s="58" t="s">
        <v>1181</v>
      </c>
      <c r="V218"/>
      <c r="Y218"/>
    </row>
    <row r="219" spans="1:25">
      <c r="A219" s="58" t="s">
        <v>469</v>
      </c>
      <c r="B219" s="59" t="s">
        <v>1182</v>
      </c>
      <c r="C219" s="59" t="s">
        <v>1183</v>
      </c>
      <c r="D219" s="61">
        <v>87836815</v>
      </c>
      <c r="E219" s="61">
        <v>0</v>
      </c>
      <c r="F219" s="61">
        <v>315772</v>
      </c>
      <c r="G219" s="61">
        <v>423774</v>
      </c>
      <c r="H219" s="61">
        <v>0</v>
      </c>
      <c r="I219" s="61">
        <v>423774</v>
      </c>
      <c r="J219" s="61">
        <v>0</v>
      </c>
      <c r="K219" s="61">
        <v>0</v>
      </c>
      <c r="L219" s="61">
        <v>0</v>
      </c>
      <c r="M219" s="61">
        <v>0</v>
      </c>
      <c r="N219" s="61">
        <v>0</v>
      </c>
      <c r="O219" s="61">
        <v>0</v>
      </c>
      <c r="P219" s="61">
        <v>87097269</v>
      </c>
      <c r="Q219" s="58" t="s">
        <v>511</v>
      </c>
      <c r="R219" s="58" t="s">
        <v>548</v>
      </c>
      <c r="S219" s="58" t="s">
        <v>513</v>
      </c>
      <c r="T219" s="58" t="s">
        <v>549</v>
      </c>
      <c r="U219" s="58" t="s">
        <v>1184</v>
      </c>
      <c r="V219"/>
      <c r="Y219"/>
    </row>
    <row r="220" spans="1:25">
      <c r="A220" s="58" t="s">
        <v>469</v>
      </c>
      <c r="B220" s="59" t="s">
        <v>1185</v>
      </c>
      <c r="C220" s="59" t="s">
        <v>1186</v>
      </c>
      <c r="D220" s="61">
        <v>25135213</v>
      </c>
      <c r="E220" s="61">
        <v>0</v>
      </c>
      <c r="F220" s="61">
        <v>215438</v>
      </c>
      <c r="G220" s="61">
        <v>275185</v>
      </c>
      <c r="H220" s="61">
        <v>0</v>
      </c>
      <c r="I220" s="61">
        <v>275185</v>
      </c>
      <c r="J220" s="61">
        <v>0</v>
      </c>
      <c r="K220" s="61">
        <v>0</v>
      </c>
      <c r="L220" s="61">
        <v>11103</v>
      </c>
      <c r="M220" s="61">
        <v>11103</v>
      </c>
      <c r="N220" s="61">
        <v>0</v>
      </c>
      <c r="O220" s="61">
        <v>0</v>
      </c>
      <c r="P220" s="61">
        <v>24633487</v>
      </c>
      <c r="Q220" s="58" t="s">
        <v>715</v>
      </c>
      <c r="R220" s="58" t="s">
        <v>716</v>
      </c>
      <c r="S220" s="58" t="s">
        <v>466</v>
      </c>
      <c r="T220" s="58" t="s">
        <v>514</v>
      </c>
      <c r="U220" s="58" t="s">
        <v>1187</v>
      </c>
      <c r="V220"/>
      <c r="Y220"/>
    </row>
    <row r="221" spans="1:25">
      <c r="A221" s="58" t="s">
        <v>469</v>
      </c>
      <c r="B221" s="59" t="s">
        <v>1188</v>
      </c>
      <c r="C221" s="59" t="s">
        <v>1189</v>
      </c>
      <c r="D221" s="61">
        <v>34957159</v>
      </c>
      <c r="E221" s="61">
        <v>0</v>
      </c>
      <c r="F221" s="61">
        <v>18010</v>
      </c>
      <c r="G221" s="61">
        <v>170213</v>
      </c>
      <c r="H221" s="61">
        <v>0</v>
      </c>
      <c r="I221" s="61">
        <v>170213</v>
      </c>
      <c r="J221" s="61">
        <v>0</v>
      </c>
      <c r="K221" s="61">
        <v>0</v>
      </c>
      <c r="L221" s="61">
        <v>231150</v>
      </c>
      <c r="M221" s="61">
        <v>231150</v>
      </c>
      <c r="N221" s="61">
        <v>0</v>
      </c>
      <c r="O221" s="61">
        <v>0</v>
      </c>
      <c r="P221" s="61">
        <v>34537786</v>
      </c>
      <c r="Q221" s="58" t="s">
        <v>1009</v>
      </c>
      <c r="R221" s="58" t="s">
        <v>765</v>
      </c>
      <c r="S221" s="58" t="s">
        <v>466</v>
      </c>
      <c r="T221" s="58" t="s">
        <v>537</v>
      </c>
      <c r="U221" s="58" t="s">
        <v>1190</v>
      </c>
      <c r="V221"/>
      <c r="Y221"/>
    </row>
    <row r="222" spans="1:25">
      <c r="A222" s="58" t="s">
        <v>469</v>
      </c>
      <c r="B222" s="59" t="s">
        <v>1191</v>
      </c>
      <c r="C222" s="59" t="s">
        <v>1192</v>
      </c>
      <c r="D222" s="61">
        <v>57700971</v>
      </c>
      <c r="E222" s="61">
        <v>0</v>
      </c>
      <c r="F222" s="61">
        <v>603239</v>
      </c>
      <c r="G222" s="61">
        <v>302502</v>
      </c>
      <c r="H222" s="61">
        <v>0</v>
      </c>
      <c r="I222" s="61">
        <v>302502</v>
      </c>
      <c r="J222" s="61">
        <v>0</v>
      </c>
      <c r="K222" s="61">
        <v>0</v>
      </c>
      <c r="L222" s="61">
        <v>0</v>
      </c>
      <c r="M222" s="61">
        <v>0</v>
      </c>
      <c r="N222" s="61">
        <v>0</v>
      </c>
      <c r="O222" s="61">
        <v>0</v>
      </c>
      <c r="P222" s="61">
        <v>56795230</v>
      </c>
      <c r="Q222" s="58" t="s">
        <v>511</v>
      </c>
      <c r="R222" s="58" t="s">
        <v>954</v>
      </c>
      <c r="S222" s="58" t="s">
        <v>513</v>
      </c>
      <c r="T222" s="58" t="s">
        <v>473</v>
      </c>
      <c r="U222" s="58" t="s">
        <v>1193</v>
      </c>
      <c r="V222"/>
      <c r="Y222"/>
    </row>
    <row r="223" spans="1:25">
      <c r="A223" s="58" t="s">
        <v>461</v>
      </c>
      <c r="B223" s="59" t="s">
        <v>1194</v>
      </c>
      <c r="C223" s="59" t="s">
        <v>1195</v>
      </c>
      <c r="D223" s="61">
        <v>31863387</v>
      </c>
      <c r="E223" s="61">
        <v>0</v>
      </c>
      <c r="F223" s="61">
        <v>351446</v>
      </c>
      <c r="G223" s="61">
        <v>110424</v>
      </c>
      <c r="H223" s="61">
        <v>0</v>
      </c>
      <c r="I223" s="61">
        <v>110424</v>
      </c>
      <c r="J223" s="61">
        <v>0</v>
      </c>
      <c r="K223" s="61">
        <v>0</v>
      </c>
      <c r="L223" s="61">
        <v>9043495</v>
      </c>
      <c r="M223" s="61">
        <v>9043495</v>
      </c>
      <c r="N223" s="61">
        <v>0</v>
      </c>
      <c r="O223" s="61">
        <v>0</v>
      </c>
      <c r="P223" s="61">
        <v>22358022</v>
      </c>
      <c r="Q223" s="58" t="s">
        <v>715</v>
      </c>
      <c r="R223" s="58" t="s">
        <v>716</v>
      </c>
      <c r="S223" s="58" t="s">
        <v>466</v>
      </c>
      <c r="T223" s="58" t="s">
        <v>514</v>
      </c>
      <c r="U223" s="58" t="s">
        <v>1196</v>
      </c>
      <c r="V223"/>
      <c r="Y223"/>
    </row>
    <row r="224" spans="1:25">
      <c r="A224" s="58" t="s">
        <v>469</v>
      </c>
      <c r="B224" s="59" t="s">
        <v>1197</v>
      </c>
      <c r="C224" s="59" t="s">
        <v>1198</v>
      </c>
      <c r="D224" s="61">
        <v>29217781</v>
      </c>
      <c r="E224" s="61">
        <v>49653</v>
      </c>
      <c r="F224" s="61">
        <v>0</v>
      </c>
      <c r="G224" s="61">
        <v>167299</v>
      </c>
      <c r="H224" s="61">
        <v>0</v>
      </c>
      <c r="I224" s="61">
        <v>167299</v>
      </c>
      <c r="J224" s="61">
        <v>0</v>
      </c>
      <c r="K224" s="61">
        <v>0</v>
      </c>
      <c r="L224" s="61">
        <v>0</v>
      </c>
      <c r="M224" s="61">
        <v>0</v>
      </c>
      <c r="N224" s="61">
        <v>0</v>
      </c>
      <c r="O224" s="61">
        <v>0</v>
      </c>
      <c r="P224" s="61">
        <v>29100135</v>
      </c>
      <c r="Q224" s="58" t="s">
        <v>491</v>
      </c>
      <c r="R224" s="58" t="s">
        <v>492</v>
      </c>
      <c r="S224" s="58" t="s">
        <v>466</v>
      </c>
      <c r="T224" s="58" t="s">
        <v>467</v>
      </c>
      <c r="U224" s="58" t="s">
        <v>1199</v>
      </c>
      <c r="V224"/>
      <c r="Y224"/>
    </row>
    <row r="225" spans="1:25">
      <c r="A225" s="58" t="s">
        <v>461</v>
      </c>
      <c r="B225" s="59" t="s">
        <v>1200</v>
      </c>
      <c r="C225" s="59" t="s">
        <v>1201</v>
      </c>
      <c r="D225" s="61">
        <v>169393389</v>
      </c>
      <c r="E225" s="61">
        <v>0</v>
      </c>
      <c r="F225" s="61">
        <v>1198833</v>
      </c>
      <c r="G225" s="61">
        <v>744267</v>
      </c>
      <c r="H225" s="61">
        <v>0</v>
      </c>
      <c r="I225" s="61">
        <v>744267</v>
      </c>
      <c r="J225" s="61">
        <v>0</v>
      </c>
      <c r="K225" s="61">
        <v>4642519</v>
      </c>
      <c r="L225" s="61">
        <v>1579520</v>
      </c>
      <c r="M225" s="61">
        <v>1579520</v>
      </c>
      <c r="N225" s="61">
        <v>0</v>
      </c>
      <c r="O225" s="61">
        <v>0</v>
      </c>
      <c r="P225" s="61">
        <v>161228250</v>
      </c>
      <c r="Q225" s="58" t="s">
        <v>511</v>
      </c>
      <c r="R225" s="58" t="s">
        <v>512</v>
      </c>
      <c r="S225" s="58" t="s">
        <v>513</v>
      </c>
      <c r="T225" s="58" t="s">
        <v>514</v>
      </c>
      <c r="U225" s="58" t="s">
        <v>1202</v>
      </c>
      <c r="V225"/>
      <c r="Y225"/>
    </row>
    <row r="226" spans="1:25">
      <c r="A226" s="58" t="s">
        <v>469</v>
      </c>
      <c r="B226" s="59" t="s">
        <v>1203</v>
      </c>
      <c r="C226" s="59" t="s">
        <v>1204</v>
      </c>
      <c r="D226" s="61">
        <v>65494899</v>
      </c>
      <c r="E226" s="61">
        <v>81588</v>
      </c>
      <c r="F226" s="61">
        <v>0</v>
      </c>
      <c r="G226" s="61">
        <v>452609</v>
      </c>
      <c r="H226" s="61">
        <v>0</v>
      </c>
      <c r="I226" s="61">
        <v>452609</v>
      </c>
      <c r="J226" s="61">
        <v>0</v>
      </c>
      <c r="K226" s="61">
        <v>0</v>
      </c>
      <c r="L226" s="61">
        <v>787337</v>
      </c>
      <c r="M226" s="61">
        <v>787337</v>
      </c>
      <c r="N226" s="61">
        <v>0</v>
      </c>
      <c r="O226" s="61">
        <v>0</v>
      </c>
      <c r="P226" s="61">
        <v>64336541</v>
      </c>
      <c r="Q226" s="58" t="s">
        <v>536</v>
      </c>
      <c r="R226" s="58" t="s">
        <v>1205</v>
      </c>
      <c r="S226" s="58" t="s">
        <v>536</v>
      </c>
      <c r="T226" s="58" t="s">
        <v>549</v>
      </c>
      <c r="U226" s="58" t="s">
        <v>1206</v>
      </c>
      <c r="V226"/>
      <c r="Y226"/>
    </row>
    <row r="227" spans="1:25">
      <c r="A227" s="58" t="s">
        <v>469</v>
      </c>
      <c r="B227" s="59" t="s">
        <v>1207</v>
      </c>
      <c r="C227" s="59" t="s">
        <v>1208</v>
      </c>
      <c r="D227" s="61">
        <v>84941562</v>
      </c>
      <c r="E227" s="61">
        <v>0</v>
      </c>
      <c r="F227" s="61">
        <v>1129294</v>
      </c>
      <c r="G227" s="61">
        <v>210643</v>
      </c>
      <c r="H227" s="61">
        <v>0</v>
      </c>
      <c r="I227" s="61">
        <v>210643</v>
      </c>
      <c r="J227" s="61">
        <v>0</v>
      </c>
      <c r="K227" s="61">
        <v>0</v>
      </c>
      <c r="L227" s="61">
        <v>0</v>
      </c>
      <c r="M227" s="61">
        <v>0</v>
      </c>
      <c r="N227" s="61">
        <v>0</v>
      </c>
      <c r="O227" s="61">
        <v>0</v>
      </c>
      <c r="P227" s="61">
        <v>83601625</v>
      </c>
      <c r="Q227" s="58" t="s">
        <v>536</v>
      </c>
      <c r="R227" s="58" t="s">
        <v>580</v>
      </c>
      <c r="S227" s="58" t="s">
        <v>536</v>
      </c>
      <c r="T227" s="58" t="s">
        <v>467</v>
      </c>
      <c r="U227" s="58" t="s">
        <v>1209</v>
      </c>
      <c r="V227"/>
      <c r="Y227"/>
    </row>
    <row r="228" spans="1:25">
      <c r="A228" s="58" t="s">
        <v>469</v>
      </c>
      <c r="B228" s="59" t="s">
        <v>1210</v>
      </c>
      <c r="C228" s="59" t="s">
        <v>1211</v>
      </c>
      <c r="D228" s="61">
        <v>92032647</v>
      </c>
      <c r="E228" s="61">
        <v>0</v>
      </c>
      <c r="F228" s="61">
        <v>659048</v>
      </c>
      <c r="G228" s="61">
        <v>248449</v>
      </c>
      <c r="H228" s="61">
        <v>0</v>
      </c>
      <c r="I228" s="61">
        <v>248449</v>
      </c>
      <c r="J228" s="61">
        <v>0</v>
      </c>
      <c r="K228" s="61">
        <v>0</v>
      </c>
      <c r="L228" s="61">
        <v>0</v>
      </c>
      <c r="M228" s="61">
        <v>0</v>
      </c>
      <c r="N228" s="61">
        <v>0</v>
      </c>
      <c r="O228" s="61">
        <v>0</v>
      </c>
      <c r="P228" s="61">
        <v>91125150</v>
      </c>
      <c r="Q228" s="58" t="s">
        <v>511</v>
      </c>
      <c r="R228" s="58" t="s">
        <v>548</v>
      </c>
      <c r="S228" s="58" t="s">
        <v>513</v>
      </c>
      <c r="T228" s="58" t="s">
        <v>549</v>
      </c>
      <c r="U228" s="58" t="s">
        <v>1212</v>
      </c>
      <c r="V228"/>
      <c r="Y228"/>
    </row>
    <row r="229" spans="1:25">
      <c r="A229" s="58" t="s">
        <v>461</v>
      </c>
      <c r="B229" s="59" t="s">
        <v>1213</v>
      </c>
      <c r="C229" s="59" t="s">
        <v>1214</v>
      </c>
      <c r="D229" s="61">
        <v>48445363</v>
      </c>
      <c r="E229" s="61">
        <v>0</v>
      </c>
      <c r="F229" s="61">
        <v>339092</v>
      </c>
      <c r="G229" s="61">
        <v>251240</v>
      </c>
      <c r="H229" s="61">
        <v>0</v>
      </c>
      <c r="I229" s="61">
        <v>251240</v>
      </c>
      <c r="J229" s="61">
        <v>0</v>
      </c>
      <c r="K229" s="61">
        <v>0</v>
      </c>
      <c r="L229" s="61">
        <v>548990</v>
      </c>
      <c r="M229" s="61">
        <v>273424</v>
      </c>
      <c r="N229" s="61">
        <v>275566</v>
      </c>
      <c r="O229" s="61">
        <v>0</v>
      </c>
      <c r="P229" s="61">
        <v>47306041</v>
      </c>
      <c r="Q229" s="58" t="s">
        <v>1009</v>
      </c>
      <c r="R229" s="58" t="s">
        <v>765</v>
      </c>
      <c r="S229" s="58" t="s">
        <v>466</v>
      </c>
      <c r="T229" s="58" t="s">
        <v>537</v>
      </c>
      <c r="U229" s="58" t="s">
        <v>1215</v>
      </c>
      <c r="V229"/>
      <c r="Y229"/>
    </row>
    <row r="230" spans="1:25">
      <c r="A230" s="58" t="s">
        <v>469</v>
      </c>
      <c r="B230" s="59" t="s">
        <v>1216</v>
      </c>
      <c r="C230" s="59" t="s">
        <v>1217</v>
      </c>
      <c r="D230" s="61">
        <v>85620602</v>
      </c>
      <c r="E230" s="61">
        <v>30491</v>
      </c>
      <c r="F230" s="61">
        <v>0</v>
      </c>
      <c r="G230" s="61">
        <v>240278</v>
      </c>
      <c r="H230" s="61">
        <v>0</v>
      </c>
      <c r="I230" s="61">
        <v>240278</v>
      </c>
      <c r="J230" s="61">
        <v>0</v>
      </c>
      <c r="K230" s="61">
        <v>680196</v>
      </c>
      <c r="L230" s="61">
        <v>745237</v>
      </c>
      <c r="M230" s="61">
        <v>745237</v>
      </c>
      <c r="N230" s="61">
        <v>0</v>
      </c>
      <c r="O230" s="61">
        <v>0</v>
      </c>
      <c r="P230" s="61">
        <v>83985382</v>
      </c>
      <c r="Q230" s="58" t="s">
        <v>640</v>
      </c>
      <c r="R230" s="58" t="s">
        <v>641</v>
      </c>
      <c r="S230" s="58" t="s">
        <v>466</v>
      </c>
      <c r="T230" s="58" t="s">
        <v>497</v>
      </c>
      <c r="U230" s="58" t="s">
        <v>1218</v>
      </c>
      <c r="V230"/>
      <c r="Y230"/>
    </row>
    <row r="231" spans="1:25">
      <c r="A231" s="58" t="s">
        <v>469</v>
      </c>
      <c r="B231" s="59" t="s">
        <v>1219</v>
      </c>
      <c r="C231" s="59" t="s">
        <v>1220</v>
      </c>
      <c r="D231" s="61">
        <v>25075007</v>
      </c>
      <c r="E231" s="61">
        <v>263448</v>
      </c>
      <c r="F231" s="61">
        <v>0</v>
      </c>
      <c r="G231" s="61">
        <v>93853</v>
      </c>
      <c r="H231" s="61">
        <v>0</v>
      </c>
      <c r="I231" s="61">
        <v>93853</v>
      </c>
      <c r="J231" s="61">
        <v>0</v>
      </c>
      <c r="K231" s="61">
        <v>0</v>
      </c>
      <c r="L231" s="61">
        <v>0</v>
      </c>
      <c r="M231" s="61">
        <v>0</v>
      </c>
      <c r="N231" s="61">
        <v>0</v>
      </c>
      <c r="O231" s="61">
        <v>0</v>
      </c>
      <c r="P231" s="61">
        <v>25244602</v>
      </c>
      <c r="Q231" s="58" t="s">
        <v>477</v>
      </c>
      <c r="R231" s="58" t="s">
        <v>478</v>
      </c>
      <c r="S231" s="58" t="s">
        <v>466</v>
      </c>
      <c r="T231" s="58" t="s">
        <v>479</v>
      </c>
      <c r="U231" s="58" t="s">
        <v>1221</v>
      </c>
      <c r="V231"/>
      <c r="Y231"/>
    </row>
    <row r="232" spans="1:25">
      <c r="A232" s="58" t="s">
        <v>461</v>
      </c>
      <c r="B232" s="59" t="s">
        <v>1222</v>
      </c>
      <c r="C232" s="59" t="s">
        <v>1223</v>
      </c>
      <c r="D232" s="61">
        <v>137000817</v>
      </c>
      <c r="E232" s="61">
        <v>0</v>
      </c>
      <c r="F232" s="61">
        <v>3233742</v>
      </c>
      <c r="G232" s="61">
        <v>354098</v>
      </c>
      <c r="H232" s="61">
        <v>0</v>
      </c>
      <c r="I232" s="61">
        <v>354098</v>
      </c>
      <c r="J232" s="61">
        <v>0</v>
      </c>
      <c r="K232" s="61">
        <v>16588056</v>
      </c>
      <c r="L232" s="61">
        <v>512894</v>
      </c>
      <c r="M232" s="61">
        <v>512894</v>
      </c>
      <c r="N232" s="61">
        <v>0</v>
      </c>
      <c r="O232" s="61">
        <v>0</v>
      </c>
      <c r="P232" s="61">
        <v>116312027</v>
      </c>
      <c r="Q232" s="58" t="s">
        <v>534</v>
      </c>
      <c r="R232" s="58" t="s">
        <v>535</v>
      </c>
      <c r="S232" s="58" t="s">
        <v>536</v>
      </c>
      <c r="T232" s="58" t="s">
        <v>537</v>
      </c>
      <c r="U232" s="58" t="s">
        <v>1224</v>
      </c>
      <c r="V232"/>
      <c r="Y232"/>
    </row>
    <row r="233" spans="1:25">
      <c r="A233" s="58" t="s">
        <v>461</v>
      </c>
      <c r="B233" s="59" t="s">
        <v>1225</v>
      </c>
      <c r="C233" s="59" t="s">
        <v>1226</v>
      </c>
      <c r="D233" s="61">
        <v>25248746</v>
      </c>
      <c r="E233" s="61">
        <v>0</v>
      </c>
      <c r="F233" s="61">
        <v>28476</v>
      </c>
      <c r="G233" s="61">
        <v>211537</v>
      </c>
      <c r="H233" s="61">
        <v>0</v>
      </c>
      <c r="I233" s="61">
        <v>211537</v>
      </c>
      <c r="J233" s="61">
        <v>0</v>
      </c>
      <c r="K233" s="61">
        <v>0</v>
      </c>
      <c r="L233" s="61">
        <v>0</v>
      </c>
      <c r="M233" s="61">
        <v>0</v>
      </c>
      <c r="N233" s="61">
        <v>0</v>
      </c>
      <c r="O233" s="61">
        <v>0</v>
      </c>
      <c r="P233" s="61">
        <v>25008733</v>
      </c>
      <c r="Q233" s="58" t="s">
        <v>764</v>
      </c>
      <c r="R233" s="58" t="s">
        <v>765</v>
      </c>
      <c r="S233" s="58" t="s">
        <v>466</v>
      </c>
      <c r="T233" s="58" t="s">
        <v>537</v>
      </c>
      <c r="U233" s="58" t="s">
        <v>1227</v>
      </c>
      <c r="V233"/>
      <c r="Y233"/>
    </row>
    <row r="234" spans="1:25">
      <c r="A234" s="58" t="s">
        <v>469</v>
      </c>
      <c r="B234" s="59" t="s">
        <v>1228</v>
      </c>
      <c r="C234" s="59" t="s">
        <v>1229</v>
      </c>
      <c r="D234" s="61">
        <v>23523159</v>
      </c>
      <c r="E234" s="61">
        <v>0</v>
      </c>
      <c r="F234" s="61">
        <v>1789775</v>
      </c>
      <c r="G234" s="61">
        <v>105210</v>
      </c>
      <c r="H234" s="61">
        <v>0</v>
      </c>
      <c r="I234" s="61">
        <v>105210</v>
      </c>
      <c r="J234" s="61">
        <v>0</v>
      </c>
      <c r="K234" s="61">
        <v>0</v>
      </c>
      <c r="L234" s="61">
        <v>358647</v>
      </c>
      <c r="M234" s="61">
        <v>304375</v>
      </c>
      <c r="N234" s="61">
        <v>54272</v>
      </c>
      <c r="O234" s="61">
        <v>0</v>
      </c>
      <c r="P234" s="61">
        <v>21269527</v>
      </c>
      <c r="Q234" s="58" t="s">
        <v>572</v>
      </c>
      <c r="R234" s="58" t="s">
        <v>465</v>
      </c>
      <c r="S234" s="58" t="s">
        <v>466</v>
      </c>
      <c r="T234" s="58" t="s">
        <v>479</v>
      </c>
      <c r="U234" s="58" t="s">
        <v>1230</v>
      </c>
      <c r="V234"/>
      <c r="Y234"/>
    </row>
    <row r="235" spans="1:25">
      <c r="A235" s="58" t="s">
        <v>469</v>
      </c>
      <c r="B235" s="59" t="s">
        <v>1231</v>
      </c>
      <c r="C235" s="59" t="s">
        <v>1232</v>
      </c>
      <c r="D235" s="61">
        <v>34587561</v>
      </c>
      <c r="E235" s="61">
        <v>8359</v>
      </c>
      <c r="F235" s="61">
        <v>0</v>
      </c>
      <c r="G235" s="61">
        <v>173814</v>
      </c>
      <c r="H235" s="61">
        <v>0</v>
      </c>
      <c r="I235" s="61">
        <v>173814</v>
      </c>
      <c r="J235" s="61">
        <v>0</v>
      </c>
      <c r="K235" s="61">
        <v>0</v>
      </c>
      <c r="L235" s="61">
        <v>224915</v>
      </c>
      <c r="M235" s="61">
        <v>224821</v>
      </c>
      <c r="N235" s="61">
        <v>94</v>
      </c>
      <c r="O235" s="61">
        <v>0</v>
      </c>
      <c r="P235" s="61">
        <v>34197191</v>
      </c>
      <c r="Q235" s="58" t="s">
        <v>572</v>
      </c>
      <c r="R235" s="58" t="s">
        <v>465</v>
      </c>
      <c r="S235" s="58" t="s">
        <v>466</v>
      </c>
      <c r="T235" s="58" t="s">
        <v>479</v>
      </c>
      <c r="U235" s="58" t="s">
        <v>1233</v>
      </c>
      <c r="V235"/>
      <c r="Y235"/>
    </row>
    <row r="236" spans="1:25">
      <c r="A236" s="58" t="s">
        <v>461</v>
      </c>
      <c r="B236" s="59" t="s">
        <v>1234</v>
      </c>
      <c r="C236" s="59" t="s">
        <v>1235</v>
      </c>
      <c r="D236" s="61">
        <v>30491304</v>
      </c>
      <c r="E236" s="61">
        <v>32700</v>
      </c>
      <c r="F236" s="61">
        <v>0</v>
      </c>
      <c r="G236" s="61">
        <v>305340</v>
      </c>
      <c r="H236" s="61">
        <v>0</v>
      </c>
      <c r="I236" s="61">
        <v>305340</v>
      </c>
      <c r="J236" s="61">
        <v>0</v>
      </c>
      <c r="K236" s="61">
        <v>0</v>
      </c>
      <c r="L236" s="61">
        <v>0</v>
      </c>
      <c r="M236" s="61">
        <v>0</v>
      </c>
      <c r="N236" s="61">
        <v>0</v>
      </c>
      <c r="O236" s="61">
        <v>0</v>
      </c>
      <c r="P236" s="61">
        <v>30218664</v>
      </c>
      <c r="Q236" s="58" t="s">
        <v>472</v>
      </c>
      <c r="R236" s="58" t="s">
        <v>465</v>
      </c>
      <c r="S236" s="58" t="s">
        <v>466</v>
      </c>
      <c r="T236" s="58" t="s">
        <v>473</v>
      </c>
      <c r="U236" s="58" t="s">
        <v>1236</v>
      </c>
      <c r="V236"/>
      <c r="Y236"/>
    </row>
    <row r="237" spans="1:25">
      <c r="A237" s="58" t="s">
        <v>469</v>
      </c>
      <c r="B237" s="59" t="s">
        <v>1237</v>
      </c>
      <c r="C237" s="59" t="s">
        <v>1238</v>
      </c>
      <c r="D237" s="61">
        <v>27108899</v>
      </c>
      <c r="E237" s="61">
        <v>7699</v>
      </c>
      <c r="F237" s="61">
        <v>0</v>
      </c>
      <c r="G237" s="61">
        <v>176140</v>
      </c>
      <c r="H237" s="61">
        <v>0</v>
      </c>
      <c r="I237" s="61">
        <v>176140</v>
      </c>
      <c r="J237" s="61">
        <v>0</v>
      </c>
      <c r="K237" s="61">
        <v>154511</v>
      </c>
      <c r="L237" s="61">
        <v>259336</v>
      </c>
      <c r="M237" s="61">
        <v>259336</v>
      </c>
      <c r="N237" s="61">
        <v>0</v>
      </c>
      <c r="O237" s="61">
        <v>0</v>
      </c>
      <c r="P237" s="61">
        <v>26526611</v>
      </c>
      <c r="Q237" s="58" t="s">
        <v>591</v>
      </c>
      <c r="R237" s="58" t="s">
        <v>465</v>
      </c>
      <c r="S237" s="58" t="s">
        <v>466</v>
      </c>
      <c r="T237" s="58" t="s">
        <v>497</v>
      </c>
      <c r="U237" s="58" t="s">
        <v>1239</v>
      </c>
      <c r="V237"/>
      <c r="Y237"/>
    </row>
    <row r="238" spans="1:25">
      <c r="A238" s="58" t="s">
        <v>469</v>
      </c>
      <c r="B238" s="59" t="s">
        <v>1240</v>
      </c>
      <c r="C238" s="59" t="s">
        <v>1241</v>
      </c>
      <c r="D238" s="61">
        <v>42492303</v>
      </c>
      <c r="E238" s="61">
        <v>10836</v>
      </c>
      <c r="F238" s="61">
        <v>0</v>
      </c>
      <c r="G238" s="61">
        <v>178166</v>
      </c>
      <c r="H238" s="61">
        <v>0</v>
      </c>
      <c r="I238" s="61">
        <v>178166</v>
      </c>
      <c r="J238" s="61">
        <v>0</v>
      </c>
      <c r="K238" s="61">
        <v>47378</v>
      </c>
      <c r="L238" s="61">
        <v>76894</v>
      </c>
      <c r="M238" s="61">
        <v>76894</v>
      </c>
      <c r="N238" s="61">
        <v>0</v>
      </c>
      <c r="O238" s="61">
        <v>0</v>
      </c>
      <c r="P238" s="61">
        <v>42200701</v>
      </c>
      <c r="Q238" s="58" t="s">
        <v>676</v>
      </c>
      <c r="R238" s="58" t="s">
        <v>465</v>
      </c>
      <c r="S238" s="58" t="s">
        <v>466</v>
      </c>
      <c r="T238" s="58" t="s">
        <v>467</v>
      </c>
      <c r="U238" s="58" t="s">
        <v>1242</v>
      </c>
      <c r="V238"/>
      <c r="Y238"/>
    </row>
    <row r="239" spans="1:25">
      <c r="A239" s="58" t="s">
        <v>461</v>
      </c>
      <c r="B239" s="59" t="s">
        <v>1243</v>
      </c>
      <c r="C239" s="59" t="s">
        <v>1244</v>
      </c>
      <c r="D239" s="61">
        <v>30129426</v>
      </c>
      <c r="E239" s="61">
        <v>0</v>
      </c>
      <c r="F239" s="61">
        <v>79416</v>
      </c>
      <c r="G239" s="61">
        <v>127519</v>
      </c>
      <c r="H239" s="61">
        <v>0</v>
      </c>
      <c r="I239" s="61">
        <v>127519</v>
      </c>
      <c r="J239" s="61">
        <v>0</v>
      </c>
      <c r="K239" s="61">
        <v>170240</v>
      </c>
      <c r="L239" s="61">
        <v>78211</v>
      </c>
      <c r="M239" s="61">
        <v>78211</v>
      </c>
      <c r="N239" s="61">
        <v>0</v>
      </c>
      <c r="O239" s="61">
        <v>0</v>
      </c>
      <c r="P239" s="61">
        <v>29674040</v>
      </c>
      <c r="Q239" s="58" t="s">
        <v>630</v>
      </c>
      <c r="R239" s="58" t="s">
        <v>558</v>
      </c>
      <c r="S239" s="58" t="s">
        <v>466</v>
      </c>
      <c r="T239" s="58" t="s">
        <v>473</v>
      </c>
      <c r="U239" s="58" t="s">
        <v>1245</v>
      </c>
      <c r="V239"/>
      <c r="Y239"/>
    </row>
    <row r="240" spans="1:25">
      <c r="A240" s="58" t="s">
        <v>469</v>
      </c>
      <c r="B240" s="59" t="s">
        <v>1246</v>
      </c>
      <c r="C240" s="59" t="s">
        <v>1247</v>
      </c>
      <c r="D240" s="61">
        <v>36319495</v>
      </c>
      <c r="E240" s="61">
        <v>0</v>
      </c>
      <c r="F240" s="61">
        <v>110954</v>
      </c>
      <c r="G240" s="61">
        <v>226741</v>
      </c>
      <c r="H240" s="61">
        <v>0</v>
      </c>
      <c r="I240" s="61">
        <v>226741</v>
      </c>
      <c r="J240" s="61">
        <v>0</v>
      </c>
      <c r="K240" s="61">
        <v>0</v>
      </c>
      <c r="L240" s="61">
        <v>461997</v>
      </c>
      <c r="M240" s="61">
        <v>461997</v>
      </c>
      <c r="N240" s="61">
        <v>0</v>
      </c>
      <c r="O240" s="61">
        <v>0</v>
      </c>
      <c r="P240" s="61">
        <v>35519803</v>
      </c>
      <c r="Q240" s="58" t="s">
        <v>1009</v>
      </c>
      <c r="R240" s="58" t="s">
        <v>765</v>
      </c>
      <c r="S240" s="58" t="s">
        <v>466</v>
      </c>
      <c r="T240" s="58" t="s">
        <v>537</v>
      </c>
      <c r="U240" s="58" t="s">
        <v>1248</v>
      </c>
      <c r="V240"/>
      <c r="Y240"/>
    </row>
    <row r="241" spans="1:25">
      <c r="A241" s="58" t="s">
        <v>461</v>
      </c>
      <c r="B241" s="59" t="s">
        <v>1249</v>
      </c>
      <c r="C241" s="59" t="s">
        <v>1250</v>
      </c>
      <c r="D241" s="61">
        <v>26306454</v>
      </c>
      <c r="E241" s="61">
        <v>0</v>
      </c>
      <c r="F241" s="61">
        <v>76174</v>
      </c>
      <c r="G241" s="61">
        <v>105030</v>
      </c>
      <c r="H241" s="61">
        <v>0</v>
      </c>
      <c r="I241" s="61">
        <v>105030</v>
      </c>
      <c r="J241" s="61">
        <v>0</v>
      </c>
      <c r="K241" s="61">
        <v>4907176</v>
      </c>
      <c r="L241" s="61">
        <v>231297</v>
      </c>
      <c r="M241" s="61">
        <v>41034</v>
      </c>
      <c r="N241" s="61">
        <v>190263</v>
      </c>
      <c r="O241" s="61">
        <v>0</v>
      </c>
      <c r="P241" s="61">
        <v>20986777</v>
      </c>
      <c r="Q241" s="58" t="s">
        <v>649</v>
      </c>
      <c r="R241" s="58" t="s">
        <v>650</v>
      </c>
      <c r="S241" s="58" t="s">
        <v>466</v>
      </c>
      <c r="T241" s="58" t="s">
        <v>549</v>
      </c>
      <c r="U241" s="58" t="s">
        <v>1251</v>
      </c>
      <c r="V241"/>
      <c r="Y241"/>
    </row>
    <row r="242" spans="1:25">
      <c r="A242" s="58" t="s">
        <v>461</v>
      </c>
      <c r="B242" s="59" t="s">
        <v>1252</v>
      </c>
      <c r="C242" s="59" t="s">
        <v>1253</v>
      </c>
      <c r="D242" s="61">
        <v>25021595</v>
      </c>
      <c r="E242" s="61">
        <v>0</v>
      </c>
      <c r="F242" s="61">
        <v>627048</v>
      </c>
      <c r="G242" s="61">
        <v>143322</v>
      </c>
      <c r="H242" s="61">
        <v>0</v>
      </c>
      <c r="I242" s="61">
        <v>143322</v>
      </c>
      <c r="J242" s="61">
        <v>0</v>
      </c>
      <c r="K242" s="61">
        <v>0</v>
      </c>
      <c r="L242" s="61">
        <v>0</v>
      </c>
      <c r="M242" s="61">
        <v>0</v>
      </c>
      <c r="N242" s="61">
        <v>0</v>
      </c>
      <c r="O242" s="61">
        <v>0</v>
      </c>
      <c r="P242" s="61">
        <v>24251225</v>
      </c>
      <c r="Q242" s="58" t="s">
        <v>511</v>
      </c>
      <c r="R242" s="58" t="s">
        <v>832</v>
      </c>
      <c r="S242" s="58" t="s">
        <v>513</v>
      </c>
      <c r="T242" s="58" t="s">
        <v>730</v>
      </c>
      <c r="U242" s="58" t="s">
        <v>1254</v>
      </c>
      <c r="V242"/>
      <c r="Y242"/>
    </row>
    <row r="243" spans="1:25">
      <c r="A243" s="58" t="s">
        <v>469</v>
      </c>
      <c r="B243" s="59" t="s">
        <v>1255</v>
      </c>
      <c r="C243" s="59" t="s">
        <v>1256</v>
      </c>
      <c r="D243" s="61">
        <v>82238498</v>
      </c>
      <c r="E243" s="61">
        <v>0</v>
      </c>
      <c r="F243" s="61">
        <v>1005238</v>
      </c>
      <c r="G243" s="61">
        <v>303696</v>
      </c>
      <c r="H243" s="61">
        <v>0</v>
      </c>
      <c r="I243" s="61">
        <v>303696</v>
      </c>
      <c r="J243" s="61">
        <v>0</v>
      </c>
      <c r="K243" s="61">
        <v>0</v>
      </c>
      <c r="L243" s="61">
        <v>0</v>
      </c>
      <c r="M243" s="61">
        <v>0</v>
      </c>
      <c r="N243" s="61">
        <v>0</v>
      </c>
      <c r="O243" s="61">
        <v>0</v>
      </c>
      <c r="P243" s="61">
        <v>80929564</v>
      </c>
      <c r="Q243" s="58" t="s">
        <v>536</v>
      </c>
      <c r="R243" s="58" t="s">
        <v>527</v>
      </c>
      <c r="S243" s="58" t="s">
        <v>536</v>
      </c>
      <c r="T243" s="58" t="s">
        <v>467</v>
      </c>
      <c r="U243" s="58" t="s">
        <v>1257</v>
      </c>
      <c r="V243"/>
      <c r="Y243"/>
    </row>
    <row r="244" spans="1:25">
      <c r="A244" s="58" t="s">
        <v>469</v>
      </c>
      <c r="B244" s="59" t="s">
        <v>1258</v>
      </c>
      <c r="C244" s="59" t="s">
        <v>1259</v>
      </c>
      <c r="D244" s="61">
        <v>29867111</v>
      </c>
      <c r="E244" s="61">
        <v>0</v>
      </c>
      <c r="F244" s="61">
        <v>387089</v>
      </c>
      <c r="G244" s="61">
        <v>217524</v>
      </c>
      <c r="H244" s="61">
        <v>0</v>
      </c>
      <c r="I244" s="61">
        <v>217524</v>
      </c>
      <c r="J244" s="61">
        <v>0</v>
      </c>
      <c r="K244" s="61">
        <v>0</v>
      </c>
      <c r="L244" s="61">
        <v>0</v>
      </c>
      <c r="M244" s="61">
        <v>0</v>
      </c>
      <c r="N244" s="61">
        <v>0</v>
      </c>
      <c r="O244" s="61">
        <v>0</v>
      </c>
      <c r="P244" s="61">
        <v>29262498</v>
      </c>
      <c r="Q244" s="58" t="s">
        <v>536</v>
      </c>
      <c r="R244" s="58" t="s">
        <v>522</v>
      </c>
      <c r="S244" s="58" t="s">
        <v>536</v>
      </c>
      <c r="T244" s="58" t="s">
        <v>497</v>
      </c>
      <c r="U244" s="58" t="s">
        <v>1260</v>
      </c>
      <c r="V244"/>
      <c r="Y244"/>
    </row>
    <row r="245" spans="1:25">
      <c r="A245" s="58" t="s">
        <v>469</v>
      </c>
      <c r="B245" s="59" t="s">
        <v>1261</v>
      </c>
      <c r="C245" s="59" t="s">
        <v>1262</v>
      </c>
      <c r="D245" s="61">
        <v>252015908</v>
      </c>
      <c r="E245" s="61">
        <v>213812</v>
      </c>
      <c r="F245" s="61">
        <v>0</v>
      </c>
      <c r="G245" s="61">
        <v>773290</v>
      </c>
      <c r="H245" s="61">
        <v>0</v>
      </c>
      <c r="I245" s="61">
        <v>773290</v>
      </c>
      <c r="J245" s="61">
        <v>0</v>
      </c>
      <c r="K245" s="61">
        <v>0</v>
      </c>
      <c r="L245" s="61">
        <v>0</v>
      </c>
      <c r="M245" s="61">
        <v>0</v>
      </c>
      <c r="N245" s="61">
        <v>0</v>
      </c>
      <c r="O245" s="61">
        <v>0</v>
      </c>
      <c r="P245" s="61">
        <v>251456430</v>
      </c>
      <c r="Q245" s="58" t="s">
        <v>501</v>
      </c>
      <c r="R245" s="58" t="s">
        <v>502</v>
      </c>
      <c r="S245" s="58" t="s">
        <v>645</v>
      </c>
      <c r="T245" s="58" t="s">
        <v>504</v>
      </c>
      <c r="U245" s="58" t="s">
        <v>1263</v>
      </c>
      <c r="V245"/>
      <c r="Y245"/>
    </row>
    <row r="246" spans="1:25">
      <c r="A246" s="58" t="s">
        <v>469</v>
      </c>
      <c r="B246" s="59" t="s">
        <v>1264</v>
      </c>
      <c r="C246" s="59" t="s">
        <v>1265</v>
      </c>
      <c r="D246" s="61">
        <v>46527033</v>
      </c>
      <c r="E246" s="61">
        <v>0</v>
      </c>
      <c r="F246" s="61">
        <v>12617</v>
      </c>
      <c r="G246" s="61">
        <v>122447</v>
      </c>
      <c r="H246" s="61">
        <v>0</v>
      </c>
      <c r="I246" s="61">
        <v>122447</v>
      </c>
      <c r="J246" s="61">
        <v>0</v>
      </c>
      <c r="K246" s="61">
        <v>0</v>
      </c>
      <c r="L246" s="61">
        <v>0</v>
      </c>
      <c r="M246" s="61">
        <v>0</v>
      </c>
      <c r="N246" s="61">
        <v>0</v>
      </c>
      <c r="O246" s="61">
        <v>0</v>
      </c>
      <c r="P246" s="61">
        <v>46391969</v>
      </c>
      <c r="Q246" s="58" t="s">
        <v>798</v>
      </c>
      <c r="R246" s="58" t="s">
        <v>465</v>
      </c>
      <c r="S246" s="58" t="s">
        <v>466</v>
      </c>
      <c r="T246" s="58" t="s">
        <v>467</v>
      </c>
      <c r="U246" s="58" t="s">
        <v>1266</v>
      </c>
      <c r="V246"/>
      <c r="Y246"/>
    </row>
    <row r="247" spans="1:25">
      <c r="A247" s="58" t="s">
        <v>469</v>
      </c>
      <c r="B247" s="59" t="s">
        <v>1267</v>
      </c>
      <c r="C247" s="59" t="s">
        <v>1268</v>
      </c>
      <c r="D247" s="61">
        <v>50438496</v>
      </c>
      <c r="E247" s="61">
        <v>0</v>
      </c>
      <c r="F247" s="61">
        <v>329834</v>
      </c>
      <c r="G247" s="61">
        <v>179597</v>
      </c>
      <c r="H247" s="61">
        <v>0</v>
      </c>
      <c r="I247" s="61">
        <v>179597</v>
      </c>
      <c r="J247" s="61">
        <v>0</v>
      </c>
      <c r="K247" s="61">
        <v>112436</v>
      </c>
      <c r="L247" s="61">
        <v>0</v>
      </c>
      <c r="M247" s="61">
        <v>0</v>
      </c>
      <c r="N247" s="61">
        <v>0</v>
      </c>
      <c r="O247" s="61">
        <v>0</v>
      </c>
      <c r="P247" s="61">
        <v>49816629</v>
      </c>
      <c r="Q247" s="58" t="s">
        <v>619</v>
      </c>
      <c r="R247" s="58" t="s">
        <v>465</v>
      </c>
      <c r="S247" s="58" t="s">
        <v>466</v>
      </c>
      <c r="T247" s="58" t="s">
        <v>497</v>
      </c>
      <c r="U247" s="58" t="s">
        <v>1269</v>
      </c>
      <c r="V247"/>
      <c r="Y247"/>
    </row>
    <row r="248" spans="1:25">
      <c r="A248" s="58" t="s">
        <v>461</v>
      </c>
      <c r="B248" s="59" t="s">
        <v>1270</v>
      </c>
      <c r="C248" s="59" t="s">
        <v>1271</v>
      </c>
      <c r="D248" s="61">
        <v>47433631</v>
      </c>
      <c r="E248" s="61">
        <v>0</v>
      </c>
      <c r="F248" s="61">
        <v>945096</v>
      </c>
      <c r="G248" s="61">
        <v>186006</v>
      </c>
      <c r="H248" s="61">
        <v>0</v>
      </c>
      <c r="I248" s="61">
        <v>186006</v>
      </c>
      <c r="J248" s="61">
        <v>0</v>
      </c>
      <c r="K248" s="61">
        <v>0</v>
      </c>
      <c r="L248" s="61">
        <v>0</v>
      </c>
      <c r="M248" s="61">
        <v>0</v>
      </c>
      <c r="N248" s="61">
        <v>0</v>
      </c>
      <c r="O248" s="61">
        <v>0</v>
      </c>
      <c r="P248" s="61">
        <v>46302529</v>
      </c>
      <c r="Q248" s="58" t="s">
        <v>511</v>
      </c>
      <c r="R248" s="58" t="s">
        <v>954</v>
      </c>
      <c r="S248" s="58" t="s">
        <v>513</v>
      </c>
      <c r="T248" s="58" t="s">
        <v>473</v>
      </c>
      <c r="U248" s="58" t="s">
        <v>1272</v>
      </c>
      <c r="V248"/>
      <c r="Y248"/>
    </row>
    <row r="249" spans="1:25">
      <c r="A249" s="58" t="s">
        <v>469</v>
      </c>
      <c r="B249" s="59" t="s">
        <v>1273</v>
      </c>
      <c r="C249" s="59" t="s">
        <v>1274</v>
      </c>
      <c r="D249" s="61">
        <v>40996526</v>
      </c>
      <c r="E249" s="61">
        <v>39338</v>
      </c>
      <c r="F249" s="61">
        <v>0</v>
      </c>
      <c r="G249" s="61">
        <v>170681</v>
      </c>
      <c r="H249" s="61">
        <v>0</v>
      </c>
      <c r="I249" s="61">
        <v>170681</v>
      </c>
      <c r="J249" s="61">
        <v>0</v>
      </c>
      <c r="K249" s="61">
        <v>0</v>
      </c>
      <c r="L249" s="61">
        <v>0</v>
      </c>
      <c r="M249" s="61">
        <v>0</v>
      </c>
      <c r="N249" s="61">
        <v>0</v>
      </c>
      <c r="O249" s="61">
        <v>0</v>
      </c>
      <c r="P249" s="61">
        <v>40865183</v>
      </c>
      <c r="Q249" s="58" t="s">
        <v>649</v>
      </c>
      <c r="R249" s="58" t="s">
        <v>650</v>
      </c>
      <c r="S249" s="58" t="s">
        <v>466</v>
      </c>
      <c r="T249" s="58" t="s">
        <v>549</v>
      </c>
      <c r="U249" s="58" t="s">
        <v>1275</v>
      </c>
      <c r="V249"/>
      <c r="Y249"/>
    </row>
    <row r="250" spans="1:25">
      <c r="A250" s="58" t="s">
        <v>461</v>
      </c>
      <c r="B250" s="59" t="s">
        <v>1276</v>
      </c>
      <c r="C250" s="59" t="s">
        <v>1277</v>
      </c>
      <c r="D250" s="61">
        <v>18006258</v>
      </c>
      <c r="E250" s="61">
        <v>295958</v>
      </c>
      <c r="F250" s="61">
        <v>0</v>
      </c>
      <c r="G250" s="61">
        <v>112647</v>
      </c>
      <c r="H250" s="61">
        <v>0</v>
      </c>
      <c r="I250" s="61">
        <v>112647</v>
      </c>
      <c r="J250" s="61">
        <v>0</v>
      </c>
      <c r="K250" s="61">
        <v>0</v>
      </c>
      <c r="L250" s="61">
        <v>0</v>
      </c>
      <c r="M250" s="61">
        <v>0</v>
      </c>
      <c r="N250" s="61">
        <v>0</v>
      </c>
      <c r="O250" s="61">
        <v>0</v>
      </c>
      <c r="P250" s="61">
        <v>18189569</v>
      </c>
      <c r="Q250" s="58" t="s">
        <v>649</v>
      </c>
      <c r="R250" s="58" t="s">
        <v>650</v>
      </c>
      <c r="S250" s="58" t="s">
        <v>466</v>
      </c>
      <c r="T250" s="58" t="s">
        <v>549</v>
      </c>
      <c r="U250" s="58" t="s">
        <v>1278</v>
      </c>
      <c r="V250"/>
      <c r="Y250"/>
    </row>
    <row r="251" spans="1:25">
      <c r="A251" s="58" t="s">
        <v>469</v>
      </c>
      <c r="B251" s="59" t="s">
        <v>1279</v>
      </c>
      <c r="C251" s="59" t="s">
        <v>1280</v>
      </c>
      <c r="D251" s="61">
        <v>39133658</v>
      </c>
      <c r="E251" s="61">
        <v>0</v>
      </c>
      <c r="F251" s="61">
        <v>454800</v>
      </c>
      <c r="G251" s="61">
        <v>106627</v>
      </c>
      <c r="H251" s="61">
        <v>0</v>
      </c>
      <c r="I251" s="61">
        <v>106627</v>
      </c>
      <c r="J251" s="61">
        <v>0</v>
      </c>
      <c r="K251" s="61">
        <v>0</v>
      </c>
      <c r="L251" s="61">
        <v>0</v>
      </c>
      <c r="M251" s="61">
        <v>0</v>
      </c>
      <c r="N251" s="61">
        <v>0</v>
      </c>
      <c r="O251" s="61">
        <v>0</v>
      </c>
      <c r="P251" s="61">
        <v>38572231</v>
      </c>
      <c r="Q251" s="58" t="s">
        <v>619</v>
      </c>
      <c r="R251" s="58" t="s">
        <v>465</v>
      </c>
      <c r="S251" s="58" t="s">
        <v>466</v>
      </c>
      <c r="T251" s="58" t="s">
        <v>497</v>
      </c>
      <c r="U251" s="58" t="s">
        <v>1281</v>
      </c>
      <c r="V251"/>
      <c r="Y251"/>
    </row>
    <row r="252" spans="1:25">
      <c r="A252" s="58" t="s">
        <v>469</v>
      </c>
      <c r="B252" s="59" t="s">
        <v>1282</v>
      </c>
      <c r="C252" s="59" t="s">
        <v>1283</v>
      </c>
      <c r="D252" s="61">
        <v>74623687</v>
      </c>
      <c r="E252" s="61">
        <v>0</v>
      </c>
      <c r="F252" s="61">
        <v>2039348</v>
      </c>
      <c r="G252" s="61">
        <v>424084</v>
      </c>
      <c r="H252" s="61">
        <v>0</v>
      </c>
      <c r="I252" s="61">
        <v>424084</v>
      </c>
      <c r="J252" s="61">
        <v>0</v>
      </c>
      <c r="K252" s="61">
        <v>0</v>
      </c>
      <c r="L252" s="61">
        <v>464082</v>
      </c>
      <c r="M252" s="61">
        <v>464082</v>
      </c>
      <c r="N252" s="61">
        <v>0</v>
      </c>
      <c r="O252" s="61">
        <v>0</v>
      </c>
      <c r="P252" s="61">
        <v>71696173</v>
      </c>
      <c r="Q252" s="58" t="s">
        <v>511</v>
      </c>
      <c r="R252" s="58" t="s">
        <v>568</v>
      </c>
      <c r="S252" s="58" t="s">
        <v>513</v>
      </c>
      <c r="T252" s="58" t="s">
        <v>473</v>
      </c>
      <c r="U252" s="58" t="s">
        <v>1284</v>
      </c>
      <c r="V252"/>
      <c r="Y252"/>
    </row>
    <row r="253" spans="1:25">
      <c r="A253" s="58" t="s">
        <v>461</v>
      </c>
      <c r="B253" s="59" t="s">
        <v>1285</v>
      </c>
      <c r="C253" s="59" t="s">
        <v>1286</v>
      </c>
      <c r="D253" s="61">
        <v>67294577</v>
      </c>
      <c r="E253" s="61">
        <v>0</v>
      </c>
      <c r="F253" s="61">
        <v>1274804</v>
      </c>
      <c r="G253" s="61">
        <v>233938</v>
      </c>
      <c r="H253" s="61">
        <v>0</v>
      </c>
      <c r="I253" s="61">
        <v>233938</v>
      </c>
      <c r="J253" s="61">
        <v>0</v>
      </c>
      <c r="K253" s="61">
        <v>291979</v>
      </c>
      <c r="L253" s="61">
        <v>107321</v>
      </c>
      <c r="M253" s="61">
        <v>107321</v>
      </c>
      <c r="N253" s="61">
        <v>0</v>
      </c>
      <c r="O253" s="61">
        <v>0</v>
      </c>
      <c r="P253" s="61">
        <v>65386535</v>
      </c>
      <c r="Q253" s="58" t="s">
        <v>536</v>
      </c>
      <c r="R253" s="58" t="s">
        <v>887</v>
      </c>
      <c r="S253" s="58" t="s">
        <v>536</v>
      </c>
      <c r="T253" s="58" t="s">
        <v>730</v>
      </c>
      <c r="U253" s="58" t="s">
        <v>1287</v>
      </c>
      <c r="V253"/>
      <c r="Y253"/>
    </row>
    <row r="254" spans="1:25">
      <c r="A254" s="58" t="s">
        <v>469</v>
      </c>
      <c r="B254" s="59" t="s">
        <v>1288</v>
      </c>
      <c r="C254" s="59" t="s">
        <v>1289</v>
      </c>
      <c r="D254" s="61">
        <v>74922028</v>
      </c>
      <c r="E254" s="61">
        <v>0</v>
      </c>
      <c r="F254" s="61">
        <v>1303519</v>
      </c>
      <c r="G254" s="61">
        <v>353831</v>
      </c>
      <c r="H254" s="61">
        <v>0</v>
      </c>
      <c r="I254" s="61">
        <v>353831</v>
      </c>
      <c r="J254" s="61">
        <v>0</v>
      </c>
      <c r="K254" s="61">
        <v>823060</v>
      </c>
      <c r="L254" s="61">
        <v>0</v>
      </c>
      <c r="M254" s="61">
        <v>0</v>
      </c>
      <c r="N254" s="61">
        <v>0</v>
      </c>
      <c r="O254" s="61">
        <v>0</v>
      </c>
      <c r="P254" s="61">
        <v>72441618</v>
      </c>
      <c r="Q254" s="58" t="s">
        <v>536</v>
      </c>
      <c r="R254" s="58" t="s">
        <v>650</v>
      </c>
      <c r="S254" s="58" t="s">
        <v>536</v>
      </c>
      <c r="T254" s="58" t="s">
        <v>549</v>
      </c>
      <c r="U254" s="58" t="s">
        <v>1290</v>
      </c>
      <c r="V254"/>
      <c r="Y254"/>
    </row>
    <row r="255" spans="1:25">
      <c r="A255" s="58" t="s">
        <v>469</v>
      </c>
      <c r="B255" s="59" t="s">
        <v>1291</v>
      </c>
      <c r="C255" s="59" t="s">
        <v>1292</v>
      </c>
      <c r="D255" s="61">
        <v>47506702</v>
      </c>
      <c r="E255" s="61">
        <v>0</v>
      </c>
      <c r="F255" s="61">
        <v>180227</v>
      </c>
      <c r="G255" s="61">
        <v>227880</v>
      </c>
      <c r="H255" s="61">
        <v>0</v>
      </c>
      <c r="I255" s="61">
        <v>227880</v>
      </c>
      <c r="J255" s="61">
        <v>0</v>
      </c>
      <c r="K255" s="61">
        <v>0</v>
      </c>
      <c r="L255" s="61">
        <v>28942</v>
      </c>
      <c r="M255" s="61">
        <v>28942</v>
      </c>
      <c r="N255" s="61">
        <v>0</v>
      </c>
      <c r="O255" s="61">
        <v>0</v>
      </c>
      <c r="P255" s="61">
        <v>47069653</v>
      </c>
      <c r="Q255" s="58" t="s">
        <v>1081</v>
      </c>
      <c r="R255" s="58" t="s">
        <v>465</v>
      </c>
      <c r="S255" s="58" t="s">
        <v>466</v>
      </c>
      <c r="T255" s="58" t="s">
        <v>549</v>
      </c>
      <c r="U255" s="58" t="s">
        <v>1293</v>
      </c>
      <c r="V255"/>
      <c r="Y255"/>
    </row>
    <row r="256" spans="1:25">
      <c r="A256" s="58" t="s">
        <v>461</v>
      </c>
      <c r="B256" s="59" t="s">
        <v>1294</v>
      </c>
      <c r="C256" s="59" t="s">
        <v>1295</v>
      </c>
      <c r="D256" s="61">
        <v>24840343</v>
      </c>
      <c r="E256" s="61">
        <v>0</v>
      </c>
      <c r="F256" s="61">
        <v>95774</v>
      </c>
      <c r="G256" s="61">
        <v>155764</v>
      </c>
      <c r="H256" s="61">
        <v>0</v>
      </c>
      <c r="I256" s="61">
        <v>155764</v>
      </c>
      <c r="J256" s="61">
        <v>0</v>
      </c>
      <c r="K256" s="61">
        <v>0</v>
      </c>
      <c r="L256" s="61">
        <v>1311723</v>
      </c>
      <c r="M256" s="61">
        <v>318713</v>
      </c>
      <c r="N256" s="61">
        <v>993010</v>
      </c>
      <c r="O256" s="61">
        <v>0</v>
      </c>
      <c r="P256" s="61">
        <v>23277082</v>
      </c>
      <c r="Q256" s="58" t="s">
        <v>672</v>
      </c>
      <c r="R256" s="58" t="s">
        <v>465</v>
      </c>
      <c r="S256" s="58" t="s">
        <v>466</v>
      </c>
      <c r="T256" s="58" t="s">
        <v>537</v>
      </c>
      <c r="U256" s="58" t="s">
        <v>1296</v>
      </c>
      <c r="V256"/>
      <c r="Y256"/>
    </row>
    <row r="257" spans="1:25">
      <c r="A257" s="58" t="s">
        <v>469</v>
      </c>
      <c r="B257" s="59" t="s">
        <v>1297</v>
      </c>
      <c r="C257" s="59" t="s">
        <v>1298</v>
      </c>
      <c r="D257" s="61">
        <v>79095062</v>
      </c>
      <c r="E257" s="61">
        <v>0</v>
      </c>
      <c r="F257" s="61">
        <v>1034733</v>
      </c>
      <c r="G257" s="61">
        <v>329742</v>
      </c>
      <c r="H257" s="61">
        <v>0</v>
      </c>
      <c r="I257" s="61">
        <v>329742</v>
      </c>
      <c r="J257" s="61">
        <v>0</v>
      </c>
      <c r="K257" s="61">
        <v>1266646</v>
      </c>
      <c r="L257" s="61">
        <v>0</v>
      </c>
      <c r="M257" s="61">
        <v>0</v>
      </c>
      <c r="N257" s="61">
        <v>0</v>
      </c>
      <c r="O257" s="61">
        <v>0</v>
      </c>
      <c r="P257" s="61">
        <v>76463941</v>
      </c>
      <c r="Q257" s="58" t="s">
        <v>511</v>
      </c>
      <c r="R257" s="58" t="s">
        <v>832</v>
      </c>
      <c r="S257" s="58" t="s">
        <v>513</v>
      </c>
      <c r="T257" s="58" t="s">
        <v>730</v>
      </c>
      <c r="U257" s="58" t="s">
        <v>1299</v>
      </c>
      <c r="V257"/>
      <c r="Y257"/>
    </row>
    <row r="258" spans="1:25">
      <c r="A258" s="58" t="s">
        <v>469</v>
      </c>
      <c r="B258" s="59" t="s">
        <v>1300</v>
      </c>
      <c r="C258" s="59" t="s">
        <v>1301</v>
      </c>
      <c r="D258" s="61">
        <v>28552406</v>
      </c>
      <c r="E258" s="61">
        <v>0</v>
      </c>
      <c r="F258" s="61">
        <v>360847</v>
      </c>
      <c r="G258" s="61">
        <v>127577</v>
      </c>
      <c r="H258" s="61">
        <v>0</v>
      </c>
      <c r="I258" s="61">
        <v>127577</v>
      </c>
      <c r="J258" s="61">
        <v>0</v>
      </c>
      <c r="K258" s="61">
        <v>0</v>
      </c>
      <c r="L258" s="61">
        <v>0</v>
      </c>
      <c r="M258" s="61">
        <v>0</v>
      </c>
      <c r="N258" s="61">
        <v>0</v>
      </c>
      <c r="O258" s="61">
        <v>0</v>
      </c>
      <c r="P258" s="61">
        <v>28063982</v>
      </c>
      <c r="Q258" s="58" t="s">
        <v>798</v>
      </c>
      <c r="R258" s="58" t="s">
        <v>465</v>
      </c>
      <c r="S258" s="58" t="s">
        <v>466</v>
      </c>
      <c r="T258" s="58" t="s">
        <v>467</v>
      </c>
      <c r="U258" s="58" t="s">
        <v>1302</v>
      </c>
      <c r="V258"/>
      <c r="Y258"/>
    </row>
    <row r="259" spans="1:25">
      <c r="A259" s="58" t="s">
        <v>469</v>
      </c>
      <c r="B259" s="59" t="s">
        <v>1303</v>
      </c>
      <c r="C259" s="59" t="s">
        <v>1304</v>
      </c>
      <c r="D259" s="61">
        <v>48882772</v>
      </c>
      <c r="E259" s="61">
        <v>47417</v>
      </c>
      <c r="F259" s="61">
        <v>0</v>
      </c>
      <c r="G259" s="61">
        <v>186893</v>
      </c>
      <c r="H259" s="61">
        <v>0</v>
      </c>
      <c r="I259" s="61">
        <v>186893</v>
      </c>
      <c r="J259" s="61">
        <v>0</v>
      </c>
      <c r="K259" s="61">
        <v>0</v>
      </c>
      <c r="L259" s="61">
        <v>263680</v>
      </c>
      <c r="M259" s="61">
        <v>263680</v>
      </c>
      <c r="N259" s="61">
        <v>0</v>
      </c>
      <c r="O259" s="61">
        <v>0</v>
      </c>
      <c r="P259" s="61">
        <v>48479616</v>
      </c>
      <c r="Q259" s="58" t="s">
        <v>501</v>
      </c>
      <c r="R259" s="58" t="s">
        <v>502</v>
      </c>
      <c r="S259" s="58" t="s">
        <v>503</v>
      </c>
      <c r="T259" s="58" t="s">
        <v>504</v>
      </c>
      <c r="U259" s="58" t="s">
        <v>1305</v>
      </c>
      <c r="V259"/>
      <c r="Y259"/>
    </row>
    <row r="260" spans="1:25">
      <c r="A260" s="58" t="s">
        <v>461</v>
      </c>
      <c r="B260" s="59" t="s">
        <v>1306</v>
      </c>
      <c r="C260" s="59" t="s">
        <v>1307</v>
      </c>
      <c r="D260" s="61">
        <v>47989792</v>
      </c>
      <c r="E260" s="61">
        <v>0</v>
      </c>
      <c r="F260" s="61">
        <v>167277</v>
      </c>
      <c r="G260" s="61">
        <v>185523</v>
      </c>
      <c r="H260" s="61">
        <v>0</v>
      </c>
      <c r="I260" s="61">
        <v>185523</v>
      </c>
      <c r="J260" s="61">
        <v>0</v>
      </c>
      <c r="K260" s="61">
        <v>0</v>
      </c>
      <c r="L260" s="61">
        <v>3406252</v>
      </c>
      <c r="M260" s="61">
        <v>421089</v>
      </c>
      <c r="N260" s="61">
        <v>2985163</v>
      </c>
      <c r="O260" s="61">
        <v>0</v>
      </c>
      <c r="P260" s="61">
        <v>44230740</v>
      </c>
      <c r="Q260" s="58" t="s">
        <v>491</v>
      </c>
      <c r="R260" s="58" t="s">
        <v>492</v>
      </c>
      <c r="S260" s="58" t="s">
        <v>466</v>
      </c>
      <c r="T260" s="58" t="s">
        <v>467</v>
      </c>
      <c r="U260" s="58" t="s">
        <v>1308</v>
      </c>
      <c r="V260"/>
      <c r="Y260"/>
    </row>
    <row r="261" spans="1:25">
      <c r="A261" s="58" t="s">
        <v>461</v>
      </c>
      <c r="B261" s="59" t="s">
        <v>1309</v>
      </c>
      <c r="C261" s="59" t="s">
        <v>1310</v>
      </c>
      <c r="D261" s="61">
        <v>85184426</v>
      </c>
      <c r="E261" s="61">
        <v>0</v>
      </c>
      <c r="F261" s="61">
        <v>1209978</v>
      </c>
      <c r="G261" s="61">
        <v>258999</v>
      </c>
      <c r="H261" s="61">
        <v>0</v>
      </c>
      <c r="I261" s="61">
        <v>258999</v>
      </c>
      <c r="J261" s="61">
        <v>0</v>
      </c>
      <c r="K261" s="61">
        <v>0</v>
      </c>
      <c r="L261" s="61">
        <v>598079</v>
      </c>
      <c r="M261" s="61">
        <v>598079</v>
      </c>
      <c r="N261" s="61">
        <v>0</v>
      </c>
      <c r="O261" s="61">
        <v>0</v>
      </c>
      <c r="P261" s="61">
        <v>83117370</v>
      </c>
      <c r="Q261" s="58" t="s">
        <v>536</v>
      </c>
      <c r="R261" s="58" t="s">
        <v>1311</v>
      </c>
      <c r="S261" s="58" t="s">
        <v>536</v>
      </c>
      <c r="T261" s="58" t="s">
        <v>537</v>
      </c>
      <c r="U261" s="58" t="s">
        <v>1312</v>
      </c>
      <c r="V261"/>
      <c r="Y261"/>
    </row>
    <row r="262" spans="1:25">
      <c r="A262" s="58" t="s">
        <v>469</v>
      </c>
      <c r="B262" s="59" t="s">
        <v>1313</v>
      </c>
      <c r="C262" s="59" t="s">
        <v>1314</v>
      </c>
      <c r="D262" s="61">
        <v>46503068</v>
      </c>
      <c r="E262" s="61">
        <v>0</v>
      </c>
      <c r="F262" s="61">
        <v>499870</v>
      </c>
      <c r="G262" s="61">
        <v>286288</v>
      </c>
      <c r="H262" s="61">
        <v>0</v>
      </c>
      <c r="I262" s="61">
        <v>286288</v>
      </c>
      <c r="J262" s="61">
        <v>0</v>
      </c>
      <c r="K262" s="61">
        <v>0</v>
      </c>
      <c r="L262" s="61">
        <v>0</v>
      </c>
      <c r="M262" s="61">
        <v>0</v>
      </c>
      <c r="N262" s="61">
        <v>0</v>
      </c>
      <c r="O262" s="61">
        <v>0</v>
      </c>
      <c r="P262" s="61">
        <v>45716910</v>
      </c>
      <c r="Q262" s="58" t="s">
        <v>511</v>
      </c>
      <c r="R262" s="58" t="s">
        <v>568</v>
      </c>
      <c r="S262" s="58" t="s">
        <v>513</v>
      </c>
      <c r="T262" s="58" t="s">
        <v>473</v>
      </c>
      <c r="U262" s="58" t="s">
        <v>1315</v>
      </c>
      <c r="V262"/>
      <c r="Y262"/>
    </row>
    <row r="263" spans="1:25">
      <c r="A263" s="58" t="s">
        <v>461</v>
      </c>
      <c r="B263" s="59" t="s">
        <v>1316</v>
      </c>
      <c r="C263" s="59" t="s">
        <v>1317</v>
      </c>
      <c r="D263" s="61">
        <v>31794490</v>
      </c>
      <c r="E263" s="61">
        <v>0</v>
      </c>
      <c r="F263" s="61">
        <v>276384</v>
      </c>
      <c r="G263" s="61">
        <v>87590</v>
      </c>
      <c r="H263" s="61">
        <v>0</v>
      </c>
      <c r="I263" s="61">
        <v>87590</v>
      </c>
      <c r="J263" s="61">
        <v>0</v>
      </c>
      <c r="K263" s="61">
        <v>0</v>
      </c>
      <c r="L263" s="61">
        <v>0</v>
      </c>
      <c r="M263" s="61">
        <v>0</v>
      </c>
      <c r="N263" s="61">
        <v>0</v>
      </c>
      <c r="O263" s="61">
        <v>0</v>
      </c>
      <c r="P263" s="61">
        <v>31430516</v>
      </c>
      <c r="Q263" s="58" t="s">
        <v>649</v>
      </c>
      <c r="R263" s="58" t="s">
        <v>650</v>
      </c>
      <c r="S263" s="58" t="s">
        <v>466</v>
      </c>
      <c r="T263" s="58" t="s">
        <v>549</v>
      </c>
      <c r="U263" s="58" t="s">
        <v>1318</v>
      </c>
      <c r="V263"/>
      <c r="Y263"/>
    </row>
    <row r="264" spans="1:25">
      <c r="A264" s="58" t="s">
        <v>469</v>
      </c>
      <c r="B264" s="59" t="s">
        <v>1319</v>
      </c>
      <c r="C264" s="59" t="s">
        <v>1320</v>
      </c>
      <c r="D264" s="61">
        <v>20465993</v>
      </c>
      <c r="E264" s="61">
        <v>7593</v>
      </c>
      <c r="F264" s="61">
        <v>0</v>
      </c>
      <c r="G264" s="61">
        <v>121398</v>
      </c>
      <c r="H264" s="61">
        <v>0</v>
      </c>
      <c r="I264" s="61">
        <v>121398</v>
      </c>
      <c r="J264" s="61">
        <v>0</v>
      </c>
      <c r="K264" s="61">
        <v>0</v>
      </c>
      <c r="L264" s="61">
        <v>0</v>
      </c>
      <c r="M264" s="61">
        <v>0</v>
      </c>
      <c r="N264" s="61">
        <v>0</v>
      </c>
      <c r="O264" s="61">
        <v>0</v>
      </c>
      <c r="P264" s="61">
        <v>20352188</v>
      </c>
      <c r="Q264" s="58" t="s">
        <v>798</v>
      </c>
      <c r="R264" s="58" t="s">
        <v>465</v>
      </c>
      <c r="S264" s="58" t="s">
        <v>466</v>
      </c>
      <c r="T264" s="58" t="s">
        <v>467</v>
      </c>
      <c r="U264" s="58" t="s">
        <v>1321</v>
      </c>
      <c r="V264"/>
      <c r="Y264"/>
    </row>
    <row r="265" spans="1:25">
      <c r="A265" s="58" t="s">
        <v>469</v>
      </c>
      <c r="B265" s="59" t="s">
        <v>1322</v>
      </c>
      <c r="C265" s="59" t="s">
        <v>1323</v>
      </c>
      <c r="D265" s="61">
        <v>23061974</v>
      </c>
      <c r="E265" s="61">
        <v>119803</v>
      </c>
      <c r="F265" s="61">
        <v>0</v>
      </c>
      <c r="G265" s="61">
        <v>193581</v>
      </c>
      <c r="H265" s="61">
        <v>0</v>
      </c>
      <c r="I265" s="61">
        <v>193581</v>
      </c>
      <c r="J265" s="61">
        <v>0</v>
      </c>
      <c r="K265" s="61">
        <v>0</v>
      </c>
      <c r="L265" s="61">
        <v>90284</v>
      </c>
      <c r="M265" s="61">
        <v>90284</v>
      </c>
      <c r="N265" s="61">
        <v>0</v>
      </c>
      <c r="O265" s="61">
        <v>0</v>
      </c>
      <c r="P265" s="61">
        <v>22897912</v>
      </c>
      <c r="Q265" s="58" t="s">
        <v>764</v>
      </c>
      <c r="R265" s="58" t="s">
        <v>765</v>
      </c>
      <c r="S265" s="58" t="s">
        <v>466</v>
      </c>
      <c r="T265" s="58" t="s">
        <v>537</v>
      </c>
      <c r="U265" s="58" t="s">
        <v>1324</v>
      </c>
      <c r="V265"/>
      <c r="Y265"/>
    </row>
    <row r="266" spans="1:25">
      <c r="A266" s="58" t="s">
        <v>469</v>
      </c>
      <c r="B266" s="59" t="s">
        <v>1325</v>
      </c>
      <c r="C266" s="59" t="s">
        <v>1326</v>
      </c>
      <c r="D266" s="61">
        <v>64731227</v>
      </c>
      <c r="E266" s="61">
        <v>0</v>
      </c>
      <c r="F266" s="61">
        <v>174748</v>
      </c>
      <c r="G266" s="61">
        <v>214388</v>
      </c>
      <c r="H266" s="61">
        <v>0</v>
      </c>
      <c r="I266" s="61">
        <v>214388</v>
      </c>
      <c r="J266" s="61">
        <v>0</v>
      </c>
      <c r="K266" s="61">
        <v>0</v>
      </c>
      <c r="L266" s="61">
        <v>119791</v>
      </c>
      <c r="M266" s="61">
        <v>119791</v>
      </c>
      <c r="N266" s="61">
        <v>0</v>
      </c>
      <c r="O266" s="61">
        <v>0</v>
      </c>
      <c r="P266" s="61">
        <v>64222300</v>
      </c>
      <c r="Q266" s="58" t="s">
        <v>536</v>
      </c>
      <c r="R266" s="58" t="s">
        <v>1205</v>
      </c>
      <c r="S266" s="58" t="s">
        <v>536</v>
      </c>
      <c r="T266" s="58" t="s">
        <v>549</v>
      </c>
      <c r="U266" s="58" t="s">
        <v>1327</v>
      </c>
      <c r="V266"/>
      <c r="Y266"/>
    </row>
    <row r="267" spans="1:25">
      <c r="A267" s="58" t="s">
        <v>469</v>
      </c>
      <c r="B267" s="59" t="s">
        <v>1328</v>
      </c>
      <c r="C267" s="59" t="s">
        <v>1329</v>
      </c>
      <c r="D267" s="61">
        <v>22450186</v>
      </c>
      <c r="E267" s="61">
        <v>225858</v>
      </c>
      <c r="F267" s="61">
        <v>0</v>
      </c>
      <c r="G267" s="61">
        <v>287278</v>
      </c>
      <c r="H267" s="61">
        <v>0</v>
      </c>
      <c r="I267" s="61">
        <v>287278</v>
      </c>
      <c r="J267" s="61">
        <v>0</v>
      </c>
      <c r="K267" s="61">
        <v>0</v>
      </c>
      <c r="L267" s="61">
        <v>356717</v>
      </c>
      <c r="M267" s="61">
        <v>356717</v>
      </c>
      <c r="N267" s="61">
        <v>0</v>
      </c>
      <c r="O267" s="61">
        <v>0</v>
      </c>
      <c r="P267" s="61">
        <v>22032049</v>
      </c>
      <c r="Q267" s="58" t="s">
        <v>521</v>
      </c>
      <c r="R267" s="58" t="s">
        <v>522</v>
      </c>
      <c r="S267" s="58" t="s">
        <v>466</v>
      </c>
      <c r="T267" s="58" t="s">
        <v>497</v>
      </c>
      <c r="U267" s="58" t="s">
        <v>1330</v>
      </c>
      <c r="V267"/>
      <c r="Y267"/>
    </row>
    <row r="268" spans="1:25">
      <c r="A268" s="58" t="s">
        <v>469</v>
      </c>
      <c r="B268" s="59" t="s">
        <v>1331</v>
      </c>
      <c r="C268" s="59" t="s">
        <v>1332</v>
      </c>
      <c r="D268" s="61">
        <v>51371129</v>
      </c>
      <c r="E268" s="61">
        <v>0</v>
      </c>
      <c r="F268" s="61">
        <v>82193</v>
      </c>
      <c r="G268" s="61">
        <v>186822</v>
      </c>
      <c r="H268" s="61">
        <v>0</v>
      </c>
      <c r="I268" s="61">
        <v>186822</v>
      </c>
      <c r="J268" s="61">
        <v>0</v>
      </c>
      <c r="K268" s="61">
        <v>0</v>
      </c>
      <c r="L268" s="61">
        <v>392717</v>
      </c>
      <c r="M268" s="61">
        <v>392717</v>
      </c>
      <c r="N268" s="61">
        <v>0</v>
      </c>
      <c r="O268" s="61">
        <v>0</v>
      </c>
      <c r="P268" s="61">
        <v>50709397</v>
      </c>
      <c r="Q268" s="58" t="s">
        <v>526</v>
      </c>
      <c r="R268" s="58" t="s">
        <v>527</v>
      </c>
      <c r="S268" s="58" t="s">
        <v>466</v>
      </c>
      <c r="T268" s="58" t="s">
        <v>467</v>
      </c>
      <c r="U268" s="58" t="s">
        <v>1333</v>
      </c>
      <c r="V268"/>
      <c r="Y268"/>
    </row>
    <row r="269" spans="1:25">
      <c r="A269" s="58" t="s">
        <v>461</v>
      </c>
      <c r="B269" s="59" t="s">
        <v>1334</v>
      </c>
      <c r="C269" s="59" t="s">
        <v>1335</v>
      </c>
      <c r="D269" s="61">
        <v>33792340</v>
      </c>
      <c r="E269" s="61">
        <v>0</v>
      </c>
      <c r="F269" s="61">
        <v>397980</v>
      </c>
      <c r="G269" s="61">
        <v>120368</v>
      </c>
      <c r="H269" s="61">
        <v>0</v>
      </c>
      <c r="I269" s="61">
        <v>120368</v>
      </c>
      <c r="J269" s="61">
        <v>0</v>
      </c>
      <c r="K269" s="61">
        <v>0</v>
      </c>
      <c r="L269" s="61">
        <v>246267</v>
      </c>
      <c r="M269" s="61">
        <v>118779</v>
      </c>
      <c r="N269" s="61">
        <v>127488</v>
      </c>
      <c r="O269" s="61">
        <v>0</v>
      </c>
      <c r="P269" s="61">
        <v>33027725</v>
      </c>
      <c r="Q269" s="58" t="s">
        <v>672</v>
      </c>
      <c r="R269" s="58" t="s">
        <v>465</v>
      </c>
      <c r="S269" s="58" t="s">
        <v>466</v>
      </c>
      <c r="T269" s="58" t="s">
        <v>537</v>
      </c>
      <c r="U269" s="58" t="s">
        <v>1336</v>
      </c>
      <c r="V269"/>
      <c r="Y269"/>
    </row>
    <row r="270" spans="1:25">
      <c r="A270" s="58" t="s">
        <v>469</v>
      </c>
      <c r="B270" s="59" t="s">
        <v>1337</v>
      </c>
      <c r="C270" s="59" t="s">
        <v>1338</v>
      </c>
      <c r="D270" s="61">
        <v>27466808</v>
      </c>
      <c r="E270" s="61">
        <v>0</v>
      </c>
      <c r="F270" s="61">
        <v>31065</v>
      </c>
      <c r="G270" s="61">
        <v>197776</v>
      </c>
      <c r="H270" s="61">
        <v>0</v>
      </c>
      <c r="I270" s="61">
        <v>197776</v>
      </c>
      <c r="J270" s="61">
        <v>0</v>
      </c>
      <c r="K270" s="61">
        <v>0</v>
      </c>
      <c r="L270" s="61">
        <v>5490</v>
      </c>
      <c r="M270" s="61">
        <v>5490</v>
      </c>
      <c r="N270" s="61">
        <v>0</v>
      </c>
      <c r="O270" s="61">
        <v>0</v>
      </c>
      <c r="P270" s="61">
        <v>27232477</v>
      </c>
      <c r="Q270" s="58" t="s">
        <v>491</v>
      </c>
      <c r="R270" s="58" t="s">
        <v>492</v>
      </c>
      <c r="S270" s="58" t="s">
        <v>466</v>
      </c>
      <c r="T270" s="58" t="s">
        <v>467</v>
      </c>
      <c r="U270" s="58" t="s">
        <v>1339</v>
      </c>
      <c r="V270"/>
      <c r="Y270"/>
    </row>
    <row r="271" spans="1:25">
      <c r="A271" s="58" t="s">
        <v>469</v>
      </c>
      <c r="B271" s="59" t="s">
        <v>1340</v>
      </c>
      <c r="C271" s="59" t="s">
        <v>1341</v>
      </c>
      <c r="D271" s="61">
        <v>27644291</v>
      </c>
      <c r="E271" s="61">
        <v>22329</v>
      </c>
      <c r="F271" s="61">
        <v>0</v>
      </c>
      <c r="G271" s="61">
        <v>94034</v>
      </c>
      <c r="H271" s="61">
        <v>0</v>
      </c>
      <c r="I271" s="61">
        <v>94034</v>
      </c>
      <c r="J271" s="61">
        <v>0</v>
      </c>
      <c r="K271" s="61">
        <v>0</v>
      </c>
      <c r="L271" s="61">
        <v>0</v>
      </c>
      <c r="M271" s="61">
        <v>0</v>
      </c>
      <c r="N271" s="61">
        <v>0</v>
      </c>
      <c r="O271" s="61">
        <v>0</v>
      </c>
      <c r="P271" s="61">
        <v>27572586</v>
      </c>
      <c r="Q271" s="58" t="s">
        <v>619</v>
      </c>
      <c r="R271" s="58" t="s">
        <v>465</v>
      </c>
      <c r="S271" s="58" t="s">
        <v>466</v>
      </c>
      <c r="T271" s="58" t="s">
        <v>497</v>
      </c>
      <c r="U271" s="58" t="s">
        <v>1342</v>
      </c>
      <c r="V271"/>
      <c r="Y271"/>
    </row>
    <row r="272" spans="1:25">
      <c r="A272" s="58" t="s">
        <v>469</v>
      </c>
      <c r="B272" s="59" t="s">
        <v>1343</v>
      </c>
      <c r="C272" s="59" t="s">
        <v>1344</v>
      </c>
      <c r="D272" s="61">
        <v>113663041</v>
      </c>
      <c r="E272" s="61">
        <v>0</v>
      </c>
      <c r="F272" s="61">
        <v>1358932</v>
      </c>
      <c r="G272" s="61">
        <v>228486</v>
      </c>
      <c r="H272" s="61">
        <v>0</v>
      </c>
      <c r="I272" s="61">
        <v>228486</v>
      </c>
      <c r="J272" s="61">
        <v>0</v>
      </c>
      <c r="K272" s="61">
        <v>0</v>
      </c>
      <c r="L272" s="61">
        <v>0</v>
      </c>
      <c r="M272" s="61">
        <v>0</v>
      </c>
      <c r="N272" s="61">
        <v>0</v>
      </c>
      <c r="O272" s="61">
        <v>0</v>
      </c>
      <c r="P272" s="61">
        <v>112075623</v>
      </c>
      <c r="Q272" s="58" t="s">
        <v>536</v>
      </c>
      <c r="R272" s="58" t="s">
        <v>522</v>
      </c>
      <c r="S272" s="58" t="s">
        <v>536</v>
      </c>
      <c r="T272" s="58" t="s">
        <v>497</v>
      </c>
      <c r="U272" s="58" t="s">
        <v>1345</v>
      </c>
      <c r="V272"/>
      <c r="Y272"/>
    </row>
    <row r="273" spans="1:25">
      <c r="A273" s="58" t="s">
        <v>461</v>
      </c>
      <c r="B273" s="59" t="s">
        <v>1346</v>
      </c>
      <c r="C273" s="59" t="s">
        <v>1347</v>
      </c>
      <c r="D273" s="61">
        <v>44553512</v>
      </c>
      <c r="E273" s="61">
        <v>0</v>
      </c>
      <c r="F273" s="61">
        <v>7982</v>
      </c>
      <c r="G273" s="61">
        <v>156394</v>
      </c>
      <c r="H273" s="61">
        <v>0</v>
      </c>
      <c r="I273" s="61">
        <v>156394</v>
      </c>
      <c r="J273" s="61">
        <v>0</v>
      </c>
      <c r="K273" s="61">
        <v>0</v>
      </c>
      <c r="L273" s="61">
        <v>0</v>
      </c>
      <c r="M273" s="61">
        <v>0</v>
      </c>
      <c r="N273" s="61">
        <v>0</v>
      </c>
      <c r="O273" s="61">
        <v>0</v>
      </c>
      <c r="P273" s="61">
        <v>44389136</v>
      </c>
      <c r="Q273" s="58" t="s">
        <v>491</v>
      </c>
      <c r="R273" s="58" t="s">
        <v>492</v>
      </c>
      <c r="S273" s="58" t="s">
        <v>466</v>
      </c>
      <c r="T273" s="58" t="s">
        <v>467</v>
      </c>
      <c r="U273" s="58" t="s">
        <v>1348</v>
      </c>
      <c r="V273"/>
      <c r="Y273"/>
    </row>
    <row r="274" spans="1:25">
      <c r="A274" s="58" t="s">
        <v>469</v>
      </c>
      <c r="B274" s="59" t="s">
        <v>1349</v>
      </c>
      <c r="C274" s="59" t="s">
        <v>1350</v>
      </c>
      <c r="D274" s="61">
        <v>21007606</v>
      </c>
      <c r="E274" s="61">
        <v>0</v>
      </c>
      <c r="F274" s="61">
        <v>702686</v>
      </c>
      <c r="G274" s="61">
        <v>198176</v>
      </c>
      <c r="H274" s="61">
        <v>0</v>
      </c>
      <c r="I274" s="61">
        <v>198176</v>
      </c>
      <c r="J274" s="61">
        <v>0</v>
      </c>
      <c r="K274" s="61">
        <v>0</v>
      </c>
      <c r="L274" s="61">
        <v>0</v>
      </c>
      <c r="M274" s="61">
        <v>0</v>
      </c>
      <c r="N274" s="61">
        <v>0</v>
      </c>
      <c r="O274" s="61">
        <v>0</v>
      </c>
      <c r="P274" s="61">
        <v>20106744</v>
      </c>
      <c r="Q274" s="58" t="s">
        <v>536</v>
      </c>
      <c r="R274" s="58" t="s">
        <v>765</v>
      </c>
      <c r="S274" s="58" t="s">
        <v>536</v>
      </c>
      <c r="T274" s="58" t="s">
        <v>537</v>
      </c>
      <c r="U274" s="58" t="s">
        <v>1351</v>
      </c>
      <c r="V274"/>
      <c r="Y274"/>
    </row>
    <row r="275" spans="1:25">
      <c r="A275" s="58" t="s">
        <v>469</v>
      </c>
      <c r="B275" s="59" t="s">
        <v>1352</v>
      </c>
      <c r="C275" s="59" t="s">
        <v>1353</v>
      </c>
      <c r="D275" s="61">
        <v>8381968</v>
      </c>
      <c r="E275" s="61">
        <v>117152</v>
      </c>
      <c r="F275" s="61">
        <v>0</v>
      </c>
      <c r="G275" s="61">
        <v>136556</v>
      </c>
      <c r="H275" s="61">
        <v>0</v>
      </c>
      <c r="I275" s="61">
        <v>136556</v>
      </c>
      <c r="J275" s="61">
        <v>0</v>
      </c>
      <c r="K275" s="61">
        <v>0</v>
      </c>
      <c r="L275" s="61">
        <v>584222</v>
      </c>
      <c r="M275" s="61">
        <v>584222</v>
      </c>
      <c r="N275" s="61">
        <v>0</v>
      </c>
      <c r="O275" s="61">
        <v>0</v>
      </c>
      <c r="P275" s="61">
        <v>7778342</v>
      </c>
      <c r="Q275" s="58" t="s">
        <v>764</v>
      </c>
      <c r="R275" s="58" t="s">
        <v>765</v>
      </c>
      <c r="S275" s="58" t="s">
        <v>466</v>
      </c>
      <c r="T275" s="58" t="s">
        <v>537</v>
      </c>
      <c r="U275" s="58" t="s">
        <v>1354</v>
      </c>
      <c r="V275"/>
      <c r="Y275"/>
    </row>
    <row r="276" spans="1:25">
      <c r="A276" s="58" t="s">
        <v>469</v>
      </c>
      <c r="B276" s="59" t="s">
        <v>1355</v>
      </c>
      <c r="C276" s="59" t="s">
        <v>1356</v>
      </c>
      <c r="D276" s="61">
        <v>366697792</v>
      </c>
      <c r="E276" s="61">
        <v>2043019</v>
      </c>
      <c r="F276" s="61">
        <v>0</v>
      </c>
      <c r="G276" s="61">
        <v>1048962</v>
      </c>
      <c r="H276" s="61">
        <v>0</v>
      </c>
      <c r="I276" s="61">
        <v>1048962</v>
      </c>
      <c r="J276" s="61">
        <v>0</v>
      </c>
      <c r="K276" s="61">
        <v>0</v>
      </c>
      <c r="L276" s="61">
        <v>0</v>
      </c>
      <c r="M276" s="61">
        <v>0</v>
      </c>
      <c r="N276" s="61">
        <v>0</v>
      </c>
      <c r="O276" s="61">
        <v>0</v>
      </c>
      <c r="P276" s="61">
        <v>367691849</v>
      </c>
      <c r="Q276" s="58" t="s">
        <v>501</v>
      </c>
      <c r="R276" s="58" t="s">
        <v>502</v>
      </c>
      <c r="S276" s="58" t="s">
        <v>645</v>
      </c>
      <c r="T276" s="58" t="s">
        <v>504</v>
      </c>
      <c r="U276" s="58" t="s">
        <v>1357</v>
      </c>
      <c r="V276"/>
      <c r="Y276"/>
    </row>
    <row r="277" spans="1:25">
      <c r="A277" s="58" t="s">
        <v>469</v>
      </c>
      <c r="B277" s="59" t="s">
        <v>1358</v>
      </c>
      <c r="C277" s="59" t="s">
        <v>1359</v>
      </c>
      <c r="D277" s="61">
        <v>119495017</v>
      </c>
      <c r="E277" s="61">
        <v>0</v>
      </c>
      <c r="F277" s="61">
        <v>484891</v>
      </c>
      <c r="G277" s="61">
        <v>454603</v>
      </c>
      <c r="H277" s="61">
        <v>0</v>
      </c>
      <c r="I277" s="61">
        <v>454603</v>
      </c>
      <c r="J277" s="61">
        <v>0</v>
      </c>
      <c r="K277" s="61">
        <v>0</v>
      </c>
      <c r="L277" s="61">
        <v>82944</v>
      </c>
      <c r="M277" s="61">
        <v>82944</v>
      </c>
      <c r="N277" s="61">
        <v>0</v>
      </c>
      <c r="O277" s="61">
        <v>0</v>
      </c>
      <c r="P277" s="61">
        <v>118472579</v>
      </c>
      <c r="Q277" s="58" t="s">
        <v>511</v>
      </c>
      <c r="R277" s="58" t="s">
        <v>568</v>
      </c>
      <c r="S277" s="58" t="s">
        <v>513</v>
      </c>
      <c r="T277" s="58" t="s">
        <v>473</v>
      </c>
      <c r="U277" s="58" t="s">
        <v>1360</v>
      </c>
      <c r="V277"/>
      <c r="Y277"/>
    </row>
    <row r="278" spans="1:25">
      <c r="A278" s="58" t="s">
        <v>461</v>
      </c>
      <c r="B278" s="59" t="s">
        <v>1361</v>
      </c>
      <c r="C278" s="59" t="s">
        <v>1362</v>
      </c>
      <c r="D278" s="61">
        <v>37863233</v>
      </c>
      <c r="E278" s="61">
        <v>0</v>
      </c>
      <c r="F278" s="61">
        <v>52412</v>
      </c>
      <c r="G278" s="61">
        <v>167614</v>
      </c>
      <c r="H278" s="61">
        <v>0</v>
      </c>
      <c r="I278" s="61">
        <v>167614</v>
      </c>
      <c r="J278" s="61">
        <v>0</v>
      </c>
      <c r="K278" s="61">
        <v>0</v>
      </c>
      <c r="L278" s="61">
        <v>123323</v>
      </c>
      <c r="M278" s="61">
        <v>123323</v>
      </c>
      <c r="N278" s="61">
        <v>0</v>
      </c>
      <c r="O278" s="61">
        <v>0</v>
      </c>
      <c r="P278" s="61">
        <v>37519884</v>
      </c>
      <c r="Q278" s="58" t="s">
        <v>491</v>
      </c>
      <c r="R278" s="58" t="s">
        <v>492</v>
      </c>
      <c r="S278" s="58" t="s">
        <v>466</v>
      </c>
      <c r="T278" s="58" t="s">
        <v>467</v>
      </c>
      <c r="U278" s="58" t="s">
        <v>1363</v>
      </c>
      <c r="V278"/>
      <c r="Y278"/>
    </row>
    <row r="279" spans="1:25">
      <c r="A279" s="58" t="s">
        <v>469</v>
      </c>
      <c r="B279" s="59" t="s">
        <v>1364</v>
      </c>
      <c r="C279" s="59" t="s">
        <v>1365</v>
      </c>
      <c r="D279" s="61">
        <v>43498071</v>
      </c>
      <c r="E279" s="61">
        <v>79569</v>
      </c>
      <c r="F279" s="61">
        <v>0</v>
      </c>
      <c r="G279" s="61">
        <v>139657</v>
      </c>
      <c r="H279" s="61">
        <v>0</v>
      </c>
      <c r="I279" s="61">
        <v>139657</v>
      </c>
      <c r="J279" s="61">
        <v>0</v>
      </c>
      <c r="K279" s="61">
        <v>0</v>
      </c>
      <c r="L279" s="61">
        <v>108370</v>
      </c>
      <c r="M279" s="61">
        <v>108370</v>
      </c>
      <c r="N279" s="61">
        <v>0</v>
      </c>
      <c r="O279" s="61">
        <v>0</v>
      </c>
      <c r="P279" s="61">
        <v>43329613</v>
      </c>
      <c r="Q279" s="58" t="s">
        <v>521</v>
      </c>
      <c r="R279" s="58" t="s">
        <v>522</v>
      </c>
      <c r="S279" s="58" t="s">
        <v>466</v>
      </c>
      <c r="T279" s="58" t="s">
        <v>497</v>
      </c>
      <c r="U279" s="58" t="s">
        <v>1366</v>
      </c>
      <c r="V279"/>
      <c r="Y279"/>
    </row>
    <row r="280" spans="1:25">
      <c r="A280" s="58" t="s">
        <v>469</v>
      </c>
      <c r="B280" s="59" t="s">
        <v>1367</v>
      </c>
      <c r="C280" s="59" t="s">
        <v>1368</v>
      </c>
      <c r="D280" s="61">
        <v>68020449</v>
      </c>
      <c r="E280" s="61">
        <v>0</v>
      </c>
      <c r="F280" s="61">
        <v>2719630</v>
      </c>
      <c r="G280" s="61">
        <v>170604</v>
      </c>
      <c r="H280" s="61">
        <v>0</v>
      </c>
      <c r="I280" s="61">
        <v>170604</v>
      </c>
      <c r="J280" s="61">
        <v>0</v>
      </c>
      <c r="K280" s="61">
        <v>3417262</v>
      </c>
      <c r="L280" s="61">
        <v>226304</v>
      </c>
      <c r="M280" s="61">
        <v>226304</v>
      </c>
      <c r="N280" s="61">
        <v>0</v>
      </c>
      <c r="O280" s="61">
        <v>0</v>
      </c>
      <c r="P280" s="61">
        <v>61486649</v>
      </c>
      <c r="Q280" s="58" t="s">
        <v>676</v>
      </c>
      <c r="R280" s="58" t="s">
        <v>465</v>
      </c>
      <c r="S280" s="58" t="s">
        <v>466</v>
      </c>
      <c r="T280" s="58" t="s">
        <v>467</v>
      </c>
      <c r="U280" s="58" t="s">
        <v>1369</v>
      </c>
      <c r="V280"/>
      <c r="Y280"/>
    </row>
    <row r="281" spans="1:25">
      <c r="A281" s="58" t="s">
        <v>469</v>
      </c>
      <c r="B281" s="59" t="s">
        <v>1370</v>
      </c>
      <c r="C281" s="59" t="s">
        <v>1371</v>
      </c>
      <c r="D281" s="61">
        <v>123933653</v>
      </c>
      <c r="E281" s="61">
        <v>0</v>
      </c>
      <c r="F281" s="61">
        <v>1440722</v>
      </c>
      <c r="G281" s="61">
        <v>458679</v>
      </c>
      <c r="H281" s="61">
        <v>0</v>
      </c>
      <c r="I281" s="61">
        <v>458679</v>
      </c>
      <c r="J281" s="61">
        <v>0</v>
      </c>
      <c r="K281" s="61">
        <v>20776</v>
      </c>
      <c r="L281" s="61">
        <v>1311600</v>
      </c>
      <c r="M281" s="61">
        <v>1311600</v>
      </c>
      <c r="N281" s="61">
        <v>0</v>
      </c>
      <c r="O281" s="61">
        <v>0</v>
      </c>
      <c r="P281" s="61">
        <v>120701876</v>
      </c>
      <c r="Q281" s="58" t="s">
        <v>511</v>
      </c>
      <c r="R281" s="58" t="s">
        <v>584</v>
      </c>
      <c r="S281" s="58" t="s">
        <v>513</v>
      </c>
      <c r="T281" s="58" t="s">
        <v>514</v>
      </c>
      <c r="U281" s="58" t="s">
        <v>1372</v>
      </c>
      <c r="V281"/>
      <c r="Y281"/>
    </row>
    <row r="282" spans="1:25">
      <c r="A282" s="58" t="s">
        <v>469</v>
      </c>
      <c r="B282" s="59" t="s">
        <v>1373</v>
      </c>
      <c r="C282" s="59" t="s">
        <v>1374</v>
      </c>
      <c r="D282" s="61">
        <v>65063581</v>
      </c>
      <c r="E282" s="61">
        <v>0</v>
      </c>
      <c r="F282" s="61">
        <v>739493</v>
      </c>
      <c r="G282" s="61">
        <v>322605</v>
      </c>
      <c r="H282" s="61">
        <v>0</v>
      </c>
      <c r="I282" s="61">
        <v>322605</v>
      </c>
      <c r="J282" s="61">
        <v>0</v>
      </c>
      <c r="K282" s="61">
        <v>0</v>
      </c>
      <c r="L282" s="61">
        <v>0</v>
      </c>
      <c r="M282" s="61">
        <v>0</v>
      </c>
      <c r="N282" s="61">
        <v>0</v>
      </c>
      <c r="O282" s="61">
        <v>0</v>
      </c>
      <c r="P282" s="61">
        <v>64001483</v>
      </c>
      <c r="Q282" s="58" t="s">
        <v>511</v>
      </c>
      <c r="R282" s="58" t="s">
        <v>548</v>
      </c>
      <c r="S282" s="58" t="s">
        <v>513</v>
      </c>
      <c r="T282" s="58" t="s">
        <v>549</v>
      </c>
      <c r="U282" s="58" t="s">
        <v>1375</v>
      </c>
      <c r="V282"/>
      <c r="Y282"/>
    </row>
    <row r="283" spans="1:25">
      <c r="A283" s="58" t="s">
        <v>469</v>
      </c>
      <c r="B283" s="59" t="s">
        <v>1376</v>
      </c>
      <c r="C283" s="59" t="s">
        <v>1377</v>
      </c>
      <c r="D283" s="61">
        <v>56782887</v>
      </c>
      <c r="E283" s="61">
        <v>0</v>
      </c>
      <c r="F283" s="61">
        <v>31500</v>
      </c>
      <c r="G283" s="61">
        <v>283235</v>
      </c>
      <c r="H283" s="61">
        <v>0</v>
      </c>
      <c r="I283" s="61">
        <v>283235</v>
      </c>
      <c r="J283" s="61">
        <v>0</v>
      </c>
      <c r="K283" s="61">
        <v>0</v>
      </c>
      <c r="L283" s="61">
        <v>0</v>
      </c>
      <c r="M283" s="61">
        <v>0</v>
      </c>
      <c r="N283" s="61">
        <v>0</v>
      </c>
      <c r="O283" s="61">
        <v>0</v>
      </c>
      <c r="P283" s="61">
        <v>56468152</v>
      </c>
      <c r="Q283" s="58" t="s">
        <v>501</v>
      </c>
      <c r="R283" s="58" t="s">
        <v>502</v>
      </c>
      <c r="S283" s="58" t="s">
        <v>503</v>
      </c>
      <c r="T283" s="58" t="s">
        <v>504</v>
      </c>
      <c r="U283" s="58" t="s">
        <v>1378</v>
      </c>
      <c r="V283"/>
      <c r="Y283"/>
    </row>
    <row r="284" spans="1:25">
      <c r="A284" s="58" t="s">
        <v>469</v>
      </c>
      <c r="B284" s="59" t="s">
        <v>1379</v>
      </c>
      <c r="C284" s="59" t="s">
        <v>1380</v>
      </c>
      <c r="D284" s="61">
        <v>90312356</v>
      </c>
      <c r="E284" s="61">
        <v>182467</v>
      </c>
      <c r="F284" s="61">
        <v>0</v>
      </c>
      <c r="G284" s="61">
        <v>439074</v>
      </c>
      <c r="H284" s="61">
        <v>0</v>
      </c>
      <c r="I284" s="61">
        <v>439074</v>
      </c>
      <c r="J284" s="61">
        <v>0</v>
      </c>
      <c r="K284" s="61">
        <v>8489078</v>
      </c>
      <c r="L284" s="61">
        <v>0</v>
      </c>
      <c r="M284" s="61">
        <v>0</v>
      </c>
      <c r="N284" s="61">
        <v>0</v>
      </c>
      <c r="O284" s="61">
        <v>0</v>
      </c>
      <c r="P284" s="61">
        <v>81566671</v>
      </c>
      <c r="Q284" s="58" t="s">
        <v>501</v>
      </c>
      <c r="R284" s="58" t="s">
        <v>502</v>
      </c>
      <c r="S284" s="58" t="s">
        <v>645</v>
      </c>
      <c r="T284" s="58" t="s">
        <v>504</v>
      </c>
      <c r="U284" s="58" t="s">
        <v>1381</v>
      </c>
      <c r="V284"/>
      <c r="Y284"/>
    </row>
    <row r="285" spans="1:25">
      <c r="A285" s="58" t="s">
        <v>469</v>
      </c>
      <c r="B285" s="59" t="s">
        <v>1382</v>
      </c>
      <c r="C285" s="59" t="s">
        <v>1383</v>
      </c>
      <c r="D285" s="61">
        <v>79303387</v>
      </c>
      <c r="E285" s="61">
        <v>0</v>
      </c>
      <c r="F285" s="61">
        <v>745855</v>
      </c>
      <c r="G285" s="61">
        <v>289609</v>
      </c>
      <c r="H285" s="61">
        <v>0</v>
      </c>
      <c r="I285" s="61">
        <v>289609</v>
      </c>
      <c r="J285" s="61">
        <v>0</v>
      </c>
      <c r="K285" s="61">
        <v>0</v>
      </c>
      <c r="L285" s="61">
        <v>0</v>
      </c>
      <c r="M285" s="61">
        <v>0</v>
      </c>
      <c r="N285" s="61">
        <v>0</v>
      </c>
      <c r="O285" s="61">
        <v>0</v>
      </c>
      <c r="P285" s="61">
        <v>78267923</v>
      </c>
      <c r="Q285" s="58" t="s">
        <v>536</v>
      </c>
      <c r="R285" s="58" t="s">
        <v>680</v>
      </c>
      <c r="S285" s="58" t="s">
        <v>536</v>
      </c>
      <c r="T285" s="58" t="s">
        <v>473</v>
      </c>
      <c r="U285" s="58" t="s">
        <v>1384</v>
      </c>
      <c r="V285"/>
      <c r="Y285"/>
    </row>
    <row r="286" spans="1:25">
      <c r="A286" s="58" t="s">
        <v>469</v>
      </c>
      <c r="B286" s="59" t="s">
        <v>1385</v>
      </c>
      <c r="C286" s="59" t="s">
        <v>1386</v>
      </c>
      <c r="D286" s="61">
        <v>60019957</v>
      </c>
      <c r="E286" s="61">
        <v>0</v>
      </c>
      <c r="F286" s="61">
        <v>59882</v>
      </c>
      <c r="G286" s="61">
        <v>217266</v>
      </c>
      <c r="H286" s="61">
        <v>0</v>
      </c>
      <c r="I286" s="61">
        <v>217266</v>
      </c>
      <c r="J286" s="61">
        <v>0</v>
      </c>
      <c r="K286" s="61">
        <v>0</v>
      </c>
      <c r="L286" s="61">
        <v>15344</v>
      </c>
      <c r="M286" s="61">
        <v>15344</v>
      </c>
      <c r="N286" s="61">
        <v>0</v>
      </c>
      <c r="O286" s="61">
        <v>0</v>
      </c>
      <c r="P286" s="61">
        <v>59727465</v>
      </c>
      <c r="Q286" s="58" t="s">
        <v>1081</v>
      </c>
      <c r="R286" s="58" t="s">
        <v>465</v>
      </c>
      <c r="S286" s="58" t="s">
        <v>466</v>
      </c>
      <c r="T286" s="58" t="s">
        <v>549</v>
      </c>
      <c r="U286" s="58" t="s">
        <v>1387</v>
      </c>
      <c r="V286"/>
      <c r="Y286"/>
    </row>
    <row r="287" spans="1:25">
      <c r="A287" s="58" t="s">
        <v>469</v>
      </c>
      <c r="B287" s="59" t="s">
        <v>1388</v>
      </c>
      <c r="C287" s="59" t="s">
        <v>1389</v>
      </c>
      <c r="D287" s="61">
        <v>52789535</v>
      </c>
      <c r="E287" s="61">
        <v>0</v>
      </c>
      <c r="F287" s="61">
        <v>1647513</v>
      </c>
      <c r="G287" s="61">
        <v>151043</v>
      </c>
      <c r="H287" s="61">
        <v>0</v>
      </c>
      <c r="I287" s="61">
        <v>151043</v>
      </c>
      <c r="J287" s="61">
        <v>0</v>
      </c>
      <c r="K287" s="61">
        <v>0</v>
      </c>
      <c r="L287" s="61">
        <v>0</v>
      </c>
      <c r="M287" s="61">
        <v>0</v>
      </c>
      <c r="N287" s="61">
        <v>0</v>
      </c>
      <c r="O287" s="61">
        <v>0</v>
      </c>
      <c r="P287" s="61">
        <v>50990979</v>
      </c>
      <c r="Q287" s="58" t="s">
        <v>619</v>
      </c>
      <c r="R287" s="58" t="s">
        <v>465</v>
      </c>
      <c r="S287" s="58" t="s">
        <v>466</v>
      </c>
      <c r="T287" s="58" t="s">
        <v>497</v>
      </c>
      <c r="U287" s="58" t="s">
        <v>1390</v>
      </c>
      <c r="V287"/>
      <c r="Y287"/>
    </row>
    <row r="288" spans="1:25">
      <c r="A288" s="58" t="s">
        <v>469</v>
      </c>
      <c r="B288" s="59" t="s">
        <v>1391</v>
      </c>
      <c r="C288" s="59" t="s">
        <v>1392</v>
      </c>
      <c r="D288" s="61">
        <v>28134835</v>
      </c>
      <c r="E288" s="61">
        <v>182528</v>
      </c>
      <c r="F288" s="61">
        <v>0</v>
      </c>
      <c r="G288" s="61">
        <v>171433</v>
      </c>
      <c r="H288" s="61">
        <v>0</v>
      </c>
      <c r="I288" s="61">
        <v>171433</v>
      </c>
      <c r="J288" s="61">
        <v>0</v>
      </c>
      <c r="K288" s="61">
        <v>0</v>
      </c>
      <c r="L288" s="61">
        <v>0</v>
      </c>
      <c r="M288" s="61">
        <v>0</v>
      </c>
      <c r="N288" s="61">
        <v>0</v>
      </c>
      <c r="O288" s="61">
        <v>0</v>
      </c>
      <c r="P288" s="61">
        <v>28145930</v>
      </c>
      <c r="Q288" s="58" t="s">
        <v>798</v>
      </c>
      <c r="R288" s="58" t="s">
        <v>465</v>
      </c>
      <c r="S288" s="58" t="s">
        <v>466</v>
      </c>
      <c r="T288" s="58" t="s">
        <v>467</v>
      </c>
      <c r="U288" s="58" t="s">
        <v>1393</v>
      </c>
      <c r="V288"/>
      <c r="Y288"/>
    </row>
    <row r="289" spans="1:25">
      <c r="A289" s="58" t="s">
        <v>469</v>
      </c>
      <c r="B289" s="59" t="s">
        <v>1394</v>
      </c>
      <c r="C289" s="59" t="s">
        <v>1395</v>
      </c>
      <c r="D289" s="61">
        <v>28471649</v>
      </c>
      <c r="E289" s="61">
        <v>162903</v>
      </c>
      <c r="F289" s="61">
        <v>0</v>
      </c>
      <c r="G289" s="61">
        <v>230780</v>
      </c>
      <c r="H289" s="61">
        <v>0</v>
      </c>
      <c r="I289" s="61">
        <v>230780</v>
      </c>
      <c r="J289" s="61">
        <v>0</v>
      </c>
      <c r="K289" s="61">
        <v>0</v>
      </c>
      <c r="L289" s="61">
        <v>209359</v>
      </c>
      <c r="M289" s="61">
        <v>209359</v>
      </c>
      <c r="N289" s="61">
        <v>0</v>
      </c>
      <c r="O289" s="61">
        <v>0</v>
      </c>
      <c r="P289" s="61">
        <v>28194413</v>
      </c>
      <c r="Q289" s="58" t="s">
        <v>788</v>
      </c>
      <c r="R289" s="58" t="s">
        <v>601</v>
      </c>
      <c r="S289" s="58" t="s">
        <v>466</v>
      </c>
      <c r="T289" s="58" t="s">
        <v>467</v>
      </c>
      <c r="U289" s="58" t="s">
        <v>1396</v>
      </c>
      <c r="V289"/>
      <c r="Y289"/>
    </row>
    <row r="290" spans="1:25">
      <c r="A290" s="58" t="s">
        <v>469</v>
      </c>
      <c r="B290" s="59" t="s">
        <v>1397</v>
      </c>
      <c r="C290" s="59" t="s">
        <v>1398</v>
      </c>
      <c r="D290" s="61">
        <v>56621198</v>
      </c>
      <c r="E290" s="61">
        <v>2056767</v>
      </c>
      <c r="F290" s="61">
        <v>0</v>
      </c>
      <c r="G290" s="61">
        <v>144650</v>
      </c>
      <c r="H290" s="61">
        <v>0</v>
      </c>
      <c r="I290" s="61">
        <v>144650</v>
      </c>
      <c r="J290" s="61">
        <v>0</v>
      </c>
      <c r="K290" s="61">
        <v>0</v>
      </c>
      <c r="L290" s="61">
        <v>0</v>
      </c>
      <c r="M290" s="61">
        <v>0</v>
      </c>
      <c r="N290" s="61">
        <v>0</v>
      </c>
      <c r="O290" s="61">
        <v>0</v>
      </c>
      <c r="P290" s="61">
        <v>58533315</v>
      </c>
      <c r="Q290" s="58" t="s">
        <v>619</v>
      </c>
      <c r="R290" s="58" t="s">
        <v>465</v>
      </c>
      <c r="S290" s="58" t="s">
        <v>466</v>
      </c>
      <c r="T290" s="58" t="s">
        <v>497</v>
      </c>
      <c r="U290" s="58" t="s">
        <v>1399</v>
      </c>
      <c r="V290"/>
      <c r="Y290"/>
    </row>
    <row r="291" spans="1:25">
      <c r="A291" s="58" t="s">
        <v>469</v>
      </c>
      <c r="B291" s="59" t="s">
        <v>1400</v>
      </c>
      <c r="C291" s="59" t="s">
        <v>1401</v>
      </c>
      <c r="D291" s="61">
        <v>73240439</v>
      </c>
      <c r="E291" s="61">
        <v>0</v>
      </c>
      <c r="F291" s="61">
        <v>272295</v>
      </c>
      <c r="G291" s="61">
        <v>256829</v>
      </c>
      <c r="H291" s="61">
        <v>0</v>
      </c>
      <c r="I291" s="61">
        <v>256829</v>
      </c>
      <c r="J291" s="61">
        <v>0</v>
      </c>
      <c r="K291" s="61">
        <v>0</v>
      </c>
      <c r="L291" s="61">
        <v>0</v>
      </c>
      <c r="M291" s="61">
        <v>0</v>
      </c>
      <c r="N291" s="61">
        <v>0</v>
      </c>
      <c r="O291" s="61">
        <v>0</v>
      </c>
      <c r="P291" s="61">
        <v>72711315</v>
      </c>
      <c r="Q291" s="58" t="s">
        <v>536</v>
      </c>
      <c r="R291" s="58" t="s">
        <v>580</v>
      </c>
      <c r="S291" s="58" t="s">
        <v>536</v>
      </c>
      <c r="T291" s="58" t="s">
        <v>467</v>
      </c>
      <c r="U291" s="58" t="s">
        <v>1402</v>
      </c>
      <c r="V291"/>
      <c r="Y291"/>
    </row>
    <row r="292" spans="1:25">
      <c r="A292" s="58" t="s">
        <v>461</v>
      </c>
      <c r="B292" s="59" t="s">
        <v>1403</v>
      </c>
      <c r="C292" s="59" t="s">
        <v>1404</v>
      </c>
      <c r="D292" s="61">
        <v>8388916</v>
      </c>
      <c r="E292" s="61">
        <v>60191</v>
      </c>
      <c r="F292" s="61">
        <v>0</v>
      </c>
      <c r="G292" s="61">
        <v>81891</v>
      </c>
      <c r="H292" s="61">
        <v>0</v>
      </c>
      <c r="I292" s="61">
        <v>81891</v>
      </c>
      <c r="J292" s="61">
        <v>0</v>
      </c>
      <c r="K292" s="61">
        <v>0</v>
      </c>
      <c r="L292" s="61">
        <v>0</v>
      </c>
      <c r="M292" s="61">
        <v>0</v>
      </c>
      <c r="N292" s="61">
        <v>0</v>
      </c>
      <c r="O292" s="61">
        <v>0</v>
      </c>
      <c r="P292" s="61">
        <v>8367216</v>
      </c>
      <c r="Q292" s="58" t="s">
        <v>764</v>
      </c>
      <c r="R292" s="58" t="s">
        <v>765</v>
      </c>
      <c r="S292" s="58" t="s">
        <v>466</v>
      </c>
      <c r="T292" s="58" t="s">
        <v>537</v>
      </c>
      <c r="U292" s="58" t="s">
        <v>1405</v>
      </c>
      <c r="V292"/>
      <c r="Y292"/>
    </row>
    <row r="293" spans="1:25">
      <c r="A293" s="58" t="s">
        <v>469</v>
      </c>
      <c r="B293" s="59" t="s">
        <v>1406</v>
      </c>
      <c r="C293" s="59" t="s">
        <v>1407</v>
      </c>
      <c r="D293" s="61">
        <v>25686033</v>
      </c>
      <c r="E293" s="61">
        <v>0</v>
      </c>
      <c r="F293" s="61">
        <v>82588</v>
      </c>
      <c r="G293" s="61">
        <v>126905</v>
      </c>
      <c r="H293" s="61">
        <v>0</v>
      </c>
      <c r="I293" s="61">
        <v>126905</v>
      </c>
      <c r="J293" s="61">
        <v>0</v>
      </c>
      <c r="K293" s="61">
        <v>0</v>
      </c>
      <c r="L293" s="61">
        <v>0</v>
      </c>
      <c r="M293" s="61">
        <v>0</v>
      </c>
      <c r="N293" s="61">
        <v>0</v>
      </c>
      <c r="O293" s="61">
        <v>0</v>
      </c>
      <c r="P293" s="61">
        <v>25476540</v>
      </c>
      <c r="Q293" s="58" t="s">
        <v>630</v>
      </c>
      <c r="R293" s="58" t="s">
        <v>558</v>
      </c>
      <c r="S293" s="58" t="s">
        <v>466</v>
      </c>
      <c r="T293" s="58" t="s">
        <v>473</v>
      </c>
      <c r="U293" s="58" t="s">
        <v>1408</v>
      </c>
      <c r="V293"/>
      <c r="Y293"/>
    </row>
    <row r="294" spans="1:25">
      <c r="A294" s="58" t="s">
        <v>461</v>
      </c>
      <c r="B294" s="59" t="s">
        <v>1409</v>
      </c>
      <c r="C294" s="59" t="s">
        <v>1410</v>
      </c>
      <c r="D294" s="61">
        <v>15320414</v>
      </c>
      <c r="E294" s="61">
        <v>152128</v>
      </c>
      <c r="F294" s="61">
        <v>0</v>
      </c>
      <c r="G294" s="61">
        <v>104723</v>
      </c>
      <c r="H294" s="61">
        <v>0</v>
      </c>
      <c r="I294" s="61">
        <v>104723</v>
      </c>
      <c r="J294" s="61">
        <v>0</v>
      </c>
      <c r="K294" s="61">
        <v>0</v>
      </c>
      <c r="L294" s="61">
        <v>186865</v>
      </c>
      <c r="M294" s="61">
        <v>63985</v>
      </c>
      <c r="N294" s="61">
        <v>122880</v>
      </c>
      <c r="O294" s="61">
        <v>0</v>
      </c>
      <c r="P294" s="61">
        <v>15180954</v>
      </c>
      <c r="Q294" s="58" t="s">
        <v>572</v>
      </c>
      <c r="R294" s="58" t="s">
        <v>465</v>
      </c>
      <c r="S294" s="58" t="s">
        <v>466</v>
      </c>
      <c r="T294" s="58" t="s">
        <v>479</v>
      </c>
      <c r="U294" s="58" t="s">
        <v>1411</v>
      </c>
      <c r="V294"/>
      <c r="Y294"/>
    </row>
    <row r="295" spans="1:25">
      <c r="A295" s="58" t="s">
        <v>469</v>
      </c>
      <c r="B295" s="59" t="s">
        <v>1412</v>
      </c>
      <c r="C295" s="59" t="s">
        <v>1413</v>
      </c>
      <c r="D295" s="61">
        <v>161798537</v>
      </c>
      <c r="E295" s="61">
        <v>0</v>
      </c>
      <c r="F295" s="61">
        <v>345366</v>
      </c>
      <c r="G295" s="61">
        <v>502019</v>
      </c>
      <c r="H295" s="61">
        <v>0</v>
      </c>
      <c r="I295" s="61">
        <v>502019</v>
      </c>
      <c r="J295" s="61">
        <v>0</v>
      </c>
      <c r="K295" s="61">
        <v>1038619</v>
      </c>
      <c r="L295" s="61">
        <v>1510617</v>
      </c>
      <c r="M295" s="61">
        <v>1510617</v>
      </c>
      <c r="N295" s="61">
        <v>0</v>
      </c>
      <c r="O295" s="61">
        <v>0</v>
      </c>
      <c r="P295" s="61">
        <v>158401916</v>
      </c>
      <c r="Q295" s="58" t="s">
        <v>1070</v>
      </c>
      <c r="R295" s="58" t="s">
        <v>1414</v>
      </c>
      <c r="S295" s="58" t="s">
        <v>536</v>
      </c>
      <c r="T295" s="58" t="s">
        <v>479</v>
      </c>
      <c r="U295" s="58" t="s">
        <v>1415</v>
      </c>
      <c r="V295"/>
      <c r="Y295"/>
    </row>
    <row r="296" spans="1:25">
      <c r="A296" s="58" t="s">
        <v>469</v>
      </c>
      <c r="B296" s="59" t="s">
        <v>1416</v>
      </c>
      <c r="C296" s="59" t="s">
        <v>1417</v>
      </c>
      <c r="D296" s="61">
        <v>29880181</v>
      </c>
      <c r="E296" s="61">
        <v>88790</v>
      </c>
      <c r="F296" s="61">
        <v>0</v>
      </c>
      <c r="G296" s="61">
        <v>168233</v>
      </c>
      <c r="H296" s="61">
        <v>0</v>
      </c>
      <c r="I296" s="61">
        <v>168233</v>
      </c>
      <c r="J296" s="61">
        <v>0</v>
      </c>
      <c r="K296" s="61">
        <v>0</v>
      </c>
      <c r="L296" s="61">
        <v>209140</v>
      </c>
      <c r="M296" s="61">
        <v>209140</v>
      </c>
      <c r="N296" s="61">
        <v>0</v>
      </c>
      <c r="O296" s="61">
        <v>0</v>
      </c>
      <c r="P296" s="61">
        <v>29591598</v>
      </c>
      <c r="Q296" s="58" t="s">
        <v>676</v>
      </c>
      <c r="R296" s="58" t="s">
        <v>465</v>
      </c>
      <c r="S296" s="58" t="s">
        <v>466</v>
      </c>
      <c r="T296" s="58" t="s">
        <v>467</v>
      </c>
      <c r="U296" s="58" t="s">
        <v>1418</v>
      </c>
      <c r="V296"/>
      <c r="Y296"/>
    </row>
    <row r="297" spans="1:25">
      <c r="A297" s="58" t="s">
        <v>469</v>
      </c>
      <c r="B297" s="59" t="s">
        <v>1419</v>
      </c>
      <c r="C297" s="59" t="s">
        <v>1420</v>
      </c>
      <c r="D297" s="61">
        <v>60572815</v>
      </c>
      <c r="E297" s="61">
        <v>0</v>
      </c>
      <c r="F297" s="61">
        <v>333549</v>
      </c>
      <c r="G297" s="61">
        <v>245023</v>
      </c>
      <c r="H297" s="61">
        <v>0</v>
      </c>
      <c r="I297" s="61">
        <v>245023</v>
      </c>
      <c r="J297" s="61">
        <v>0</v>
      </c>
      <c r="K297" s="61">
        <v>851903</v>
      </c>
      <c r="L297" s="61">
        <v>580988</v>
      </c>
      <c r="M297" s="61">
        <v>580988</v>
      </c>
      <c r="N297" s="61">
        <v>0</v>
      </c>
      <c r="O297" s="61">
        <v>0</v>
      </c>
      <c r="P297" s="61">
        <v>58561352</v>
      </c>
      <c r="Q297" s="58" t="s">
        <v>496</v>
      </c>
      <c r="R297" s="58" t="s">
        <v>465</v>
      </c>
      <c r="S297" s="58" t="s">
        <v>466</v>
      </c>
      <c r="T297" s="58" t="s">
        <v>497</v>
      </c>
      <c r="U297" s="58" t="s">
        <v>1421</v>
      </c>
      <c r="V297"/>
      <c r="Y297"/>
    </row>
    <row r="298" spans="1:25">
      <c r="A298" s="58" t="s">
        <v>461</v>
      </c>
      <c r="B298" s="59" t="s">
        <v>1422</v>
      </c>
      <c r="C298" s="59" t="s">
        <v>1423</v>
      </c>
      <c r="D298" s="61">
        <v>1470504347</v>
      </c>
      <c r="E298" s="61">
        <v>0</v>
      </c>
      <c r="F298" s="61">
        <v>9736687</v>
      </c>
      <c r="G298" s="61">
        <v>3258293</v>
      </c>
      <c r="H298" s="61">
        <v>0</v>
      </c>
      <c r="I298" s="61">
        <v>3258293</v>
      </c>
      <c r="J298" s="61">
        <v>0</v>
      </c>
      <c r="K298" s="61">
        <v>0</v>
      </c>
      <c r="L298" s="61">
        <v>0</v>
      </c>
      <c r="M298" s="61">
        <v>0</v>
      </c>
      <c r="N298" s="61">
        <v>0</v>
      </c>
      <c r="O298" s="61">
        <v>0</v>
      </c>
      <c r="P298" s="61">
        <v>1457509367</v>
      </c>
      <c r="Q298" s="58" t="s">
        <v>501</v>
      </c>
      <c r="R298" s="58" t="s">
        <v>502</v>
      </c>
      <c r="S298" s="58" t="s">
        <v>645</v>
      </c>
      <c r="T298" s="58" t="s">
        <v>504</v>
      </c>
      <c r="U298" s="58" t="s">
        <v>1424</v>
      </c>
      <c r="V298"/>
      <c r="Y298"/>
    </row>
    <row r="299" spans="1:25">
      <c r="A299" s="58" t="s">
        <v>469</v>
      </c>
      <c r="B299" s="59" t="s">
        <v>1425</v>
      </c>
      <c r="C299" s="59" t="s">
        <v>1426</v>
      </c>
      <c r="D299" s="61">
        <v>65205372</v>
      </c>
      <c r="E299" s="61">
        <v>0</v>
      </c>
      <c r="F299" s="61">
        <v>735981</v>
      </c>
      <c r="G299" s="61">
        <v>369490</v>
      </c>
      <c r="H299" s="61">
        <v>0</v>
      </c>
      <c r="I299" s="61">
        <v>369490</v>
      </c>
      <c r="J299" s="61">
        <v>0</v>
      </c>
      <c r="K299" s="61">
        <v>0</v>
      </c>
      <c r="L299" s="61">
        <v>0</v>
      </c>
      <c r="M299" s="61">
        <v>0</v>
      </c>
      <c r="N299" s="61">
        <v>0</v>
      </c>
      <c r="O299" s="61">
        <v>0</v>
      </c>
      <c r="P299" s="61">
        <v>64099901</v>
      </c>
      <c r="Q299" s="58" t="s">
        <v>511</v>
      </c>
      <c r="R299" s="58" t="s">
        <v>568</v>
      </c>
      <c r="S299" s="58" t="s">
        <v>513</v>
      </c>
      <c r="T299" s="58" t="s">
        <v>473</v>
      </c>
      <c r="U299" s="58" t="s">
        <v>1427</v>
      </c>
      <c r="V299"/>
      <c r="Y299"/>
    </row>
    <row r="300" spans="1:25">
      <c r="A300" s="58" t="s">
        <v>469</v>
      </c>
      <c r="B300" s="59" t="s">
        <v>1428</v>
      </c>
      <c r="C300" s="59" t="s">
        <v>1429</v>
      </c>
      <c r="D300" s="61">
        <v>130437530</v>
      </c>
      <c r="E300" s="61">
        <v>0</v>
      </c>
      <c r="F300" s="61">
        <v>2074342</v>
      </c>
      <c r="G300" s="61">
        <v>621717</v>
      </c>
      <c r="H300" s="61">
        <v>0</v>
      </c>
      <c r="I300" s="61">
        <v>621717</v>
      </c>
      <c r="J300" s="61">
        <v>0</v>
      </c>
      <c r="K300" s="61">
        <v>0</v>
      </c>
      <c r="L300" s="61">
        <v>1242166</v>
      </c>
      <c r="M300" s="61">
        <v>1242166</v>
      </c>
      <c r="N300" s="61">
        <v>0</v>
      </c>
      <c r="O300" s="61">
        <v>0</v>
      </c>
      <c r="P300" s="61">
        <v>126499305</v>
      </c>
      <c r="Q300" s="58" t="s">
        <v>536</v>
      </c>
      <c r="R300" s="58" t="s">
        <v>1311</v>
      </c>
      <c r="S300" s="58" t="s">
        <v>536</v>
      </c>
      <c r="T300" s="58" t="s">
        <v>537</v>
      </c>
      <c r="U300" s="58" t="s">
        <v>1430</v>
      </c>
      <c r="V300"/>
      <c r="Y300"/>
    </row>
    <row r="301" spans="1:25">
      <c r="A301" s="58" t="s">
        <v>469</v>
      </c>
      <c r="B301" s="59" t="s">
        <v>1431</v>
      </c>
      <c r="C301" s="59" t="s">
        <v>1432</v>
      </c>
      <c r="D301" s="61">
        <v>48193833</v>
      </c>
      <c r="E301" s="61">
        <v>0</v>
      </c>
      <c r="F301" s="61">
        <v>109354</v>
      </c>
      <c r="G301" s="61">
        <v>207064</v>
      </c>
      <c r="H301" s="61">
        <v>0</v>
      </c>
      <c r="I301" s="61">
        <v>207064</v>
      </c>
      <c r="J301" s="61">
        <v>0</v>
      </c>
      <c r="K301" s="61">
        <v>0</v>
      </c>
      <c r="L301" s="61">
        <v>264149</v>
      </c>
      <c r="M301" s="61">
        <v>264149</v>
      </c>
      <c r="N301" s="61">
        <v>0</v>
      </c>
      <c r="O301" s="61">
        <v>0</v>
      </c>
      <c r="P301" s="61">
        <v>47613266</v>
      </c>
      <c r="Q301" s="58" t="s">
        <v>526</v>
      </c>
      <c r="R301" s="58" t="s">
        <v>527</v>
      </c>
      <c r="S301" s="58" t="s">
        <v>466</v>
      </c>
      <c r="T301" s="58" t="s">
        <v>467</v>
      </c>
      <c r="U301" s="58" t="s">
        <v>1433</v>
      </c>
      <c r="V301"/>
      <c r="Y301"/>
    </row>
    <row r="302" spans="1:25">
      <c r="A302" s="58" t="s">
        <v>469</v>
      </c>
      <c r="B302" s="59" t="s">
        <v>1434</v>
      </c>
      <c r="C302" s="59" t="s">
        <v>1435</v>
      </c>
      <c r="D302" s="61">
        <v>59662556</v>
      </c>
      <c r="E302" s="61">
        <v>0</v>
      </c>
      <c r="F302" s="61">
        <v>549308</v>
      </c>
      <c r="G302" s="61">
        <v>232209</v>
      </c>
      <c r="H302" s="61">
        <v>0</v>
      </c>
      <c r="I302" s="61">
        <v>232209</v>
      </c>
      <c r="J302" s="61">
        <v>0</v>
      </c>
      <c r="K302" s="61">
        <v>0</v>
      </c>
      <c r="L302" s="61">
        <v>19910</v>
      </c>
      <c r="M302" s="61">
        <v>19910</v>
      </c>
      <c r="N302" s="61">
        <v>0</v>
      </c>
      <c r="O302" s="61">
        <v>0</v>
      </c>
      <c r="P302" s="61">
        <v>58861129</v>
      </c>
      <c r="Q302" s="58" t="s">
        <v>536</v>
      </c>
      <c r="R302" s="58" t="s">
        <v>580</v>
      </c>
      <c r="S302" s="58" t="s">
        <v>536</v>
      </c>
      <c r="T302" s="58" t="s">
        <v>467</v>
      </c>
      <c r="U302" s="58" t="s">
        <v>1436</v>
      </c>
      <c r="V302"/>
      <c r="Y302"/>
    </row>
    <row r="303" spans="1:25">
      <c r="A303" s="58" t="s">
        <v>461</v>
      </c>
      <c r="B303" s="59" t="s">
        <v>1437</v>
      </c>
      <c r="C303" s="59" t="s">
        <v>1438</v>
      </c>
      <c r="D303" s="61">
        <v>57676464</v>
      </c>
      <c r="E303" s="61">
        <v>0</v>
      </c>
      <c r="F303" s="61">
        <v>901192</v>
      </c>
      <c r="G303" s="61">
        <v>320208</v>
      </c>
      <c r="H303" s="61">
        <v>0</v>
      </c>
      <c r="I303" s="61">
        <v>320208</v>
      </c>
      <c r="J303" s="61">
        <v>0</v>
      </c>
      <c r="K303" s="61">
        <v>128113</v>
      </c>
      <c r="L303" s="61">
        <v>0</v>
      </c>
      <c r="M303" s="61">
        <v>0</v>
      </c>
      <c r="N303" s="61">
        <v>0</v>
      </c>
      <c r="O303" s="61">
        <v>0</v>
      </c>
      <c r="P303" s="61">
        <v>56326951</v>
      </c>
      <c r="Q303" s="58" t="s">
        <v>511</v>
      </c>
      <c r="R303" s="58" t="s">
        <v>954</v>
      </c>
      <c r="S303" s="58" t="s">
        <v>513</v>
      </c>
      <c r="T303" s="58" t="s">
        <v>473</v>
      </c>
      <c r="U303" s="58" t="s">
        <v>1439</v>
      </c>
      <c r="V303"/>
      <c r="Y303"/>
    </row>
    <row r="304" spans="1:25">
      <c r="A304" s="58" t="s">
        <v>469</v>
      </c>
      <c r="B304" s="59" t="s">
        <v>1440</v>
      </c>
      <c r="C304" s="59" t="s">
        <v>1441</v>
      </c>
      <c r="D304" s="61">
        <v>36828711</v>
      </c>
      <c r="E304" s="61">
        <v>0</v>
      </c>
      <c r="F304" s="61">
        <v>36387</v>
      </c>
      <c r="G304" s="61">
        <v>133080</v>
      </c>
      <c r="H304" s="61">
        <v>0</v>
      </c>
      <c r="I304" s="61">
        <v>133080</v>
      </c>
      <c r="J304" s="61">
        <v>0</v>
      </c>
      <c r="K304" s="61">
        <v>0</v>
      </c>
      <c r="L304" s="61">
        <v>0</v>
      </c>
      <c r="M304" s="61">
        <v>0</v>
      </c>
      <c r="N304" s="61">
        <v>0</v>
      </c>
      <c r="O304" s="61">
        <v>0</v>
      </c>
      <c r="P304" s="61">
        <v>36659244</v>
      </c>
      <c r="Q304" s="58" t="s">
        <v>798</v>
      </c>
      <c r="R304" s="58" t="s">
        <v>465</v>
      </c>
      <c r="S304" s="58" t="s">
        <v>466</v>
      </c>
      <c r="T304" s="58" t="s">
        <v>467</v>
      </c>
      <c r="U304" s="58" t="s">
        <v>1442</v>
      </c>
      <c r="V304"/>
      <c r="Y304"/>
    </row>
    <row r="305" spans="1:30">
      <c r="A305" s="58" t="s">
        <v>469</v>
      </c>
      <c r="B305" s="59" t="s">
        <v>1443</v>
      </c>
      <c r="C305" s="59" t="s">
        <v>1444</v>
      </c>
      <c r="D305" s="61">
        <v>62216215</v>
      </c>
      <c r="E305" s="61">
        <v>65352</v>
      </c>
      <c r="F305" s="61">
        <v>0</v>
      </c>
      <c r="G305" s="61">
        <v>204587</v>
      </c>
      <c r="H305" s="61">
        <v>0</v>
      </c>
      <c r="I305" s="61">
        <v>204587</v>
      </c>
      <c r="J305" s="61">
        <v>0</v>
      </c>
      <c r="K305" s="61">
        <v>0</v>
      </c>
      <c r="L305" s="61">
        <v>9481</v>
      </c>
      <c r="M305" s="61">
        <v>9481</v>
      </c>
      <c r="N305" s="61">
        <v>0</v>
      </c>
      <c r="O305" s="61">
        <v>0</v>
      </c>
      <c r="P305" s="61">
        <v>62067499</v>
      </c>
      <c r="Q305" s="58" t="s">
        <v>536</v>
      </c>
      <c r="R305" s="58" t="s">
        <v>580</v>
      </c>
      <c r="S305" s="58" t="s">
        <v>536</v>
      </c>
      <c r="T305" s="58" t="s">
        <v>467</v>
      </c>
      <c r="U305" s="58" t="s">
        <v>1445</v>
      </c>
      <c r="V305"/>
      <c r="Y305"/>
    </row>
    <row r="306" spans="1:30">
      <c r="A306" s="58" t="s">
        <v>469</v>
      </c>
      <c r="B306" s="59" t="s">
        <v>1446</v>
      </c>
      <c r="C306" s="59" t="s">
        <v>1447</v>
      </c>
      <c r="D306" s="61">
        <v>58515253</v>
      </c>
      <c r="E306" s="61">
        <v>0</v>
      </c>
      <c r="F306" s="61">
        <v>497132</v>
      </c>
      <c r="G306" s="61">
        <v>331730</v>
      </c>
      <c r="H306" s="61">
        <v>0</v>
      </c>
      <c r="I306" s="61">
        <v>331730</v>
      </c>
      <c r="J306" s="61">
        <v>0</v>
      </c>
      <c r="K306" s="61">
        <v>547689</v>
      </c>
      <c r="L306" s="61">
        <v>5115</v>
      </c>
      <c r="M306" s="61">
        <v>5115</v>
      </c>
      <c r="N306" s="61">
        <v>0</v>
      </c>
      <c r="O306" s="61">
        <v>0</v>
      </c>
      <c r="P306" s="61">
        <v>57133587</v>
      </c>
      <c r="Q306" s="58" t="s">
        <v>511</v>
      </c>
      <c r="R306" s="58" t="s">
        <v>548</v>
      </c>
      <c r="S306" s="58" t="s">
        <v>513</v>
      </c>
      <c r="T306" s="58" t="s">
        <v>549</v>
      </c>
      <c r="U306" s="58" t="s">
        <v>1448</v>
      </c>
      <c r="V306"/>
      <c r="Y306"/>
    </row>
    <row r="307" spans="1:30">
      <c r="A307" s="58" t="s">
        <v>469</v>
      </c>
      <c r="B307" s="59" t="s">
        <v>1449</v>
      </c>
      <c r="C307" s="59" t="s">
        <v>1450</v>
      </c>
      <c r="D307" s="61">
        <v>32409962</v>
      </c>
      <c r="E307" s="61">
        <v>0</v>
      </c>
      <c r="F307" s="61">
        <v>78183</v>
      </c>
      <c r="G307" s="61">
        <v>128478</v>
      </c>
      <c r="H307" s="61">
        <v>0</v>
      </c>
      <c r="I307" s="61">
        <v>128478</v>
      </c>
      <c r="J307" s="61">
        <v>0</v>
      </c>
      <c r="K307" s="61">
        <v>0</v>
      </c>
      <c r="L307" s="61">
        <v>4506</v>
      </c>
      <c r="M307" s="61">
        <v>4506</v>
      </c>
      <c r="N307" s="61">
        <v>0</v>
      </c>
      <c r="O307" s="61">
        <v>0</v>
      </c>
      <c r="P307" s="61">
        <v>32198795</v>
      </c>
      <c r="Q307" s="58" t="s">
        <v>614</v>
      </c>
      <c r="R307" s="58" t="s">
        <v>615</v>
      </c>
      <c r="S307" s="58" t="s">
        <v>466</v>
      </c>
      <c r="T307" s="58" t="s">
        <v>549</v>
      </c>
      <c r="U307" s="58" t="s">
        <v>1451</v>
      </c>
      <c r="V307"/>
      <c r="Y307"/>
    </row>
    <row r="308" spans="1:30">
      <c r="A308" s="58" t="s">
        <v>461</v>
      </c>
      <c r="B308" s="59" t="s">
        <v>1452</v>
      </c>
      <c r="C308" s="59" t="s">
        <v>1453</v>
      </c>
      <c r="D308" s="61">
        <v>26516426</v>
      </c>
      <c r="E308" s="61">
        <v>32935</v>
      </c>
      <c r="F308" s="61">
        <v>0</v>
      </c>
      <c r="G308" s="61">
        <v>122526</v>
      </c>
      <c r="H308" s="61">
        <v>0</v>
      </c>
      <c r="I308" s="61">
        <v>122526</v>
      </c>
      <c r="J308" s="61">
        <v>0</v>
      </c>
      <c r="K308" s="61">
        <v>0</v>
      </c>
      <c r="L308" s="61">
        <v>0</v>
      </c>
      <c r="M308" s="61">
        <v>0</v>
      </c>
      <c r="N308" s="61">
        <v>0</v>
      </c>
      <c r="O308" s="61">
        <v>0</v>
      </c>
      <c r="P308" s="61">
        <v>26426835</v>
      </c>
      <c r="Q308" s="58" t="s">
        <v>464</v>
      </c>
      <c r="R308" s="58" t="s">
        <v>465</v>
      </c>
      <c r="S308" s="58" t="s">
        <v>466</v>
      </c>
      <c r="T308" s="58" t="s">
        <v>467</v>
      </c>
      <c r="U308" s="58" t="s">
        <v>1454</v>
      </c>
      <c r="V308"/>
      <c r="Y308"/>
    </row>
    <row r="309" spans="1:30">
      <c r="A309" s="58" t="s">
        <v>469</v>
      </c>
      <c r="B309" s="56" t="s">
        <v>1455</v>
      </c>
      <c r="C309" s="56" t="s">
        <v>1456</v>
      </c>
      <c r="D309" s="61">
        <v>38076959</v>
      </c>
      <c r="E309" s="61">
        <v>0</v>
      </c>
      <c r="F309" s="61">
        <v>281393</v>
      </c>
      <c r="G309" s="61">
        <v>188970</v>
      </c>
      <c r="H309" s="61">
        <v>0</v>
      </c>
      <c r="I309" s="61">
        <v>188970</v>
      </c>
      <c r="J309" s="61">
        <v>0</v>
      </c>
      <c r="K309" s="61">
        <v>0</v>
      </c>
      <c r="L309" s="61">
        <v>644222</v>
      </c>
      <c r="M309" s="61">
        <v>193326</v>
      </c>
      <c r="N309" s="61">
        <v>450896</v>
      </c>
      <c r="O309" s="61">
        <v>0</v>
      </c>
      <c r="P309" s="61">
        <v>36962374</v>
      </c>
      <c r="Q309" s="58" t="s">
        <v>614</v>
      </c>
      <c r="R309" s="58" t="s">
        <v>615</v>
      </c>
      <c r="S309" s="58" t="s">
        <v>466</v>
      </c>
      <c r="T309" s="58" t="s">
        <v>549</v>
      </c>
      <c r="U309" s="58" t="s">
        <v>1457</v>
      </c>
      <c r="V309"/>
      <c r="W309"/>
      <c r="X309"/>
      <c r="Y309"/>
      <c r="Z309"/>
      <c r="AA309"/>
      <c r="AB309"/>
      <c r="AC309"/>
      <c r="AD309"/>
    </row>
    <row r="310" spans="1:30">
      <c r="A310" s="58" t="s">
        <v>469</v>
      </c>
      <c r="B310" s="59" t="s">
        <v>1458</v>
      </c>
      <c r="C310" s="59" t="s">
        <v>1459</v>
      </c>
      <c r="D310" s="61">
        <v>19984032</v>
      </c>
      <c r="E310" s="61">
        <v>0</v>
      </c>
      <c r="F310" s="61">
        <v>1440986</v>
      </c>
      <c r="G310" s="61">
        <v>147818</v>
      </c>
      <c r="H310" s="61">
        <v>0</v>
      </c>
      <c r="I310" s="61">
        <v>147818</v>
      </c>
      <c r="J310" s="61">
        <v>0</v>
      </c>
      <c r="K310" s="61">
        <v>0</v>
      </c>
      <c r="L310" s="61">
        <v>0</v>
      </c>
      <c r="M310" s="61">
        <v>0</v>
      </c>
      <c r="N310" s="61">
        <v>0</v>
      </c>
      <c r="O310" s="61">
        <v>0</v>
      </c>
      <c r="P310" s="61">
        <v>18395228</v>
      </c>
      <c r="Q310" s="58" t="s">
        <v>630</v>
      </c>
      <c r="R310" s="58" t="s">
        <v>558</v>
      </c>
      <c r="S310" s="58" t="s">
        <v>466</v>
      </c>
      <c r="T310" s="58" t="s">
        <v>473</v>
      </c>
      <c r="U310" s="58" t="s">
        <v>1460</v>
      </c>
      <c r="V310"/>
      <c r="Y310"/>
    </row>
    <row r="311" spans="1:30">
      <c r="A311" s="58" t="s">
        <v>461</v>
      </c>
      <c r="B311" s="59" t="s">
        <v>1461</v>
      </c>
      <c r="C311" s="59" t="s">
        <v>1462</v>
      </c>
      <c r="D311" s="61">
        <v>22100371</v>
      </c>
      <c r="E311" s="61">
        <v>0</v>
      </c>
      <c r="F311" s="61">
        <v>157828</v>
      </c>
      <c r="G311" s="61">
        <v>130417</v>
      </c>
      <c r="H311" s="61">
        <v>0</v>
      </c>
      <c r="I311" s="61">
        <v>130417</v>
      </c>
      <c r="J311" s="61">
        <v>0</v>
      </c>
      <c r="K311" s="61">
        <v>0</v>
      </c>
      <c r="L311" s="61">
        <v>5240</v>
      </c>
      <c r="M311" s="61">
        <v>5240</v>
      </c>
      <c r="N311" s="61">
        <v>0</v>
      </c>
      <c r="O311" s="61">
        <v>0</v>
      </c>
      <c r="P311" s="61">
        <v>21806886</v>
      </c>
      <c r="Q311" s="58" t="s">
        <v>614</v>
      </c>
      <c r="R311" s="58" t="s">
        <v>615</v>
      </c>
      <c r="S311" s="58" t="s">
        <v>466</v>
      </c>
      <c r="T311" s="58" t="s">
        <v>549</v>
      </c>
      <c r="U311" s="58" t="s">
        <v>1463</v>
      </c>
      <c r="V311"/>
      <c r="Y311"/>
    </row>
    <row r="312" spans="1:30">
      <c r="A312" s="58" t="s">
        <v>469</v>
      </c>
      <c r="B312" s="59" t="s">
        <v>1464</v>
      </c>
      <c r="C312" s="59" t="s">
        <v>1465</v>
      </c>
      <c r="D312" s="61">
        <v>74131883</v>
      </c>
      <c r="E312" s="61">
        <v>0</v>
      </c>
      <c r="F312" s="61">
        <v>1481114</v>
      </c>
      <c r="G312" s="61">
        <v>289552</v>
      </c>
      <c r="H312" s="61">
        <v>0</v>
      </c>
      <c r="I312" s="61">
        <v>289552</v>
      </c>
      <c r="J312" s="61">
        <v>0</v>
      </c>
      <c r="K312" s="61">
        <v>0</v>
      </c>
      <c r="L312" s="61">
        <v>0</v>
      </c>
      <c r="M312" s="61">
        <v>0</v>
      </c>
      <c r="N312" s="61">
        <v>0</v>
      </c>
      <c r="O312" s="61">
        <v>0</v>
      </c>
      <c r="P312" s="61">
        <v>72361217</v>
      </c>
      <c r="Q312" s="58" t="s">
        <v>536</v>
      </c>
      <c r="R312" s="58" t="s">
        <v>716</v>
      </c>
      <c r="S312" s="58" t="s">
        <v>536</v>
      </c>
      <c r="T312" s="58" t="s">
        <v>514</v>
      </c>
      <c r="U312" s="58" t="s">
        <v>1466</v>
      </c>
      <c r="V312"/>
      <c r="Y312"/>
    </row>
    <row r="313" spans="1:30">
      <c r="B313" s="59" t="s">
        <v>1467</v>
      </c>
      <c r="C313" s="59" t="s">
        <v>1468</v>
      </c>
      <c r="D313" s="61">
        <v>20909735676</v>
      </c>
      <c r="E313" s="61">
        <v>18939947</v>
      </c>
      <c r="F313" s="61">
        <v>201132621</v>
      </c>
      <c r="G313" s="61">
        <v>84000014</v>
      </c>
      <c r="H313" s="61">
        <v>176610</v>
      </c>
      <c r="I313" s="61">
        <v>84176624</v>
      </c>
      <c r="J313" s="61">
        <v>12064000</v>
      </c>
      <c r="K313" s="61">
        <v>106385004</v>
      </c>
      <c r="L313" s="61">
        <v>92508151</v>
      </c>
      <c r="M313" s="61">
        <v>85250912</v>
      </c>
      <c r="N313" s="61">
        <v>7257239</v>
      </c>
      <c r="O313" s="61">
        <v>26368</v>
      </c>
      <c r="P313" s="61">
        <v>20432382855</v>
      </c>
      <c r="Q313" s="61" t="s">
        <v>1469</v>
      </c>
      <c r="R313" s="61" t="s">
        <v>1469</v>
      </c>
      <c r="S313" s="61" t="s">
        <v>1469</v>
      </c>
      <c r="T313" s="61" t="s">
        <v>1469</v>
      </c>
      <c r="V313"/>
    </row>
    <row r="315" spans="1:30">
      <c r="C315" s="59" t="s">
        <v>1470</v>
      </c>
    </row>
  </sheetData>
  <autoFilter ref="A3:AD313" xr:uid="{303A5E93-2188-4558-B407-9FD7050FC107}"/>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Y315"/>
  <sheetViews>
    <sheetView workbookViewId="0">
      <pane xSplit="3" ySplit="1" topLeftCell="D2" activePane="bottomRight" state="frozen"/>
      <selection pane="bottomRight"/>
      <selection pane="bottomLeft" activeCell="A2" sqref="A2"/>
      <selection pane="topRight" activeCell="D1" sqref="D1"/>
    </sheetView>
  </sheetViews>
  <sheetFormatPr defaultColWidth="9.140625" defaultRowHeight="12.75"/>
  <cols>
    <col min="1" max="1" width="4.28515625" customWidth="1"/>
    <col min="2" max="2" width="9.140625" customWidth="1"/>
    <col min="3" max="3" width="31.5703125" style="58" customWidth="1"/>
    <col min="4" max="4" width="16" style="377" customWidth="1"/>
    <col min="5" max="5" width="11.7109375" style="377" customWidth="1"/>
    <col min="6" max="6" width="14.42578125" style="377" customWidth="1"/>
    <col min="7" max="7" width="10" style="377" customWidth="1"/>
    <col min="8" max="8" width="9.42578125" style="377" bestFit="1" customWidth="1"/>
    <col min="9" max="9" width="9.7109375" style="377" bestFit="1" customWidth="1"/>
    <col min="10" max="10" width="12.85546875" style="377" customWidth="1"/>
    <col min="11" max="11" width="11.28515625" style="377" customWidth="1"/>
    <col min="12" max="12" width="13.28515625" style="377" customWidth="1"/>
    <col min="13" max="13" width="14.5703125" style="377" customWidth="1"/>
    <col min="14" max="14" width="9.42578125" style="377" bestFit="1" customWidth="1"/>
    <col min="15" max="15" width="12" style="377" customWidth="1"/>
    <col min="16" max="16" width="11.42578125" style="377" customWidth="1"/>
    <col min="17" max="17" width="9.42578125" style="377" bestFit="1" customWidth="1"/>
    <col min="18" max="18" width="13.85546875" style="377" customWidth="1"/>
    <col min="19" max="19" width="14" style="377" customWidth="1"/>
    <col min="20" max="21" width="11.28515625" style="377" customWidth="1"/>
    <col min="22" max="22" width="13.85546875" style="377" customWidth="1"/>
    <col min="23" max="24" width="11.28515625" style="377" customWidth="1"/>
    <col min="25" max="25" width="13.42578125" style="377" customWidth="1"/>
    <col min="26" max="26" width="9.7109375" style="377" bestFit="1" customWidth="1"/>
    <col min="27" max="33" width="13.28515625" style="377" customWidth="1"/>
    <col min="34" max="34" width="14.140625" style="377" customWidth="1"/>
    <col min="35" max="35" width="11.5703125" style="377" customWidth="1"/>
    <col min="36" max="36" width="13.85546875" style="377" bestFit="1" customWidth="1"/>
    <col min="37" max="38" width="11.28515625" style="377" customWidth="1"/>
    <col min="39" max="39" width="10.7109375" style="377" customWidth="1"/>
    <col min="40" max="40" width="10.140625" style="377" bestFit="1" customWidth="1"/>
    <col min="41" max="41" width="9.42578125" style="377" bestFit="1" customWidth="1"/>
    <col min="42" max="44" width="9.42578125" style="377" customWidth="1"/>
    <col min="45" max="45" width="13" style="377" customWidth="1"/>
    <col min="46" max="46" width="10.42578125" style="377" customWidth="1"/>
    <col min="47" max="47" width="11.140625" style="377" customWidth="1"/>
    <col min="48" max="48" width="10.85546875" style="377" customWidth="1"/>
    <col min="49" max="51" width="12" style="377" customWidth="1"/>
    <col min="52" max="52" width="11.5703125" style="377" customWidth="1"/>
    <col min="53" max="55" width="12" style="377" customWidth="1"/>
    <col min="56" max="56" width="13.85546875" style="377" customWidth="1"/>
    <col min="57" max="57" width="13.7109375" style="377" customWidth="1"/>
    <col min="58" max="70" width="13.85546875" style="377" customWidth="1"/>
    <col min="71" max="71" width="17.5703125" style="377" customWidth="1"/>
    <col min="72" max="72" width="14.5703125" style="377" customWidth="1"/>
    <col min="73" max="73" width="27.28515625" customWidth="1"/>
    <col min="74" max="74" width="30.42578125" customWidth="1"/>
    <col min="75" max="75" width="16.85546875" bestFit="1" customWidth="1"/>
    <col min="76" max="76" width="23.42578125" bestFit="1" customWidth="1"/>
    <col min="77" max="77" width="9.140625" style="58"/>
  </cols>
  <sheetData>
    <row r="1" spans="1:77" s="291" customFormat="1" ht="41.25" customHeight="1">
      <c r="A1" s="291" t="s">
        <v>1471</v>
      </c>
      <c r="C1" s="374"/>
      <c r="D1" s="423" t="s">
        <v>1472</v>
      </c>
      <c r="E1" s="424"/>
      <c r="F1" s="425"/>
      <c r="G1" s="426" t="s">
        <v>1473</v>
      </c>
      <c r="H1" s="426"/>
      <c r="I1" s="426"/>
      <c r="J1" s="426" t="s">
        <v>1474</v>
      </c>
      <c r="K1" s="426"/>
      <c r="L1" s="426"/>
      <c r="M1" s="426" t="s">
        <v>1475</v>
      </c>
      <c r="N1" s="426"/>
      <c r="O1" s="426"/>
      <c r="P1" s="426" t="s">
        <v>1476</v>
      </c>
      <c r="Q1" s="426"/>
      <c r="R1" s="426"/>
      <c r="S1" s="426" t="s">
        <v>1477</v>
      </c>
      <c r="T1" s="426"/>
      <c r="U1" s="426"/>
      <c r="V1" s="423" t="s">
        <v>1478</v>
      </c>
      <c r="W1" s="427"/>
      <c r="X1" s="428"/>
      <c r="Y1" s="426" t="s">
        <v>1479</v>
      </c>
      <c r="Z1" s="426"/>
      <c r="AA1" s="426"/>
      <c r="AB1" s="423" t="s">
        <v>1480</v>
      </c>
      <c r="AC1" s="427"/>
      <c r="AD1" s="428"/>
      <c r="AE1" s="429" t="s">
        <v>1481</v>
      </c>
      <c r="AF1" s="430"/>
      <c r="AG1" s="431"/>
      <c r="AH1" s="426" t="s">
        <v>1482</v>
      </c>
      <c r="AI1" s="426"/>
      <c r="AJ1" s="426"/>
      <c r="AK1" s="426" t="s">
        <v>1482</v>
      </c>
      <c r="AL1" s="426"/>
      <c r="AM1" s="426" t="s">
        <v>1483</v>
      </c>
      <c r="AN1" s="426"/>
      <c r="AO1" s="426"/>
      <c r="AP1" s="423" t="s">
        <v>1484</v>
      </c>
      <c r="AQ1" s="427"/>
      <c r="AR1" s="428"/>
      <c r="AS1" s="426" t="s">
        <v>1485</v>
      </c>
      <c r="AT1" s="426"/>
      <c r="AU1" s="426" t="s">
        <v>1486</v>
      </c>
      <c r="AV1" s="426"/>
      <c r="AW1" s="426" t="s">
        <v>144</v>
      </c>
      <c r="AX1" s="423" t="s">
        <v>1487</v>
      </c>
      <c r="AY1" s="427"/>
      <c r="AZ1" s="428"/>
      <c r="BA1" s="423" t="s">
        <v>1488</v>
      </c>
      <c r="BB1" s="427"/>
      <c r="BC1" s="428"/>
      <c r="BD1" s="423" t="s">
        <v>1489</v>
      </c>
      <c r="BE1" s="427"/>
      <c r="BF1" s="423" t="s">
        <v>1490</v>
      </c>
      <c r="BG1" s="427"/>
      <c r="BH1" s="428"/>
      <c r="BI1" s="432" t="s">
        <v>1491</v>
      </c>
      <c r="BJ1" s="433"/>
      <c r="BK1" s="432" t="s">
        <v>1492</v>
      </c>
      <c r="BL1" s="433"/>
      <c r="BM1" s="432" t="s">
        <v>1493</v>
      </c>
      <c r="BN1" s="433"/>
      <c r="BO1" s="432" t="s">
        <v>1494</v>
      </c>
      <c r="BP1" s="433"/>
      <c r="BQ1" s="432" t="s">
        <v>1495</v>
      </c>
      <c r="BR1" s="433"/>
      <c r="BS1" s="426" t="s">
        <v>1496</v>
      </c>
      <c r="BT1" s="426" t="s">
        <v>1497</v>
      </c>
      <c r="BY1" s="373"/>
    </row>
    <row r="2" spans="1:77">
      <c r="A2" s="58"/>
      <c r="B2" s="58"/>
      <c r="C2" s="59" t="s">
        <v>439</v>
      </c>
      <c r="D2" s="381" t="s">
        <v>440</v>
      </c>
      <c r="E2" s="381" t="s">
        <v>1498</v>
      </c>
      <c r="F2" s="381" t="s">
        <v>1499</v>
      </c>
      <c r="G2" s="381" t="s">
        <v>441</v>
      </c>
      <c r="H2" s="381" t="s">
        <v>1500</v>
      </c>
      <c r="I2" s="381" t="s">
        <v>1501</v>
      </c>
      <c r="J2" s="381" t="s">
        <v>442</v>
      </c>
      <c r="K2" s="381" t="s">
        <v>1502</v>
      </c>
      <c r="L2" s="381" t="s">
        <v>1503</v>
      </c>
      <c r="M2" s="381" t="s">
        <v>443</v>
      </c>
      <c r="N2" s="381" t="s">
        <v>1504</v>
      </c>
      <c r="O2" s="381" t="s">
        <v>1505</v>
      </c>
      <c r="P2" s="381" t="s">
        <v>444</v>
      </c>
      <c r="Q2" s="381" t="s">
        <v>1506</v>
      </c>
      <c r="R2" s="381" t="s">
        <v>1507</v>
      </c>
      <c r="S2" s="381" t="s">
        <v>445</v>
      </c>
      <c r="T2" s="381" t="s">
        <v>1508</v>
      </c>
      <c r="U2" s="381" t="s">
        <v>1509</v>
      </c>
      <c r="V2" s="381" t="s">
        <v>446</v>
      </c>
      <c r="W2" s="381" t="s">
        <v>1510</v>
      </c>
      <c r="X2" s="381" t="s">
        <v>1511</v>
      </c>
      <c r="Y2" s="381" t="s">
        <v>447</v>
      </c>
      <c r="Z2" s="381" t="s">
        <v>1512</v>
      </c>
      <c r="AA2" s="381" t="s">
        <v>1513</v>
      </c>
      <c r="AB2" s="381" t="s">
        <v>448</v>
      </c>
      <c r="AC2" s="381" t="s">
        <v>1514</v>
      </c>
      <c r="AD2" s="381" t="s">
        <v>1515</v>
      </c>
      <c r="AE2" s="381" t="s">
        <v>1516</v>
      </c>
      <c r="AF2" s="381" t="s">
        <v>1517</v>
      </c>
      <c r="AG2" s="381" t="s">
        <v>1518</v>
      </c>
      <c r="AH2" s="381" t="s">
        <v>449</v>
      </c>
      <c r="AI2" s="381" t="s">
        <v>1519</v>
      </c>
      <c r="AJ2" s="381" t="s">
        <v>1520</v>
      </c>
      <c r="AK2" s="381" t="s">
        <v>1521</v>
      </c>
      <c r="AL2" s="381" t="s">
        <v>1522</v>
      </c>
      <c r="AM2" s="381" t="s">
        <v>451</v>
      </c>
      <c r="AN2" s="381" t="s">
        <v>1523</v>
      </c>
      <c r="AO2" s="381" t="s">
        <v>1524</v>
      </c>
      <c r="AP2" s="381" t="s">
        <v>452</v>
      </c>
      <c r="AQ2" s="381" t="s">
        <v>1525</v>
      </c>
      <c r="AR2" s="381" t="s">
        <v>1526</v>
      </c>
      <c r="AS2" s="381" t="s">
        <v>1527</v>
      </c>
      <c r="AT2" s="381" t="s">
        <v>1528</v>
      </c>
      <c r="AU2" s="381" t="s">
        <v>1529</v>
      </c>
      <c r="AV2" s="381" t="s">
        <v>1530</v>
      </c>
      <c r="AW2" s="381" t="s">
        <v>1531</v>
      </c>
      <c r="AX2" s="381" t="s">
        <v>1532</v>
      </c>
      <c r="AY2" s="381" t="s">
        <v>1533</v>
      </c>
      <c r="AZ2" s="381" t="s">
        <v>1534</v>
      </c>
      <c r="BA2" s="381" t="s">
        <v>1535</v>
      </c>
      <c r="BB2" s="381" t="s">
        <v>1536</v>
      </c>
      <c r="BC2" s="381" t="s">
        <v>1537</v>
      </c>
      <c r="BD2" s="381" t="s">
        <v>1538</v>
      </c>
      <c r="BE2" s="381" t="s">
        <v>1539</v>
      </c>
      <c r="BF2" s="381" t="s">
        <v>1540</v>
      </c>
      <c r="BG2" s="381" t="s">
        <v>1541</v>
      </c>
      <c r="BH2" s="381" t="s">
        <v>1542</v>
      </c>
      <c r="BI2" s="381" t="s">
        <v>1543</v>
      </c>
      <c r="BJ2" s="381" t="s">
        <v>1544</v>
      </c>
      <c r="BK2" s="381" t="s">
        <v>1545</v>
      </c>
      <c r="BL2" s="381" t="s">
        <v>1546</v>
      </c>
      <c r="BM2" s="381" t="s">
        <v>1547</v>
      </c>
      <c r="BN2" s="381" t="s">
        <v>1548</v>
      </c>
      <c r="BO2" s="381" t="s">
        <v>1549</v>
      </c>
      <c r="BP2" s="381" t="s">
        <v>1550</v>
      </c>
      <c r="BQ2" s="381" t="s">
        <v>1551</v>
      </c>
      <c r="BR2" s="381" t="s">
        <v>1552</v>
      </c>
      <c r="BS2" s="381" t="s">
        <v>1553</v>
      </c>
      <c r="BT2" s="381" t="s">
        <v>1554</v>
      </c>
      <c r="BU2" s="58"/>
      <c r="BV2" s="58"/>
      <c r="BW2" s="58"/>
      <c r="BX2" s="58"/>
    </row>
    <row r="3" spans="1:77" s="291" customFormat="1">
      <c r="A3" s="373" t="s">
        <v>453</v>
      </c>
      <c r="B3" s="373" t="s">
        <v>454</v>
      </c>
      <c r="C3" s="373" t="s">
        <v>455</v>
      </c>
      <c r="D3" s="61" t="s">
        <v>1469</v>
      </c>
      <c r="E3" s="61" t="s">
        <v>1469</v>
      </c>
      <c r="F3" s="61" t="s">
        <v>1469</v>
      </c>
      <c r="G3" s="61" t="s">
        <v>1469</v>
      </c>
      <c r="H3" s="61" t="s">
        <v>1469</v>
      </c>
      <c r="I3" s="61" t="s">
        <v>1469</v>
      </c>
      <c r="J3" s="61" t="s">
        <v>1469</v>
      </c>
      <c r="K3" s="61" t="s">
        <v>1469</v>
      </c>
      <c r="L3" s="61" t="s">
        <v>1469</v>
      </c>
      <c r="M3" s="61" t="s">
        <v>1469</v>
      </c>
      <c r="N3" s="61" t="s">
        <v>1469</v>
      </c>
      <c r="O3" s="61" t="s">
        <v>1469</v>
      </c>
      <c r="P3" s="61" t="s">
        <v>1469</v>
      </c>
      <c r="Q3" s="61" t="s">
        <v>1469</v>
      </c>
      <c r="R3" s="61" t="s">
        <v>1469</v>
      </c>
      <c r="S3" s="61" t="s">
        <v>1469</v>
      </c>
      <c r="T3" s="61" t="s">
        <v>1469</v>
      </c>
      <c r="U3" s="61" t="s">
        <v>1469</v>
      </c>
      <c r="V3" s="61" t="s">
        <v>1469</v>
      </c>
      <c r="W3" s="61" t="s">
        <v>1469</v>
      </c>
      <c r="X3" s="61" t="s">
        <v>1469</v>
      </c>
      <c r="Y3" s="61" t="s">
        <v>1469</v>
      </c>
      <c r="Z3" s="61" t="s">
        <v>1469</v>
      </c>
      <c r="AA3" s="61" t="s">
        <v>1469</v>
      </c>
      <c r="AB3" s="61" t="s">
        <v>1469</v>
      </c>
      <c r="AC3" s="61" t="s">
        <v>1469</v>
      </c>
      <c r="AD3" s="61" t="s">
        <v>1469</v>
      </c>
      <c r="AE3" s="61" t="s">
        <v>1469</v>
      </c>
      <c r="AF3" s="61" t="s">
        <v>1469</v>
      </c>
      <c r="AG3" s="61" t="s">
        <v>1469</v>
      </c>
      <c r="AH3" s="61" t="s">
        <v>1469</v>
      </c>
      <c r="AI3" s="61" t="s">
        <v>1469</v>
      </c>
      <c r="AJ3" s="61" t="s">
        <v>1469</v>
      </c>
      <c r="AK3" s="61" t="s">
        <v>1469</v>
      </c>
      <c r="AL3" s="61" t="s">
        <v>1469</v>
      </c>
      <c r="AM3" s="61" t="s">
        <v>1469</v>
      </c>
      <c r="AN3" s="61" t="s">
        <v>1469</v>
      </c>
      <c r="AO3" s="61" t="s">
        <v>1469</v>
      </c>
      <c r="AP3" s="61" t="s">
        <v>1469</v>
      </c>
      <c r="AQ3" s="61" t="s">
        <v>1469</v>
      </c>
      <c r="AR3" s="61" t="s">
        <v>1469</v>
      </c>
      <c r="AS3" s="61" t="s">
        <v>1469</v>
      </c>
      <c r="AT3" s="61" t="s">
        <v>1469</v>
      </c>
      <c r="AU3" s="61" t="s">
        <v>1469</v>
      </c>
      <c r="AV3" s="61" t="s">
        <v>1469</v>
      </c>
      <c r="AW3" s="61" t="s">
        <v>1469</v>
      </c>
      <c r="AX3" s="61" t="s">
        <v>1469</v>
      </c>
      <c r="AY3" s="61" t="s">
        <v>1469</v>
      </c>
      <c r="AZ3" s="61" t="s">
        <v>1469</v>
      </c>
      <c r="BA3" s="61" t="s">
        <v>1469</v>
      </c>
      <c r="BB3" s="61" t="s">
        <v>1469</v>
      </c>
      <c r="BC3" s="61" t="s">
        <v>1469</v>
      </c>
      <c r="BD3" s="61" t="s">
        <v>1469</v>
      </c>
      <c r="BE3" s="61" t="s">
        <v>1469</v>
      </c>
      <c r="BF3" s="61" t="s">
        <v>1469</v>
      </c>
      <c r="BG3" s="61" t="s">
        <v>1469</v>
      </c>
      <c r="BH3" s="61" t="s">
        <v>1469</v>
      </c>
      <c r="BI3" s="61"/>
      <c r="BJ3" s="61"/>
      <c r="BK3" s="61"/>
      <c r="BL3" s="61"/>
      <c r="BM3" s="61"/>
      <c r="BN3" s="61"/>
      <c r="BO3" s="61"/>
      <c r="BP3" s="61"/>
      <c r="BQ3" s="61"/>
      <c r="BR3" s="61"/>
      <c r="BS3" s="61" t="s">
        <v>1469</v>
      </c>
      <c r="BT3" s="61" t="s">
        <v>1469</v>
      </c>
      <c r="BU3" s="373" t="s">
        <v>456</v>
      </c>
      <c r="BV3" s="373" t="s">
        <v>457</v>
      </c>
      <c r="BW3" s="373" t="s">
        <v>458</v>
      </c>
      <c r="BX3" s="373" t="s">
        <v>459</v>
      </c>
      <c r="BY3" s="373" t="s">
        <v>460</v>
      </c>
    </row>
    <row r="4" spans="1:77">
      <c r="A4" s="58" t="s">
        <v>461</v>
      </c>
      <c r="B4" s="59" t="s">
        <v>462</v>
      </c>
      <c r="C4" s="59" t="s">
        <v>463</v>
      </c>
      <c r="D4" s="61">
        <v>15512972</v>
      </c>
      <c r="E4" s="61">
        <v>0</v>
      </c>
      <c r="F4" s="61">
        <v>15512972</v>
      </c>
      <c r="G4" s="61">
        <v>0</v>
      </c>
      <c r="H4" s="61">
        <v>0</v>
      </c>
      <c r="I4" s="61">
        <v>0</v>
      </c>
      <c r="J4" s="61">
        <v>-11285</v>
      </c>
      <c r="K4" s="61">
        <v>0</v>
      </c>
      <c r="L4" s="61">
        <v>-11285</v>
      </c>
      <c r="M4" s="61">
        <v>0</v>
      </c>
      <c r="N4" s="61">
        <v>0</v>
      </c>
      <c r="O4" s="61">
        <v>0</v>
      </c>
      <c r="P4" s="61">
        <v>-81883</v>
      </c>
      <c r="Q4" s="61">
        <v>0</v>
      </c>
      <c r="R4" s="61">
        <v>-81883</v>
      </c>
      <c r="S4" s="61">
        <v>152925</v>
      </c>
      <c r="T4" s="61">
        <v>0</v>
      </c>
      <c r="U4" s="61">
        <v>152925</v>
      </c>
      <c r="V4" s="61">
        <v>0</v>
      </c>
      <c r="W4" s="61">
        <v>0</v>
      </c>
      <c r="X4" s="61">
        <v>0</v>
      </c>
      <c r="Y4" s="61">
        <v>371405</v>
      </c>
      <c r="Z4" s="61">
        <v>0</v>
      </c>
      <c r="AA4" s="61">
        <v>371405</v>
      </c>
      <c r="AB4" s="61">
        <v>-4030</v>
      </c>
      <c r="AC4" s="61">
        <v>0</v>
      </c>
      <c r="AD4" s="61">
        <v>-4030</v>
      </c>
      <c r="AE4" s="61">
        <v>0</v>
      </c>
      <c r="AF4" s="61">
        <v>0</v>
      </c>
      <c r="AG4" s="61">
        <v>0</v>
      </c>
      <c r="AH4" s="61">
        <v>15951389</v>
      </c>
      <c r="AI4" s="61">
        <v>0</v>
      </c>
      <c r="AJ4" s="61">
        <v>15951389</v>
      </c>
      <c r="AK4" s="61">
        <v>0</v>
      </c>
      <c r="AL4" s="61">
        <v>0</v>
      </c>
      <c r="AM4" s="61">
        <v>0</v>
      </c>
      <c r="AN4" s="61">
        <v>0</v>
      </c>
      <c r="AO4" s="61">
        <v>0</v>
      </c>
      <c r="AP4" s="61">
        <v>0</v>
      </c>
      <c r="AQ4" s="61">
        <v>0</v>
      </c>
      <c r="AR4" s="61">
        <v>0</v>
      </c>
      <c r="AS4" s="61">
        <v>0</v>
      </c>
      <c r="AT4" s="61">
        <v>0</v>
      </c>
      <c r="AU4" s="61">
        <v>0</v>
      </c>
      <c r="AV4" s="61">
        <v>0</v>
      </c>
      <c r="AW4" s="61">
        <v>0</v>
      </c>
      <c r="AX4" s="61">
        <v>0</v>
      </c>
      <c r="AY4" s="61">
        <v>0</v>
      </c>
      <c r="AZ4" s="61">
        <v>0</v>
      </c>
      <c r="BA4" s="61">
        <v>0</v>
      </c>
      <c r="BB4" s="61">
        <v>0</v>
      </c>
      <c r="BC4" s="61">
        <v>0</v>
      </c>
      <c r="BD4" s="61">
        <v>0</v>
      </c>
      <c r="BE4" s="61">
        <v>0</v>
      </c>
      <c r="BF4" s="61">
        <v>0</v>
      </c>
      <c r="BG4" s="61">
        <v>0</v>
      </c>
      <c r="BH4" s="61">
        <v>0</v>
      </c>
      <c r="BI4" s="61">
        <v>0</v>
      </c>
      <c r="BJ4" s="61">
        <v>0</v>
      </c>
      <c r="BK4" s="61">
        <v>0</v>
      </c>
      <c r="BL4" s="61">
        <v>0</v>
      </c>
      <c r="BM4" s="61">
        <v>0</v>
      </c>
      <c r="BN4" s="61">
        <v>0</v>
      </c>
      <c r="BO4" s="61">
        <v>0</v>
      </c>
      <c r="BP4" s="61">
        <v>0</v>
      </c>
      <c r="BQ4" s="61">
        <v>0</v>
      </c>
      <c r="BR4" s="61">
        <v>0</v>
      </c>
      <c r="BS4" s="61">
        <v>309080</v>
      </c>
      <c r="BT4" s="61">
        <v>-301897</v>
      </c>
      <c r="BU4" s="58" t="s">
        <v>464</v>
      </c>
      <c r="BV4" s="58" t="s">
        <v>465</v>
      </c>
      <c r="BW4" s="58" t="s">
        <v>466</v>
      </c>
      <c r="BX4" s="58" t="s">
        <v>467</v>
      </c>
      <c r="BY4" s="58" t="s">
        <v>468</v>
      </c>
    </row>
    <row r="5" spans="1:77">
      <c r="A5" s="58" t="s">
        <v>469</v>
      </c>
      <c r="B5" s="59" t="s">
        <v>470</v>
      </c>
      <c r="C5" s="59" t="s">
        <v>471</v>
      </c>
      <c r="D5" s="61">
        <v>21324659</v>
      </c>
      <c r="E5" s="61">
        <v>0</v>
      </c>
      <c r="F5" s="61">
        <v>21324659</v>
      </c>
      <c r="G5" s="61">
        <v>0</v>
      </c>
      <c r="H5" s="61">
        <v>0</v>
      </c>
      <c r="I5" s="61">
        <v>0</v>
      </c>
      <c r="J5" s="61">
        <v>-92350</v>
      </c>
      <c r="K5" s="61">
        <v>0</v>
      </c>
      <c r="L5" s="61">
        <v>-92350</v>
      </c>
      <c r="M5" s="61">
        <v>0</v>
      </c>
      <c r="N5" s="61">
        <v>0</v>
      </c>
      <c r="O5" s="61">
        <v>0</v>
      </c>
      <c r="P5" s="61">
        <v>138744</v>
      </c>
      <c r="Q5" s="61">
        <v>0</v>
      </c>
      <c r="R5" s="61">
        <v>138744</v>
      </c>
      <c r="S5" s="61">
        <v>45317</v>
      </c>
      <c r="T5" s="61">
        <v>0</v>
      </c>
      <c r="U5" s="61">
        <v>45317</v>
      </c>
      <c r="V5" s="61">
        <v>501366</v>
      </c>
      <c r="W5" s="61">
        <v>0</v>
      </c>
      <c r="X5" s="61">
        <v>501366</v>
      </c>
      <c r="Y5" s="61">
        <v>0</v>
      </c>
      <c r="Z5" s="61">
        <v>0</v>
      </c>
      <c r="AA5" s="61">
        <v>0</v>
      </c>
      <c r="AB5" s="61">
        <v>-321450</v>
      </c>
      <c r="AC5" s="61">
        <v>0</v>
      </c>
      <c r="AD5" s="61">
        <v>-321450</v>
      </c>
      <c r="AE5" s="61">
        <v>0</v>
      </c>
      <c r="AF5" s="61">
        <v>0</v>
      </c>
      <c r="AG5" s="61">
        <v>0</v>
      </c>
      <c r="AH5" s="61">
        <v>21688636</v>
      </c>
      <c r="AI5" s="61">
        <v>0</v>
      </c>
      <c r="AJ5" s="61">
        <v>21688636</v>
      </c>
      <c r="AK5" s="61">
        <v>0</v>
      </c>
      <c r="AL5" s="61">
        <v>0</v>
      </c>
      <c r="AM5" s="61">
        <v>521179</v>
      </c>
      <c r="AN5" s="61">
        <v>0</v>
      </c>
      <c r="AO5" s="61">
        <v>521179</v>
      </c>
      <c r="AP5" s="61">
        <v>0</v>
      </c>
      <c r="AQ5" s="61">
        <v>0</v>
      </c>
      <c r="AR5" s="61">
        <v>0</v>
      </c>
      <c r="AS5" s="61">
        <v>0</v>
      </c>
      <c r="AT5" s="61">
        <v>0</v>
      </c>
      <c r="AU5" s="61">
        <v>0</v>
      </c>
      <c r="AV5" s="61">
        <v>0</v>
      </c>
      <c r="AW5" s="61">
        <v>0</v>
      </c>
      <c r="AX5" s="61">
        <v>0</v>
      </c>
      <c r="AY5" s="61">
        <v>0</v>
      </c>
      <c r="AZ5" s="61">
        <v>0</v>
      </c>
      <c r="BA5" s="61">
        <v>0</v>
      </c>
      <c r="BB5" s="61">
        <v>0</v>
      </c>
      <c r="BC5" s="61">
        <v>0</v>
      </c>
      <c r="BD5" s="61">
        <v>0</v>
      </c>
      <c r="BE5" s="61">
        <v>0</v>
      </c>
      <c r="BF5" s="61">
        <v>0</v>
      </c>
      <c r="BG5" s="61">
        <v>0</v>
      </c>
      <c r="BH5" s="61">
        <v>0</v>
      </c>
      <c r="BI5" s="61">
        <v>0</v>
      </c>
      <c r="BJ5" s="61">
        <v>0</v>
      </c>
      <c r="BK5" s="61">
        <v>0</v>
      </c>
      <c r="BL5" s="61">
        <v>0</v>
      </c>
      <c r="BM5" s="61">
        <v>0</v>
      </c>
      <c r="BN5" s="61">
        <v>0</v>
      </c>
      <c r="BO5" s="61">
        <v>0</v>
      </c>
      <c r="BP5" s="61">
        <v>0</v>
      </c>
      <c r="BQ5" s="61">
        <v>0</v>
      </c>
      <c r="BR5" s="61">
        <v>0</v>
      </c>
      <c r="BS5" s="61">
        <v>604095</v>
      </c>
      <c r="BT5" s="61">
        <v>-400777</v>
      </c>
      <c r="BU5" s="58" t="s">
        <v>472</v>
      </c>
      <c r="BV5" s="58" t="s">
        <v>465</v>
      </c>
      <c r="BW5" s="58" t="s">
        <v>466</v>
      </c>
      <c r="BX5" s="58" t="s">
        <v>473</v>
      </c>
      <c r="BY5" s="58" t="s">
        <v>474</v>
      </c>
    </row>
    <row r="6" spans="1:77">
      <c r="A6" s="58" t="s">
        <v>469</v>
      </c>
      <c r="B6" s="59" t="s">
        <v>475</v>
      </c>
      <c r="C6" s="59" t="s">
        <v>476</v>
      </c>
      <c r="D6" s="61">
        <v>28834374</v>
      </c>
      <c r="E6" s="61">
        <v>0</v>
      </c>
      <c r="F6" s="61">
        <v>28834374</v>
      </c>
      <c r="G6" s="61">
        <v>0</v>
      </c>
      <c r="H6" s="61">
        <v>0</v>
      </c>
      <c r="I6" s="61">
        <v>0</v>
      </c>
      <c r="J6" s="61">
        <v>-85396</v>
      </c>
      <c r="K6" s="61">
        <v>0</v>
      </c>
      <c r="L6" s="61">
        <v>-85396</v>
      </c>
      <c r="M6" s="61">
        <v>0</v>
      </c>
      <c r="N6" s="61">
        <v>0</v>
      </c>
      <c r="O6" s="61">
        <v>0</v>
      </c>
      <c r="P6" s="61">
        <v>-8196</v>
      </c>
      <c r="Q6" s="61">
        <v>0</v>
      </c>
      <c r="R6" s="61">
        <v>-8196</v>
      </c>
      <c r="S6" s="61">
        <v>132628</v>
      </c>
      <c r="T6" s="61">
        <v>0</v>
      </c>
      <c r="U6" s="61">
        <v>132628</v>
      </c>
      <c r="V6" s="61">
        <v>130554</v>
      </c>
      <c r="W6" s="61">
        <v>0</v>
      </c>
      <c r="X6" s="61">
        <v>130554</v>
      </c>
      <c r="Y6" s="61">
        <v>37872</v>
      </c>
      <c r="Z6" s="61">
        <v>0</v>
      </c>
      <c r="AA6" s="61">
        <v>37872</v>
      </c>
      <c r="AB6" s="61">
        <v>937846</v>
      </c>
      <c r="AC6" s="61">
        <v>0</v>
      </c>
      <c r="AD6" s="61">
        <v>937846</v>
      </c>
      <c r="AE6" s="61">
        <v>0</v>
      </c>
      <c r="AF6" s="61">
        <v>0</v>
      </c>
      <c r="AG6" s="61">
        <v>0</v>
      </c>
      <c r="AH6" s="61">
        <v>30065078</v>
      </c>
      <c r="AI6" s="61">
        <v>0</v>
      </c>
      <c r="AJ6" s="61">
        <v>30065078</v>
      </c>
      <c r="AK6" s="61">
        <v>0</v>
      </c>
      <c r="AL6" s="61">
        <v>0</v>
      </c>
      <c r="AM6" s="61">
        <v>10954</v>
      </c>
      <c r="AN6" s="61">
        <v>0</v>
      </c>
      <c r="AO6" s="61">
        <v>10954</v>
      </c>
      <c r="AP6" s="61">
        <v>0</v>
      </c>
      <c r="AQ6" s="61">
        <v>0</v>
      </c>
      <c r="AR6" s="61">
        <v>0</v>
      </c>
      <c r="AS6" s="61">
        <v>0</v>
      </c>
      <c r="AT6" s="61">
        <v>0</v>
      </c>
      <c r="AU6" s="61">
        <v>0</v>
      </c>
      <c r="AV6" s="61">
        <v>0</v>
      </c>
      <c r="AW6" s="61">
        <v>0</v>
      </c>
      <c r="AX6" s="61">
        <v>0</v>
      </c>
      <c r="AY6" s="61">
        <v>0</v>
      </c>
      <c r="AZ6" s="61">
        <v>0</v>
      </c>
      <c r="BA6" s="61">
        <v>0</v>
      </c>
      <c r="BB6" s="61">
        <v>0</v>
      </c>
      <c r="BC6" s="61">
        <v>0</v>
      </c>
      <c r="BD6" s="61">
        <v>0</v>
      </c>
      <c r="BE6" s="61">
        <v>0</v>
      </c>
      <c r="BF6" s="61">
        <v>0</v>
      </c>
      <c r="BG6" s="61">
        <v>0</v>
      </c>
      <c r="BH6" s="61">
        <v>0</v>
      </c>
      <c r="BI6" s="61">
        <v>0</v>
      </c>
      <c r="BJ6" s="61">
        <v>0</v>
      </c>
      <c r="BK6" s="61">
        <v>0</v>
      </c>
      <c r="BL6" s="61">
        <v>0</v>
      </c>
      <c r="BM6" s="61">
        <v>0</v>
      </c>
      <c r="BN6" s="61">
        <v>0</v>
      </c>
      <c r="BO6" s="61">
        <v>0</v>
      </c>
      <c r="BP6" s="61">
        <v>0</v>
      </c>
      <c r="BQ6" s="61">
        <v>0</v>
      </c>
      <c r="BR6" s="61">
        <v>0</v>
      </c>
      <c r="BS6" s="61">
        <v>619631</v>
      </c>
      <c r="BT6" s="61">
        <v>-1892719</v>
      </c>
      <c r="BU6" s="58" t="s">
        <v>477</v>
      </c>
      <c r="BV6" s="58" t="s">
        <v>478</v>
      </c>
      <c r="BW6" s="58" t="s">
        <v>466</v>
      </c>
      <c r="BX6" s="58" t="s">
        <v>479</v>
      </c>
      <c r="BY6" s="58" t="s">
        <v>480</v>
      </c>
    </row>
    <row r="7" spans="1:77">
      <c r="A7" s="58" t="s">
        <v>469</v>
      </c>
      <c r="B7" s="59" t="s">
        <v>481</v>
      </c>
      <c r="C7" s="59" t="s">
        <v>482</v>
      </c>
      <c r="D7" s="61">
        <v>29417039</v>
      </c>
      <c r="E7" s="61">
        <v>0</v>
      </c>
      <c r="F7" s="61">
        <v>29417039</v>
      </c>
      <c r="G7" s="61">
        <v>0</v>
      </c>
      <c r="H7" s="61">
        <v>0</v>
      </c>
      <c r="I7" s="61">
        <v>0</v>
      </c>
      <c r="J7" s="61">
        <v>-260737</v>
      </c>
      <c r="K7" s="61">
        <v>0</v>
      </c>
      <c r="L7" s="61">
        <v>-260737</v>
      </c>
      <c r="M7" s="61">
        <v>0</v>
      </c>
      <c r="N7" s="61">
        <v>0</v>
      </c>
      <c r="O7" s="61">
        <v>0</v>
      </c>
      <c r="P7" s="61">
        <v>-663737</v>
      </c>
      <c r="Q7" s="61">
        <v>0</v>
      </c>
      <c r="R7" s="61">
        <v>-663737</v>
      </c>
      <c r="S7" s="61">
        <v>3030200</v>
      </c>
      <c r="T7" s="61">
        <v>0</v>
      </c>
      <c r="U7" s="61">
        <v>3030200</v>
      </c>
      <c r="V7" s="61">
        <v>0</v>
      </c>
      <c r="W7" s="61">
        <v>0</v>
      </c>
      <c r="X7" s="61">
        <v>0</v>
      </c>
      <c r="Y7" s="61">
        <v>-2615200</v>
      </c>
      <c r="Z7" s="61">
        <v>0</v>
      </c>
      <c r="AA7" s="61">
        <v>-2615200</v>
      </c>
      <c r="AB7" s="61">
        <v>-342000</v>
      </c>
      <c r="AC7" s="61">
        <v>0</v>
      </c>
      <c r="AD7" s="61">
        <v>-342000</v>
      </c>
      <c r="AE7" s="61">
        <v>0</v>
      </c>
      <c r="AF7" s="61">
        <v>0</v>
      </c>
      <c r="AG7" s="61">
        <v>0</v>
      </c>
      <c r="AH7" s="61">
        <v>28826302</v>
      </c>
      <c r="AI7" s="61">
        <v>0</v>
      </c>
      <c r="AJ7" s="61">
        <v>28826302</v>
      </c>
      <c r="AK7" s="61">
        <v>0</v>
      </c>
      <c r="AL7" s="61">
        <v>0</v>
      </c>
      <c r="AM7" s="61">
        <v>0</v>
      </c>
      <c r="AN7" s="61">
        <v>0</v>
      </c>
      <c r="AO7" s="61">
        <v>0</v>
      </c>
      <c r="AP7" s="61">
        <v>0</v>
      </c>
      <c r="AQ7" s="61">
        <v>0</v>
      </c>
      <c r="AR7" s="61">
        <v>0</v>
      </c>
      <c r="AS7" s="61">
        <v>0</v>
      </c>
      <c r="AT7" s="61">
        <v>0</v>
      </c>
      <c r="AU7" s="61">
        <v>0</v>
      </c>
      <c r="AV7" s="61">
        <v>0</v>
      </c>
      <c r="AW7" s="61">
        <v>0</v>
      </c>
      <c r="AX7" s="61">
        <v>0</v>
      </c>
      <c r="AY7" s="61">
        <v>0</v>
      </c>
      <c r="AZ7" s="61">
        <v>0</v>
      </c>
      <c r="BA7" s="61">
        <v>0</v>
      </c>
      <c r="BB7" s="61">
        <v>0</v>
      </c>
      <c r="BC7" s="61">
        <v>0</v>
      </c>
      <c r="BD7" s="61">
        <v>0</v>
      </c>
      <c r="BE7" s="61">
        <v>0</v>
      </c>
      <c r="BF7" s="61">
        <v>0</v>
      </c>
      <c r="BG7" s="61">
        <v>0</v>
      </c>
      <c r="BH7" s="61">
        <v>0</v>
      </c>
      <c r="BI7" s="61">
        <v>0</v>
      </c>
      <c r="BJ7" s="61">
        <v>0</v>
      </c>
      <c r="BK7" s="61">
        <v>0</v>
      </c>
      <c r="BL7" s="61">
        <v>0</v>
      </c>
      <c r="BM7" s="61">
        <v>0</v>
      </c>
      <c r="BN7" s="61">
        <v>0</v>
      </c>
      <c r="BO7" s="61">
        <v>0</v>
      </c>
      <c r="BP7" s="61">
        <v>0</v>
      </c>
      <c r="BQ7" s="61">
        <v>0</v>
      </c>
      <c r="BR7" s="61">
        <v>0</v>
      </c>
      <c r="BS7" s="61">
        <v>1509701</v>
      </c>
      <c r="BT7" s="61">
        <v>-634734</v>
      </c>
      <c r="BU7" s="58" t="s">
        <v>464</v>
      </c>
      <c r="BV7" s="58" t="s">
        <v>465</v>
      </c>
      <c r="BW7" s="58" t="s">
        <v>466</v>
      </c>
      <c r="BX7" s="58" t="s">
        <v>467</v>
      </c>
      <c r="BY7" s="58" t="s">
        <v>483</v>
      </c>
    </row>
    <row r="8" spans="1:77">
      <c r="A8" s="58" t="s">
        <v>461</v>
      </c>
      <c r="B8" s="59" t="s">
        <v>484</v>
      </c>
      <c r="C8" s="59" t="s">
        <v>485</v>
      </c>
      <c r="D8" s="61">
        <v>38236835</v>
      </c>
      <c r="E8" s="61">
        <v>0</v>
      </c>
      <c r="F8" s="61">
        <v>38236835</v>
      </c>
      <c r="G8" s="61">
        <v>0</v>
      </c>
      <c r="H8" s="61">
        <v>0</v>
      </c>
      <c r="I8" s="61">
        <v>0</v>
      </c>
      <c r="J8" s="61">
        <v>-437895</v>
      </c>
      <c r="K8" s="61">
        <v>0</v>
      </c>
      <c r="L8" s="61">
        <v>-437895</v>
      </c>
      <c r="M8" s="61">
        <v>0</v>
      </c>
      <c r="N8" s="61">
        <v>0</v>
      </c>
      <c r="O8" s="61">
        <v>0</v>
      </c>
      <c r="P8" s="61">
        <v>-455538</v>
      </c>
      <c r="Q8" s="61">
        <v>0</v>
      </c>
      <c r="R8" s="61">
        <v>-455538</v>
      </c>
      <c r="S8" s="61">
        <v>1056428</v>
      </c>
      <c r="T8" s="61">
        <v>0</v>
      </c>
      <c r="U8" s="61">
        <v>1056428</v>
      </c>
      <c r="V8" s="61">
        <v>314283</v>
      </c>
      <c r="W8" s="61">
        <v>0</v>
      </c>
      <c r="X8" s="61">
        <v>314283</v>
      </c>
      <c r="Y8" s="61">
        <v>-112000</v>
      </c>
      <c r="Z8" s="61">
        <v>0</v>
      </c>
      <c r="AA8" s="61">
        <v>-112000</v>
      </c>
      <c r="AB8" s="61">
        <v>-1470293</v>
      </c>
      <c r="AC8" s="61">
        <v>0</v>
      </c>
      <c r="AD8" s="61">
        <v>-1470293</v>
      </c>
      <c r="AE8" s="61">
        <v>0</v>
      </c>
      <c r="AF8" s="61">
        <v>0</v>
      </c>
      <c r="AG8" s="61">
        <v>0</v>
      </c>
      <c r="AH8" s="61">
        <v>37569715</v>
      </c>
      <c r="AI8" s="61">
        <v>0</v>
      </c>
      <c r="AJ8" s="61">
        <v>37569715</v>
      </c>
      <c r="AK8" s="61">
        <v>0</v>
      </c>
      <c r="AL8" s="61">
        <v>0</v>
      </c>
      <c r="AM8" s="61">
        <v>20751</v>
      </c>
      <c r="AN8" s="61">
        <v>0</v>
      </c>
      <c r="AO8" s="61">
        <v>20751</v>
      </c>
      <c r="AP8" s="61">
        <v>0</v>
      </c>
      <c r="AQ8" s="61">
        <v>0</v>
      </c>
      <c r="AR8" s="61">
        <v>0</v>
      </c>
      <c r="AS8" s="61">
        <v>0</v>
      </c>
      <c r="AT8" s="61">
        <v>0</v>
      </c>
      <c r="AU8" s="61">
        <v>0</v>
      </c>
      <c r="AV8" s="61">
        <v>0</v>
      </c>
      <c r="AW8" s="61">
        <v>0</v>
      </c>
      <c r="AX8" s="61">
        <v>0</v>
      </c>
      <c r="AY8" s="61">
        <v>0</v>
      </c>
      <c r="AZ8" s="61">
        <v>0</v>
      </c>
      <c r="BA8" s="61">
        <v>0</v>
      </c>
      <c r="BB8" s="61">
        <v>0</v>
      </c>
      <c r="BC8" s="61">
        <v>0</v>
      </c>
      <c r="BD8" s="61">
        <v>0</v>
      </c>
      <c r="BE8" s="61">
        <v>0</v>
      </c>
      <c r="BF8" s="61">
        <v>0</v>
      </c>
      <c r="BG8" s="61">
        <v>0</v>
      </c>
      <c r="BH8" s="61">
        <v>0</v>
      </c>
      <c r="BI8" s="61">
        <v>0</v>
      </c>
      <c r="BJ8" s="61">
        <v>0</v>
      </c>
      <c r="BK8" s="61">
        <v>0</v>
      </c>
      <c r="BL8" s="61">
        <v>0</v>
      </c>
      <c r="BM8" s="61">
        <v>0</v>
      </c>
      <c r="BN8" s="61">
        <v>0</v>
      </c>
      <c r="BO8" s="61">
        <v>0</v>
      </c>
      <c r="BP8" s="61">
        <v>0</v>
      </c>
      <c r="BQ8" s="61">
        <v>0</v>
      </c>
      <c r="BR8" s="61">
        <v>0</v>
      </c>
      <c r="BS8" s="61">
        <v>1998144</v>
      </c>
      <c r="BT8" s="61">
        <v>-243660</v>
      </c>
      <c r="BU8" s="58" t="s">
        <v>486</v>
      </c>
      <c r="BV8" s="58" t="s">
        <v>487</v>
      </c>
      <c r="BW8" s="58" t="s">
        <v>466</v>
      </c>
      <c r="BX8" s="58" t="s">
        <v>479</v>
      </c>
      <c r="BY8" s="58" t="s">
        <v>488</v>
      </c>
    </row>
    <row r="9" spans="1:77">
      <c r="A9" s="58" t="s">
        <v>469</v>
      </c>
      <c r="B9" s="59" t="s">
        <v>489</v>
      </c>
      <c r="C9" s="59" t="s">
        <v>490</v>
      </c>
      <c r="D9" s="61">
        <v>42238614</v>
      </c>
      <c r="E9" s="61">
        <v>0</v>
      </c>
      <c r="F9" s="61">
        <v>42238614</v>
      </c>
      <c r="G9" s="61">
        <v>0</v>
      </c>
      <c r="H9" s="61">
        <v>0</v>
      </c>
      <c r="I9" s="61">
        <v>0</v>
      </c>
      <c r="J9" s="61">
        <v>-195638</v>
      </c>
      <c r="K9" s="61">
        <v>0</v>
      </c>
      <c r="L9" s="61">
        <v>-195638</v>
      </c>
      <c r="M9" s="61">
        <v>0</v>
      </c>
      <c r="N9" s="61">
        <v>0</v>
      </c>
      <c r="O9" s="61">
        <v>0</v>
      </c>
      <c r="P9" s="61">
        <v>705904</v>
      </c>
      <c r="Q9" s="61">
        <v>0</v>
      </c>
      <c r="R9" s="61">
        <v>705904</v>
      </c>
      <c r="S9" s="61">
        <v>4819</v>
      </c>
      <c r="T9" s="61">
        <v>0</v>
      </c>
      <c r="U9" s="61">
        <v>4819</v>
      </c>
      <c r="V9" s="61">
        <v>674410</v>
      </c>
      <c r="W9" s="61">
        <v>0</v>
      </c>
      <c r="X9" s="61">
        <v>674410</v>
      </c>
      <c r="Y9" s="61">
        <v>152629</v>
      </c>
      <c r="Z9" s="61">
        <v>0</v>
      </c>
      <c r="AA9" s="61">
        <v>152629</v>
      </c>
      <c r="AB9" s="61">
        <v>-1345310</v>
      </c>
      <c r="AC9" s="61">
        <v>0</v>
      </c>
      <c r="AD9" s="61">
        <v>-1345310</v>
      </c>
      <c r="AE9" s="61">
        <v>0</v>
      </c>
      <c r="AF9" s="61">
        <v>0</v>
      </c>
      <c r="AG9" s="61">
        <v>0</v>
      </c>
      <c r="AH9" s="61">
        <v>42431066</v>
      </c>
      <c r="AI9" s="61">
        <v>0</v>
      </c>
      <c r="AJ9" s="61">
        <v>42431066</v>
      </c>
      <c r="AK9" s="61">
        <v>0</v>
      </c>
      <c r="AL9" s="61">
        <v>0</v>
      </c>
      <c r="AM9" s="61">
        <v>89945</v>
      </c>
      <c r="AN9" s="61">
        <v>0</v>
      </c>
      <c r="AO9" s="61">
        <v>89945</v>
      </c>
      <c r="AP9" s="61">
        <v>0</v>
      </c>
      <c r="AQ9" s="61">
        <v>0</v>
      </c>
      <c r="AR9" s="61">
        <v>0</v>
      </c>
      <c r="AS9" s="61">
        <v>0</v>
      </c>
      <c r="AT9" s="61">
        <v>0</v>
      </c>
      <c r="AU9" s="61">
        <v>0</v>
      </c>
      <c r="AV9" s="61">
        <v>0</v>
      </c>
      <c r="AW9" s="61">
        <v>0</v>
      </c>
      <c r="AX9" s="61">
        <v>0</v>
      </c>
      <c r="AY9" s="61">
        <v>0</v>
      </c>
      <c r="AZ9" s="61">
        <v>0</v>
      </c>
      <c r="BA9" s="61">
        <v>0</v>
      </c>
      <c r="BB9" s="61">
        <v>0</v>
      </c>
      <c r="BC9" s="61">
        <v>0</v>
      </c>
      <c r="BD9" s="61">
        <v>0</v>
      </c>
      <c r="BE9" s="61">
        <v>0</v>
      </c>
      <c r="BF9" s="61">
        <v>0</v>
      </c>
      <c r="BG9" s="61">
        <v>0</v>
      </c>
      <c r="BH9" s="61">
        <v>0</v>
      </c>
      <c r="BI9" s="61">
        <v>0</v>
      </c>
      <c r="BJ9" s="61">
        <v>0</v>
      </c>
      <c r="BK9" s="61">
        <v>0</v>
      </c>
      <c r="BL9" s="61">
        <v>0</v>
      </c>
      <c r="BM9" s="61">
        <v>0</v>
      </c>
      <c r="BN9" s="61">
        <v>0</v>
      </c>
      <c r="BO9" s="61">
        <v>0</v>
      </c>
      <c r="BP9" s="61">
        <v>0</v>
      </c>
      <c r="BQ9" s="61">
        <v>0</v>
      </c>
      <c r="BR9" s="61">
        <v>0</v>
      </c>
      <c r="BS9" s="61">
        <v>2629686</v>
      </c>
      <c r="BT9" s="61">
        <v>-1467651</v>
      </c>
      <c r="BU9" s="58" t="s">
        <v>491</v>
      </c>
      <c r="BV9" s="58" t="s">
        <v>492</v>
      </c>
      <c r="BW9" s="58" t="s">
        <v>466</v>
      </c>
      <c r="BX9" s="58" t="s">
        <v>467</v>
      </c>
      <c r="BY9" s="58" t="s">
        <v>493</v>
      </c>
    </row>
    <row r="10" spans="1:77">
      <c r="A10" s="58" t="s">
        <v>469</v>
      </c>
      <c r="B10" s="59" t="s">
        <v>494</v>
      </c>
      <c r="C10" s="59" t="s">
        <v>495</v>
      </c>
      <c r="D10" s="61">
        <v>18871895</v>
      </c>
      <c r="E10" s="61">
        <v>1123800</v>
      </c>
      <c r="F10" s="61">
        <v>19995695</v>
      </c>
      <c r="G10" s="61">
        <v>0</v>
      </c>
      <c r="H10" s="61">
        <v>0</v>
      </c>
      <c r="I10" s="61">
        <v>0</v>
      </c>
      <c r="J10" s="61">
        <v>-58932</v>
      </c>
      <c r="K10" s="61">
        <v>0</v>
      </c>
      <c r="L10" s="61">
        <v>-58932</v>
      </c>
      <c r="M10" s="61">
        <v>0</v>
      </c>
      <c r="N10" s="61">
        <v>0</v>
      </c>
      <c r="O10" s="61">
        <v>0</v>
      </c>
      <c r="P10" s="61">
        <v>-104732</v>
      </c>
      <c r="Q10" s="61">
        <v>0</v>
      </c>
      <c r="R10" s="61">
        <v>-104732</v>
      </c>
      <c r="S10" s="61">
        <v>426245</v>
      </c>
      <c r="T10" s="61">
        <v>0</v>
      </c>
      <c r="U10" s="61">
        <v>426245</v>
      </c>
      <c r="V10" s="61">
        <v>0</v>
      </c>
      <c r="W10" s="61">
        <v>0</v>
      </c>
      <c r="X10" s="61">
        <v>0</v>
      </c>
      <c r="Y10" s="61">
        <v>924370</v>
      </c>
      <c r="Z10" s="61">
        <v>0</v>
      </c>
      <c r="AA10" s="61">
        <v>924370</v>
      </c>
      <c r="AB10" s="61">
        <v>-356440</v>
      </c>
      <c r="AC10" s="61">
        <v>0</v>
      </c>
      <c r="AD10" s="61">
        <v>-356440</v>
      </c>
      <c r="AE10" s="61">
        <v>330119</v>
      </c>
      <c r="AF10" s="61">
        <v>0</v>
      </c>
      <c r="AG10" s="61">
        <v>330119</v>
      </c>
      <c r="AH10" s="61">
        <v>19761338</v>
      </c>
      <c r="AI10" s="61">
        <v>1123800</v>
      </c>
      <c r="AJ10" s="61">
        <v>20885138</v>
      </c>
      <c r="AK10" s="61">
        <v>1123800</v>
      </c>
      <c r="AL10" s="61">
        <v>1123800</v>
      </c>
      <c r="AM10" s="61">
        <v>104718</v>
      </c>
      <c r="AN10" s="61">
        <v>0</v>
      </c>
      <c r="AO10" s="61">
        <v>104718</v>
      </c>
      <c r="AP10" s="61">
        <v>0</v>
      </c>
      <c r="AQ10" s="61">
        <v>0</v>
      </c>
      <c r="AR10" s="61">
        <v>0</v>
      </c>
      <c r="AS10" s="61">
        <v>0</v>
      </c>
      <c r="AT10" s="61">
        <v>0</v>
      </c>
      <c r="AU10" s="61">
        <v>0</v>
      </c>
      <c r="AV10" s="61">
        <v>0</v>
      </c>
      <c r="AW10" s="61">
        <v>1123800</v>
      </c>
      <c r="AX10" s="61">
        <v>0</v>
      </c>
      <c r="AY10" s="61">
        <v>0</v>
      </c>
      <c r="AZ10" s="61">
        <v>0</v>
      </c>
      <c r="BA10" s="61">
        <v>0</v>
      </c>
      <c r="BB10" s="61">
        <v>115654</v>
      </c>
      <c r="BC10" s="61">
        <v>115654</v>
      </c>
      <c r="BD10" s="61">
        <v>0</v>
      </c>
      <c r="BE10" s="61">
        <v>0</v>
      </c>
      <c r="BF10" s="61">
        <v>0</v>
      </c>
      <c r="BG10" s="61">
        <v>115654</v>
      </c>
      <c r="BH10" s="61">
        <v>115654</v>
      </c>
      <c r="BI10" s="61">
        <v>0</v>
      </c>
      <c r="BJ10" s="61">
        <v>0</v>
      </c>
      <c r="BK10" s="61">
        <v>0</v>
      </c>
      <c r="BL10" s="61">
        <v>0</v>
      </c>
      <c r="BM10" s="61">
        <v>0</v>
      </c>
      <c r="BN10" s="61">
        <v>0</v>
      </c>
      <c r="BO10" s="61">
        <v>0</v>
      </c>
      <c r="BP10" s="61">
        <v>0</v>
      </c>
      <c r="BQ10" s="61">
        <v>0</v>
      </c>
      <c r="BR10" s="61">
        <v>0</v>
      </c>
      <c r="BS10" s="61">
        <v>890381</v>
      </c>
      <c r="BT10" s="61">
        <v>-835885</v>
      </c>
      <c r="BU10" s="58" t="s">
        <v>496</v>
      </c>
      <c r="BV10" s="58" t="s">
        <v>465</v>
      </c>
      <c r="BW10" s="58" t="s">
        <v>466</v>
      </c>
      <c r="BX10" s="58" t="s">
        <v>497</v>
      </c>
      <c r="BY10" s="58" t="s">
        <v>498</v>
      </c>
    </row>
    <row r="11" spans="1:77">
      <c r="A11" s="58" t="s">
        <v>469</v>
      </c>
      <c r="B11" s="59" t="s">
        <v>499</v>
      </c>
      <c r="C11" s="59" t="s">
        <v>500</v>
      </c>
      <c r="D11" s="61">
        <v>53259410</v>
      </c>
      <c r="E11" s="61">
        <v>0</v>
      </c>
      <c r="F11" s="61">
        <v>53259410</v>
      </c>
      <c r="G11" s="61">
        <v>0</v>
      </c>
      <c r="H11" s="61">
        <v>0</v>
      </c>
      <c r="I11" s="61">
        <v>0</v>
      </c>
      <c r="J11" s="61">
        <v>0</v>
      </c>
      <c r="K11" s="61">
        <v>0</v>
      </c>
      <c r="L11" s="61">
        <v>0</v>
      </c>
      <c r="M11" s="61">
        <v>0</v>
      </c>
      <c r="N11" s="61">
        <v>0</v>
      </c>
      <c r="O11" s="61">
        <v>0</v>
      </c>
      <c r="P11" s="61">
        <v>-1029000</v>
      </c>
      <c r="Q11" s="61">
        <v>0</v>
      </c>
      <c r="R11" s="61">
        <v>-1029000</v>
      </c>
      <c r="S11" s="61">
        <v>0</v>
      </c>
      <c r="T11" s="61">
        <v>0</v>
      </c>
      <c r="U11" s="61">
        <v>0</v>
      </c>
      <c r="V11" s="61">
        <v>0</v>
      </c>
      <c r="W11" s="61">
        <v>0</v>
      </c>
      <c r="X11" s="61">
        <v>0</v>
      </c>
      <c r="Y11" s="61">
        <v>471420</v>
      </c>
      <c r="Z11" s="61">
        <v>0</v>
      </c>
      <c r="AA11" s="61">
        <v>471420</v>
      </c>
      <c r="AB11" s="61">
        <v>706156</v>
      </c>
      <c r="AC11" s="61">
        <v>0</v>
      </c>
      <c r="AD11" s="61">
        <v>706156</v>
      </c>
      <c r="AE11" s="61">
        <v>0</v>
      </c>
      <c r="AF11" s="61">
        <v>0</v>
      </c>
      <c r="AG11" s="61">
        <v>0</v>
      </c>
      <c r="AH11" s="61">
        <v>53407986</v>
      </c>
      <c r="AI11" s="61">
        <v>0</v>
      </c>
      <c r="AJ11" s="61">
        <v>53407986</v>
      </c>
      <c r="AK11" s="61">
        <v>0</v>
      </c>
      <c r="AL11" s="61">
        <v>0</v>
      </c>
      <c r="AM11" s="61">
        <v>0</v>
      </c>
      <c r="AN11" s="61">
        <v>0</v>
      </c>
      <c r="AO11" s="61">
        <v>0</v>
      </c>
      <c r="AP11" s="61">
        <v>0</v>
      </c>
      <c r="AQ11" s="61">
        <v>0</v>
      </c>
      <c r="AR11" s="61">
        <v>0</v>
      </c>
      <c r="AS11" s="61">
        <v>0</v>
      </c>
      <c r="AT11" s="61">
        <v>0</v>
      </c>
      <c r="AU11" s="61">
        <v>0</v>
      </c>
      <c r="AV11" s="61">
        <v>0</v>
      </c>
      <c r="AW11" s="61">
        <v>0</v>
      </c>
      <c r="AX11" s="61">
        <v>0</v>
      </c>
      <c r="AY11" s="61">
        <v>0</v>
      </c>
      <c r="AZ11" s="61">
        <v>0</v>
      </c>
      <c r="BA11" s="61">
        <v>0</v>
      </c>
      <c r="BB11" s="61">
        <v>0</v>
      </c>
      <c r="BC11" s="61">
        <v>0</v>
      </c>
      <c r="BD11" s="61">
        <v>0</v>
      </c>
      <c r="BE11" s="61">
        <v>0</v>
      </c>
      <c r="BF11" s="61">
        <v>0</v>
      </c>
      <c r="BG11" s="61">
        <v>0</v>
      </c>
      <c r="BH11" s="61">
        <v>0</v>
      </c>
      <c r="BI11" s="61">
        <v>0</v>
      </c>
      <c r="BJ11" s="61">
        <v>0</v>
      </c>
      <c r="BK11" s="61">
        <v>0</v>
      </c>
      <c r="BL11" s="61">
        <v>0</v>
      </c>
      <c r="BM11" s="61">
        <v>0</v>
      </c>
      <c r="BN11" s="61">
        <v>0</v>
      </c>
      <c r="BO11" s="61">
        <v>0</v>
      </c>
      <c r="BP11" s="61">
        <v>0</v>
      </c>
      <c r="BQ11" s="61">
        <v>0</v>
      </c>
      <c r="BR11" s="61">
        <v>0</v>
      </c>
      <c r="BS11" s="61">
        <v>14454469</v>
      </c>
      <c r="BT11" s="61">
        <v>-2977139</v>
      </c>
      <c r="BU11" s="58" t="s">
        <v>501</v>
      </c>
      <c r="BV11" s="58" t="s">
        <v>502</v>
      </c>
      <c r="BW11" s="58" t="s">
        <v>503</v>
      </c>
      <c r="BX11" s="58" t="s">
        <v>504</v>
      </c>
      <c r="BY11" s="58" t="s">
        <v>505</v>
      </c>
    </row>
    <row r="12" spans="1:77">
      <c r="A12" s="58" t="s">
        <v>469</v>
      </c>
      <c r="B12" s="59" t="s">
        <v>506</v>
      </c>
      <c r="C12" s="59" t="s">
        <v>507</v>
      </c>
      <c r="D12" s="61">
        <v>74058795</v>
      </c>
      <c r="E12" s="61">
        <v>10951468</v>
      </c>
      <c r="F12" s="61">
        <v>85010263</v>
      </c>
      <c r="G12" s="61">
        <v>0</v>
      </c>
      <c r="H12" s="61">
        <v>0</v>
      </c>
      <c r="I12" s="61">
        <v>0</v>
      </c>
      <c r="J12" s="61">
        <v>0</v>
      </c>
      <c r="K12" s="61">
        <v>0</v>
      </c>
      <c r="L12" s="61">
        <v>0</v>
      </c>
      <c r="M12" s="61">
        <v>2264</v>
      </c>
      <c r="N12" s="61">
        <v>0</v>
      </c>
      <c r="O12" s="61">
        <v>2264</v>
      </c>
      <c r="P12" s="61">
        <v>0</v>
      </c>
      <c r="Q12" s="61">
        <v>0</v>
      </c>
      <c r="R12" s="61">
        <v>0</v>
      </c>
      <c r="S12" s="61">
        <v>712249</v>
      </c>
      <c r="T12" s="61">
        <v>20778</v>
      </c>
      <c r="U12" s="61">
        <v>733027</v>
      </c>
      <c r="V12" s="61">
        <v>6858792</v>
      </c>
      <c r="W12" s="61">
        <v>417899</v>
      </c>
      <c r="X12" s="61">
        <v>7276691</v>
      </c>
      <c r="Y12" s="61">
        <v>-1780528</v>
      </c>
      <c r="Z12" s="61">
        <v>-74189</v>
      </c>
      <c r="AA12" s="61">
        <v>-1854717</v>
      </c>
      <c r="AB12" s="61">
        <v>12341341</v>
      </c>
      <c r="AC12" s="61">
        <v>3686375</v>
      </c>
      <c r="AD12" s="61">
        <v>16027716</v>
      </c>
      <c r="AE12" s="61">
        <v>15168757</v>
      </c>
      <c r="AF12" s="61">
        <v>2331244</v>
      </c>
      <c r="AG12" s="61">
        <v>17500001</v>
      </c>
      <c r="AH12" s="61">
        <v>92192913</v>
      </c>
      <c r="AI12" s="61">
        <v>15002331</v>
      </c>
      <c r="AJ12" s="61">
        <v>107195244</v>
      </c>
      <c r="AK12" s="61">
        <v>15002331</v>
      </c>
      <c r="AL12" s="61">
        <v>15002331</v>
      </c>
      <c r="AM12" s="61">
        <v>0</v>
      </c>
      <c r="AN12" s="61">
        <v>0</v>
      </c>
      <c r="AO12" s="61">
        <v>0</v>
      </c>
      <c r="AP12" s="61">
        <v>0</v>
      </c>
      <c r="AQ12" s="61">
        <v>0</v>
      </c>
      <c r="AR12" s="61">
        <v>0</v>
      </c>
      <c r="AS12" s="61">
        <v>-884123</v>
      </c>
      <c r="AT12" s="61">
        <v>-884123</v>
      </c>
      <c r="AU12" s="61">
        <v>21053943</v>
      </c>
      <c r="AV12" s="61">
        <v>21053943</v>
      </c>
      <c r="AW12" s="61">
        <v>0</v>
      </c>
      <c r="AX12" s="61">
        <v>0</v>
      </c>
      <c r="AY12" s="61">
        <v>0</v>
      </c>
      <c r="AZ12" s="61">
        <v>0</v>
      </c>
      <c r="BA12" s="61">
        <v>0</v>
      </c>
      <c r="BB12" s="61">
        <v>0</v>
      </c>
      <c r="BC12" s="61">
        <v>0</v>
      </c>
      <c r="BD12" s="61">
        <v>0</v>
      </c>
      <c r="BE12" s="61">
        <v>0</v>
      </c>
      <c r="BF12" s="61">
        <v>0</v>
      </c>
      <c r="BG12" s="61">
        <v>0</v>
      </c>
      <c r="BH12" s="61">
        <v>0</v>
      </c>
      <c r="BI12" s="61">
        <v>0</v>
      </c>
      <c r="BJ12" s="61">
        <v>0</v>
      </c>
      <c r="BK12" s="61">
        <v>0</v>
      </c>
      <c r="BL12" s="61">
        <v>0</v>
      </c>
      <c r="BM12" s="61">
        <v>0</v>
      </c>
      <c r="BN12" s="61">
        <v>0</v>
      </c>
      <c r="BO12" s="61">
        <v>0</v>
      </c>
      <c r="BP12" s="61">
        <v>0</v>
      </c>
      <c r="BQ12" s="61">
        <v>0</v>
      </c>
      <c r="BR12" s="61">
        <v>0</v>
      </c>
      <c r="BS12" s="61">
        <v>27068194</v>
      </c>
      <c r="BT12" s="61">
        <v>-10072689</v>
      </c>
      <c r="BU12" s="58" t="s">
        <v>501</v>
      </c>
      <c r="BV12" s="58" t="s">
        <v>502</v>
      </c>
      <c r="BW12" s="58" t="s">
        <v>503</v>
      </c>
      <c r="BX12" s="58" t="s">
        <v>504</v>
      </c>
      <c r="BY12" s="58" t="s">
        <v>508</v>
      </c>
    </row>
    <row r="13" spans="1:77">
      <c r="A13" s="58" t="s">
        <v>461</v>
      </c>
      <c r="B13" s="59" t="s">
        <v>509</v>
      </c>
      <c r="C13" s="59" t="s">
        <v>510</v>
      </c>
      <c r="D13" s="61">
        <v>42698489</v>
      </c>
      <c r="E13" s="61">
        <v>688253</v>
      </c>
      <c r="F13" s="61">
        <v>43386742</v>
      </c>
      <c r="G13" s="61">
        <v>0</v>
      </c>
      <c r="H13" s="61">
        <v>0</v>
      </c>
      <c r="I13" s="61">
        <v>0</v>
      </c>
      <c r="J13" s="61">
        <v>-554582</v>
      </c>
      <c r="K13" s="61">
        <v>0</v>
      </c>
      <c r="L13" s="61">
        <v>-554582</v>
      </c>
      <c r="M13" s="61">
        <v>0</v>
      </c>
      <c r="N13" s="61">
        <v>0</v>
      </c>
      <c r="O13" s="61">
        <v>0</v>
      </c>
      <c r="P13" s="61">
        <v>-314707</v>
      </c>
      <c r="Q13" s="61">
        <v>0</v>
      </c>
      <c r="R13" s="61">
        <v>-314707</v>
      </c>
      <c r="S13" s="61">
        <v>59949</v>
      </c>
      <c r="T13" s="61">
        <v>0</v>
      </c>
      <c r="U13" s="61">
        <v>59949</v>
      </c>
      <c r="V13" s="61">
        <v>879150</v>
      </c>
      <c r="W13" s="61">
        <v>0</v>
      </c>
      <c r="X13" s="61">
        <v>879150</v>
      </c>
      <c r="Y13" s="61">
        <v>1425924</v>
      </c>
      <c r="Z13" s="61">
        <v>0</v>
      </c>
      <c r="AA13" s="61">
        <v>1425924</v>
      </c>
      <c r="AB13" s="61">
        <v>929038</v>
      </c>
      <c r="AC13" s="61">
        <v>0</v>
      </c>
      <c r="AD13" s="61">
        <v>929038</v>
      </c>
      <c r="AE13" s="61">
        <v>0</v>
      </c>
      <c r="AF13" s="61">
        <v>0</v>
      </c>
      <c r="AG13" s="61">
        <v>0</v>
      </c>
      <c r="AH13" s="61">
        <v>45677843</v>
      </c>
      <c r="AI13" s="61">
        <v>688253</v>
      </c>
      <c r="AJ13" s="61">
        <v>46366096</v>
      </c>
      <c r="AK13" s="61">
        <v>688253</v>
      </c>
      <c r="AL13" s="61">
        <v>688253</v>
      </c>
      <c r="AM13" s="61">
        <v>50176</v>
      </c>
      <c r="AN13" s="61">
        <v>0</v>
      </c>
      <c r="AO13" s="61">
        <v>50176</v>
      </c>
      <c r="AP13" s="61">
        <v>0</v>
      </c>
      <c r="AQ13" s="61">
        <v>0</v>
      </c>
      <c r="AR13" s="61">
        <v>0</v>
      </c>
      <c r="AS13" s="61">
        <v>1267</v>
      </c>
      <c r="AT13" s="61">
        <v>1267</v>
      </c>
      <c r="AU13" s="61">
        <v>94500</v>
      </c>
      <c r="AV13" s="61">
        <v>94500</v>
      </c>
      <c r="AW13" s="61">
        <v>595020</v>
      </c>
      <c r="AX13" s="61">
        <v>0</v>
      </c>
      <c r="AY13" s="61">
        <v>0</v>
      </c>
      <c r="AZ13" s="61">
        <v>0</v>
      </c>
      <c r="BA13" s="61">
        <v>0</v>
      </c>
      <c r="BB13" s="61">
        <v>106390</v>
      </c>
      <c r="BC13" s="61">
        <v>106390</v>
      </c>
      <c r="BD13" s="61">
        <v>0</v>
      </c>
      <c r="BE13" s="61">
        <v>0</v>
      </c>
      <c r="BF13" s="61">
        <v>0</v>
      </c>
      <c r="BG13" s="61">
        <v>106390</v>
      </c>
      <c r="BH13" s="61">
        <v>106390</v>
      </c>
      <c r="BI13" s="61">
        <v>0</v>
      </c>
      <c r="BJ13" s="61">
        <v>0</v>
      </c>
      <c r="BK13" s="61">
        <v>0</v>
      </c>
      <c r="BL13" s="61">
        <v>0</v>
      </c>
      <c r="BM13" s="61">
        <v>0</v>
      </c>
      <c r="BN13" s="61">
        <v>0</v>
      </c>
      <c r="BO13" s="61">
        <v>0</v>
      </c>
      <c r="BP13" s="61">
        <v>0</v>
      </c>
      <c r="BQ13" s="61">
        <v>0</v>
      </c>
      <c r="BR13" s="61">
        <v>0</v>
      </c>
      <c r="BS13" s="61">
        <v>1219980</v>
      </c>
      <c r="BT13" s="61">
        <v>-2000566</v>
      </c>
      <c r="BU13" s="58" t="s">
        <v>511</v>
      </c>
      <c r="BV13" s="58" t="s">
        <v>512</v>
      </c>
      <c r="BW13" s="58" t="s">
        <v>513</v>
      </c>
      <c r="BX13" s="58" t="s">
        <v>514</v>
      </c>
      <c r="BY13" s="58" t="s">
        <v>515</v>
      </c>
    </row>
    <row r="14" spans="1:77">
      <c r="A14" s="58" t="s">
        <v>461</v>
      </c>
      <c r="B14" s="59" t="s">
        <v>516</v>
      </c>
      <c r="C14" s="59" t="s">
        <v>517</v>
      </c>
      <c r="D14" s="61">
        <v>17806755</v>
      </c>
      <c r="E14" s="61">
        <v>0</v>
      </c>
      <c r="F14" s="61">
        <v>17806755</v>
      </c>
      <c r="G14" s="61">
        <v>0</v>
      </c>
      <c r="H14" s="61">
        <v>0</v>
      </c>
      <c r="I14" s="61">
        <v>0</v>
      </c>
      <c r="J14" s="61">
        <v>0</v>
      </c>
      <c r="K14" s="61">
        <v>0</v>
      </c>
      <c r="L14" s="61">
        <v>0</v>
      </c>
      <c r="M14" s="61">
        <v>0</v>
      </c>
      <c r="N14" s="61">
        <v>0</v>
      </c>
      <c r="O14" s="61">
        <v>0</v>
      </c>
      <c r="P14" s="61">
        <v>-242611</v>
      </c>
      <c r="Q14" s="61">
        <v>0</v>
      </c>
      <c r="R14" s="61">
        <v>-242611</v>
      </c>
      <c r="S14" s="61">
        <v>332234</v>
      </c>
      <c r="T14" s="61">
        <v>0</v>
      </c>
      <c r="U14" s="61">
        <v>332234</v>
      </c>
      <c r="V14" s="61">
        <v>91184</v>
      </c>
      <c r="W14" s="61">
        <v>0</v>
      </c>
      <c r="X14" s="61">
        <v>91184</v>
      </c>
      <c r="Y14" s="61">
        <v>14574</v>
      </c>
      <c r="Z14" s="61">
        <v>0</v>
      </c>
      <c r="AA14" s="61">
        <v>14574</v>
      </c>
      <c r="AB14" s="61">
        <v>-317661</v>
      </c>
      <c r="AC14" s="61">
        <v>0</v>
      </c>
      <c r="AD14" s="61">
        <v>-317661</v>
      </c>
      <c r="AE14" s="61">
        <v>0</v>
      </c>
      <c r="AF14" s="61">
        <v>0</v>
      </c>
      <c r="AG14" s="61">
        <v>0</v>
      </c>
      <c r="AH14" s="61">
        <v>17684475</v>
      </c>
      <c r="AI14" s="61">
        <v>0</v>
      </c>
      <c r="AJ14" s="61">
        <v>17684475</v>
      </c>
      <c r="AK14" s="61">
        <v>0</v>
      </c>
      <c r="AL14" s="61">
        <v>0</v>
      </c>
      <c r="AM14" s="61">
        <v>165030</v>
      </c>
      <c r="AN14" s="61">
        <v>0</v>
      </c>
      <c r="AO14" s="61">
        <v>165030</v>
      </c>
      <c r="AP14" s="61">
        <v>0</v>
      </c>
      <c r="AQ14" s="61">
        <v>0</v>
      </c>
      <c r="AR14" s="61">
        <v>0</v>
      </c>
      <c r="AS14" s="61">
        <v>0</v>
      </c>
      <c r="AT14" s="61">
        <v>0</v>
      </c>
      <c r="AU14" s="61">
        <v>0</v>
      </c>
      <c r="AV14" s="61">
        <v>0</v>
      </c>
      <c r="AW14" s="61">
        <v>0</v>
      </c>
      <c r="AX14" s="61">
        <v>0</v>
      </c>
      <c r="AY14" s="61">
        <v>0</v>
      </c>
      <c r="AZ14" s="61">
        <v>0</v>
      </c>
      <c r="BA14" s="61">
        <v>0</v>
      </c>
      <c r="BB14" s="61">
        <v>0</v>
      </c>
      <c r="BC14" s="61">
        <v>0</v>
      </c>
      <c r="BD14" s="61">
        <v>0</v>
      </c>
      <c r="BE14" s="61">
        <v>0</v>
      </c>
      <c r="BF14" s="61">
        <v>0</v>
      </c>
      <c r="BG14" s="61">
        <v>0</v>
      </c>
      <c r="BH14" s="61">
        <v>0</v>
      </c>
      <c r="BI14" s="61">
        <v>0</v>
      </c>
      <c r="BJ14" s="61">
        <v>0</v>
      </c>
      <c r="BK14" s="61">
        <v>0</v>
      </c>
      <c r="BL14" s="61">
        <v>0</v>
      </c>
      <c r="BM14" s="61">
        <v>0</v>
      </c>
      <c r="BN14" s="61">
        <v>0</v>
      </c>
      <c r="BO14" s="61">
        <v>0</v>
      </c>
      <c r="BP14" s="61">
        <v>0</v>
      </c>
      <c r="BQ14" s="61">
        <v>0</v>
      </c>
      <c r="BR14" s="61">
        <v>0</v>
      </c>
      <c r="BS14" s="61">
        <v>2326085</v>
      </c>
      <c r="BT14" s="61">
        <v>-1248660</v>
      </c>
      <c r="BU14" s="58" t="s">
        <v>472</v>
      </c>
      <c r="BV14" s="58" t="s">
        <v>465</v>
      </c>
      <c r="BW14" s="58" t="s">
        <v>466</v>
      </c>
      <c r="BX14" s="58" t="s">
        <v>473</v>
      </c>
      <c r="BY14" s="58" t="s">
        <v>518</v>
      </c>
    </row>
    <row r="15" spans="1:77">
      <c r="A15" s="58" t="s">
        <v>469</v>
      </c>
      <c r="B15" s="59" t="s">
        <v>519</v>
      </c>
      <c r="C15" s="59" t="s">
        <v>520</v>
      </c>
      <c r="D15" s="61">
        <v>62240420</v>
      </c>
      <c r="E15" s="61">
        <v>0</v>
      </c>
      <c r="F15" s="61">
        <v>62240420</v>
      </c>
      <c r="G15" s="61">
        <v>0</v>
      </c>
      <c r="H15" s="61">
        <v>0</v>
      </c>
      <c r="I15" s="61">
        <v>0</v>
      </c>
      <c r="J15" s="61">
        <v>0</v>
      </c>
      <c r="K15" s="61">
        <v>0</v>
      </c>
      <c r="L15" s="61">
        <v>0</v>
      </c>
      <c r="M15" s="61">
        <v>0</v>
      </c>
      <c r="N15" s="61">
        <v>0</v>
      </c>
      <c r="O15" s="61">
        <v>0</v>
      </c>
      <c r="P15" s="61">
        <v>-538162</v>
      </c>
      <c r="Q15" s="61">
        <v>0</v>
      </c>
      <c r="R15" s="61">
        <v>-538162</v>
      </c>
      <c r="S15" s="61">
        <v>264536</v>
      </c>
      <c r="T15" s="61">
        <v>0</v>
      </c>
      <c r="U15" s="61">
        <v>264536</v>
      </c>
      <c r="V15" s="61">
        <v>0</v>
      </c>
      <c r="W15" s="61">
        <v>0</v>
      </c>
      <c r="X15" s="61">
        <v>0</v>
      </c>
      <c r="Y15" s="61">
        <v>-714536</v>
      </c>
      <c r="Z15" s="61">
        <v>0</v>
      </c>
      <c r="AA15" s="61">
        <v>-714536</v>
      </c>
      <c r="AB15" s="61">
        <v>2925000</v>
      </c>
      <c r="AC15" s="61">
        <v>0</v>
      </c>
      <c r="AD15" s="61">
        <v>2925000</v>
      </c>
      <c r="AE15" s="61">
        <v>0</v>
      </c>
      <c r="AF15" s="61">
        <v>0</v>
      </c>
      <c r="AG15" s="61">
        <v>0</v>
      </c>
      <c r="AH15" s="61">
        <v>64177258</v>
      </c>
      <c r="AI15" s="61">
        <v>0</v>
      </c>
      <c r="AJ15" s="61">
        <v>64177258</v>
      </c>
      <c r="AK15" s="61">
        <v>0</v>
      </c>
      <c r="AL15" s="61">
        <v>0</v>
      </c>
      <c r="AM15" s="61">
        <v>23736</v>
      </c>
      <c r="AN15" s="61">
        <v>0</v>
      </c>
      <c r="AO15" s="61">
        <v>23736</v>
      </c>
      <c r="AP15" s="61">
        <v>0</v>
      </c>
      <c r="AQ15" s="61">
        <v>0</v>
      </c>
      <c r="AR15" s="61">
        <v>0</v>
      </c>
      <c r="AS15" s="61">
        <v>0</v>
      </c>
      <c r="AT15" s="61">
        <v>0</v>
      </c>
      <c r="AU15" s="61">
        <v>0</v>
      </c>
      <c r="AV15" s="61">
        <v>0</v>
      </c>
      <c r="AW15" s="61">
        <v>0</v>
      </c>
      <c r="AX15" s="61">
        <v>0</v>
      </c>
      <c r="AY15" s="61">
        <v>0</v>
      </c>
      <c r="AZ15" s="61">
        <v>0</v>
      </c>
      <c r="BA15" s="61">
        <v>0</v>
      </c>
      <c r="BB15" s="61">
        <v>0</v>
      </c>
      <c r="BC15" s="61">
        <v>0</v>
      </c>
      <c r="BD15" s="61">
        <v>0</v>
      </c>
      <c r="BE15" s="61">
        <v>0</v>
      </c>
      <c r="BF15" s="61">
        <v>0</v>
      </c>
      <c r="BG15" s="61">
        <v>0</v>
      </c>
      <c r="BH15" s="61">
        <v>0</v>
      </c>
      <c r="BI15" s="61">
        <v>0</v>
      </c>
      <c r="BJ15" s="61">
        <v>0</v>
      </c>
      <c r="BK15" s="61">
        <v>0</v>
      </c>
      <c r="BL15" s="61">
        <v>0</v>
      </c>
      <c r="BM15" s="61">
        <v>0</v>
      </c>
      <c r="BN15" s="61">
        <v>0</v>
      </c>
      <c r="BO15" s="61">
        <v>0</v>
      </c>
      <c r="BP15" s="61">
        <v>0</v>
      </c>
      <c r="BQ15" s="61">
        <v>0</v>
      </c>
      <c r="BR15" s="61">
        <v>0</v>
      </c>
      <c r="BS15" s="61">
        <v>3452435</v>
      </c>
      <c r="BT15" s="61">
        <v>-7932580</v>
      </c>
      <c r="BU15" s="58" t="s">
        <v>521</v>
      </c>
      <c r="BV15" s="58" t="s">
        <v>522</v>
      </c>
      <c r="BW15" s="58" t="s">
        <v>466</v>
      </c>
      <c r="BX15" s="58" t="s">
        <v>497</v>
      </c>
      <c r="BY15" s="58" t="s">
        <v>523</v>
      </c>
    </row>
    <row r="16" spans="1:77">
      <c r="A16" s="58" t="s">
        <v>469</v>
      </c>
      <c r="B16" s="59" t="s">
        <v>524</v>
      </c>
      <c r="C16" s="59" t="s">
        <v>525</v>
      </c>
      <c r="D16" s="61">
        <v>63010406</v>
      </c>
      <c r="E16" s="61">
        <v>996519</v>
      </c>
      <c r="F16" s="61">
        <v>64006925</v>
      </c>
      <c r="G16" s="61">
        <v>0</v>
      </c>
      <c r="H16" s="61">
        <v>0</v>
      </c>
      <c r="I16" s="61">
        <v>0</v>
      </c>
      <c r="J16" s="61">
        <v>-31498</v>
      </c>
      <c r="K16" s="61">
        <v>0</v>
      </c>
      <c r="L16" s="61">
        <v>-31498</v>
      </c>
      <c r="M16" s="61">
        <v>0</v>
      </c>
      <c r="N16" s="61">
        <v>0</v>
      </c>
      <c r="O16" s="61">
        <v>0</v>
      </c>
      <c r="P16" s="61">
        <v>208502</v>
      </c>
      <c r="Q16" s="61">
        <v>-60000</v>
      </c>
      <c r="R16" s="61">
        <v>148502</v>
      </c>
      <c r="S16" s="61">
        <v>54000</v>
      </c>
      <c r="T16" s="61">
        <v>0</v>
      </c>
      <c r="U16" s="61">
        <v>54000</v>
      </c>
      <c r="V16" s="61">
        <v>2359000</v>
      </c>
      <c r="W16" s="61">
        <v>427000</v>
      </c>
      <c r="X16" s="61">
        <v>2786000</v>
      </c>
      <c r="Y16" s="61">
        <v>496000</v>
      </c>
      <c r="Z16" s="61">
        <v>0</v>
      </c>
      <c r="AA16" s="61">
        <v>496000</v>
      </c>
      <c r="AB16" s="61">
        <v>-1259000</v>
      </c>
      <c r="AC16" s="61">
        <v>-227000</v>
      </c>
      <c r="AD16" s="61">
        <v>-1486000</v>
      </c>
      <c r="AE16" s="61">
        <v>0</v>
      </c>
      <c r="AF16" s="61">
        <v>0</v>
      </c>
      <c r="AG16" s="61">
        <v>0</v>
      </c>
      <c r="AH16" s="61">
        <v>64868908</v>
      </c>
      <c r="AI16" s="61">
        <v>1136519</v>
      </c>
      <c r="AJ16" s="61">
        <v>66005427</v>
      </c>
      <c r="AK16" s="61">
        <v>1136519</v>
      </c>
      <c r="AL16" s="61">
        <v>1136519</v>
      </c>
      <c r="AM16" s="61">
        <v>457006</v>
      </c>
      <c r="AN16" s="61">
        <v>0</v>
      </c>
      <c r="AO16" s="61">
        <v>457006</v>
      </c>
      <c r="AP16" s="61">
        <v>0</v>
      </c>
      <c r="AQ16" s="61">
        <v>0</v>
      </c>
      <c r="AR16" s="61">
        <v>0</v>
      </c>
      <c r="AS16" s="61">
        <v>503</v>
      </c>
      <c r="AT16" s="61">
        <v>503</v>
      </c>
      <c r="AU16" s="61">
        <v>2282546</v>
      </c>
      <c r="AV16" s="61">
        <v>2282546</v>
      </c>
      <c r="AW16" s="61">
        <v>0</v>
      </c>
      <c r="AX16" s="61">
        <v>0</v>
      </c>
      <c r="AY16" s="61">
        <v>0</v>
      </c>
      <c r="AZ16" s="61">
        <v>0</v>
      </c>
      <c r="BA16" s="61">
        <v>0</v>
      </c>
      <c r="BB16" s="61">
        <v>494398</v>
      </c>
      <c r="BC16" s="61">
        <v>494398</v>
      </c>
      <c r="BD16" s="61">
        <v>0</v>
      </c>
      <c r="BE16" s="61">
        <v>0</v>
      </c>
      <c r="BF16" s="61">
        <v>0</v>
      </c>
      <c r="BG16" s="61">
        <v>494398</v>
      </c>
      <c r="BH16" s="61">
        <v>494398</v>
      </c>
      <c r="BI16" s="61">
        <v>0</v>
      </c>
      <c r="BJ16" s="61">
        <v>0</v>
      </c>
      <c r="BK16" s="61">
        <v>0</v>
      </c>
      <c r="BL16" s="61">
        <v>0</v>
      </c>
      <c r="BM16" s="61">
        <v>0</v>
      </c>
      <c r="BN16" s="61">
        <v>0</v>
      </c>
      <c r="BO16" s="61">
        <v>0</v>
      </c>
      <c r="BP16" s="61">
        <v>0</v>
      </c>
      <c r="BQ16" s="61">
        <v>0</v>
      </c>
      <c r="BR16" s="61">
        <v>0</v>
      </c>
      <c r="BS16" s="61">
        <v>1271365</v>
      </c>
      <c r="BT16" s="61">
        <v>-2828818</v>
      </c>
      <c r="BU16" s="58" t="s">
        <v>526</v>
      </c>
      <c r="BV16" s="58" t="s">
        <v>527</v>
      </c>
      <c r="BW16" s="58" t="s">
        <v>466</v>
      </c>
      <c r="BX16" s="58" t="s">
        <v>467</v>
      </c>
      <c r="BY16" s="58" t="s">
        <v>528</v>
      </c>
    </row>
    <row r="17" spans="1:77">
      <c r="A17" s="58" t="s">
        <v>469</v>
      </c>
      <c r="B17" s="59" t="s">
        <v>529</v>
      </c>
      <c r="C17" s="59" t="s">
        <v>530</v>
      </c>
      <c r="D17" s="61">
        <v>43102054</v>
      </c>
      <c r="E17" s="61">
        <v>0</v>
      </c>
      <c r="F17" s="61">
        <v>43102054</v>
      </c>
      <c r="G17" s="61">
        <v>0</v>
      </c>
      <c r="H17" s="61">
        <v>0</v>
      </c>
      <c r="I17" s="61">
        <v>0</v>
      </c>
      <c r="J17" s="61">
        <v>-620837</v>
      </c>
      <c r="K17" s="61">
        <v>0</v>
      </c>
      <c r="L17" s="61">
        <v>-620837</v>
      </c>
      <c r="M17" s="61">
        <v>0</v>
      </c>
      <c r="N17" s="61">
        <v>0</v>
      </c>
      <c r="O17" s="61">
        <v>0</v>
      </c>
      <c r="P17" s="61">
        <v>-46398</v>
      </c>
      <c r="Q17" s="61">
        <v>0</v>
      </c>
      <c r="R17" s="61">
        <v>-46398</v>
      </c>
      <c r="S17" s="61">
        <v>180820</v>
      </c>
      <c r="T17" s="61">
        <v>0</v>
      </c>
      <c r="U17" s="61">
        <v>180820</v>
      </c>
      <c r="V17" s="61">
        <v>0</v>
      </c>
      <c r="W17" s="61">
        <v>0</v>
      </c>
      <c r="X17" s="61">
        <v>0</v>
      </c>
      <c r="Y17" s="61">
        <v>759107</v>
      </c>
      <c r="Z17" s="61">
        <v>0</v>
      </c>
      <c r="AA17" s="61">
        <v>759107</v>
      </c>
      <c r="AB17" s="61">
        <v>1028356</v>
      </c>
      <c r="AC17" s="61">
        <v>0</v>
      </c>
      <c r="AD17" s="61">
        <v>1028356</v>
      </c>
      <c r="AE17" s="61">
        <v>0</v>
      </c>
      <c r="AF17" s="61">
        <v>0</v>
      </c>
      <c r="AG17" s="61">
        <v>0</v>
      </c>
      <c r="AH17" s="61">
        <v>45023939</v>
      </c>
      <c r="AI17" s="61">
        <v>0</v>
      </c>
      <c r="AJ17" s="61">
        <v>45023939</v>
      </c>
      <c r="AK17" s="61">
        <v>0</v>
      </c>
      <c r="AL17" s="61">
        <v>0</v>
      </c>
      <c r="AM17" s="61">
        <v>859136</v>
      </c>
      <c r="AN17" s="61">
        <v>0</v>
      </c>
      <c r="AO17" s="61">
        <v>859136</v>
      </c>
      <c r="AP17" s="61">
        <v>0</v>
      </c>
      <c r="AQ17" s="61">
        <v>0</v>
      </c>
      <c r="AR17" s="61">
        <v>0</v>
      </c>
      <c r="AS17" s="61">
        <v>0</v>
      </c>
      <c r="AT17" s="61">
        <v>0</v>
      </c>
      <c r="AU17" s="61">
        <v>0</v>
      </c>
      <c r="AV17" s="61">
        <v>0</v>
      </c>
      <c r="AW17" s="61">
        <v>0</v>
      </c>
      <c r="AX17" s="61">
        <v>0</v>
      </c>
      <c r="AY17" s="61">
        <v>0</v>
      </c>
      <c r="AZ17" s="61">
        <v>0</v>
      </c>
      <c r="BA17" s="61">
        <v>0</v>
      </c>
      <c r="BB17" s="61">
        <v>0</v>
      </c>
      <c r="BC17" s="61">
        <v>0</v>
      </c>
      <c r="BD17" s="61">
        <v>0</v>
      </c>
      <c r="BE17" s="61">
        <v>0</v>
      </c>
      <c r="BF17" s="61">
        <v>0</v>
      </c>
      <c r="BG17" s="61">
        <v>0</v>
      </c>
      <c r="BH17" s="61">
        <v>0</v>
      </c>
      <c r="BI17" s="61">
        <v>0</v>
      </c>
      <c r="BJ17" s="61">
        <v>0</v>
      </c>
      <c r="BK17" s="61">
        <v>0</v>
      </c>
      <c r="BL17" s="61">
        <v>0</v>
      </c>
      <c r="BM17" s="61">
        <v>0</v>
      </c>
      <c r="BN17" s="61">
        <v>0</v>
      </c>
      <c r="BO17" s="61">
        <v>0</v>
      </c>
      <c r="BP17" s="61">
        <v>0</v>
      </c>
      <c r="BQ17" s="61">
        <v>0</v>
      </c>
      <c r="BR17" s="61">
        <v>0</v>
      </c>
      <c r="BS17" s="61">
        <v>1159781</v>
      </c>
      <c r="BT17" s="61">
        <v>-1258159</v>
      </c>
      <c r="BU17" s="58" t="s">
        <v>486</v>
      </c>
      <c r="BV17" s="58" t="s">
        <v>487</v>
      </c>
      <c r="BW17" s="58" t="s">
        <v>466</v>
      </c>
      <c r="BX17" s="58" t="s">
        <v>479</v>
      </c>
      <c r="BY17" s="58" t="s">
        <v>531</v>
      </c>
    </row>
    <row r="18" spans="1:77">
      <c r="A18" s="58" t="s">
        <v>461</v>
      </c>
      <c r="B18" s="59" t="s">
        <v>532</v>
      </c>
      <c r="C18" s="59" t="s">
        <v>533</v>
      </c>
      <c r="D18" s="61">
        <v>44261696</v>
      </c>
      <c r="E18" s="61">
        <v>3716593</v>
      </c>
      <c r="F18" s="61">
        <v>47978289</v>
      </c>
      <c r="G18" s="61">
        <v>0</v>
      </c>
      <c r="H18" s="61">
        <v>0</v>
      </c>
      <c r="I18" s="61">
        <v>0</v>
      </c>
      <c r="J18" s="61">
        <v>-186185</v>
      </c>
      <c r="K18" s="61">
        <v>0</v>
      </c>
      <c r="L18" s="61">
        <v>-186185</v>
      </c>
      <c r="M18" s="61">
        <v>0</v>
      </c>
      <c r="N18" s="61">
        <v>0</v>
      </c>
      <c r="O18" s="61">
        <v>0</v>
      </c>
      <c r="P18" s="61">
        <v>-152282</v>
      </c>
      <c r="Q18" s="61">
        <v>87465</v>
      </c>
      <c r="R18" s="61">
        <v>-64817</v>
      </c>
      <c r="S18" s="61">
        <v>50948</v>
      </c>
      <c r="T18" s="61">
        <v>0</v>
      </c>
      <c r="U18" s="61">
        <v>50948</v>
      </c>
      <c r="V18" s="61">
        <v>1495525</v>
      </c>
      <c r="W18" s="61">
        <v>168603</v>
      </c>
      <c r="X18" s="61">
        <v>1664128</v>
      </c>
      <c r="Y18" s="61">
        <v>381119</v>
      </c>
      <c r="Z18" s="61">
        <v>444811</v>
      </c>
      <c r="AA18" s="61">
        <v>825930</v>
      </c>
      <c r="AB18" s="61">
        <v>-3068415</v>
      </c>
      <c r="AC18" s="61">
        <v>-294642</v>
      </c>
      <c r="AD18" s="61">
        <v>-3363057</v>
      </c>
      <c r="AE18" s="61">
        <v>0</v>
      </c>
      <c r="AF18" s="61">
        <v>0</v>
      </c>
      <c r="AG18" s="61">
        <v>0</v>
      </c>
      <c r="AH18" s="61">
        <v>42968591</v>
      </c>
      <c r="AI18" s="61">
        <v>4122830</v>
      </c>
      <c r="AJ18" s="61">
        <v>47091421</v>
      </c>
      <c r="AK18" s="61">
        <v>4122830</v>
      </c>
      <c r="AL18" s="61">
        <v>4122830</v>
      </c>
      <c r="AM18" s="61">
        <v>16998</v>
      </c>
      <c r="AN18" s="61">
        <v>0</v>
      </c>
      <c r="AO18" s="61">
        <v>16998</v>
      </c>
      <c r="AP18" s="61">
        <v>0</v>
      </c>
      <c r="AQ18" s="61">
        <v>0</v>
      </c>
      <c r="AR18" s="61">
        <v>0</v>
      </c>
      <c r="AS18" s="61">
        <v>25915</v>
      </c>
      <c r="AT18" s="61">
        <v>25915</v>
      </c>
      <c r="AU18" s="61">
        <v>5572237</v>
      </c>
      <c r="AV18" s="61">
        <v>5572237</v>
      </c>
      <c r="AW18" s="61">
        <v>0</v>
      </c>
      <c r="AX18" s="61">
        <v>0</v>
      </c>
      <c r="AY18" s="61">
        <v>80640</v>
      </c>
      <c r="AZ18" s="61">
        <v>80640</v>
      </c>
      <c r="BA18" s="61">
        <v>0</v>
      </c>
      <c r="BB18" s="61">
        <v>0</v>
      </c>
      <c r="BC18" s="61">
        <v>0</v>
      </c>
      <c r="BD18" s="61">
        <v>0</v>
      </c>
      <c r="BE18" s="61">
        <v>0</v>
      </c>
      <c r="BF18" s="61">
        <v>0</v>
      </c>
      <c r="BG18" s="61">
        <v>0</v>
      </c>
      <c r="BH18" s="61">
        <v>0</v>
      </c>
      <c r="BI18" s="61">
        <v>0</v>
      </c>
      <c r="BJ18" s="61">
        <v>0</v>
      </c>
      <c r="BK18" s="61">
        <v>0</v>
      </c>
      <c r="BL18" s="61">
        <v>0</v>
      </c>
      <c r="BM18" s="61">
        <v>0</v>
      </c>
      <c r="BN18" s="61">
        <v>0</v>
      </c>
      <c r="BO18" s="61">
        <v>0</v>
      </c>
      <c r="BP18" s="61">
        <v>0</v>
      </c>
      <c r="BQ18" s="61">
        <v>0</v>
      </c>
      <c r="BR18" s="61">
        <v>0</v>
      </c>
      <c r="BS18" s="61">
        <v>3256668</v>
      </c>
      <c r="BT18" s="61">
        <v>-3457882</v>
      </c>
      <c r="BU18" s="58" t="s">
        <v>534</v>
      </c>
      <c r="BV18" s="58" t="s">
        <v>535</v>
      </c>
      <c r="BW18" s="58" t="s">
        <v>536</v>
      </c>
      <c r="BX18" s="58" t="s">
        <v>537</v>
      </c>
      <c r="BY18" s="58" t="s">
        <v>538</v>
      </c>
    </row>
    <row r="19" spans="1:77">
      <c r="A19" s="58" t="s">
        <v>469</v>
      </c>
      <c r="B19" s="59" t="s">
        <v>539</v>
      </c>
      <c r="C19" s="59" t="s">
        <v>540</v>
      </c>
      <c r="D19" s="61">
        <v>59401457</v>
      </c>
      <c r="E19" s="61">
        <v>0</v>
      </c>
      <c r="F19" s="61">
        <v>59401457</v>
      </c>
      <c r="G19" s="61">
        <v>0</v>
      </c>
      <c r="H19" s="61">
        <v>0</v>
      </c>
      <c r="I19" s="61">
        <v>0</v>
      </c>
      <c r="J19" s="61">
        <v>-353021</v>
      </c>
      <c r="K19" s="61">
        <v>0</v>
      </c>
      <c r="L19" s="61">
        <v>-353021</v>
      </c>
      <c r="M19" s="61">
        <v>0</v>
      </c>
      <c r="N19" s="61">
        <v>0</v>
      </c>
      <c r="O19" s="61">
        <v>0</v>
      </c>
      <c r="P19" s="61">
        <v>-490021</v>
      </c>
      <c r="Q19" s="61">
        <v>0</v>
      </c>
      <c r="R19" s="61">
        <v>-490021</v>
      </c>
      <c r="S19" s="61">
        <v>715967</v>
      </c>
      <c r="T19" s="61">
        <v>0</v>
      </c>
      <c r="U19" s="61">
        <v>715967</v>
      </c>
      <c r="V19" s="61">
        <v>1327703</v>
      </c>
      <c r="W19" s="61">
        <v>0</v>
      </c>
      <c r="X19" s="61">
        <v>1327703</v>
      </c>
      <c r="Y19" s="61">
        <v>907703</v>
      </c>
      <c r="Z19" s="61">
        <v>0</v>
      </c>
      <c r="AA19" s="61">
        <v>907703</v>
      </c>
      <c r="AB19" s="61">
        <v>-3324125</v>
      </c>
      <c r="AC19" s="61">
        <v>0</v>
      </c>
      <c r="AD19" s="61">
        <v>-3324125</v>
      </c>
      <c r="AE19" s="61">
        <v>0</v>
      </c>
      <c r="AF19" s="61">
        <v>0</v>
      </c>
      <c r="AG19" s="61">
        <v>0</v>
      </c>
      <c r="AH19" s="61">
        <v>58538684</v>
      </c>
      <c r="AI19" s="61">
        <v>0</v>
      </c>
      <c r="AJ19" s="61">
        <v>58538684</v>
      </c>
      <c r="AK19" s="61">
        <v>0</v>
      </c>
      <c r="AL19" s="61">
        <v>0</v>
      </c>
      <c r="AM19" s="61">
        <v>639713</v>
      </c>
      <c r="AN19" s="61">
        <v>0</v>
      </c>
      <c r="AO19" s="61">
        <v>639713</v>
      </c>
      <c r="AP19" s="61">
        <v>0</v>
      </c>
      <c r="AQ19" s="61">
        <v>0</v>
      </c>
      <c r="AR19" s="61">
        <v>0</v>
      </c>
      <c r="AS19" s="61">
        <v>0</v>
      </c>
      <c r="AT19" s="61">
        <v>0</v>
      </c>
      <c r="AU19" s="61">
        <v>0</v>
      </c>
      <c r="AV19" s="61">
        <v>0</v>
      </c>
      <c r="AW19" s="61">
        <v>0</v>
      </c>
      <c r="AX19" s="61">
        <v>0</v>
      </c>
      <c r="AY19" s="61">
        <v>0</v>
      </c>
      <c r="AZ19" s="61">
        <v>0</v>
      </c>
      <c r="BA19" s="61">
        <v>0</v>
      </c>
      <c r="BB19" s="61">
        <v>0</v>
      </c>
      <c r="BC19" s="61">
        <v>0</v>
      </c>
      <c r="BD19" s="61">
        <v>0</v>
      </c>
      <c r="BE19" s="61">
        <v>0</v>
      </c>
      <c r="BF19" s="61">
        <v>0</v>
      </c>
      <c r="BG19" s="61">
        <v>0</v>
      </c>
      <c r="BH19" s="61">
        <v>0</v>
      </c>
      <c r="BI19" s="61">
        <v>0</v>
      </c>
      <c r="BJ19" s="61">
        <v>0</v>
      </c>
      <c r="BK19" s="61">
        <v>0</v>
      </c>
      <c r="BL19" s="61">
        <v>0</v>
      </c>
      <c r="BM19" s="61">
        <v>0</v>
      </c>
      <c r="BN19" s="61">
        <v>0</v>
      </c>
      <c r="BO19" s="61">
        <v>0</v>
      </c>
      <c r="BP19" s="61">
        <v>0</v>
      </c>
      <c r="BQ19" s="61">
        <v>0</v>
      </c>
      <c r="BR19" s="61">
        <v>0</v>
      </c>
      <c r="BS19" s="61">
        <v>4000218</v>
      </c>
      <c r="BT19" s="61">
        <v>-1641298</v>
      </c>
      <c r="BU19" s="58" t="s">
        <v>536</v>
      </c>
      <c r="BV19" s="58" t="s">
        <v>541</v>
      </c>
      <c r="BW19" s="58" t="s">
        <v>536</v>
      </c>
      <c r="BX19" s="58" t="s">
        <v>497</v>
      </c>
      <c r="BY19" s="58" t="s">
        <v>542</v>
      </c>
    </row>
    <row r="20" spans="1:77">
      <c r="A20" s="58" t="s">
        <v>469</v>
      </c>
      <c r="B20" s="59" t="s">
        <v>543</v>
      </c>
      <c r="C20" s="59" t="s">
        <v>544</v>
      </c>
      <c r="D20" s="61">
        <v>65881030</v>
      </c>
      <c r="E20" s="61">
        <v>0</v>
      </c>
      <c r="F20" s="61">
        <v>65881030</v>
      </c>
      <c r="G20" s="61">
        <v>0</v>
      </c>
      <c r="H20" s="61">
        <v>0</v>
      </c>
      <c r="I20" s="61">
        <v>0</v>
      </c>
      <c r="J20" s="61">
        <v>0</v>
      </c>
      <c r="K20" s="61">
        <v>0</v>
      </c>
      <c r="L20" s="61">
        <v>0</v>
      </c>
      <c r="M20" s="61">
        <v>0</v>
      </c>
      <c r="N20" s="61">
        <v>0</v>
      </c>
      <c r="O20" s="61">
        <v>0</v>
      </c>
      <c r="P20" s="61">
        <v>1446637</v>
      </c>
      <c r="Q20" s="61">
        <v>0</v>
      </c>
      <c r="R20" s="61">
        <v>1446637</v>
      </c>
      <c r="S20" s="61">
        <v>0</v>
      </c>
      <c r="T20" s="61">
        <v>0</v>
      </c>
      <c r="U20" s="61">
        <v>0</v>
      </c>
      <c r="V20" s="61">
        <v>0</v>
      </c>
      <c r="W20" s="61">
        <v>0</v>
      </c>
      <c r="X20" s="61">
        <v>0</v>
      </c>
      <c r="Y20" s="61">
        <v>-229391</v>
      </c>
      <c r="Z20" s="61">
        <v>0</v>
      </c>
      <c r="AA20" s="61">
        <v>-229391</v>
      </c>
      <c r="AB20" s="61">
        <v>-160127</v>
      </c>
      <c r="AC20" s="61">
        <v>0</v>
      </c>
      <c r="AD20" s="61">
        <v>-160127</v>
      </c>
      <c r="AE20" s="61">
        <v>0</v>
      </c>
      <c r="AF20" s="61">
        <v>0</v>
      </c>
      <c r="AG20" s="61">
        <v>0</v>
      </c>
      <c r="AH20" s="61">
        <v>66938149</v>
      </c>
      <c r="AI20" s="61">
        <v>0</v>
      </c>
      <c r="AJ20" s="61">
        <v>66938149</v>
      </c>
      <c r="AK20" s="61">
        <v>0</v>
      </c>
      <c r="AL20" s="61">
        <v>0</v>
      </c>
      <c r="AM20" s="61">
        <v>0</v>
      </c>
      <c r="AN20" s="61">
        <v>0</v>
      </c>
      <c r="AO20" s="61">
        <v>0</v>
      </c>
      <c r="AP20" s="61">
        <v>0</v>
      </c>
      <c r="AQ20" s="61">
        <v>0</v>
      </c>
      <c r="AR20" s="61">
        <v>0</v>
      </c>
      <c r="AS20" s="61">
        <v>0</v>
      </c>
      <c r="AT20" s="61">
        <v>0</v>
      </c>
      <c r="AU20" s="61">
        <v>0</v>
      </c>
      <c r="AV20" s="61">
        <v>0</v>
      </c>
      <c r="AW20" s="61">
        <v>0</v>
      </c>
      <c r="AX20" s="61">
        <v>0</v>
      </c>
      <c r="AY20" s="61">
        <v>0</v>
      </c>
      <c r="AZ20" s="61">
        <v>0</v>
      </c>
      <c r="BA20" s="61">
        <v>0</v>
      </c>
      <c r="BB20" s="61">
        <v>0</v>
      </c>
      <c r="BC20" s="61">
        <v>0</v>
      </c>
      <c r="BD20" s="61">
        <v>0</v>
      </c>
      <c r="BE20" s="61">
        <v>0</v>
      </c>
      <c r="BF20" s="61">
        <v>0</v>
      </c>
      <c r="BG20" s="61">
        <v>0</v>
      </c>
      <c r="BH20" s="61">
        <v>0</v>
      </c>
      <c r="BI20" s="61">
        <v>0</v>
      </c>
      <c r="BJ20" s="61">
        <v>0</v>
      </c>
      <c r="BK20" s="61">
        <v>0</v>
      </c>
      <c r="BL20" s="61">
        <v>0</v>
      </c>
      <c r="BM20" s="61">
        <v>0</v>
      </c>
      <c r="BN20" s="61">
        <v>0</v>
      </c>
      <c r="BO20" s="61">
        <v>0</v>
      </c>
      <c r="BP20" s="61">
        <v>0</v>
      </c>
      <c r="BQ20" s="61">
        <v>0</v>
      </c>
      <c r="BR20" s="61">
        <v>0</v>
      </c>
      <c r="BS20" s="61">
        <v>7358507</v>
      </c>
      <c r="BT20" s="61">
        <v>-2917771</v>
      </c>
      <c r="BU20" s="58" t="s">
        <v>501</v>
      </c>
      <c r="BV20" s="58" t="s">
        <v>502</v>
      </c>
      <c r="BW20" s="58" t="s">
        <v>503</v>
      </c>
      <c r="BX20" s="58" t="s">
        <v>504</v>
      </c>
      <c r="BY20" s="58" t="s">
        <v>545</v>
      </c>
    </row>
    <row r="21" spans="1:77">
      <c r="A21" s="58" t="s">
        <v>469</v>
      </c>
      <c r="B21" s="59" t="s">
        <v>546</v>
      </c>
      <c r="C21" s="59" t="s">
        <v>547</v>
      </c>
      <c r="D21" s="61">
        <v>323796383</v>
      </c>
      <c r="E21" s="61">
        <v>14436521</v>
      </c>
      <c r="F21" s="61">
        <v>338232904</v>
      </c>
      <c r="G21" s="61">
        <v>0</v>
      </c>
      <c r="H21" s="61">
        <v>0</v>
      </c>
      <c r="I21" s="61">
        <v>0</v>
      </c>
      <c r="J21" s="61">
        <v>0</v>
      </c>
      <c r="K21" s="61">
        <v>0</v>
      </c>
      <c r="L21" s="61">
        <v>0</v>
      </c>
      <c r="M21" s="61">
        <v>3847321</v>
      </c>
      <c r="N21" s="61">
        <v>132947</v>
      </c>
      <c r="O21" s="61">
        <v>3980268</v>
      </c>
      <c r="P21" s="61">
        <v>-8657694</v>
      </c>
      <c r="Q21" s="61">
        <v>-100071</v>
      </c>
      <c r="R21" s="61">
        <v>-8757765</v>
      </c>
      <c r="S21" s="61">
        <v>5814618</v>
      </c>
      <c r="T21" s="61">
        <v>0</v>
      </c>
      <c r="U21" s="61">
        <v>5814618</v>
      </c>
      <c r="V21" s="61">
        <v>27020041</v>
      </c>
      <c r="W21" s="61">
        <v>0</v>
      </c>
      <c r="X21" s="61">
        <v>27020041</v>
      </c>
      <c r="Y21" s="61">
        <v>-1761693</v>
      </c>
      <c r="Z21" s="61">
        <v>3437</v>
      </c>
      <c r="AA21" s="61">
        <v>-1758256</v>
      </c>
      <c r="AB21" s="61">
        <v>-24707300</v>
      </c>
      <c r="AC21" s="61">
        <v>323127</v>
      </c>
      <c r="AD21" s="61">
        <v>-24384173</v>
      </c>
      <c r="AE21" s="61">
        <v>960115</v>
      </c>
      <c r="AF21" s="61">
        <v>17705</v>
      </c>
      <c r="AG21" s="61">
        <v>977820</v>
      </c>
      <c r="AH21" s="61">
        <v>325351676</v>
      </c>
      <c r="AI21" s="61">
        <v>14795961</v>
      </c>
      <c r="AJ21" s="61">
        <v>340147637</v>
      </c>
      <c r="AK21" s="61">
        <v>14795961</v>
      </c>
      <c r="AL21" s="61">
        <v>14795961</v>
      </c>
      <c r="AM21" s="61">
        <v>0</v>
      </c>
      <c r="AN21" s="61">
        <v>0</v>
      </c>
      <c r="AO21" s="61">
        <v>0</v>
      </c>
      <c r="AP21" s="61">
        <v>0</v>
      </c>
      <c r="AQ21" s="61">
        <v>0</v>
      </c>
      <c r="AR21" s="61">
        <v>0</v>
      </c>
      <c r="AS21" s="61">
        <v>-40530</v>
      </c>
      <c r="AT21" s="61">
        <v>-40530</v>
      </c>
      <c r="AU21" s="61">
        <v>11531912</v>
      </c>
      <c r="AV21" s="61">
        <v>11531912</v>
      </c>
      <c r="AW21" s="61">
        <v>3223519</v>
      </c>
      <c r="AX21" s="61">
        <v>0</v>
      </c>
      <c r="AY21" s="61">
        <v>91227</v>
      </c>
      <c r="AZ21" s="61">
        <v>91227</v>
      </c>
      <c r="BA21" s="61">
        <v>0</v>
      </c>
      <c r="BB21" s="61">
        <v>0</v>
      </c>
      <c r="BC21" s="61">
        <v>0</v>
      </c>
      <c r="BD21" s="61">
        <v>0</v>
      </c>
      <c r="BE21" s="61">
        <v>0</v>
      </c>
      <c r="BF21" s="61">
        <v>0</v>
      </c>
      <c r="BG21" s="61">
        <v>0</v>
      </c>
      <c r="BH21" s="61">
        <v>0</v>
      </c>
      <c r="BI21" s="61">
        <v>0</v>
      </c>
      <c r="BJ21" s="61">
        <v>0</v>
      </c>
      <c r="BK21" s="61">
        <v>0</v>
      </c>
      <c r="BL21" s="61">
        <v>0</v>
      </c>
      <c r="BM21" s="61">
        <v>0</v>
      </c>
      <c r="BN21" s="61">
        <v>0</v>
      </c>
      <c r="BO21" s="61">
        <v>0</v>
      </c>
      <c r="BP21" s="61">
        <v>0</v>
      </c>
      <c r="BQ21" s="61">
        <v>0</v>
      </c>
      <c r="BR21" s="61">
        <v>0</v>
      </c>
      <c r="BS21" s="61">
        <v>121090775</v>
      </c>
      <c r="BT21" s="61">
        <v>-35230867</v>
      </c>
      <c r="BU21" s="58" t="s">
        <v>511</v>
      </c>
      <c r="BV21" s="58" t="s">
        <v>548</v>
      </c>
      <c r="BW21" s="58" t="s">
        <v>513</v>
      </c>
      <c r="BX21" s="58" t="s">
        <v>549</v>
      </c>
      <c r="BY21" s="58" t="s">
        <v>550</v>
      </c>
    </row>
    <row r="22" spans="1:77">
      <c r="A22" s="58" t="s">
        <v>469</v>
      </c>
      <c r="B22" s="59" t="s">
        <v>551</v>
      </c>
      <c r="C22" s="59" t="s">
        <v>552</v>
      </c>
      <c r="D22" s="61">
        <v>41959884</v>
      </c>
      <c r="E22" s="61">
        <v>0</v>
      </c>
      <c r="F22" s="61">
        <v>41959884</v>
      </c>
      <c r="G22" s="61">
        <v>0</v>
      </c>
      <c r="H22" s="61">
        <v>0</v>
      </c>
      <c r="I22" s="61">
        <v>0</v>
      </c>
      <c r="J22" s="61">
        <v>0</v>
      </c>
      <c r="K22" s="61">
        <v>0</v>
      </c>
      <c r="L22" s="61">
        <v>0</v>
      </c>
      <c r="M22" s="61">
        <v>-24884</v>
      </c>
      <c r="N22" s="61">
        <v>0</v>
      </c>
      <c r="O22" s="61">
        <v>-24884</v>
      </c>
      <c r="P22" s="61">
        <v>-240771</v>
      </c>
      <c r="Q22" s="61">
        <v>0</v>
      </c>
      <c r="R22" s="61">
        <v>-240771</v>
      </c>
      <c r="S22" s="61">
        <v>650000</v>
      </c>
      <c r="T22" s="61">
        <v>0</v>
      </c>
      <c r="U22" s="61">
        <v>650000</v>
      </c>
      <c r="V22" s="61">
        <v>1040000</v>
      </c>
      <c r="W22" s="61">
        <v>0</v>
      </c>
      <c r="X22" s="61">
        <v>1040000</v>
      </c>
      <c r="Y22" s="61">
        <v>870000</v>
      </c>
      <c r="Z22" s="61">
        <v>0</v>
      </c>
      <c r="AA22" s="61">
        <v>870000</v>
      </c>
      <c r="AB22" s="61">
        <v>490000</v>
      </c>
      <c r="AC22" s="61">
        <v>0</v>
      </c>
      <c r="AD22" s="61">
        <v>490000</v>
      </c>
      <c r="AE22" s="61">
        <v>0</v>
      </c>
      <c r="AF22" s="61">
        <v>0</v>
      </c>
      <c r="AG22" s="61">
        <v>0</v>
      </c>
      <c r="AH22" s="61">
        <v>44744229</v>
      </c>
      <c r="AI22" s="61">
        <v>0</v>
      </c>
      <c r="AJ22" s="61">
        <v>44744229</v>
      </c>
      <c r="AK22" s="61">
        <v>0</v>
      </c>
      <c r="AL22" s="61">
        <v>0</v>
      </c>
      <c r="AM22" s="61">
        <v>0</v>
      </c>
      <c r="AN22" s="61">
        <v>0</v>
      </c>
      <c r="AO22" s="61">
        <v>0</v>
      </c>
      <c r="AP22" s="61">
        <v>0</v>
      </c>
      <c r="AQ22" s="61">
        <v>0</v>
      </c>
      <c r="AR22" s="61">
        <v>0</v>
      </c>
      <c r="AS22" s="61">
        <v>0</v>
      </c>
      <c r="AT22" s="61">
        <v>0</v>
      </c>
      <c r="AU22" s="61">
        <v>0</v>
      </c>
      <c r="AV22" s="61">
        <v>0</v>
      </c>
      <c r="AW22" s="61">
        <v>0</v>
      </c>
      <c r="AX22" s="61">
        <v>0</v>
      </c>
      <c r="AY22" s="61">
        <v>0</v>
      </c>
      <c r="AZ22" s="61">
        <v>0</v>
      </c>
      <c r="BA22" s="61">
        <v>0</v>
      </c>
      <c r="BB22" s="61">
        <v>0</v>
      </c>
      <c r="BC22" s="61">
        <v>0</v>
      </c>
      <c r="BD22" s="61">
        <v>0</v>
      </c>
      <c r="BE22" s="61">
        <v>0</v>
      </c>
      <c r="BF22" s="61">
        <v>0</v>
      </c>
      <c r="BG22" s="61">
        <v>0</v>
      </c>
      <c r="BH22" s="61">
        <v>0</v>
      </c>
      <c r="BI22" s="61">
        <v>0</v>
      </c>
      <c r="BJ22" s="61">
        <v>0</v>
      </c>
      <c r="BK22" s="61">
        <v>0</v>
      </c>
      <c r="BL22" s="61">
        <v>0</v>
      </c>
      <c r="BM22" s="61">
        <v>0</v>
      </c>
      <c r="BN22" s="61">
        <v>0</v>
      </c>
      <c r="BO22" s="61">
        <v>0</v>
      </c>
      <c r="BP22" s="61">
        <v>0</v>
      </c>
      <c r="BQ22" s="61">
        <v>0</v>
      </c>
      <c r="BR22" s="61">
        <v>0</v>
      </c>
      <c r="BS22" s="61">
        <v>1989551</v>
      </c>
      <c r="BT22" s="61">
        <v>-3987367</v>
      </c>
      <c r="BU22" s="58" t="s">
        <v>553</v>
      </c>
      <c r="BV22" s="58" t="s">
        <v>554</v>
      </c>
      <c r="BW22" s="58" t="s">
        <v>466</v>
      </c>
      <c r="BX22" s="58" t="s">
        <v>479</v>
      </c>
      <c r="BY22" s="58" t="s">
        <v>555</v>
      </c>
    </row>
    <row r="23" spans="1:77">
      <c r="A23" s="58" t="s">
        <v>469</v>
      </c>
      <c r="B23" s="59" t="s">
        <v>556</v>
      </c>
      <c r="C23" s="59" t="s">
        <v>557</v>
      </c>
      <c r="D23" s="61">
        <v>37040979</v>
      </c>
      <c r="E23" s="61">
        <v>0</v>
      </c>
      <c r="F23" s="61">
        <v>37040979</v>
      </c>
      <c r="G23" s="61">
        <v>0</v>
      </c>
      <c r="H23" s="61">
        <v>0</v>
      </c>
      <c r="I23" s="61">
        <v>0</v>
      </c>
      <c r="J23" s="61">
        <v>-11875</v>
      </c>
      <c r="K23" s="61">
        <v>0</v>
      </c>
      <c r="L23" s="61">
        <v>-11875</v>
      </c>
      <c r="M23" s="61">
        <v>0</v>
      </c>
      <c r="N23" s="61">
        <v>0</v>
      </c>
      <c r="O23" s="61">
        <v>0</v>
      </c>
      <c r="P23" s="61">
        <v>-711875</v>
      </c>
      <c r="Q23" s="61">
        <v>0</v>
      </c>
      <c r="R23" s="61">
        <v>-711875</v>
      </c>
      <c r="S23" s="61">
        <v>1445625</v>
      </c>
      <c r="T23" s="61">
        <v>0</v>
      </c>
      <c r="U23" s="61">
        <v>1445625</v>
      </c>
      <c r="V23" s="61">
        <v>42967</v>
      </c>
      <c r="W23" s="61">
        <v>0</v>
      </c>
      <c r="X23" s="61">
        <v>42967</v>
      </c>
      <c r="Y23" s="61">
        <v>32900</v>
      </c>
      <c r="Z23" s="61">
        <v>0</v>
      </c>
      <c r="AA23" s="61">
        <v>32900</v>
      </c>
      <c r="AB23" s="61">
        <v>-2843440</v>
      </c>
      <c r="AC23" s="61">
        <v>0</v>
      </c>
      <c r="AD23" s="61">
        <v>-2843440</v>
      </c>
      <c r="AE23" s="61">
        <v>0</v>
      </c>
      <c r="AF23" s="61">
        <v>0</v>
      </c>
      <c r="AG23" s="61">
        <v>0</v>
      </c>
      <c r="AH23" s="61">
        <v>35007156</v>
      </c>
      <c r="AI23" s="61">
        <v>0</v>
      </c>
      <c r="AJ23" s="61">
        <v>35007156</v>
      </c>
      <c r="AK23" s="61">
        <v>0</v>
      </c>
      <c r="AL23" s="61">
        <v>0</v>
      </c>
      <c r="AM23" s="61">
        <v>0</v>
      </c>
      <c r="AN23" s="61">
        <v>0</v>
      </c>
      <c r="AO23" s="61">
        <v>0</v>
      </c>
      <c r="AP23" s="61">
        <v>0</v>
      </c>
      <c r="AQ23" s="61">
        <v>0</v>
      </c>
      <c r="AR23" s="61">
        <v>0</v>
      </c>
      <c r="AS23" s="61">
        <v>0</v>
      </c>
      <c r="AT23" s="61">
        <v>0</v>
      </c>
      <c r="AU23" s="61">
        <v>0</v>
      </c>
      <c r="AV23" s="61">
        <v>0</v>
      </c>
      <c r="AW23" s="61">
        <v>0</v>
      </c>
      <c r="AX23" s="61">
        <v>0</v>
      </c>
      <c r="AY23" s="61">
        <v>0</v>
      </c>
      <c r="AZ23" s="61">
        <v>0</v>
      </c>
      <c r="BA23" s="61">
        <v>0</v>
      </c>
      <c r="BB23" s="61">
        <v>0</v>
      </c>
      <c r="BC23" s="61">
        <v>0</v>
      </c>
      <c r="BD23" s="61">
        <v>0</v>
      </c>
      <c r="BE23" s="61">
        <v>0</v>
      </c>
      <c r="BF23" s="61">
        <v>0</v>
      </c>
      <c r="BG23" s="61">
        <v>0</v>
      </c>
      <c r="BH23" s="61">
        <v>0</v>
      </c>
      <c r="BI23" s="61">
        <v>0</v>
      </c>
      <c r="BJ23" s="61">
        <v>0</v>
      </c>
      <c r="BK23" s="61">
        <v>0</v>
      </c>
      <c r="BL23" s="61">
        <v>0</v>
      </c>
      <c r="BM23" s="61">
        <v>0</v>
      </c>
      <c r="BN23" s="61">
        <v>0</v>
      </c>
      <c r="BO23" s="61">
        <v>0</v>
      </c>
      <c r="BP23" s="61">
        <v>0</v>
      </c>
      <c r="BQ23" s="61">
        <v>0</v>
      </c>
      <c r="BR23" s="61">
        <v>0</v>
      </c>
      <c r="BS23" s="61">
        <v>3600329</v>
      </c>
      <c r="BT23" s="61">
        <v>-430911</v>
      </c>
      <c r="BU23" s="58" t="s">
        <v>536</v>
      </c>
      <c r="BV23" s="58" t="s">
        <v>558</v>
      </c>
      <c r="BW23" s="58" t="s">
        <v>536</v>
      </c>
      <c r="BX23" s="58" t="s">
        <v>473</v>
      </c>
      <c r="BY23" s="58" t="s">
        <v>559</v>
      </c>
    </row>
    <row r="24" spans="1:77">
      <c r="A24" s="58" t="s">
        <v>469</v>
      </c>
      <c r="B24" s="59" t="s">
        <v>560</v>
      </c>
      <c r="C24" s="59" t="s">
        <v>561</v>
      </c>
      <c r="D24" s="61">
        <v>28262957</v>
      </c>
      <c r="E24" s="61">
        <v>1297438</v>
      </c>
      <c r="F24" s="61">
        <v>29560395</v>
      </c>
      <c r="G24" s="61">
        <v>0</v>
      </c>
      <c r="H24" s="61">
        <v>0</v>
      </c>
      <c r="I24" s="61">
        <v>0</v>
      </c>
      <c r="J24" s="61">
        <v>-792244</v>
      </c>
      <c r="K24" s="61">
        <v>-13983</v>
      </c>
      <c r="L24" s="61">
        <v>-806227</v>
      </c>
      <c r="M24" s="61">
        <v>0</v>
      </c>
      <c r="N24" s="61">
        <v>0</v>
      </c>
      <c r="O24" s="61">
        <v>0</v>
      </c>
      <c r="P24" s="61">
        <v>-1032061</v>
      </c>
      <c r="Q24" s="61">
        <v>-31939</v>
      </c>
      <c r="R24" s="61">
        <v>-1064000</v>
      </c>
      <c r="S24" s="61">
        <v>498692</v>
      </c>
      <c r="T24" s="61">
        <v>0</v>
      </c>
      <c r="U24" s="61">
        <v>498692</v>
      </c>
      <c r="V24" s="61">
        <v>1513521</v>
      </c>
      <c r="W24" s="61">
        <v>3408</v>
      </c>
      <c r="X24" s="61">
        <v>1516929</v>
      </c>
      <c r="Y24" s="61">
        <v>757890</v>
      </c>
      <c r="Z24" s="61">
        <v>0</v>
      </c>
      <c r="AA24" s="61">
        <v>757890</v>
      </c>
      <c r="AB24" s="61">
        <v>-3050525</v>
      </c>
      <c r="AC24" s="61">
        <v>-136090</v>
      </c>
      <c r="AD24" s="61">
        <v>-3186615</v>
      </c>
      <c r="AE24" s="61">
        <v>0</v>
      </c>
      <c r="AF24" s="61">
        <v>0</v>
      </c>
      <c r="AG24" s="61">
        <v>0</v>
      </c>
      <c r="AH24" s="61">
        <v>26950474</v>
      </c>
      <c r="AI24" s="61">
        <v>1132817</v>
      </c>
      <c r="AJ24" s="61">
        <v>28083291</v>
      </c>
      <c r="AK24" s="61">
        <v>1132817</v>
      </c>
      <c r="AL24" s="61">
        <v>1132817</v>
      </c>
      <c r="AM24" s="61">
        <v>2592</v>
      </c>
      <c r="AN24" s="61">
        <v>0</v>
      </c>
      <c r="AO24" s="61">
        <v>2592</v>
      </c>
      <c r="AP24" s="61">
        <v>0</v>
      </c>
      <c r="AQ24" s="61">
        <v>0</v>
      </c>
      <c r="AR24" s="61">
        <v>0</v>
      </c>
      <c r="AS24" s="61">
        <v>86</v>
      </c>
      <c r="AT24" s="61">
        <v>86</v>
      </c>
      <c r="AU24" s="61">
        <v>1609437</v>
      </c>
      <c r="AV24" s="61">
        <v>1609437</v>
      </c>
      <c r="AW24" s="61">
        <v>0</v>
      </c>
      <c r="AX24" s="61">
        <v>0</v>
      </c>
      <c r="AY24" s="61">
        <v>0</v>
      </c>
      <c r="AZ24" s="61">
        <v>0</v>
      </c>
      <c r="BA24" s="61">
        <v>0</v>
      </c>
      <c r="BB24" s="61">
        <v>351001</v>
      </c>
      <c r="BC24" s="61">
        <v>351001</v>
      </c>
      <c r="BD24" s="61">
        <v>0</v>
      </c>
      <c r="BE24" s="61">
        <v>0</v>
      </c>
      <c r="BF24" s="61">
        <v>0</v>
      </c>
      <c r="BG24" s="61">
        <v>351001</v>
      </c>
      <c r="BH24" s="61">
        <v>351001</v>
      </c>
      <c r="BI24" s="61">
        <v>0</v>
      </c>
      <c r="BJ24" s="61">
        <v>0</v>
      </c>
      <c r="BK24" s="61">
        <v>0</v>
      </c>
      <c r="BL24" s="61">
        <v>0</v>
      </c>
      <c r="BM24" s="61">
        <v>0</v>
      </c>
      <c r="BN24" s="61">
        <v>0</v>
      </c>
      <c r="BO24" s="61">
        <v>0</v>
      </c>
      <c r="BP24" s="61">
        <v>0</v>
      </c>
      <c r="BQ24" s="61">
        <v>0</v>
      </c>
      <c r="BR24" s="61">
        <v>0</v>
      </c>
      <c r="BS24" s="61">
        <v>9588410</v>
      </c>
      <c r="BT24" s="61">
        <v>-2053932</v>
      </c>
      <c r="BU24" s="58" t="s">
        <v>536</v>
      </c>
      <c r="BV24" s="58" t="s">
        <v>558</v>
      </c>
      <c r="BW24" s="58" t="s">
        <v>536</v>
      </c>
      <c r="BX24" s="58" t="s">
        <v>473</v>
      </c>
      <c r="BY24" s="58" t="s">
        <v>562</v>
      </c>
    </row>
    <row r="25" spans="1:77">
      <c r="A25" s="58" t="s">
        <v>461</v>
      </c>
      <c r="B25" s="59" t="s">
        <v>563</v>
      </c>
      <c r="C25" s="59" t="s">
        <v>564</v>
      </c>
      <c r="D25" s="61">
        <v>23938864</v>
      </c>
      <c r="E25" s="61">
        <v>0</v>
      </c>
      <c r="F25" s="61">
        <v>23938864</v>
      </c>
      <c r="G25" s="61">
        <v>0</v>
      </c>
      <c r="H25" s="61">
        <v>0</v>
      </c>
      <c r="I25" s="61">
        <v>0</v>
      </c>
      <c r="J25" s="61">
        <v>0</v>
      </c>
      <c r="K25" s="61">
        <v>0</v>
      </c>
      <c r="L25" s="61">
        <v>0</v>
      </c>
      <c r="M25" s="61">
        <v>-65890</v>
      </c>
      <c r="N25" s="61">
        <v>0</v>
      </c>
      <c r="O25" s="61">
        <v>-65890</v>
      </c>
      <c r="P25" s="61">
        <v>-8837</v>
      </c>
      <c r="Q25" s="61">
        <v>0</v>
      </c>
      <c r="R25" s="61">
        <v>-8837</v>
      </c>
      <c r="S25" s="61">
        <v>0</v>
      </c>
      <c r="T25" s="61">
        <v>0</v>
      </c>
      <c r="U25" s="61">
        <v>0</v>
      </c>
      <c r="V25" s="61">
        <v>488519</v>
      </c>
      <c r="W25" s="61">
        <v>0</v>
      </c>
      <c r="X25" s="61">
        <v>488519</v>
      </c>
      <c r="Y25" s="61">
        <v>-212784</v>
      </c>
      <c r="Z25" s="61">
        <v>0</v>
      </c>
      <c r="AA25" s="61">
        <v>-212784</v>
      </c>
      <c r="AB25" s="61">
        <v>-1338618</v>
      </c>
      <c r="AC25" s="61">
        <v>0</v>
      </c>
      <c r="AD25" s="61">
        <v>-1338618</v>
      </c>
      <c r="AE25" s="61">
        <v>0</v>
      </c>
      <c r="AF25" s="61">
        <v>0</v>
      </c>
      <c r="AG25" s="61">
        <v>0</v>
      </c>
      <c r="AH25" s="61">
        <v>22801254</v>
      </c>
      <c r="AI25" s="61">
        <v>0</v>
      </c>
      <c r="AJ25" s="61">
        <v>22801254</v>
      </c>
      <c r="AK25" s="61">
        <v>0</v>
      </c>
      <c r="AL25" s="61">
        <v>0</v>
      </c>
      <c r="AM25" s="61">
        <v>60529</v>
      </c>
      <c r="AN25" s="61">
        <v>0</v>
      </c>
      <c r="AO25" s="61">
        <v>60529</v>
      </c>
      <c r="AP25" s="61">
        <v>0</v>
      </c>
      <c r="AQ25" s="61">
        <v>0</v>
      </c>
      <c r="AR25" s="61">
        <v>0</v>
      </c>
      <c r="AS25" s="61">
        <v>0</v>
      </c>
      <c r="AT25" s="61">
        <v>0</v>
      </c>
      <c r="AU25" s="61">
        <v>0</v>
      </c>
      <c r="AV25" s="61">
        <v>0</v>
      </c>
      <c r="AW25" s="61">
        <v>0</v>
      </c>
      <c r="AX25" s="61">
        <v>0</v>
      </c>
      <c r="AY25" s="61">
        <v>0</v>
      </c>
      <c r="AZ25" s="61">
        <v>0</v>
      </c>
      <c r="BA25" s="61">
        <v>0</v>
      </c>
      <c r="BB25" s="61">
        <v>0</v>
      </c>
      <c r="BC25" s="61">
        <v>0</v>
      </c>
      <c r="BD25" s="61">
        <v>0</v>
      </c>
      <c r="BE25" s="61">
        <v>0</v>
      </c>
      <c r="BF25" s="61">
        <v>0</v>
      </c>
      <c r="BG25" s="61">
        <v>0</v>
      </c>
      <c r="BH25" s="61">
        <v>0</v>
      </c>
      <c r="BI25" s="61">
        <v>0</v>
      </c>
      <c r="BJ25" s="61">
        <v>0</v>
      </c>
      <c r="BK25" s="61">
        <v>0</v>
      </c>
      <c r="BL25" s="61">
        <v>0</v>
      </c>
      <c r="BM25" s="61">
        <v>0</v>
      </c>
      <c r="BN25" s="61">
        <v>0</v>
      </c>
      <c r="BO25" s="61">
        <v>0</v>
      </c>
      <c r="BP25" s="61">
        <v>0</v>
      </c>
      <c r="BQ25" s="61">
        <v>0</v>
      </c>
      <c r="BR25" s="61">
        <v>0</v>
      </c>
      <c r="BS25" s="61">
        <v>626516</v>
      </c>
      <c r="BT25" s="61">
        <v>-1594656</v>
      </c>
      <c r="BU25" s="58" t="s">
        <v>477</v>
      </c>
      <c r="BV25" s="58" t="s">
        <v>478</v>
      </c>
      <c r="BW25" s="58" t="s">
        <v>466</v>
      </c>
      <c r="BX25" s="58" t="s">
        <v>479</v>
      </c>
      <c r="BY25" s="58" t="s">
        <v>565</v>
      </c>
    </row>
    <row r="26" spans="1:77">
      <c r="A26" s="58" t="s">
        <v>469</v>
      </c>
      <c r="B26" s="59" t="s">
        <v>566</v>
      </c>
      <c r="C26" s="59" t="s">
        <v>567</v>
      </c>
      <c r="D26" s="61">
        <v>73374284</v>
      </c>
      <c r="E26" s="61">
        <v>0</v>
      </c>
      <c r="F26" s="61">
        <v>73374284</v>
      </c>
      <c r="G26" s="61">
        <v>0</v>
      </c>
      <c r="H26" s="61">
        <v>0</v>
      </c>
      <c r="I26" s="61">
        <v>0</v>
      </c>
      <c r="J26" s="61">
        <v>-574641</v>
      </c>
      <c r="K26" s="61">
        <v>0</v>
      </c>
      <c r="L26" s="61">
        <v>-574641</v>
      </c>
      <c r="M26" s="61">
        <v>0</v>
      </c>
      <c r="N26" s="61">
        <v>0</v>
      </c>
      <c r="O26" s="61">
        <v>0</v>
      </c>
      <c r="P26" s="61">
        <v>-1207544</v>
      </c>
      <c r="Q26" s="61">
        <v>0</v>
      </c>
      <c r="R26" s="61">
        <v>-1207544</v>
      </c>
      <c r="S26" s="61">
        <v>2414396</v>
      </c>
      <c r="T26" s="61">
        <v>0</v>
      </c>
      <c r="U26" s="61">
        <v>2414396</v>
      </c>
      <c r="V26" s="61">
        <v>1322944</v>
      </c>
      <c r="W26" s="61">
        <v>0</v>
      </c>
      <c r="X26" s="61">
        <v>1322944</v>
      </c>
      <c r="Y26" s="61">
        <v>0</v>
      </c>
      <c r="Z26" s="61">
        <v>0</v>
      </c>
      <c r="AA26" s="61">
        <v>0</v>
      </c>
      <c r="AB26" s="61">
        <v>-3607419</v>
      </c>
      <c r="AC26" s="61">
        <v>0</v>
      </c>
      <c r="AD26" s="61">
        <v>-3607419</v>
      </c>
      <c r="AE26" s="61">
        <v>0</v>
      </c>
      <c r="AF26" s="61">
        <v>0</v>
      </c>
      <c r="AG26" s="61">
        <v>0</v>
      </c>
      <c r="AH26" s="61">
        <v>72296661</v>
      </c>
      <c r="AI26" s="61">
        <v>0</v>
      </c>
      <c r="AJ26" s="61">
        <v>72296661</v>
      </c>
      <c r="AK26" s="61">
        <v>0</v>
      </c>
      <c r="AL26" s="61">
        <v>0</v>
      </c>
      <c r="AM26" s="61">
        <v>0</v>
      </c>
      <c r="AN26" s="61">
        <v>0</v>
      </c>
      <c r="AO26" s="61">
        <v>0</v>
      </c>
      <c r="AP26" s="61">
        <v>0</v>
      </c>
      <c r="AQ26" s="61">
        <v>0</v>
      </c>
      <c r="AR26" s="61">
        <v>0</v>
      </c>
      <c r="AS26" s="61">
        <v>0</v>
      </c>
      <c r="AT26" s="61">
        <v>0</v>
      </c>
      <c r="AU26" s="61">
        <v>0</v>
      </c>
      <c r="AV26" s="61">
        <v>0</v>
      </c>
      <c r="AW26" s="61">
        <v>0</v>
      </c>
      <c r="AX26" s="61">
        <v>0</v>
      </c>
      <c r="AY26" s="61">
        <v>0</v>
      </c>
      <c r="AZ26" s="61">
        <v>0</v>
      </c>
      <c r="BA26" s="61">
        <v>0</v>
      </c>
      <c r="BB26" s="61">
        <v>0</v>
      </c>
      <c r="BC26" s="61">
        <v>0</v>
      </c>
      <c r="BD26" s="61">
        <v>0</v>
      </c>
      <c r="BE26" s="61">
        <v>0</v>
      </c>
      <c r="BF26" s="61">
        <v>0</v>
      </c>
      <c r="BG26" s="61">
        <v>0</v>
      </c>
      <c r="BH26" s="61">
        <v>0</v>
      </c>
      <c r="BI26" s="61">
        <v>0</v>
      </c>
      <c r="BJ26" s="61">
        <v>0</v>
      </c>
      <c r="BK26" s="61">
        <v>0</v>
      </c>
      <c r="BL26" s="61">
        <v>0</v>
      </c>
      <c r="BM26" s="61">
        <v>0</v>
      </c>
      <c r="BN26" s="61">
        <v>0</v>
      </c>
      <c r="BO26" s="61">
        <v>0</v>
      </c>
      <c r="BP26" s="61">
        <v>0</v>
      </c>
      <c r="BQ26" s="61">
        <v>0</v>
      </c>
      <c r="BR26" s="61">
        <v>0</v>
      </c>
      <c r="BS26" s="61">
        <v>14932774</v>
      </c>
      <c r="BT26" s="61">
        <v>-3368472</v>
      </c>
      <c r="BU26" s="58" t="s">
        <v>511</v>
      </c>
      <c r="BV26" s="58" t="s">
        <v>568</v>
      </c>
      <c r="BW26" s="58" t="s">
        <v>513</v>
      </c>
      <c r="BX26" s="58" t="s">
        <v>473</v>
      </c>
      <c r="BY26" s="58" t="s">
        <v>569</v>
      </c>
    </row>
    <row r="27" spans="1:77">
      <c r="A27" s="58" t="s">
        <v>469</v>
      </c>
      <c r="B27" s="59" t="s">
        <v>570</v>
      </c>
      <c r="C27" s="59" t="s">
        <v>571</v>
      </c>
      <c r="D27" s="61">
        <v>16518945</v>
      </c>
      <c r="E27" s="61">
        <v>0</v>
      </c>
      <c r="F27" s="61">
        <v>16518945</v>
      </c>
      <c r="G27" s="61">
        <v>0</v>
      </c>
      <c r="H27" s="61">
        <v>0</v>
      </c>
      <c r="I27" s="61">
        <v>0</v>
      </c>
      <c r="J27" s="61">
        <v>-254</v>
      </c>
      <c r="K27" s="61">
        <v>0</v>
      </c>
      <c r="L27" s="61">
        <v>-254</v>
      </c>
      <c r="M27" s="61">
        <v>0</v>
      </c>
      <c r="N27" s="61">
        <v>0</v>
      </c>
      <c r="O27" s="61">
        <v>0</v>
      </c>
      <c r="P27" s="61">
        <v>-258277</v>
      </c>
      <c r="Q27" s="61">
        <v>0</v>
      </c>
      <c r="R27" s="61">
        <v>-258277</v>
      </c>
      <c r="S27" s="61">
        <v>147748</v>
      </c>
      <c r="T27" s="61">
        <v>0</v>
      </c>
      <c r="U27" s="61">
        <v>147748</v>
      </c>
      <c r="V27" s="61">
        <v>0</v>
      </c>
      <c r="W27" s="61">
        <v>0</v>
      </c>
      <c r="X27" s="61">
        <v>0</v>
      </c>
      <c r="Y27" s="61">
        <v>175714</v>
      </c>
      <c r="Z27" s="61">
        <v>0</v>
      </c>
      <c r="AA27" s="61">
        <v>175714</v>
      </c>
      <c r="AB27" s="61">
        <v>-239664</v>
      </c>
      <c r="AC27" s="61">
        <v>0</v>
      </c>
      <c r="AD27" s="61">
        <v>-239664</v>
      </c>
      <c r="AE27" s="61">
        <v>0</v>
      </c>
      <c r="AF27" s="61">
        <v>0</v>
      </c>
      <c r="AG27" s="61">
        <v>0</v>
      </c>
      <c r="AH27" s="61">
        <v>16344466</v>
      </c>
      <c r="AI27" s="61">
        <v>0</v>
      </c>
      <c r="AJ27" s="61">
        <v>16344466</v>
      </c>
      <c r="AK27" s="61">
        <v>0</v>
      </c>
      <c r="AL27" s="61">
        <v>0</v>
      </c>
      <c r="AM27" s="61">
        <v>208285</v>
      </c>
      <c r="AN27" s="61">
        <v>0</v>
      </c>
      <c r="AO27" s="61">
        <v>208285</v>
      </c>
      <c r="AP27" s="61">
        <v>0</v>
      </c>
      <c r="AQ27" s="61">
        <v>0</v>
      </c>
      <c r="AR27" s="61">
        <v>0</v>
      </c>
      <c r="AS27" s="61">
        <v>0</v>
      </c>
      <c r="AT27" s="61">
        <v>0</v>
      </c>
      <c r="AU27" s="61">
        <v>0</v>
      </c>
      <c r="AV27" s="61">
        <v>0</v>
      </c>
      <c r="AW27" s="61">
        <v>0</v>
      </c>
      <c r="AX27" s="61">
        <v>0</v>
      </c>
      <c r="AY27" s="61">
        <v>0</v>
      </c>
      <c r="AZ27" s="61">
        <v>0</v>
      </c>
      <c r="BA27" s="61">
        <v>0</v>
      </c>
      <c r="BB27" s="61">
        <v>0</v>
      </c>
      <c r="BC27" s="61">
        <v>0</v>
      </c>
      <c r="BD27" s="61">
        <v>0</v>
      </c>
      <c r="BE27" s="61">
        <v>0</v>
      </c>
      <c r="BF27" s="61">
        <v>0</v>
      </c>
      <c r="BG27" s="61">
        <v>0</v>
      </c>
      <c r="BH27" s="61">
        <v>0</v>
      </c>
      <c r="BI27" s="61">
        <v>0</v>
      </c>
      <c r="BJ27" s="61">
        <v>0</v>
      </c>
      <c r="BK27" s="61">
        <v>0</v>
      </c>
      <c r="BL27" s="61">
        <v>0</v>
      </c>
      <c r="BM27" s="61">
        <v>0</v>
      </c>
      <c r="BN27" s="61">
        <v>0</v>
      </c>
      <c r="BO27" s="61">
        <v>0</v>
      </c>
      <c r="BP27" s="61">
        <v>0</v>
      </c>
      <c r="BQ27" s="61">
        <v>0</v>
      </c>
      <c r="BR27" s="61">
        <v>0</v>
      </c>
      <c r="BS27" s="61">
        <v>1903740</v>
      </c>
      <c r="BT27" s="61">
        <v>-1698475</v>
      </c>
      <c r="BU27" s="58" t="s">
        <v>572</v>
      </c>
      <c r="BV27" s="58" t="s">
        <v>465</v>
      </c>
      <c r="BW27" s="58" t="s">
        <v>466</v>
      </c>
      <c r="BX27" s="58" t="s">
        <v>479</v>
      </c>
      <c r="BY27" s="58" t="s">
        <v>573</v>
      </c>
    </row>
    <row r="28" spans="1:77">
      <c r="A28" s="58" t="s">
        <v>469</v>
      </c>
      <c r="B28" s="59" t="s">
        <v>574</v>
      </c>
      <c r="C28" s="59" t="s">
        <v>575</v>
      </c>
      <c r="D28" s="61">
        <v>106333983</v>
      </c>
      <c r="E28" s="61">
        <v>0</v>
      </c>
      <c r="F28" s="61">
        <v>106333983</v>
      </c>
      <c r="G28" s="61">
        <v>0</v>
      </c>
      <c r="H28" s="61">
        <v>0</v>
      </c>
      <c r="I28" s="61">
        <v>0</v>
      </c>
      <c r="J28" s="61">
        <v>-33204</v>
      </c>
      <c r="K28" s="61">
        <v>0</v>
      </c>
      <c r="L28" s="61">
        <v>-33204</v>
      </c>
      <c r="M28" s="61">
        <v>0</v>
      </c>
      <c r="N28" s="61">
        <v>0</v>
      </c>
      <c r="O28" s="61">
        <v>0</v>
      </c>
      <c r="P28" s="61">
        <v>-33204</v>
      </c>
      <c r="Q28" s="61">
        <v>0</v>
      </c>
      <c r="R28" s="61">
        <v>-33204</v>
      </c>
      <c r="S28" s="61">
        <v>2870056</v>
      </c>
      <c r="T28" s="61">
        <v>0</v>
      </c>
      <c r="U28" s="61">
        <v>2870056</v>
      </c>
      <c r="V28" s="61">
        <v>0</v>
      </c>
      <c r="W28" s="61">
        <v>0</v>
      </c>
      <c r="X28" s="61">
        <v>0</v>
      </c>
      <c r="Y28" s="61">
        <v>4341660</v>
      </c>
      <c r="Z28" s="61">
        <v>0</v>
      </c>
      <c r="AA28" s="61">
        <v>4341660</v>
      </c>
      <c r="AB28" s="61">
        <v>-5404838</v>
      </c>
      <c r="AC28" s="61">
        <v>0</v>
      </c>
      <c r="AD28" s="61">
        <v>-5404838</v>
      </c>
      <c r="AE28" s="61">
        <v>0</v>
      </c>
      <c r="AF28" s="61">
        <v>0</v>
      </c>
      <c r="AG28" s="61">
        <v>0</v>
      </c>
      <c r="AH28" s="61">
        <v>108107657</v>
      </c>
      <c r="AI28" s="61">
        <v>0</v>
      </c>
      <c r="AJ28" s="61">
        <v>108107657</v>
      </c>
      <c r="AK28" s="61">
        <v>0</v>
      </c>
      <c r="AL28" s="61">
        <v>0</v>
      </c>
      <c r="AM28" s="61">
        <v>309620</v>
      </c>
      <c r="AN28" s="61">
        <v>0</v>
      </c>
      <c r="AO28" s="61">
        <v>309620</v>
      </c>
      <c r="AP28" s="61">
        <v>0</v>
      </c>
      <c r="AQ28" s="61">
        <v>0</v>
      </c>
      <c r="AR28" s="61">
        <v>0</v>
      </c>
      <c r="AS28" s="61">
        <v>0</v>
      </c>
      <c r="AT28" s="61">
        <v>0</v>
      </c>
      <c r="AU28" s="61">
        <v>0</v>
      </c>
      <c r="AV28" s="61">
        <v>0</v>
      </c>
      <c r="AW28" s="61">
        <v>0</v>
      </c>
      <c r="AX28" s="61">
        <v>0</v>
      </c>
      <c r="AY28" s="61">
        <v>0</v>
      </c>
      <c r="AZ28" s="61">
        <v>0</v>
      </c>
      <c r="BA28" s="61">
        <v>0</v>
      </c>
      <c r="BB28" s="61">
        <v>0</v>
      </c>
      <c r="BC28" s="61">
        <v>0</v>
      </c>
      <c r="BD28" s="61">
        <v>0</v>
      </c>
      <c r="BE28" s="61">
        <v>0</v>
      </c>
      <c r="BF28" s="61">
        <v>0</v>
      </c>
      <c r="BG28" s="61">
        <v>0</v>
      </c>
      <c r="BH28" s="61">
        <v>0</v>
      </c>
      <c r="BI28" s="61">
        <v>0</v>
      </c>
      <c r="BJ28" s="61">
        <v>0</v>
      </c>
      <c r="BK28" s="61">
        <v>0</v>
      </c>
      <c r="BL28" s="61">
        <v>0</v>
      </c>
      <c r="BM28" s="61">
        <v>0</v>
      </c>
      <c r="BN28" s="61">
        <v>0</v>
      </c>
      <c r="BO28" s="61">
        <v>0</v>
      </c>
      <c r="BP28" s="61">
        <v>0</v>
      </c>
      <c r="BQ28" s="61">
        <v>0</v>
      </c>
      <c r="BR28" s="61">
        <v>0</v>
      </c>
      <c r="BS28" s="61">
        <v>10429538</v>
      </c>
      <c r="BT28" s="61">
        <v>-1485645</v>
      </c>
      <c r="BU28" s="58" t="s">
        <v>536</v>
      </c>
      <c r="BV28" s="58" t="s">
        <v>576</v>
      </c>
      <c r="BW28" s="58" t="s">
        <v>536</v>
      </c>
      <c r="BX28" s="58" t="s">
        <v>537</v>
      </c>
      <c r="BY28" s="58" t="s">
        <v>577</v>
      </c>
    </row>
    <row r="29" spans="1:77">
      <c r="A29" s="58" t="s">
        <v>469</v>
      </c>
      <c r="B29" s="59" t="s">
        <v>578</v>
      </c>
      <c r="C29" s="59" t="s">
        <v>579</v>
      </c>
      <c r="D29" s="61">
        <v>66460424</v>
      </c>
      <c r="E29" s="61">
        <v>0</v>
      </c>
      <c r="F29" s="61">
        <v>66460424</v>
      </c>
      <c r="G29" s="61">
        <v>0</v>
      </c>
      <c r="H29" s="61">
        <v>0</v>
      </c>
      <c r="I29" s="61">
        <v>0</v>
      </c>
      <c r="J29" s="61">
        <v>0</v>
      </c>
      <c r="K29" s="61">
        <v>0</v>
      </c>
      <c r="L29" s="61">
        <v>0</v>
      </c>
      <c r="M29" s="61">
        <v>2050</v>
      </c>
      <c r="N29" s="61">
        <v>0</v>
      </c>
      <c r="O29" s="61">
        <v>2050</v>
      </c>
      <c r="P29" s="61">
        <v>-1603700</v>
      </c>
      <c r="Q29" s="61">
        <v>0</v>
      </c>
      <c r="R29" s="61">
        <v>-1603700</v>
      </c>
      <c r="S29" s="61">
        <v>4949</v>
      </c>
      <c r="T29" s="61">
        <v>0</v>
      </c>
      <c r="U29" s="61">
        <v>4949</v>
      </c>
      <c r="V29" s="61">
        <v>1780963</v>
      </c>
      <c r="W29" s="61">
        <v>0</v>
      </c>
      <c r="X29" s="61">
        <v>1780963</v>
      </c>
      <c r="Y29" s="61">
        <v>-4949</v>
      </c>
      <c r="Z29" s="61">
        <v>0</v>
      </c>
      <c r="AA29" s="61">
        <v>-4949</v>
      </c>
      <c r="AB29" s="61">
        <v>-10850998</v>
      </c>
      <c r="AC29" s="61">
        <v>0</v>
      </c>
      <c r="AD29" s="61">
        <v>-10850998</v>
      </c>
      <c r="AE29" s="61">
        <v>0</v>
      </c>
      <c r="AF29" s="61">
        <v>0</v>
      </c>
      <c r="AG29" s="61">
        <v>0</v>
      </c>
      <c r="AH29" s="61">
        <v>55788739</v>
      </c>
      <c r="AI29" s="61">
        <v>0</v>
      </c>
      <c r="AJ29" s="61">
        <v>55788739</v>
      </c>
      <c r="AK29" s="61">
        <v>0</v>
      </c>
      <c r="AL29" s="61">
        <v>0</v>
      </c>
      <c r="AM29" s="61">
        <v>0</v>
      </c>
      <c r="AN29" s="61">
        <v>0</v>
      </c>
      <c r="AO29" s="61">
        <v>0</v>
      </c>
      <c r="AP29" s="61">
        <v>0</v>
      </c>
      <c r="AQ29" s="61">
        <v>0</v>
      </c>
      <c r="AR29" s="61">
        <v>0</v>
      </c>
      <c r="AS29" s="61">
        <v>0</v>
      </c>
      <c r="AT29" s="61">
        <v>0</v>
      </c>
      <c r="AU29" s="61">
        <v>0</v>
      </c>
      <c r="AV29" s="61">
        <v>0</v>
      </c>
      <c r="AW29" s="61">
        <v>0</v>
      </c>
      <c r="AX29" s="61">
        <v>0</v>
      </c>
      <c r="AY29" s="61">
        <v>0</v>
      </c>
      <c r="AZ29" s="61">
        <v>0</v>
      </c>
      <c r="BA29" s="61">
        <v>0</v>
      </c>
      <c r="BB29" s="61">
        <v>0</v>
      </c>
      <c r="BC29" s="61">
        <v>0</v>
      </c>
      <c r="BD29" s="61">
        <v>0</v>
      </c>
      <c r="BE29" s="61">
        <v>0</v>
      </c>
      <c r="BF29" s="61">
        <v>0</v>
      </c>
      <c r="BG29" s="61">
        <v>0</v>
      </c>
      <c r="BH29" s="61">
        <v>0</v>
      </c>
      <c r="BI29" s="61">
        <v>0</v>
      </c>
      <c r="BJ29" s="61">
        <v>0</v>
      </c>
      <c r="BK29" s="61">
        <v>0</v>
      </c>
      <c r="BL29" s="61">
        <v>0</v>
      </c>
      <c r="BM29" s="61">
        <v>0</v>
      </c>
      <c r="BN29" s="61">
        <v>0</v>
      </c>
      <c r="BO29" s="61">
        <v>0</v>
      </c>
      <c r="BP29" s="61">
        <v>0</v>
      </c>
      <c r="BQ29" s="61">
        <v>0</v>
      </c>
      <c r="BR29" s="61">
        <v>0</v>
      </c>
      <c r="BS29" s="61">
        <v>10763503</v>
      </c>
      <c r="BT29" s="61">
        <v>-10449586</v>
      </c>
      <c r="BU29" s="58" t="s">
        <v>536</v>
      </c>
      <c r="BV29" s="58" t="s">
        <v>580</v>
      </c>
      <c r="BW29" s="58" t="s">
        <v>536</v>
      </c>
      <c r="BX29" s="58" t="s">
        <v>467</v>
      </c>
      <c r="BY29" s="58" t="s">
        <v>581</v>
      </c>
    </row>
    <row r="30" spans="1:77">
      <c r="A30" s="58" t="s">
        <v>469</v>
      </c>
      <c r="B30" s="59" t="s">
        <v>582</v>
      </c>
      <c r="C30" s="59" t="s">
        <v>583</v>
      </c>
      <c r="D30" s="61">
        <v>108506221</v>
      </c>
      <c r="E30" s="61">
        <v>152097</v>
      </c>
      <c r="F30" s="61">
        <v>108658318</v>
      </c>
      <c r="G30" s="61">
        <v>0</v>
      </c>
      <c r="H30" s="61">
        <v>0</v>
      </c>
      <c r="I30" s="61">
        <v>0</v>
      </c>
      <c r="J30" s="61">
        <v>-717764</v>
      </c>
      <c r="K30" s="61">
        <v>0</v>
      </c>
      <c r="L30" s="61">
        <v>-717764</v>
      </c>
      <c r="M30" s="61">
        <v>0</v>
      </c>
      <c r="N30" s="61">
        <v>0</v>
      </c>
      <c r="O30" s="61">
        <v>0</v>
      </c>
      <c r="P30" s="61">
        <v>-1382351</v>
      </c>
      <c r="Q30" s="61">
        <v>0</v>
      </c>
      <c r="R30" s="61">
        <v>-1382351</v>
      </c>
      <c r="S30" s="61">
        <v>3701232</v>
      </c>
      <c r="T30" s="61">
        <v>0</v>
      </c>
      <c r="U30" s="61">
        <v>3701232</v>
      </c>
      <c r="V30" s="61">
        <v>3493623</v>
      </c>
      <c r="W30" s="61">
        <v>0</v>
      </c>
      <c r="X30" s="61">
        <v>3493623</v>
      </c>
      <c r="Y30" s="61">
        <v>-93525</v>
      </c>
      <c r="Z30" s="61">
        <v>0</v>
      </c>
      <c r="AA30" s="61">
        <v>-93525</v>
      </c>
      <c r="AB30" s="61">
        <v>-6008059</v>
      </c>
      <c r="AC30" s="61">
        <v>0</v>
      </c>
      <c r="AD30" s="61">
        <v>-6008059</v>
      </c>
      <c r="AE30" s="61">
        <v>0</v>
      </c>
      <c r="AF30" s="61">
        <v>0</v>
      </c>
      <c r="AG30" s="61">
        <v>0</v>
      </c>
      <c r="AH30" s="61">
        <v>108217141</v>
      </c>
      <c r="AI30" s="61">
        <v>152097</v>
      </c>
      <c r="AJ30" s="61">
        <v>108369238</v>
      </c>
      <c r="AK30" s="61">
        <v>152097</v>
      </c>
      <c r="AL30" s="61">
        <v>152097</v>
      </c>
      <c r="AM30" s="61">
        <v>0</v>
      </c>
      <c r="AN30" s="61">
        <v>0</v>
      </c>
      <c r="AO30" s="61">
        <v>0</v>
      </c>
      <c r="AP30" s="61">
        <v>0</v>
      </c>
      <c r="AQ30" s="61">
        <v>0</v>
      </c>
      <c r="AR30" s="61">
        <v>0</v>
      </c>
      <c r="AS30" s="61">
        <v>0</v>
      </c>
      <c r="AT30" s="61">
        <v>0</v>
      </c>
      <c r="AU30" s="61">
        <v>0</v>
      </c>
      <c r="AV30" s="61">
        <v>0</v>
      </c>
      <c r="AW30" s="61">
        <v>152097</v>
      </c>
      <c r="AX30" s="61">
        <v>0</v>
      </c>
      <c r="AY30" s="61">
        <v>0</v>
      </c>
      <c r="AZ30" s="61">
        <v>0</v>
      </c>
      <c r="BA30" s="61">
        <v>0</v>
      </c>
      <c r="BB30" s="61">
        <v>0</v>
      </c>
      <c r="BC30" s="61">
        <v>0</v>
      </c>
      <c r="BD30" s="61">
        <v>0</v>
      </c>
      <c r="BE30" s="61">
        <v>0</v>
      </c>
      <c r="BF30" s="61">
        <v>0</v>
      </c>
      <c r="BG30" s="61">
        <v>0</v>
      </c>
      <c r="BH30" s="61">
        <v>0</v>
      </c>
      <c r="BI30" s="61">
        <v>0</v>
      </c>
      <c r="BJ30" s="61">
        <v>0</v>
      </c>
      <c r="BK30" s="61">
        <v>0</v>
      </c>
      <c r="BL30" s="61">
        <v>0</v>
      </c>
      <c r="BM30" s="61">
        <v>0</v>
      </c>
      <c r="BN30" s="61">
        <v>0</v>
      </c>
      <c r="BO30" s="61">
        <v>0</v>
      </c>
      <c r="BP30" s="61">
        <v>0</v>
      </c>
      <c r="BQ30" s="61">
        <v>0</v>
      </c>
      <c r="BR30" s="61">
        <v>0</v>
      </c>
      <c r="BS30" s="61">
        <v>13773627</v>
      </c>
      <c r="BT30" s="61">
        <v>-2368454</v>
      </c>
      <c r="BU30" s="58" t="s">
        <v>511</v>
      </c>
      <c r="BV30" s="58" t="s">
        <v>584</v>
      </c>
      <c r="BW30" s="58" t="s">
        <v>513</v>
      </c>
      <c r="BX30" s="58" t="s">
        <v>514</v>
      </c>
      <c r="BY30" s="58" t="s">
        <v>585</v>
      </c>
    </row>
    <row r="31" spans="1:77">
      <c r="A31" s="58" t="s">
        <v>469</v>
      </c>
      <c r="B31" s="59" t="s">
        <v>586</v>
      </c>
      <c r="C31" s="59" t="s">
        <v>587</v>
      </c>
      <c r="D31" s="61">
        <v>36971696</v>
      </c>
      <c r="E31" s="61">
        <v>0</v>
      </c>
      <c r="F31" s="61">
        <v>36971696</v>
      </c>
      <c r="G31" s="61">
        <v>0</v>
      </c>
      <c r="H31" s="61">
        <v>0</v>
      </c>
      <c r="I31" s="61">
        <v>0</v>
      </c>
      <c r="J31" s="61">
        <v>-16756</v>
      </c>
      <c r="K31" s="61">
        <v>0</v>
      </c>
      <c r="L31" s="61">
        <v>-16756</v>
      </c>
      <c r="M31" s="61">
        <v>0</v>
      </c>
      <c r="N31" s="61">
        <v>0</v>
      </c>
      <c r="O31" s="61">
        <v>0</v>
      </c>
      <c r="P31" s="61">
        <v>210244</v>
      </c>
      <c r="Q31" s="61">
        <v>0</v>
      </c>
      <c r="R31" s="61">
        <v>210244</v>
      </c>
      <c r="S31" s="61">
        <v>200430</v>
      </c>
      <c r="T31" s="61">
        <v>0</v>
      </c>
      <c r="U31" s="61">
        <v>200430</v>
      </c>
      <c r="V31" s="61">
        <v>245100</v>
      </c>
      <c r="W31" s="61">
        <v>0</v>
      </c>
      <c r="X31" s="61">
        <v>245100</v>
      </c>
      <c r="Y31" s="61">
        <v>76610</v>
      </c>
      <c r="Z31" s="61">
        <v>0</v>
      </c>
      <c r="AA31" s="61">
        <v>76610</v>
      </c>
      <c r="AB31" s="61">
        <v>-1263680</v>
      </c>
      <c r="AC31" s="61">
        <v>0</v>
      </c>
      <c r="AD31" s="61">
        <v>-1263680</v>
      </c>
      <c r="AE31" s="61">
        <v>0</v>
      </c>
      <c r="AF31" s="61">
        <v>0</v>
      </c>
      <c r="AG31" s="61">
        <v>0</v>
      </c>
      <c r="AH31" s="61">
        <v>36440400</v>
      </c>
      <c r="AI31" s="61">
        <v>0</v>
      </c>
      <c r="AJ31" s="61">
        <v>36440400</v>
      </c>
      <c r="AK31" s="61">
        <v>0</v>
      </c>
      <c r="AL31" s="61">
        <v>0</v>
      </c>
      <c r="AM31" s="61">
        <v>190205</v>
      </c>
      <c r="AN31" s="61">
        <v>0</v>
      </c>
      <c r="AO31" s="61">
        <v>190205</v>
      </c>
      <c r="AP31" s="61">
        <v>0</v>
      </c>
      <c r="AQ31" s="61">
        <v>0</v>
      </c>
      <c r="AR31" s="61">
        <v>0</v>
      </c>
      <c r="AS31" s="61">
        <v>0</v>
      </c>
      <c r="AT31" s="61">
        <v>0</v>
      </c>
      <c r="AU31" s="61">
        <v>0</v>
      </c>
      <c r="AV31" s="61">
        <v>0</v>
      </c>
      <c r="AW31" s="61">
        <v>0</v>
      </c>
      <c r="AX31" s="61">
        <v>0</v>
      </c>
      <c r="AY31" s="61">
        <v>0</v>
      </c>
      <c r="AZ31" s="61">
        <v>0</v>
      </c>
      <c r="BA31" s="61">
        <v>0</v>
      </c>
      <c r="BB31" s="61">
        <v>0</v>
      </c>
      <c r="BC31" s="61">
        <v>0</v>
      </c>
      <c r="BD31" s="61">
        <v>0</v>
      </c>
      <c r="BE31" s="61">
        <v>0</v>
      </c>
      <c r="BF31" s="61">
        <v>0</v>
      </c>
      <c r="BG31" s="61">
        <v>0</v>
      </c>
      <c r="BH31" s="61">
        <v>0</v>
      </c>
      <c r="BI31" s="61">
        <v>0</v>
      </c>
      <c r="BJ31" s="61">
        <v>0</v>
      </c>
      <c r="BK31" s="61">
        <v>0</v>
      </c>
      <c r="BL31" s="61">
        <v>0</v>
      </c>
      <c r="BM31" s="61">
        <v>0</v>
      </c>
      <c r="BN31" s="61">
        <v>0</v>
      </c>
      <c r="BO31" s="61">
        <v>0</v>
      </c>
      <c r="BP31" s="61">
        <v>0</v>
      </c>
      <c r="BQ31" s="61">
        <v>0</v>
      </c>
      <c r="BR31" s="61">
        <v>0</v>
      </c>
      <c r="BS31" s="61">
        <v>817191</v>
      </c>
      <c r="BT31" s="61">
        <v>-626358</v>
      </c>
      <c r="BU31" s="58" t="s">
        <v>521</v>
      </c>
      <c r="BV31" s="58" t="s">
        <v>522</v>
      </c>
      <c r="BW31" s="58" t="s">
        <v>466</v>
      </c>
      <c r="BX31" s="58" t="s">
        <v>497</v>
      </c>
      <c r="BY31" s="58" t="s">
        <v>588</v>
      </c>
    </row>
    <row r="32" spans="1:77">
      <c r="A32" s="58" t="s">
        <v>461</v>
      </c>
      <c r="B32" s="59" t="s">
        <v>589</v>
      </c>
      <c r="C32" s="59" t="s">
        <v>590</v>
      </c>
      <c r="D32" s="61">
        <v>29191303</v>
      </c>
      <c r="E32" s="61">
        <v>0</v>
      </c>
      <c r="F32" s="61">
        <v>29191303</v>
      </c>
      <c r="G32" s="61">
        <v>0</v>
      </c>
      <c r="H32" s="61">
        <v>0</v>
      </c>
      <c r="I32" s="61">
        <v>0</v>
      </c>
      <c r="J32" s="61">
        <v>-170592</v>
      </c>
      <c r="K32" s="61">
        <v>0</v>
      </c>
      <c r="L32" s="61">
        <v>-170592</v>
      </c>
      <c r="M32" s="61">
        <v>0</v>
      </c>
      <c r="N32" s="61">
        <v>0</v>
      </c>
      <c r="O32" s="61">
        <v>0</v>
      </c>
      <c r="P32" s="61">
        <v>-95880</v>
      </c>
      <c r="Q32" s="61">
        <v>0</v>
      </c>
      <c r="R32" s="61">
        <v>-95880</v>
      </c>
      <c r="S32" s="61">
        <v>979397</v>
      </c>
      <c r="T32" s="61">
        <v>0</v>
      </c>
      <c r="U32" s="61">
        <v>979397</v>
      </c>
      <c r="V32" s="61">
        <v>650219</v>
      </c>
      <c r="W32" s="61">
        <v>0</v>
      </c>
      <c r="X32" s="61">
        <v>650219</v>
      </c>
      <c r="Y32" s="61">
        <v>273633</v>
      </c>
      <c r="Z32" s="61">
        <v>0</v>
      </c>
      <c r="AA32" s="61">
        <v>273633</v>
      </c>
      <c r="AB32" s="61">
        <v>-1477136</v>
      </c>
      <c r="AC32" s="61">
        <v>0</v>
      </c>
      <c r="AD32" s="61">
        <v>-1477136</v>
      </c>
      <c r="AE32" s="61">
        <v>0</v>
      </c>
      <c r="AF32" s="61">
        <v>0</v>
      </c>
      <c r="AG32" s="61">
        <v>0</v>
      </c>
      <c r="AH32" s="61">
        <v>29521536</v>
      </c>
      <c r="AI32" s="61">
        <v>0</v>
      </c>
      <c r="AJ32" s="61">
        <v>29521536</v>
      </c>
      <c r="AK32" s="61">
        <v>0</v>
      </c>
      <c r="AL32" s="61">
        <v>0</v>
      </c>
      <c r="AM32" s="61">
        <v>2522211</v>
      </c>
      <c r="AN32" s="61">
        <v>0</v>
      </c>
      <c r="AO32" s="61">
        <v>2522211</v>
      </c>
      <c r="AP32" s="61">
        <v>0</v>
      </c>
      <c r="AQ32" s="61">
        <v>0</v>
      </c>
      <c r="AR32" s="61">
        <v>0</v>
      </c>
      <c r="AS32" s="61">
        <v>0</v>
      </c>
      <c r="AT32" s="61">
        <v>0</v>
      </c>
      <c r="AU32" s="61">
        <v>0</v>
      </c>
      <c r="AV32" s="61">
        <v>0</v>
      </c>
      <c r="AW32" s="61">
        <v>0</v>
      </c>
      <c r="AX32" s="61">
        <v>0</v>
      </c>
      <c r="AY32" s="61">
        <v>0</v>
      </c>
      <c r="AZ32" s="61">
        <v>0</v>
      </c>
      <c r="BA32" s="61">
        <v>0</v>
      </c>
      <c r="BB32" s="61">
        <v>0</v>
      </c>
      <c r="BC32" s="61">
        <v>0</v>
      </c>
      <c r="BD32" s="61">
        <v>0</v>
      </c>
      <c r="BE32" s="61">
        <v>0</v>
      </c>
      <c r="BF32" s="61">
        <v>0</v>
      </c>
      <c r="BG32" s="61">
        <v>0</v>
      </c>
      <c r="BH32" s="61">
        <v>0</v>
      </c>
      <c r="BI32" s="61">
        <v>0</v>
      </c>
      <c r="BJ32" s="61">
        <v>0</v>
      </c>
      <c r="BK32" s="61">
        <v>0</v>
      </c>
      <c r="BL32" s="61">
        <v>0</v>
      </c>
      <c r="BM32" s="61">
        <v>0</v>
      </c>
      <c r="BN32" s="61">
        <v>0</v>
      </c>
      <c r="BO32" s="61">
        <v>0</v>
      </c>
      <c r="BP32" s="61">
        <v>0</v>
      </c>
      <c r="BQ32" s="61">
        <v>0</v>
      </c>
      <c r="BR32" s="61">
        <v>0</v>
      </c>
      <c r="BS32" s="61">
        <v>1561608</v>
      </c>
      <c r="BT32" s="61">
        <v>-1769311</v>
      </c>
      <c r="BU32" s="58" t="s">
        <v>591</v>
      </c>
      <c r="BV32" s="58" t="s">
        <v>465</v>
      </c>
      <c r="BW32" s="58" t="s">
        <v>466</v>
      </c>
      <c r="BX32" s="58" t="s">
        <v>497</v>
      </c>
      <c r="BY32" s="58" t="s">
        <v>592</v>
      </c>
    </row>
    <row r="33" spans="1:77">
      <c r="A33" s="58" t="s">
        <v>461</v>
      </c>
      <c r="B33" s="59" t="s">
        <v>593</v>
      </c>
      <c r="C33" s="59" t="s">
        <v>594</v>
      </c>
      <c r="D33" s="61">
        <v>97089720</v>
      </c>
      <c r="E33" s="61">
        <v>0</v>
      </c>
      <c r="F33" s="61">
        <v>97089720</v>
      </c>
      <c r="G33" s="61">
        <v>0</v>
      </c>
      <c r="H33" s="61">
        <v>0</v>
      </c>
      <c r="I33" s="61">
        <v>0</v>
      </c>
      <c r="J33" s="61">
        <v>-720618</v>
      </c>
      <c r="K33" s="61">
        <v>0</v>
      </c>
      <c r="L33" s="61">
        <v>-720618</v>
      </c>
      <c r="M33" s="61">
        <v>0</v>
      </c>
      <c r="N33" s="61">
        <v>0</v>
      </c>
      <c r="O33" s="61">
        <v>0</v>
      </c>
      <c r="P33" s="61">
        <v>-6629786</v>
      </c>
      <c r="Q33" s="61">
        <v>0</v>
      </c>
      <c r="R33" s="61">
        <v>-6629786</v>
      </c>
      <c r="S33" s="61">
        <v>2627000</v>
      </c>
      <c r="T33" s="61">
        <v>0</v>
      </c>
      <c r="U33" s="61">
        <v>2627000</v>
      </c>
      <c r="V33" s="61">
        <v>228553</v>
      </c>
      <c r="W33" s="61">
        <v>0</v>
      </c>
      <c r="X33" s="61">
        <v>228553</v>
      </c>
      <c r="Y33" s="61">
        <v>-4652000</v>
      </c>
      <c r="Z33" s="61">
        <v>0</v>
      </c>
      <c r="AA33" s="61">
        <v>-4652000</v>
      </c>
      <c r="AB33" s="61">
        <v>15936329</v>
      </c>
      <c r="AC33" s="61">
        <v>0</v>
      </c>
      <c r="AD33" s="61">
        <v>15936329</v>
      </c>
      <c r="AE33" s="61">
        <v>0</v>
      </c>
      <c r="AF33" s="61">
        <v>0</v>
      </c>
      <c r="AG33" s="61">
        <v>0</v>
      </c>
      <c r="AH33" s="61">
        <v>104599816</v>
      </c>
      <c r="AI33" s="61">
        <v>0</v>
      </c>
      <c r="AJ33" s="61">
        <v>104599816</v>
      </c>
      <c r="AK33" s="61">
        <v>0</v>
      </c>
      <c r="AL33" s="61">
        <v>0</v>
      </c>
      <c r="AM33" s="61">
        <v>0</v>
      </c>
      <c r="AN33" s="61">
        <v>0</v>
      </c>
      <c r="AO33" s="61">
        <v>0</v>
      </c>
      <c r="AP33" s="61">
        <v>0</v>
      </c>
      <c r="AQ33" s="61">
        <v>0</v>
      </c>
      <c r="AR33" s="61">
        <v>0</v>
      </c>
      <c r="AS33" s="61">
        <v>0</v>
      </c>
      <c r="AT33" s="61">
        <v>0</v>
      </c>
      <c r="AU33" s="61">
        <v>0</v>
      </c>
      <c r="AV33" s="61">
        <v>0</v>
      </c>
      <c r="AW33" s="61">
        <v>0</v>
      </c>
      <c r="AX33" s="61">
        <v>0</v>
      </c>
      <c r="AY33" s="61">
        <v>0</v>
      </c>
      <c r="AZ33" s="61">
        <v>0</v>
      </c>
      <c r="BA33" s="61">
        <v>0</v>
      </c>
      <c r="BB33" s="61">
        <v>0</v>
      </c>
      <c r="BC33" s="61">
        <v>0</v>
      </c>
      <c r="BD33" s="61">
        <v>0</v>
      </c>
      <c r="BE33" s="61">
        <v>0</v>
      </c>
      <c r="BF33" s="61">
        <v>0</v>
      </c>
      <c r="BG33" s="61">
        <v>0</v>
      </c>
      <c r="BH33" s="61">
        <v>0</v>
      </c>
      <c r="BI33" s="61">
        <v>0</v>
      </c>
      <c r="BJ33" s="61">
        <v>0</v>
      </c>
      <c r="BK33" s="61">
        <v>0</v>
      </c>
      <c r="BL33" s="61">
        <v>0</v>
      </c>
      <c r="BM33" s="61">
        <v>0</v>
      </c>
      <c r="BN33" s="61">
        <v>0</v>
      </c>
      <c r="BO33" s="61">
        <v>0</v>
      </c>
      <c r="BP33" s="61">
        <v>0</v>
      </c>
      <c r="BQ33" s="61">
        <v>0</v>
      </c>
      <c r="BR33" s="61">
        <v>0</v>
      </c>
      <c r="BS33" s="61">
        <v>26966090</v>
      </c>
      <c r="BT33" s="61">
        <v>-11829331</v>
      </c>
      <c r="BU33" s="58" t="s">
        <v>501</v>
      </c>
      <c r="BV33" s="58" t="s">
        <v>502</v>
      </c>
      <c r="BW33" s="58" t="s">
        <v>503</v>
      </c>
      <c r="BX33" s="58" t="s">
        <v>504</v>
      </c>
      <c r="BY33" s="58" t="s">
        <v>595</v>
      </c>
    </row>
    <row r="34" spans="1:77">
      <c r="A34" s="58" t="s">
        <v>469</v>
      </c>
      <c r="B34" s="59" t="s">
        <v>596</v>
      </c>
      <c r="C34" s="59" t="s">
        <v>597</v>
      </c>
      <c r="D34" s="61">
        <v>16759459</v>
      </c>
      <c r="E34" s="61">
        <v>0</v>
      </c>
      <c r="F34" s="61">
        <v>16759459</v>
      </c>
      <c r="G34" s="61">
        <v>0</v>
      </c>
      <c r="H34" s="61">
        <v>0</v>
      </c>
      <c r="I34" s="61">
        <v>0</v>
      </c>
      <c r="J34" s="61">
        <v>0</v>
      </c>
      <c r="K34" s="61">
        <v>0</v>
      </c>
      <c r="L34" s="61">
        <v>0</v>
      </c>
      <c r="M34" s="61">
        <v>-255288</v>
      </c>
      <c r="N34" s="61">
        <v>0</v>
      </c>
      <c r="O34" s="61">
        <v>-255288</v>
      </c>
      <c r="P34" s="61">
        <v>0</v>
      </c>
      <c r="Q34" s="61">
        <v>0</v>
      </c>
      <c r="R34" s="61">
        <v>0</v>
      </c>
      <c r="S34" s="61">
        <v>0</v>
      </c>
      <c r="T34" s="61">
        <v>0</v>
      </c>
      <c r="U34" s="61">
        <v>0</v>
      </c>
      <c r="V34" s="61">
        <v>857353</v>
      </c>
      <c r="W34" s="61">
        <v>0</v>
      </c>
      <c r="X34" s="61">
        <v>857353</v>
      </c>
      <c r="Y34" s="61">
        <v>1063782</v>
      </c>
      <c r="Z34" s="61">
        <v>0</v>
      </c>
      <c r="AA34" s="61">
        <v>1063782</v>
      </c>
      <c r="AB34" s="61">
        <v>-1063782</v>
      </c>
      <c r="AC34" s="61">
        <v>0</v>
      </c>
      <c r="AD34" s="61">
        <v>-1063782</v>
      </c>
      <c r="AE34" s="61">
        <v>0</v>
      </c>
      <c r="AF34" s="61">
        <v>0</v>
      </c>
      <c r="AG34" s="61">
        <v>0</v>
      </c>
      <c r="AH34" s="61">
        <v>17361524</v>
      </c>
      <c r="AI34" s="61">
        <v>0</v>
      </c>
      <c r="AJ34" s="61">
        <v>17361524</v>
      </c>
      <c r="AK34" s="61">
        <v>0</v>
      </c>
      <c r="AL34" s="61">
        <v>0</v>
      </c>
      <c r="AM34" s="61">
        <v>0</v>
      </c>
      <c r="AN34" s="61">
        <v>0</v>
      </c>
      <c r="AO34" s="61">
        <v>0</v>
      </c>
      <c r="AP34" s="61">
        <v>0</v>
      </c>
      <c r="AQ34" s="61">
        <v>0</v>
      </c>
      <c r="AR34" s="61">
        <v>0</v>
      </c>
      <c r="AS34" s="61">
        <v>0</v>
      </c>
      <c r="AT34" s="61">
        <v>0</v>
      </c>
      <c r="AU34" s="61">
        <v>0</v>
      </c>
      <c r="AV34" s="61">
        <v>0</v>
      </c>
      <c r="AW34" s="61">
        <v>0</v>
      </c>
      <c r="AX34" s="61">
        <v>0</v>
      </c>
      <c r="AY34" s="61">
        <v>0</v>
      </c>
      <c r="AZ34" s="61">
        <v>0</v>
      </c>
      <c r="BA34" s="61">
        <v>0</v>
      </c>
      <c r="BB34" s="61">
        <v>0</v>
      </c>
      <c r="BC34" s="61">
        <v>0</v>
      </c>
      <c r="BD34" s="61">
        <v>0</v>
      </c>
      <c r="BE34" s="61">
        <v>0</v>
      </c>
      <c r="BF34" s="61">
        <v>0</v>
      </c>
      <c r="BG34" s="61">
        <v>0</v>
      </c>
      <c r="BH34" s="61">
        <v>0</v>
      </c>
      <c r="BI34" s="61">
        <v>0</v>
      </c>
      <c r="BJ34" s="61">
        <v>0</v>
      </c>
      <c r="BK34" s="61">
        <v>0</v>
      </c>
      <c r="BL34" s="61">
        <v>0</v>
      </c>
      <c r="BM34" s="61">
        <v>0</v>
      </c>
      <c r="BN34" s="61">
        <v>0</v>
      </c>
      <c r="BO34" s="61">
        <v>0</v>
      </c>
      <c r="BP34" s="61">
        <v>0</v>
      </c>
      <c r="BQ34" s="61">
        <v>0</v>
      </c>
      <c r="BR34" s="61">
        <v>0</v>
      </c>
      <c r="BS34" s="61">
        <v>2739896</v>
      </c>
      <c r="BT34" s="61">
        <v>-2782126</v>
      </c>
      <c r="BU34" s="58" t="s">
        <v>521</v>
      </c>
      <c r="BV34" s="58" t="s">
        <v>522</v>
      </c>
      <c r="BW34" s="58" t="s">
        <v>466</v>
      </c>
      <c r="BX34" s="58" t="s">
        <v>497</v>
      </c>
      <c r="BY34" s="58" t="s">
        <v>598</v>
      </c>
    </row>
    <row r="35" spans="1:77">
      <c r="A35" s="58" t="s">
        <v>461</v>
      </c>
      <c r="B35" s="59" t="s">
        <v>599</v>
      </c>
      <c r="C35" s="59" t="s">
        <v>600</v>
      </c>
      <c r="D35" s="61">
        <v>83823165</v>
      </c>
      <c r="E35" s="61">
        <v>0</v>
      </c>
      <c r="F35" s="61">
        <v>83823165</v>
      </c>
      <c r="G35" s="61">
        <v>0</v>
      </c>
      <c r="H35" s="61">
        <v>0</v>
      </c>
      <c r="I35" s="61">
        <v>0</v>
      </c>
      <c r="J35" s="61">
        <v>-583832</v>
      </c>
      <c r="K35" s="61">
        <v>0</v>
      </c>
      <c r="L35" s="61">
        <v>-583832</v>
      </c>
      <c r="M35" s="61">
        <v>-95061</v>
      </c>
      <c r="N35" s="61">
        <v>0</v>
      </c>
      <c r="O35" s="61">
        <v>-95061</v>
      </c>
      <c r="P35" s="61">
        <v>62691</v>
      </c>
      <c r="Q35" s="61">
        <v>0</v>
      </c>
      <c r="R35" s="61">
        <v>62691</v>
      </c>
      <c r="S35" s="61">
        <v>247129</v>
      </c>
      <c r="T35" s="61">
        <v>0</v>
      </c>
      <c r="U35" s="61">
        <v>247129</v>
      </c>
      <c r="V35" s="61">
        <v>3320206</v>
      </c>
      <c r="W35" s="61">
        <v>0</v>
      </c>
      <c r="X35" s="61">
        <v>3320206</v>
      </c>
      <c r="Y35" s="61">
        <v>378826</v>
      </c>
      <c r="Z35" s="61">
        <v>0</v>
      </c>
      <c r="AA35" s="61">
        <v>378826</v>
      </c>
      <c r="AB35" s="61">
        <v>-709987</v>
      </c>
      <c r="AC35" s="61">
        <v>0</v>
      </c>
      <c r="AD35" s="61">
        <v>-709987</v>
      </c>
      <c r="AE35" s="61">
        <v>0</v>
      </c>
      <c r="AF35" s="61">
        <v>0</v>
      </c>
      <c r="AG35" s="61">
        <v>0</v>
      </c>
      <c r="AH35" s="61">
        <v>87026969</v>
      </c>
      <c r="AI35" s="61">
        <v>0</v>
      </c>
      <c r="AJ35" s="61">
        <v>87026969</v>
      </c>
      <c r="AK35" s="61">
        <v>0</v>
      </c>
      <c r="AL35" s="61">
        <v>0</v>
      </c>
      <c r="AM35" s="61">
        <v>0</v>
      </c>
      <c r="AN35" s="61">
        <v>0</v>
      </c>
      <c r="AO35" s="61">
        <v>0</v>
      </c>
      <c r="AP35" s="61">
        <v>0</v>
      </c>
      <c r="AQ35" s="61">
        <v>0</v>
      </c>
      <c r="AR35" s="61">
        <v>0</v>
      </c>
      <c r="AS35" s="61">
        <v>0</v>
      </c>
      <c r="AT35" s="61">
        <v>0</v>
      </c>
      <c r="AU35" s="61">
        <v>0</v>
      </c>
      <c r="AV35" s="61">
        <v>0</v>
      </c>
      <c r="AW35" s="61">
        <v>0</v>
      </c>
      <c r="AX35" s="61">
        <v>0</v>
      </c>
      <c r="AY35" s="61">
        <v>0</v>
      </c>
      <c r="AZ35" s="61">
        <v>0</v>
      </c>
      <c r="BA35" s="61">
        <v>0</v>
      </c>
      <c r="BB35" s="61">
        <v>0</v>
      </c>
      <c r="BC35" s="61">
        <v>0</v>
      </c>
      <c r="BD35" s="61">
        <v>0</v>
      </c>
      <c r="BE35" s="61">
        <v>0</v>
      </c>
      <c r="BF35" s="61">
        <v>0</v>
      </c>
      <c r="BG35" s="61">
        <v>0</v>
      </c>
      <c r="BH35" s="61">
        <v>0</v>
      </c>
      <c r="BI35" s="61">
        <v>0</v>
      </c>
      <c r="BJ35" s="61">
        <v>0</v>
      </c>
      <c r="BK35" s="61">
        <v>0</v>
      </c>
      <c r="BL35" s="61">
        <v>0</v>
      </c>
      <c r="BM35" s="61">
        <v>0</v>
      </c>
      <c r="BN35" s="61">
        <v>0</v>
      </c>
      <c r="BO35" s="61">
        <v>0</v>
      </c>
      <c r="BP35" s="61">
        <v>0</v>
      </c>
      <c r="BQ35" s="61">
        <v>0</v>
      </c>
      <c r="BR35" s="61">
        <v>0</v>
      </c>
      <c r="BS35" s="61">
        <v>11421089</v>
      </c>
      <c r="BT35" s="61">
        <v>-5154286</v>
      </c>
      <c r="BU35" s="58" t="s">
        <v>536</v>
      </c>
      <c r="BV35" s="58" t="s">
        <v>601</v>
      </c>
      <c r="BW35" s="58" t="s">
        <v>536</v>
      </c>
      <c r="BX35" s="58" t="s">
        <v>467</v>
      </c>
      <c r="BY35" s="58" t="s">
        <v>602</v>
      </c>
    </row>
    <row r="36" spans="1:77">
      <c r="A36" s="58" t="s">
        <v>469</v>
      </c>
      <c r="B36" s="59" t="s">
        <v>603</v>
      </c>
      <c r="C36" s="59" t="s">
        <v>604</v>
      </c>
      <c r="D36" s="61">
        <v>154035697</v>
      </c>
      <c r="E36" s="61">
        <v>27888392</v>
      </c>
      <c r="F36" s="61">
        <v>181924089</v>
      </c>
      <c r="G36" s="61">
        <v>0</v>
      </c>
      <c r="H36" s="61">
        <v>0</v>
      </c>
      <c r="I36" s="61">
        <v>0</v>
      </c>
      <c r="J36" s="61">
        <v>-351724</v>
      </c>
      <c r="K36" s="61">
        <v>247972</v>
      </c>
      <c r="L36" s="61">
        <v>-103752</v>
      </c>
      <c r="M36" s="61">
        <v>0</v>
      </c>
      <c r="N36" s="61">
        <v>0</v>
      </c>
      <c r="O36" s="61">
        <v>0</v>
      </c>
      <c r="P36" s="61">
        <v>-7801092</v>
      </c>
      <c r="Q36" s="61">
        <v>-897014</v>
      </c>
      <c r="R36" s="61">
        <v>-8698106</v>
      </c>
      <c r="S36" s="61">
        <v>1625654</v>
      </c>
      <c r="T36" s="61">
        <v>28224</v>
      </c>
      <c r="U36" s="61">
        <v>1653878</v>
      </c>
      <c r="V36" s="61">
        <v>9904861</v>
      </c>
      <c r="W36" s="61">
        <v>8083781</v>
      </c>
      <c r="X36" s="61">
        <v>17988642</v>
      </c>
      <c r="Y36" s="61">
        <v>0</v>
      </c>
      <c r="Z36" s="61">
        <v>0</v>
      </c>
      <c r="AA36" s="61">
        <v>0</v>
      </c>
      <c r="AB36" s="61">
        <v>-10338233</v>
      </c>
      <c r="AC36" s="61">
        <v>-8963140</v>
      </c>
      <c r="AD36" s="61">
        <v>-19301373</v>
      </c>
      <c r="AE36" s="61">
        <v>0</v>
      </c>
      <c r="AF36" s="61">
        <v>0</v>
      </c>
      <c r="AG36" s="61">
        <v>0</v>
      </c>
      <c r="AH36" s="61">
        <v>147426887</v>
      </c>
      <c r="AI36" s="61">
        <v>26140243</v>
      </c>
      <c r="AJ36" s="61">
        <v>173567130</v>
      </c>
      <c r="AK36" s="61">
        <v>26140243</v>
      </c>
      <c r="AL36" s="61">
        <v>26140243</v>
      </c>
      <c r="AM36" s="61">
        <v>22557</v>
      </c>
      <c r="AN36" s="61">
        <v>237568</v>
      </c>
      <c r="AO36" s="61">
        <v>260125</v>
      </c>
      <c r="AP36" s="61">
        <v>0</v>
      </c>
      <c r="AQ36" s="61">
        <v>0</v>
      </c>
      <c r="AR36" s="61">
        <v>0</v>
      </c>
      <c r="AS36" s="61">
        <v>-248587</v>
      </c>
      <c r="AT36" s="61">
        <v>-248587</v>
      </c>
      <c r="AU36" s="61">
        <v>26593417</v>
      </c>
      <c r="AV36" s="61">
        <v>26593417</v>
      </c>
      <c r="AW36" s="61">
        <v>5397161</v>
      </c>
      <c r="AX36" s="61">
        <v>0</v>
      </c>
      <c r="AY36" s="61">
        <v>319301</v>
      </c>
      <c r="AZ36" s="61">
        <v>319301</v>
      </c>
      <c r="BA36" s="61">
        <v>0</v>
      </c>
      <c r="BB36" s="61">
        <v>0</v>
      </c>
      <c r="BC36" s="61">
        <v>0</v>
      </c>
      <c r="BD36" s="61">
        <v>0</v>
      </c>
      <c r="BE36" s="61">
        <v>0</v>
      </c>
      <c r="BF36" s="61">
        <v>0</v>
      </c>
      <c r="BG36" s="61">
        <v>0</v>
      </c>
      <c r="BH36" s="61">
        <v>0</v>
      </c>
      <c r="BI36" s="61">
        <v>0</v>
      </c>
      <c r="BJ36" s="61">
        <v>0</v>
      </c>
      <c r="BK36" s="61">
        <v>0</v>
      </c>
      <c r="BL36" s="61">
        <v>0</v>
      </c>
      <c r="BM36" s="61">
        <v>0</v>
      </c>
      <c r="BN36" s="61">
        <v>0</v>
      </c>
      <c r="BO36" s="61">
        <v>0</v>
      </c>
      <c r="BP36" s="61">
        <v>0</v>
      </c>
      <c r="BQ36" s="61">
        <v>0</v>
      </c>
      <c r="BR36" s="61">
        <v>0</v>
      </c>
      <c r="BS36" s="61">
        <v>27749026</v>
      </c>
      <c r="BT36" s="61">
        <v>-8750339</v>
      </c>
      <c r="BU36" s="58" t="s">
        <v>534</v>
      </c>
      <c r="BV36" s="58" t="s">
        <v>535</v>
      </c>
      <c r="BW36" s="58" t="s">
        <v>536</v>
      </c>
      <c r="BX36" s="58" t="s">
        <v>537</v>
      </c>
      <c r="BY36" s="58" t="s">
        <v>605</v>
      </c>
    </row>
    <row r="37" spans="1:77">
      <c r="A37" s="58" t="s">
        <v>469</v>
      </c>
      <c r="B37" s="59" t="s">
        <v>606</v>
      </c>
      <c r="C37" s="59" t="s">
        <v>607</v>
      </c>
      <c r="D37" s="61">
        <v>23438670</v>
      </c>
      <c r="E37" s="61">
        <v>0</v>
      </c>
      <c r="F37" s="61">
        <v>23438670</v>
      </c>
      <c r="G37" s="61">
        <v>0</v>
      </c>
      <c r="H37" s="61">
        <v>0</v>
      </c>
      <c r="I37" s="61">
        <v>0</v>
      </c>
      <c r="J37" s="61">
        <v>-262161</v>
      </c>
      <c r="K37" s="61">
        <v>0</v>
      </c>
      <c r="L37" s="61">
        <v>-262161</v>
      </c>
      <c r="M37" s="61">
        <v>0</v>
      </c>
      <c r="N37" s="61">
        <v>0</v>
      </c>
      <c r="O37" s="61">
        <v>0</v>
      </c>
      <c r="P37" s="61">
        <v>-146343</v>
      </c>
      <c r="Q37" s="61">
        <v>0</v>
      </c>
      <c r="R37" s="61">
        <v>-146343</v>
      </c>
      <c r="S37" s="61">
        <v>948153</v>
      </c>
      <c r="T37" s="61">
        <v>0</v>
      </c>
      <c r="U37" s="61">
        <v>948153</v>
      </c>
      <c r="V37" s="61">
        <v>253645</v>
      </c>
      <c r="W37" s="61">
        <v>0</v>
      </c>
      <c r="X37" s="61">
        <v>253645</v>
      </c>
      <c r="Y37" s="61">
        <v>296393</v>
      </c>
      <c r="Z37" s="61">
        <v>0</v>
      </c>
      <c r="AA37" s="61">
        <v>296393</v>
      </c>
      <c r="AB37" s="61">
        <v>-1273525</v>
      </c>
      <c r="AC37" s="61">
        <v>0</v>
      </c>
      <c r="AD37" s="61">
        <v>-1273525</v>
      </c>
      <c r="AE37" s="61">
        <v>0</v>
      </c>
      <c r="AF37" s="61">
        <v>0</v>
      </c>
      <c r="AG37" s="61">
        <v>0</v>
      </c>
      <c r="AH37" s="61">
        <v>23516993</v>
      </c>
      <c r="AI37" s="61">
        <v>0</v>
      </c>
      <c r="AJ37" s="61">
        <v>23516993</v>
      </c>
      <c r="AK37" s="61">
        <v>0</v>
      </c>
      <c r="AL37" s="61">
        <v>0</v>
      </c>
      <c r="AM37" s="61">
        <v>155299</v>
      </c>
      <c r="AN37" s="61">
        <v>0</v>
      </c>
      <c r="AO37" s="61">
        <v>155299</v>
      </c>
      <c r="AP37" s="61">
        <v>0</v>
      </c>
      <c r="AQ37" s="61">
        <v>0</v>
      </c>
      <c r="AR37" s="61">
        <v>0</v>
      </c>
      <c r="AS37" s="61">
        <v>0</v>
      </c>
      <c r="AT37" s="61">
        <v>0</v>
      </c>
      <c r="AU37" s="61">
        <v>0</v>
      </c>
      <c r="AV37" s="61">
        <v>0</v>
      </c>
      <c r="AW37" s="61">
        <v>0</v>
      </c>
      <c r="AX37" s="61">
        <v>0</v>
      </c>
      <c r="AY37" s="61">
        <v>0</v>
      </c>
      <c r="AZ37" s="61">
        <v>0</v>
      </c>
      <c r="BA37" s="61">
        <v>0</v>
      </c>
      <c r="BB37" s="61">
        <v>0</v>
      </c>
      <c r="BC37" s="61">
        <v>0</v>
      </c>
      <c r="BD37" s="61">
        <v>0</v>
      </c>
      <c r="BE37" s="61">
        <v>0</v>
      </c>
      <c r="BF37" s="61">
        <v>0</v>
      </c>
      <c r="BG37" s="61">
        <v>0</v>
      </c>
      <c r="BH37" s="61">
        <v>0</v>
      </c>
      <c r="BI37" s="61">
        <v>0</v>
      </c>
      <c r="BJ37" s="61">
        <v>0</v>
      </c>
      <c r="BK37" s="61">
        <v>0</v>
      </c>
      <c r="BL37" s="61">
        <v>0</v>
      </c>
      <c r="BM37" s="61">
        <v>0</v>
      </c>
      <c r="BN37" s="61">
        <v>0</v>
      </c>
      <c r="BO37" s="61">
        <v>0</v>
      </c>
      <c r="BP37" s="61">
        <v>0</v>
      </c>
      <c r="BQ37" s="61">
        <v>0</v>
      </c>
      <c r="BR37" s="61">
        <v>0</v>
      </c>
      <c r="BS37" s="61">
        <v>686175</v>
      </c>
      <c r="BT37" s="61">
        <v>-2506927</v>
      </c>
      <c r="BU37" s="58" t="s">
        <v>591</v>
      </c>
      <c r="BV37" s="58" t="s">
        <v>465</v>
      </c>
      <c r="BW37" s="58" t="s">
        <v>466</v>
      </c>
      <c r="BX37" s="58" t="s">
        <v>497</v>
      </c>
      <c r="BY37" s="58" t="s">
        <v>608</v>
      </c>
    </row>
    <row r="38" spans="1:77">
      <c r="A38" s="58" t="s">
        <v>469</v>
      </c>
      <c r="B38" s="59" t="s">
        <v>609</v>
      </c>
      <c r="C38" s="59" t="s">
        <v>610</v>
      </c>
      <c r="D38" s="61">
        <v>67265591</v>
      </c>
      <c r="E38" s="61">
        <v>0</v>
      </c>
      <c r="F38" s="61">
        <v>67265591</v>
      </c>
      <c r="G38" s="61">
        <v>0</v>
      </c>
      <c r="H38" s="61">
        <v>0</v>
      </c>
      <c r="I38" s="61">
        <v>0</v>
      </c>
      <c r="J38" s="61">
        <v>-613368</v>
      </c>
      <c r="K38" s="61">
        <v>0</v>
      </c>
      <c r="L38" s="61">
        <v>-613368</v>
      </c>
      <c r="M38" s="61">
        <v>0</v>
      </c>
      <c r="N38" s="61">
        <v>0</v>
      </c>
      <c r="O38" s="61">
        <v>0</v>
      </c>
      <c r="P38" s="61">
        <v>-725350</v>
      </c>
      <c r="Q38" s="61">
        <v>0</v>
      </c>
      <c r="R38" s="61">
        <v>-725350</v>
      </c>
      <c r="S38" s="61">
        <v>49923</v>
      </c>
      <c r="T38" s="61">
        <v>0</v>
      </c>
      <c r="U38" s="61">
        <v>49923</v>
      </c>
      <c r="V38" s="61">
        <v>32629</v>
      </c>
      <c r="W38" s="61">
        <v>0</v>
      </c>
      <c r="X38" s="61">
        <v>32629</v>
      </c>
      <c r="Y38" s="61">
        <v>0</v>
      </c>
      <c r="Z38" s="61">
        <v>0</v>
      </c>
      <c r="AA38" s="61">
        <v>0</v>
      </c>
      <c r="AB38" s="61">
        <v>0</v>
      </c>
      <c r="AC38" s="61">
        <v>0</v>
      </c>
      <c r="AD38" s="61">
        <v>0</v>
      </c>
      <c r="AE38" s="61">
        <v>0</v>
      </c>
      <c r="AF38" s="61">
        <v>0</v>
      </c>
      <c r="AG38" s="61">
        <v>0</v>
      </c>
      <c r="AH38" s="61">
        <v>66622793</v>
      </c>
      <c r="AI38" s="61">
        <v>0</v>
      </c>
      <c r="AJ38" s="61">
        <v>66622793</v>
      </c>
      <c r="AK38" s="61">
        <v>0</v>
      </c>
      <c r="AL38" s="61">
        <v>0</v>
      </c>
      <c r="AM38" s="61">
        <v>0</v>
      </c>
      <c r="AN38" s="61">
        <v>0</v>
      </c>
      <c r="AO38" s="61">
        <v>0</v>
      </c>
      <c r="AP38" s="61">
        <v>0</v>
      </c>
      <c r="AQ38" s="61">
        <v>0</v>
      </c>
      <c r="AR38" s="61">
        <v>0</v>
      </c>
      <c r="AS38" s="61">
        <v>0</v>
      </c>
      <c r="AT38" s="61">
        <v>0</v>
      </c>
      <c r="AU38" s="61">
        <v>0</v>
      </c>
      <c r="AV38" s="61">
        <v>0</v>
      </c>
      <c r="AW38" s="61">
        <v>0</v>
      </c>
      <c r="AX38" s="61">
        <v>0</v>
      </c>
      <c r="AY38" s="61">
        <v>0</v>
      </c>
      <c r="AZ38" s="61">
        <v>0</v>
      </c>
      <c r="BA38" s="61">
        <v>0</v>
      </c>
      <c r="BB38" s="61">
        <v>0</v>
      </c>
      <c r="BC38" s="61">
        <v>0</v>
      </c>
      <c r="BD38" s="61">
        <v>0</v>
      </c>
      <c r="BE38" s="61">
        <v>0</v>
      </c>
      <c r="BF38" s="61">
        <v>0</v>
      </c>
      <c r="BG38" s="61">
        <v>0</v>
      </c>
      <c r="BH38" s="61">
        <v>0</v>
      </c>
      <c r="BI38" s="61">
        <v>0</v>
      </c>
      <c r="BJ38" s="61">
        <v>0</v>
      </c>
      <c r="BK38" s="61">
        <v>0</v>
      </c>
      <c r="BL38" s="61">
        <v>0</v>
      </c>
      <c r="BM38" s="61">
        <v>0</v>
      </c>
      <c r="BN38" s="61">
        <v>0</v>
      </c>
      <c r="BO38" s="61">
        <v>0</v>
      </c>
      <c r="BP38" s="61">
        <v>0</v>
      </c>
      <c r="BQ38" s="61">
        <v>0</v>
      </c>
      <c r="BR38" s="61">
        <v>0</v>
      </c>
      <c r="BS38" s="61">
        <v>6930376</v>
      </c>
      <c r="BT38" s="61">
        <v>-4871273</v>
      </c>
      <c r="BU38" s="58" t="s">
        <v>501</v>
      </c>
      <c r="BV38" s="58" t="s">
        <v>502</v>
      </c>
      <c r="BW38" s="58" t="s">
        <v>503</v>
      </c>
      <c r="BX38" s="58" t="s">
        <v>504</v>
      </c>
      <c r="BY38" s="58" t="s">
        <v>611</v>
      </c>
    </row>
    <row r="39" spans="1:77">
      <c r="A39" s="58" t="s">
        <v>469</v>
      </c>
      <c r="B39" s="59" t="s">
        <v>612</v>
      </c>
      <c r="C39" s="59" t="s">
        <v>613</v>
      </c>
      <c r="D39" s="61">
        <v>21055705</v>
      </c>
      <c r="E39" s="61">
        <v>0</v>
      </c>
      <c r="F39" s="61">
        <v>21055705</v>
      </c>
      <c r="G39" s="61">
        <v>0</v>
      </c>
      <c r="H39" s="61">
        <v>0</v>
      </c>
      <c r="I39" s="61">
        <v>0</v>
      </c>
      <c r="J39" s="61">
        <v>-57850</v>
      </c>
      <c r="K39" s="61">
        <v>0</v>
      </c>
      <c r="L39" s="61">
        <v>-57850</v>
      </c>
      <c r="M39" s="61">
        <v>0</v>
      </c>
      <c r="N39" s="61">
        <v>0</v>
      </c>
      <c r="O39" s="61">
        <v>0</v>
      </c>
      <c r="P39" s="61">
        <v>-160000</v>
      </c>
      <c r="Q39" s="61">
        <v>0</v>
      </c>
      <c r="R39" s="61">
        <v>-160000</v>
      </c>
      <c r="S39" s="61">
        <v>317147</v>
      </c>
      <c r="T39" s="61">
        <v>0</v>
      </c>
      <c r="U39" s="61">
        <v>317147</v>
      </c>
      <c r="V39" s="61">
        <v>0</v>
      </c>
      <c r="W39" s="61">
        <v>0</v>
      </c>
      <c r="X39" s="61">
        <v>0</v>
      </c>
      <c r="Y39" s="61">
        <v>0</v>
      </c>
      <c r="Z39" s="61">
        <v>0</v>
      </c>
      <c r="AA39" s="61">
        <v>0</v>
      </c>
      <c r="AB39" s="61">
        <v>1972592</v>
      </c>
      <c r="AC39" s="61">
        <v>0</v>
      </c>
      <c r="AD39" s="61">
        <v>1972592</v>
      </c>
      <c r="AE39" s="61">
        <v>0</v>
      </c>
      <c r="AF39" s="61">
        <v>0</v>
      </c>
      <c r="AG39" s="61">
        <v>0</v>
      </c>
      <c r="AH39" s="61">
        <v>23185444</v>
      </c>
      <c r="AI39" s="61">
        <v>0</v>
      </c>
      <c r="AJ39" s="61">
        <v>23185444</v>
      </c>
      <c r="AK39" s="61">
        <v>0</v>
      </c>
      <c r="AL39" s="61">
        <v>0</v>
      </c>
      <c r="AM39" s="61">
        <v>59931</v>
      </c>
      <c r="AN39" s="61">
        <v>0</v>
      </c>
      <c r="AO39" s="61">
        <v>59931</v>
      </c>
      <c r="AP39" s="61">
        <v>0</v>
      </c>
      <c r="AQ39" s="61">
        <v>0</v>
      </c>
      <c r="AR39" s="61">
        <v>0</v>
      </c>
      <c r="AS39" s="61">
        <v>0</v>
      </c>
      <c r="AT39" s="61">
        <v>0</v>
      </c>
      <c r="AU39" s="61">
        <v>0</v>
      </c>
      <c r="AV39" s="61">
        <v>0</v>
      </c>
      <c r="AW39" s="61">
        <v>0</v>
      </c>
      <c r="AX39" s="61">
        <v>0</v>
      </c>
      <c r="AY39" s="61">
        <v>0</v>
      </c>
      <c r="AZ39" s="61">
        <v>0</v>
      </c>
      <c r="BA39" s="61">
        <v>0</v>
      </c>
      <c r="BB39" s="61">
        <v>0</v>
      </c>
      <c r="BC39" s="61">
        <v>0</v>
      </c>
      <c r="BD39" s="61">
        <v>0</v>
      </c>
      <c r="BE39" s="61">
        <v>0</v>
      </c>
      <c r="BF39" s="61">
        <v>0</v>
      </c>
      <c r="BG39" s="61">
        <v>0</v>
      </c>
      <c r="BH39" s="61">
        <v>0</v>
      </c>
      <c r="BI39" s="61">
        <v>0</v>
      </c>
      <c r="BJ39" s="61">
        <v>0</v>
      </c>
      <c r="BK39" s="61">
        <v>0</v>
      </c>
      <c r="BL39" s="61">
        <v>0</v>
      </c>
      <c r="BM39" s="61">
        <v>0</v>
      </c>
      <c r="BN39" s="61">
        <v>0</v>
      </c>
      <c r="BO39" s="61">
        <v>0</v>
      </c>
      <c r="BP39" s="61">
        <v>0</v>
      </c>
      <c r="BQ39" s="61">
        <v>0</v>
      </c>
      <c r="BR39" s="61">
        <v>0</v>
      </c>
      <c r="BS39" s="61">
        <v>2392164</v>
      </c>
      <c r="BT39" s="61">
        <v>-643094</v>
      </c>
      <c r="BU39" s="58" t="s">
        <v>614</v>
      </c>
      <c r="BV39" s="58" t="s">
        <v>615</v>
      </c>
      <c r="BW39" s="58" t="s">
        <v>466</v>
      </c>
      <c r="BX39" s="58" t="s">
        <v>549</v>
      </c>
      <c r="BY39" s="58" t="s">
        <v>616</v>
      </c>
    </row>
    <row r="40" spans="1:77">
      <c r="A40" s="58" t="s">
        <v>469</v>
      </c>
      <c r="B40" s="59" t="s">
        <v>617</v>
      </c>
      <c r="C40" s="59" t="s">
        <v>618</v>
      </c>
      <c r="D40" s="61">
        <v>31242074</v>
      </c>
      <c r="E40" s="61">
        <v>0</v>
      </c>
      <c r="F40" s="61">
        <v>31242074</v>
      </c>
      <c r="G40" s="61">
        <v>0</v>
      </c>
      <c r="H40" s="61">
        <v>0</v>
      </c>
      <c r="I40" s="61">
        <v>0</v>
      </c>
      <c r="J40" s="61">
        <v>1334</v>
      </c>
      <c r="K40" s="61">
        <v>0</v>
      </c>
      <c r="L40" s="61">
        <v>1334</v>
      </c>
      <c r="M40" s="61">
        <v>0</v>
      </c>
      <c r="N40" s="61">
        <v>0</v>
      </c>
      <c r="O40" s="61">
        <v>0</v>
      </c>
      <c r="P40" s="61">
        <v>-316038</v>
      </c>
      <c r="Q40" s="61">
        <v>0</v>
      </c>
      <c r="R40" s="61">
        <v>-316038</v>
      </c>
      <c r="S40" s="61">
        <v>0</v>
      </c>
      <c r="T40" s="61">
        <v>0</v>
      </c>
      <c r="U40" s="61">
        <v>0</v>
      </c>
      <c r="V40" s="61">
        <v>2826237</v>
      </c>
      <c r="W40" s="61">
        <v>0</v>
      </c>
      <c r="X40" s="61">
        <v>2826237</v>
      </c>
      <c r="Y40" s="61">
        <v>0</v>
      </c>
      <c r="Z40" s="61">
        <v>0</v>
      </c>
      <c r="AA40" s="61">
        <v>0</v>
      </c>
      <c r="AB40" s="61">
        <v>-2650421</v>
      </c>
      <c r="AC40" s="61">
        <v>0</v>
      </c>
      <c r="AD40" s="61">
        <v>-2650421</v>
      </c>
      <c r="AE40" s="61">
        <v>0</v>
      </c>
      <c r="AF40" s="61">
        <v>0</v>
      </c>
      <c r="AG40" s="61">
        <v>0</v>
      </c>
      <c r="AH40" s="61">
        <v>31101852</v>
      </c>
      <c r="AI40" s="61">
        <v>0</v>
      </c>
      <c r="AJ40" s="61">
        <v>31101852</v>
      </c>
      <c r="AK40" s="61">
        <v>0</v>
      </c>
      <c r="AL40" s="61">
        <v>0</v>
      </c>
      <c r="AM40" s="61">
        <v>0</v>
      </c>
      <c r="AN40" s="61">
        <v>0</v>
      </c>
      <c r="AO40" s="61">
        <v>0</v>
      </c>
      <c r="AP40" s="61">
        <v>0</v>
      </c>
      <c r="AQ40" s="61">
        <v>0</v>
      </c>
      <c r="AR40" s="61">
        <v>0</v>
      </c>
      <c r="AS40" s="61">
        <v>0</v>
      </c>
      <c r="AT40" s="61">
        <v>0</v>
      </c>
      <c r="AU40" s="61">
        <v>0</v>
      </c>
      <c r="AV40" s="61">
        <v>0</v>
      </c>
      <c r="AW40" s="61">
        <v>0</v>
      </c>
      <c r="AX40" s="61">
        <v>0</v>
      </c>
      <c r="AY40" s="61">
        <v>0</v>
      </c>
      <c r="AZ40" s="61">
        <v>0</v>
      </c>
      <c r="BA40" s="61">
        <v>0</v>
      </c>
      <c r="BB40" s="61">
        <v>0</v>
      </c>
      <c r="BC40" s="61">
        <v>0</v>
      </c>
      <c r="BD40" s="61">
        <v>0</v>
      </c>
      <c r="BE40" s="61">
        <v>0</v>
      </c>
      <c r="BF40" s="61">
        <v>0</v>
      </c>
      <c r="BG40" s="61">
        <v>0</v>
      </c>
      <c r="BH40" s="61">
        <v>0</v>
      </c>
      <c r="BI40" s="61">
        <v>0</v>
      </c>
      <c r="BJ40" s="61">
        <v>0</v>
      </c>
      <c r="BK40" s="61">
        <v>0</v>
      </c>
      <c r="BL40" s="61">
        <v>0</v>
      </c>
      <c r="BM40" s="61">
        <v>0</v>
      </c>
      <c r="BN40" s="61">
        <v>0</v>
      </c>
      <c r="BO40" s="61">
        <v>0</v>
      </c>
      <c r="BP40" s="61">
        <v>0</v>
      </c>
      <c r="BQ40" s="61">
        <v>0</v>
      </c>
      <c r="BR40" s="61">
        <v>0</v>
      </c>
      <c r="BS40" s="61">
        <v>2844270</v>
      </c>
      <c r="BT40" s="61">
        <v>-937484</v>
      </c>
      <c r="BU40" s="58" t="s">
        <v>619</v>
      </c>
      <c r="BV40" s="58" t="s">
        <v>465</v>
      </c>
      <c r="BW40" s="58" t="s">
        <v>466</v>
      </c>
      <c r="BX40" s="58" t="s">
        <v>497</v>
      </c>
      <c r="BY40" s="58" t="s">
        <v>620</v>
      </c>
    </row>
    <row r="41" spans="1:77">
      <c r="A41" s="58" t="s">
        <v>469</v>
      </c>
      <c r="B41" s="59" t="s">
        <v>621</v>
      </c>
      <c r="C41" s="59" t="s">
        <v>622</v>
      </c>
      <c r="D41" s="61">
        <v>23514436</v>
      </c>
      <c r="E41" s="61">
        <v>376003</v>
      </c>
      <c r="F41" s="61">
        <v>23890439</v>
      </c>
      <c r="G41" s="61">
        <v>0</v>
      </c>
      <c r="H41" s="61">
        <v>0</v>
      </c>
      <c r="I41" s="61">
        <v>0</v>
      </c>
      <c r="J41" s="61">
        <v>-50507</v>
      </c>
      <c r="K41" s="61">
        <v>0</v>
      </c>
      <c r="L41" s="61">
        <v>-50507</v>
      </c>
      <c r="M41" s="61">
        <v>0</v>
      </c>
      <c r="N41" s="61">
        <v>0</v>
      </c>
      <c r="O41" s="61">
        <v>0</v>
      </c>
      <c r="P41" s="61">
        <v>-60507</v>
      </c>
      <c r="Q41" s="61">
        <v>0</v>
      </c>
      <c r="R41" s="61">
        <v>-60507</v>
      </c>
      <c r="S41" s="61">
        <v>313241</v>
      </c>
      <c r="T41" s="61">
        <v>0</v>
      </c>
      <c r="U41" s="61">
        <v>313241</v>
      </c>
      <c r="V41" s="61">
        <v>333091</v>
      </c>
      <c r="W41" s="61">
        <v>0</v>
      </c>
      <c r="X41" s="61">
        <v>333091</v>
      </c>
      <c r="Y41" s="61">
        <v>-40000</v>
      </c>
      <c r="Z41" s="61">
        <v>0</v>
      </c>
      <c r="AA41" s="61">
        <v>-40000</v>
      </c>
      <c r="AB41" s="61">
        <v>-660000</v>
      </c>
      <c r="AC41" s="61">
        <v>0</v>
      </c>
      <c r="AD41" s="61">
        <v>-660000</v>
      </c>
      <c r="AE41" s="61">
        <v>0</v>
      </c>
      <c r="AF41" s="61">
        <v>0</v>
      </c>
      <c r="AG41" s="61">
        <v>0</v>
      </c>
      <c r="AH41" s="61">
        <v>23400261</v>
      </c>
      <c r="AI41" s="61">
        <v>376003</v>
      </c>
      <c r="AJ41" s="61">
        <v>23776264</v>
      </c>
      <c r="AK41" s="61">
        <v>376003</v>
      </c>
      <c r="AL41" s="61">
        <v>376003</v>
      </c>
      <c r="AM41" s="61">
        <v>0</v>
      </c>
      <c r="AN41" s="61">
        <v>0</v>
      </c>
      <c r="AO41" s="61">
        <v>0</v>
      </c>
      <c r="AP41" s="61">
        <v>0</v>
      </c>
      <c r="AQ41" s="61">
        <v>0</v>
      </c>
      <c r="AR41" s="61">
        <v>0</v>
      </c>
      <c r="AS41" s="61">
        <v>0</v>
      </c>
      <c r="AT41" s="61">
        <v>0</v>
      </c>
      <c r="AU41" s="61">
        <v>1266763</v>
      </c>
      <c r="AV41" s="61">
        <v>1266763</v>
      </c>
      <c r="AW41" s="61">
        <v>0</v>
      </c>
      <c r="AX41" s="61">
        <v>0</v>
      </c>
      <c r="AY41" s="61">
        <v>0</v>
      </c>
      <c r="AZ41" s="61">
        <v>0</v>
      </c>
      <c r="BA41" s="61">
        <v>0</v>
      </c>
      <c r="BB41" s="61">
        <v>197458</v>
      </c>
      <c r="BC41" s="61">
        <v>197458</v>
      </c>
      <c r="BD41" s="61">
        <v>0</v>
      </c>
      <c r="BE41" s="61">
        <v>0</v>
      </c>
      <c r="BF41" s="61">
        <v>0</v>
      </c>
      <c r="BG41" s="61">
        <v>197458</v>
      </c>
      <c r="BH41" s="61">
        <v>197458</v>
      </c>
      <c r="BI41" s="61">
        <v>0</v>
      </c>
      <c r="BJ41" s="61">
        <v>0</v>
      </c>
      <c r="BK41" s="61">
        <v>0</v>
      </c>
      <c r="BL41" s="61">
        <v>0</v>
      </c>
      <c r="BM41" s="61">
        <v>0</v>
      </c>
      <c r="BN41" s="61">
        <v>0</v>
      </c>
      <c r="BO41" s="61">
        <v>0</v>
      </c>
      <c r="BP41" s="61">
        <v>0</v>
      </c>
      <c r="BQ41" s="61">
        <v>0</v>
      </c>
      <c r="BR41" s="61">
        <v>0</v>
      </c>
      <c r="BS41" s="61">
        <v>1721972</v>
      </c>
      <c r="BT41" s="61">
        <v>-1270886</v>
      </c>
      <c r="BU41" s="58" t="s">
        <v>486</v>
      </c>
      <c r="BV41" s="58" t="s">
        <v>487</v>
      </c>
      <c r="BW41" s="58" t="s">
        <v>466</v>
      </c>
      <c r="BX41" s="58" t="s">
        <v>479</v>
      </c>
      <c r="BY41" s="58" t="s">
        <v>623</v>
      </c>
    </row>
    <row r="42" spans="1:77">
      <c r="A42" s="58" t="s">
        <v>469</v>
      </c>
      <c r="B42" s="59" t="s">
        <v>624</v>
      </c>
      <c r="C42" s="59" t="s">
        <v>625</v>
      </c>
      <c r="D42" s="61">
        <v>151096145</v>
      </c>
      <c r="E42" s="61">
        <v>1732479</v>
      </c>
      <c r="F42" s="61">
        <v>152828624</v>
      </c>
      <c r="G42" s="61">
        <v>0</v>
      </c>
      <c r="H42" s="61">
        <v>0</v>
      </c>
      <c r="I42" s="61">
        <v>0</v>
      </c>
      <c r="J42" s="61">
        <v>-199428</v>
      </c>
      <c r="K42" s="61">
        <v>0</v>
      </c>
      <c r="L42" s="61">
        <v>-199428</v>
      </c>
      <c r="M42" s="61">
        <v>29490</v>
      </c>
      <c r="N42" s="61">
        <v>0</v>
      </c>
      <c r="O42" s="61">
        <v>29490</v>
      </c>
      <c r="P42" s="61">
        <v>-2400420</v>
      </c>
      <c r="Q42" s="61">
        <v>0</v>
      </c>
      <c r="R42" s="61">
        <v>-2400420</v>
      </c>
      <c r="S42" s="61">
        <v>0</v>
      </c>
      <c r="T42" s="61">
        <v>0</v>
      </c>
      <c r="U42" s="61">
        <v>0</v>
      </c>
      <c r="V42" s="61">
        <v>0</v>
      </c>
      <c r="W42" s="61">
        <v>0</v>
      </c>
      <c r="X42" s="61">
        <v>0</v>
      </c>
      <c r="Y42" s="61">
        <v>4146532</v>
      </c>
      <c r="Z42" s="61">
        <v>0</v>
      </c>
      <c r="AA42" s="61">
        <v>4146532</v>
      </c>
      <c r="AB42" s="61">
        <v>-9205542</v>
      </c>
      <c r="AC42" s="61">
        <v>0</v>
      </c>
      <c r="AD42" s="61">
        <v>-9205542</v>
      </c>
      <c r="AE42" s="61">
        <v>0</v>
      </c>
      <c r="AF42" s="61">
        <v>0</v>
      </c>
      <c r="AG42" s="61">
        <v>0</v>
      </c>
      <c r="AH42" s="61">
        <v>143666205</v>
      </c>
      <c r="AI42" s="61">
        <v>1732479</v>
      </c>
      <c r="AJ42" s="61">
        <v>145398684</v>
      </c>
      <c r="AK42" s="61">
        <v>1732479</v>
      </c>
      <c r="AL42" s="61">
        <v>1732479</v>
      </c>
      <c r="AM42" s="61">
        <v>231840</v>
      </c>
      <c r="AN42" s="61">
        <v>0</v>
      </c>
      <c r="AO42" s="61">
        <v>231840</v>
      </c>
      <c r="AP42" s="61">
        <v>0</v>
      </c>
      <c r="AQ42" s="61">
        <v>0</v>
      </c>
      <c r="AR42" s="61">
        <v>0</v>
      </c>
      <c r="AS42" s="61">
        <v>0</v>
      </c>
      <c r="AT42" s="61">
        <v>0</v>
      </c>
      <c r="AU42" s="61">
        <v>26680</v>
      </c>
      <c r="AV42" s="61">
        <v>26680</v>
      </c>
      <c r="AW42" s="61">
        <v>1705799</v>
      </c>
      <c r="AX42" s="61">
        <v>0</v>
      </c>
      <c r="AY42" s="61">
        <v>0</v>
      </c>
      <c r="AZ42" s="61">
        <v>0</v>
      </c>
      <c r="BA42" s="61">
        <v>0</v>
      </c>
      <c r="BB42" s="61">
        <v>953377</v>
      </c>
      <c r="BC42" s="61">
        <v>953377</v>
      </c>
      <c r="BD42" s="61">
        <v>0</v>
      </c>
      <c r="BE42" s="61">
        <v>0</v>
      </c>
      <c r="BF42" s="61">
        <v>0</v>
      </c>
      <c r="BG42" s="61">
        <v>953377</v>
      </c>
      <c r="BH42" s="61">
        <v>953377</v>
      </c>
      <c r="BI42" s="61">
        <v>0</v>
      </c>
      <c r="BJ42" s="61">
        <v>0</v>
      </c>
      <c r="BK42" s="61">
        <v>0</v>
      </c>
      <c r="BL42" s="61">
        <v>0</v>
      </c>
      <c r="BM42" s="61">
        <v>0</v>
      </c>
      <c r="BN42" s="61">
        <v>0</v>
      </c>
      <c r="BO42" s="61">
        <v>0</v>
      </c>
      <c r="BP42" s="61">
        <v>0</v>
      </c>
      <c r="BQ42" s="61">
        <v>0</v>
      </c>
      <c r="BR42" s="61">
        <v>0</v>
      </c>
      <c r="BS42" s="61">
        <v>13119070</v>
      </c>
      <c r="BT42" s="61">
        <v>-8970580</v>
      </c>
      <c r="BU42" s="58" t="s">
        <v>536</v>
      </c>
      <c r="BV42" s="58" t="s">
        <v>626</v>
      </c>
      <c r="BW42" s="59" t="s">
        <v>536</v>
      </c>
      <c r="BX42" s="58" t="s">
        <v>467</v>
      </c>
      <c r="BY42" s="59" t="s">
        <v>627</v>
      </c>
    </row>
    <row r="43" spans="1:77">
      <c r="A43" s="58" t="s">
        <v>469</v>
      </c>
      <c r="B43" s="59" t="s">
        <v>628</v>
      </c>
      <c r="C43" s="59" t="s">
        <v>629</v>
      </c>
      <c r="D43" s="61">
        <v>23332574</v>
      </c>
      <c r="E43" s="61">
        <v>0</v>
      </c>
      <c r="F43" s="61">
        <v>23332574</v>
      </c>
      <c r="G43" s="61">
        <v>0</v>
      </c>
      <c r="H43" s="61">
        <v>0</v>
      </c>
      <c r="I43" s="61">
        <v>0</v>
      </c>
      <c r="J43" s="61">
        <v>-407363</v>
      </c>
      <c r="K43" s="61">
        <v>0</v>
      </c>
      <c r="L43" s="61">
        <v>-407363</v>
      </c>
      <c r="M43" s="61">
        <v>30166</v>
      </c>
      <c r="N43" s="61">
        <v>0</v>
      </c>
      <c r="O43" s="61">
        <v>30166</v>
      </c>
      <c r="P43" s="61">
        <v>192441</v>
      </c>
      <c r="Q43" s="61">
        <v>0</v>
      </c>
      <c r="R43" s="61">
        <v>192441</v>
      </c>
      <c r="S43" s="61">
        <v>0</v>
      </c>
      <c r="T43" s="61">
        <v>0</v>
      </c>
      <c r="U43" s="61">
        <v>0</v>
      </c>
      <c r="V43" s="61">
        <v>1411840</v>
      </c>
      <c r="W43" s="61">
        <v>0</v>
      </c>
      <c r="X43" s="61">
        <v>1411840</v>
      </c>
      <c r="Y43" s="61">
        <v>483852</v>
      </c>
      <c r="Z43" s="61">
        <v>0</v>
      </c>
      <c r="AA43" s="61">
        <v>483852</v>
      </c>
      <c r="AB43" s="61">
        <v>-870469</v>
      </c>
      <c r="AC43" s="61">
        <v>0</v>
      </c>
      <c r="AD43" s="61">
        <v>-870469</v>
      </c>
      <c r="AE43" s="61">
        <v>0</v>
      </c>
      <c r="AF43" s="61">
        <v>0</v>
      </c>
      <c r="AG43" s="61">
        <v>0</v>
      </c>
      <c r="AH43" s="61">
        <v>24580404</v>
      </c>
      <c r="AI43" s="61">
        <v>0</v>
      </c>
      <c r="AJ43" s="61">
        <v>24580404</v>
      </c>
      <c r="AK43" s="61">
        <v>0</v>
      </c>
      <c r="AL43" s="61">
        <v>0</v>
      </c>
      <c r="AM43" s="61">
        <v>255346</v>
      </c>
      <c r="AN43" s="61">
        <v>0</v>
      </c>
      <c r="AO43" s="61">
        <v>255346</v>
      </c>
      <c r="AP43" s="61">
        <v>0</v>
      </c>
      <c r="AQ43" s="61">
        <v>0</v>
      </c>
      <c r="AR43" s="61">
        <v>0</v>
      </c>
      <c r="AS43" s="61">
        <v>0</v>
      </c>
      <c r="AT43" s="61">
        <v>0</v>
      </c>
      <c r="AU43" s="61">
        <v>0</v>
      </c>
      <c r="AV43" s="61">
        <v>0</v>
      </c>
      <c r="AW43" s="61">
        <v>0</v>
      </c>
      <c r="AX43" s="61">
        <v>0</v>
      </c>
      <c r="AY43" s="61">
        <v>0</v>
      </c>
      <c r="AZ43" s="61">
        <v>0</v>
      </c>
      <c r="BA43" s="61">
        <v>0</v>
      </c>
      <c r="BB43" s="61">
        <v>0</v>
      </c>
      <c r="BC43" s="61">
        <v>0</v>
      </c>
      <c r="BD43" s="61">
        <v>0</v>
      </c>
      <c r="BE43" s="61">
        <v>0</v>
      </c>
      <c r="BF43" s="61">
        <v>0</v>
      </c>
      <c r="BG43" s="61">
        <v>0</v>
      </c>
      <c r="BH43" s="61">
        <v>0</v>
      </c>
      <c r="BI43" s="61">
        <v>0</v>
      </c>
      <c r="BJ43" s="61">
        <v>0</v>
      </c>
      <c r="BK43" s="61">
        <v>0</v>
      </c>
      <c r="BL43" s="61">
        <v>0</v>
      </c>
      <c r="BM43" s="61">
        <v>0</v>
      </c>
      <c r="BN43" s="61">
        <v>0</v>
      </c>
      <c r="BO43" s="61">
        <v>0</v>
      </c>
      <c r="BP43" s="61">
        <v>0</v>
      </c>
      <c r="BQ43" s="61">
        <v>0</v>
      </c>
      <c r="BR43" s="61">
        <v>0</v>
      </c>
      <c r="BS43" s="61">
        <v>3032869</v>
      </c>
      <c r="BT43" s="61">
        <v>-1784651</v>
      </c>
      <c r="BU43" s="58" t="s">
        <v>630</v>
      </c>
      <c r="BV43" s="58" t="s">
        <v>558</v>
      </c>
      <c r="BW43" s="58" t="s">
        <v>466</v>
      </c>
      <c r="BX43" s="58" t="s">
        <v>473</v>
      </c>
      <c r="BY43" s="58" t="s">
        <v>631</v>
      </c>
    </row>
    <row r="44" spans="1:77">
      <c r="A44" s="58" t="s">
        <v>469</v>
      </c>
      <c r="B44" s="59" t="s">
        <v>632</v>
      </c>
      <c r="C44" s="59" t="s">
        <v>633</v>
      </c>
      <c r="D44" s="61">
        <v>39424018</v>
      </c>
      <c r="E44" s="61">
        <v>0</v>
      </c>
      <c r="F44" s="61">
        <v>39424018</v>
      </c>
      <c r="G44" s="61">
        <v>0</v>
      </c>
      <c r="H44" s="61">
        <v>0</v>
      </c>
      <c r="I44" s="61">
        <v>0</v>
      </c>
      <c r="J44" s="61">
        <v>-179997</v>
      </c>
      <c r="K44" s="61">
        <v>0</v>
      </c>
      <c r="L44" s="61">
        <v>-179997</v>
      </c>
      <c r="M44" s="61">
        <v>0</v>
      </c>
      <c r="N44" s="61">
        <v>0</v>
      </c>
      <c r="O44" s="61">
        <v>0</v>
      </c>
      <c r="P44" s="61">
        <v>-679935</v>
      </c>
      <c r="Q44" s="61">
        <v>0</v>
      </c>
      <c r="R44" s="61">
        <v>-679935</v>
      </c>
      <c r="S44" s="61">
        <v>0</v>
      </c>
      <c r="T44" s="61">
        <v>0</v>
      </c>
      <c r="U44" s="61">
        <v>0</v>
      </c>
      <c r="V44" s="61">
        <v>1572336</v>
      </c>
      <c r="W44" s="61">
        <v>0</v>
      </c>
      <c r="X44" s="61">
        <v>1572336</v>
      </c>
      <c r="Y44" s="61">
        <v>862197</v>
      </c>
      <c r="Z44" s="61">
        <v>0</v>
      </c>
      <c r="AA44" s="61">
        <v>862197</v>
      </c>
      <c r="AB44" s="61">
        <v>31891</v>
      </c>
      <c r="AC44" s="61">
        <v>0</v>
      </c>
      <c r="AD44" s="61">
        <v>31891</v>
      </c>
      <c r="AE44" s="61">
        <v>0</v>
      </c>
      <c r="AF44" s="61">
        <v>0</v>
      </c>
      <c r="AG44" s="61">
        <v>0</v>
      </c>
      <c r="AH44" s="61">
        <v>41210507</v>
      </c>
      <c r="AI44" s="61">
        <v>0</v>
      </c>
      <c r="AJ44" s="61">
        <v>41210507</v>
      </c>
      <c r="AK44" s="61">
        <v>0</v>
      </c>
      <c r="AL44" s="61">
        <v>0</v>
      </c>
      <c r="AM44" s="61">
        <v>0</v>
      </c>
      <c r="AN44" s="61">
        <v>0</v>
      </c>
      <c r="AO44" s="61">
        <v>0</v>
      </c>
      <c r="AP44" s="61">
        <v>0</v>
      </c>
      <c r="AQ44" s="61">
        <v>0</v>
      </c>
      <c r="AR44" s="61">
        <v>0</v>
      </c>
      <c r="AS44" s="61">
        <v>0</v>
      </c>
      <c r="AT44" s="61">
        <v>0</v>
      </c>
      <c r="AU44" s="61">
        <v>0</v>
      </c>
      <c r="AV44" s="61">
        <v>0</v>
      </c>
      <c r="AW44" s="61">
        <v>0</v>
      </c>
      <c r="AX44" s="61">
        <v>0</v>
      </c>
      <c r="AY44" s="61">
        <v>0</v>
      </c>
      <c r="AZ44" s="61">
        <v>0</v>
      </c>
      <c r="BA44" s="61">
        <v>0</v>
      </c>
      <c r="BB44" s="61">
        <v>0</v>
      </c>
      <c r="BC44" s="61">
        <v>0</v>
      </c>
      <c r="BD44" s="61">
        <v>0</v>
      </c>
      <c r="BE44" s="61">
        <v>0</v>
      </c>
      <c r="BF44" s="61">
        <v>0</v>
      </c>
      <c r="BG44" s="61">
        <v>0</v>
      </c>
      <c r="BH44" s="61">
        <v>0</v>
      </c>
      <c r="BI44" s="61">
        <v>0</v>
      </c>
      <c r="BJ44" s="61">
        <v>0</v>
      </c>
      <c r="BK44" s="61">
        <v>0</v>
      </c>
      <c r="BL44" s="61">
        <v>0</v>
      </c>
      <c r="BM44" s="61">
        <v>0</v>
      </c>
      <c r="BN44" s="61">
        <v>0</v>
      </c>
      <c r="BO44" s="61">
        <v>0</v>
      </c>
      <c r="BP44" s="61">
        <v>0</v>
      </c>
      <c r="BQ44" s="61">
        <v>0</v>
      </c>
      <c r="BR44" s="61">
        <v>0</v>
      </c>
      <c r="BS44" s="61">
        <v>10986238</v>
      </c>
      <c r="BT44" s="61">
        <v>-2828402</v>
      </c>
      <c r="BU44" s="58" t="s">
        <v>511</v>
      </c>
      <c r="BV44" s="58" t="s">
        <v>568</v>
      </c>
      <c r="BW44" s="58" t="s">
        <v>513</v>
      </c>
      <c r="BX44" s="58" t="s">
        <v>473</v>
      </c>
      <c r="BY44" s="58" t="s">
        <v>634</v>
      </c>
    </row>
    <row r="45" spans="1:77">
      <c r="A45" s="58" t="s">
        <v>469</v>
      </c>
      <c r="B45" s="59" t="s">
        <v>635</v>
      </c>
      <c r="C45" s="59" t="s">
        <v>636</v>
      </c>
      <c r="D45" s="61">
        <v>47256356</v>
      </c>
      <c r="E45" s="61">
        <v>0</v>
      </c>
      <c r="F45" s="61">
        <v>47256356</v>
      </c>
      <c r="G45" s="61">
        <v>0</v>
      </c>
      <c r="H45" s="61">
        <v>0</v>
      </c>
      <c r="I45" s="61">
        <v>0</v>
      </c>
      <c r="J45" s="61">
        <v>1004</v>
      </c>
      <c r="K45" s="61">
        <v>0</v>
      </c>
      <c r="L45" s="61">
        <v>1004</v>
      </c>
      <c r="M45" s="61">
        <v>0</v>
      </c>
      <c r="N45" s="61">
        <v>0</v>
      </c>
      <c r="O45" s="61">
        <v>0</v>
      </c>
      <c r="P45" s="61">
        <v>394815</v>
      </c>
      <c r="Q45" s="61">
        <v>0</v>
      </c>
      <c r="R45" s="61">
        <v>394815</v>
      </c>
      <c r="S45" s="61">
        <v>711734</v>
      </c>
      <c r="T45" s="61">
        <v>0</v>
      </c>
      <c r="U45" s="61">
        <v>711734</v>
      </c>
      <c r="V45" s="61">
        <v>1454017</v>
      </c>
      <c r="W45" s="61">
        <v>0</v>
      </c>
      <c r="X45" s="61">
        <v>1454017</v>
      </c>
      <c r="Y45" s="61">
        <v>0</v>
      </c>
      <c r="Z45" s="61">
        <v>0</v>
      </c>
      <c r="AA45" s="61">
        <v>0</v>
      </c>
      <c r="AB45" s="61">
        <v>-1688892</v>
      </c>
      <c r="AC45" s="61">
        <v>0</v>
      </c>
      <c r="AD45" s="61">
        <v>-1688892</v>
      </c>
      <c r="AE45" s="61">
        <v>0</v>
      </c>
      <c r="AF45" s="61">
        <v>0</v>
      </c>
      <c r="AG45" s="61">
        <v>0</v>
      </c>
      <c r="AH45" s="61">
        <v>48128030</v>
      </c>
      <c r="AI45" s="61">
        <v>0</v>
      </c>
      <c r="AJ45" s="61">
        <v>48128030</v>
      </c>
      <c r="AK45" s="61">
        <v>0</v>
      </c>
      <c r="AL45" s="61">
        <v>0</v>
      </c>
      <c r="AM45" s="61">
        <v>479770</v>
      </c>
      <c r="AN45" s="61">
        <v>0</v>
      </c>
      <c r="AO45" s="61">
        <v>479770</v>
      </c>
      <c r="AP45" s="61">
        <v>0</v>
      </c>
      <c r="AQ45" s="61">
        <v>0</v>
      </c>
      <c r="AR45" s="61">
        <v>0</v>
      </c>
      <c r="AS45" s="61">
        <v>0</v>
      </c>
      <c r="AT45" s="61">
        <v>0</v>
      </c>
      <c r="AU45" s="61">
        <v>0</v>
      </c>
      <c r="AV45" s="61">
        <v>0</v>
      </c>
      <c r="AW45" s="61">
        <v>0</v>
      </c>
      <c r="AX45" s="61">
        <v>0</v>
      </c>
      <c r="AY45" s="61">
        <v>0</v>
      </c>
      <c r="AZ45" s="61">
        <v>0</v>
      </c>
      <c r="BA45" s="61">
        <v>0</v>
      </c>
      <c r="BB45" s="61">
        <v>0</v>
      </c>
      <c r="BC45" s="61">
        <v>0</v>
      </c>
      <c r="BD45" s="61">
        <v>0</v>
      </c>
      <c r="BE45" s="61">
        <v>0</v>
      </c>
      <c r="BF45" s="61">
        <v>0</v>
      </c>
      <c r="BG45" s="61">
        <v>0</v>
      </c>
      <c r="BH45" s="61">
        <v>0</v>
      </c>
      <c r="BI45" s="61">
        <v>0</v>
      </c>
      <c r="BJ45" s="61">
        <v>0</v>
      </c>
      <c r="BK45" s="61">
        <v>0</v>
      </c>
      <c r="BL45" s="61">
        <v>0</v>
      </c>
      <c r="BM45" s="61">
        <v>0</v>
      </c>
      <c r="BN45" s="61">
        <v>0</v>
      </c>
      <c r="BO45" s="61">
        <v>0</v>
      </c>
      <c r="BP45" s="61">
        <v>0</v>
      </c>
      <c r="BQ45" s="61">
        <v>0</v>
      </c>
      <c r="BR45" s="61">
        <v>0</v>
      </c>
      <c r="BS45" s="61">
        <v>8377744</v>
      </c>
      <c r="BT45" s="61">
        <v>-2799093</v>
      </c>
      <c r="BU45" s="58" t="s">
        <v>511</v>
      </c>
      <c r="BV45" s="58" t="s">
        <v>584</v>
      </c>
      <c r="BW45" s="58" t="s">
        <v>513</v>
      </c>
      <c r="BX45" s="58" t="s">
        <v>514</v>
      </c>
      <c r="BY45" s="58" t="s">
        <v>637</v>
      </c>
    </row>
    <row r="46" spans="1:77">
      <c r="A46" s="58" t="s">
        <v>469</v>
      </c>
      <c r="B46" s="59" t="s">
        <v>638</v>
      </c>
      <c r="C46" s="59" t="s">
        <v>639</v>
      </c>
      <c r="D46" s="61">
        <v>88063079</v>
      </c>
      <c r="E46" s="61">
        <v>0</v>
      </c>
      <c r="F46" s="61">
        <v>88063079</v>
      </c>
      <c r="G46" s="61">
        <v>0</v>
      </c>
      <c r="H46" s="61">
        <v>0</v>
      </c>
      <c r="I46" s="61">
        <v>0</v>
      </c>
      <c r="J46" s="61">
        <v>-348794</v>
      </c>
      <c r="K46" s="61">
        <v>0</v>
      </c>
      <c r="L46" s="61">
        <v>-348794</v>
      </c>
      <c r="M46" s="61">
        <v>0</v>
      </c>
      <c r="N46" s="61">
        <v>0</v>
      </c>
      <c r="O46" s="61">
        <v>0</v>
      </c>
      <c r="P46" s="61">
        <v>-863164</v>
      </c>
      <c r="Q46" s="61">
        <v>0</v>
      </c>
      <c r="R46" s="61">
        <v>-863164</v>
      </c>
      <c r="S46" s="61">
        <v>793100</v>
      </c>
      <c r="T46" s="61">
        <v>0</v>
      </c>
      <c r="U46" s="61">
        <v>793100</v>
      </c>
      <c r="V46" s="61">
        <v>890665</v>
      </c>
      <c r="W46" s="61">
        <v>0</v>
      </c>
      <c r="X46" s="61">
        <v>890665</v>
      </c>
      <c r="Y46" s="61">
        <v>0</v>
      </c>
      <c r="Z46" s="61">
        <v>0</v>
      </c>
      <c r="AA46" s="61">
        <v>0</v>
      </c>
      <c r="AB46" s="61">
        <v>-1192981</v>
      </c>
      <c r="AC46" s="61">
        <v>0</v>
      </c>
      <c r="AD46" s="61">
        <v>-1192981</v>
      </c>
      <c r="AE46" s="61">
        <v>0</v>
      </c>
      <c r="AF46" s="61">
        <v>0</v>
      </c>
      <c r="AG46" s="61">
        <v>0</v>
      </c>
      <c r="AH46" s="61">
        <v>87690699</v>
      </c>
      <c r="AI46" s="61">
        <v>0</v>
      </c>
      <c r="AJ46" s="61">
        <v>87690699</v>
      </c>
      <c r="AK46" s="61">
        <v>0</v>
      </c>
      <c r="AL46" s="61">
        <v>0</v>
      </c>
      <c r="AM46" s="61">
        <v>0</v>
      </c>
      <c r="AN46" s="61">
        <v>0</v>
      </c>
      <c r="AO46" s="61">
        <v>0</v>
      </c>
      <c r="AP46" s="61">
        <v>0</v>
      </c>
      <c r="AQ46" s="61">
        <v>0</v>
      </c>
      <c r="AR46" s="61">
        <v>0</v>
      </c>
      <c r="AS46" s="61">
        <v>0</v>
      </c>
      <c r="AT46" s="61">
        <v>0</v>
      </c>
      <c r="AU46" s="61">
        <v>0</v>
      </c>
      <c r="AV46" s="61">
        <v>0</v>
      </c>
      <c r="AW46" s="61">
        <v>0</v>
      </c>
      <c r="AX46" s="61">
        <v>0</v>
      </c>
      <c r="AY46" s="61">
        <v>0</v>
      </c>
      <c r="AZ46" s="61">
        <v>0</v>
      </c>
      <c r="BA46" s="61">
        <v>0</v>
      </c>
      <c r="BB46" s="61">
        <v>0</v>
      </c>
      <c r="BC46" s="61">
        <v>0</v>
      </c>
      <c r="BD46" s="61">
        <v>0</v>
      </c>
      <c r="BE46" s="61">
        <v>0</v>
      </c>
      <c r="BF46" s="61">
        <v>0</v>
      </c>
      <c r="BG46" s="61">
        <v>0</v>
      </c>
      <c r="BH46" s="61">
        <v>0</v>
      </c>
      <c r="BI46" s="61">
        <v>0</v>
      </c>
      <c r="BJ46" s="61">
        <v>0</v>
      </c>
      <c r="BK46" s="61">
        <v>0</v>
      </c>
      <c r="BL46" s="61">
        <v>0</v>
      </c>
      <c r="BM46" s="61">
        <v>0</v>
      </c>
      <c r="BN46" s="61">
        <v>0</v>
      </c>
      <c r="BO46" s="61">
        <v>0</v>
      </c>
      <c r="BP46" s="61">
        <v>0</v>
      </c>
      <c r="BQ46" s="61">
        <v>0</v>
      </c>
      <c r="BR46" s="61">
        <v>0</v>
      </c>
      <c r="BS46" s="61">
        <v>5551735</v>
      </c>
      <c r="BT46" s="61">
        <v>-4581517</v>
      </c>
      <c r="BU46" s="58" t="s">
        <v>640</v>
      </c>
      <c r="BV46" s="58" t="s">
        <v>641</v>
      </c>
      <c r="BW46" s="58" t="s">
        <v>466</v>
      </c>
      <c r="BX46" s="58" t="s">
        <v>497</v>
      </c>
      <c r="BY46" s="58" t="s">
        <v>642</v>
      </c>
    </row>
    <row r="47" spans="1:77">
      <c r="A47" s="58" t="s">
        <v>469</v>
      </c>
      <c r="B47" s="59" t="s">
        <v>643</v>
      </c>
      <c r="C47" s="59" t="s">
        <v>644</v>
      </c>
      <c r="D47" s="61">
        <v>519884421</v>
      </c>
      <c r="E47" s="61">
        <v>0</v>
      </c>
      <c r="F47" s="61">
        <v>519884421</v>
      </c>
      <c r="G47" s="61">
        <v>0</v>
      </c>
      <c r="H47" s="61">
        <v>0</v>
      </c>
      <c r="I47" s="61">
        <v>0</v>
      </c>
      <c r="J47" s="61">
        <v>-2376656</v>
      </c>
      <c r="K47" s="61">
        <v>0</v>
      </c>
      <c r="L47" s="61">
        <v>-2376656</v>
      </c>
      <c r="M47" s="61">
        <v>1421786</v>
      </c>
      <c r="N47" s="61">
        <v>0</v>
      </c>
      <c r="O47" s="61">
        <v>1421786</v>
      </c>
      <c r="P47" s="61">
        <v>-901730</v>
      </c>
      <c r="Q47" s="61">
        <v>0</v>
      </c>
      <c r="R47" s="61">
        <v>-901730</v>
      </c>
      <c r="S47" s="61">
        <v>230067</v>
      </c>
      <c r="T47" s="61">
        <v>0</v>
      </c>
      <c r="U47" s="61">
        <v>230067</v>
      </c>
      <c r="V47" s="61">
        <v>52867038</v>
      </c>
      <c r="W47" s="61">
        <v>0</v>
      </c>
      <c r="X47" s="61">
        <v>52867038</v>
      </c>
      <c r="Y47" s="61">
        <v>0</v>
      </c>
      <c r="Z47" s="61">
        <v>0</v>
      </c>
      <c r="AA47" s="61">
        <v>0</v>
      </c>
      <c r="AB47" s="61">
        <v>-33520245</v>
      </c>
      <c r="AC47" s="61">
        <v>0</v>
      </c>
      <c r="AD47" s="61">
        <v>-33520245</v>
      </c>
      <c r="AE47" s="61">
        <v>0</v>
      </c>
      <c r="AF47" s="61">
        <v>0</v>
      </c>
      <c r="AG47" s="61">
        <v>0</v>
      </c>
      <c r="AH47" s="61">
        <v>539981337</v>
      </c>
      <c r="AI47" s="61">
        <v>0</v>
      </c>
      <c r="AJ47" s="61">
        <v>539981337</v>
      </c>
      <c r="AK47" s="61">
        <v>0</v>
      </c>
      <c r="AL47" s="61">
        <v>0</v>
      </c>
      <c r="AM47" s="61">
        <v>0</v>
      </c>
      <c r="AN47" s="61">
        <v>0</v>
      </c>
      <c r="AO47" s="61">
        <v>0</v>
      </c>
      <c r="AP47" s="61">
        <v>0</v>
      </c>
      <c r="AQ47" s="61">
        <v>0</v>
      </c>
      <c r="AR47" s="61">
        <v>0</v>
      </c>
      <c r="AS47" s="61">
        <v>0</v>
      </c>
      <c r="AT47" s="61">
        <v>0</v>
      </c>
      <c r="AU47" s="61">
        <v>0</v>
      </c>
      <c r="AV47" s="61">
        <v>0</v>
      </c>
      <c r="AW47" s="61">
        <v>0</v>
      </c>
      <c r="AX47" s="61">
        <v>0</v>
      </c>
      <c r="AY47" s="61">
        <v>0</v>
      </c>
      <c r="AZ47" s="61">
        <v>0</v>
      </c>
      <c r="BA47" s="61">
        <v>0</v>
      </c>
      <c r="BB47" s="61">
        <v>0</v>
      </c>
      <c r="BC47" s="61">
        <v>0</v>
      </c>
      <c r="BD47" s="61">
        <v>0</v>
      </c>
      <c r="BE47" s="61">
        <v>0</v>
      </c>
      <c r="BF47" s="61">
        <v>0</v>
      </c>
      <c r="BG47" s="61">
        <v>0</v>
      </c>
      <c r="BH47" s="61">
        <v>0</v>
      </c>
      <c r="BI47" s="61">
        <v>0</v>
      </c>
      <c r="BJ47" s="61">
        <v>0</v>
      </c>
      <c r="BK47" s="61">
        <v>0</v>
      </c>
      <c r="BL47" s="61">
        <v>0</v>
      </c>
      <c r="BM47" s="61">
        <v>0</v>
      </c>
      <c r="BN47" s="61">
        <v>0</v>
      </c>
      <c r="BO47" s="61">
        <v>0</v>
      </c>
      <c r="BP47" s="61">
        <v>0</v>
      </c>
      <c r="BQ47" s="61">
        <v>0</v>
      </c>
      <c r="BR47" s="61">
        <v>0</v>
      </c>
      <c r="BS47" s="61">
        <v>51666940</v>
      </c>
      <c r="BT47" s="61">
        <v>-49303166</v>
      </c>
      <c r="BU47" s="58" t="s">
        <v>501</v>
      </c>
      <c r="BV47" s="58" t="s">
        <v>502</v>
      </c>
      <c r="BW47" s="58" t="s">
        <v>645</v>
      </c>
      <c r="BX47" s="58" t="s">
        <v>504</v>
      </c>
      <c r="BY47" s="58" t="s">
        <v>646</v>
      </c>
    </row>
    <row r="48" spans="1:77">
      <c r="A48" s="58" t="s">
        <v>469</v>
      </c>
      <c r="B48" s="59" t="s">
        <v>647</v>
      </c>
      <c r="C48" s="59" t="s">
        <v>648</v>
      </c>
      <c r="D48" s="61">
        <v>29525041</v>
      </c>
      <c r="E48" s="61">
        <v>0</v>
      </c>
      <c r="F48" s="61">
        <v>29525041</v>
      </c>
      <c r="G48" s="61">
        <v>0</v>
      </c>
      <c r="H48" s="61">
        <v>0</v>
      </c>
      <c r="I48" s="61">
        <v>0</v>
      </c>
      <c r="J48" s="61">
        <v>-61363</v>
      </c>
      <c r="K48" s="61">
        <v>0</v>
      </c>
      <c r="L48" s="61">
        <v>-61363</v>
      </c>
      <c r="M48" s="61">
        <v>0</v>
      </c>
      <c r="N48" s="61">
        <v>0</v>
      </c>
      <c r="O48" s="61">
        <v>0</v>
      </c>
      <c r="P48" s="61">
        <v>-31755</v>
      </c>
      <c r="Q48" s="61">
        <v>0</v>
      </c>
      <c r="R48" s="61">
        <v>-31755</v>
      </c>
      <c r="S48" s="61">
        <v>904022</v>
      </c>
      <c r="T48" s="61">
        <v>0</v>
      </c>
      <c r="U48" s="61">
        <v>904022</v>
      </c>
      <c r="V48" s="61">
        <v>356971</v>
      </c>
      <c r="W48" s="61">
        <v>0</v>
      </c>
      <c r="X48" s="61">
        <v>356971</v>
      </c>
      <c r="Y48" s="61">
        <v>-244523</v>
      </c>
      <c r="Z48" s="61">
        <v>0</v>
      </c>
      <c r="AA48" s="61">
        <v>-244523</v>
      </c>
      <c r="AB48" s="61">
        <v>-2178085</v>
      </c>
      <c r="AC48" s="61">
        <v>0</v>
      </c>
      <c r="AD48" s="61">
        <v>-2178085</v>
      </c>
      <c r="AE48" s="61">
        <v>0</v>
      </c>
      <c r="AF48" s="61">
        <v>0</v>
      </c>
      <c r="AG48" s="61">
        <v>0</v>
      </c>
      <c r="AH48" s="61">
        <v>28331671</v>
      </c>
      <c r="AI48" s="61">
        <v>0</v>
      </c>
      <c r="AJ48" s="61">
        <v>28331671</v>
      </c>
      <c r="AK48" s="61">
        <v>0</v>
      </c>
      <c r="AL48" s="61">
        <v>0</v>
      </c>
      <c r="AM48" s="61">
        <v>0</v>
      </c>
      <c r="AN48" s="61">
        <v>0</v>
      </c>
      <c r="AO48" s="61">
        <v>0</v>
      </c>
      <c r="AP48" s="61">
        <v>0</v>
      </c>
      <c r="AQ48" s="61">
        <v>0</v>
      </c>
      <c r="AR48" s="61">
        <v>0</v>
      </c>
      <c r="AS48" s="61">
        <v>0</v>
      </c>
      <c r="AT48" s="61">
        <v>0</v>
      </c>
      <c r="AU48" s="61">
        <v>0</v>
      </c>
      <c r="AV48" s="61">
        <v>0</v>
      </c>
      <c r="AW48" s="61">
        <v>0</v>
      </c>
      <c r="AX48" s="61">
        <v>0</v>
      </c>
      <c r="AY48" s="61">
        <v>0</v>
      </c>
      <c r="AZ48" s="61">
        <v>0</v>
      </c>
      <c r="BA48" s="61">
        <v>0</v>
      </c>
      <c r="BB48" s="61">
        <v>0</v>
      </c>
      <c r="BC48" s="61">
        <v>0</v>
      </c>
      <c r="BD48" s="61">
        <v>0</v>
      </c>
      <c r="BE48" s="61">
        <v>0</v>
      </c>
      <c r="BF48" s="61">
        <v>0</v>
      </c>
      <c r="BG48" s="61">
        <v>0</v>
      </c>
      <c r="BH48" s="61">
        <v>0</v>
      </c>
      <c r="BI48" s="61">
        <v>0</v>
      </c>
      <c r="BJ48" s="61">
        <v>0</v>
      </c>
      <c r="BK48" s="61">
        <v>0</v>
      </c>
      <c r="BL48" s="61">
        <v>0</v>
      </c>
      <c r="BM48" s="61">
        <v>0</v>
      </c>
      <c r="BN48" s="61">
        <v>0</v>
      </c>
      <c r="BO48" s="61">
        <v>0</v>
      </c>
      <c r="BP48" s="61">
        <v>0</v>
      </c>
      <c r="BQ48" s="61">
        <v>0</v>
      </c>
      <c r="BR48" s="61">
        <v>0</v>
      </c>
      <c r="BS48" s="61">
        <v>2604473</v>
      </c>
      <c r="BT48" s="61">
        <v>-1388715</v>
      </c>
      <c r="BU48" s="58" t="s">
        <v>649</v>
      </c>
      <c r="BV48" s="58" t="s">
        <v>650</v>
      </c>
      <c r="BW48" s="58" t="s">
        <v>466</v>
      </c>
      <c r="BX48" s="58" t="s">
        <v>549</v>
      </c>
      <c r="BY48" s="58" t="s">
        <v>651</v>
      </c>
    </row>
    <row r="49" spans="1:77">
      <c r="A49" s="58" t="s">
        <v>461</v>
      </c>
      <c r="B49" s="59" t="s">
        <v>652</v>
      </c>
      <c r="C49" s="59" t="s">
        <v>653</v>
      </c>
      <c r="D49" s="61">
        <v>41332370</v>
      </c>
      <c r="E49" s="61">
        <v>0</v>
      </c>
      <c r="F49" s="61">
        <v>41332370</v>
      </c>
      <c r="G49" s="61">
        <v>0</v>
      </c>
      <c r="H49" s="61">
        <v>0</v>
      </c>
      <c r="I49" s="61">
        <v>0</v>
      </c>
      <c r="J49" s="61">
        <v>117</v>
      </c>
      <c r="K49" s="61">
        <v>0</v>
      </c>
      <c r="L49" s="61">
        <v>117</v>
      </c>
      <c r="M49" s="61">
        <v>0</v>
      </c>
      <c r="N49" s="61">
        <v>0</v>
      </c>
      <c r="O49" s="61">
        <v>0</v>
      </c>
      <c r="P49" s="61">
        <v>-475154</v>
      </c>
      <c r="Q49" s="61">
        <v>0</v>
      </c>
      <c r="R49" s="61">
        <v>-475154</v>
      </c>
      <c r="S49" s="61">
        <v>5153</v>
      </c>
      <c r="T49" s="61">
        <v>0</v>
      </c>
      <c r="U49" s="61">
        <v>5153</v>
      </c>
      <c r="V49" s="61">
        <v>581851</v>
      </c>
      <c r="W49" s="61">
        <v>0</v>
      </c>
      <c r="X49" s="61">
        <v>581851</v>
      </c>
      <c r="Y49" s="61">
        <v>49097</v>
      </c>
      <c r="Z49" s="61">
        <v>0</v>
      </c>
      <c r="AA49" s="61">
        <v>49097</v>
      </c>
      <c r="AB49" s="61">
        <v>-2697925</v>
      </c>
      <c r="AC49" s="61">
        <v>0</v>
      </c>
      <c r="AD49" s="61">
        <v>-2697925</v>
      </c>
      <c r="AE49" s="61">
        <v>0</v>
      </c>
      <c r="AF49" s="61">
        <v>0</v>
      </c>
      <c r="AG49" s="61">
        <v>0</v>
      </c>
      <c r="AH49" s="61">
        <v>38795392</v>
      </c>
      <c r="AI49" s="61">
        <v>0</v>
      </c>
      <c r="AJ49" s="61">
        <v>38795392</v>
      </c>
      <c r="AK49" s="61">
        <v>0</v>
      </c>
      <c r="AL49" s="61">
        <v>0</v>
      </c>
      <c r="AM49" s="61">
        <v>288888</v>
      </c>
      <c r="AN49" s="61">
        <v>0</v>
      </c>
      <c r="AO49" s="61">
        <v>288888</v>
      </c>
      <c r="AP49" s="61">
        <v>0</v>
      </c>
      <c r="AQ49" s="61">
        <v>0</v>
      </c>
      <c r="AR49" s="61">
        <v>0</v>
      </c>
      <c r="AS49" s="61">
        <v>0</v>
      </c>
      <c r="AT49" s="61">
        <v>0</v>
      </c>
      <c r="AU49" s="61">
        <v>0</v>
      </c>
      <c r="AV49" s="61">
        <v>0</v>
      </c>
      <c r="AW49" s="61">
        <v>0</v>
      </c>
      <c r="AX49" s="61">
        <v>0</v>
      </c>
      <c r="AY49" s="61">
        <v>0</v>
      </c>
      <c r="AZ49" s="61">
        <v>0</v>
      </c>
      <c r="BA49" s="61">
        <v>0</v>
      </c>
      <c r="BB49" s="61">
        <v>0</v>
      </c>
      <c r="BC49" s="61">
        <v>0</v>
      </c>
      <c r="BD49" s="61">
        <v>0</v>
      </c>
      <c r="BE49" s="61">
        <v>0</v>
      </c>
      <c r="BF49" s="61">
        <v>0</v>
      </c>
      <c r="BG49" s="61">
        <v>0</v>
      </c>
      <c r="BH49" s="61">
        <v>0</v>
      </c>
      <c r="BI49" s="61">
        <v>0</v>
      </c>
      <c r="BJ49" s="61">
        <v>0</v>
      </c>
      <c r="BK49" s="61">
        <v>0</v>
      </c>
      <c r="BL49" s="61">
        <v>0</v>
      </c>
      <c r="BM49" s="61">
        <v>0</v>
      </c>
      <c r="BN49" s="61">
        <v>0</v>
      </c>
      <c r="BO49" s="61">
        <v>0</v>
      </c>
      <c r="BP49" s="61">
        <v>0</v>
      </c>
      <c r="BQ49" s="61">
        <v>0</v>
      </c>
      <c r="BR49" s="61">
        <v>0</v>
      </c>
      <c r="BS49" s="61">
        <v>4528855</v>
      </c>
      <c r="BT49" s="61">
        <v>-1921131</v>
      </c>
      <c r="BU49" s="58" t="s">
        <v>491</v>
      </c>
      <c r="BV49" s="58" t="s">
        <v>492</v>
      </c>
      <c r="BW49" s="58" t="s">
        <v>466</v>
      </c>
      <c r="BX49" s="58" t="s">
        <v>467</v>
      </c>
      <c r="BY49" s="58" t="s">
        <v>654</v>
      </c>
    </row>
    <row r="50" spans="1:77">
      <c r="A50" s="58" t="s">
        <v>461</v>
      </c>
      <c r="B50" s="59" t="s">
        <v>655</v>
      </c>
      <c r="C50" s="59" t="s">
        <v>656</v>
      </c>
      <c r="D50" s="61">
        <v>33448838</v>
      </c>
      <c r="E50" s="61">
        <v>1621639</v>
      </c>
      <c r="F50" s="61">
        <v>35070477</v>
      </c>
      <c r="G50" s="61">
        <v>0</v>
      </c>
      <c r="H50" s="61">
        <v>0</v>
      </c>
      <c r="I50" s="61">
        <v>0</v>
      </c>
      <c r="J50" s="61">
        <v>-397946</v>
      </c>
      <c r="K50" s="61">
        <v>-24916</v>
      </c>
      <c r="L50" s="61">
        <v>-422862</v>
      </c>
      <c r="M50" s="61">
        <v>0</v>
      </c>
      <c r="N50" s="61">
        <v>0</v>
      </c>
      <c r="O50" s="61">
        <v>0</v>
      </c>
      <c r="P50" s="61">
        <v>-230333</v>
      </c>
      <c r="Q50" s="61">
        <v>-3244</v>
      </c>
      <c r="R50" s="61">
        <v>-233577</v>
      </c>
      <c r="S50" s="61">
        <v>155439</v>
      </c>
      <c r="T50" s="61">
        <v>0</v>
      </c>
      <c r="U50" s="61">
        <v>155439</v>
      </c>
      <c r="V50" s="61">
        <v>1065656</v>
      </c>
      <c r="W50" s="61">
        <v>19586</v>
      </c>
      <c r="X50" s="61">
        <v>1085242</v>
      </c>
      <c r="Y50" s="61">
        <v>-328070</v>
      </c>
      <c r="Z50" s="61">
        <v>0</v>
      </c>
      <c r="AA50" s="61">
        <v>-328070</v>
      </c>
      <c r="AB50" s="61">
        <v>536860</v>
      </c>
      <c r="AC50" s="61">
        <v>-13980</v>
      </c>
      <c r="AD50" s="61">
        <v>522880</v>
      </c>
      <c r="AE50" s="61">
        <v>0</v>
      </c>
      <c r="AF50" s="61">
        <v>0</v>
      </c>
      <c r="AG50" s="61">
        <v>0</v>
      </c>
      <c r="AH50" s="61">
        <v>34648390</v>
      </c>
      <c r="AI50" s="61">
        <v>1624001</v>
      </c>
      <c r="AJ50" s="61">
        <v>36272391</v>
      </c>
      <c r="AK50" s="61">
        <v>1624001</v>
      </c>
      <c r="AL50" s="61">
        <v>1624001</v>
      </c>
      <c r="AM50" s="61">
        <v>373253</v>
      </c>
      <c r="AN50" s="61">
        <v>3419</v>
      </c>
      <c r="AO50" s="61">
        <v>376672</v>
      </c>
      <c r="AP50" s="61">
        <v>0</v>
      </c>
      <c r="AQ50" s="61">
        <v>0</v>
      </c>
      <c r="AR50" s="61">
        <v>0</v>
      </c>
      <c r="AS50" s="61">
        <v>228</v>
      </c>
      <c r="AT50" s="61">
        <v>228</v>
      </c>
      <c r="AU50" s="61">
        <v>1743197</v>
      </c>
      <c r="AV50" s="61">
        <v>1743197</v>
      </c>
      <c r="AW50" s="61">
        <v>0</v>
      </c>
      <c r="AX50" s="61">
        <v>0</v>
      </c>
      <c r="AY50" s="61">
        <v>0</v>
      </c>
      <c r="AZ50" s="61">
        <v>0</v>
      </c>
      <c r="BA50" s="61">
        <v>0</v>
      </c>
      <c r="BB50" s="61">
        <v>296593</v>
      </c>
      <c r="BC50" s="61">
        <v>296593</v>
      </c>
      <c r="BD50" s="61">
        <v>0</v>
      </c>
      <c r="BE50" s="61">
        <v>0</v>
      </c>
      <c r="BF50" s="61">
        <v>0</v>
      </c>
      <c r="BG50" s="61">
        <v>296593</v>
      </c>
      <c r="BH50" s="61">
        <v>296593</v>
      </c>
      <c r="BI50" s="61">
        <v>0</v>
      </c>
      <c r="BJ50" s="61">
        <v>0</v>
      </c>
      <c r="BK50" s="61">
        <v>0</v>
      </c>
      <c r="BL50" s="61">
        <v>0</v>
      </c>
      <c r="BM50" s="61">
        <v>0</v>
      </c>
      <c r="BN50" s="61">
        <v>0</v>
      </c>
      <c r="BO50" s="61">
        <v>0</v>
      </c>
      <c r="BP50" s="61">
        <v>0</v>
      </c>
      <c r="BQ50" s="61">
        <v>0</v>
      </c>
      <c r="BR50" s="61">
        <v>0</v>
      </c>
      <c r="BS50" s="61">
        <v>1542518</v>
      </c>
      <c r="BT50" s="61">
        <v>-514067</v>
      </c>
      <c r="BU50" s="58" t="s">
        <v>472</v>
      </c>
      <c r="BV50" s="58" t="s">
        <v>465</v>
      </c>
      <c r="BW50" s="58" t="s">
        <v>466</v>
      </c>
      <c r="BX50" s="58" t="s">
        <v>473</v>
      </c>
      <c r="BY50" s="58" t="s">
        <v>657</v>
      </c>
    </row>
    <row r="51" spans="1:77">
      <c r="A51" s="58" t="s">
        <v>469</v>
      </c>
      <c r="B51" s="59" t="s">
        <v>658</v>
      </c>
      <c r="C51" s="59" t="s">
        <v>659</v>
      </c>
      <c r="D51" s="61">
        <v>12385099</v>
      </c>
      <c r="E51" s="61">
        <v>0</v>
      </c>
      <c r="F51" s="61">
        <v>12385099</v>
      </c>
      <c r="G51" s="61">
        <v>0</v>
      </c>
      <c r="H51" s="61">
        <v>0</v>
      </c>
      <c r="I51" s="61">
        <v>0</v>
      </c>
      <c r="J51" s="61">
        <v>-3937</v>
      </c>
      <c r="K51" s="61">
        <v>0</v>
      </c>
      <c r="L51" s="61">
        <v>-3937</v>
      </c>
      <c r="M51" s="61">
        <v>0</v>
      </c>
      <c r="N51" s="61">
        <v>0</v>
      </c>
      <c r="O51" s="61">
        <v>0</v>
      </c>
      <c r="P51" s="61">
        <v>-492721</v>
      </c>
      <c r="Q51" s="61">
        <v>0</v>
      </c>
      <c r="R51" s="61">
        <v>-492721</v>
      </c>
      <c r="S51" s="61">
        <v>79175</v>
      </c>
      <c r="T51" s="61">
        <v>0</v>
      </c>
      <c r="U51" s="61">
        <v>79175</v>
      </c>
      <c r="V51" s="61">
        <v>179972</v>
      </c>
      <c r="W51" s="61">
        <v>0</v>
      </c>
      <c r="X51" s="61">
        <v>179972</v>
      </c>
      <c r="Y51" s="61">
        <v>264714</v>
      </c>
      <c r="Z51" s="61">
        <v>0</v>
      </c>
      <c r="AA51" s="61">
        <v>264714</v>
      </c>
      <c r="AB51" s="61">
        <v>-462972</v>
      </c>
      <c r="AC51" s="61">
        <v>0</v>
      </c>
      <c r="AD51" s="61">
        <v>-462972</v>
      </c>
      <c r="AE51" s="61">
        <v>0</v>
      </c>
      <c r="AF51" s="61">
        <v>0</v>
      </c>
      <c r="AG51" s="61">
        <v>0</v>
      </c>
      <c r="AH51" s="61">
        <v>11953267</v>
      </c>
      <c r="AI51" s="61">
        <v>0</v>
      </c>
      <c r="AJ51" s="61">
        <v>11953267</v>
      </c>
      <c r="AK51" s="61">
        <v>0</v>
      </c>
      <c r="AL51" s="61">
        <v>0</v>
      </c>
      <c r="AM51" s="61">
        <v>0</v>
      </c>
      <c r="AN51" s="61">
        <v>0</v>
      </c>
      <c r="AO51" s="61">
        <v>0</v>
      </c>
      <c r="AP51" s="61">
        <v>0</v>
      </c>
      <c r="AQ51" s="61">
        <v>0</v>
      </c>
      <c r="AR51" s="61">
        <v>0</v>
      </c>
      <c r="AS51" s="61">
        <v>0</v>
      </c>
      <c r="AT51" s="61">
        <v>0</v>
      </c>
      <c r="AU51" s="61">
        <v>0</v>
      </c>
      <c r="AV51" s="61">
        <v>0</v>
      </c>
      <c r="AW51" s="61">
        <v>0</v>
      </c>
      <c r="AX51" s="61">
        <v>0</v>
      </c>
      <c r="AY51" s="61">
        <v>0</v>
      </c>
      <c r="AZ51" s="61">
        <v>0</v>
      </c>
      <c r="BA51" s="61">
        <v>0</v>
      </c>
      <c r="BB51" s="61">
        <v>0</v>
      </c>
      <c r="BC51" s="61">
        <v>0</v>
      </c>
      <c r="BD51" s="61">
        <v>0</v>
      </c>
      <c r="BE51" s="61">
        <v>0</v>
      </c>
      <c r="BF51" s="61">
        <v>0</v>
      </c>
      <c r="BG51" s="61">
        <v>0</v>
      </c>
      <c r="BH51" s="61">
        <v>0</v>
      </c>
      <c r="BI51" s="61">
        <v>0</v>
      </c>
      <c r="BJ51" s="61">
        <v>0</v>
      </c>
      <c r="BK51" s="61">
        <v>0</v>
      </c>
      <c r="BL51" s="61">
        <v>0</v>
      </c>
      <c r="BM51" s="61">
        <v>0</v>
      </c>
      <c r="BN51" s="61">
        <v>0</v>
      </c>
      <c r="BO51" s="61">
        <v>0</v>
      </c>
      <c r="BP51" s="61">
        <v>0</v>
      </c>
      <c r="BQ51" s="61">
        <v>0</v>
      </c>
      <c r="BR51" s="61">
        <v>0</v>
      </c>
      <c r="BS51" s="61">
        <v>1482122</v>
      </c>
      <c r="BT51" s="61">
        <v>-840242</v>
      </c>
      <c r="BU51" s="58" t="s">
        <v>521</v>
      </c>
      <c r="BV51" s="58" t="s">
        <v>522</v>
      </c>
      <c r="BW51" s="58" t="s">
        <v>466</v>
      </c>
      <c r="BX51" s="58" t="s">
        <v>497</v>
      </c>
      <c r="BY51" s="58" t="s">
        <v>660</v>
      </c>
    </row>
    <row r="52" spans="1:77">
      <c r="A52" s="58" t="s">
        <v>461</v>
      </c>
      <c r="B52" s="59" t="s">
        <v>661</v>
      </c>
      <c r="C52" s="59" t="s">
        <v>662</v>
      </c>
      <c r="D52" s="61">
        <v>78372059</v>
      </c>
      <c r="E52" s="61">
        <v>0</v>
      </c>
      <c r="F52" s="61">
        <v>78372059</v>
      </c>
      <c r="G52" s="61">
        <v>0</v>
      </c>
      <c r="H52" s="61">
        <v>0</v>
      </c>
      <c r="I52" s="61">
        <v>0</v>
      </c>
      <c r="J52" s="61">
        <v>-367116</v>
      </c>
      <c r="K52" s="61">
        <v>0</v>
      </c>
      <c r="L52" s="61">
        <v>-367116</v>
      </c>
      <c r="M52" s="61">
        <v>475432</v>
      </c>
      <c r="N52" s="61">
        <v>0</v>
      </c>
      <c r="O52" s="61">
        <v>475432</v>
      </c>
      <c r="P52" s="61">
        <v>-170457</v>
      </c>
      <c r="Q52" s="61">
        <v>0</v>
      </c>
      <c r="R52" s="61">
        <v>-170457</v>
      </c>
      <c r="S52" s="61">
        <v>0</v>
      </c>
      <c r="T52" s="61">
        <v>0</v>
      </c>
      <c r="U52" s="61">
        <v>0</v>
      </c>
      <c r="V52" s="61">
        <v>3920953</v>
      </c>
      <c r="W52" s="61">
        <v>0</v>
      </c>
      <c r="X52" s="61">
        <v>3920953</v>
      </c>
      <c r="Y52" s="61">
        <v>0</v>
      </c>
      <c r="Z52" s="61">
        <v>0</v>
      </c>
      <c r="AA52" s="61">
        <v>0</v>
      </c>
      <c r="AB52" s="61">
        <v>-5375288</v>
      </c>
      <c r="AC52" s="61">
        <v>0</v>
      </c>
      <c r="AD52" s="61">
        <v>-5375288</v>
      </c>
      <c r="AE52" s="61">
        <v>0</v>
      </c>
      <c r="AF52" s="61">
        <v>0</v>
      </c>
      <c r="AG52" s="61">
        <v>0</v>
      </c>
      <c r="AH52" s="61">
        <v>77222699</v>
      </c>
      <c r="AI52" s="61">
        <v>0</v>
      </c>
      <c r="AJ52" s="61">
        <v>77222699</v>
      </c>
      <c r="AK52" s="61">
        <v>0</v>
      </c>
      <c r="AL52" s="61">
        <v>0</v>
      </c>
      <c r="AM52" s="61">
        <v>375751</v>
      </c>
      <c r="AN52" s="61">
        <v>0</v>
      </c>
      <c r="AO52" s="61">
        <v>375751</v>
      </c>
      <c r="AP52" s="61">
        <v>0</v>
      </c>
      <c r="AQ52" s="61">
        <v>0</v>
      </c>
      <c r="AR52" s="61">
        <v>0</v>
      </c>
      <c r="AS52" s="61">
        <v>0</v>
      </c>
      <c r="AT52" s="61">
        <v>0</v>
      </c>
      <c r="AU52" s="61">
        <v>0</v>
      </c>
      <c r="AV52" s="61">
        <v>0</v>
      </c>
      <c r="AW52" s="61">
        <v>0</v>
      </c>
      <c r="AX52" s="61">
        <v>0</v>
      </c>
      <c r="AY52" s="61">
        <v>0</v>
      </c>
      <c r="AZ52" s="61">
        <v>0</v>
      </c>
      <c r="BA52" s="61">
        <v>0</v>
      </c>
      <c r="BB52" s="61">
        <v>0</v>
      </c>
      <c r="BC52" s="61">
        <v>0</v>
      </c>
      <c r="BD52" s="61">
        <v>0</v>
      </c>
      <c r="BE52" s="61">
        <v>0</v>
      </c>
      <c r="BF52" s="61">
        <v>0</v>
      </c>
      <c r="BG52" s="61">
        <v>0</v>
      </c>
      <c r="BH52" s="61">
        <v>0</v>
      </c>
      <c r="BI52" s="61">
        <v>0</v>
      </c>
      <c r="BJ52" s="61">
        <v>0</v>
      </c>
      <c r="BK52" s="61">
        <v>0</v>
      </c>
      <c r="BL52" s="61">
        <v>0</v>
      </c>
      <c r="BM52" s="61">
        <v>0</v>
      </c>
      <c r="BN52" s="61">
        <v>0</v>
      </c>
      <c r="BO52" s="61">
        <v>0</v>
      </c>
      <c r="BP52" s="61">
        <v>0</v>
      </c>
      <c r="BQ52" s="61">
        <v>0</v>
      </c>
      <c r="BR52" s="61">
        <v>0</v>
      </c>
      <c r="BS52" s="61">
        <v>4420019</v>
      </c>
      <c r="BT52" s="61">
        <v>-1311046</v>
      </c>
      <c r="BU52" s="58" t="s">
        <v>536</v>
      </c>
      <c r="BV52" s="58" t="s">
        <v>541</v>
      </c>
      <c r="BW52" s="58" t="s">
        <v>536</v>
      </c>
      <c r="BX52" s="58" t="s">
        <v>497</v>
      </c>
      <c r="BY52" s="58" t="s">
        <v>663</v>
      </c>
    </row>
    <row r="53" spans="1:77">
      <c r="A53" s="58" t="s">
        <v>461</v>
      </c>
      <c r="B53" s="59" t="s">
        <v>664</v>
      </c>
      <c r="C53" s="59" t="s">
        <v>665</v>
      </c>
      <c r="D53" s="61">
        <v>40819221</v>
      </c>
      <c r="E53" s="61">
        <v>1066964</v>
      </c>
      <c r="F53" s="61">
        <v>41886185</v>
      </c>
      <c r="G53" s="61">
        <v>0</v>
      </c>
      <c r="H53" s="61">
        <v>0</v>
      </c>
      <c r="I53" s="61">
        <v>0</v>
      </c>
      <c r="J53" s="61">
        <v>-230722</v>
      </c>
      <c r="K53" s="61">
        <v>0</v>
      </c>
      <c r="L53" s="61">
        <v>-230722</v>
      </c>
      <c r="M53" s="61">
        <v>0</v>
      </c>
      <c r="N53" s="61">
        <v>0</v>
      </c>
      <c r="O53" s="61">
        <v>0</v>
      </c>
      <c r="P53" s="61">
        <v>-371237</v>
      </c>
      <c r="Q53" s="61">
        <v>0</v>
      </c>
      <c r="R53" s="61">
        <v>-371237</v>
      </c>
      <c r="S53" s="61">
        <v>445818</v>
      </c>
      <c r="T53" s="61">
        <v>0</v>
      </c>
      <c r="U53" s="61">
        <v>445818</v>
      </c>
      <c r="V53" s="61">
        <v>1694583</v>
      </c>
      <c r="W53" s="61">
        <v>231541</v>
      </c>
      <c r="X53" s="61">
        <v>1926124</v>
      </c>
      <c r="Y53" s="61">
        <v>716385</v>
      </c>
      <c r="Z53" s="61">
        <v>0</v>
      </c>
      <c r="AA53" s="61">
        <v>716385</v>
      </c>
      <c r="AB53" s="61">
        <v>-2056452</v>
      </c>
      <c r="AC53" s="61">
        <v>-221538</v>
      </c>
      <c r="AD53" s="61">
        <v>-2277990</v>
      </c>
      <c r="AE53" s="61">
        <v>0</v>
      </c>
      <c r="AF53" s="61">
        <v>0</v>
      </c>
      <c r="AG53" s="61">
        <v>0</v>
      </c>
      <c r="AH53" s="61">
        <v>41248318</v>
      </c>
      <c r="AI53" s="61">
        <v>1076967</v>
      </c>
      <c r="AJ53" s="61">
        <v>42325285</v>
      </c>
      <c r="AK53" s="61">
        <v>1076967</v>
      </c>
      <c r="AL53" s="61">
        <v>1076967</v>
      </c>
      <c r="AM53" s="61">
        <v>226528</v>
      </c>
      <c r="AN53" s="61">
        <v>204</v>
      </c>
      <c r="AO53" s="61">
        <v>226732</v>
      </c>
      <c r="AP53" s="61">
        <v>0</v>
      </c>
      <c r="AQ53" s="61">
        <v>0</v>
      </c>
      <c r="AR53" s="61">
        <v>0</v>
      </c>
      <c r="AS53" s="61">
        <v>-8996</v>
      </c>
      <c r="AT53" s="61">
        <v>-8996</v>
      </c>
      <c r="AU53" s="61">
        <v>127427</v>
      </c>
      <c r="AV53" s="61">
        <v>127427</v>
      </c>
      <c r="AW53" s="61">
        <v>940340</v>
      </c>
      <c r="AX53" s="61">
        <v>0</v>
      </c>
      <c r="AY53" s="61">
        <v>0</v>
      </c>
      <c r="AZ53" s="61">
        <v>0</v>
      </c>
      <c r="BA53" s="61">
        <v>0</v>
      </c>
      <c r="BB53" s="61">
        <v>56814</v>
      </c>
      <c r="BC53" s="61">
        <v>56814</v>
      </c>
      <c r="BD53" s="61">
        <v>0</v>
      </c>
      <c r="BE53" s="61">
        <v>0</v>
      </c>
      <c r="BF53" s="61">
        <v>0</v>
      </c>
      <c r="BG53" s="61">
        <v>56814</v>
      </c>
      <c r="BH53" s="61">
        <v>56814</v>
      </c>
      <c r="BI53" s="61">
        <v>0</v>
      </c>
      <c r="BJ53" s="61">
        <v>0</v>
      </c>
      <c r="BK53" s="61">
        <v>0</v>
      </c>
      <c r="BL53" s="61">
        <v>0</v>
      </c>
      <c r="BM53" s="61">
        <v>0</v>
      </c>
      <c r="BN53" s="61">
        <v>0</v>
      </c>
      <c r="BO53" s="61">
        <v>0</v>
      </c>
      <c r="BP53" s="61">
        <v>0</v>
      </c>
      <c r="BQ53" s="61">
        <v>0</v>
      </c>
      <c r="BR53" s="61">
        <v>0</v>
      </c>
      <c r="BS53" s="61">
        <v>2236040</v>
      </c>
      <c r="BT53" s="61">
        <v>-882449</v>
      </c>
      <c r="BU53" s="58" t="s">
        <v>553</v>
      </c>
      <c r="BV53" s="58" t="s">
        <v>554</v>
      </c>
      <c r="BW53" s="58" t="s">
        <v>466</v>
      </c>
      <c r="BX53" s="58" t="s">
        <v>479</v>
      </c>
      <c r="BY53" s="58" t="s">
        <v>666</v>
      </c>
    </row>
    <row r="54" spans="1:77">
      <c r="A54" s="58" t="s">
        <v>469</v>
      </c>
      <c r="B54" s="59" t="s">
        <v>667</v>
      </c>
      <c r="C54" s="59" t="s">
        <v>668</v>
      </c>
      <c r="D54" s="61">
        <v>65166902</v>
      </c>
      <c r="E54" s="61">
        <v>0</v>
      </c>
      <c r="F54" s="61">
        <v>65166902</v>
      </c>
      <c r="G54" s="61">
        <v>0</v>
      </c>
      <c r="H54" s="61">
        <v>0</v>
      </c>
      <c r="I54" s="61">
        <v>0</v>
      </c>
      <c r="J54" s="61">
        <v>-858324</v>
      </c>
      <c r="K54" s="61">
        <v>0</v>
      </c>
      <c r="L54" s="61">
        <v>-858324</v>
      </c>
      <c r="M54" s="61">
        <v>0</v>
      </c>
      <c r="N54" s="61">
        <v>0</v>
      </c>
      <c r="O54" s="61">
        <v>0</v>
      </c>
      <c r="P54" s="61">
        <v>-1091512</v>
      </c>
      <c r="Q54" s="61">
        <v>0</v>
      </c>
      <c r="R54" s="61">
        <v>-1091512</v>
      </c>
      <c r="S54" s="61">
        <v>372805</v>
      </c>
      <c r="T54" s="61">
        <v>0</v>
      </c>
      <c r="U54" s="61">
        <v>372805</v>
      </c>
      <c r="V54" s="61">
        <v>2163199</v>
      </c>
      <c r="W54" s="61">
        <v>0</v>
      </c>
      <c r="X54" s="61">
        <v>2163199</v>
      </c>
      <c r="Y54" s="61">
        <v>1456061</v>
      </c>
      <c r="Z54" s="61">
        <v>0</v>
      </c>
      <c r="AA54" s="61">
        <v>1456061</v>
      </c>
      <c r="AB54" s="61">
        <v>1190055</v>
      </c>
      <c r="AC54" s="61">
        <v>0</v>
      </c>
      <c r="AD54" s="61">
        <v>1190055</v>
      </c>
      <c r="AE54" s="61">
        <v>0</v>
      </c>
      <c r="AF54" s="61">
        <v>0</v>
      </c>
      <c r="AG54" s="61">
        <v>0</v>
      </c>
      <c r="AH54" s="61">
        <v>69257510</v>
      </c>
      <c r="AI54" s="61">
        <v>0</v>
      </c>
      <c r="AJ54" s="61">
        <v>69257510</v>
      </c>
      <c r="AK54" s="61">
        <v>0</v>
      </c>
      <c r="AL54" s="61">
        <v>0</v>
      </c>
      <c r="AM54" s="61">
        <v>0</v>
      </c>
      <c r="AN54" s="61">
        <v>0</v>
      </c>
      <c r="AO54" s="61">
        <v>0</v>
      </c>
      <c r="AP54" s="61">
        <v>0</v>
      </c>
      <c r="AQ54" s="61">
        <v>0</v>
      </c>
      <c r="AR54" s="61">
        <v>0</v>
      </c>
      <c r="AS54" s="61">
        <v>0</v>
      </c>
      <c r="AT54" s="61">
        <v>0</v>
      </c>
      <c r="AU54" s="61">
        <v>0</v>
      </c>
      <c r="AV54" s="61">
        <v>0</v>
      </c>
      <c r="AW54" s="61">
        <v>0</v>
      </c>
      <c r="AX54" s="61">
        <v>0</v>
      </c>
      <c r="AY54" s="61">
        <v>0</v>
      </c>
      <c r="AZ54" s="61">
        <v>0</v>
      </c>
      <c r="BA54" s="61">
        <v>0</v>
      </c>
      <c r="BB54" s="61">
        <v>0</v>
      </c>
      <c r="BC54" s="61">
        <v>0</v>
      </c>
      <c r="BD54" s="61">
        <v>0</v>
      </c>
      <c r="BE54" s="61">
        <v>0</v>
      </c>
      <c r="BF54" s="61">
        <v>0</v>
      </c>
      <c r="BG54" s="61">
        <v>0</v>
      </c>
      <c r="BH54" s="61">
        <v>0</v>
      </c>
      <c r="BI54" s="61">
        <v>0</v>
      </c>
      <c r="BJ54" s="61">
        <v>0</v>
      </c>
      <c r="BK54" s="61">
        <v>0</v>
      </c>
      <c r="BL54" s="61">
        <v>0</v>
      </c>
      <c r="BM54" s="61">
        <v>0</v>
      </c>
      <c r="BN54" s="61">
        <v>0</v>
      </c>
      <c r="BO54" s="61">
        <v>0</v>
      </c>
      <c r="BP54" s="61">
        <v>0</v>
      </c>
      <c r="BQ54" s="61">
        <v>0</v>
      </c>
      <c r="BR54" s="61">
        <v>0</v>
      </c>
      <c r="BS54" s="61">
        <v>5622997</v>
      </c>
      <c r="BT54" s="61">
        <v>-3061189</v>
      </c>
      <c r="BU54" s="58" t="s">
        <v>521</v>
      </c>
      <c r="BV54" s="58" t="s">
        <v>522</v>
      </c>
      <c r="BW54" s="58" t="s">
        <v>466</v>
      </c>
      <c r="BX54" s="58" t="s">
        <v>497</v>
      </c>
      <c r="BY54" s="58" t="s">
        <v>669</v>
      </c>
    </row>
    <row r="55" spans="1:77">
      <c r="A55" s="58" t="s">
        <v>469</v>
      </c>
      <c r="B55" s="59" t="s">
        <v>670</v>
      </c>
      <c r="C55" s="59" t="s">
        <v>671</v>
      </c>
      <c r="D55" s="61">
        <v>43201218</v>
      </c>
      <c r="E55" s="61">
        <v>0</v>
      </c>
      <c r="F55" s="61">
        <v>43201218</v>
      </c>
      <c r="G55" s="61">
        <v>0</v>
      </c>
      <c r="H55" s="61">
        <v>0</v>
      </c>
      <c r="I55" s="61">
        <v>0</v>
      </c>
      <c r="J55" s="61">
        <v>-144306</v>
      </c>
      <c r="K55" s="61">
        <v>0</v>
      </c>
      <c r="L55" s="61">
        <v>-144306</v>
      </c>
      <c r="M55" s="61">
        <v>0</v>
      </c>
      <c r="N55" s="61">
        <v>0</v>
      </c>
      <c r="O55" s="61">
        <v>0</v>
      </c>
      <c r="P55" s="61">
        <v>0</v>
      </c>
      <c r="Q55" s="61">
        <v>0</v>
      </c>
      <c r="R55" s="61">
        <v>0</v>
      </c>
      <c r="S55" s="61">
        <v>11327</v>
      </c>
      <c r="T55" s="61">
        <v>0</v>
      </c>
      <c r="U55" s="61">
        <v>11327</v>
      </c>
      <c r="V55" s="61">
        <v>759473</v>
      </c>
      <c r="W55" s="61">
        <v>0</v>
      </c>
      <c r="X55" s="61">
        <v>759473</v>
      </c>
      <c r="Y55" s="61">
        <v>-56327</v>
      </c>
      <c r="Z55" s="61">
        <v>0</v>
      </c>
      <c r="AA55" s="61">
        <v>-56327</v>
      </c>
      <c r="AB55" s="61">
        <v>-1100000</v>
      </c>
      <c r="AC55" s="61">
        <v>0</v>
      </c>
      <c r="AD55" s="61">
        <v>-1100000</v>
      </c>
      <c r="AE55" s="61">
        <v>0</v>
      </c>
      <c r="AF55" s="61">
        <v>0</v>
      </c>
      <c r="AG55" s="61">
        <v>0</v>
      </c>
      <c r="AH55" s="61">
        <v>42815691</v>
      </c>
      <c r="AI55" s="61">
        <v>0</v>
      </c>
      <c r="AJ55" s="61">
        <v>42815691</v>
      </c>
      <c r="AK55" s="61">
        <v>0</v>
      </c>
      <c r="AL55" s="61">
        <v>0</v>
      </c>
      <c r="AM55" s="61">
        <v>0</v>
      </c>
      <c r="AN55" s="61">
        <v>0</v>
      </c>
      <c r="AO55" s="61">
        <v>0</v>
      </c>
      <c r="AP55" s="61">
        <v>0</v>
      </c>
      <c r="AQ55" s="61">
        <v>0</v>
      </c>
      <c r="AR55" s="61">
        <v>0</v>
      </c>
      <c r="AS55" s="61">
        <v>0</v>
      </c>
      <c r="AT55" s="61">
        <v>0</v>
      </c>
      <c r="AU55" s="61">
        <v>0</v>
      </c>
      <c r="AV55" s="61">
        <v>0</v>
      </c>
      <c r="AW55" s="61">
        <v>0</v>
      </c>
      <c r="AX55" s="61">
        <v>0</v>
      </c>
      <c r="AY55" s="61">
        <v>0</v>
      </c>
      <c r="AZ55" s="61">
        <v>0</v>
      </c>
      <c r="BA55" s="61">
        <v>0</v>
      </c>
      <c r="BB55" s="61">
        <v>0</v>
      </c>
      <c r="BC55" s="61">
        <v>0</v>
      </c>
      <c r="BD55" s="61">
        <v>0</v>
      </c>
      <c r="BE55" s="61">
        <v>0</v>
      </c>
      <c r="BF55" s="61">
        <v>0</v>
      </c>
      <c r="BG55" s="61">
        <v>0</v>
      </c>
      <c r="BH55" s="61">
        <v>0</v>
      </c>
      <c r="BI55" s="61">
        <v>0</v>
      </c>
      <c r="BJ55" s="61">
        <v>0</v>
      </c>
      <c r="BK55" s="61">
        <v>0</v>
      </c>
      <c r="BL55" s="61">
        <v>0</v>
      </c>
      <c r="BM55" s="61">
        <v>0</v>
      </c>
      <c r="BN55" s="61">
        <v>0</v>
      </c>
      <c r="BO55" s="61">
        <v>0</v>
      </c>
      <c r="BP55" s="61">
        <v>0</v>
      </c>
      <c r="BQ55" s="61">
        <v>0</v>
      </c>
      <c r="BR55" s="61">
        <v>0</v>
      </c>
      <c r="BS55" s="61">
        <v>2088711</v>
      </c>
      <c r="BT55" s="61">
        <v>-724766</v>
      </c>
      <c r="BU55" s="58" t="s">
        <v>672</v>
      </c>
      <c r="BV55" s="58" t="s">
        <v>465</v>
      </c>
      <c r="BW55" s="58" t="s">
        <v>466</v>
      </c>
      <c r="BX55" s="58" t="s">
        <v>537</v>
      </c>
      <c r="BY55" s="58" t="s">
        <v>673</v>
      </c>
    </row>
    <row r="56" spans="1:77">
      <c r="A56" s="58" t="s">
        <v>469</v>
      </c>
      <c r="B56" s="59" t="s">
        <v>674</v>
      </c>
      <c r="C56" s="59" t="s">
        <v>675</v>
      </c>
      <c r="D56" s="61">
        <v>75828652</v>
      </c>
      <c r="E56" s="61">
        <v>0</v>
      </c>
      <c r="F56" s="61">
        <v>75828652</v>
      </c>
      <c r="G56" s="61">
        <v>0</v>
      </c>
      <c r="H56" s="61">
        <v>0</v>
      </c>
      <c r="I56" s="61">
        <v>0</v>
      </c>
      <c r="J56" s="61">
        <v>0</v>
      </c>
      <c r="K56" s="61">
        <v>0</v>
      </c>
      <c r="L56" s="61">
        <v>0</v>
      </c>
      <c r="M56" s="61">
        <v>-238929</v>
      </c>
      <c r="N56" s="61">
        <v>0</v>
      </c>
      <c r="O56" s="61">
        <v>-238929</v>
      </c>
      <c r="P56" s="61">
        <v>-797204</v>
      </c>
      <c r="Q56" s="61">
        <v>0</v>
      </c>
      <c r="R56" s="61">
        <v>-797204</v>
      </c>
      <c r="S56" s="61">
        <v>2886552</v>
      </c>
      <c r="T56" s="61">
        <v>0</v>
      </c>
      <c r="U56" s="61">
        <v>2886552</v>
      </c>
      <c r="V56" s="61">
        <v>2107633</v>
      </c>
      <c r="W56" s="61">
        <v>0</v>
      </c>
      <c r="X56" s="61">
        <v>2107633</v>
      </c>
      <c r="Y56" s="61">
        <v>0</v>
      </c>
      <c r="Z56" s="61">
        <v>0</v>
      </c>
      <c r="AA56" s="61">
        <v>0</v>
      </c>
      <c r="AB56" s="61">
        <v>-4998258</v>
      </c>
      <c r="AC56" s="61">
        <v>0</v>
      </c>
      <c r="AD56" s="61">
        <v>-4998258</v>
      </c>
      <c r="AE56" s="61">
        <v>0</v>
      </c>
      <c r="AF56" s="61">
        <v>0</v>
      </c>
      <c r="AG56" s="61">
        <v>0</v>
      </c>
      <c r="AH56" s="61">
        <v>74788446</v>
      </c>
      <c r="AI56" s="61">
        <v>0</v>
      </c>
      <c r="AJ56" s="61">
        <v>74788446</v>
      </c>
      <c r="AK56" s="61">
        <v>0</v>
      </c>
      <c r="AL56" s="61">
        <v>0</v>
      </c>
      <c r="AM56" s="61">
        <v>494516</v>
      </c>
      <c r="AN56" s="61">
        <v>0</v>
      </c>
      <c r="AO56" s="61">
        <v>494516</v>
      </c>
      <c r="AP56" s="61">
        <v>0</v>
      </c>
      <c r="AQ56" s="61">
        <v>0</v>
      </c>
      <c r="AR56" s="61">
        <v>0</v>
      </c>
      <c r="AS56" s="61">
        <v>0</v>
      </c>
      <c r="AT56" s="61">
        <v>0</v>
      </c>
      <c r="AU56" s="61">
        <v>0</v>
      </c>
      <c r="AV56" s="61">
        <v>0</v>
      </c>
      <c r="AW56" s="61">
        <v>0</v>
      </c>
      <c r="AX56" s="61">
        <v>0</v>
      </c>
      <c r="AY56" s="61">
        <v>0</v>
      </c>
      <c r="AZ56" s="61">
        <v>0</v>
      </c>
      <c r="BA56" s="61">
        <v>0</v>
      </c>
      <c r="BB56" s="61">
        <v>0</v>
      </c>
      <c r="BC56" s="61">
        <v>0</v>
      </c>
      <c r="BD56" s="61">
        <v>0</v>
      </c>
      <c r="BE56" s="61">
        <v>0</v>
      </c>
      <c r="BF56" s="61">
        <v>0</v>
      </c>
      <c r="BG56" s="61">
        <v>0</v>
      </c>
      <c r="BH56" s="61">
        <v>0</v>
      </c>
      <c r="BI56" s="61">
        <v>0</v>
      </c>
      <c r="BJ56" s="61">
        <v>0</v>
      </c>
      <c r="BK56" s="61">
        <v>0</v>
      </c>
      <c r="BL56" s="61">
        <v>0</v>
      </c>
      <c r="BM56" s="61">
        <v>0</v>
      </c>
      <c r="BN56" s="61">
        <v>0</v>
      </c>
      <c r="BO56" s="61">
        <v>0</v>
      </c>
      <c r="BP56" s="61">
        <v>0</v>
      </c>
      <c r="BQ56" s="61">
        <v>0</v>
      </c>
      <c r="BR56" s="61">
        <v>0</v>
      </c>
      <c r="BS56" s="61">
        <v>2946799</v>
      </c>
      <c r="BT56" s="61">
        <v>-4954193</v>
      </c>
      <c r="BU56" s="58" t="s">
        <v>676</v>
      </c>
      <c r="BV56" s="58" t="s">
        <v>465</v>
      </c>
      <c r="BW56" s="58" t="s">
        <v>466</v>
      </c>
      <c r="BX56" s="58" t="s">
        <v>467</v>
      </c>
      <c r="BY56" s="58" t="s">
        <v>677</v>
      </c>
    </row>
    <row r="57" spans="1:77">
      <c r="A57" s="58" t="s">
        <v>469</v>
      </c>
      <c r="B57" s="59" t="s">
        <v>678</v>
      </c>
      <c r="C57" s="59" t="s">
        <v>679</v>
      </c>
      <c r="D57" s="61">
        <v>116605148</v>
      </c>
      <c r="E57" s="61">
        <v>3711128</v>
      </c>
      <c r="F57" s="61">
        <v>120316276</v>
      </c>
      <c r="G57" s="61">
        <v>0</v>
      </c>
      <c r="H57" s="61">
        <v>0</v>
      </c>
      <c r="I57" s="61">
        <v>0</v>
      </c>
      <c r="J57" s="61">
        <v>-531106</v>
      </c>
      <c r="K57" s="61">
        <v>0</v>
      </c>
      <c r="L57" s="61">
        <v>-531106</v>
      </c>
      <c r="M57" s="61">
        <v>0</v>
      </c>
      <c r="N57" s="61">
        <v>0</v>
      </c>
      <c r="O57" s="61">
        <v>0</v>
      </c>
      <c r="P57" s="61">
        <v>-817055</v>
      </c>
      <c r="Q57" s="61">
        <v>0</v>
      </c>
      <c r="R57" s="61">
        <v>-817055</v>
      </c>
      <c r="S57" s="61">
        <v>588652</v>
      </c>
      <c r="T57" s="61">
        <v>0</v>
      </c>
      <c r="U57" s="61">
        <v>588652</v>
      </c>
      <c r="V57" s="61">
        <v>3158594</v>
      </c>
      <c r="W57" s="61">
        <v>0</v>
      </c>
      <c r="X57" s="61">
        <v>3158594</v>
      </c>
      <c r="Y57" s="61">
        <v>1230021</v>
      </c>
      <c r="Z57" s="61">
        <v>0</v>
      </c>
      <c r="AA57" s="61">
        <v>1230021</v>
      </c>
      <c r="AB57" s="61">
        <v>-3373357</v>
      </c>
      <c r="AC57" s="61">
        <v>0</v>
      </c>
      <c r="AD57" s="61">
        <v>-3373357</v>
      </c>
      <c r="AE57" s="61">
        <v>0</v>
      </c>
      <c r="AF57" s="61">
        <v>0</v>
      </c>
      <c r="AG57" s="61">
        <v>0</v>
      </c>
      <c r="AH57" s="61">
        <v>117392003</v>
      </c>
      <c r="AI57" s="61">
        <v>3711128</v>
      </c>
      <c r="AJ57" s="61">
        <v>121103131</v>
      </c>
      <c r="AK57" s="61">
        <v>3711128</v>
      </c>
      <c r="AL57" s="61">
        <v>3711128</v>
      </c>
      <c r="AM57" s="61">
        <v>113637</v>
      </c>
      <c r="AN57" s="61">
        <v>0</v>
      </c>
      <c r="AO57" s="61">
        <v>113637</v>
      </c>
      <c r="AP57" s="61">
        <v>0</v>
      </c>
      <c r="AQ57" s="61">
        <v>0</v>
      </c>
      <c r="AR57" s="61">
        <v>0</v>
      </c>
      <c r="AS57" s="61">
        <v>-46588</v>
      </c>
      <c r="AT57" s="61">
        <v>-46588</v>
      </c>
      <c r="AU57" s="61">
        <v>2413001</v>
      </c>
      <c r="AV57" s="61">
        <v>2413001</v>
      </c>
      <c r="AW57" s="61">
        <v>1251539</v>
      </c>
      <c r="AX57" s="61">
        <v>0</v>
      </c>
      <c r="AY57" s="61">
        <v>0</v>
      </c>
      <c r="AZ57" s="61">
        <v>0</v>
      </c>
      <c r="BA57" s="61">
        <v>0</v>
      </c>
      <c r="BB57" s="61">
        <v>656854</v>
      </c>
      <c r="BC57" s="61">
        <v>656854</v>
      </c>
      <c r="BD57" s="61">
        <v>0</v>
      </c>
      <c r="BE57" s="61">
        <v>0</v>
      </c>
      <c r="BF57" s="61">
        <v>0</v>
      </c>
      <c r="BG57" s="61">
        <v>656854</v>
      </c>
      <c r="BH57" s="61">
        <v>656854</v>
      </c>
      <c r="BI57" s="61">
        <v>0</v>
      </c>
      <c r="BJ57" s="61">
        <v>0</v>
      </c>
      <c r="BK57" s="61">
        <v>0</v>
      </c>
      <c r="BL57" s="61">
        <v>0</v>
      </c>
      <c r="BM57" s="61">
        <v>0</v>
      </c>
      <c r="BN57" s="61">
        <v>0</v>
      </c>
      <c r="BO57" s="61">
        <v>0</v>
      </c>
      <c r="BP57" s="61">
        <v>0</v>
      </c>
      <c r="BQ57" s="61">
        <v>0</v>
      </c>
      <c r="BR57" s="61">
        <v>0</v>
      </c>
      <c r="BS57" s="61">
        <v>11650957</v>
      </c>
      <c r="BT57" s="61">
        <v>-2410924</v>
      </c>
      <c r="BU57" s="58" t="s">
        <v>536</v>
      </c>
      <c r="BV57" s="58" t="s">
        <v>680</v>
      </c>
      <c r="BW57" s="58" t="s">
        <v>536</v>
      </c>
      <c r="BX57" s="58" t="s">
        <v>473</v>
      </c>
      <c r="BY57" s="58" t="s">
        <v>681</v>
      </c>
    </row>
    <row r="58" spans="1:77">
      <c r="A58" s="58" t="s">
        <v>469</v>
      </c>
      <c r="B58" s="59" t="s">
        <v>682</v>
      </c>
      <c r="C58" s="59" t="s">
        <v>683</v>
      </c>
      <c r="D58" s="61">
        <v>128106143</v>
      </c>
      <c r="E58" s="61">
        <v>339169</v>
      </c>
      <c r="F58" s="61">
        <v>128445312</v>
      </c>
      <c r="G58" s="61">
        <v>0</v>
      </c>
      <c r="H58" s="61">
        <v>0</v>
      </c>
      <c r="I58" s="61">
        <v>0</v>
      </c>
      <c r="J58" s="61">
        <v>-289053</v>
      </c>
      <c r="K58" s="61">
        <v>0</v>
      </c>
      <c r="L58" s="61">
        <v>-289053</v>
      </c>
      <c r="M58" s="61">
        <v>0</v>
      </c>
      <c r="N58" s="61">
        <v>0</v>
      </c>
      <c r="O58" s="61">
        <v>0</v>
      </c>
      <c r="P58" s="61">
        <v>1141787</v>
      </c>
      <c r="Q58" s="61">
        <v>0</v>
      </c>
      <c r="R58" s="61">
        <v>1141787</v>
      </c>
      <c r="S58" s="61">
        <v>753473</v>
      </c>
      <c r="T58" s="61">
        <v>0</v>
      </c>
      <c r="U58" s="61">
        <v>753473</v>
      </c>
      <c r="V58" s="61">
        <v>2490456</v>
      </c>
      <c r="W58" s="61">
        <v>0</v>
      </c>
      <c r="X58" s="61">
        <v>2490456</v>
      </c>
      <c r="Y58" s="61">
        <v>-92960</v>
      </c>
      <c r="Z58" s="61">
        <v>0</v>
      </c>
      <c r="AA58" s="61">
        <v>-92960</v>
      </c>
      <c r="AB58" s="61">
        <v>2582648</v>
      </c>
      <c r="AC58" s="61">
        <v>0</v>
      </c>
      <c r="AD58" s="61">
        <v>2582648</v>
      </c>
      <c r="AE58" s="61">
        <v>7726666</v>
      </c>
      <c r="AF58" s="61">
        <v>0</v>
      </c>
      <c r="AG58" s="61">
        <v>7726666</v>
      </c>
      <c r="AH58" s="61">
        <v>134981547</v>
      </c>
      <c r="AI58" s="61">
        <v>339169</v>
      </c>
      <c r="AJ58" s="61">
        <v>135320716</v>
      </c>
      <c r="AK58" s="61">
        <v>339169</v>
      </c>
      <c r="AL58" s="61">
        <v>339169</v>
      </c>
      <c r="AM58" s="61">
        <v>740682</v>
      </c>
      <c r="AN58" s="61">
        <v>0</v>
      </c>
      <c r="AO58" s="61">
        <v>740682</v>
      </c>
      <c r="AP58" s="61">
        <v>0</v>
      </c>
      <c r="AQ58" s="61">
        <v>0</v>
      </c>
      <c r="AR58" s="61">
        <v>0</v>
      </c>
      <c r="AS58" s="61">
        <v>0</v>
      </c>
      <c r="AT58" s="61">
        <v>0</v>
      </c>
      <c r="AU58" s="61">
        <v>179277</v>
      </c>
      <c r="AV58" s="61">
        <v>179277</v>
      </c>
      <c r="AW58" s="61">
        <v>161964</v>
      </c>
      <c r="AX58" s="61">
        <v>0</v>
      </c>
      <c r="AY58" s="61">
        <v>0</v>
      </c>
      <c r="AZ58" s="61">
        <v>0</v>
      </c>
      <c r="BA58" s="61">
        <v>0</v>
      </c>
      <c r="BB58" s="61">
        <v>382253</v>
      </c>
      <c r="BC58" s="61">
        <v>382253</v>
      </c>
      <c r="BD58" s="61">
        <v>0</v>
      </c>
      <c r="BE58" s="61">
        <v>0</v>
      </c>
      <c r="BF58" s="61">
        <v>0</v>
      </c>
      <c r="BG58" s="61">
        <v>382253</v>
      </c>
      <c r="BH58" s="61">
        <v>382253</v>
      </c>
      <c r="BI58" s="61">
        <v>0</v>
      </c>
      <c r="BJ58" s="61">
        <v>0</v>
      </c>
      <c r="BK58" s="61">
        <v>0</v>
      </c>
      <c r="BL58" s="61">
        <v>0</v>
      </c>
      <c r="BM58" s="61">
        <v>0</v>
      </c>
      <c r="BN58" s="61">
        <v>0</v>
      </c>
      <c r="BO58" s="61">
        <v>0</v>
      </c>
      <c r="BP58" s="61">
        <v>0</v>
      </c>
      <c r="BQ58" s="61">
        <v>0</v>
      </c>
      <c r="BR58" s="61">
        <v>0</v>
      </c>
      <c r="BS58" s="61">
        <v>5987435</v>
      </c>
      <c r="BT58" s="61">
        <v>-4890559</v>
      </c>
      <c r="BU58" s="58" t="s">
        <v>536</v>
      </c>
      <c r="BV58" s="58" t="s">
        <v>680</v>
      </c>
      <c r="BW58" s="58" t="s">
        <v>536</v>
      </c>
      <c r="BX58" s="58" t="s">
        <v>473</v>
      </c>
      <c r="BY58" s="58" t="s">
        <v>684</v>
      </c>
    </row>
    <row r="59" spans="1:77">
      <c r="A59" s="58" t="s">
        <v>469</v>
      </c>
      <c r="B59" s="59" t="s">
        <v>685</v>
      </c>
      <c r="C59" s="59" t="s">
        <v>686</v>
      </c>
      <c r="D59" s="61">
        <v>30947442</v>
      </c>
      <c r="E59" s="61">
        <v>1893812</v>
      </c>
      <c r="F59" s="61">
        <v>32841254</v>
      </c>
      <c r="G59" s="61">
        <v>0</v>
      </c>
      <c r="H59" s="61">
        <v>0</v>
      </c>
      <c r="I59" s="61">
        <v>0</v>
      </c>
      <c r="J59" s="61">
        <v>-63274</v>
      </c>
      <c r="K59" s="61">
        <v>0</v>
      </c>
      <c r="L59" s="61">
        <v>-63274</v>
      </c>
      <c r="M59" s="61">
        <v>0</v>
      </c>
      <c r="N59" s="61">
        <v>0</v>
      </c>
      <c r="O59" s="61">
        <v>0</v>
      </c>
      <c r="P59" s="61">
        <v>-67274</v>
      </c>
      <c r="Q59" s="61">
        <v>0</v>
      </c>
      <c r="R59" s="61">
        <v>-67274</v>
      </c>
      <c r="S59" s="61">
        <v>317539</v>
      </c>
      <c r="T59" s="61">
        <v>0</v>
      </c>
      <c r="U59" s="61">
        <v>317539</v>
      </c>
      <c r="V59" s="61">
        <v>384049</v>
      </c>
      <c r="W59" s="61">
        <v>0</v>
      </c>
      <c r="X59" s="61">
        <v>384049</v>
      </c>
      <c r="Y59" s="61">
        <v>55847</v>
      </c>
      <c r="Z59" s="61">
        <v>0</v>
      </c>
      <c r="AA59" s="61">
        <v>55847</v>
      </c>
      <c r="AB59" s="61">
        <v>-1652456</v>
      </c>
      <c r="AC59" s="61">
        <v>0</v>
      </c>
      <c r="AD59" s="61">
        <v>-1652456</v>
      </c>
      <c r="AE59" s="61">
        <v>0</v>
      </c>
      <c r="AF59" s="61">
        <v>0</v>
      </c>
      <c r="AG59" s="61">
        <v>0</v>
      </c>
      <c r="AH59" s="61">
        <v>29985147</v>
      </c>
      <c r="AI59" s="61">
        <v>1893812</v>
      </c>
      <c r="AJ59" s="61">
        <v>31878959</v>
      </c>
      <c r="AK59" s="61">
        <v>1893812</v>
      </c>
      <c r="AL59" s="61">
        <v>1893812</v>
      </c>
      <c r="AM59" s="61">
        <v>37536</v>
      </c>
      <c r="AN59" s="61">
        <v>0</v>
      </c>
      <c r="AO59" s="61">
        <v>37536</v>
      </c>
      <c r="AP59" s="61">
        <v>0</v>
      </c>
      <c r="AQ59" s="61">
        <v>0</v>
      </c>
      <c r="AR59" s="61">
        <v>0</v>
      </c>
      <c r="AS59" s="61">
        <v>0</v>
      </c>
      <c r="AT59" s="61">
        <v>0</v>
      </c>
      <c r="AU59" s="61">
        <v>0</v>
      </c>
      <c r="AV59" s="61">
        <v>0</v>
      </c>
      <c r="AW59" s="61">
        <v>1893812</v>
      </c>
      <c r="AX59" s="61">
        <v>0</v>
      </c>
      <c r="AY59" s="61">
        <v>0</v>
      </c>
      <c r="AZ59" s="61">
        <v>0</v>
      </c>
      <c r="BA59" s="61">
        <v>0</v>
      </c>
      <c r="BB59" s="61">
        <v>0</v>
      </c>
      <c r="BC59" s="61">
        <v>0</v>
      </c>
      <c r="BD59" s="61">
        <v>0</v>
      </c>
      <c r="BE59" s="61">
        <v>0</v>
      </c>
      <c r="BF59" s="61">
        <v>0</v>
      </c>
      <c r="BG59" s="61">
        <v>0</v>
      </c>
      <c r="BH59" s="61">
        <v>0</v>
      </c>
      <c r="BI59" s="61">
        <v>0</v>
      </c>
      <c r="BJ59" s="61">
        <v>0</v>
      </c>
      <c r="BK59" s="61">
        <v>0</v>
      </c>
      <c r="BL59" s="61">
        <v>0</v>
      </c>
      <c r="BM59" s="61">
        <v>0</v>
      </c>
      <c r="BN59" s="61">
        <v>0</v>
      </c>
      <c r="BO59" s="61">
        <v>0</v>
      </c>
      <c r="BP59" s="61">
        <v>0</v>
      </c>
      <c r="BQ59" s="61">
        <v>0</v>
      </c>
      <c r="BR59" s="61">
        <v>0</v>
      </c>
      <c r="BS59" s="61">
        <v>2077160</v>
      </c>
      <c r="BT59" s="61">
        <v>-1610940</v>
      </c>
      <c r="BU59" s="58" t="s">
        <v>477</v>
      </c>
      <c r="BV59" s="58" t="s">
        <v>478</v>
      </c>
      <c r="BW59" s="58" t="s">
        <v>466</v>
      </c>
      <c r="BX59" s="58" t="s">
        <v>479</v>
      </c>
      <c r="BY59" s="58" t="s">
        <v>687</v>
      </c>
    </row>
    <row r="60" spans="1:77">
      <c r="A60" s="58" t="s">
        <v>469</v>
      </c>
      <c r="B60" s="59" t="s">
        <v>688</v>
      </c>
      <c r="C60" s="59" t="s">
        <v>689</v>
      </c>
      <c r="D60" s="61">
        <v>34793986</v>
      </c>
      <c r="E60" s="61">
        <v>0</v>
      </c>
      <c r="F60" s="61">
        <v>34793986</v>
      </c>
      <c r="G60" s="61">
        <v>0</v>
      </c>
      <c r="H60" s="61">
        <v>0</v>
      </c>
      <c r="I60" s="61">
        <v>0</v>
      </c>
      <c r="J60" s="61">
        <v>-165989</v>
      </c>
      <c r="K60" s="61">
        <v>0</v>
      </c>
      <c r="L60" s="61">
        <v>-165989</v>
      </c>
      <c r="M60" s="61">
        <v>0</v>
      </c>
      <c r="N60" s="61">
        <v>0</v>
      </c>
      <c r="O60" s="61">
        <v>0</v>
      </c>
      <c r="P60" s="61">
        <v>-57000</v>
      </c>
      <c r="Q60" s="61">
        <v>0</v>
      </c>
      <c r="R60" s="61">
        <v>-57000</v>
      </c>
      <c r="S60" s="61">
        <v>0</v>
      </c>
      <c r="T60" s="61">
        <v>0</v>
      </c>
      <c r="U60" s="61">
        <v>0</v>
      </c>
      <c r="V60" s="61">
        <v>1154551</v>
      </c>
      <c r="W60" s="61">
        <v>0</v>
      </c>
      <c r="X60" s="61">
        <v>1154551</v>
      </c>
      <c r="Y60" s="61">
        <v>0</v>
      </c>
      <c r="Z60" s="61">
        <v>0</v>
      </c>
      <c r="AA60" s="61">
        <v>0</v>
      </c>
      <c r="AB60" s="61">
        <v>-2158559</v>
      </c>
      <c r="AC60" s="61">
        <v>0</v>
      </c>
      <c r="AD60" s="61">
        <v>-2158559</v>
      </c>
      <c r="AE60" s="61">
        <v>0</v>
      </c>
      <c r="AF60" s="61">
        <v>0</v>
      </c>
      <c r="AG60" s="61">
        <v>0</v>
      </c>
      <c r="AH60" s="61">
        <v>33732978</v>
      </c>
      <c r="AI60" s="61">
        <v>0</v>
      </c>
      <c r="AJ60" s="61">
        <v>33732978</v>
      </c>
      <c r="AK60" s="61">
        <v>0</v>
      </c>
      <c r="AL60" s="61">
        <v>0</v>
      </c>
      <c r="AM60" s="61">
        <v>137347</v>
      </c>
      <c r="AN60" s="61">
        <v>0</v>
      </c>
      <c r="AO60" s="61">
        <v>137347</v>
      </c>
      <c r="AP60" s="61">
        <v>0</v>
      </c>
      <c r="AQ60" s="61">
        <v>0</v>
      </c>
      <c r="AR60" s="61">
        <v>0</v>
      </c>
      <c r="AS60" s="61">
        <v>0</v>
      </c>
      <c r="AT60" s="61">
        <v>0</v>
      </c>
      <c r="AU60" s="61">
        <v>0</v>
      </c>
      <c r="AV60" s="61">
        <v>0</v>
      </c>
      <c r="AW60" s="61">
        <v>0</v>
      </c>
      <c r="AX60" s="61">
        <v>0</v>
      </c>
      <c r="AY60" s="61">
        <v>0</v>
      </c>
      <c r="AZ60" s="61">
        <v>0</v>
      </c>
      <c r="BA60" s="61">
        <v>0</v>
      </c>
      <c r="BB60" s="61">
        <v>0</v>
      </c>
      <c r="BC60" s="61">
        <v>0</v>
      </c>
      <c r="BD60" s="61">
        <v>0</v>
      </c>
      <c r="BE60" s="61">
        <v>0</v>
      </c>
      <c r="BF60" s="61">
        <v>0</v>
      </c>
      <c r="BG60" s="61">
        <v>0</v>
      </c>
      <c r="BH60" s="61">
        <v>0</v>
      </c>
      <c r="BI60" s="61">
        <v>0</v>
      </c>
      <c r="BJ60" s="61">
        <v>0</v>
      </c>
      <c r="BK60" s="61">
        <v>0</v>
      </c>
      <c r="BL60" s="61">
        <v>0</v>
      </c>
      <c r="BM60" s="61">
        <v>0</v>
      </c>
      <c r="BN60" s="61">
        <v>0</v>
      </c>
      <c r="BO60" s="61">
        <v>0</v>
      </c>
      <c r="BP60" s="61">
        <v>0</v>
      </c>
      <c r="BQ60" s="61">
        <v>0</v>
      </c>
      <c r="BR60" s="61">
        <v>0</v>
      </c>
      <c r="BS60" s="61">
        <v>1907158</v>
      </c>
      <c r="BT60" s="61">
        <v>-1586378</v>
      </c>
      <c r="BU60" s="58" t="s">
        <v>464</v>
      </c>
      <c r="BV60" s="58" t="s">
        <v>465</v>
      </c>
      <c r="BW60" s="58" t="s">
        <v>466</v>
      </c>
      <c r="BX60" s="58" t="s">
        <v>467</v>
      </c>
      <c r="BY60" s="58" t="s">
        <v>690</v>
      </c>
    </row>
    <row r="61" spans="1:77">
      <c r="A61" s="58" t="s">
        <v>461</v>
      </c>
      <c r="B61" s="59" t="s">
        <v>691</v>
      </c>
      <c r="C61" s="59" t="s">
        <v>692</v>
      </c>
      <c r="D61" s="61">
        <v>19696670</v>
      </c>
      <c r="E61" s="61">
        <v>0</v>
      </c>
      <c r="F61" s="61">
        <v>19696670</v>
      </c>
      <c r="G61" s="61">
        <v>0</v>
      </c>
      <c r="H61" s="61">
        <v>0</v>
      </c>
      <c r="I61" s="61">
        <v>0</v>
      </c>
      <c r="J61" s="61">
        <v>-119522</v>
      </c>
      <c r="K61" s="61">
        <v>0</v>
      </c>
      <c r="L61" s="61">
        <v>-119522</v>
      </c>
      <c r="M61" s="61">
        <v>0</v>
      </c>
      <c r="N61" s="61">
        <v>0</v>
      </c>
      <c r="O61" s="61">
        <v>0</v>
      </c>
      <c r="P61" s="61">
        <v>-18601</v>
      </c>
      <c r="Q61" s="61">
        <v>0</v>
      </c>
      <c r="R61" s="61">
        <v>-18601</v>
      </c>
      <c r="S61" s="61">
        <v>691927</v>
      </c>
      <c r="T61" s="61">
        <v>0</v>
      </c>
      <c r="U61" s="61">
        <v>691927</v>
      </c>
      <c r="V61" s="61">
        <v>411641</v>
      </c>
      <c r="W61" s="61">
        <v>0</v>
      </c>
      <c r="X61" s="61">
        <v>411641</v>
      </c>
      <c r="Y61" s="61">
        <v>-698927</v>
      </c>
      <c r="Z61" s="61">
        <v>0</v>
      </c>
      <c r="AA61" s="61">
        <v>-698927</v>
      </c>
      <c r="AB61" s="61">
        <v>-641641</v>
      </c>
      <c r="AC61" s="61">
        <v>0</v>
      </c>
      <c r="AD61" s="61">
        <v>-641641</v>
      </c>
      <c r="AE61" s="61">
        <v>0</v>
      </c>
      <c r="AF61" s="61">
        <v>0</v>
      </c>
      <c r="AG61" s="61">
        <v>0</v>
      </c>
      <c r="AH61" s="61">
        <v>19441069</v>
      </c>
      <c r="AI61" s="61">
        <v>0</v>
      </c>
      <c r="AJ61" s="61">
        <v>19441069</v>
      </c>
      <c r="AK61" s="61">
        <v>0</v>
      </c>
      <c r="AL61" s="61">
        <v>0</v>
      </c>
      <c r="AM61" s="61">
        <v>0</v>
      </c>
      <c r="AN61" s="61">
        <v>0</v>
      </c>
      <c r="AO61" s="61">
        <v>0</v>
      </c>
      <c r="AP61" s="61">
        <v>0</v>
      </c>
      <c r="AQ61" s="61">
        <v>0</v>
      </c>
      <c r="AR61" s="61">
        <v>0</v>
      </c>
      <c r="AS61" s="61">
        <v>0</v>
      </c>
      <c r="AT61" s="61">
        <v>0</v>
      </c>
      <c r="AU61" s="61">
        <v>0</v>
      </c>
      <c r="AV61" s="61">
        <v>0</v>
      </c>
      <c r="AW61" s="61">
        <v>0</v>
      </c>
      <c r="AX61" s="61">
        <v>0</v>
      </c>
      <c r="AY61" s="61">
        <v>0</v>
      </c>
      <c r="AZ61" s="61">
        <v>0</v>
      </c>
      <c r="BA61" s="61">
        <v>0</v>
      </c>
      <c r="BB61" s="61">
        <v>0</v>
      </c>
      <c r="BC61" s="61">
        <v>0</v>
      </c>
      <c r="BD61" s="61">
        <v>0</v>
      </c>
      <c r="BE61" s="61">
        <v>0</v>
      </c>
      <c r="BF61" s="61">
        <v>0</v>
      </c>
      <c r="BG61" s="61">
        <v>0</v>
      </c>
      <c r="BH61" s="61">
        <v>0</v>
      </c>
      <c r="BI61" s="61">
        <v>0</v>
      </c>
      <c r="BJ61" s="61">
        <v>0</v>
      </c>
      <c r="BK61" s="61">
        <v>0</v>
      </c>
      <c r="BL61" s="61">
        <v>0</v>
      </c>
      <c r="BM61" s="61">
        <v>0</v>
      </c>
      <c r="BN61" s="61">
        <v>0</v>
      </c>
      <c r="BO61" s="61">
        <v>0</v>
      </c>
      <c r="BP61" s="61">
        <v>0</v>
      </c>
      <c r="BQ61" s="61">
        <v>0</v>
      </c>
      <c r="BR61" s="61">
        <v>0</v>
      </c>
      <c r="BS61" s="61">
        <v>1223865</v>
      </c>
      <c r="BT61" s="61">
        <v>-2307941</v>
      </c>
      <c r="BU61" s="58" t="s">
        <v>630</v>
      </c>
      <c r="BV61" s="58" t="s">
        <v>558</v>
      </c>
      <c r="BW61" s="58" t="s">
        <v>466</v>
      </c>
      <c r="BX61" s="58" t="s">
        <v>473</v>
      </c>
      <c r="BY61" s="58" t="s">
        <v>693</v>
      </c>
    </row>
    <row r="62" spans="1:77">
      <c r="A62" s="58" t="s">
        <v>469</v>
      </c>
      <c r="B62" s="59" t="s">
        <v>694</v>
      </c>
      <c r="C62" s="59" t="s">
        <v>695</v>
      </c>
      <c r="D62" s="61">
        <v>1079934240</v>
      </c>
      <c r="E62" s="61">
        <v>0</v>
      </c>
      <c r="F62" s="61">
        <v>1079934240</v>
      </c>
      <c r="G62" s="61">
        <v>0</v>
      </c>
      <c r="H62" s="61">
        <v>0</v>
      </c>
      <c r="I62" s="61">
        <v>0</v>
      </c>
      <c r="J62" s="61">
        <v>-1908843</v>
      </c>
      <c r="K62" s="61">
        <v>0</v>
      </c>
      <c r="L62" s="61">
        <v>-1908843</v>
      </c>
      <c r="M62" s="61">
        <v>0</v>
      </c>
      <c r="N62" s="61">
        <v>0</v>
      </c>
      <c r="O62" s="61">
        <v>0</v>
      </c>
      <c r="P62" s="61">
        <v>8439093</v>
      </c>
      <c r="Q62" s="61">
        <v>0</v>
      </c>
      <c r="R62" s="61">
        <v>8439093</v>
      </c>
      <c r="S62" s="61">
        <v>3163</v>
      </c>
      <c r="T62" s="61">
        <v>0</v>
      </c>
      <c r="U62" s="61">
        <v>3163</v>
      </c>
      <c r="V62" s="61">
        <v>57417383</v>
      </c>
      <c r="W62" s="61">
        <v>0</v>
      </c>
      <c r="X62" s="61">
        <v>57417383</v>
      </c>
      <c r="Y62" s="61">
        <v>3268941</v>
      </c>
      <c r="Z62" s="61">
        <v>0</v>
      </c>
      <c r="AA62" s="61">
        <v>3268941</v>
      </c>
      <c r="AB62" s="61">
        <v>-43105750</v>
      </c>
      <c r="AC62" s="61">
        <v>0</v>
      </c>
      <c r="AD62" s="61">
        <v>-43105750</v>
      </c>
      <c r="AE62" s="61">
        <v>0</v>
      </c>
      <c r="AF62" s="61">
        <v>0</v>
      </c>
      <c r="AG62" s="61">
        <v>0</v>
      </c>
      <c r="AH62" s="61">
        <v>1105957070</v>
      </c>
      <c r="AI62" s="61">
        <v>0</v>
      </c>
      <c r="AJ62" s="61">
        <v>1105957070</v>
      </c>
      <c r="AK62" s="61">
        <v>0</v>
      </c>
      <c r="AL62" s="61">
        <v>0</v>
      </c>
      <c r="AM62" s="61">
        <v>0</v>
      </c>
      <c r="AN62" s="61">
        <v>0</v>
      </c>
      <c r="AO62" s="61">
        <v>0</v>
      </c>
      <c r="AP62" s="61">
        <v>0</v>
      </c>
      <c r="AQ62" s="61">
        <v>0</v>
      </c>
      <c r="AR62" s="61">
        <v>0</v>
      </c>
      <c r="AS62" s="61">
        <v>0</v>
      </c>
      <c r="AT62" s="61">
        <v>0</v>
      </c>
      <c r="AU62" s="61">
        <v>0</v>
      </c>
      <c r="AV62" s="61">
        <v>0</v>
      </c>
      <c r="AW62" s="61">
        <v>0</v>
      </c>
      <c r="AX62" s="61">
        <v>0</v>
      </c>
      <c r="AY62" s="61">
        <v>0</v>
      </c>
      <c r="AZ62" s="61">
        <v>0</v>
      </c>
      <c r="BA62" s="61">
        <v>0</v>
      </c>
      <c r="BB62" s="61">
        <v>0</v>
      </c>
      <c r="BC62" s="61">
        <v>0</v>
      </c>
      <c r="BD62" s="61">
        <v>0</v>
      </c>
      <c r="BE62" s="61">
        <v>0</v>
      </c>
      <c r="BF62" s="61">
        <v>0</v>
      </c>
      <c r="BG62" s="61">
        <v>0</v>
      </c>
      <c r="BH62" s="61">
        <v>0</v>
      </c>
      <c r="BI62" s="61">
        <v>0</v>
      </c>
      <c r="BJ62" s="61">
        <v>0</v>
      </c>
      <c r="BK62" s="61">
        <v>0</v>
      </c>
      <c r="BL62" s="61">
        <v>0</v>
      </c>
      <c r="BM62" s="61">
        <v>0</v>
      </c>
      <c r="BN62" s="61">
        <v>0</v>
      </c>
      <c r="BO62" s="61">
        <v>0</v>
      </c>
      <c r="BP62" s="61">
        <v>0</v>
      </c>
      <c r="BQ62" s="61">
        <v>0</v>
      </c>
      <c r="BR62" s="61">
        <v>0</v>
      </c>
      <c r="BS62" s="61">
        <v>65447381</v>
      </c>
      <c r="BT62" s="61">
        <v>-123130401</v>
      </c>
      <c r="BU62" s="58" t="s">
        <v>696</v>
      </c>
      <c r="BV62" s="58" t="s">
        <v>502</v>
      </c>
      <c r="BW62" s="58" t="s">
        <v>645</v>
      </c>
      <c r="BX62" s="58" t="s">
        <v>504</v>
      </c>
      <c r="BY62" s="58" t="s">
        <v>697</v>
      </c>
    </row>
    <row r="63" spans="1:77">
      <c r="A63" s="58" t="s">
        <v>469</v>
      </c>
      <c r="B63" s="59" t="s">
        <v>698</v>
      </c>
      <c r="C63" s="59" t="s">
        <v>699</v>
      </c>
      <c r="D63" s="61">
        <v>49873469</v>
      </c>
      <c r="E63" s="61">
        <v>0</v>
      </c>
      <c r="F63" s="61">
        <v>49873469</v>
      </c>
      <c r="G63" s="61">
        <v>0</v>
      </c>
      <c r="H63" s="61">
        <v>0</v>
      </c>
      <c r="I63" s="61">
        <v>0</v>
      </c>
      <c r="J63" s="61">
        <v>-56</v>
      </c>
      <c r="K63" s="61">
        <v>0</v>
      </c>
      <c r="L63" s="61">
        <v>-56</v>
      </c>
      <c r="M63" s="61">
        <v>0</v>
      </c>
      <c r="N63" s="61">
        <v>0</v>
      </c>
      <c r="O63" s="61">
        <v>0</v>
      </c>
      <c r="P63" s="61">
        <v>-1318155</v>
      </c>
      <c r="Q63" s="61">
        <v>0</v>
      </c>
      <c r="R63" s="61">
        <v>-1318155</v>
      </c>
      <c r="S63" s="61">
        <v>94732</v>
      </c>
      <c r="T63" s="61">
        <v>0</v>
      </c>
      <c r="U63" s="61">
        <v>94732</v>
      </c>
      <c r="V63" s="61">
        <v>1880586</v>
      </c>
      <c r="W63" s="61">
        <v>0</v>
      </c>
      <c r="X63" s="61">
        <v>1880586</v>
      </c>
      <c r="Y63" s="61">
        <v>1561798</v>
      </c>
      <c r="Z63" s="61">
        <v>0</v>
      </c>
      <c r="AA63" s="61">
        <v>1561798</v>
      </c>
      <c r="AB63" s="61">
        <v>-352069</v>
      </c>
      <c r="AC63" s="61">
        <v>0</v>
      </c>
      <c r="AD63" s="61">
        <v>-352069</v>
      </c>
      <c r="AE63" s="61">
        <v>0</v>
      </c>
      <c r="AF63" s="61">
        <v>0</v>
      </c>
      <c r="AG63" s="61">
        <v>0</v>
      </c>
      <c r="AH63" s="61">
        <v>51740361</v>
      </c>
      <c r="AI63" s="61">
        <v>0</v>
      </c>
      <c r="AJ63" s="61">
        <v>51740361</v>
      </c>
      <c r="AK63" s="61">
        <v>0</v>
      </c>
      <c r="AL63" s="61">
        <v>0</v>
      </c>
      <c r="AM63" s="61">
        <v>0</v>
      </c>
      <c r="AN63" s="61">
        <v>0</v>
      </c>
      <c r="AO63" s="61">
        <v>0</v>
      </c>
      <c r="AP63" s="61">
        <v>0</v>
      </c>
      <c r="AQ63" s="61">
        <v>0</v>
      </c>
      <c r="AR63" s="61">
        <v>0</v>
      </c>
      <c r="AS63" s="61">
        <v>0</v>
      </c>
      <c r="AT63" s="61">
        <v>0</v>
      </c>
      <c r="AU63" s="61">
        <v>0</v>
      </c>
      <c r="AV63" s="61">
        <v>0</v>
      </c>
      <c r="AW63" s="61">
        <v>0</v>
      </c>
      <c r="AX63" s="61">
        <v>0</v>
      </c>
      <c r="AY63" s="61">
        <v>0</v>
      </c>
      <c r="AZ63" s="61">
        <v>0</v>
      </c>
      <c r="BA63" s="61">
        <v>0</v>
      </c>
      <c r="BB63" s="61">
        <v>0</v>
      </c>
      <c r="BC63" s="61">
        <v>0</v>
      </c>
      <c r="BD63" s="61">
        <v>0</v>
      </c>
      <c r="BE63" s="61">
        <v>0</v>
      </c>
      <c r="BF63" s="61">
        <v>0</v>
      </c>
      <c r="BG63" s="61">
        <v>0</v>
      </c>
      <c r="BH63" s="61">
        <v>0</v>
      </c>
      <c r="BI63" s="61">
        <v>0</v>
      </c>
      <c r="BJ63" s="61">
        <v>0</v>
      </c>
      <c r="BK63" s="61">
        <v>0</v>
      </c>
      <c r="BL63" s="61">
        <v>0</v>
      </c>
      <c r="BM63" s="61">
        <v>0</v>
      </c>
      <c r="BN63" s="61">
        <v>0</v>
      </c>
      <c r="BO63" s="61">
        <v>0</v>
      </c>
      <c r="BP63" s="61">
        <v>0</v>
      </c>
      <c r="BQ63" s="61">
        <v>0</v>
      </c>
      <c r="BR63" s="61">
        <v>0</v>
      </c>
      <c r="BS63" s="61">
        <v>4889638</v>
      </c>
      <c r="BT63" s="61">
        <v>-3904299</v>
      </c>
      <c r="BU63" s="58" t="s">
        <v>521</v>
      </c>
      <c r="BV63" s="58" t="s">
        <v>522</v>
      </c>
      <c r="BW63" s="58" t="s">
        <v>466</v>
      </c>
      <c r="BX63" s="58" t="s">
        <v>497</v>
      </c>
      <c r="BY63" s="58" t="s">
        <v>700</v>
      </c>
    </row>
    <row r="64" spans="1:77">
      <c r="A64" s="58" t="s">
        <v>469</v>
      </c>
      <c r="B64" s="59" t="s">
        <v>701</v>
      </c>
      <c r="C64" s="59" t="s">
        <v>702</v>
      </c>
      <c r="D64" s="61">
        <v>37399640</v>
      </c>
      <c r="E64" s="61">
        <v>0</v>
      </c>
      <c r="F64" s="61">
        <v>37399640</v>
      </c>
      <c r="G64" s="61">
        <v>0</v>
      </c>
      <c r="H64" s="61">
        <v>0</v>
      </c>
      <c r="I64" s="61">
        <v>0</v>
      </c>
      <c r="J64" s="61">
        <v>-55635</v>
      </c>
      <c r="K64" s="61">
        <v>0</v>
      </c>
      <c r="L64" s="61">
        <v>-55635</v>
      </c>
      <c r="M64" s="61">
        <v>0</v>
      </c>
      <c r="N64" s="61">
        <v>0</v>
      </c>
      <c r="O64" s="61">
        <v>0</v>
      </c>
      <c r="P64" s="61">
        <v>-116250</v>
      </c>
      <c r="Q64" s="61">
        <v>0</v>
      </c>
      <c r="R64" s="61">
        <v>-116250</v>
      </c>
      <c r="S64" s="61">
        <v>72296</v>
      </c>
      <c r="T64" s="61">
        <v>0</v>
      </c>
      <c r="U64" s="61">
        <v>72296</v>
      </c>
      <c r="V64" s="61">
        <v>434223</v>
      </c>
      <c r="W64" s="61">
        <v>0</v>
      </c>
      <c r="X64" s="61">
        <v>434223</v>
      </c>
      <c r="Y64" s="61">
        <v>6586</v>
      </c>
      <c r="Z64" s="61">
        <v>0</v>
      </c>
      <c r="AA64" s="61">
        <v>6586</v>
      </c>
      <c r="AB64" s="61">
        <v>3854374</v>
      </c>
      <c r="AC64" s="61">
        <v>0</v>
      </c>
      <c r="AD64" s="61">
        <v>3854374</v>
      </c>
      <c r="AE64" s="61">
        <v>0</v>
      </c>
      <c r="AF64" s="61">
        <v>0</v>
      </c>
      <c r="AG64" s="61">
        <v>0</v>
      </c>
      <c r="AH64" s="61">
        <v>41650869</v>
      </c>
      <c r="AI64" s="61">
        <v>0</v>
      </c>
      <c r="AJ64" s="61">
        <v>41650869</v>
      </c>
      <c r="AK64" s="61">
        <v>0</v>
      </c>
      <c r="AL64" s="61">
        <v>0</v>
      </c>
      <c r="AM64" s="61">
        <v>79269</v>
      </c>
      <c r="AN64" s="61">
        <v>0</v>
      </c>
      <c r="AO64" s="61">
        <v>79269</v>
      </c>
      <c r="AP64" s="61">
        <v>0</v>
      </c>
      <c r="AQ64" s="61">
        <v>0</v>
      </c>
      <c r="AR64" s="61">
        <v>0</v>
      </c>
      <c r="AS64" s="61">
        <v>0</v>
      </c>
      <c r="AT64" s="61">
        <v>0</v>
      </c>
      <c r="AU64" s="61">
        <v>0</v>
      </c>
      <c r="AV64" s="61">
        <v>0</v>
      </c>
      <c r="AW64" s="61">
        <v>0</v>
      </c>
      <c r="AX64" s="61">
        <v>0</v>
      </c>
      <c r="AY64" s="61">
        <v>0</v>
      </c>
      <c r="AZ64" s="61">
        <v>0</v>
      </c>
      <c r="BA64" s="61">
        <v>0</v>
      </c>
      <c r="BB64" s="61">
        <v>0</v>
      </c>
      <c r="BC64" s="61">
        <v>0</v>
      </c>
      <c r="BD64" s="61">
        <v>0</v>
      </c>
      <c r="BE64" s="61">
        <v>0</v>
      </c>
      <c r="BF64" s="61">
        <v>0</v>
      </c>
      <c r="BG64" s="61">
        <v>0</v>
      </c>
      <c r="BH64" s="61">
        <v>0</v>
      </c>
      <c r="BI64" s="61">
        <v>0</v>
      </c>
      <c r="BJ64" s="61">
        <v>0</v>
      </c>
      <c r="BK64" s="61">
        <v>0</v>
      </c>
      <c r="BL64" s="61">
        <v>0</v>
      </c>
      <c r="BM64" s="61">
        <v>0</v>
      </c>
      <c r="BN64" s="61">
        <v>0</v>
      </c>
      <c r="BO64" s="61">
        <v>0</v>
      </c>
      <c r="BP64" s="61">
        <v>0</v>
      </c>
      <c r="BQ64" s="61">
        <v>0</v>
      </c>
      <c r="BR64" s="61">
        <v>0</v>
      </c>
      <c r="BS64" s="61">
        <v>1516051</v>
      </c>
      <c r="BT64" s="61">
        <v>-453890</v>
      </c>
      <c r="BU64" s="58" t="s">
        <v>472</v>
      </c>
      <c r="BV64" s="58" t="s">
        <v>465</v>
      </c>
      <c r="BW64" s="58" t="s">
        <v>466</v>
      </c>
      <c r="BX64" s="58" t="s">
        <v>473</v>
      </c>
      <c r="BY64" s="58" t="s">
        <v>703</v>
      </c>
    </row>
    <row r="65" spans="1:77">
      <c r="A65" s="58" t="s">
        <v>461</v>
      </c>
      <c r="B65" s="59" t="s">
        <v>704</v>
      </c>
      <c r="C65" s="59" t="s">
        <v>705</v>
      </c>
      <c r="D65" s="61">
        <v>117119665</v>
      </c>
      <c r="E65" s="61">
        <v>356233</v>
      </c>
      <c r="F65" s="61">
        <v>117475898</v>
      </c>
      <c r="G65" s="61">
        <v>0</v>
      </c>
      <c r="H65" s="61">
        <v>0</v>
      </c>
      <c r="I65" s="61">
        <v>0</v>
      </c>
      <c r="J65" s="61">
        <v>-714609</v>
      </c>
      <c r="K65" s="61">
        <v>0</v>
      </c>
      <c r="L65" s="61">
        <v>-714609</v>
      </c>
      <c r="M65" s="61">
        <v>0</v>
      </c>
      <c r="N65" s="61">
        <v>0</v>
      </c>
      <c r="O65" s="61">
        <v>0</v>
      </c>
      <c r="P65" s="61">
        <v>202391</v>
      </c>
      <c r="Q65" s="61">
        <v>0</v>
      </c>
      <c r="R65" s="61">
        <v>202391</v>
      </c>
      <c r="S65" s="61">
        <v>0</v>
      </c>
      <c r="T65" s="61">
        <v>0</v>
      </c>
      <c r="U65" s="61">
        <v>0</v>
      </c>
      <c r="V65" s="61">
        <v>0</v>
      </c>
      <c r="W65" s="61">
        <v>0</v>
      </c>
      <c r="X65" s="61">
        <v>0</v>
      </c>
      <c r="Y65" s="61">
        <v>-745000</v>
      </c>
      <c r="Z65" s="61">
        <v>0</v>
      </c>
      <c r="AA65" s="61">
        <v>-745000</v>
      </c>
      <c r="AB65" s="61">
        <v>11120000</v>
      </c>
      <c r="AC65" s="61">
        <v>0</v>
      </c>
      <c r="AD65" s="61">
        <v>11120000</v>
      </c>
      <c r="AE65" s="61">
        <v>4363582</v>
      </c>
      <c r="AF65" s="61">
        <v>0</v>
      </c>
      <c r="AG65" s="61">
        <v>4363582</v>
      </c>
      <c r="AH65" s="61">
        <v>127697056</v>
      </c>
      <c r="AI65" s="61">
        <v>356233</v>
      </c>
      <c r="AJ65" s="61">
        <v>128053289</v>
      </c>
      <c r="AK65" s="61">
        <v>356233</v>
      </c>
      <c r="AL65" s="61">
        <v>356233</v>
      </c>
      <c r="AM65" s="61">
        <v>2079227</v>
      </c>
      <c r="AN65" s="61">
        <v>0</v>
      </c>
      <c r="AO65" s="61">
        <v>2079227</v>
      </c>
      <c r="AP65" s="61">
        <v>0</v>
      </c>
      <c r="AQ65" s="61">
        <v>0</v>
      </c>
      <c r="AR65" s="61">
        <v>0</v>
      </c>
      <c r="AS65" s="61">
        <v>-20480</v>
      </c>
      <c r="AT65" s="61">
        <v>-20480</v>
      </c>
      <c r="AU65" s="61">
        <v>707943</v>
      </c>
      <c r="AV65" s="61">
        <v>707943</v>
      </c>
      <c r="AW65" s="61">
        <v>0</v>
      </c>
      <c r="AX65" s="61">
        <v>0</v>
      </c>
      <c r="AY65" s="61">
        <v>207060</v>
      </c>
      <c r="AZ65" s="61">
        <v>207060</v>
      </c>
      <c r="BA65" s="61">
        <v>0</v>
      </c>
      <c r="BB65" s="61">
        <v>0</v>
      </c>
      <c r="BC65" s="61">
        <v>0</v>
      </c>
      <c r="BD65" s="61">
        <v>0</v>
      </c>
      <c r="BE65" s="61">
        <v>0</v>
      </c>
      <c r="BF65" s="61">
        <v>0</v>
      </c>
      <c r="BG65" s="61">
        <v>0</v>
      </c>
      <c r="BH65" s="61">
        <v>0</v>
      </c>
      <c r="BI65" s="61">
        <v>0</v>
      </c>
      <c r="BJ65" s="61">
        <v>0</v>
      </c>
      <c r="BK65" s="61">
        <v>0</v>
      </c>
      <c r="BL65" s="61">
        <v>0</v>
      </c>
      <c r="BM65" s="61">
        <v>0</v>
      </c>
      <c r="BN65" s="61">
        <v>0</v>
      </c>
      <c r="BO65" s="61">
        <v>0</v>
      </c>
      <c r="BP65" s="61">
        <v>0</v>
      </c>
      <c r="BQ65" s="61">
        <v>0</v>
      </c>
      <c r="BR65" s="61">
        <v>0</v>
      </c>
      <c r="BS65" s="61">
        <v>8148744</v>
      </c>
      <c r="BT65" s="61">
        <v>-5331016</v>
      </c>
      <c r="BU65" s="58" t="s">
        <v>536</v>
      </c>
      <c r="BV65" s="58" t="s">
        <v>465</v>
      </c>
      <c r="BW65" s="58" t="s">
        <v>536</v>
      </c>
      <c r="BX65" s="58" t="s">
        <v>537</v>
      </c>
      <c r="BY65" s="58" t="s">
        <v>706</v>
      </c>
    </row>
    <row r="66" spans="1:77">
      <c r="A66" s="58" t="s">
        <v>469</v>
      </c>
      <c r="B66" s="59" t="s">
        <v>707</v>
      </c>
      <c r="C66" s="59" t="s">
        <v>708</v>
      </c>
      <c r="D66" s="61">
        <v>24200803</v>
      </c>
      <c r="E66" s="61">
        <v>0</v>
      </c>
      <c r="F66" s="61">
        <v>24200803</v>
      </c>
      <c r="G66" s="61">
        <v>0</v>
      </c>
      <c r="H66" s="61">
        <v>0</v>
      </c>
      <c r="I66" s="61">
        <v>0</v>
      </c>
      <c r="J66" s="61">
        <v>-13450</v>
      </c>
      <c r="K66" s="61">
        <v>0</v>
      </c>
      <c r="L66" s="61">
        <v>-13450</v>
      </c>
      <c r="M66" s="61">
        <v>0</v>
      </c>
      <c r="N66" s="61">
        <v>0</v>
      </c>
      <c r="O66" s="61">
        <v>0</v>
      </c>
      <c r="P66" s="61">
        <v>59760</v>
      </c>
      <c r="Q66" s="61">
        <v>0</v>
      </c>
      <c r="R66" s="61">
        <v>59760</v>
      </c>
      <c r="S66" s="61">
        <v>52195</v>
      </c>
      <c r="T66" s="61">
        <v>0</v>
      </c>
      <c r="U66" s="61">
        <v>52195</v>
      </c>
      <c r="V66" s="61">
        <v>319101</v>
      </c>
      <c r="W66" s="61">
        <v>0</v>
      </c>
      <c r="X66" s="61">
        <v>319101</v>
      </c>
      <c r="Y66" s="61">
        <v>-22300</v>
      </c>
      <c r="Z66" s="61">
        <v>0</v>
      </c>
      <c r="AA66" s="61">
        <v>-22300</v>
      </c>
      <c r="AB66" s="61">
        <v>-803117</v>
      </c>
      <c r="AC66" s="61">
        <v>0</v>
      </c>
      <c r="AD66" s="61">
        <v>-803117</v>
      </c>
      <c r="AE66" s="61">
        <v>0</v>
      </c>
      <c r="AF66" s="61">
        <v>0</v>
      </c>
      <c r="AG66" s="61">
        <v>0</v>
      </c>
      <c r="AH66" s="61">
        <v>23806442</v>
      </c>
      <c r="AI66" s="61">
        <v>0</v>
      </c>
      <c r="AJ66" s="61">
        <v>23806442</v>
      </c>
      <c r="AK66" s="61">
        <v>0</v>
      </c>
      <c r="AL66" s="61">
        <v>0</v>
      </c>
      <c r="AM66" s="61">
        <v>67245</v>
      </c>
      <c r="AN66" s="61">
        <v>0</v>
      </c>
      <c r="AO66" s="61">
        <v>67245</v>
      </c>
      <c r="AP66" s="61">
        <v>0</v>
      </c>
      <c r="AQ66" s="61">
        <v>0</v>
      </c>
      <c r="AR66" s="61">
        <v>0</v>
      </c>
      <c r="AS66" s="61">
        <v>0</v>
      </c>
      <c r="AT66" s="61">
        <v>0</v>
      </c>
      <c r="AU66" s="61">
        <v>0</v>
      </c>
      <c r="AV66" s="61">
        <v>0</v>
      </c>
      <c r="AW66" s="61">
        <v>0</v>
      </c>
      <c r="AX66" s="61">
        <v>0</v>
      </c>
      <c r="AY66" s="61">
        <v>0</v>
      </c>
      <c r="AZ66" s="61">
        <v>0</v>
      </c>
      <c r="BA66" s="61">
        <v>0</v>
      </c>
      <c r="BB66" s="61">
        <v>0</v>
      </c>
      <c r="BC66" s="61">
        <v>0</v>
      </c>
      <c r="BD66" s="61">
        <v>0</v>
      </c>
      <c r="BE66" s="61">
        <v>0</v>
      </c>
      <c r="BF66" s="61">
        <v>0</v>
      </c>
      <c r="BG66" s="61">
        <v>0</v>
      </c>
      <c r="BH66" s="61">
        <v>0</v>
      </c>
      <c r="BI66" s="61">
        <v>0</v>
      </c>
      <c r="BJ66" s="61">
        <v>0</v>
      </c>
      <c r="BK66" s="61">
        <v>0</v>
      </c>
      <c r="BL66" s="61">
        <v>0</v>
      </c>
      <c r="BM66" s="61">
        <v>0</v>
      </c>
      <c r="BN66" s="61">
        <v>0</v>
      </c>
      <c r="BO66" s="61">
        <v>0</v>
      </c>
      <c r="BP66" s="61">
        <v>0</v>
      </c>
      <c r="BQ66" s="61">
        <v>0</v>
      </c>
      <c r="BR66" s="61">
        <v>0</v>
      </c>
      <c r="BS66" s="61">
        <v>4170477</v>
      </c>
      <c r="BT66" s="61">
        <v>-520074</v>
      </c>
      <c r="BU66" s="58" t="s">
        <v>672</v>
      </c>
      <c r="BV66" s="58" t="s">
        <v>465</v>
      </c>
      <c r="BW66" s="58" t="s">
        <v>466</v>
      </c>
      <c r="BX66" s="58" t="s">
        <v>537</v>
      </c>
      <c r="BY66" s="58" t="s">
        <v>709</v>
      </c>
    </row>
    <row r="67" spans="1:77">
      <c r="A67" s="58" t="s">
        <v>469</v>
      </c>
      <c r="B67" s="59" t="s">
        <v>710</v>
      </c>
      <c r="C67" s="59" t="s">
        <v>711</v>
      </c>
      <c r="D67" s="61">
        <v>104391266</v>
      </c>
      <c r="E67" s="61">
        <v>0</v>
      </c>
      <c r="F67" s="61">
        <v>104391266</v>
      </c>
      <c r="G67" s="61">
        <v>0</v>
      </c>
      <c r="H67" s="61">
        <v>0</v>
      </c>
      <c r="I67" s="61">
        <v>0</v>
      </c>
      <c r="J67" s="61">
        <v>-263538</v>
      </c>
      <c r="K67" s="61">
        <v>0</v>
      </c>
      <c r="L67" s="61">
        <v>-263538</v>
      </c>
      <c r="M67" s="61">
        <v>0</v>
      </c>
      <c r="N67" s="61">
        <v>0</v>
      </c>
      <c r="O67" s="61">
        <v>0</v>
      </c>
      <c r="P67" s="61">
        <v>340009</v>
      </c>
      <c r="Q67" s="61">
        <v>0</v>
      </c>
      <c r="R67" s="61">
        <v>340009</v>
      </c>
      <c r="S67" s="61">
        <v>218366</v>
      </c>
      <c r="T67" s="61">
        <v>0</v>
      </c>
      <c r="U67" s="61">
        <v>218366</v>
      </c>
      <c r="V67" s="61">
        <v>5350906</v>
      </c>
      <c r="W67" s="61">
        <v>0</v>
      </c>
      <c r="X67" s="61">
        <v>5350906</v>
      </c>
      <c r="Y67" s="61">
        <v>-494036</v>
      </c>
      <c r="Z67" s="61">
        <v>0</v>
      </c>
      <c r="AA67" s="61">
        <v>-494036</v>
      </c>
      <c r="AB67" s="61">
        <v>-1566003</v>
      </c>
      <c r="AC67" s="61">
        <v>0</v>
      </c>
      <c r="AD67" s="61">
        <v>-1566003</v>
      </c>
      <c r="AE67" s="61">
        <v>0</v>
      </c>
      <c r="AF67" s="61">
        <v>0</v>
      </c>
      <c r="AG67" s="61">
        <v>0</v>
      </c>
      <c r="AH67" s="61">
        <v>108240508</v>
      </c>
      <c r="AI67" s="61">
        <v>0</v>
      </c>
      <c r="AJ67" s="61">
        <v>108240508</v>
      </c>
      <c r="AK67" s="61">
        <v>0</v>
      </c>
      <c r="AL67" s="61">
        <v>0</v>
      </c>
      <c r="AM67" s="61">
        <v>0</v>
      </c>
      <c r="AN67" s="61">
        <v>0</v>
      </c>
      <c r="AO67" s="61">
        <v>0</v>
      </c>
      <c r="AP67" s="61">
        <v>0</v>
      </c>
      <c r="AQ67" s="61">
        <v>0</v>
      </c>
      <c r="AR67" s="61">
        <v>0</v>
      </c>
      <c r="AS67" s="61">
        <v>0</v>
      </c>
      <c r="AT67" s="61">
        <v>0</v>
      </c>
      <c r="AU67" s="61">
        <v>0</v>
      </c>
      <c r="AV67" s="61">
        <v>0</v>
      </c>
      <c r="AW67" s="61">
        <v>0</v>
      </c>
      <c r="AX67" s="61">
        <v>0</v>
      </c>
      <c r="AY67" s="61">
        <v>0</v>
      </c>
      <c r="AZ67" s="61">
        <v>0</v>
      </c>
      <c r="BA67" s="61">
        <v>0</v>
      </c>
      <c r="BB67" s="61">
        <v>0</v>
      </c>
      <c r="BC67" s="61">
        <v>0</v>
      </c>
      <c r="BD67" s="61">
        <v>0</v>
      </c>
      <c r="BE67" s="61">
        <v>0</v>
      </c>
      <c r="BF67" s="61">
        <v>0</v>
      </c>
      <c r="BG67" s="61">
        <v>0</v>
      </c>
      <c r="BH67" s="61">
        <v>0</v>
      </c>
      <c r="BI67" s="61">
        <v>0</v>
      </c>
      <c r="BJ67" s="61">
        <v>0</v>
      </c>
      <c r="BK67" s="61">
        <v>0</v>
      </c>
      <c r="BL67" s="61">
        <v>0</v>
      </c>
      <c r="BM67" s="61">
        <v>0</v>
      </c>
      <c r="BN67" s="61">
        <v>0</v>
      </c>
      <c r="BO67" s="61">
        <v>0</v>
      </c>
      <c r="BP67" s="61">
        <v>0</v>
      </c>
      <c r="BQ67" s="61">
        <v>0</v>
      </c>
      <c r="BR67" s="61">
        <v>0</v>
      </c>
      <c r="BS67" s="61">
        <v>9499354</v>
      </c>
      <c r="BT67" s="61">
        <v>-3297407</v>
      </c>
      <c r="BU67" s="58" t="s">
        <v>511</v>
      </c>
      <c r="BV67" s="58" t="s">
        <v>548</v>
      </c>
      <c r="BW67" s="58" t="s">
        <v>513</v>
      </c>
      <c r="BX67" s="58" t="s">
        <v>549</v>
      </c>
      <c r="BY67" s="58" t="s">
        <v>712</v>
      </c>
    </row>
    <row r="68" spans="1:77">
      <c r="A68" s="58" t="s">
        <v>469</v>
      </c>
      <c r="B68" s="59" t="s">
        <v>713</v>
      </c>
      <c r="C68" s="59" t="s">
        <v>714</v>
      </c>
      <c r="D68" s="61">
        <v>12017897</v>
      </c>
      <c r="E68" s="61">
        <v>0</v>
      </c>
      <c r="F68" s="61">
        <v>12017897</v>
      </c>
      <c r="G68" s="61">
        <v>0</v>
      </c>
      <c r="H68" s="61">
        <v>0</v>
      </c>
      <c r="I68" s="61">
        <v>0</v>
      </c>
      <c r="J68" s="61">
        <v>-63112</v>
      </c>
      <c r="K68" s="61">
        <v>0</v>
      </c>
      <c r="L68" s="61">
        <v>-63112</v>
      </c>
      <c r="M68" s="61">
        <v>0</v>
      </c>
      <c r="N68" s="61">
        <v>0</v>
      </c>
      <c r="O68" s="61">
        <v>0</v>
      </c>
      <c r="P68" s="61">
        <v>-17451</v>
      </c>
      <c r="Q68" s="61">
        <v>0</v>
      </c>
      <c r="R68" s="61">
        <v>-17451</v>
      </c>
      <c r="S68" s="61">
        <v>0</v>
      </c>
      <c r="T68" s="61">
        <v>0</v>
      </c>
      <c r="U68" s="61">
        <v>0</v>
      </c>
      <c r="V68" s="61">
        <v>551103</v>
      </c>
      <c r="W68" s="61">
        <v>0</v>
      </c>
      <c r="X68" s="61">
        <v>551103</v>
      </c>
      <c r="Y68" s="61">
        <v>0</v>
      </c>
      <c r="Z68" s="61">
        <v>0</v>
      </c>
      <c r="AA68" s="61">
        <v>0</v>
      </c>
      <c r="AB68" s="61">
        <v>-590730</v>
      </c>
      <c r="AC68" s="61">
        <v>0</v>
      </c>
      <c r="AD68" s="61">
        <v>-590730</v>
      </c>
      <c r="AE68" s="61">
        <v>0</v>
      </c>
      <c r="AF68" s="61">
        <v>0</v>
      </c>
      <c r="AG68" s="61">
        <v>0</v>
      </c>
      <c r="AH68" s="61">
        <v>11960819</v>
      </c>
      <c r="AI68" s="61">
        <v>0</v>
      </c>
      <c r="AJ68" s="61">
        <v>11960819</v>
      </c>
      <c r="AK68" s="61">
        <v>0</v>
      </c>
      <c r="AL68" s="61">
        <v>0</v>
      </c>
      <c r="AM68" s="61">
        <v>0</v>
      </c>
      <c r="AN68" s="61">
        <v>0</v>
      </c>
      <c r="AO68" s="61">
        <v>0</v>
      </c>
      <c r="AP68" s="61">
        <v>0</v>
      </c>
      <c r="AQ68" s="61">
        <v>0</v>
      </c>
      <c r="AR68" s="61">
        <v>0</v>
      </c>
      <c r="AS68" s="61">
        <v>0</v>
      </c>
      <c r="AT68" s="61">
        <v>0</v>
      </c>
      <c r="AU68" s="61">
        <v>0</v>
      </c>
      <c r="AV68" s="61">
        <v>0</v>
      </c>
      <c r="AW68" s="61">
        <v>0</v>
      </c>
      <c r="AX68" s="61">
        <v>0</v>
      </c>
      <c r="AY68" s="61">
        <v>0</v>
      </c>
      <c r="AZ68" s="61">
        <v>0</v>
      </c>
      <c r="BA68" s="61">
        <v>0</v>
      </c>
      <c r="BB68" s="61">
        <v>0</v>
      </c>
      <c r="BC68" s="61">
        <v>0</v>
      </c>
      <c r="BD68" s="61">
        <v>0</v>
      </c>
      <c r="BE68" s="61">
        <v>0</v>
      </c>
      <c r="BF68" s="61">
        <v>0</v>
      </c>
      <c r="BG68" s="61">
        <v>0</v>
      </c>
      <c r="BH68" s="61">
        <v>0</v>
      </c>
      <c r="BI68" s="61">
        <v>0</v>
      </c>
      <c r="BJ68" s="61">
        <v>0</v>
      </c>
      <c r="BK68" s="61">
        <v>0</v>
      </c>
      <c r="BL68" s="61">
        <v>0</v>
      </c>
      <c r="BM68" s="61">
        <v>0</v>
      </c>
      <c r="BN68" s="61">
        <v>0</v>
      </c>
      <c r="BO68" s="61">
        <v>0</v>
      </c>
      <c r="BP68" s="61">
        <v>0</v>
      </c>
      <c r="BQ68" s="61">
        <v>0</v>
      </c>
      <c r="BR68" s="61">
        <v>0</v>
      </c>
      <c r="BS68" s="61">
        <v>1226555</v>
      </c>
      <c r="BT68" s="61">
        <v>-226483</v>
      </c>
      <c r="BU68" s="58" t="s">
        <v>715</v>
      </c>
      <c r="BV68" s="58" t="s">
        <v>716</v>
      </c>
      <c r="BW68" s="58" t="s">
        <v>466</v>
      </c>
      <c r="BX68" s="58" t="s">
        <v>514</v>
      </c>
      <c r="BY68" s="58" t="s">
        <v>717</v>
      </c>
    </row>
    <row r="69" spans="1:77">
      <c r="A69" s="58" t="s">
        <v>469</v>
      </c>
      <c r="B69" s="59" t="s">
        <v>718</v>
      </c>
      <c r="C69" s="59" t="s">
        <v>719</v>
      </c>
      <c r="D69" s="61">
        <v>113860472</v>
      </c>
      <c r="E69" s="61">
        <v>0</v>
      </c>
      <c r="F69" s="61">
        <v>113860472</v>
      </c>
      <c r="G69" s="61">
        <v>0</v>
      </c>
      <c r="H69" s="61">
        <v>0</v>
      </c>
      <c r="I69" s="61">
        <v>0</v>
      </c>
      <c r="J69" s="61">
        <v>-16379</v>
      </c>
      <c r="K69" s="61">
        <v>0</v>
      </c>
      <c r="L69" s="61">
        <v>-16379</v>
      </c>
      <c r="M69" s="61">
        <v>0</v>
      </c>
      <c r="N69" s="61">
        <v>0</v>
      </c>
      <c r="O69" s="61">
        <v>0</v>
      </c>
      <c r="P69" s="61">
        <v>-121671</v>
      </c>
      <c r="Q69" s="61">
        <v>0</v>
      </c>
      <c r="R69" s="61">
        <v>-121671</v>
      </c>
      <c r="S69" s="61">
        <v>1105</v>
      </c>
      <c r="T69" s="61">
        <v>0</v>
      </c>
      <c r="U69" s="61">
        <v>1105</v>
      </c>
      <c r="V69" s="61">
        <v>521257</v>
      </c>
      <c r="W69" s="61">
        <v>0</v>
      </c>
      <c r="X69" s="61">
        <v>521257</v>
      </c>
      <c r="Y69" s="61">
        <v>118594</v>
      </c>
      <c r="Z69" s="61">
        <v>0</v>
      </c>
      <c r="AA69" s="61">
        <v>118594</v>
      </c>
      <c r="AB69" s="61">
        <v>-4533106</v>
      </c>
      <c r="AC69" s="61">
        <v>0</v>
      </c>
      <c r="AD69" s="61">
        <v>-4533106</v>
      </c>
      <c r="AE69" s="61">
        <v>0</v>
      </c>
      <c r="AF69" s="61">
        <v>0</v>
      </c>
      <c r="AG69" s="61">
        <v>0</v>
      </c>
      <c r="AH69" s="61">
        <v>109846651</v>
      </c>
      <c r="AI69" s="61">
        <v>0</v>
      </c>
      <c r="AJ69" s="61">
        <v>109846651</v>
      </c>
      <c r="AK69" s="61">
        <v>0</v>
      </c>
      <c r="AL69" s="61">
        <v>0</v>
      </c>
      <c r="AM69" s="61">
        <v>5120</v>
      </c>
      <c r="AN69" s="61">
        <v>0</v>
      </c>
      <c r="AO69" s="61">
        <v>5120</v>
      </c>
      <c r="AP69" s="61">
        <v>0</v>
      </c>
      <c r="AQ69" s="61">
        <v>0</v>
      </c>
      <c r="AR69" s="61">
        <v>0</v>
      </c>
      <c r="AS69" s="61">
        <v>0</v>
      </c>
      <c r="AT69" s="61">
        <v>0</v>
      </c>
      <c r="AU69" s="61">
        <v>0</v>
      </c>
      <c r="AV69" s="61">
        <v>0</v>
      </c>
      <c r="AW69" s="61">
        <v>0</v>
      </c>
      <c r="AX69" s="61">
        <v>0</v>
      </c>
      <c r="AY69" s="61">
        <v>0</v>
      </c>
      <c r="AZ69" s="61">
        <v>0</v>
      </c>
      <c r="BA69" s="61">
        <v>0</v>
      </c>
      <c r="BB69" s="61">
        <v>0</v>
      </c>
      <c r="BC69" s="61">
        <v>0</v>
      </c>
      <c r="BD69" s="61">
        <v>0</v>
      </c>
      <c r="BE69" s="61">
        <v>0</v>
      </c>
      <c r="BF69" s="61">
        <v>0</v>
      </c>
      <c r="BG69" s="61">
        <v>0</v>
      </c>
      <c r="BH69" s="61">
        <v>0</v>
      </c>
      <c r="BI69" s="61">
        <v>0</v>
      </c>
      <c r="BJ69" s="61">
        <v>0</v>
      </c>
      <c r="BK69" s="61">
        <v>0</v>
      </c>
      <c r="BL69" s="61">
        <v>0</v>
      </c>
      <c r="BM69" s="61">
        <v>0</v>
      </c>
      <c r="BN69" s="61">
        <v>0</v>
      </c>
      <c r="BO69" s="61">
        <v>0</v>
      </c>
      <c r="BP69" s="61">
        <v>0</v>
      </c>
      <c r="BQ69" s="61">
        <v>0</v>
      </c>
      <c r="BR69" s="61">
        <v>0</v>
      </c>
      <c r="BS69" s="61">
        <v>3062253</v>
      </c>
      <c r="BT69" s="61">
        <v>-3713744</v>
      </c>
      <c r="BU69" s="58" t="s">
        <v>464</v>
      </c>
      <c r="BV69" s="58" t="s">
        <v>465</v>
      </c>
      <c r="BW69" s="58" t="s">
        <v>466</v>
      </c>
      <c r="BX69" s="58" t="s">
        <v>467</v>
      </c>
      <c r="BY69" s="58" t="s">
        <v>720</v>
      </c>
    </row>
    <row r="70" spans="1:77">
      <c r="A70" s="58" t="s">
        <v>469</v>
      </c>
      <c r="B70" s="59" t="s">
        <v>721</v>
      </c>
      <c r="C70" s="59" t="s">
        <v>722</v>
      </c>
      <c r="D70" s="61">
        <v>54370379</v>
      </c>
      <c r="E70" s="61">
        <v>42421588</v>
      </c>
      <c r="F70" s="61">
        <v>96791967</v>
      </c>
      <c r="G70" s="61">
        <v>0</v>
      </c>
      <c r="H70" s="61">
        <v>0</v>
      </c>
      <c r="I70" s="61">
        <v>0</v>
      </c>
      <c r="J70" s="61">
        <v>-144</v>
      </c>
      <c r="K70" s="61">
        <v>-580</v>
      </c>
      <c r="L70" s="61">
        <v>-724</v>
      </c>
      <c r="M70" s="61">
        <v>22559</v>
      </c>
      <c r="N70" s="61">
        <v>0</v>
      </c>
      <c r="O70" s="61">
        <v>22559</v>
      </c>
      <c r="P70" s="61">
        <v>2845348</v>
      </c>
      <c r="Q70" s="61">
        <v>-324118</v>
      </c>
      <c r="R70" s="61">
        <v>2521230</v>
      </c>
      <c r="S70" s="61">
        <v>678333</v>
      </c>
      <c r="T70" s="61">
        <v>564391</v>
      </c>
      <c r="U70" s="61">
        <v>1242724</v>
      </c>
      <c r="V70" s="61">
        <v>2350467</v>
      </c>
      <c r="W70" s="61">
        <v>162880</v>
      </c>
      <c r="X70" s="61">
        <v>2513347</v>
      </c>
      <c r="Y70" s="61">
        <v>-495513</v>
      </c>
      <c r="Z70" s="61">
        <v>-155810</v>
      </c>
      <c r="AA70" s="61">
        <v>-651323</v>
      </c>
      <c r="AB70" s="61">
        <v>25815683</v>
      </c>
      <c r="AC70" s="61">
        <v>-201100</v>
      </c>
      <c r="AD70" s="61">
        <v>25614583</v>
      </c>
      <c r="AE70" s="61">
        <v>19359194</v>
      </c>
      <c r="AF70" s="61">
        <v>5196806</v>
      </c>
      <c r="AG70" s="61">
        <v>24556000</v>
      </c>
      <c r="AH70" s="61">
        <v>85587256</v>
      </c>
      <c r="AI70" s="61">
        <v>42467831</v>
      </c>
      <c r="AJ70" s="61">
        <v>128055087</v>
      </c>
      <c r="AK70" s="61">
        <v>42467831</v>
      </c>
      <c r="AL70" s="61">
        <v>42467831</v>
      </c>
      <c r="AM70" s="61">
        <v>0</v>
      </c>
      <c r="AN70" s="61">
        <v>0</v>
      </c>
      <c r="AO70" s="61">
        <v>0</v>
      </c>
      <c r="AP70" s="61">
        <v>0</v>
      </c>
      <c r="AQ70" s="61">
        <v>0</v>
      </c>
      <c r="AR70" s="61">
        <v>0</v>
      </c>
      <c r="AS70" s="61">
        <v>-555733</v>
      </c>
      <c r="AT70" s="61">
        <v>-555733</v>
      </c>
      <c r="AU70" s="61">
        <v>20741893</v>
      </c>
      <c r="AV70" s="61">
        <v>20741893</v>
      </c>
      <c r="AW70" s="61">
        <v>21170205</v>
      </c>
      <c r="AX70" s="61">
        <v>0</v>
      </c>
      <c r="AY70" s="61">
        <v>0</v>
      </c>
      <c r="AZ70" s="61">
        <v>0</v>
      </c>
      <c r="BA70" s="61">
        <v>0</v>
      </c>
      <c r="BB70" s="61">
        <v>0</v>
      </c>
      <c r="BC70" s="61">
        <v>0</v>
      </c>
      <c r="BD70" s="61">
        <v>0</v>
      </c>
      <c r="BE70" s="61">
        <v>0</v>
      </c>
      <c r="BF70" s="61">
        <v>0</v>
      </c>
      <c r="BG70" s="61">
        <v>0</v>
      </c>
      <c r="BH70" s="61">
        <v>0</v>
      </c>
      <c r="BI70" s="61">
        <v>0</v>
      </c>
      <c r="BJ70" s="61">
        <v>0</v>
      </c>
      <c r="BK70" s="61">
        <v>0</v>
      </c>
      <c r="BL70" s="61">
        <v>0</v>
      </c>
      <c r="BM70" s="61">
        <v>0</v>
      </c>
      <c r="BN70" s="61">
        <v>0</v>
      </c>
      <c r="BO70" s="61">
        <v>0</v>
      </c>
      <c r="BP70" s="61">
        <v>0</v>
      </c>
      <c r="BQ70" s="61">
        <v>0</v>
      </c>
      <c r="BR70" s="61">
        <v>0</v>
      </c>
      <c r="BS70" s="61">
        <v>17322486</v>
      </c>
      <c r="BT70" s="61">
        <v>-8503744</v>
      </c>
      <c r="BU70" s="58" t="s">
        <v>501</v>
      </c>
      <c r="BV70" s="58" t="s">
        <v>502</v>
      </c>
      <c r="BW70" s="58" t="s">
        <v>503</v>
      </c>
      <c r="BX70" s="58" t="s">
        <v>504</v>
      </c>
      <c r="BY70" s="58" t="s">
        <v>723</v>
      </c>
    </row>
    <row r="71" spans="1:77">
      <c r="A71" s="58" t="s">
        <v>461</v>
      </c>
      <c r="B71" s="59" t="s">
        <v>724</v>
      </c>
      <c r="C71" s="59" t="s">
        <v>725</v>
      </c>
      <c r="D71" s="61">
        <v>56253938</v>
      </c>
      <c r="E71" s="61">
        <v>1474642</v>
      </c>
      <c r="F71" s="61">
        <v>57728580</v>
      </c>
      <c r="G71" s="61">
        <v>0</v>
      </c>
      <c r="H71" s="61">
        <v>0</v>
      </c>
      <c r="I71" s="61">
        <v>0</v>
      </c>
      <c r="J71" s="61">
        <v>-78922</v>
      </c>
      <c r="K71" s="61">
        <v>0</v>
      </c>
      <c r="L71" s="61">
        <v>-78922</v>
      </c>
      <c r="M71" s="61">
        <v>0</v>
      </c>
      <c r="N71" s="61">
        <v>0</v>
      </c>
      <c r="O71" s="61">
        <v>0</v>
      </c>
      <c r="P71" s="61">
        <v>-1643329</v>
      </c>
      <c r="Q71" s="61">
        <v>0</v>
      </c>
      <c r="R71" s="61">
        <v>-1643329</v>
      </c>
      <c r="S71" s="61">
        <v>1543419</v>
      </c>
      <c r="T71" s="61">
        <v>0</v>
      </c>
      <c r="U71" s="61">
        <v>1543419</v>
      </c>
      <c r="V71" s="61">
        <v>0</v>
      </c>
      <c r="W71" s="61">
        <v>0</v>
      </c>
      <c r="X71" s="61">
        <v>0</v>
      </c>
      <c r="Y71" s="61">
        <v>2667802</v>
      </c>
      <c r="Z71" s="61">
        <v>0</v>
      </c>
      <c r="AA71" s="61">
        <v>2667802</v>
      </c>
      <c r="AB71" s="61">
        <v>-2643935</v>
      </c>
      <c r="AC71" s="61">
        <v>-69308</v>
      </c>
      <c r="AD71" s="61">
        <v>-2713243</v>
      </c>
      <c r="AE71" s="61">
        <v>0</v>
      </c>
      <c r="AF71" s="61">
        <v>0</v>
      </c>
      <c r="AG71" s="61">
        <v>0</v>
      </c>
      <c r="AH71" s="61">
        <v>56177895</v>
      </c>
      <c r="AI71" s="61">
        <v>1405334</v>
      </c>
      <c r="AJ71" s="61">
        <v>57583229</v>
      </c>
      <c r="AK71" s="61">
        <v>1405334</v>
      </c>
      <c r="AL71" s="61">
        <v>1405334</v>
      </c>
      <c r="AM71" s="61">
        <v>38356</v>
      </c>
      <c r="AN71" s="61">
        <v>0</v>
      </c>
      <c r="AO71" s="61">
        <v>38356</v>
      </c>
      <c r="AP71" s="61">
        <v>0</v>
      </c>
      <c r="AQ71" s="61">
        <v>0</v>
      </c>
      <c r="AR71" s="61">
        <v>0</v>
      </c>
      <c r="AS71" s="61">
        <v>0</v>
      </c>
      <c r="AT71" s="61">
        <v>0</v>
      </c>
      <c r="AU71" s="61">
        <v>65623</v>
      </c>
      <c r="AV71" s="61">
        <v>65623</v>
      </c>
      <c r="AW71" s="61">
        <v>1377481</v>
      </c>
      <c r="AX71" s="61">
        <v>0</v>
      </c>
      <c r="AY71" s="61">
        <v>0</v>
      </c>
      <c r="AZ71" s="61">
        <v>0</v>
      </c>
      <c r="BA71" s="61">
        <v>0</v>
      </c>
      <c r="BB71" s="61">
        <v>77368</v>
      </c>
      <c r="BC71" s="61">
        <v>77368</v>
      </c>
      <c r="BD71" s="61">
        <v>0</v>
      </c>
      <c r="BE71" s="61">
        <v>0</v>
      </c>
      <c r="BF71" s="61">
        <v>0</v>
      </c>
      <c r="BG71" s="61">
        <v>77368</v>
      </c>
      <c r="BH71" s="61">
        <v>77368</v>
      </c>
      <c r="BI71" s="61">
        <v>0</v>
      </c>
      <c r="BJ71" s="61">
        <v>0</v>
      </c>
      <c r="BK71" s="61">
        <v>0</v>
      </c>
      <c r="BL71" s="61">
        <v>0</v>
      </c>
      <c r="BM71" s="61">
        <v>0</v>
      </c>
      <c r="BN71" s="61">
        <v>0</v>
      </c>
      <c r="BO71" s="61">
        <v>0</v>
      </c>
      <c r="BP71" s="61">
        <v>0</v>
      </c>
      <c r="BQ71" s="61">
        <v>0</v>
      </c>
      <c r="BR71" s="61">
        <v>0</v>
      </c>
      <c r="BS71" s="61">
        <v>7496862</v>
      </c>
      <c r="BT71" s="61">
        <v>-1397570</v>
      </c>
      <c r="BU71" s="58" t="s">
        <v>619</v>
      </c>
      <c r="BV71" s="58" t="s">
        <v>465</v>
      </c>
      <c r="BW71" s="58" t="s">
        <v>466</v>
      </c>
      <c r="BX71" s="58" t="s">
        <v>497</v>
      </c>
      <c r="BY71" s="58" t="s">
        <v>726</v>
      </c>
    </row>
    <row r="72" spans="1:77">
      <c r="A72" s="58" t="s">
        <v>469</v>
      </c>
      <c r="B72" s="59" t="s">
        <v>727</v>
      </c>
      <c r="C72" s="59" t="s">
        <v>728</v>
      </c>
      <c r="D72" s="61">
        <v>25319580</v>
      </c>
      <c r="E72" s="61">
        <v>228044</v>
      </c>
      <c r="F72" s="61">
        <v>25547624</v>
      </c>
      <c r="G72" s="61">
        <v>0</v>
      </c>
      <c r="H72" s="61">
        <v>0</v>
      </c>
      <c r="I72" s="61">
        <v>0</v>
      </c>
      <c r="J72" s="61">
        <v>-64786</v>
      </c>
      <c r="K72" s="61">
        <v>0</v>
      </c>
      <c r="L72" s="61">
        <v>-64786</v>
      </c>
      <c r="M72" s="61">
        <v>0</v>
      </c>
      <c r="N72" s="61">
        <v>0</v>
      </c>
      <c r="O72" s="61">
        <v>0</v>
      </c>
      <c r="P72" s="61">
        <v>-400000</v>
      </c>
      <c r="Q72" s="61">
        <v>0</v>
      </c>
      <c r="R72" s="61">
        <v>-400000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24919580</v>
      </c>
      <c r="AI72" s="61">
        <v>228044</v>
      </c>
      <c r="AJ72" s="61">
        <v>25147624</v>
      </c>
      <c r="AK72" s="61">
        <v>228044</v>
      </c>
      <c r="AL72" s="61">
        <v>228044</v>
      </c>
      <c r="AM72" s="61">
        <v>0</v>
      </c>
      <c r="AN72" s="61">
        <v>0</v>
      </c>
      <c r="AO72" s="61">
        <v>0</v>
      </c>
      <c r="AP72" s="61">
        <v>0</v>
      </c>
      <c r="AQ72" s="61">
        <v>0</v>
      </c>
      <c r="AR72" s="61">
        <v>0</v>
      </c>
      <c r="AS72" s="61">
        <v>0</v>
      </c>
      <c r="AT72" s="61">
        <v>0</v>
      </c>
      <c r="AU72" s="61">
        <v>30601</v>
      </c>
      <c r="AV72" s="61">
        <v>30601</v>
      </c>
      <c r="AW72" s="61">
        <v>197443</v>
      </c>
      <c r="AX72" s="61">
        <v>0</v>
      </c>
      <c r="AY72" s="61">
        <v>0</v>
      </c>
      <c r="AZ72" s="61">
        <v>0</v>
      </c>
      <c r="BA72" s="61">
        <v>0</v>
      </c>
      <c r="BB72" s="61">
        <v>28452</v>
      </c>
      <c r="BC72" s="61">
        <v>28452</v>
      </c>
      <c r="BD72" s="61">
        <v>0</v>
      </c>
      <c r="BE72" s="61">
        <v>0</v>
      </c>
      <c r="BF72" s="61">
        <v>0</v>
      </c>
      <c r="BG72" s="61">
        <v>28452</v>
      </c>
      <c r="BH72" s="61">
        <v>28452</v>
      </c>
      <c r="BI72" s="61">
        <v>0</v>
      </c>
      <c r="BJ72" s="61">
        <v>0</v>
      </c>
      <c r="BK72" s="61">
        <v>0</v>
      </c>
      <c r="BL72" s="61">
        <v>0</v>
      </c>
      <c r="BM72" s="61">
        <v>0</v>
      </c>
      <c r="BN72" s="61">
        <v>0</v>
      </c>
      <c r="BO72" s="61">
        <v>0</v>
      </c>
      <c r="BP72" s="61">
        <v>0</v>
      </c>
      <c r="BQ72" s="61">
        <v>0</v>
      </c>
      <c r="BR72" s="61">
        <v>0</v>
      </c>
      <c r="BS72" s="61">
        <v>1802019</v>
      </c>
      <c r="BT72" s="61">
        <v>-3735129</v>
      </c>
      <c r="BU72" s="58" t="s">
        <v>536</v>
      </c>
      <c r="BV72" s="58" t="s">
        <v>729</v>
      </c>
      <c r="BW72" s="58" t="s">
        <v>536</v>
      </c>
      <c r="BX72" s="58" t="s">
        <v>730</v>
      </c>
      <c r="BY72" s="58" t="s">
        <v>731</v>
      </c>
    </row>
    <row r="73" spans="1:77">
      <c r="A73" s="58" t="s">
        <v>469</v>
      </c>
      <c r="B73" s="59" t="s">
        <v>732</v>
      </c>
      <c r="C73" s="59" t="s">
        <v>733</v>
      </c>
      <c r="D73" s="61">
        <v>65684227</v>
      </c>
      <c r="E73" s="61">
        <v>0</v>
      </c>
      <c r="F73" s="61">
        <v>65684227</v>
      </c>
      <c r="G73" s="61">
        <v>0</v>
      </c>
      <c r="H73" s="61">
        <v>0</v>
      </c>
      <c r="I73" s="61">
        <v>0</v>
      </c>
      <c r="J73" s="61">
        <v>-588439</v>
      </c>
      <c r="K73" s="61">
        <v>0</v>
      </c>
      <c r="L73" s="61">
        <v>-588439</v>
      </c>
      <c r="M73" s="61">
        <v>0</v>
      </c>
      <c r="N73" s="61">
        <v>0</v>
      </c>
      <c r="O73" s="61">
        <v>0</v>
      </c>
      <c r="P73" s="61">
        <v>-1331817</v>
      </c>
      <c r="Q73" s="61">
        <v>0</v>
      </c>
      <c r="R73" s="61">
        <v>-1331817</v>
      </c>
      <c r="S73" s="61">
        <v>59921</v>
      </c>
      <c r="T73" s="61">
        <v>0</v>
      </c>
      <c r="U73" s="61">
        <v>59921</v>
      </c>
      <c r="V73" s="61">
        <v>2715258</v>
      </c>
      <c r="W73" s="61">
        <v>0</v>
      </c>
      <c r="X73" s="61">
        <v>2715258</v>
      </c>
      <c r="Y73" s="61">
        <v>1310884</v>
      </c>
      <c r="Z73" s="61">
        <v>0</v>
      </c>
      <c r="AA73" s="61">
        <v>1310884</v>
      </c>
      <c r="AB73" s="61">
        <v>-4271660</v>
      </c>
      <c r="AC73" s="61">
        <v>0</v>
      </c>
      <c r="AD73" s="61">
        <v>-4271660</v>
      </c>
      <c r="AE73" s="61">
        <v>0</v>
      </c>
      <c r="AF73" s="61">
        <v>0</v>
      </c>
      <c r="AG73" s="61">
        <v>0</v>
      </c>
      <c r="AH73" s="61">
        <v>64166813</v>
      </c>
      <c r="AI73" s="61">
        <v>0</v>
      </c>
      <c r="AJ73" s="61">
        <v>64166813</v>
      </c>
      <c r="AK73" s="61">
        <v>0</v>
      </c>
      <c r="AL73" s="61">
        <v>0</v>
      </c>
      <c r="AM73" s="61">
        <v>0</v>
      </c>
      <c r="AN73" s="61">
        <v>0</v>
      </c>
      <c r="AO73" s="61">
        <v>0</v>
      </c>
      <c r="AP73" s="61">
        <v>0</v>
      </c>
      <c r="AQ73" s="61">
        <v>0</v>
      </c>
      <c r="AR73" s="61">
        <v>0</v>
      </c>
      <c r="AS73" s="61">
        <v>0</v>
      </c>
      <c r="AT73" s="61">
        <v>0</v>
      </c>
      <c r="AU73" s="61">
        <v>0</v>
      </c>
      <c r="AV73" s="61">
        <v>0</v>
      </c>
      <c r="AW73" s="61">
        <v>0</v>
      </c>
      <c r="AX73" s="61">
        <v>0</v>
      </c>
      <c r="AY73" s="61">
        <v>0</v>
      </c>
      <c r="AZ73" s="61">
        <v>0</v>
      </c>
      <c r="BA73" s="61">
        <v>0</v>
      </c>
      <c r="BB73" s="61">
        <v>0</v>
      </c>
      <c r="BC73" s="61">
        <v>0</v>
      </c>
      <c r="BD73" s="61">
        <v>0</v>
      </c>
      <c r="BE73" s="61">
        <v>0</v>
      </c>
      <c r="BF73" s="61">
        <v>0</v>
      </c>
      <c r="BG73" s="61">
        <v>0</v>
      </c>
      <c r="BH73" s="61">
        <v>0</v>
      </c>
      <c r="BI73" s="61">
        <v>0</v>
      </c>
      <c r="BJ73" s="61">
        <v>0</v>
      </c>
      <c r="BK73" s="61">
        <v>0</v>
      </c>
      <c r="BL73" s="61">
        <v>0</v>
      </c>
      <c r="BM73" s="61">
        <v>0</v>
      </c>
      <c r="BN73" s="61">
        <v>0</v>
      </c>
      <c r="BO73" s="61">
        <v>0</v>
      </c>
      <c r="BP73" s="61">
        <v>0</v>
      </c>
      <c r="BQ73" s="61">
        <v>0</v>
      </c>
      <c r="BR73" s="61">
        <v>0</v>
      </c>
      <c r="BS73" s="61">
        <v>7329921</v>
      </c>
      <c r="BT73" s="61">
        <v>-4738117</v>
      </c>
      <c r="BU73" s="58" t="s">
        <v>491</v>
      </c>
      <c r="BV73" s="58" t="s">
        <v>492</v>
      </c>
      <c r="BW73" s="58" t="s">
        <v>466</v>
      </c>
      <c r="BX73" s="58" t="s">
        <v>467</v>
      </c>
      <c r="BY73" s="58" t="s">
        <v>734</v>
      </c>
    </row>
    <row r="74" spans="1:77">
      <c r="A74" s="58" t="s">
        <v>469</v>
      </c>
      <c r="B74" s="59" t="s">
        <v>735</v>
      </c>
      <c r="C74" s="59" t="s">
        <v>736</v>
      </c>
      <c r="D74" s="61">
        <v>74969573</v>
      </c>
      <c r="E74" s="61">
        <v>93947</v>
      </c>
      <c r="F74" s="61">
        <v>75063520</v>
      </c>
      <c r="G74" s="61">
        <v>0</v>
      </c>
      <c r="H74" s="61">
        <v>0</v>
      </c>
      <c r="I74" s="61">
        <v>0</v>
      </c>
      <c r="J74" s="61">
        <v>-1895186</v>
      </c>
      <c r="K74" s="61">
        <v>0</v>
      </c>
      <c r="L74" s="61">
        <v>-1895186</v>
      </c>
      <c r="M74" s="61">
        <v>0</v>
      </c>
      <c r="N74" s="61">
        <v>0</v>
      </c>
      <c r="O74" s="61">
        <v>0</v>
      </c>
      <c r="P74" s="61">
        <v>-119237</v>
      </c>
      <c r="Q74" s="61">
        <v>0</v>
      </c>
      <c r="R74" s="61">
        <v>-119237</v>
      </c>
      <c r="S74" s="61">
        <v>640111</v>
      </c>
      <c r="T74" s="61">
        <v>0</v>
      </c>
      <c r="U74" s="61">
        <v>640111</v>
      </c>
      <c r="V74" s="61">
        <v>2892062</v>
      </c>
      <c r="W74" s="61">
        <v>0</v>
      </c>
      <c r="X74" s="61">
        <v>2892062</v>
      </c>
      <c r="Y74" s="61">
        <v>114043</v>
      </c>
      <c r="Z74" s="61">
        <v>0</v>
      </c>
      <c r="AA74" s="61">
        <v>114043</v>
      </c>
      <c r="AB74" s="61">
        <v>-1250375</v>
      </c>
      <c r="AC74" s="61">
        <v>0</v>
      </c>
      <c r="AD74" s="61">
        <v>-1250375</v>
      </c>
      <c r="AE74" s="61">
        <v>0</v>
      </c>
      <c r="AF74" s="61">
        <v>0</v>
      </c>
      <c r="AG74" s="61">
        <v>0</v>
      </c>
      <c r="AH74" s="61">
        <v>77246177</v>
      </c>
      <c r="AI74" s="61">
        <v>93947</v>
      </c>
      <c r="AJ74" s="61">
        <v>77340124</v>
      </c>
      <c r="AK74" s="61">
        <v>93947</v>
      </c>
      <c r="AL74" s="61">
        <v>93947</v>
      </c>
      <c r="AM74" s="61">
        <v>740352</v>
      </c>
      <c r="AN74" s="61">
        <v>0</v>
      </c>
      <c r="AO74" s="61">
        <v>740352</v>
      </c>
      <c r="AP74" s="61">
        <v>0</v>
      </c>
      <c r="AQ74" s="61">
        <v>0</v>
      </c>
      <c r="AR74" s="61">
        <v>0</v>
      </c>
      <c r="AS74" s="61">
        <v>0</v>
      </c>
      <c r="AT74" s="61">
        <v>0</v>
      </c>
      <c r="AU74" s="61">
        <v>0</v>
      </c>
      <c r="AV74" s="61">
        <v>0</v>
      </c>
      <c r="AW74" s="61">
        <v>93947</v>
      </c>
      <c r="AX74" s="61">
        <v>0</v>
      </c>
      <c r="AY74" s="61">
        <v>0</v>
      </c>
      <c r="AZ74" s="61">
        <v>0</v>
      </c>
      <c r="BA74" s="61">
        <v>0</v>
      </c>
      <c r="BB74" s="61">
        <v>31630</v>
      </c>
      <c r="BC74" s="61">
        <v>31630</v>
      </c>
      <c r="BD74" s="61">
        <v>0</v>
      </c>
      <c r="BE74" s="61">
        <v>0</v>
      </c>
      <c r="BF74" s="61">
        <v>0</v>
      </c>
      <c r="BG74" s="61">
        <v>31630</v>
      </c>
      <c r="BH74" s="61">
        <v>31630</v>
      </c>
      <c r="BI74" s="61">
        <v>0</v>
      </c>
      <c r="BJ74" s="61">
        <v>0</v>
      </c>
      <c r="BK74" s="61">
        <v>0</v>
      </c>
      <c r="BL74" s="61">
        <v>0</v>
      </c>
      <c r="BM74" s="61">
        <v>0</v>
      </c>
      <c r="BN74" s="61">
        <v>0</v>
      </c>
      <c r="BO74" s="61">
        <v>0</v>
      </c>
      <c r="BP74" s="61">
        <v>0</v>
      </c>
      <c r="BQ74" s="61">
        <v>0</v>
      </c>
      <c r="BR74" s="61">
        <v>0</v>
      </c>
      <c r="BS74" s="61">
        <v>6586009</v>
      </c>
      <c r="BT74" s="61">
        <v>-2036979</v>
      </c>
      <c r="BU74" s="58" t="s">
        <v>536</v>
      </c>
      <c r="BV74" s="58" t="s">
        <v>478</v>
      </c>
      <c r="BW74" s="58" t="s">
        <v>536</v>
      </c>
      <c r="BX74" s="58" t="s">
        <v>479</v>
      </c>
      <c r="BY74" s="58" t="s">
        <v>737</v>
      </c>
    </row>
    <row r="75" spans="1:77">
      <c r="A75" s="58" t="s">
        <v>469</v>
      </c>
      <c r="B75" s="59" t="s">
        <v>738</v>
      </c>
      <c r="C75" s="59" t="s">
        <v>739</v>
      </c>
      <c r="D75" s="61">
        <v>13935190</v>
      </c>
      <c r="E75" s="61">
        <v>0</v>
      </c>
      <c r="F75" s="61">
        <v>13935190</v>
      </c>
      <c r="G75" s="61">
        <v>0</v>
      </c>
      <c r="H75" s="61">
        <v>0</v>
      </c>
      <c r="I75" s="61">
        <v>0</v>
      </c>
      <c r="J75" s="61">
        <v>-60968</v>
      </c>
      <c r="K75" s="61">
        <v>0</v>
      </c>
      <c r="L75" s="61">
        <v>-60968</v>
      </c>
      <c r="M75" s="61">
        <v>0</v>
      </c>
      <c r="N75" s="61">
        <v>0</v>
      </c>
      <c r="O75" s="61">
        <v>0</v>
      </c>
      <c r="P75" s="61">
        <v>240934</v>
      </c>
      <c r="Q75" s="61">
        <v>0</v>
      </c>
      <c r="R75" s="61">
        <v>240934</v>
      </c>
      <c r="S75" s="61">
        <v>330923</v>
      </c>
      <c r="T75" s="61">
        <v>0</v>
      </c>
      <c r="U75" s="61">
        <v>330923</v>
      </c>
      <c r="V75" s="61">
        <v>538808</v>
      </c>
      <c r="W75" s="61">
        <v>0</v>
      </c>
      <c r="X75" s="61">
        <v>538808</v>
      </c>
      <c r="Y75" s="61">
        <v>0</v>
      </c>
      <c r="Z75" s="61">
        <v>0</v>
      </c>
      <c r="AA75" s="61">
        <v>0</v>
      </c>
      <c r="AB75" s="61">
        <v>-1940450</v>
      </c>
      <c r="AC75" s="61">
        <v>0</v>
      </c>
      <c r="AD75" s="61">
        <v>-1940450</v>
      </c>
      <c r="AE75" s="61">
        <v>0</v>
      </c>
      <c r="AF75" s="61">
        <v>0</v>
      </c>
      <c r="AG75" s="61">
        <v>0</v>
      </c>
      <c r="AH75" s="61">
        <v>13105405</v>
      </c>
      <c r="AI75" s="61">
        <v>0</v>
      </c>
      <c r="AJ75" s="61">
        <v>13105405</v>
      </c>
      <c r="AK75" s="61">
        <v>0</v>
      </c>
      <c r="AL75" s="61">
        <v>0</v>
      </c>
      <c r="AM75" s="61">
        <v>193195</v>
      </c>
      <c r="AN75" s="61">
        <v>0</v>
      </c>
      <c r="AO75" s="61">
        <v>193195</v>
      </c>
      <c r="AP75" s="61">
        <v>0</v>
      </c>
      <c r="AQ75" s="61">
        <v>0</v>
      </c>
      <c r="AR75" s="61">
        <v>0</v>
      </c>
      <c r="AS75" s="61">
        <v>0</v>
      </c>
      <c r="AT75" s="61">
        <v>0</v>
      </c>
      <c r="AU75" s="61">
        <v>0</v>
      </c>
      <c r="AV75" s="61">
        <v>0</v>
      </c>
      <c r="AW75" s="61">
        <v>0</v>
      </c>
      <c r="AX75" s="61">
        <v>0</v>
      </c>
      <c r="AY75" s="61">
        <v>0</v>
      </c>
      <c r="AZ75" s="61">
        <v>0</v>
      </c>
      <c r="BA75" s="61">
        <v>0</v>
      </c>
      <c r="BB75" s="61">
        <v>0</v>
      </c>
      <c r="BC75" s="61">
        <v>0</v>
      </c>
      <c r="BD75" s="61">
        <v>0</v>
      </c>
      <c r="BE75" s="61">
        <v>0</v>
      </c>
      <c r="BF75" s="61">
        <v>0</v>
      </c>
      <c r="BG75" s="61">
        <v>0</v>
      </c>
      <c r="BH75" s="61">
        <v>0</v>
      </c>
      <c r="BI75" s="61">
        <v>0</v>
      </c>
      <c r="BJ75" s="61">
        <v>0</v>
      </c>
      <c r="BK75" s="61">
        <v>0</v>
      </c>
      <c r="BL75" s="61">
        <v>0</v>
      </c>
      <c r="BM75" s="61">
        <v>0</v>
      </c>
      <c r="BN75" s="61">
        <v>0</v>
      </c>
      <c r="BO75" s="61">
        <v>0</v>
      </c>
      <c r="BP75" s="61">
        <v>0</v>
      </c>
      <c r="BQ75" s="61">
        <v>0</v>
      </c>
      <c r="BR75" s="61">
        <v>0</v>
      </c>
      <c r="BS75" s="61">
        <v>1146187</v>
      </c>
      <c r="BT75" s="61">
        <v>-645306</v>
      </c>
      <c r="BU75" s="58" t="s">
        <v>477</v>
      </c>
      <c r="BV75" s="58" t="s">
        <v>478</v>
      </c>
      <c r="BW75" s="58" t="s">
        <v>466</v>
      </c>
      <c r="BX75" s="58" t="s">
        <v>479</v>
      </c>
      <c r="BY75" s="58" t="s">
        <v>740</v>
      </c>
    </row>
    <row r="76" spans="1:77">
      <c r="A76" s="58" t="s">
        <v>461</v>
      </c>
      <c r="B76" s="59" t="s">
        <v>741</v>
      </c>
      <c r="C76" s="59" t="s">
        <v>742</v>
      </c>
      <c r="D76" s="61">
        <v>82201559</v>
      </c>
      <c r="E76" s="61">
        <v>0</v>
      </c>
      <c r="F76" s="61">
        <v>82201559</v>
      </c>
      <c r="G76" s="61">
        <v>0</v>
      </c>
      <c r="H76" s="61">
        <v>0</v>
      </c>
      <c r="I76" s="61">
        <v>0</v>
      </c>
      <c r="J76" s="61">
        <v>-516638</v>
      </c>
      <c r="K76" s="61">
        <v>0</v>
      </c>
      <c r="L76" s="61">
        <v>-516638</v>
      </c>
      <c r="M76" s="61">
        <v>-3104</v>
      </c>
      <c r="N76" s="61">
        <v>0</v>
      </c>
      <c r="O76" s="61">
        <v>-3104</v>
      </c>
      <c r="P76" s="61">
        <v>-403075</v>
      </c>
      <c r="Q76" s="61">
        <v>0</v>
      </c>
      <c r="R76" s="61">
        <v>-403075</v>
      </c>
      <c r="S76" s="61">
        <v>992727</v>
      </c>
      <c r="T76" s="61">
        <v>0</v>
      </c>
      <c r="U76" s="61">
        <v>992727</v>
      </c>
      <c r="V76" s="61">
        <v>0</v>
      </c>
      <c r="W76" s="61">
        <v>0</v>
      </c>
      <c r="X76" s="61">
        <v>0</v>
      </c>
      <c r="Y76" s="61">
        <v>-55468</v>
      </c>
      <c r="Z76" s="61">
        <v>0</v>
      </c>
      <c r="AA76" s="61">
        <v>-55468</v>
      </c>
      <c r="AB76" s="61">
        <v>-4318068</v>
      </c>
      <c r="AC76" s="61">
        <v>0</v>
      </c>
      <c r="AD76" s="61">
        <v>-4318068</v>
      </c>
      <c r="AE76" s="61">
        <v>0</v>
      </c>
      <c r="AF76" s="61">
        <v>0</v>
      </c>
      <c r="AG76" s="61">
        <v>0</v>
      </c>
      <c r="AH76" s="61">
        <v>78414571</v>
      </c>
      <c r="AI76" s="61">
        <v>0</v>
      </c>
      <c r="AJ76" s="61">
        <v>78414571</v>
      </c>
      <c r="AK76" s="61">
        <v>0</v>
      </c>
      <c r="AL76" s="61">
        <v>0</v>
      </c>
      <c r="AM76" s="61">
        <v>200348</v>
      </c>
      <c r="AN76" s="61">
        <v>0</v>
      </c>
      <c r="AO76" s="61">
        <v>200348</v>
      </c>
      <c r="AP76" s="61">
        <v>0</v>
      </c>
      <c r="AQ76" s="61">
        <v>0</v>
      </c>
      <c r="AR76" s="61">
        <v>0</v>
      </c>
      <c r="AS76" s="61">
        <v>0</v>
      </c>
      <c r="AT76" s="61">
        <v>0</v>
      </c>
      <c r="AU76" s="61">
        <v>0</v>
      </c>
      <c r="AV76" s="61">
        <v>0</v>
      </c>
      <c r="AW76" s="61">
        <v>0</v>
      </c>
      <c r="AX76" s="61">
        <v>0</v>
      </c>
      <c r="AY76" s="61">
        <v>0</v>
      </c>
      <c r="AZ76" s="61">
        <v>0</v>
      </c>
      <c r="BA76" s="61">
        <v>0</v>
      </c>
      <c r="BB76" s="61">
        <v>0</v>
      </c>
      <c r="BC76" s="61">
        <v>0</v>
      </c>
      <c r="BD76" s="61">
        <v>0</v>
      </c>
      <c r="BE76" s="61">
        <v>0</v>
      </c>
      <c r="BF76" s="61">
        <v>0</v>
      </c>
      <c r="BG76" s="61">
        <v>0</v>
      </c>
      <c r="BH76" s="61">
        <v>0</v>
      </c>
      <c r="BI76" s="61">
        <v>0</v>
      </c>
      <c r="BJ76" s="61">
        <v>0</v>
      </c>
      <c r="BK76" s="61">
        <v>0</v>
      </c>
      <c r="BL76" s="61">
        <v>0</v>
      </c>
      <c r="BM76" s="61">
        <v>0</v>
      </c>
      <c r="BN76" s="61">
        <v>0</v>
      </c>
      <c r="BO76" s="61">
        <v>0</v>
      </c>
      <c r="BP76" s="61">
        <v>0</v>
      </c>
      <c r="BQ76" s="61">
        <v>0</v>
      </c>
      <c r="BR76" s="61">
        <v>0</v>
      </c>
      <c r="BS76" s="61">
        <v>7765088</v>
      </c>
      <c r="BT76" s="61">
        <v>-4505821</v>
      </c>
      <c r="BU76" s="58" t="s">
        <v>511</v>
      </c>
      <c r="BV76" s="58" t="s">
        <v>512</v>
      </c>
      <c r="BW76" s="58" t="s">
        <v>513</v>
      </c>
      <c r="BX76" s="58" t="s">
        <v>514</v>
      </c>
      <c r="BY76" s="58" t="s">
        <v>743</v>
      </c>
    </row>
    <row r="77" spans="1:77">
      <c r="A77" s="58" t="s">
        <v>469</v>
      </c>
      <c r="B77" s="59" t="s">
        <v>744</v>
      </c>
      <c r="C77" s="59" t="s">
        <v>745</v>
      </c>
      <c r="D77" s="61">
        <v>77206802</v>
      </c>
      <c r="E77" s="61">
        <v>336019</v>
      </c>
      <c r="F77" s="61">
        <v>77542821</v>
      </c>
      <c r="G77" s="61">
        <v>0</v>
      </c>
      <c r="H77" s="61">
        <v>0</v>
      </c>
      <c r="I77" s="61">
        <v>0</v>
      </c>
      <c r="J77" s="61">
        <v>-163915</v>
      </c>
      <c r="K77" s="61">
        <v>0</v>
      </c>
      <c r="L77" s="61">
        <v>-163915</v>
      </c>
      <c r="M77" s="61">
        <v>0</v>
      </c>
      <c r="N77" s="61">
        <v>0</v>
      </c>
      <c r="O77" s="61">
        <v>0</v>
      </c>
      <c r="P77" s="61">
        <v>-56226</v>
      </c>
      <c r="Q77" s="61">
        <v>0</v>
      </c>
      <c r="R77" s="61">
        <v>-56226</v>
      </c>
      <c r="S77" s="61">
        <v>80648</v>
      </c>
      <c r="T77" s="61">
        <v>0</v>
      </c>
      <c r="U77" s="61">
        <v>80648</v>
      </c>
      <c r="V77" s="61">
        <v>3135065</v>
      </c>
      <c r="W77" s="61">
        <v>0</v>
      </c>
      <c r="X77" s="61">
        <v>3135065</v>
      </c>
      <c r="Y77" s="61">
        <v>2919352</v>
      </c>
      <c r="Z77" s="61">
        <v>0</v>
      </c>
      <c r="AA77" s="61">
        <v>2919352</v>
      </c>
      <c r="AB77" s="61">
        <v>-2775252</v>
      </c>
      <c r="AC77" s="61">
        <v>0</v>
      </c>
      <c r="AD77" s="61">
        <v>-2775252</v>
      </c>
      <c r="AE77" s="61">
        <v>0</v>
      </c>
      <c r="AF77" s="61">
        <v>0</v>
      </c>
      <c r="AG77" s="61">
        <v>0</v>
      </c>
      <c r="AH77" s="61">
        <v>80510389</v>
      </c>
      <c r="AI77" s="61">
        <v>336019</v>
      </c>
      <c r="AJ77" s="61">
        <v>80846408</v>
      </c>
      <c r="AK77" s="61">
        <v>336019</v>
      </c>
      <c r="AL77" s="61">
        <v>336019</v>
      </c>
      <c r="AM77" s="61">
        <v>773378</v>
      </c>
      <c r="AN77" s="61">
        <v>0</v>
      </c>
      <c r="AO77" s="61">
        <v>773378</v>
      </c>
      <c r="AP77" s="61">
        <v>0</v>
      </c>
      <c r="AQ77" s="61">
        <v>0</v>
      </c>
      <c r="AR77" s="61">
        <v>0</v>
      </c>
      <c r="AS77" s="61">
        <v>0</v>
      </c>
      <c r="AT77" s="61">
        <v>0</v>
      </c>
      <c r="AU77" s="61">
        <v>282048</v>
      </c>
      <c r="AV77" s="61">
        <v>282048</v>
      </c>
      <c r="AW77" s="61">
        <v>53971</v>
      </c>
      <c r="AX77" s="61">
        <v>0</v>
      </c>
      <c r="AY77" s="61">
        <v>0</v>
      </c>
      <c r="AZ77" s="61">
        <v>0</v>
      </c>
      <c r="BA77" s="61">
        <v>0</v>
      </c>
      <c r="BB77" s="61">
        <v>71406</v>
      </c>
      <c r="BC77" s="61">
        <v>71406</v>
      </c>
      <c r="BD77" s="61">
        <v>0</v>
      </c>
      <c r="BE77" s="61">
        <v>0</v>
      </c>
      <c r="BF77" s="61">
        <v>0</v>
      </c>
      <c r="BG77" s="61">
        <v>71406</v>
      </c>
      <c r="BH77" s="61">
        <v>71406</v>
      </c>
      <c r="BI77" s="61">
        <v>0</v>
      </c>
      <c r="BJ77" s="61">
        <v>0</v>
      </c>
      <c r="BK77" s="61">
        <v>0</v>
      </c>
      <c r="BL77" s="61">
        <v>0</v>
      </c>
      <c r="BM77" s="61">
        <v>0</v>
      </c>
      <c r="BN77" s="61">
        <v>0</v>
      </c>
      <c r="BO77" s="61">
        <v>0</v>
      </c>
      <c r="BP77" s="61">
        <v>0</v>
      </c>
      <c r="BQ77" s="61">
        <v>0</v>
      </c>
      <c r="BR77" s="61">
        <v>0</v>
      </c>
      <c r="BS77" s="61">
        <v>11650355</v>
      </c>
      <c r="BT77" s="61">
        <v>-2841617</v>
      </c>
      <c r="BU77" s="58" t="s">
        <v>536</v>
      </c>
      <c r="BV77" s="58" t="s">
        <v>576</v>
      </c>
      <c r="BW77" s="58" t="s">
        <v>536</v>
      </c>
      <c r="BX77" s="58" t="s">
        <v>537</v>
      </c>
      <c r="BY77" s="58" t="s">
        <v>746</v>
      </c>
    </row>
    <row r="78" spans="1:77">
      <c r="A78" s="58" t="s">
        <v>469</v>
      </c>
      <c r="B78" s="59" t="s">
        <v>747</v>
      </c>
      <c r="C78" s="59" t="s">
        <v>748</v>
      </c>
      <c r="D78" s="61">
        <v>39844103</v>
      </c>
      <c r="E78" s="61">
        <v>0</v>
      </c>
      <c r="F78" s="61">
        <v>39844103</v>
      </c>
      <c r="G78" s="61">
        <v>0</v>
      </c>
      <c r="H78" s="61">
        <v>0</v>
      </c>
      <c r="I78" s="61">
        <v>0</v>
      </c>
      <c r="J78" s="61">
        <v>0</v>
      </c>
      <c r="K78" s="61">
        <v>0</v>
      </c>
      <c r="L78" s="61">
        <v>0</v>
      </c>
      <c r="M78" s="61">
        <v>0</v>
      </c>
      <c r="N78" s="61">
        <v>0</v>
      </c>
      <c r="O78" s="61">
        <v>0</v>
      </c>
      <c r="P78" s="61">
        <v>55443</v>
      </c>
      <c r="Q78" s="61">
        <v>0</v>
      </c>
      <c r="R78" s="61">
        <v>55443</v>
      </c>
      <c r="S78" s="61">
        <v>141122</v>
      </c>
      <c r="T78" s="61">
        <v>0</v>
      </c>
      <c r="U78" s="61">
        <v>141122</v>
      </c>
      <c r="V78" s="61">
        <v>333054</v>
      </c>
      <c r="W78" s="61">
        <v>0</v>
      </c>
      <c r="X78" s="61">
        <v>333054</v>
      </c>
      <c r="Y78" s="61">
        <v>66278</v>
      </c>
      <c r="Z78" s="61">
        <v>0</v>
      </c>
      <c r="AA78" s="61">
        <v>66278</v>
      </c>
      <c r="AB78" s="61">
        <v>-1904000</v>
      </c>
      <c r="AC78" s="61">
        <v>0</v>
      </c>
      <c r="AD78" s="61">
        <v>-1904000</v>
      </c>
      <c r="AE78" s="61">
        <v>0</v>
      </c>
      <c r="AF78" s="61">
        <v>0</v>
      </c>
      <c r="AG78" s="61">
        <v>0</v>
      </c>
      <c r="AH78" s="61">
        <v>38536000</v>
      </c>
      <c r="AI78" s="61">
        <v>0</v>
      </c>
      <c r="AJ78" s="61">
        <v>38536000</v>
      </c>
      <c r="AK78" s="61">
        <v>0</v>
      </c>
      <c r="AL78" s="61">
        <v>0</v>
      </c>
      <c r="AM78" s="61">
        <v>1142177</v>
      </c>
      <c r="AN78" s="61">
        <v>0</v>
      </c>
      <c r="AO78" s="61">
        <v>1142177</v>
      </c>
      <c r="AP78" s="61">
        <v>0</v>
      </c>
      <c r="AQ78" s="61">
        <v>0</v>
      </c>
      <c r="AR78" s="61">
        <v>0</v>
      </c>
      <c r="AS78" s="61">
        <v>0</v>
      </c>
      <c r="AT78" s="61">
        <v>0</v>
      </c>
      <c r="AU78" s="61">
        <v>0</v>
      </c>
      <c r="AV78" s="61">
        <v>0</v>
      </c>
      <c r="AW78" s="61">
        <v>0</v>
      </c>
      <c r="AX78" s="61">
        <v>0</v>
      </c>
      <c r="AY78" s="61">
        <v>0</v>
      </c>
      <c r="AZ78" s="61">
        <v>0</v>
      </c>
      <c r="BA78" s="61">
        <v>840274</v>
      </c>
      <c r="BB78" s="61">
        <v>0</v>
      </c>
      <c r="BC78" s="61">
        <v>840274</v>
      </c>
      <c r="BD78" s="61">
        <v>0</v>
      </c>
      <c r="BE78" s="61">
        <v>0</v>
      </c>
      <c r="BF78" s="61">
        <v>840274</v>
      </c>
      <c r="BG78" s="61">
        <v>0</v>
      </c>
      <c r="BH78" s="61">
        <v>840274</v>
      </c>
      <c r="BI78" s="61">
        <v>0</v>
      </c>
      <c r="BJ78" s="61">
        <v>0</v>
      </c>
      <c r="BK78" s="61">
        <v>0</v>
      </c>
      <c r="BL78" s="61">
        <v>0</v>
      </c>
      <c r="BM78" s="61">
        <v>0</v>
      </c>
      <c r="BN78" s="61">
        <v>0</v>
      </c>
      <c r="BO78" s="61">
        <v>0</v>
      </c>
      <c r="BP78" s="61">
        <v>0</v>
      </c>
      <c r="BQ78" s="61">
        <v>0</v>
      </c>
      <c r="BR78" s="61">
        <v>0</v>
      </c>
      <c r="BS78" s="61">
        <v>3870444</v>
      </c>
      <c r="BT78" s="61">
        <v>-1215030</v>
      </c>
      <c r="BU78" s="58" t="s">
        <v>491</v>
      </c>
      <c r="BV78" s="58" t="s">
        <v>492</v>
      </c>
      <c r="BW78" s="58" t="s">
        <v>466</v>
      </c>
      <c r="BX78" s="58" t="s">
        <v>467</v>
      </c>
      <c r="BY78" s="58" t="s">
        <v>749</v>
      </c>
    </row>
    <row r="79" spans="1:77">
      <c r="A79" s="58" t="s">
        <v>469</v>
      </c>
      <c r="B79" s="59" t="s">
        <v>750</v>
      </c>
      <c r="C79" s="59" t="s">
        <v>751</v>
      </c>
      <c r="D79" s="61">
        <v>74592608</v>
      </c>
      <c r="E79" s="61">
        <v>223952</v>
      </c>
      <c r="F79" s="61">
        <v>74816560</v>
      </c>
      <c r="G79" s="61">
        <v>0</v>
      </c>
      <c r="H79" s="61">
        <v>0</v>
      </c>
      <c r="I79" s="61">
        <v>0</v>
      </c>
      <c r="J79" s="61">
        <v>-992539</v>
      </c>
      <c r="K79" s="61">
        <v>0</v>
      </c>
      <c r="L79" s="61">
        <v>-992539</v>
      </c>
      <c r="M79" s="61">
        <v>0</v>
      </c>
      <c r="N79" s="61">
        <v>0</v>
      </c>
      <c r="O79" s="61">
        <v>0</v>
      </c>
      <c r="P79" s="61">
        <v>-49714</v>
      </c>
      <c r="Q79" s="61">
        <v>0</v>
      </c>
      <c r="R79" s="61">
        <v>-49714</v>
      </c>
      <c r="S79" s="61">
        <v>0</v>
      </c>
      <c r="T79" s="61">
        <v>0</v>
      </c>
      <c r="U79" s="61">
        <v>0</v>
      </c>
      <c r="V79" s="61">
        <v>0</v>
      </c>
      <c r="W79" s="61">
        <v>0</v>
      </c>
      <c r="X79" s="61">
        <v>0</v>
      </c>
      <c r="Y79" s="61">
        <v>-313000</v>
      </c>
      <c r="Z79" s="61">
        <v>0</v>
      </c>
      <c r="AA79" s="61">
        <v>-313000</v>
      </c>
      <c r="AB79" s="61">
        <v>10366000</v>
      </c>
      <c r="AC79" s="61">
        <v>0</v>
      </c>
      <c r="AD79" s="61">
        <v>10366000</v>
      </c>
      <c r="AE79" s="61">
        <v>0</v>
      </c>
      <c r="AF79" s="61">
        <v>0</v>
      </c>
      <c r="AG79" s="61">
        <v>0</v>
      </c>
      <c r="AH79" s="61">
        <v>84595894</v>
      </c>
      <c r="AI79" s="61">
        <v>223952</v>
      </c>
      <c r="AJ79" s="61">
        <v>84819846</v>
      </c>
      <c r="AK79" s="61">
        <v>223952</v>
      </c>
      <c r="AL79" s="61">
        <v>223952</v>
      </c>
      <c r="AM79" s="61">
        <v>0</v>
      </c>
      <c r="AN79" s="61">
        <v>0</v>
      </c>
      <c r="AO79" s="61">
        <v>0</v>
      </c>
      <c r="AP79" s="61">
        <v>0</v>
      </c>
      <c r="AQ79" s="61">
        <v>0</v>
      </c>
      <c r="AR79" s="61">
        <v>0</v>
      </c>
      <c r="AS79" s="61">
        <v>325</v>
      </c>
      <c r="AT79" s="61">
        <v>325</v>
      </c>
      <c r="AU79" s="61">
        <v>153484</v>
      </c>
      <c r="AV79" s="61">
        <v>153484</v>
      </c>
      <c r="AW79" s="61">
        <v>102813</v>
      </c>
      <c r="AX79" s="61">
        <v>225892</v>
      </c>
      <c r="AY79" s="61">
        <v>461487</v>
      </c>
      <c r="AZ79" s="61">
        <v>687379</v>
      </c>
      <c r="BA79" s="61">
        <v>0</v>
      </c>
      <c r="BB79" s="61">
        <v>0</v>
      </c>
      <c r="BC79" s="61">
        <v>0</v>
      </c>
      <c r="BD79" s="61">
        <v>0</v>
      </c>
      <c r="BE79" s="61">
        <v>0</v>
      </c>
      <c r="BF79" s="61">
        <v>0</v>
      </c>
      <c r="BG79" s="61">
        <v>0</v>
      </c>
      <c r="BH79" s="61">
        <v>0</v>
      </c>
      <c r="BI79" s="61">
        <v>0</v>
      </c>
      <c r="BJ79" s="61">
        <v>0</v>
      </c>
      <c r="BK79" s="61">
        <v>0</v>
      </c>
      <c r="BL79" s="61">
        <v>0</v>
      </c>
      <c r="BM79" s="61">
        <v>0</v>
      </c>
      <c r="BN79" s="61">
        <v>0</v>
      </c>
      <c r="BO79" s="61">
        <v>0</v>
      </c>
      <c r="BP79" s="61">
        <v>0</v>
      </c>
      <c r="BQ79" s="61">
        <v>0</v>
      </c>
      <c r="BR79" s="61">
        <v>0</v>
      </c>
      <c r="BS79" s="61">
        <v>6184643</v>
      </c>
      <c r="BT79" s="61">
        <v>-393219</v>
      </c>
      <c r="BU79" s="58" t="s">
        <v>511</v>
      </c>
      <c r="BV79" s="58" t="s">
        <v>548</v>
      </c>
      <c r="BW79" s="58" t="s">
        <v>513</v>
      </c>
      <c r="BX79" s="58" t="s">
        <v>549</v>
      </c>
      <c r="BY79" s="58" t="s">
        <v>752</v>
      </c>
    </row>
    <row r="80" spans="1:77">
      <c r="A80" s="58" t="s">
        <v>461</v>
      </c>
      <c r="B80" s="59" t="s">
        <v>753</v>
      </c>
      <c r="C80" s="59" t="s">
        <v>754</v>
      </c>
      <c r="D80" s="61">
        <v>96678078</v>
      </c>
      <c r="E80" s="61">
        <v>0</v>
      </c>
      <c r="F80" s="61">
        <v>96678078</v>
      </c>
      <c r="G80" s="61">
        <v>0</v>
      </c>
      <c r="H80" s="61">
        <v>0</v>
      </c>
      <c r="I80" s="61">
        <v>0</v>
      </c>
      <c r="J80" s="61">
        <v>-329293</v>
      </c>
      <c r="K80" s="61">
        <v>0</v>
      </c>
      <c r="L80" s="61">
        <v>-329293</v>
      </c>
      <c r="M80" s="61">
        <v>0</v>
      </c>
      <c r="N80" s="61">
        <v>0</v>
      </c>
      <c r="O80" s="61">
        <v>0</v>
      </c>
      <c r="P80" s="61">
        <v>298513</v>
      </c>
      <c r="Q80" s="61">
        <v>0</v>
      </c>
      <c r="R80" s="61">
        <v>298513</v>
      </c>
      <c r="S80" s="61">
        <v>4934811</v>
      </c>
      <c r="T80" s="61">
        <v>0</v>
      </c>
      <c r="U80" s="61">
        <v>4934811</v>
      </c>
      <c r="V80" s="61">
        <v>4825078</v>
      </c>
      <c r="W80" s="61">
        <v>0</v>
      </c>
      <c r="X80" s="61">
        <v>4825078</v>
      </c>
      <c r="Y80" s="61">
        <v>44550</v>
      </c>
      <c r="Z80" s="61">
        <v>0</v>
      </c>
      <c r="AA80" s="61">
        <v>44550</v>
      </c>
      <c r="AB80" s="61">
        <v>-3579588</v>
      </c>
      <c r="AC80" s="61">
        <v>0</v>
      </c>
      <c r="AD80" s="61">
        <v>-3579588</v>
      </c>
      <c r="AE80" s="61">
        <v>0</v>
      </c>
      <c r="AF80" s="61">
        <v>0</v>
      </c>
      <c r="AG80" s="61">
        <v>0</v>
      </c>
      <c r="AH80" s="61">
        <v>103201442</v>
      </c>
      <c r="AI80" s="61">
        <v>0</v>
      </c>
      <c r="AJ80" s="61">
        <v>103201442</v>
      </c>
      <c r="AK80" s="61">
        <v>0</v>
      </c>
      <c r="AL80" s="61">
        <v>0</v>
      </c>
      <c r="AM80" s="61">
        <v>168732</v>
      </c>
      <c r="AN80" s="61">
        <v>0</v>
      </c>
      <c r="AO80" s="61">
        <v>168732</v>
      </c>
      <c r="AP80" s="61">
        <v>0</v>
      </c>
      <c r="AQ80" s="61">
        <v>0</v>
      </c>
      <c r="AR80" s="61">
        <v>0</v>
      </c>
      <c r="AS80" s="61">
        <v>0</v>
      </c>
      <c r="AT80" s="61">
        <v>0</v>
      </c>
      <c r="AU80" s="61">
        <v>0</v>
      </c>
      <c r="AV80" s="61">
        <v>0</v>
      </c>
      <c r="AW80" s="61">
        <v>0</v>
      </c>
      <c r="AX80" s="61">
        <v>0</v>
      </c>
      <c r="AY80" s="61">
        <v>0</v>
      </c>
      <c r="AZ80" s="61">
        <v>0</v>
      </c>
      <c r="BA80" s="61">
        <v>0</v>
      </c>
      <c r="BB80" s="61">
        <v>185115</v>
      </c>
      <c r="BC80" s="61">
        <v>185115</v>
      </c>
      <c r="BD80" s="61">
        <v>0</v>
      </c>
      <c r="BE80" s="61">
        <v>0</v>
      </c>
      <c r="BF80" s="61">
        <v>0</v>
      </c>
      <c r="BG80" s="61">
        <v>185115</v>
      </c>
      <c r="BH80" s="61">
        <v>185115</v>
      </c>
      <c r="BI80" s="61">
        <v>0</v>
      </c>
      <c r="BJ80" s="61">
        <v>0</v>
      </c>
      <c r="BK80" s="61">
        <v>0</v>
      </c>
      <c r="BL80" s="61">
        <v>0</v>
      </c>
      <c r="BM80" s="61">
        <v>0</v>
      </c>
      <c r="BN80" s="61">
        <v>0</v>
      </c>
      <c r="BO80" s="61">
        <v>0</v>
      </c>
      <c r="BP80" s="61">
        <v>0</v>
      </c>
      <c r="BQ80" s="61">
        <v>0</v>
      </c>
      <c r="BR80" s="61">
        <v>0</v>
      </c>
      <c r="BS80" s="61">
        <v>5761610</v>
      </c>
      <c r="BT80" s="61">
        <v>-5177367</v>
      </c>
      <c r="BU80" s="58" t="s">
        <v>536</v>
      </c>
      <c r="BV80" s="58" t="s">
        <v>729</v>
      </c>
      <c r="BW80" s="58" t="s">
        <v>536</v>
      </c>
      <c r="BX80" s="58" t="s">
        <v>730</v>
      </c>
      <c r="BY80" s="58" t="s">
        <v>755</v>
      </c>
    </row>
    <row r="81" spans="1:77">
      <c r="A81" s="58" t="s">
        <v>469</v>
      </c>
      <c r="B81" s="59" t="s">
        <v>756</v>
      </c>
      <c r="C81" s="59" t="s">
        <v>757</v>
      </c>
      <c r="D81" s="61">
        <v>121055357</v>
      </c>
      <c r="E81" s="61">
        <v>0</v>
      </c>
      <c r="F81" s="61">
        <v>121055357</v>
      </c>
      <c r="G81" s="61">
        <v>0</v>
      </c>
      <c r="H81" s="61">
        <v>0</v>
      </c>
      <c r="I81" s="61">
        <v>0</v>
      </c>
      <c r="J81" s="61">
        <v>88372</v>
      </c>
      <c r="K81" s="61">
        <v>0</v>
      </c>
      <c r="L81" s="61">
        <v>88372</v>
      </c>
      <c r="M81" s="61">
        <v>4432</v>
      </c>
      <c r="N81" s="61">
        <v>0</v>
      </c>
      <c r="O81" s="61">
        <v>4432</v>
      </c>
      <c r="P81" s="61">
        <v>-3703746</v>
      </c>
      <c r="Q81" s="61">
        <v>0</v>
      </c>
      <c r="R81" s="61">
        <v>-3703746</v>
      </c>
      <c r="S81" s="61">
        <v>277479</v>
      </c>
      <c r="T81" s="61">
        <v>0</v>
      </c>
      <c r="U81" s="61">
        <v>277479</v>
      </c>
      <c r="V81" s="61">
        <v>4599584</v>
      </c>
      <c r="W81" s="61">
        <v>0</v>
      </c>
      <c r="X81" s="61">
        <v>4599584</v>
      </c>
      <c r="Y81" s="61">
        <v>0</v>
      </c>
      <c r="Z81" s="61">
        <v>0</v>
      </c>
      <c r="AA81" s="61">
        <v>0</v>
      </c>
      <c r="AB81" s="61">
        <v>-10289186</v>
      </c>
      <c r="AC81" s="61">
        <v>0</v>
      </c>
      <c r="AD81" s="61">
        <v>-10289186</v>
      </c>
      <c r="AE81" s="61">
        <v>0</v>
      </c>
      <c r="AF81" s="61">
        <v>0</v>
      </c>
      <c r="AG81" s="61">
        <v>0</v>
      </c>
      <c r="AH81" s="61">
        <v>111943920</v>
      </c>
      <c r="AI81" s="61">
        <v>0</v>
      </c>
      <c r="AJ81" s="61">
        <v>111943920</v>
      </c>
      <c r="AK81" s="61">
        <v>0</v>
      </c>
      <c r="AL81" s="61">
        <v>0</v>
      </c>
      <c r="AM81" s="61">
        <v>0</v>
      </c>
      <c r="AN81" s="61">
        <v>0</v>
      </c>
      <c r="AO81" s="61">
        <v>0</v>
      </c>
      <c r="AP81" s="61">
        <v>0</v>
      </c>
      <c r="AQ81" s="61">
        <v>0</v>
      </c>
      <c r="AR81" s="61">
        <v>0</v>
      </c>
      <c r="AS81" s="61">
        <v>0</v>
      </c>
      <c r="AT81" s="61">
        <v>0</v>
      </c>
      <c r="AU81" s="61">
        <v>0</v>
      </c>
      <c r="AV81" s="61">
        <v>0</v>
      </c>
      <c r="AW81" s="61">
        <v>0</v>
      </c>
      <c r="AX81" s="61">
        <v>0</v>
      </c>
      <c r="AY81" s="61">
        <v>0</v>
      </c>
      <c r="AZ81" s="61">
        <v>0</v>
      </c>
      <c r="BA81" s="61">
        <v>0</v>
      </c>
      <c r="BB81" s="61">
        <v>0</v>
      </c>
      <c r="BC81" s="61">
        <v>0</v>
      </c>
      <c r="BD81" s="61">
        <v>0</v>
      </c>
      <c r="BE81" s="61">
        <v>0</v>
      </c>
      <c r="BF81" s="61">
        <v>0</v>
      </c>
      <c r="BG81" s="61">
        <v>0</v>
      </c>
      <c r="BH81" s="61">
        <v>0</v>
      </c>
      <c r="BI81" s="61">
        <v>0</v>
      </c>
      <c r="BJ81" s="61">
        <v>0</v>
      </c>
      <c r="BK81" s="61">
        <v>0</v>
      </c>
      <c r="BL81" s="61">
        <v>0</v>
      </c>
      <c r="BM81" s="61">
        <v>0</v>
      </c>
      <c r="BN81" s="61">
        <v>0</v>
      </c>
      <c r="BO81" s="61">
        <v>0</v>
      </c>
      <c r="BP81" s="61">
        <v>0</v>
      </c>
      <c r="BQ81" s="61">
        <v>0</v>
      </c>
      <c r="BR81" s="61">
        <v>0</v>
      </c>
      <c r="BS81" s="61">
        <v>33040197</v>
      </c>
      <c r="BT81" s="61">
        <v>-12191940</v>
      </c>
      <c r="BU81" s="58" t="s">
        <v>501</v>
      </c>
      <c r="BV81" s="58" t="s">
        <v>502</v>
      </c>
      <c r="BW81" s="58" t="s">
        <v>503</v>
      </c>
      <c r="BX81" s="58" t="s">
        <v>504</v>
      </c>
      <c r="BY81" s="58" t="s">
        <v>758</v>
      </c>
    </row>
    <row r="82" spans="1:77">
      <c r="A82" s="58" t="s">
        <v>469</v>
      </c>
      <c r="B82" s="59" t="s">
        <v>759</v>
      </c>
      <c r="C82" s="59" t="s">
        <v>760</v>
      </c>
      <c r="D82" s="61">
        <v>18641952</v>
      </c>
      <c r="E82" s="61">
        <v>490445</v>
      </c>
      <c r="F82" s="61">
        <v>19132397</v>
      </c>
      <c r="G82" s="61">
        <v>0</v>
      </c>
      <c r="H82" s="61">
        <v>0</v>
      </c>
      <c r="I82" s="61">
        <v>0</v>
      </c>
      <c r="J82" s="61">
        <v>-61635</v>
      </c>
      <c r="K82" s="61">
        <v>0</v>
      </c>
      <c r="L82" s="61">
        <v>-61635</v>
      </c>
      <c r="M82" s="61">
        <v>0</v>
      </c>
      <c r="N82" s="61">
        <v>0</v>
      </c>
      <c r="O82" s="61">
        <v>0</v>
      </c>
      <c r="P82" s="61">
        <v>-172470</v>
      </c>
      <c r="Q82" s="61">
        <v>0</v>
      </c>
      <c r="R82" s="61">
        <v>-172470</v>
      </c>
      <c r="S82" s="61">
        <v>121275</v>
      </c>
      <c r="T82" s="61">
        <v>0</v>
      </c>
      <c r="U82" s="61">
        <v>121275</v>
      </c>
      <c r="V82" s="61">
        <v>152393</v>
      </c>
      <c r="W82" s="61">
        <v>0</v>
      </c>
      <c r="X82" s="61">
        <v>152393</v>
      </c>
      <c r="Y82" s="61">
        <v>177380</v>
      </c>
      <c r="Z82" s="61">
        <v>0</v>
      </c>
      <c r="AA82" s="61">
        <v>177380</v>
      </c>
      <c r="AB82" s="61">
        <v>-221854</v>
      </c>
      <c r="AC82" s="61">
        <v>0</v>
      </c>
      <c r="AD82" s="61">
        <v>-221854</v>
      </c>
      <c r="AE82" s="61">
        <v>0</v>
      </c>
      <c r="AF82" s="61">
        <v>0</v>
      </c>
      <c r="AG82" s="61">
        <v>0</v>
      </c>
      <c r="AH82" s="61">
        <v>18698676</v>
      </c>
      <c r="AI82" s="61">
        <v>490445</v>
      </c>
      <c r="AJ82" s="61">
        <v>19189121</v>
      </c>
      <c r="AK82" s="61">
        <v>490445</v>
      </c>
      <c r="AL82" s="61">
        <v>490445</v>
      </c>
      <c r="AM82" s="61">
        <v>693306</v>
      </c>
      <c r="AN82" s="61">
        <v>0</v>
      </c>
      <c r="AO82" s="61">
        <v>693306</v>
      </c>
      <c r="AP82" s="61">
        <v>0</v>
      </c>
      <c r="AQ82" s="61">
        <v>0</v>
      </c>
      <c r="AR82" s="61">
        <v>0</v>
      </c>
      <c r="AS82" s="61">
        <v>0</v>
      </c>
      <c r="AT82" s="61">
        <v>0</v>
      </c>
      <c r="AU82" s="61">
        <v>209271</v>
      </c>
      <c r="AV82" s="61">
        <v>209271</v>
      </c>
      <c r="AW82" s="61">
        <v>281174</v>
      </c>
      <c r="AX82" s="61">
        <v>0</v>
      </c>
      <c r="AY82" s="61">
        <v>0</v>
      </c>
      <c r="AZ82" s="61">
        <v>0</v>
      </c>
      <c r="BA82" s="61">
        <v>0</v>
      </c>
      <c r="BB82" s="61">
        <v>257217</v>
      </c>
      <c r="BC82" s="61">
        <v>257217</v>
      </c>
      <c r="BD82" s="61">
        <v>0</v>
      </c>
      <c r="BE82" s="61">
        <v>0</v>
      </c>
      <c r="BF82" s="61">
        <v>0</v>
      </c>
      <c r="BG82" s="61">
        <v>257217</v>
      </c>
      <c r="BH82" s="61">
        <v>257217</v>
      </c>
      <c r="BI82" s="61">
        <v>0</v>
      </c>
      <c r="BJ82" s="61">
        <v>0</v>
      </c>
      <c r="BK82" s="61">
        <v>0</v>
      </c>
      <c r="BL82" s="61">
        <v>0</v>
      </c>
      <c r="BM82" s="61">
        <v>0</v>
      </c>
      <c r="BN82" s="61">
        <v>0</v>
      </c>
      <c r="BO82" s="61">
        <v>0</v>
      </c>
      <c r="BP82" s="61">
        <v>0</v>
      </c>
      <c r="BQ82" s="61">
        <v>0</v>
      </c>
      <c r="BR82" s="61">
        <v>0</v>
      </c>
      <c r="BS82" s="61">
        <v>1588500</v>
      </c>
      <c r="BT82" s="61">
        <v>-1174977</v>
      </c>
      <c r="BU82" s="58" t="s">
        <v>640</v>
      </c>
      <c r="BV82" s="58" t="s">
        <v>641</v>
      </c>
      <c r="BW82" s="58" t="s">
        <v>466</v>
      </c>
      <c r="BX82" s="58" t="s">
        <v>497</v>
      </c>
      <c r="BY82" s="58" t="s">
        <v>761</v>
      </c>
    </row>
    <row r="83" spans="1:77">
      <c r="A83" s="58" t="s">
        <v>469</v>
      </c>
      <c r="B83" s="59" t="s">
        <v>762</v>
      </c>
      <c r="C83" s="59" t="s">
        <v>763</v>
      </c>
      <c r="D83" s="61">
        <v>26181128</v>
      </c>
      <c r="E83" s="61">
        <v>1213542</v>
      </c>
      <c r="F83" s="61">
        <v>27394670</v>
      </c>
      <c r="G83" s="61">
        <v>0</v>
      </c>
      <c r="H83" s="61">
        <v>0</v>
      </c>
      <c r="I83" s="61">
        <v>0</v>
      </c>
      <c r="J83" s="61">
        <v>-30751</v>
      </c>
      <c r="K83" s="61">
        <v>0</v>
      </c>
      <c r="L83" s="61">
        <v>-30751</v>
      </c>
      <c r="M83" s="61">
        <v>21494</v>
      </c>
      <c r="N83" s="61">
        <v>0</v>
      </c>
      <c r="O83" s="61">
        <v>21494</v>
      </c>
      <c r="P83" s="61">
        <v>-39494</v>
      </c>
      <c r="Q83" s="61">
        <v>0</v>
      </c>
      <c r="R83" s="61">
        <v>-39494</v>
      </c>
      <c r="S83" s="61">
        <v>481</v>
      </c>
      <c r="T83" s="61">
        <v>0</v>
      </c>
      <c r="U83" s="61">
        <v>481</v>
      </c>
      <c r="V83" s="61">
        <v>1271999</v>
      </c>
      <c r="W83" s="61">
        <v>0</v>
      </c>
      <c r="X83" s="61">
        <v>1271999</v>
      </c>
      <c r="Y83" s="61">
        <v>-106469</v>
      </c>
      <c r="Z83" s="61">
        <v>0</v>
      </c>
      <c r="AA83" s="61">
        <v>-106469</v>
      </c>
      <c r="AB83" s="61">
        <v>-939607</v>
      </c>
      <c r="AC83" s="61">
        <v>0</v>
      </c>
      <c r="AD83" s="61">
        <v>-939607</v>
      </c>
      <c r="AE83" s="61">
        <v>0</v>
      </c>
      <c r="AF83" s="61">
        <v>0</v>
      </c>
      <c r="AG83" s="61">
        <v>0</v>
      </c>
      <c r="AH83" s="61">
        <v>26389532</v>
      </c>
      <c r="AI83" s="61">
        <v>1213542</v>
      </c>
      <c r="AJ83" s="61">
        <v>27603074</v>
      </c>
      <c r="AK83" s="61">
        <v>1213542</v>
      </c>
      <c r="AL83" s="61">
        <v>1213542</v>
      </c>
      <c r="AM83" s="61">
        <v>480488</v>
      </c>
      <c r="AN83" s="61">
        <v>13056</v>
      </c>
      <c r="AO83" s="61">
        <v>493544</v>
      </c>
      <c r="AP83" s="61">
        <v>0</v>
      </c>
      <c r="AQ83" s="61">
        <v>0</v>
      </c>
      <c r="AR83" s="61">
        <v>0</v>
      </c>
      <c r="AS83" s="61">
        <v>1176</v>
      </c>
      <c r="AT83" s="61">
        <v>1176</v>
      </c>
      <c r="AU83" s="61">
        <v>684189</v>
      </c>
      <c r="AV83" s="61">
        <v>684189</v>
      </c>
      <c r="AW83" s="61">
        <v>517473</v>
      </c>
      <c r="AX83" s="61">
        <v>0</v>
      </c>
      <c r="AY83" s="61">
        <v>0</v>
      </c>
      <c r="AZ83" s="61">
        <v>0</v>
      </c>
      <c r="BA83" s="61">
        <v>0</v>
      </c>
      <c r="BB83" s="61">
        <v>439268</v>
      </c>
      <c r="BC83" s="61">
        <v>439268</v>
      </c>
      <c r="BD83" s="61">
        <v>0</v>
      </c>
      <c r="BE83" s="61">
        <v>0</v>
      </c>
      <c r="BF83" s="61">
        <v>0</v>
      </c>
      <c r="BG83" s="61">
        <v>439268</v>
      </c>
      <c r="BH83" s="61">
        <v>439268</v>
      </c>
      <c r="BI83" s="61">
        <v>0</v>
      </c>
      <c r="BJ83" s="61">
        <v>0</v>
      </c>
      <c r="BK83" s="61">
        <v>0</v>
      </c>
      <c r="BL83" s="61">
        <v>0</v>
      </c>
      <c r="BM83" s="61">
        <v>0</v>
      </c>
      <c r="BN83" s="61">
        <v>0</v>
      </c>
      <c r="BO83" s="61">
        <v>0</v>
      </c>
      <c r="BP83" s="61">
        <v>0</v>
      </c>
      <c r="BQ83" s="61">
        <v>0</v>
      </c>
      <c r="BR83" s="61">
        <v>0</v>
      </c>
      <c r="BS83" s="61">
        <v>1438836</v>
      </c>
      <c r="BT83" s="61">
        <v>-2183104</v>
      </c>
      <c r="BU83" s="58" t="s">
        <v>764</v>
      </c>
      <c r="BV83" s="58" t="s">
        <v>765</v>
      </c>
      <c r="BW83" s="58" t="s">
        <v>466</v>
      </c>
      <c r="BX83" s="58" t="s">
        <v>537</v>
      </c>
      <c r="BY83" s="58" t="s">
        <v>766</v>
      </c>
    </row>
    <row r="84" spans="1:77">
      <c r="A84" s="58" t="s">
        <v>461</v>
      </c>
      <c r="B84" s="59" t="s">
        <v>767</v>
      </c>
      <c r="C84" s="59" t="s">
        <v>768</v>
      </c>
      <c r="D84" s="61">
        <v>24643454</v>
      </c>
      <c r="E84" s="61">
        <v>26997</v>
      </c>
      <c r="F84" s="61">
        <v>24670451</v>
      </c>
      <c r="G84" s="61">
        <v>0</v>
      </c>
      <c r="H84" s="61">
        <v>0</v>
      </c>
      <c r="I84" s="61">
        <v>0</v>
      </c>
      <c r="J84" s="61">
        <v>-102780</v>
      </c>
      <c r="K84" s="61">
        <v>0</v>
      </c>
      <c r="L84" s="61">
        <v>-102780</v>
      </c>
      <c r="M84" s="61">
        <v>0</v>
      </c>
      <c r="N84" s="61">
        <v>0</v>
      </c>
      <c r="O84" s="61">
        <v>0</v>
      </c>
      <c r="P84" s="61">
        <v>-170083</v>
      </c>
      <c r="Q84" s="61">
        <v>0</v>
      </c>
      <c r="R84" s="61">
        <v>-170083</v>
      </c>
      <c r="S84" s="61">
        <v>444654</v>
      </c>
      <c r="T84" s="61">
        <v>0</v>
      </c>
      <c r="U84" s="61">
        <v>444654</v>
      </c>
      <c r="V84" s="61">
        <v>1615125</v>
      </c>
      <c r="W84" s="61">
        <v>0</v>
      </c>
      <c r="X84" s="61">
        <v>1615125</v>
      </c>
      <c r="Y84" s="61">
        <v>704715</v>
      </c>
      <c r="Z84" s="61">
        <v>0</v>
      </c>
      <c r="AA84" s="61">
        <v>704715</v>
      </c>
      <c r="AB84" s="61">
        <v>-1805159</v>
      </c>
      <c r="AC84" s="61">
        <v>0</v>
      </c>
      <c r="AD84" s="61">
        <v>-1805159</v>
      </c>
      <c r="AE84" s="61">
        <v>0</v>
      </c>
      <c r="AF84" s="61">
        <v>0</v>
      </c>
      <c r="AG84" s="61">
        <v>0</v>
      </c>
      <c r="AH84" s="61">
        <v>25432706</v>
      </c>
      <c r="AI84" s="61">
        <v>26997</v>
      </c>
      <c r="AJ84" s="61">
        <v>25459703</v>
      </c>
      <c r="AK84" s="61">
        <v>26997</v>
      </c>
      <c r="AL84" s="61">
        <v>26997</v>
      </c>
      <c r="AM84" s="61">
        <v>64825</v>
      </c>
      <c r="AN84" s="61">
        <v>0</v>
      </c>
      <c r="AO84" s="61">
        <v>64825</v>
      </c>
      <c r="AP84" s="61">
        <v>0</v>
      </c>
      <c r="AQ84" s="61">
        <v>0</v>
      </c>
      <c r="AR84" s="61">
        <v>0</v>
      </c>
      <c r="AS84" s="61">
        <v>0</v>
      </c>
      <c r="AT84" s="61">
        <v>0</v>
      </c>
      <c r="AU84" s="61">
        <v>0</v>
      </c>
      <c r="AV84" s="61">
        <v>0</v>
      </c>
      <c r="AW84" s="61">
        <v>26997</v>
      </c>
      <c r="AX84" s="61">
        <v>0</v>
      </c>
      <c r="AY84" s="61">
        <v>0</v>
      </c>
      <c r="AZ84" s="61">
        <v>0</v>
      </c>
      <c r="BA84" s="61">
        <v>0</v>
      </c>
      <c r="BB84" s="61">
        <v>19739</v>
      </c>
      <c r="BC84" s="61">
        <v>19739</v>
      </c>
      <c r="BD84" s="61">
        <v>0</v>
      </c>
      <c r="BE84" s="61">
        <v>0</v>
      </c>
      <c r="BF84" s="61">
        <v>0</v>
      </c>
      <c r="BG84" s="61">
        <v>19739</v>
      </c>
      <c r="BH84" s="61">
        <v>19739</v>
      </c>
      <c r="BI84" s="61">
        <v>0</v>
      </c>
      <c r="BJ84" s="61">
        <v>0</v>
      </c>
      <c r="BK84" s="61">
        <v>0</v>
      </c>
      <c r="BL84" s="61">
        <v>0</v>
      </c>
      <c r="BM84" s="61">
        <v>0</v>
      </c>
      <c r="BN84" s="61">
        <v>0</v>
      </c>
      <c r="BO84" s="61">
        <v>0</v>
      </c>
      <c r="BP84" s="61">
        <v>0</v>
      </c>
      <c r="BQ84" s="61">
        <v>0</v>
      </c>
      <c r="BR84" s="61">
        <v>0</v>
      </c>
      <c r="BS84" s="61">
        <v>1890804</v>
      </c>
      <c r="BT84" s="61">
        <v>-976393</v>
      </c>
      <c r="BU84" s="58" t="s">
        <v>526</v>
      </c>
      <c r="BV84" s="58" t="s">
        <v>527</v>
      </c>
      <c r="BW84" s="58" t="s">
        <v>466</v>
      </c>
      <c r="BX84" s="58" t="s">
        <v>467</v>
      </c>
      <c r="BY84" s="58" t="s">
        <v>769</v>
      </c>
    </row>
    <row r="85" spans="1:77">
      <c r="A85" s="58" t="s">
        <v>469</v>
      </c>
      <c r="B85" s="59" t="s">
        <v>770</v>
      </c>
      <c r="C85" s="59" t="s">
        <v>771</v>
      </c>
      <c r="D85" s="61">
        <v>34585562</v>
      </c>
      <c r="E85" s="61">
        <v>0</v>
      </c>
      <c r="F85" s="61">
        <v>34585562</v>
      </c>
      <c r="G85" s="61">
        <v>0</v>
      </c>
      <c r="H85" s="61">
        <v>0</v>
      </c>
      <c r="I85" s="61">
        <v>0</v>
      </c>
      <c r="J85" s="61">
        <v>-134253</v>
      </c>
      <c r="K85" s="61">
        <v>0</v>
      </c>
      <c r="L85" s="61">
        <v>-134253</v>
      </c>
      <c r="M85" s="61">
        <v>0</v>
      </c>
      <c r="N85" s="61">
        <v>0</v>
      </c>
      <c r="O85" s="61">
        <v>0</v>
      </c>
      <c r="P85" s="61">
        <v>-24047</v>
      </c>
      <c r="Q85" s="61">
        <v>0</v>
      </c>
      <c r="R85" s="61">
        <v>-24047</v>
      </c>
      <c r="S85" s="61">
        <v>303826</v>
      </c>
      <c r="T85" s="61">
        <v>0</v>
      </c>
      <c r="U85" s="61">
        <v>303826</v>
      </c>
      <c r="V85" s="61">
        <v>0</v>
      </c>
      <c r="W85" s="61">
        <v>0</v>
      </c>
      <c r="X85" s="61">
        <v>0</v>
      </c>
      <c r="Y85" s="61">
        <v>798417</v>
      </c>
      <c r="Z85" s="61">
        <v>0</v>
      </c>
      <c r="AA85" s="61">
        <v>798417</v>
      </c>
      <c r="AB85" s="61">
        <v>1615165</v>
      </c>
      <c r="AC85" s="61">
        <v>0</v>
      </c>
      <c r="AD85" s="61">
        <v>1615165</v>
      </c>
      <c r="AE85" s="61">
        <v>0</v>
      </c>
      <c r="AF85" s="61">
        <v>0</v>
      </c>
      <c r="AG85" s="61">
        <v>0</v>
      </c>
      <c r="AH85" s="61">
        <v>37278923</v>
      </c>
      <c r="AI85" s="61">
        <v>0</v>
      </c>
      <c r="AJ85" s="61">
        <v>37278923</v>
      </c>
      <c r="AK85" s="61">
        <v>0</v>
      </c>
      <c r="AL85" s="61">
        <v>0</v>
      </c>
      <c r="AM85" s="61">
        <v>0</v>
      </c>
      <c r="AN85" s="61">
        <v>0</v>
      </c>
      <c r="AO85" s="61">
        <v>0</v>
      </c>
      <c r="AP85" s="61">
        <v>0</v>
      </c>
      <c r="AQ85" s="61">
        <v>0</v>
      </c>
      <c r="AR85" s="61">
        <v>0</v>
      </c>
      <c r="AS85" s="61">
        <v>0</v>
      </c>
      <c r="AT85" s="61">
        <v>0</v>
      </c>
      <c r="AU85" s="61">
        <v>0</v>
      </c>
      <c r="AV85" s="61">
        <v>0</v>
      </c>
      <c r="AW85" s="61">
        <v>0</v>
      </c>
      <c r="AX85" s="61">
        <v>0</v>
      </c>
      <c r="AY85" s="61">
        <v>0</v>
      </c>
      <c r="AZ85" s="61">
        <v>0</v>
      </c>
      <c r="BA85" s="61">
        <v>0</v>
      </c>
      <c r="BB85" s="61">
        <v>0</v>
      </c>
      <c r="BC85" s="61">
        <v>0</v>
      </c>
      <c r="BD85" s="61">
        <v>0</v>
      </c>
      <c r="BE85" s="61">
        <v>0</v>
      </c>
      <c r="BF85" s="61">
        <v>0</v>
      </c>
      <c r="BG85" s="61">
        <v>0</v>
      </c>
      <c r="BH85" s="61">
        <v>0</v>
      </c>
      <c r="BI85" s="61">
        <v>0</v>
      </c>
      <c r="BJ85" s="61">
        <v>0</v>
      </c>
      <c r="BK85" s="61">
        <v>0</v>
      </c>
      <c r="BL85" s="61">
        <v>0</v>
      </c>
      <c r="BM85" s="61">
        <v>0</v>
      </c>
      <c r="BN85" s="61">
        <v>0</v>
      </c>
      <c r="BO85" s="61">
        <v>0</v>
      </c>
      <c r="BP85" s="61">
        <v>0</v>
      </c>
      <c r="BQ85" s="61">
        <v>0</v>
      </c>
      <c r="BR85" s="61">
        <v>0</v>
      </c>
      <c r="BS85" s="61">
        <v>2463143</v>
      </c>
      <c r="BT85" s="61">
        <v>-1734515</v>
      </c>
      <c r="BU85" s="58" t="s">
        <v>619</v>
      </c>
      <c r="BV85" s="58" t="s">
        <v>465</v>
      </c>
      <c r="BW85" s="58" t="s">
        <v>466</v>
      </c>
      <c r="BX85" s="58" t="s">
        <v>497</v>
      </c>
      <c r="BY85" s="58" t="s">
        <v>772</v>
      </c>
    </row>
    <row r="86" spans="1:77">
      <c r="A86" s="58" t="s">
        <v>469</v>
      </c>
      <c r="B86" s="59" t="s">
        <v>773</v>
      </c>
      <c r="C86" s="59" t="s">
        <v>774</v>
      </c>
      <c r="D86" s="61">
        <v>25787643</v>
      </c>
      <c r="E86" s="61">
        <v>0</v>
      </c>
      <c r="F86" s="61">
        <v>25787643</v>
      </c>
      <c r="G86" s="61">
        <v>0</v>
      </c>
      <c r="H86" s="61">
        <v>0</v>
      </c>
      <c r="I86" s="61">
        <v>0</v>
      </c>
      <c r="J86" s="61">
        <v>-14294</v>
      </c>
      <c r="K86" s="61">
        <v>0</v>
      </c>
      <c r="L86" s="61">
        <v>-14294</v>
      </c>
      <c r="M86" s="61">
        <v>0</v>
      </c>
      <c r="N86" s="61">
        <v>0</v>
      </c>
      <c r="O86" s="61">
        <v>0</v>
      </c>
      <c r="P86" s="61">
        <v>-265294</v>
      </c>
      <c r="Q86" s="61">
        <v>0</v>
      </c>
      <c r="R86" s="61">
        <v>-265294</v>
      </c>
      <c r="S86" s="61">
        <v>150716</v>
      </c>
      <c r="T86" s="61">
        <v>0</v>
      </c>
      <c r="U86" s="61">
        <v>150716</v>
      </c>
      <c r="V86" s="61">
        <v>0</v>
      </c>
      <c r="W86" s="61">
        <v>0</v>
      </c>
      <c r="X86" s="61">
        <v>0</v>
      </c>
      <c r="Y86" s="61">
        <v>125715</v>
      </c>
      <c r="Z86" s="61">
        <v>0</v>
      </c>
      <c r="AA86" s="61">
        <v>125715</v>
      </c>
      <c r="AB86" s="61">
        <v>26569</v>
      </c>
      <c r="AC86" s="61">
        <v>0</v>
      </c>
      <c r="AD86" s="61">
        <v>26569</v>
      </c>
      <c r="AE86" s="61">
        <v>0</v>
      </c>
      <c r="AF86" s="61">
        <v>0</v>
      </c>
      <c r="AG86" s="61">
        <v>0</v>
      </c>
      <c r="AH86" s="61">
        <v>25825349</v>
      </c>
      <c r="AI86" s="61">
        <v>0</v>
      </c>
      <c r="AJ86" s="61">
        <v>25825349</v>
      </c>
      <c r="AK86" s="61">
        <v>0</v>
      </c>
      <c r="AL86" s="61">
        <v>0</v>
      </c>
      <c r="AM86" s="61">
        <v>818202</v>
      </c>
      <c r="AN86" s="61">
        <v>0</v>
      </c>
      <c r="AO86" s="61">
        <v>818202</v>
      </c>
      <c r="AP86" s="61">
        <v>0</v>
      </c>
      <c r="AQ86" s="61">
        <v>0</v>
      </c>
      <c r="AR86" s="61">
        <v>0</v>
      </c>
      <c r="AS86" s="61">
        <v>0</v>
      </c>
      <c r="AT86" s="61">
        <v>0</v>
      </c>
      <c r="AU86" s="61">
        <v>0</v>
      </c>
      <c r="AV86" s="61">
        <v>0</v>
      </c>
      <c r="AW86" s="61">
        <v>0</v>
      </c>
      <c r="AX86" s="61">
        <v>0</v>
      </c>
      <c r="AY86" s="61">
        <v>0</v>
      </c>
      <c r="AZ86" s="61">
        <v>0</v>
      </c>
      <c r="BA86" s="61">
        <v>0</v>
      </c>
      <c r="BB86" s="61">
        <v>0</v>
      </c>
      <c r="BC86" s="61">
        <v>0</v>
      </c>
      <c r="BD86" s="61">
        <v>0</v>
      </c>
      <c r="BE86" s="61">
        <v>0</v>
      </c>
      <c r="BF86" s="61">
        <v>0</v>
      </c>
      <c r="BG86" s="61">
        <v>0</v>
      </c>
      <c r="BH86" s="61">
        <v>0</v>
      </c>
      <c r="BI86" s="61">
        <v>0</v>
      </c>
      <c r="BJ86" s="61">
        <v>0</v>
      </c>
      <c r="BK86" s="61">
        <v>0</v>
      </c>
      <c r="BL86" s="61">
        <v>0</v>
      </c>
      <c r="BM86" s="61">
        <v>0</v>
      </c>
      <c r="BN86" s="61">
        <v>0</v>
      </c>
      <c r="BO86" s="61">
        <v>0</v>
      </c>
      <c r="BP86" s="61">
        <v>0</v>
      </c>
      <c r="BQ86" s="61">
        <v>0</v>
      </c>
      <c r="BR86" s="61">
        <v>0</v>
      </c>
      <c r="BS86" s="61">
        <v>4760029</v>
      </c>
      <c r="BT86" s="61">
        <v>-1040832</v>
      </c>
      <c r="BU86" s="58" t="s">
        <v>572</v>
      </c>
      <c r="BV86" s="58" t="s">
        <v>465</v>
      </c>
      <c r="BW86" s="58" t="s">
        <v>466</v>
      </c>
      <c r="BX86" s="58" t="s">
        <v>479</v>
      </c>
      <c r="BY86" s="58" t="s">
        <v>775</v>
      </c>
    </row>
    <row r="87" spans="1:77">
      <c r="A87" s="58" t="s">
        <v>461</v>
      </c>
      <c r="B87" s="59" t="s">
        <v>776</v>
      </c>
      <c r="C87" s="59" t="s">
        <v>777</v>
      </c>
      <c r="D87" s="61">
        <v>97532024</v>
      </c>
      <c r="E87" s="61">
        <v>113152</v>
      </c>
      <c r="F87" s="61">
        <v>97645176</v>
      </c>
      <c r="G87" s="61">
        <v>0</v>
      </c>
      <c r="H87" s="61">
        <v>0</v>
      </c>
      <c r="I87" s="61">
        <v>0</v>
      </c>
      <c r="J87" s="61">
        <v>-75439</v>
      </c>
      <c r="K87" s="61">
        <v>0</v>
      </c>
      <c r="L87" s="61">
        <v>-75439</v>
      </c>
      <c r="M87" s="61">
        <v>0</v>
      </c>
      <c r="N87" s="61">
        <v>0</v>
      </c>
      <c r="O87" s="61">
        <v>0</v>
      </c>
      <c r="P87" s="61">
        <v>-1177205</v>
      </c>
      <c r="Q87" s="61">
        <v>0</v>
      </c>
      <c r="R87" s="61">
        <v>-1177205</v>
      </c>
      <c r="S87" s="61">
        <v>1398336</v>
      </c>
      <c r="T87" s="61">
        <v>0</v>
      </c>
      <c r="U87" s="61">
        <v>1398336</v>
      </c>
      <c r="V87" s="61">
        <v>2833581</v>
      </c>
      <c r="W87" s="61">
        <v>0</v>
      </c>
      <c r="X87" s="61">
        <v>2833581</v>
      </c>
      <c r="Y87" s="61">
        <v>-92856</v>
      </c>
      <c r="Z87" s="61">
        <v>0</v>
      </c>
      <c r="AA87" s="61">
        <v>-92856</v>
      </c>
      <c r="AB87" s="61">
        <v>-4435559</v>
      </c>
      <c r="AC87" s="61">
        <v>0</v>
      </c>
      <c r="AD87" s="61">
        <v>-4435559</v>
      </c>
      <c r="AE87" s="61">
        <v>-1250293</v>
      </c>
      <c r="AF87" s="61">
        <v>0</v>
      </c>
      <c r="AG87" s="61">
        <v>-1250293</v>
      </c>
      <c r="AH87" s="61">
        <v>96058321</v>
      </c>
      <c r="AI87" s="61">
        <v>113152</v>
      </c>
      <c r="AJ87" s="61">
        <v>96171473</v>
      </c>
      <c r="AK87" s="61">
        <v>113152</v>
      </c>
      <c r="AL87" s="61">
        <v>113152</v>
      </c>
      <c r="AM87" s="61">
        <v>5586228</v>
      </c>
      <c r="AN87" s="61">
        <v>0</v>
      </c>
      <c r="AO87" s="61">
        <v>5586228</v>
      </c>
      <c r="AP87" s="61">
        <v>0</v>
      </c>
      <c r="AQ87" s="61">
        <v>0</v>
      </c>
      <c r="AR87" s="61">
        <v>0</v>
      </c>
      <c r="AS87" s="61">
        <v>0</v>
      </c>
      <c r="AT87" s="61">
        <v>0</v>
      </c>
      <c r="AU87" s="61">
        <v>146006</v>
      </c>
      <c r="AV87" s="61">
        <v>146006</v>
      </c>
      <c r="AW87" s="61">
        <v>0</v>
      </c>
      <c r="AX87" s="61">
        <v>0</v>
      </c>
      <c r="AY87" s="61">
        <v>0</v>
      </c>
      <c r="AZ87" s="61">
        <v>0</v>
      </c>
      <c r="BA87" s="61">
        <v>85045</v>
      </c>
      <c r="BB87" s="61">
        <v>0</v>
      </c>
      <c r="BC87" s="61">
        <v>85045</v>
      </c>
      <c r="BD87" s="61">
        <v>0</v>
      </c>
      <c r="BE87" s="61">
        <v>0</v>
      </c>
      <c r="BF87" s="61">
        <v>85045</v>
      </c>
      <c r="BG87" s="61">
        <v>0</v>
      </c>
      <c r="BH87" s="61">
        <v>85045</v>
      </c>
      <c r="BI87" s="61">
        <v>0</v>
      </c>
      <c r="BJ87" s="61">
        <v>0</v>
      </c>
      <c r="BK87" s="61">
        <v>0</v>
      </c>
      <c r="BL87" s="61">
        <v>0</v>
      </c>
      <c r="BM87" s="61">
        <v>0</v>
      </c>
      <c r="BN87" s="61">
        <v>0</v>
      </c>
      <c r="BO87" s="61">
        <v>0</v>
      </c>
      <c r="BP87" s="61">
        <v>0</v>
      </c>
      <c r="BQ87" s="61">
        <v>0</v>
      </c>
      <c r="BR87" s="61">
        <v>0</v>
      </c>
      <c r="BS87" s="61">
        <v>7065229</v>
      </c>
      <c r="BT87" s="61">
        <v>-2537748</v>
      </c>
      <c r="BU87" s="58" t="s">
        <v>536</v>
      </c>
      <c r="BV87" s="58" t="s">
        <v>778</v>
      </c>
      <c r="BW87" s="58" t="s">
        <v>536</v>
      </c>
      <c r="BX87" s="58" t="s">
        <v>514</v>
      </c>
      <c r="BY87" s="58" t="s">
        <v>779</v>
      </c>
    </row>
    <row r="88" spans="1:77">
      <c r="A88" s="58" t="s">
        <v>469</v>
      </c>
      <c r="B88" s="59" t="s">
        <v>780</v>
      </c>
      <c r="C88" s="59" t="s">
        <v>781</v>
      </c>
      <c r="D88" s="61">
        <v>50187725</v>
      </c>
      <c r="E88" s="61">
        <v>0</v>
      </c>
      <c r="F88" s="61">
        <v>50187725</v>
      </c>
      <c r="G88" s="61">
        <v>0</v>
      </c>
      <c r="H88" s="61">
        <v>0</v>
      </c>
      <c r="I88" s="61">
        <v>0</v>
      </c>
      <c r="J88" s="61">
        <v>-129012</v>
      </c>
      <c r="K88" s="61">
        <v>0</v>
      </c>
      <c r="L88" s="61">
        <v>-129012</v>
      </c>
      <c r="M88" s="61">
        <v>0</v>
      </c>
      <c r="N88" s="61">
        <v>0</v>
      </c>
      <c r="O88" s="61">
        <v>0</v>
      </c>
      <c r="P88" s="61">
        <v>565988</v>
      </c>
      <c r="Q88" s="61">
        <v>0</v>
      </c>
      <c r="R88" s="61">
        <v>565988</v>
      </c>
      <c r="S88" s="61">
        <v>287131</v>
      </c>
      <c r="T88" s="61">
        <v>0</v>
      </c>
      <c r="U88" s="61">
        <v>287131</v>
      </c>
      <c r="V88" s="61">
        <v>767794</v>
      </c>
      <c r="W88" s="61">
        <v>0</v>
      </c>
      <c r="X88" s="61">
        <v>767794</v>
      </c>
      <c r="Y88" s="61">
        <v>-171131</v>
      </c>
      <c r="Z88" s="61">
        <v>0</v>
      </c>
      <c r="AA88" s="61">
        <v>-171131</v>
      </c>
      <c r="AB88" s="61">
        <v>553206</v>
      </c>
      <c r="AC88" s="61">
        <v>0</v>
      </c>
      <c r="AD88" s="61">
        <v>553206</v>
      </c>
      <c r="AE88" s="61">
        <v>0</v>
      </c>
      <c r="AF88" s="61">
        <v>0</v>
      </c>
      <c r="AG88" s="61">
        <v>0</v>
      </c>
      <c r="AH88" s="61">
        <v>52190713</v>
      </c>
      <c r="AI88" s="61">
        <v>0</v>
      </c>
      <c r="AJ88" s="61">
        <v>52190713</v>
      </c>
      <c r="AK88" s="61">
        <v>0</v>
      </c>
      <c r="AL88" s="61">
        <v>0</v>
      </c>
      <c r="AM88" s="61">
        <v>0</v>
      </c>
      <c r="AN88" s="61">
        <v>0</v>
      </c>
      <c r="AO88" s="61">
        <v>0</v>
      </c>
      <c r="AP88" s="61">
        <v>0</v>
      </c>
      <c r="AQ88" s="61">
        <v>0</v>
      </c>
      <c r="AR88" s="61">
        <v>0</v>
      </c>
      <c r="AS88" s="61">
        <v>0</v>
      </c>
      <c r="AT88" s="61">
        <v>0</v>
      </c>
      <c r="AU88" s="61">
        <v>0</v>
      </c>
      <c r="AV88" s="61">
        <v>0</v>
      </c>
      <c r="AW88" s="61">
        <v>0</v>
      </c>
      <c r="AX88" s="61">
        <v>0</v>
      </c>
      <c r="AY88" s="61">
        <v>0</v>
      </c>
      <c r="AZ88" s="61">
        <v>0</v>
      </c>
      <c r="BA88" s="61">
        <v>0</v>
      </c>
      <c r="BB88" s="61">
        <v>0</v>
      </c>
      <c r="BC88" s="61">
        <v>0</v>
      </c>
      <c r="BD88" s="61">
        <v>0</v>
      </c>
      <c r="BE88" s="61">
        <v>0</v>
      </c>
      <c r="BF88" s="61">
        <v>0</v>
      </c>
      <c r="BG88" s="61">
        <v>0</v>
      </c>
      <c r="BH88" s="61">
        <v>0</v>
      </c>
      <c r="BI88" s="61">
        <v>0</v>
      </c>
      <c r="BJ88" s="61">
        <v>0</v>
      </c>
      <c r="BK88" s="61">
        <v>0</v>
      </c>
      <c r="BL88" s="61">
        <v>0</v>
      </c>
      <c r="BM88" s="61">
        <v>0</v>
      </c>
      <c r="BN88" s="61">
        <v>0</v>
      </c>
      <c r="BO88" s="61">
        <v>0</v>
      </c>
      <c r="BP88" s="61">
        <v>0</v>
      </c>
      <c r="BQ88" s="61">
        <v>0</v>
      </c>
      <c r="BR88" s="61">
        <v>0</v>
      </c>
      <c r="BS88" s="61">
        <v>3323951</v>
      </c>
      <c r="BT88" s="61">
        <v>-2943714</v>
      </c>
      <c r="BU88" s="58" t="s">
        <v>649</v>
      </c>
      <c r="BV88" s="58" t="s">
        <v>650</v>
      </c>
      <c r="BW88" s="58" t="s">
        <v>466</v>
      </c>
      <c r="BX88" s="58" t="s">
        <v>549</v>
      </c>
      <c r="BY88" s="58" t="s">
        <v>782</v>
      </c>
    </row>
    <row r="89" spans="1:77">
      <c r="A89" s="58" t="s">
        <v>469</v>
      </c>
      <c r="B89" s="59" t="s">
        <v>783</v>
      </c>
      <c r="C89" s="59" t="s">
        <v>784</v>
      </c>
      <c r="D89" s="61">
        <v>83434439</v>
      </c>
      <c r="E89" s="61">
        <v>438738</v>
      </c>
      <c r="F89" s="61">
        <v>83873177</v>
      </c>
      <c r="G89" s="61">
        <v>0</v>
      </c>
      <c r="H89" s="61">
        <v>0</v>
      </c>
      <c r="I89" s="61">
        <v>0</v>
      </c>
      <c r="J89" s="61">
        <v>-99916</v>
      </c>
      <c r="K89" s="61">
        <v>0</v>
      </c>
      <c r="L89" s="61">
        <v>-99916</v>
      </c>
      <c r="M89" s="61">
        <v>0</v>
      </c>
      <c r="N89" s="61">
        <v>0</v>
      </c>
      <c r="O89" s="61">
        <v>0</v>
      </c>
      <c r="P89" s="61">
        <v>181393</v>
      </c>
      <c r="Q89" s="61">
        <v>0</v>
      </c>
      <c r="R89" s="61">
        <v>181393</v>
      </c>
      <c r="S89" s="61">
        <v>1086145</v>
      </c>
      <c r="T89" s="61">
        <v>0</v>
      </c>
      <c r="U89" s="61">
        <v>1086145</v>
      </c>
      <c r="V89" s="61">
        <v>2417852</v>
      </c>
      <c r="W89" s="61">
        <v>0</v>
      </c>
      <c r="X89" s="61">
        <v>2417852</v>
      </c>
      <c r="Y89" s="61">
        <v>190765</v>
      </c>
      <c r="Z89" s="61">
        <v>0</v>
      </c>
      <c r="AA89" s="61">
        <v>190765</v>
      </c>
      <c r="AB89" s="61">
        <v>-5583144</v>
      </c>
      <c r="AC89" s="61">
        <v>0</v>
      </c>
      <c r="AD89" s="61">
        <v>-5583144</v>
      </c>
      <c r="AE89" s="61">
        <v>0</v>
      </c>
      <c r="AF89" s="61">
        <v>0</v>
      </c>
      <c r="AG89" s="61">
        <v>0</v>
      </c>
      <c r="AH89" s="61">
        <v>81727450</v>
      </c>
      <c r="AI89" s="61">
        <v>438738</v>
      </c>
      <c r="AJ89" s="61">
        <v>82166188</v>
      </c>
      <c r="AK89" s="61">
        <v>438738</v>
      </c>
      <c r="AL89" s="61">
        <v>438738</v>
      </c>
      <c r="AM89" s="61">
        <v>1203435</v>
      </c>
      <c r="AN89" s="61">
        <v>0</v>
      </c>
      <c r="AO89" s="61">
        <v>1203435</v>
      </c>
      <c r="AP89" s="61">
        <v>0</v>
      </c>
      <c r="AQ89" s="61">
        <v>0</v>
      </c>
      <c r="AR89" s="61">
        <v>0</v>
      </c>
      <c r="AS89" s="61">
        <v>-121</v>
      </c>
      <c r="AT89" s="61">
        <v>-121</v>
      </c>
      <c r="AU89" s="61">
        <v>45875</v>
      </c>
      <c r="AV89" s="61">
        <v>45875</v>
      </c>
      <c r="AW89" s="61">
        <v>392742</v>
      </c>
      <c r="AX89" s="61">
        <v>0</v>
      </c>
      <c r="AY89" s="61">
        <v>0</v>
      </c>
      <c r="AZ89" s="61">
        <v>0</v>
      </c>
      <c r="BA89" s="61">
        <v>0</v>
      </c>
      <c r="BB89" s="61">
        <v>45021</v>
      </c>
      <c r="BC89" s="61">
        <v>45021</v>
      </c>
      <c r="BD89" s="61">
        <v>0</v>
      </c>
      <c r="BE89" s="61">
        <v>0</v>
      </c>
      <c r="BF89" s="61">
        <v>0</v>
      </c>
      <c r="BG89" s="61">
        <v>45021</v>
      </c>
      <c r="BH89" s="61">
        <v>45021</v>
      </c>
      <c r="BI89" s="61">
        <v>0</v>
      </c>
      <c r="BJ89" s="61">
        <v>0</v>
      </c>
      <c r="BK89" s="61">
        <v>0</v>
      </c>
      <c r="BL89" s="61">
        <v>0</v>
      </c>
      <c r="BM89" s="61">
        <v>0</v>
      </c>
      <c r="BN89" s="61">
        <v>0</v>
      </c>
      <c r="BO89" s="61">
        <v>0</v>
      </c>
      <c r="BP89" s="61">
        <v>0</v>
      </c>
      <c r="BQ89" s="61">
        <v>0</v>
      </c>
      <c r="BR89" s="61">
        <v>0</v>
      </c>
      <c r="BS89" s="61">
        <v>4793455</v>
      </c>
      <c r="BT89" s="61">
        <v>-2705523</v>
      </c>
      <c r="BU89" s="58" t="s">
        <v>496</v>
      </c>
      <c r="BV89" s="58" t="s">
        <v>465</v>
      </c>
      <c r="BW89" s="58" t="s">
        <v>466</v>
      </c>
      <c r="BX89" s="58" t="s">
        <v>497</v>
      </c>
      <c r="BY89" s="58" t="s">
        <v>785</v>
      </c>
    </row>
    <row r="90" spans="1:77">
      <c r="A90" s="58" t="s">
        <v>469</v>
      </c>
      <c r="B90" s="59" t="s">
        <v>786</v>
      </c>
      <c r="C90" s="59" t="s">
        <v>787</v>
      </c>
      <c r="D90" s="61">
        <v>26435280</v>
      </c>
      <c r="E90" s="61">
        <v>0</v>
      </c>
      <c r="F90" s="61">
        <v>26435280</v>
      </c>
      <c r="G90" s="61">
        <v>0</v>
      </c>
      <c r="H90" s="61">
        <v>0</v>
      </c>
      <c r="I90" s="61">
        <v>0</v>
      </c>
      <c r="J90" s="61">
        <v>-124066</v>
      </c>
      <c r="K90" s="61">
        <v>0</v>
      </c>
      <c r="L90" s="61">
        <v>-124066</v>
      </c>
      <c r="M90" s="61">
        <v>0</v>
      </c>
      <c r="N90" s="61">
        <v>0</v>
      </c>
      <c r="O90" s="61">
        <v>0</v>
      </c>
      <c r="P90" s="61">
        <v>-118285</v>
      </c>
      <c r="Q90" s="61">
        <v>0</v>
      </c>
      <c r="R90" s="61">
        <v>-118285</v>
      </c>
      <c r="S90" s="61">
        <v>0</v>
      </c>
      <c r="T90" s="61">
        <v>0</v>
      </c>
      <c r="U90" s="61">
        <v>0</v>
      </c>
      <c r="V90" s="61">
        <v>0</v>
      </c>
      <c r="W90" s="61">
        <v>0</v>
      </c>
      <c r="X90" s="61">
        <v>0</v>
      </c>
      <c r="Y90" s="61">
        <v>562030</v>
      </c>
      <c r="Z90" s="61">
        <v>0</v>
      </c>
      <c r="AA90" s="61">
        <v>562030</v>
      </c>
      <c r="AB90" s="61">
        <v>361529</v>
      </c>
      <c r="AC90" s="61">
        <v>0</v>
      </c>
      <c r="AD90" s="61">
        <v>361529</v>
      </c>
      <c r="AE90" s="61">
        <v>0</v>
      </c>
      <c r="AF90" s="61">
        <v>0</v>
      </c>
      <c r="AG90" s="61">
        <v>0</v>
      </c>
      <c r="AH90" s="61">
        <v>27240554</v>
      </c>
      <c r="AI90" s="61">
        <v>0</v>
      </c>
      <c r="AJ90" s="61">
        <v>27240554</v>
      </c>
      <c r="AK90" s="61">
        <v>0</v>
      </c>
      <c r="AL90" s="61">
        <v>0</v>
      </c>
      <c r="AM90" s="61">
        <v>0</v>
      </c>
      <c r="AN90" s="61">
        <v>0</v>
      </c>
      <c r="AO90" s="61">
        <v>0</v>
      </c>
      <c r="AP90" s="61">
        <v>0</v>
      </c>
      <c r="AQ90" s="61">
        <v>0</v>
      </c>
      <c r="AR90" s="61">
        <v>0</v>
      </c>
      <c r="AS90" s="61">
        <v>0</v>
      </c>
      <c r="AT90" s="61">
        <v>0</v>
      </c>
      <c r="AU90" s="61">
        <v>0</v>
      </c>
      <c r="AV90" s="61">
        <v>0</v>
      </c>
      <c r="AW90" s="61">
        <v>0</v>
      </c>
      <c r="AX90" s="61">
        <v>0</v>
      </c>
      <c r="AY90" s="61">
        <v>0</v>
      </c>
      <c r="AZ90" s="61">
        <v>0</v>
      </c>
      <c r="BA90" s="61">
        <v>0</v>
      </c>
      <c r="BB90" s="61">
        <v>0</v>
      </c>
      <c r="BC90" s="61">
        <v>0</v>
      </c>
      <c r="BD90" s="61">
        <v>0</v>
      </c>
      <c r="BE90" s="61">
        <v>0</v>
      </c>
      <c r="BF90" s="61">
        <v>0</v>
      </c>
      <c r="BG90" s="61">
        <v>0</v>
      </c>
      <c r="BH90" s="61">
        <v>0</v>
      </c>
      <c r="BI90" s="61">
        <v>0</v>
      </c>
      <c r="BJ90" s="61">
        <v>0</v>
      </c>
      <c r="BK90" s="61">
        <v>0</v>
      </c>
      <c r="BL90" s="61">
        <v>0</v>
      </c>
      <c r="BM90" s="61">
        <v>0</v>
      </c>
      <c r="BN90" s="61">
        <v>0</v>
      </c>
      <c r="BO90" s="61">
        <v>0</v>
      </c>
      <c r="BP90" s="61">
        <v>0</v>
      </c>
      <c r="BQ90" s="61">
        <v>0</v>
      </c>
      <c r="BR90" s="61">
        <v>0</v>
      </c>
      <c r="BS90" s="61">
        <v>2919687</v>
      </c>
      <c r="BT90" s="61">
        <v>-3599924</v>
      </c>
      <c r="BU90" s="58" t="s">
        <v>788</v>
      </c>
      <c r="BV90" s="58" t="s">
        <v>601</v>
      </c>
      <c r="BW90" s="58" t="s">
        <v>466</v>
      </c>
      <c r="BX90" s="58" t="s">
        <v>467</v>
      </c>
      <c r="BY90" s="58" t="s">
        <v>789</v>
      </c>
    </row>
    <row r="91" spans="1:77">
      <c r="A91" s="58" t="s">
        <v>469</v>
      </c>
      <c r="B91" s="59" t="s">
        <v>790</v>
      </c>
      <c r="C91" s="59" t="s">
        <v>791</v>
      </c>
      <c r="D91" s="61">
        <v>47123320</v>
      </c>
      <c r="E91" s="61">
        <v>0</v>
      </c>
      <c r="F91" s="61">
        <v>47123320</v>
      </c>
      <c r="G91" s="61">
        <v>0</v>
      </c>
      <c r="H91" s="61">
        <v>0</v>
      </c>
      <c r="I91" s="61">
        <v>0</v>
      </c>
      <c r="J91" s="61">
        <v>-153127</v>
      </c>
      <c r="K91" s="61">
        <v>0</v>
      </c>
      <c r="L91" s="61">
        <v>-153127</v>
      </c>
      <c r="M91" s="61">
        <v>0</v>
      </c>
      <c r="N91" s="61">
        <v>0</v>
      </c>
      <c r="O91" s="61">
        <v>0</v>
      </c>
      <c r="P91" s="61">
        <v>357445</v>
      </c>
      <c r="Q91" s="61">
        <v>0</v>
      </c>
      <c r="R91" s="61">
        <v>357445</v>
      </c>
      <c r="S91" s="61">
        <v>30827</v>
      </c>
      <c r="T91" s="61">
        <v>0</v>
      </c>
      <c r="U91" s="61">
        <v>30827</v>
      </c>
      <c r="V91" s="61">
        <v>2948178</v>
      </c>
      <c r="W91" s="61">
        <v>0</v>
      </c>
      <c r="X91" s="61">
        <v>2948178</v>
      </c>
      <c r="Y91" s="61">
        <v>0</v>
      </c>
      <c r="Z91" s="61">
        <v>0</v>
      </c>
      <c r="AA91" s="61">
        <v>0</v>
      </c>
      <c r="AB91" s="61">
        <v>-3909564</v>
      </c>
      <c r="AC91" s="61">
        <v>0</v>
      </c>
      <c r="AD91" s="61">
        <v>-3909564</v>
      </c>
      <c r="AE91" s="61">
        <v>0</v>
      </c>
      <c r="AF91" s="61">
        <v>0</v>
      </c>
      <c r="AG91" s="61">
        <v>0</v>
      </c>
      <c r="AH91" s="61">
        <v>46550206</v>
      </c>
      <c r="AI91" s="61">
        <v>0</v>
      </c>
      <c r="AJ91" s="61">
        <v>46550206</v>
      </c>
      <c r="AK91" s="61">
        <v>0</v>
      </c>
      <c r="AL91" s="61">
        <v>0</v>
      </c>
      <c r="AM91" s="61">
        <v>0</v>
      </c>
      <c r="AN91" s="61">
        <v>0</v>
      </c>
      <c r="AO91" s="61">
        <v>0</v>
      </c>
      <c r="AP91" s="61">
        <v>0</v>
      </c>
      <c r="AQ91" s="61">
        <v>0</v>
      </c>
      <c r="AR91" s="61">
        <v>0</v>
      </c>
      <c r="AS91" s="61">
        <v>0</v>
      </c>
      <c r="AT91" s="61">
        <v>0</v>
      </c>
      <c r="AU91" s="61">
        <v>0</v>
      </c>
      <c r="AV91" s="61">
        <v>0</v>
      </c>
      <c r="AW91" s="61">
        <v>0</v>
      </c>
      <c r="AX91" s="61">
        <v>0</v>
      </c>
      <c r="AY91" s="61">
        <v>0</v>
      </c>
      <c r="AZ91" s="61">
        <v>0</v>
      </c>
      <c r="BA91" s="61">
        <v>0</v>
      </c>
      <c r="BB91" s="61">
        <v>0</v>
      </c>
      <c r="BC91" s="61">
        <v>0</v>
      </c>
      <c r="BD91" s="61">
        <v>0</v>
      </c>
      <c r="BE91" s="61">
        <v>0</v>
      </c>
      <c r="BF91" s="61">
        <v>0</v>
      </c>
      <c r="BG91" s="61">
        <v>0</v>
      </c>
      <c r="BH91" s="61">
        <v>0</v>
      </c>
      <c r="BI91" s="61">
        <v>0</v>
      </c>
      <c r="BJ91" s="61">
        <v>0</v>
      </c>
      <c r="BK91" s="61">
        <v>0</v>
      </c>
      <c r="BL91" s="61">
        <v>0</v>
      </c>
      <c r="BM91" s="61">
        <v>0</v>
      </c>
      <c r="BN91" s="61">
        <v>0</v>
      </c>
      <c r="BO91" s="61">
        <v>0</v>
      </c>
      <c r="BP91" s="61">
        <v>0</v>
      </c>
      <c r="BQ91" s="61">
        <v>0</v>
      </c>
      <c r="BR91" s="61">
        <v>0</v>
      </c>
      <c r="BS91" s="61">
        <v>2231885</v>
      </c>
      <c r="BT91" s="61">
        <v>-559080</v>
      </c>
      <c r="BU91" s="58" t="s">
        <v>526</v>
      </c>
      <c r="BV91" s="58" t="s">
        <v>527</v>
      </c>
      <c r="BW91" s="58" t="s">
        <v>466</v>
      </c>
      <c r="BX91" s="58" t="s">
        <v>467</v>
      </c>
      <c r="BY91" s="58" t="s">
        <v>792</v>
      </c>
    </row>
    <row r="92" spans="1:77">
      <c r="A92" s="58" t="s">
        <v>469</v>
      </c>
      <c r="B92" s="59" t="s">
        <v>793</v>
      </c>
      <c r="C92" s="59" t="s">
        <v>794</v>
      </c>
      <c r="D92" s="61">
        <v>15636842</v>
      </c>
      <c r="E92" s="61">
        <v>0</v>
      </c>
      <c r="F92" s="61">
        <v>15636842</v>
      </c>
      <c r="G92" s="61">
        <v>0</v>
      </c>
      <c r="H92" s="61">
        <v>0</v>
      </c>
      <c r="I92" s="61">
        <v>0</v>
      </c>
      <c r="J92" s="61">
        <v>-12541</v>
      </c>
      <c r="K92" s="61">
        <v>0</v>
      </c>
      <c r="L92" s="61">
        <v>-12541</v>
      </c>
      <c r="M92" s="61">
        <v>0</v>
      </c>
      <c r="N92" s="61">
        <v>0</v>
      </c>
      <c r="O92" s="61">
        <v>0</v>
      </c>
      <c r="P92" s="61">
        <v>-81236</v>
      </c>
      <c r="Q92" s="61">
        <v>0</v>
      </c>
      <c r="R92" s="61">
        <v>-81236</v>
      </c>
      <c r="S92" s="61">
        <v>528568</v>
      </c>
      <c r="T92" s="61">
        <v>0</v>
      </c>
      <c r="U92" s="61">
        <v>528568</v>
      </c>
      <c r="V92" s="61">
        <v>654687</v>
      </c>
      <c r="W92" s="61">
        <v>0</v>
      </c>
      <c r="X92" s="61">
        <v>654687</v>
      </c>
      <c r="Y92" s="61">
        <v>-528568</v>
      </c>
      <c r="Z92" s="61">
        <v>0</v>
      </c>
      <c r="AA92" s="61">
        <v>-528568</v>
      </c>
      <c r="AB92" s="61">
        <v>-631756</v>
      </c>
      <c r="AC92" s="61">
        <v>0</v>
      </c>
      <c r="AD92" s="61">
        <v>-631756</v>
      </c>
      <c r="AE92" s="61">
        <v>0</v>
      </c>
      <c r="AF92" s="61">
        <v>0</v>
      </c>
      <c r="AG92" s="61">
        <v>0</v>
      </c>
      <c r="AH92" s="61">
        <v>15578537</v>
      </c>
      <c r="AI92" s="61">
        <v>0</v>
      </c>
      <c r="AJ92" s="61">
        <v>15578537</v>
      </c>
      <c r="AK92" s="61">
        <v>0</v>
      </c>
      <c r="AL92" s="61">
        <v>0</v>
      </c>
      <c r="AM92" s="61">
        <v>21552</v>
      </c>
      <c r="AN92" s="61">
        <v>0</v>
      </c>
      <c r="AO92" s="61">
        <v>21552</v>
      </c>
      <c r="AP92" s="61">
        <v>0</v>
      </c>
      <c r="AQ92" s="61">
        <v>0</v>
      </c>
      <c r="AR92" s="61">
        <v>0</v>
      </c>
      <c r="AS92" s="61">
        <v>0</v>
      </c>
      <c r="AT92" s="61">
        <v>0</v>
      </c>
      <c r="AU92" s="61">
        <v>0</v>
      </c>
      <c r="AV92" s="61">
        <v>0</v>
      </c>
      <c r="AW92" s="61">
        <v>0</v>
      </c>
      <c r="AX92" s="61">
        <v>0</v>
      </c>
      <c r="AY92" s="61">
        <v>0</v>
      </c>
      <c r="AZ92" s="61">
        <v>0</v>
      </c>
      <c r="BA92" s="61">
        <v>0</v>
      </c>
      <c r="BB92" s="61">
        <v>0</v>
      </c>
      <c r="BC92" s="61">
        <v>0</v>
      </c>
      <c r="BD92" s="61">
        <v>0</v>
      </c>
      <c r="BE92" s="61">
        <v>0</v>
      </c>
      <c r="BF92" s="61">
        <v>0</v>
      </c>
      <c r="BG92" s="61">
        <v>0</v>
      </c>
      <c r="BH92" s="61">
        <v>0</v>
      </c>
      <c r="BI92" s="61">
        <v>0</v>
      </c>
      <c r="BJ92" s="61">
        <v>0</v>
      </c>
      <c r="BK92" s="61">
        <v>0</v>
      </c>
      <c r="BL92" s="61">
        <v>0</v>
      </c>
      <c r="BM92" s="61">
        <v>0</v>
      </c>
      <c r="BN92" s="61">
        <v>0</v>
      </c>
      <c r="BO92" s="61">
        <v>0</v>
      </c>
      <c r="BP92" s="61">
        <v>0</v>
      </c>
      <c r="BQ92" s="61">
        <v>0</v>
      </c>
      <c r="BR92" s="61">
        <v>0</v>
      </c>
      <c r="BS92" s="61">
        <v>1077471</v>
      </c>
      <c r="BT92" s="61">
        <v>-1037958</v>
      </c>
      <c r="BU92" s="58" t="s">
        <v>472</v>
      </c>
      <c r="BV92" s="58" t="s">
        <v>465</v>
      </c>
      <c r="BW92" s="58" t="s">
        <v>466</v>
      </c>
      <c r="BX92" s="58" t="s">
        <v>473</v>
      </c>
      <c r="BY92" s="58" t="s">
        <v>795</v>
      </c>
    </row>
    <row r="93" spans="1:77">
      <c r="A93" s="58" t="s">
        <v>461</v>
      </c>
      <c r="B93" s="59" t="s">
        <v>796</v>
      </c>
      <c r="C93" s="59" t="s">
        <v>797</v>
      </c>
      <c r="D93" s="61">
        <v>48339137</v>
      </c>
      <c r="E93" s="61">
        <v>0</v>
      </c>
      <c r="F93" s="61">
        <v>48339137</v>
      </c>
      <c r="G93" s="61">
        <v>0</v>
      </c>
      <c r="H93" s="61">
        <v>0</v>
      </c>
      <c r="I93" s="61">
        <v>0</v>
      </c>
      <c r="J93" s="61">
        <v>-172614</v>
      </c>
      <c r="K93" s="61">
        <v>0</v>
      </c>
      <c r="L93" s="61">
        <v>-172614</v>
      </c>
      <c r="M93" s="61">
        <v>0</v>
      </c>
      <c r="N93" s="61">
        <v>0</v>
      </c>
      <c r="O93" s="61">
        <v>0</v>
      </c>
      <c r="P93" s="61">
        <v>-109558</v>
      </c>
      <c r="Q93" s="61">
        <v>0</v>
      </c>
      <c r="R93" s="61">
        <v>-109558</v>
      </c>
      <c r="S93" s="61">
        <v>12795</v>
      </c>
      <c r="T93" s="61">
        <v>0</v>
      </c>
      <c r="U93" s="61">
        <v>12795</v>
      </c>
      <c r="V93" s="61">
        <v>872039</v>
      </c>
      <c r="W93" s="61">
        <v>0</v>
      </c>
      <c r="X93" s="61">
        <v>872039</v>
      </c>
      <c r="Y93" s="61">
        <v>34928</v>
      </c>
      <c r="Z93" s="61">
        <v>0</v>
      </c>
      <c r="AA93" s="61">
        <v>34928</v>
      </c>
      <c r="AB93" s="61">
        <v>10537542</v>
      </c>
      <c r="AC93" s="61">
        <v>0</v>
      </c>
      <c r="AD93" s="61">
        <v>10537542</v>
      </c>
      <c r="AE93" s="61">
        <v>12859756</v>
      </c>
      <c r="AF93" s="61">
        <v>0</v>
      </c>
      <c r="AG93" s="61">
        <v>12859756</v>
      </c>
      <c r="AH93" s="61">
        <v>59686883</v>
      </c>
      <c r="AI93" s="61">
        <v>0</v>
      </c>
      <c r="AJ93" s="61">
        <v>59686883</v>
      </c>
      <c r="AK93" s="61">
        <v>0</v>
      </c>
      <c r="AL93" s="61">
        <v>0</v>
      </c>
      <c r="AM93" s="61">
        <v>14845</v>
      </c>
      <c r="AN93" s="61">
        <v>0</v>
      </c>
      <c r="AO93" s="61">
        <v>14845</v>
      </c>
      <c r="AP93" s="61">
        <v>0</v>
      </c>
      <c r="AQ93" s="61">
        <v>0</v>
      </c>
      <c r="AR93" s="61">
        <v>0</v>
      </c>
      <c r="AS93" s="61">
        <v>0</v>
      </c>
      <c r="AT93" s="61">
        <v>0</v>
      </c>
      <c r="AU93" s="61">
        <v>0</v>
      </c>
      <c r="AV93" s="61">
        <v>0</v>
      </c>
      <c r="AW93" s="61">
        <v>0</v>
      </c>
      <c r="AX93" s="61">
        <v>0</v>
      </c>
      <c r="AY93" s="61">
        <v>0</v>
      </c>
      <c r="AZ93" s="61">
        <v>0</v>
      </c>
      <c r="BA93" s="61">
        <v>0</v>
      </c>
      <c r="BB93" s="61">
        <v>0</v>
      </c>
      <c r="BC93" s="61">
        <v>0</v>
      </c>
      <c r="BD93" s="61">
        <v>0</v>
      </c>
      <c r="BE93" s="61">
        <v>0</v>
      </c>
      <c r="BF93" s="61">
        <v>0</v>
      </c>
      <c r="BG93" s="61">
        <v>0</v>
      </c>
      <c r="BH93" s="61">
        <v>0</v>
      </c>
      <c r="BI93" s="61">
        <v>0</v>
      </c>
      <c r="BJ93" s="61">
        <v>0</v>
      </c>
      <c r="BK93" s="61">
        <v>0</v>
      </c>
      <c r="BL93" s="61">
        <v>0</v>
      </c>
      <c r="BM93" s="61">
        <v>0</v>
      </c>
      <c r="BN93" s="61">
        <v>0</v>
      </c>
      <c r="BO93" s="61">
        <v>0</v>
      </c>
      <c r="BP93" s="61">
        <v>0</v>
      </c>
      <c r="BQ93" s="61">
        <v>0</v>
      </c>
      <c r="BR93" s="61">
        <v>0</v>
      </c>
      <c r="BS93" s="61">
        <v>2559636</v>
      </c>
      <c r="BT93" s="61">
        <v>-3272624</v>
      </c>
      <c r="BU93" s="58" t="s">
        <v>798</v>
      </c>
      <c r="BV93" s="58" t="s">
        <v>465</v>
      </c>
      <c r="BW93" s="58" t="s">
        <v>466</v>
      </c>
      <c r="BX93" s="58" t="s">
        <v>467</v>
      </c>
      <c r="BY93" s="58" t="s">
        <v>799</v>
      </c>
    </row>
    <row r="94" spans="1:77">
      <c r="A94" s="58" t="s">
        <v>469</v>
      </c>
      <c r="B94" s="59" t="s">
        <v>800</v>
      </c>
      <c r="C94" s="59" t="s">
        <v>801</v>
      </c>
      <c r="D94" s="61">
        <v>94396603</v>
      </c>
      <c r="E94" s="61">
        <v>0</v>
      </c>
      <c r="F94" s="61">
        <v>94396603</v>
      </c>
      <c r="G94" s="61">
        <v>0</v>
      </c>
      <c r="H94" s="61">
        <v>0</v>
      </c>
      <c r="I94" s="61">
        <v>0</v>
      </c>
      <c r="J94" s="61">
        <v>-1116003</v>
      </c>
      <c r="K94" s="61">
        <v>0</v>
      </c>
      <c r="L94" s="61">
        <v>-1116003</v>
      </c>
      <c r="M94" s="61">
        <v>0</v>
      </c>
      <c r="N94" s="61">
        <v>0</v>
      </c>
      <c r="O94" s="61">
        <v>0</v>
      </c>
      <c r="P94" s="61">
        <v>415328</v>
      </c>
      <c r="Q94" s="61">
        <v>0</v>
      </c>
      <c r="R94" s="61">
        <v>415328</v>
      </c>
      <c r="S94" s="61">
        <v>232796</v>
      </c>
      <c r="T94" s="61">
        <v>0</v>
      </c>
      <c r="U94" s="61">
        <v>232796</v>
      </c>
      <c r="V94" s="61">
        <v>1640441</v>
      </c>
      <c r="W94" s="61">
        <v>0</v>
      </c>
      <c r="X94" s="61">
        <v>1640441</v>
      </c>
      <c r="Y94" s="61">
        <v>-2375327</v>
      </c>
      <c r="Z94" s="61">
        <v>0</v>
      </c>
      <c r="AA94" s="61">
        <v>-2375327</v>
      </c>
      <c r="AB94" s="61">
        <v>24460250</v>
      </c>
      <c r="AC94" s="61">
        <v>0</v>
      </c>
      <c r="AD94" s="61">
        <v>24460250</v>
      </c>
      <c r="AE94" s="61">
        <v>24400000</v>
      </c>
      <c r="AF94" s="61">
        <v>0</v>
      </c>
      <c r="AG94" s="61">
        <v>24400000</v>
      </c>
      <c r="AH94" s="61">
        <v>118770091</v>
      </c>
      <c r="AI94" s="61">
        <v>0</v>
      </c>
      <c r="AJ94" s="61">
        <v>118770091</v>
      </c>
      <c r="AK94" s="61">
        <v>0</v>
      </c>
      <c r="AL94" s="61">
        <v>0</v>
      </c>
      <c r="AM94" s="61">
        <v>0</v>
      </c>
      <c r="AN94" s="61">
        <v>0</v>
      </c>
      <c r="AO94" s="61">
        <v>0</v>
      </c>
      <c r="AP94" s="61">
        <v>0</v>
      </c>
      <c r="AQ94" s="61">
        <v>0</v>
      </c>
      <c r="AR94" s="61">
        <v>0</v>
      </c>
      <c r="AS94" s="61">
        <v>0</v>
      </c>
      <c r="AT94" s="61">
        <v>0</v>
      </c>
      <c r="AU94" s="61">
        <v>0</v>
      </c>
      <c r="AV94" s="61">
        <v>0</v>
      </c>
      <c r="AW94" s="61">
        <v>0</v>
      </c>
      <c r="AX94" s="61">
        <v>0</v>
      </c>
      <c r="AY94" s="61">
        <v>0</v>
      </c>
      <c r="AZ94" s="61">
        <v>0</v>
      </c>
      <c r="BA94" s="61">
        <v>0</v>
      </c>
      <c r="BB94" s="61">
        <v>0</v>
      </c>
      <c r="BC94" s="61">
        <v>0</v>
      </c>
      <c r="BD94" s="61">
        <v>0</v>
      </c>
      <c r="BE94" s="61">
        <v>0</v>
      </c>
      <c r="BF94" s="61">
        <v>0</v>
      </c>
      <c r="BG94" s="61">
        <v>0</v>
      </c>
      <c r="BH94" s="61">
        <v>0</v>
      </c>
      <c r="BI94" s="61">
        <v>0</v>
      </c>
      <c r="BJ94" s="61">
        <v>0</v>
      </c>
      <c r="BK94" s="61">
        <v>0</v>
      </c>
      <c r="BL94" s="61">
        <v>0</v>
      </c>
      <c r="BM94" s="61">
        <v>0</v>
      </c>
      <c r="BN94" s="61">
        <v>0</v>
      </c>
      <c r="BO94" s="61">
        <v>0</v>
      </c>
      <c r="BP94" s="61">
        <v>0</v>
      </c>
      <c r="BQ94" s="61">
        <v>0</v>
      </c>
      <c r="BR94" s="61">
        <v>0</v>
      </c>
      <c r="BS94" s="61">
        <v>20226399</v>
      </c>
      <c r="BT94" s="61">
        <v>-6412739</v>
      </c>
      <c r="BU94" s="58" t="s">
        <v>501</v>
      </c>
      <c r="BV94" s="58" t="s">
        <v>502</v>
      </c>
      <c r="BW94" s="58" t="s">
        <v>503</v>
      </c>
      <c r="BX94" s="58" t="s">
        <v>504</v>
      </c>
      <c r="BY94" s="58" t="s">
        <v>802</v>
      </c>
    </row>
    <row r="95" spans="1:77">
      <c r="A95" s="58" t="s">
        <v>469</v>
      </c>
      <c r="B95" s="59" t="s">
        <v>803</v>
      </c>
      <c r="C95" s="59" t="s">
        <v>804</v>
      </c>
      <c r="D95" s="61">
        <v>28932801</v>
      </c>
      <c r="E95" s="61">
        <v>0</v>
      </c>
      <c r="F95" s="61">
        <v>28932801</v>
      </c>
      <c r="G95" s="61">
        <v>0</v>
      </c>
      <c r="H95" s="61">
        <v>0</v>
      </c>
      <c r="I95" s="61">
        <v>0</v>
      </c>
      <c r="J95" s="61">
        <v>-4893</v>
      </c>
      <c r="K95" s="61">
        <v>0</v>
      </c>
      <c r="L95" s="61">
        <v>-4893</v>
      </c>
      <c r="M95" s="61">
        <v>0</v>
      </c>
      <c r="N95" s="61">
        <v>0</v>
      </c>
      <c r="O95" s="61">
        <v>0</v>
      </c>
      <c r="P95" s="61">
        <v>-719743</v>
      </c>
      <c r="Q95" s="61">
        <v>0</v>
      </c>
      <c r="R95" s="61">
        <v>-719743</v>
      </c>
      <c r="S95" s="61">
        <v>32636</v>
      </c>
      <c r="T95" s="61">
        <v>0</v>
      </c>
      <c r="U95" s="61">
        <v>32636</v>
      </c>
      <c r="V95" s="61">
        <v>1272117</v>
      </c>
      <c r="W95" s="61">
        <v>0</v>
      </c>
      <c r="X95" s="61">
        <v>1272117</v>
      </c>
      <c r="Y95" s="61">
        <v>1341811</v>
      </c>
      <c r="Z95" s="61">
        <v>0</v>
      </c>
      <c r="AA95" s="61">
        <v>1341811</v>
      </c>
      <c r="AB95" s="61">
        <v>-2989817</v>
      </c>
      <c r="AC95" s="61">
        <v>0</v>
      </c>
      <c r="AD95" s="61">
        <v>-2989817</v>
      </c>
      <c r="AE95" s="61">
        <v>0</v>
      </c>
      <c r="AF95" s="61">
        <v>0</v>
      </c>
      <c r="AG95" s="61">
        <v>0</v>
      </c>
      <c r="AH95" s="61">
        <v>27869805</v>
      </c>
      <c r="AI95" s="61">
        <v>0</v>
      </c>
      <c r="AJ95" s="61">
        <v>27869805</v>
      </c>
      <c r="AK95" s="61">
        <v>0</v>
      </c>
      <c r="AL95" s="61">
        <v>0</v>
      </c>
      <c r="AM95" s="61">
        <v>0</v>
      </c>
      <c r="AN95" s="61">
        <v>0</v>
      </c>
      <c r="AO95" s="61">
        <v>0</v>
      </c>
      <c r="AP95" s="61">
        <v>0</v>
      </c>
      <c r="AQ95" s="61">
        <v>0</v>
      </c>
      <c r="AR95" s="61">
        <v>0</v>
      </c>
      <c r="AS95" s="61">
        <v>0</v>
      </c>
      <c r="AT95" s="61">
        <v>0</v>
      </c>
      <c r="AU95" s="61">
        <v>0</v>
      </c>
      <c r="AV95" s="61">
        <v>0</v>
      </c>
      <c r="AW95" s="61">
        <v>0</v>
      </c>
      <c r="AX95" s="61">
        <v>0</v>
      </c>
      <c r="AY95" s="61">
        <v>0</v>
      </c>
      <c r="AZ95" s="61">
        <v>0</v>
      </c>
      <c r="BA95" s="61">
        <v>0</v>
      </c>
      <c r="BB95" s="61">
        <v>0</v>
      </c>
      <c r="BC95" s="61">
        <v>0</v>
      </c>
      <c r="BD95" s="61">
        <v>0</v>
      </c>
      <c r="BE95" s="61">
        <v>0</v>
      </c>
      <c r="BF95" s="61">
        <v>0</v>
      </c>
      <c r="BG95" s="61">
        <v>0</v>
      </c>
      <c r="BH95" s="61">
        <v>0</v>
      </c>
      <c r="BI95" s="61">
        <v>0</v>
      </c>
      <c r="BJ95" s="61">
        <v>0</v>
      </c>
      <c r="BK95" s="61">
        <v>0</v>
      </c>
      <c r="BL95" s="61">
        <v>0</v>
      </c>
      <c r="BM95" s="61">
        <v>0</v>
      </c>
      <c r="BN95" s="61">
        <v>0</v>
      </c>
      <c r="BO95" s="61">
        <v>0</v>
      </c>
      <c r="BP95" s="61">
        <v>0</v>
      </c>
      <c r="BQ95" s="61">
        <v>0</v>
      </c>
      <c r="BR95" s="61">
        <v>0</v>
      </c>
      <c r="BS95" s="61">
        <v>3847813</v>
      </c>
      <c r="BT95" s="61">
        <v>-1771910</v>
      </c>
      <c r="BU95" s="58" t="s">
        <v>521</v>
      </c>
      <c r="BV95" s="58" t="s">
        <v>522</v>
      </c>
      <c r="BW95" s="58" t="s">
        <v>466</v>
      </c>
      <c r="BX95" s="58" t="s">
        <v>497</v>
      </c>
      <c r="BY95" s="58" t="s">
        <v>805</v>
      </c>
    </row>
    <row r="96" spans="1:77">
      <c r="A96" s="58" t="s">
        <v>461</v>
      </c>
      <c r="B96" s="59" t="s">
        <v>806</v>
      </c>
      <c r="C96" s="59" t="s">
        <v>807</v>
      </c>
      <c r="D96" s="61">
        <v>18696760</v>
      </c>
      <c r="E96" s="61">
        <v>0</v>
      </c>
      <c r="F96" s="61">
        <v>18696760</v>
      </c>
      <c r="G96" s="61">
        <v>0</v>
      </c>
      <c r="H96" s="61">
        <v>0</v>
      </c>
      <c r="I96" s="61">
        <v>0</v>
      </c>
      <c r="J96" s="61">
        <v>122582</v>
      </c>
      <c r="K96" s="61">
        <v>0</v>
      </c>
      <c r="L96" s="61">
        <v>122582</v>
      </c>
      <c r="M96" s="61">
        <v>0</v>
      </c>
      <c r="N96" s="61">
        <v>0</v>
      </c>
      <c r="O96" s="61">
        <v>0</v>
      </c>
      <c r="P96" s="61">
        <v>267095</v>
      </c>
      <c r="Q96" s="61">
        <v>0</v>
      </c>
      <c r="R96" s="61">
        <v>267095</v>
      </c>
      <c r="S96" s="61">
        <v>0</v>
      </c>
      <c r="T96" s="61">
        <v>0</v>
      </c>
      <c r="U96" s="61">
        <v>0</v>
      </c>
      <c r="V96" s="61">
        <v>0</v>
      </c>
      <c r="W96" s="61">
        <v>0</v>
      </c>
      <c r="X96" s="61">
        <v>0</v>
      </c>
      <c r="Y96" s="61">
        <v>189616</v>
      </c>
      <c r="Z96" s="61">
        <v>0</v>
      </c>
      <c r="AA96" s="61">
        <v>189616</v>
      </c>
      <c r="AB96" s="61">
        <v>557</v>
      </c>
      <c r="AC96" s="61">
        <v>0</v>
      </c>
      <c r="AD96" s="61">
        <v>557</v>
      </c>
      <c r="AE96" s="61">
        <v>0</v>
      </c>
      <c r="AF96" s="61">
        <v>0</v>
      </c>
      <c r="AG96" s="61">
        <v>0</v>
      </c>
      <c r="AH96" s="61">
        <v>19154028</v>
      </c>
      <c r="AI96" s="61">
        <v>0</v>
      </c>
      <c r="AJ96" s="61">
        <v>19154028</v>
      </c>
      <c r="AK96" s="61">
        <v>0</v>
      </c>
      <c r="AL96" s="61">
        <v>0</v>
      </c>
      <c r="AM96" s="61">
        <v>0</v>
      </c>
      <c r="AN96" s="61">
        <v>0</v>
      </c>
      <c r="AO96" s="61">
        <v>0</v>
      </c>
      <c r="AP96" s="61">
        <v>0</v>
      </c>
      <c r="AQ96" s="61">
        <v>0</v>
      </c>
      <c r="AR96" s="61">
        <v>0</v>
      </c>
      <c r="AS96" s="61">
        <v>0</v>
      </c>
      <c r="AT96" s="61">
        <v>0</v>
      </c>
      <c r="AU96" s="61">
        <v>0</v>
      </c>
      <c r="AV96" s="61">
        <v>0</v>
      </c>
      <c r="AW96" s="61">
        <v>0</v>
      </c>
      <c r="AX96" s="61">
        <v>0</v>
      </c>
      <c r="AY96" s="61">
        <v>0</v>
      </c>
      <c r="AZ96" s="61">
        <v>0</v>
      </c>
      <c r="BA96" s="61">
        <v>0</v>
      </c>
      <c r="BB96" s="61">
        <v>0</v>
      </c>
      <c r="BC96" s="61">
        <v>0</v>
      </c>
      <c r="BD96" s="61">
        <v>0</v>
      </c>
      <c r="BE96" s="61">
        <v>0</v>
      </c>
      <c r="BF96" s="61">
        <v>0</v>
      </c>
      <c r="BG96" s="61">
        <v>0</v>
      </c>
      <c r="BH96" s="61">
        <v>0</v>
      </c>
      <c r="BI96" s="61">
        <v>0</v>
      </c>
      <c r="BJ96" s="61">
        <v>0</v>
      </c>
      <c r="BK96" s="61">
        <v>0</v>
      </c>
      <c r="BL96" s="61">
        <v>0</v>
      </c>
      <c r="BM96" s="61">
        <v>0</v>
      </c>
      <c r="BN96" s="61">
        <v>0</v>
      </c>
      <c r="BO96" s="61">
        <v>0</v>
      </c>
      <c r="BP96" s="61">
        <v>0</v>
      </c>
      <c r="BQ96" s="61">
        <v>0</v>
      </c>
      <c r="BR96" s="61">
        <v>0</v>
      </c>
      <c r="BS96" s="61">
        <v>735204</v>
      </c>
      <c r="BT96" s="61">
        <v>-1112868</v>
      </c>
      <c r="BU96" s="58" t="s">
        <v>798</v>
      </c>
      <c r="BV96" s="58" t="s">
        <v>465</v>
      </c>
      <c r="BW96" s="58" t="s">
        <v>466</v>
      </c>
      <c r="BX96" s="58" t="s">
        <v>467</v>
      </c>
      <c r="BY96" s="58" t="s">
        <v>808</v>
      </c>
    </row>
    <row r="97" spans="1:77">
      <c r="A97" s="58" t="s">
        <v>469</v>
      </c>
      <c r="B97" s="59" t="s">
        <v>809</v>
      </c>
      <c r="C97" s="59" t="s">
        <v>810</v>
      </c>
      <c r="D97" s="61">
        <v>20467035</v>
      </c>
      <c r="E97" s="61">
        <v>0</v>
      </c>
      <c r="F97" s="61">
        <v>20467035</v>
      </c>
      <c r="G97" s="61">
        <v>0</v>
      </c>
      <c r="H97" s="61">
        <v>0</v>
      </c>
      <c r="I97" s="61">
        <v>0</v>
      </c>
      <c r="J97" s="61">
        <v>-40340</v>
      </c>
      <c r="K97" s="61">
        <v>0</v>
      </c>
      <c r="L97" s="61">
        <v>-40340</v>
      </c>
      <c r="M97" s="61">
        <v>0</v>
      </c>
      <c r="N97" s="61">
        <v>0</v>
      </c>
      <c r="O97" s="61">
        <v>0</v>
      </c>
      <c r="P97" s="61">
        <v>-139664</v>
      </c>
      <c r="Q97" s="61">
        <v>0</v>
      </c>
      <c r="R97" s="61">
        <v>-139664</v>
      </c>
      <c r="S97" s="61">
        <v>294460</v>
      </c>
      <c r="T97" s="61">
        <v>0</v>
      </c>
      <c r="U97" s="61">
        <v>294460</v>
      </c>
      <c r="V97" s="61">
        <v>984817</v>
      </c>
      <c r="W97" s="61">
        <v>0</v>
      </c>
      <c r="X97" s="61">
        <v>984817</v>
      </c>
      <c r="Y97" s="61">
        <v>-395930</v>
      </c>
      <c r="Z97" s="61">
        <v>0</v>
      </c>
      <c r="AA97" s="61">
        <v>-395930</v>
      </c>
      <c r="AB97" s="61">
        <v>-1391070</v>
      </c>
      <c r="AC97" s="61">
        <v>0</v>
      </c>
      <c r="AD97" s="61">
        <v>-1391070</v>
      </c>
      <c r="AE97" s="61">
        <v>0</v>
      </c>
      <c r="AF97" s="61">
        <v>0</v>
      </c>
      <c r="AG97" s="61">
        <v>0</v>
      </c>
      <c r="AH97" s="61">
        <v>19819648</v>
      </c>
      <c r="AI97" s="61">
        <v>0</v>
      </c>
      <c r="AJ97" s="61">
        <v>19819648</v>
      </c>
      <c r="AK97" s="61">
        <v>0</v>
      </c>
      <c r="AL97" s="61">
        <v>0</v>
      </c>
      <c r="AM97" s="61">
        <v>0</v>
      </c>
      <c r="AN97" s="61">
        <v>0</v>
      </c>
      <c r="AO97" s="61">
        <v>0</v>
      </c>
      <c r="AP97" s="61">
        <v>0</v>
      </c>
      <c r="AQ97" s="61">
        <v>0</v>
      </c>
      <c r="AR97" s="61">
        <v>0</v>
      </c>
      <c r="AS97" s="61">
        <v>0</v>
      </c>
      <c r="AT97" s="61">
        <v>0</v>
      </c>
      <c r="AU97" s="61">
        <v>0</v>
      </c>
      <c r="AV97" s="61">
        <v>0</v>
      </c>
      <c r="AW97" s="61">
        <v>0</v>
      </c>
      <c r="AX97" s="61">
        <v>0</v>
      </c>
      <c r="AY97" s="61">
        <v>0</v>
      </c>
      <c r="AZ97" s="61">
        <v>0</v>
      </c>
      <c r="BA97" s="61">
        <v>0</v>
      </c>
      <c r="BB97" s="61">
        <v>0</v>
      </c>
      <c r="BC97" s="61">
        <v>0</v>
      </c>
      <c r="BD97" s="61">
        <v>0</v>
      </c>
      <c r="BE97" s="61">
        <v>0</v>
      </c>
      <c r="BF97" s="61">
        <v>0</v>
      </c>
      <c r="BG97" s="61">
        <v>0</v>
      </c>
      <c r="BH97" s="61">
        <v>0</v>
      </c>
      <c r="BI97" s="61">
        <v>0</v>
      </c>
      <c r="BJ97" s="61">
        <v>0</v>
      </c>
      <c r="BK97" s="61">
        <v>0</v>
      </c>
      <c r="BL97" s="61">
        <v>0</v>
      </c>
      <c r="BM97" s="61">
        <v>0</v>
      </c>
      <c r="BN97" s="61">
        <v>0</v>
      </c>
      <c r="BO97" s="61">
        <v>0</v>
      </c>
      <c r="BP97" s="61">
        <v>0</v>
      </c>
      <c r="BQ97" s="61">
        <v>0</v>
      </c>
      <c r="BR97" s="61">
        <v>0</v>
      </c>
      <c r="BS97" s="61">
        <v>2280544</v>
      </c>
      <c r="BT97" s="61">
        <v>-810048</v>
      </c>
      <c r="BU97" s="58" t="s">
        <v>477</v>
      </c>
      <c r="BV97" s="58" t="s">
        <v>478</v>
      </c>
      <c r="BW97" s="58" t="s">
        <v>466</v>
      </c>
      <c r="BX97" s="58" t="s">
        <v>479</v>
      </c>
      <c r="BY97" s="58" t="s">
        <v>811</v>
      </c>
    </row>
    <row r="98" spans="1:77">
      <c r="A98" s="58" t="s">
        <v>469</v>
      </c>
      <c r="B98" s="59" t="s">
        <v>812</v>
      </c>
      <c r="C98" s="59" t="s">
        <v>813</v>
      </c>
      <c r="D98" s="61">
        <v>56063203</v>
      </c>
      <c r="E98" s="61">
        <v>0</v>
      </c>
      <c r="F98" s="61">
        <v>56063203</v>
      </c>
      <c r="G98" s="61">
        <v>0</v>
      </c>
      <c r="H98" s="61">
        <v>0</v>
      </c>
      <c r="I98" s="61">
        <v>0</v>
      </c>
      <c r="J98" s="61">
        <v>0</v>
      </c>
      <c r="K98" s="61">
        <v>0</v>
      </c>
      <c r="L98" s="61">
        <v>0</v>
      </c>
      <c r="M98" s="61">
        <v>4273</v>
      </c>
      <c r="N98" s="61">
        <v>0</v>
      </c>
      <c r="O98" s="61">
        <v>4273</v>
      </c>
      <c r="P98" s="61">
        <v>70000</v>
      </c>
      <c r="Q98" s="61">
        <v>0</v>
      </c>
      <c r="R98" s="61">
        <v>70000</v>
      </c>
      <c r="S98" s="61">
        <v>0</v>
      </c>
      <c r="T98" s="61">
        <v>0</v>
      </c>
      <c r="U98" s="61">
        <v>0</v>
      </c>
      <c r="V98" s="61">
        <v>1123756</v>
      </c>
      <c r="W98" s="61">
        <v>0</v>
      </c>
      <c r="X98" s="61">
        <v>1123756</v>
      </c>
      <c r="Y98" s="61">
        <v>329479</v>
      </c>
      <c r="Z98" s="61">
        <v>0</v>
      </c>
      <c r="AA98" s="61">
        <v>329479</v>
      </c>
      <c r="AB98" s="61">
        <v>-3832856</v>
      </c>
      <c r="AC98" s="61">
        <v>0</v>
      </c>
      <c r="AD98" s="61">
        <v>-3832856</v>
      </c>
      <c r="AE98" s="61">
        <v>0</v>
      </c>
      <c r="AF98" s="61">
        <v>0</v>
      </c>
      <c r="AG98" s="61">
        <v>0</v>
      </c>
      <c r="AH98" s="61">
        <v>53757855</v>
      </c>
      <c r="AI98" s="61">
        <v>0</v>
      </c>
      <c r="AJ98" s="61">
        <v>53757855</v>
      </c>
      <c r="AK98" s="61">
        <v>0</v>
      </c>
      <c r="AL98" s="61">
        <v>0</v>
      </c>
      <c r="AM98" s="61">
        <v>0</v>
      </c>
      <c r="AN98" s="61">
        <v>0</v>
      </c>
      <c r="AO98" s="61">
        <v>0</v>
      </c>
      <c r="AP98" s="61">
        <v>0</v>
      </c>
      <c r="AQ98" s="61">
        <v>0</v>
      </c>
      <c r="AR98" s="61">
        <v>0</v>
      </c>
      <c r="AS98" s="61">
        <v>0</v>
      </c>
      <c r="AT98" s="61">
        <v>0</v>
      </c>
      <c r="AU98" s="61">
        <v>0</v>
      </c>
      <c r="AV98" s="61">
        <v>0</v>
      </c>
      <c r="AW98" s="61">
        <v>0</v>
      </c>
      <c r="AX98" s="61">
        <v>0</v>
      </c>
      <c r="AY98" s="61">
        <v>0</v>
      </c>
      <c r="AZ98" s="61">
        <v>0</v>
      </c>
      <c r="BA98" s="61">
        <v>0</v>
      </c>
      <c r="BB98" s="61">
        <v>0</v>
      </c>
      <c r="BC98" s="61">
        <v>0</v>
      </c>
      <c r="BD98" s="61">
        <v>0</v>
      </c>
      <c r="BE98" s="61">
        <v>0</v>
      </c>
      <c r="BF98" s="61">
        <v>0</v>
      </c>
      <c r="BG98" s="61">
        <v>0</v>
      </c>
      <c r="BH98" s="61">
        <v>0</v>
      </c>
      <c r="BI98" s="61">
        <v>0</v>
      </c>
      <c r="BJ98" s="61">
        <v>0</v>
      </c>
      <c r="BK98" s="61">
        <v>0</v>
      </c>
      <c r="BL98" s="61">
        <v>0</v>
      </c>
      <c r="BM98" s="61">
        <v>0</v>
      </c>
      <c r="BN98" s="61">
        <v>0</v>
      </c>
      <c r="BO98" s="61">
        <v>0</v>
      </c>
      <c r="BP98" s="61">
        <v>0</v>
      </c>
      <c r="BQ98" s="61">
        <v>0</v>
      </c>
      <c r="BR98" s="61">
        <v>0</v>
      </c>
      <c r="BS98" s="61">
        <v>1789846</v>
      </c>
      <c r="BT98" s="61">
        <v>-4161716</v>
      </c>
      <c r="BU98" s="58" t="s">
        <v>764</v>
      </c>
      <c r="BV98" s="58" t="s">
        <v>765</v>
      </c>
      <c r="BW98" s="58" t="s">
        <v>466</v>
      </c>
      <c r="BX98" s="58" t="s">
        <v>537</v>
      </c>
      <c r="BY98" s="58" t="s">
        <v>814</v>
      </c>
    </row>
    <row r="99" spans="1:77">
      <c r="A99" s="58" t="s">
        <v>461</v>
      </c>
      <c r="B99" s="59" t="s">
        <v>815</v>
      </c>
      <c r="C99" s="59" t="s">
        <v>816</v>
      </c>
      <c r="D99" s="61">
        <v>36299319</v>
      </c>
      <c r="E99" s="61">
        <v>566121</v>
      </c>
      <c r="F99" s="61">
        <v>36865440</v>
      </c>
      <c r="G99" s="61">
        <v>0</v>
      </c>
      <c r="H99" s="61">
        <v>0</v>
      </c>
      <c r="I99" s="61">
        <v>0</v>
      </c>
      <c r="J99" s="61">
        <v>-130607</v>
      </c>
      <c r="K99" s="61">
        <v>0</v>
      </c>
      <c r="L99" s="61">
        <v>-130607</v>
      </c>
      <c r="M99" s="61">
        <v>0</v>
      </c>
      <c r="N99" s="61">
        <v>0</v>
      </c>
      <c r="O99" s="61">
        <v>0</v>
      </c>
      <c r="P99" s="61">
        <v>-94140</v>
      </c>
      <c r="Q99" s="61">
        <v>0</v>
      </c>
      <c r="R99" s="61">
        <v>-94140</v>
      </c>
      <c r="S99" s="61">
        <v>207658</v>
      </c>
      <c r="T99" s="61">
        <v>0</v>
      </c>
      <c r="U99" s="61">
        <v>207658</v>
      </c>
      <c r="V99" s="61">
        <v>603491</v>
      </c>
      <c r="W99" s="61">
        <v>0</v>
      </c>
      <c r="X99" s="61">
        <v>603491</v>
      </c>
      <c r="Y99" s="61">
        <v>841902</v>
      </c>
      <c r="Z99" s="61">
        <v>0</v>
      </c>
      <c r="AA99" s="61">
        <v>841902</v>
      </c>
      <c r="AB99" s="61">
        <v>-1656086</v>
      </c>
      <c r="AC99" s="61">
        <v>0</v>
      </c>
      <c r="AD99" s="61">
        <v>-1656086</v>
      </c>
      <c r="AE99" s="61">
        <v>0</v>
      </c>
      <c r="AF99" s="61">
        <v>0</v>
      </c>
      <c r="AG99" s="61">
        <v>0</v>
      </c>
      <c r="AH99" s="61">
        <v>36202144</v>
      </c>
      <c r="AI99" s="61">
        <v>566121</v>
      </c>
      <c r="AJ99" s="61">
        <v>36768265</v>
      </c>
      <c r="AK99" s="61">
        <v>566121</v>
      </c>
      <c r="AL99" s="61">
        <v>566121</v>
      </c>
      <c r="AM99" s="61">
        <v>83326</v>
      </c>
      <c r="AN99" s="61">
        <v>0</v>
      </c>
      <c r="AO99" s="61">
        <v>83326</v>
      </c>
      <c r="AP99" s="61">
        <v>0</v>
      </c>
      <c r="AQ99" s="61">
        <v>0</v>
      </c>
      <c r="AR99" s="61">
        <v>0</v>
      </c>
      <c r="AS99" s="61">
        <v>0</v>
      </c>
      <c r="AT99" s="61">
        <v>0</v>
      </c>
      <c r="AU99" s="61">
        <v>115871</v>
      </c>
      <c r="AV99" s="61">
        <v>115871</v>
      </c>
      <c r="AW99" s="61">
        <v>450250</v>
      </c>
      <c r="AX99" s="61">
        <v>0</v>
      </c>
      <c r="AY99" s="61">
        <v>0</v>
      </c>
      <c r="AZ99" s="61">
        <v>0</v>
      </c>
      <c r="BA99" s="61">
        <v>0</v>
      </c>
      <c r="BB99" s="61">
        <v>160026</v>
      </c>
      <c r="BC99" s="61">
        <v>160026</v>
      </c>
      <c r="BD99" s="61">
        <v>0</v>
      </c>
      <c r="BE99" s="61">
        <v>0</v>
      </c>
      <c r="BF99" s="61">
        <v>0</v>
      </c>
      <c r="BG99" s="61">
        <v>160026</v>
      </c>
      <c r="BH99" s="61">
        <v>160026</v>
      </c>
      <c r="BI99" s="61">
        <v>0</v>
      </c>
      <c r="BJ99" s="61">
        <v>0</v>
      </c>
      <c r="BK99" s="61">
        <v>0</v>
      </c>
      <c r="BL99" s="61">
        <v>0</v>
      </c>
      <c r="BM99" s="61">
        <v>0</v>
      </c>
      <c r="BN99" s="61">
        <v>0</v>
      </c>
      <c r="BO99" s="61">
        <v>0</v>
      </c>
      <c r="BP99" s="61">
        <v>0</v>
      </c>
      <c r="BQ99" s="61">
        <v>0</v>
      </c>
      <c r="BR99" s="61">
        <v>0</v>
      </c>
      <c r="BS99" s="61">
        <v>1648955</v>
      </c>
      <c r="BT99" s="61">
        <v>-941698</v>
      </c>
      <c r="BU99" s="58" t="s">
        <v>526</v>
      </c>
      <c r="BV99" s="58" t="s">
        <v>527</v>
      </c>
      <c r="BW99" s="58" t="s">
        <v>466</v>
      </c>
      <c r="BX99" s="58" t="s">
        <v>467</v>
      </c>
      <c r="BY99" s="58" t="s">
        <v>817</v>
      </c>
    </row>
    <row r="100" spans="1:77">
      <c r="A100" s="58" t="s">
        <v>469</v>
      </c>
      <c r="B100" s="59" t="s">
        <v>818</v>
      </c>
      <c r="C100" s="59" t="s">
        <v>819</v>
      </c>
      <c r="D100" s="61">
        <v>25973772</v>
      </c>
      <c r="E100" s="61">
        <v>0</v>
      </c>
      <c r="F100" s="61">
        <v>25973772</v>
      </c>
      <c r="G100" s="61">
        <v>0</v>
      </c>
      <c r="H100" s="61">
        <v>0</v>
      </c>
      <c r="I100" s="61">
        <v>0</v>
      </c>
      <c r="J100" s="61">
        <v>-243079</v>
      </c>
      <c r="K100" s="61">
        <v>0</v>
      </c>
      <c r="L100" s="61">
        <v>-243079</v>
      </c>
      <c r="M100" s="61">
        <v>0</v>
      </c>
      <c r="N100" s="61">
        <v>0</v>
      </c>
      <c r="O100" s="61">
        <v>0</v>
      </c>
      <c r="P100" s="61">
        <v>-1759580</v>
      </c>
      <c r="Q100" s="61">
        <v>0</v>
      </c>
      <c r="R100" s="61">
        <v>-1759580</v>
      </c>
      <c r="S100" s="61">
        <v>168386</v>
      </c>
      <c r="T100" s="61">
        <v>0</v>
      </c>
      <c r="U100" s="61">
        <v>168386</v>
      </c>
      <c r="V100" s="61">
        <v>1052427</v>
      </c>
      <c r="W100" s="61">
        <v>0</v>
      </c>
      <c r="X100" s="61">
        <v>1052427</v>
      </c>
      <c r="Y100" s="61">
        <v>287887</v>
      </c>
      <c r="Z100" s="61">
        <v>0</v>
      </c>
      <c r="AA100" s="61">
        <v>287887</v>
      </c>
      <c r="AB100" s="61">
        <v>-1786631</v>
      </c>
      <c r="AC100" s="61">
        <v>0</v>
      </c>
      <c r="AD100" s="61">
        <v>-1786631</v>
      </c>
      <c r="AE100" s="61">
        <v>0</v>
      </c>
      <c r="AF100" s="61">
        <v>0</v>
      </c>
      <c r="AG100" s="61">
        <v>0</v>
      </c>
      <c r="AH100" s="61">
        <v>23936261</v>
      </c>
      <c r="AI100" s="61">
        <v>0</v>
      </c>
      <c r="AJ100" s="61">
        <v>23936261</v>
      </c>
      <c r="AK100" s="61">
        <v>0</v>
      </c>
      <c r="AL100" s="61">
        <v>0</v>
      </c>
      <c r="AM100" s="61">
        <v>1714526</v>
      </c>
      <c r="AN100" s="61">
        <v>0</v>
      </c>
      <c r="AO100" s="61">
        <v>1714526</v>
      </c>
      <c r="AP100" s="61">
        <v>0</v>
      </c>
      <c r="AQ100" s="61">
        <v>0</v>
      </c>
      <c r="AR100" s="61">
        <v>0</v>
      </c>
      <c r="AS100" s="61">
        <v>0</v>
      </c>
      <c r="AT100" s="61">
        <v>0</v>
      </c>
      <c r="AU100" s="61">
        <v>0</v>
      </c>
      <c r="AV100" s="61">
        <v>0</v>
      </c>
      <c r="AW100" s="61">
        <v>0</v>
      </c>
      <c r="AX100" s="61">
        <v>0</v>
      </c>
      <c r="AY100" s="61">
        <v>0</v>
      </c>
      <c r="AZ100" s="61">
        <v>0</v>
      </c>
      <c r="BA100" s="61">
        <v>0</v>
      </c>
      <c r="BB100" s="61">
        <v>0</v>
      </c>
      <c r="BC100" s="61">
        <v>0</v>
      </c>
      <c r="BD100" s="61">
        <v>0</v>
      </c>
      <c r="BE100" s="61">
        <v>0</v>
      </c>
      <c r="BF100" s="61">
        <v>0</v>
      </c>
      <c r="BG100" s="61">
        <v>0</v>
      </c>
      <c r="BH100" s="61">
        <v>0</v>
      </c>
      <c r="BI100" s="61">
        <v>0</v>
      </c>
      <c r="BJ100" s="61">
        <v>0</v>
      </c>
      <c r="BK100" s="61">
        <v>0</v>
      </c>
      <c r="BL100" s="61">
        <v>0</v>
      </c>
      <c r="BM100" s="61">
        <v>0</v>
      </c>
      <c r="BN100" s="61">
        <v>0</v>
      </c>
      <c r="BO100" s="61">
        <v>0</v>
      </c>
      <c r="BP100" s="61">
        <v>0</v>
      </c>
      <c r="BQ100" s="61">
        <v>0</v>
      </c>
      <c r="BR100" s="61">
        <v>0</v>
      </c>
      <c r="BS100" s="61">
        <v>5318775</v>
      </c>
      <c r="BT100" s="61">
        <v>-712961</v>
      </c>
      <c r="BU100" s="58" t="s">
        <v>640</v>
      </c>
      <c r="BV100" s="58" t="s">
        <v>641</v>
      </c>
      <c r="BW100" s="58" t="s">
        <v>466</v>
      </c>
      <c r="BX100" s="58" t="s">
        <v>497</v>
      </c>
      <c r="BY100" s="58" t="s">
        <v>820</v>
      </c>
    </row>
    <row r="101" spans="1:77">
      <c r="A101" s="58" t="s">
        <v>469</v>
      </c>
      <c r="B101" s="59" t="s">
        <v>821</v>
      </c>
      <c r="C101" s="59" t="s">
        <v>822</v>
      </c>
      <c r="D101" s="61">
        <v>19319274</v>
      </c>
      <c r="E101" s="61">
        <v>0</v>
      </c>
      <c r="F101" s="61">
        <v>19319274</v>
      </c>
      <c r="G101" s="61">
        <v>0</v>
      </c>
      <c r="H101" s="61">
        <v>0</v>
      </c>
      <c r="I101" s="61">
        <v>0</v>
      </c>
      <c r="J101" s="61">
        <v>-90467</v>
      </c>
      <c r="K101" s="61">
        <v>0</v>
      </c>
      <c r="L101" s="61">
        <v>-90467</v>
      </c>
      <c r="M101" s="61">
        <v>-12</v>
      </c>
      <c r="N101" s="61">
        <v>0</v>
      </c>
      <c r="O101" s="61">
        <v>-12</v>
      </c>
      <c r="P101" s="61">
        <v>-95656</v>
      </c>
      <c r="Q101" s="61">
        <v>0</v>
      </c>
      <c r="R101" s="61">
        <v>-95656</v>
      </c>
      <c r="S101" s="61">
        <v>1293</v>
      </c>
      <c r="T101" s="61">
        <v>0</v>
      </c>
      <c r="U101" s="61">
        <v>1293</v>
      </c>
      <c r="V101" s="61">
        <v>4320220</v>
      </c>
      <c r="W101" s="61">
        <v>0</v>
      </c>
      <c r="X101" s="61">
        <v>4320220</v>
      </c>
      <c r="Y101" s="61">
        <v>430867</v>
      </c>
      <c r="Z101" s="61">
        <v>0</v>
      </c>
      <c r="AA101" s="61">
        <v>430867</v>
      </c>
      <c r="AB101" s="61">
        <v>-4086977</v>
      </c>
      <c r="AC101" s="61">
        <v>0</v>
      </c>
      <c r="AD101" s="61">
        <v>-4086977</v>
      </c>
      <c r="AE101" s="61">
        <v>0</v>
      </c>
      <c r="AF101" s="61">
        <v>0</v>
      </c>
      <c r="AG101" s="61">
        <v>0</v>
      </c>
      <c r="AH101" s="61">
        <v>19889009</v>
      </c>
      <c r="AI101" s="61">
        <v>0</v>
      </c>
      <c r="AJ101" s="61">
        <v>19889009</v>
      </c>
      <c r="AK101" s="61">
        <v>0</v>
      </c>
      <c r="AL101" s="61">
        <v>0</v>
      </c>
      <c r="AM101" s="61">
        <v>0</v>
      </c>
      <c r="AN101" s="61">
        <v>0</v>
      </c>
      <c r="AO101" s="61">
        <v>0</v>
      </c>
      <c r="AP101" s="61">
        <v>0</v>
      </c>
      <c r="AQ101" s="61">
        <v>0</v>
      </c>
      <c r="AR101" s="61">
        <v>0</v>
      </c>
      <c r="AS101" s="61">
        <v>0</v>
      </c>
      <c r="AT101" s="61">
        <v>0</v>
      </c>
      <c r="AU101" s="61">
        <v>0</v>
      </c>
      <c r="AV101" s="61">
        <v>0</v>
      </c>
      <c r="AW101" s="61">
        <v>0</v>
      </c>
      <c r="AX101" s="61">
        <v>0</v>
      </c>
      <c r="AY101" s="61">
        <v>0</v>
      </c>
      <c r="AZ101" s="61">
        <v>0</v>
      </c>
      <c r="BA101" s="61">
        <v>0</v>
      </c>
      <c r="BB101" s="61">
        <v>0</v>
      </c>
      <c r="BC101" s="61">
        <v>0</v>
      </c>
      <c r="BD101" s="61">
        <v>0</v>
      </c>
      <c r="BE101" s="61">
        <v>0</v>
      </c>
      <c r="BF101" s="61">
        <v>0</v>
      </c>
      <c r="BG101" s="61">
        <v>0</v>
      </c>
      <c r="BH101" s="61">
        <v>0</v>
      </c>
      <c r="BI101" s="61">
        <v>0</v>
      </c>
      <c r="BJ101" s="61">
        <v>0</v>
      </c>
      <c r="BK101" s="61">
        <v>0</v>
      </c>
      <c r="BL101" s="61">
        <v>0</v>
      </c>
      <c r="BM101" s="61">
        <v>0</v>
      </c>
      <c r="BN101" s="61">
        <v>0</v>
      </c>
      <c r="BO101" s="61">
        <v>0</v>
      </c>
      <c r="BP101" s="61">
        <v>0</v>
      </c>
      <c r="BQ101" s="61">
        <v>0</v>
      </c>
      <c r="BR101" s="61">
        <v>0</v>
      </c>
      <c r="BS101" s="61">
        <v>1614125</v>
      </c>
      <c r="BT101" s="61">
        <v>-2194446</v>
      </c>
      <c r="BU101" s="58" t="s">
        <v>491</v>
      </c>
      <c r="BV101" s="58" t="s">
        <v>492</v>
      </c>
      <c r="BW101" s="58" t="s">
        <v>466</v>
      </c>
      <c r="BX101" s="58" t="s">
        <v>467</v>
      </c>
      <c r="BY101" s="58" t="s">
        <v>823</v>
      </c>
    </row>
    <row r="102" spans="1:77">
      <c r="A102" s="58" t="s">
        <v>461</v>
      </c>
      <c r="B102" s="59" t="s">
        <v>824</v>
      </c>
      <c r="C102" s="59" t="s">
        <v>825</v>
      </c>
      <c r="D102" s="61">
        <v>10489352</v>
      </c>
      <c r="E102" s="61">
        <v>0</v>
      </c>
      <c r="F102" s="61">
        <v>10489352</v>
      </c>
      <c r="G102" s="61">
        <v>0</v>
      </c>
      <c r="H102" s="61">
        <v>0</v>
      </c>
      <c r="I102" s="61">
        <v>0</v>
      </c>
      <c r="J102" s="61">
        <v>0</v>
      </c>
      <c r="K102" s="61">
        <v>0</v>
      </c>
      <c r="L102" s="61">
        <v>0</v>
      </c>
      <c r="M102" s="61">
        <v>0</v>
      </c>
      <c r="N102" s="61">
        <v>0</v>
      </c>
      <c r="O102" s="61">
        <v>0</v>
      </c>
      <c r="P102" s="61">
        <v>14000</v>
      </c>
      <c r="Q102" s="61">
        <v>0</v>
      </c>
      <c r="R102" s="61">
        <v>14000</v>
      </c>
      <c r="S102" s="61">
        <v>238350</v>
      </c>
      <c r="T102" s="61">
        <v>0</v>
      </c>
      <c r="U102" s="61">
        <v>238350</v>
      </c>
      <c r="V102" s="61">
        <v>117730</v>
      </c>
      <c r="W102" s="61">
        <v>0</v>
      </c>
      <c r="X102" s="61">
        <v>117730</v>
      </c>
      <c r="Y102" s="61">
        <v>-185650</v>
      </c>
      <c r="Z102" s="61">
        <v>0</v>
      </c>
      <c r="AA102" s="61">
        <v>-185650</v>
      </c>
      <c r="AB102" s="61">
        <v>-125030</v>
      </c>
      <c r="AC102" s="61">
        <v>0</v>
      </c>
      <c r="AD102" s="61">
        <v>-125030</v>
      </c>
      <c r="AE102" s="61">
        <v>0</v>
      </c>
      <c r="AF102" s="61">
        <v>0</v>
      </c>
      <c r="AG102" s="61">
        <v>0</v>
      </c>
      <c r="AH102" s="61">
        <v>10548752</v>
      </c>
      <c r="AI102" s="61">
        <v>0</v>
      </c>
      <c r="AJ102" s="61">
        <v>10548752</v>
      </c>
      <c r="AK102" s="61">
        <v>0</v>
      </c>
      <c r="AL102" s="61">
        <v>0</v>
      </c>
      <c r="AM102" s="61">
        <v>202809</v>
      </c>
      <c r="AN102" s="61">
        <v>0</v>
      </c>
      <c r="AO102" s="61">
        <v>202809</v>
      </c>
      <c r="AP102" s="61">
        <v>0</v>
      </c>
      <c r="AQ102" s="61">
        <v>0</v>
      </c>
      <c r="AR102" s="61">
        <v>0</v>
      </c>
      <c r="AS102" s="61">
        <v>0</v>
      </c>
      <c r="AT102" s="61">
        <v>0</v>
      </c>
      <c r="AU102" s="61">
        <v>0</v>
      </c>
      <c r="AV102" s="61">
        <v>0</v>
      </c>
      <c r="AW102" s="61">
        <v>0</v>
      </c>
      <c r="AX102" s="61">
        <v>0</v>
      </c>
      <c r="AY102" s="61">
        <v>0</v>
      </c>
      <c r="AZ102" s="61">
        <v>0</v>
      </c>
      <c r="BA102" s="61">
        <v>0</v>
      </c>
      <c r="BB102" s="61">
        <v>0</v>
      </c>
      <c r="BC102" s="61">
        <v>0</v>
      </c>
      <c r="BD102" s="61">
        <v>0</v>
      </c>
      <c r="BE102" s="61">
        <v>0</v>
      </c>
      <c r="BF102" s="61">
        <v>0</v>
      </c>
      <c r="BG102" s="61">
        <v>0</v>
      </c>
      <c r="BH102" s="61">
        <v>0</v>
      </c>
      <c r="BI102" s="61">
        <v>0</v>
      </c>
      <c r="BJ102" s="61">
        <v>0</v>
      </c>
      <c r="BK102" s="61">
        <v>0</v>
      </c>
      <c r="BL102" s="61">
        <v>0</v>
      </c>
      <c r="BM102" s="61">
        <v>0</v>
      </c>
      <c r="BN102" s="61">
        <v>0</v>
      </c>
      <c r="BO102" s="61">
        <v>0</v>
      </c>
      <c r="BP102" s="61">
        <v>0</v>
      </c>
      <c r="BQ102" s="61">
        <v>0</v>
      </c>
      <c r="BR102" s="61">
        <v>0</v>
      </c>
      <c r="BS102" s="61">
        <v>593550</v>
      </c>
      <c r="BT102" s="61">
        <v>-281574</v>
      </c>
      <c r="BU102" s="58" t="s">
        <v>672</v>
      </c>
      <c r="BV102" s="58" t="s">
        <v>465</v>
      </c>
      <c r="BW102" s="58" t="s">
        <v>466</v>
      </c>
      <c r="BX102" s="58" t="s">
        <v>537</v>
      </c>
      <c r="BY102" s="58" t="s">
        <v>826</v>
      </c>
    </row>
    <row r="103" spans="1:77">
      <c r="A103" s="58" t="s">
        <v>469</v>
      </c>
      <c r="B103" s="59" t="s">
        <v>827</v>
      </c>
      <c r="C103" s="59" t="s">
        <v>828</v>
      </c>
      <c r="D103" s="61">
        <v>15076220</v>
      </c>
      <c r="E103" s="61">
        <v>2588464</v>
      </c>
      <c r="F103" s="61">
        <v>17664684</v>
      </c>
      <c r="G103" s="61">
        <v>0</v>
      </c>
      <c r="H103" s="61">
        <v>0</v>
      </c>
      <c r="I103" s="61">
        <v>0</v>
      </c>
      <c r="J103" s="61">
        <v>-504777</v>
      </c>
      <c r="K103" s="61">
        <v>0</v>
      </c>
      <c r="L103" s="61">
        <v>-504777</v>
      </c>
      <c r="M103" s="61">
        <v>0</v>
      </c>
      <c r="N103" s="61">
        <v>0</v>
      </c>
      <c r="O103" s="61">
        <v>0</v>
      </c>
      <c r="P103" s="61">
        <v>57338</v>
      </c>
      <c r="Q103" s="61">
        <v>0</v>
      </c>
      <c r="R103" s="61">
        <v>57338</v>
      </c>
      <c r="S103" s="61">
        <v>0</v>
      </c>
      <c r="T103" s="61">
        <v>0</v>
      </c>
      <c r="U103" s="61">
        <v>0</v>
      </c>
      <c r="V103" s="61">
        <v>0</v>
      </c>
      <c r="W103" s="61">
        <v>0</v>
      </c>
      <c r="X103" s="61">
        <v>0</v>
      </c>
      <c r="Y103" s="61">
        <v>403667</v>
      </c>
      <c r="Z103" s="61">
        <v>0</v>
      </c>
      <c r="AA103" s="61">
        <v>403667</v>
      </c>
      <c r="AB103" s="61">
        <v>495495</v>
      </c>
      <c r="AC103" s="61">
        <v>0</v>
      </c>
      <c r="AD103" s="61">
        <v>495495</v>
      </c>
      <c r="AE103" s="61">
        <v>0</v>
      </c>
      <c r="AF103" s="61">
        <v>0</v>
      </c>
      <c r="AG103" s="61">
        <v>0</v>
      </c>
      <c r="AH103" s="61">
        <v>16032720</v>
      </c>
      <c r="AI103" s="61">
        <v>2588464</v>
      </c>
      <c r="AJ103" s="61">
        <v>18621184</v>
      </c>
      <c r="AK103" s="61">
        <v>2588464</v>
      </c>
      <c r="AL103" s="61">
        <v>2588464</v>
      </c>
      <c r="AM103" s="61">
        <v>61095</v>
      </c>
      <c r="AN103" s="61">
        <v>0</v>
      </c>
      <c r="AO103" s="61">
        <v>61095</v>
      </c>
      <c r="AP103" s="61">
        <v>26368</v>
      </c>
      <c r="AQ103" s="61">
        <v>0</v>
      </c>
      <c r="AR103" s="61">
        <v>26368</v>
      </c>
      <c r="AS103" s="61">
        <v>-14205</v>
      </c>
      <c r="AT103" s="61">
        <v>-14205</v>
      </c>
      <c r="AU103" s="61">
        <v>3066412</v>
      </c>
      <c r="AV103" s="61">
        <v>3066412</v>
      </c>
      <c r="AW103" s="61">
        <v>0</v>
      </c>
      <c r="AX103" s="61">
        <v>0</v>
      </c>
      <c r="AY103" s="61">
        <v>0</v>
      </c>
      <c r="AZ103" s="61">
        <v>0</v>
      </c>
      <c r="BA103" s="61">
        <v>0</v>
      </c>
      <c r="BB103" s="61">
        <v>230791</v>
      </c>
      <c r="BC103" s="61">
        <v>230791</v>
      </c>
      <c r="BD103" s="61">
        <v>0</v>
      </c>
      <c r="BE103" s="61">
        <v>0</v>
      </c>
      <c r="BF103" s="61">
        <v>0</v>
      </c>
      <c r="BG103" s="61">
        <v>230791</v>
      </c>
      <c r="BH103" s="61">
        <v>230791</v>
      </c>
      <c r="BI103" s="61">
        <v>0</v>
      </c>
      <c r="BJ103" s="61">
        <v>0</v>
      </c>
      <c r="BK103" s="61">
        <v>0</v>
      </c>
      <c r="BL103" s="61">
        <v>0</v>
      </c>
      <c r="BM103" s="61">
        <v>0</v>
      </c>
      <c r="BN103" s="61">
        <v>0</v>
      </c>
      <c r="BO103" s="61">
        <v>0</v>
      </c>
      <c r="BP103" s="61">
        <v>0</v>
      </c>
      <c r="BQ103" s="61">
        <v>0</v>
      </c>
      <c r="BR103" s="61">
        <v>0</v>
      </c>
      <c r="BS103" s="61">
        <v>2740439</v>
      </c>
      <c r="BT103" s="61">
        <v>-2173611</v>
      </c>
      <c r="BU103" s="58" t="s">
        <v>630</v>
      </c>
      <c r="BV103" s="58" t="s">
        <v>558</v>
      </c>
      <c r="BW103" s="58" t="s">
        <v>466</v>
      </c>
      <c r="BX103" s="58" t="s">
        <v>473</v>
      </c>
      <c r="BY103" s="58" t="s">
        <v>829</v>
      </c>
    </row>
    <row r="104" spans="1:77">
      <c r="A104" s="58" t="s">
        <v>461</v>
      </c>
      <c r="B104" s="59" t="s">
        <v>830</v>
      </c>
      <c r="C104" s="59" t="s">
        <v>831</v>
      </c>
      <c r="D104" s="61">
        <v>68451072</v>
      </c>
      <c r="E104" s="61">
        <v>1984139</v>
      </c>
      <c r="F104" s="61">
        <v>70435211</v>
      </c>
      <c r="G104" s="61">
        <v>0</v>
      </c>
      <c r="H104" s="61">
        <v>0</v>
      </c>
      <c r="I104" s="61">
        <v>0</v>
      </c>
      <c r="J104" s="61">
        <v>-434287</v>
      </c>
      <c r="K104" s="61">
        <v>0</v>
      </c>
      <c r="L104" s="61">
        <v>-434287</v>
      </c>
      <c r="M104" s="61">
        <v>0</v>
      </c>
      <c r="N104" s="61">
        <v>0</v>
      </c>
      <c r="O104" s="61">
        <v>0</v>
      </c>
      <c r="P104" s="61">
        <v>-1484287</v>
      </c>
      <c r="Q104" s="61">
        <v>0</v>
      </c>
      <c r="R104" s="61">
        <v>-1484287</v>
      </c>
      <c r="S104" s="61">
        <v>280744</v>
      </c>
      <c r="T104" s="61">
        <v>0</v>
      </c>
      <c r="U104" s="61">
        <v>280744</v>
      </c>
      <c r="V104" s="61">
        <v>1218595</v>
      </c>
      <c r="W104" s="61">
        <v>20347</v>
      </c>
      <c r="X104" s="61">
        <v>1238942</v>
      </c>
      <c r="Y104" s="61">
        <v>-280744</v>
      </c>
      <c r="Z104" s="61">
        <v>0</v>
      </c>
      <c r="AA104" s="61">
        <v>-280744</v>
      </c>
      <c r="AB104" s="61">
        <v>-1218595</v>
      </c>
      <c r="AC104" s="61">
        <v>-20347</v>
      </c>
      <c r="AD104" s="61">
        <v>-1238942</v>
      </c>
      <c r="AE104" s="61">
        <v>0</v>
      </c>
      <c r="AF104" s="61">
        <v>0</v>
      </c>
      <c r="AG104" s="61">
        <v>0</v>
      </c>
      <c r="AH104" s="61">
        <v>66966785</v>
      </c>
      <c r="AI104" s="61">
        <v>1984139</v>
      </c>
      <c r="AJ104" s="61">
        <v>68950924</v>
      </c>
      <c r="AK104" s="61">
        <v>1984139</v>
      </c>
      <c r="AL104" s="61">
        <v>1984139</v>
      </c>
      <c r="AM104" s="61">
        <v>3656</v>
      </c>
      <c r="AN104" s="61">
        <v>0</v>
      </c>
      <c r="AO104" s="61">
        <v>3656</v>
      </c>
      <c r="AP104" s="61">
        <v>0</v>
      </c>
      <c r="AQ104" s="61">
        <v>0</v>
      </c>
      <c r="AR104" s="61">
        <v>0</v>
      </c>
      <c r="AS104" s="61">
        <v>-31828</v>
      </c>
      <c r="AT104" s="61">
        <v>-31828</v>
      </c>
      <c r="AU104" s="61">
        <v>1434114</v>
      </c>
      <c r="AV104" s="61">
        <v>1434114</v>
      </c>
      <c r="AW104" s="61">
        <v>518197</v>
      </c>
      <c r="AX104" s="61">
        <v>0</v>
      </c>
      <c r="AY104" s="61">
        <v>0</v>
      </c>
      <c r="AZ104" s="61">
        <v>0</v>
      </c>
      <c r="BA104" s="61">
        <v>0</v>
      </c>
      <c r="BB104" s="61">
        <v>96472</v>
      </c>
      <c r="BC104" s="61">
        <v>96472</v>
      </c>
      <c r="BD104" s="61">
        <v>0</v>
      </c>
      <c r="BE104" s="61">
        <v>0</v>
      </c>
      <c r="BF104" s="61">
        <v>0</v>
      </c>
      <c r="BG104" s="61">
        <v>96472</v>
      </c>
      <c r="BH104" s="61">
        <v>96472</v>
      </c>
      <c r="BI104" s="61">
        <v>0</v>
      </c>
      <c r="BJ104" s="61">
        <v>0</v>
      </c>
      <c r="BK104" s="61">
        <v>0</v>
      </c>
      <c r="BL104" s="61">
        <v>0</v>
      </c>
      <c r="BM104" s="61">
        <v>0</v>
      </c>
      <c r="BN104" s="61">
        <v>0</v>
      </c>
      <c r="BO104" s="61">
        <v>0</v>
      </c>
      <c r="BP104" s="61">
        <v>0</v>
      </c>
      <c r="BQ104" s="61">
        <v>0</v>
      </c>
      <c r="BR104" s="61">
        <v>0</v>
      </c>
      <c r="BS104" s="61">
        <v>8755044</v>
      </c>
      <c r="BT104" s="61">
        <v>-2125008</v>
      </c>
      <c r="BU104" s="58" t="s">
        <v>511</v>
      </c>
      <c r="BV104" s="58" t="s">
        <v>832</v>
      </c>
      <c r="BW104" s="58" t="s">
        <v>513</v>
      </c>
      <c r="BX104" s="58" t="s">
        <v>730</v>
      </c>
      <c r="BY104" s="58" t="s">
        <v>833</v>
      </c>
    </row>
    <row r="105" spans="1:77">
      <c r="A105" s="58" t="s">
        <v>469</v>
      </c>
      <c r="B105" s="59" t="s">
        <v>834</v>
      </c>
      <c r="C105" s="59" t="s">
        <v>835</v>
      </c>
      <c r="D105" s="61">
        <v>18821638</v>
      </c>
      <c r="E105" s="61">
        <v>0</v>
      </c>
      <c r="F105" s="61">
        <v>18821638</v>
      </c>
      <c r="G105" s="61">
        <v>0</v>
      </c>
      <c r="H105" s="61">
        <v>0</v>
      </c>
      <c r="I105" s="61">
        <v>0</v>
      </c>
      <c r="J105" s="61">
        <v>-86794</v>
      </c>
      <c r="K105" s="61">
        <v>0</v>
      </c>
      <c r="L105" s="61">
        <v>-86794</v>
      </c>
      <c r="M105" s="61">
        <v>0</v>
      </c>
      <c r="N105" s="61">
        <v>0</v>
      </c>
      <c r="O105" s="61">
        <v>0</v>
      </c>
      <c r="P105" s="61">
        <v>-56266</v>
      </c>
      <c r="Q105" s="61">
        <v>0</v>
      </c>
      <c r="R105" s="61">
        <v>-56266</v>
      </c>
      <c r="S105" s="61">
        <v>351198</v>
      </c>
      <c r="T105" s="61">
        <v>0</v>
      </c>
      <c r="U105" s="61">
        <v>351198</v>
      </c>
      <c r="V105" s="61">
        <v>117989</v>
      </c>
      <c r="W105" s="61">
        <v>0</v>
      </c>
      <c r="X105" s="61">
        <v>117989</v>
      </c>
      <c r="Y105" s="61">
        <v>873832</v>
      </c>
      <c r="Z105" s="61">
        <v>0</v>
      </c>
      <c r="AA105" s="61">
        <v>873832</v>
      </c>
      <c r="AB105" s="61">
        <v>-2161740</v>
      </c>
      <c r="AC105" s="61">
        <v>0</v>
      </c>
      <c r="AD105" s="61">
        <v>-2161740</v>
      </c>
      <c r="AE105" s="61">
        <v>0</v>
      </c>
      <c r="AF105" s="61">
        <v>0</v>
      </c>
      <c r="AG105" s="61">
        <v>0</v>
      </c>
      <c r="AH105" s="61">
        <v>17946651</v>
      </c>
      <c r="AI105" s="61">
        <v>0</v>
      </c>
      <c r="AJ105" s="61">
        <v>17946651</v>
      </c>
      <c r="AK105" s="61">
        <v>0</v>
      </c>
      <c r="AL105" s="61">
        <v>0</v>
      </c>
      <c r="AM105" s="61">
        <v>382515</v>
      </c>
      <c r="AN105" s="61">
        <v>0</v>
      </c>
      <c r="AO105" s="61">
        <v>382515</v>
      </c>
      <c r="AP105" s="61">
        <v>0</v>
      </c>
      <c r="AQ105" s="61">
        <v>0</v>
      </c>
      <c r="AR105" s="61">
        <v>0</v>
      </c>
      <c r="AS105" s="61">
        <v>0</v>
      </c>
      <c r="AT105" s="61">
        <v>0</v>
      </c>
      <c r="AU105" s="61">
        <v>0</v>
      </c>
      <c r="AV105" s="61">
        <v>0</v>
      </c>
      <c r="AW105" s="61">
        <v>0</v>
      </c>
      <c r="AX105" s="61">
        <v>0</v>
      </c>
      <c r="AY105" s="61">
        <v>0</v>
      </c>
      <c r="AZ105" s="61">
        <v>0</v>
      </c>
      <c r="BA105" s="61">
        <v>0</v>
      </c>
      <c r="BB105" s="61">
        <v>0</v>
      </c>
      <c r="BC105" s="61">
        <v>0</v>
      </c>
      <c r="BD105" s="61">
        <v>0</v>
      </c>
      <c r="BE105" s="61">
        <v>0</v>
      </c>
      <c r="BF105" s="61">
        <v>0</v>
      </c>
      <c r="BG105" s="61">
        <v>0</v>
      </c>
      <c r="BH105" s="61">
        <v>0</v>
      </c>
      <c r="BI105" s="61">
        <v>0</v>
      </c>
      <c r="BJ105" s="61">
        <v>0</v>
      </c>
      <c r="BK105" s="61">
        <v>0</v>
      </c>
      <c r="BL105" s="61">
        <v>0</v>
      </c>
      <c r="BM105" s="61">
        <v>0</v>
      </c>
      <c r="BN105" s="61">
        <v>0</v>
      </c>
      <c r="BO105" s="61">
        <v>0</v>
      </c>
      <c r="BP105" s="61">
        <v>0</v>
      </c>
      <c r="BQ105" s="61">
        <v>0</v>
      </c>
      <c r="BR105" s="61">
        <v>0</v>
      </c>
      <c r="BS105" s="61">
        <v>1307027</v>
      </c>
      <c r="BT105" s="61">
        <v>-724878</v>
      </c>
      <c r="BU105" s="58" t="s">
        <v>486</v>
      </c>
      <c r="BV105" s="58" t="s">
        <v>487</v>
      </c>
      <c r="BW105" s="58" t="s">
        <v>466</v>
      </c>
      <c r="BX105" s="58" t="s">
        <v>479</v>
      </c>
      <c r="BY105" s="58" t="s">
        <v>836</v>
      </c>
    </row>
    <row r="106" spans="1:77">
      <c r="A106" s="58" t="s">
        <v>469</v>
      </c>
      <c r="B106" s="59" t="s">
        <v>837</v>
      </c>
      <c r="C106" s="59" t="s">
        <v>838</v>
      </c>
      <c r="D106" s="61">
        <v>45032000</v>
      </c>
      <c r="E106" s="61">
        <v>0</v>
      </c>
      <c r="F106" s="61">
        <v>45032000</v>
      </c>
      <c r="G106" s="61">
        <v>0</v>
      </c>
      <c r="H106" s="61">
        <v>0</v>
      </c>
      <c r="I106" s="61">
        <v>0</v>
      </c>
      <c r="J106" s="61">
        <v>-235501</v>
      </c>
      <c r="K106" s="61">
        <v>0</v>
      </c>
      <c r="L106" s="61">
        <v>-235501</v>
      </c>
      <c r="M106" s="61">
        <v>0</v>
      </c>
      <c r="N106" s="61">
        <v>0</v>
      </c>
      <c r="O106" s="61">
        <v>0</v>
      </c>
      <c r="P106" s="61">
        <v>124738</v>
      </c>
      <c r="Q106" s="61">
        <v>0</v>
      </c>
      <c r="R106" s="61">
        <v>124738</v>
      </c>
      <c r="S106" s="61">
        <v>0</v>
      </c>
      <c r="T106" s="61">
        <v>0</v>
      </c>
      <c r="U106" s="61">
        <v>0</v>
      </c>
      <c r="V106" s="61">
        <v>1193069</v>
      </c>
      <c r="W106" s="61">
        <v>0</v>
      </c>
      <c r="X106" s="61">
        <v>1193069</v>
      </c>
      <c r="Y106" s="61">
        <v>-208846</v>
      </c>
      <c r="Z106" s="61">
        <v>0</v>
      </c>
      <c r="AA106" s="61">
        <v>-208846</v>
      </c>
      <c r="AB106" s="61">
        <v>-1382614</v>
      </c>
      <c r="AC106" s="61">
        <v>0</v>
      </c>
      <c r="AD106" s="61">
        <v>-1382614</v>
      </c>
      <c r="AE106" s="61">
        <v>0</v>
      </c>
      <c r="AF106" s="61">
        <v>0</v>
      </c>
      <c r="AG106" s="61">
        <v>0</v>
      </c>
      <c r="AH106" s="61">
        <v>44758347</v>
      </c>
      <c r="AI106" s="61">
        <v>0</v>
      </c>
      <c r="AJ106" s="61">
        <v>44758347</v>
      </c>
      <c r="AK106" s="61">
        <v>0</v>
      </c>
      <c r="AL106" s="61">
        <v>0</v>
      </c>
      <c r="AM106" s="61">
        <v>0</v>
      </c>
      <c r="AN106" s="61">
        <v>0</v>
      </c>
      <c r="AO106" s="61">
        <v>0</v>
      </c>
      <c r="AP106" s="61">
        <v>0</v>
      </c>
      <c r="AQ106" s="61">
        <v>0</v>
      </c>
      <c r="AR106" s="61">
        <v>0</v>
      </c>
      <c r="AS106" s="61">
        <v>0</v>
      </c>
      <c r="AT106" s="61">
        <v>0</v>
      </c>
      <c r="AU106" s="61">
        <v>0</v>
      </c>
      <c r="AV106" s="61">
        <v>0</v>
      </c>
      <c r="AW106" s="61">
        <v>0</v>
      </c>
      <c r="AX106" s="61">
        <v>0</v>
      </c>
      <c r="AY106" s="61">
        <v>0</v>
      </c>
      <c r="AZ106" s="61">
        <v>0</v>
      </c>
      <c r="BA106" s="61">
        <v>0</v>
      </c>
      <c r="BB106" s="61">
        <v>0</v>
      </c>
      <c r="BC106" s="61">
        <v>0</v>
      </c>
      <c r="BD106" s="61">
        <v>0</v>
      </c>
      <c r="BE106" s="61">
        <v>0</v>
      </c>
      <c r="BF106" s="61">
        <v>0</v>
      </c>
      <c r="BG106" s="61">
        <v>0</v>
      </c>
      <c r="BH106" s="61">
        <v>0</v>
      </c>
      <c r="BI106" s="61">
        <v>0</v>
      </c>
      <c r="BJ106" s="61">
        <v>0</v>
      </c>
      <c r="BK106" s="61">
        <v>0</v>
      </c>
      <c r="BL106" s="61">
        <v>0</v>
      </c>
      <c r="BM106" s="61">
        <v>0</v>
      </c>
      <c r="BN106" s="61">
        <v>0</v>
      </c>
      <c r="BO106" s="61">
        <v>0</v>
      </c>
      <c r="BP106" s="61">
        <v>0</v>
      </c>
      <c r="BQ106" s="61">
        <v>0</v>
      </c>
      <c r="BR106" s="61">
        <v>0</v>
      </c>
      <c r="BS106" s="61">
        <v>2626494</v>
      </c>
      <c r="BT106" s="61">
        <v>-2522387</v>
      </c>
      <c r="BU106" s="58" t="s">
        <v>672</v>
      </c>
      <c r="BV106" s="58" t="s">
        <v>465</v>
      </c>
      <c r="BW106" s="58" t="s">
        <v>466</v>
      </c>
      <c r="BX106" s="58" t="s">
        <v>537</v>
      </c>
      <c r="BY106" s="58" t="s">
        <v>839</v>
      </c>
    </row>
    <row r="107" spans="1:77">
      <c r="A107" s="58" t="s">
        <v>469</v>
      </c>
      <c r="B107" s="59" t="s">
        <v>840</v>
      </c>
      <c r="C107" s="59" t="s">
        <v>841</v>
      </c>
      <c r="D107" s="61">
        <v>13656929</v>
      </c>
      <c r="E107" s="61">
        <v>486833</v>
      </c>
      <c r="F107" s="61">
        <v>14143762</v>
      </c>
      <c r="G107" s="61">
        <v>0</v>
      </c>
      <c r="H107" s="61">
        <v>0</v>
      </c>
      <c r="I107" s="61">
        <v>0</v>
      </c>
      <c r="J107" s="61">
        <v>-949</v>
      </c>
      <c r="K107" s="61">
        <v>0</v>
      </c>
      <c r="L107" s="61">
        <v>-949</v>
      </c>
      <c r="M107" s="61">
        <v>0</v>
      </c>
      <c r="N107" s="61">
        <v>0</v>
      </c>
      <c r="O107" s="61">
        <v>0</v>
      </c>
      <c r="P107" s="61">
        <v>49951</v>
      </c>
      <c r="Q107" s="61">
        <v>10700</v>
      </c>
      <c r="R107" s="61">
        <v>60651</v>
      </c>
      <c r="S107" s="61">
        <v>31893</v>
      </c>
      <c r="T107" s="61">
        <v>0</v>
      </c>
      <c r="U107" s="61">
        <v>31893</v>
      </c>
      <c r="V107" s="61">
        <v>59426</v>
      </c>
      <c r="W107" s="61">
        <v>0</v>
      </c>
      <c r="X107" s="61">
        <v>59426</v>
      </c>
      <c r="Y107" s="61">
        <v>108284</v>
      </c>
      <c r="Z107" s="61">
        <v>0</v>
      </c>
      <c r="AA107" s="61">
        <v>108284</v>
      </c>
      <c r="AB107" s="61">
        <v>-199782</v>
      </c>
      <c r="AC107" s="61">
        <v>0</v>
      </c>
      <c r="AD107" s="61">
        <v>-199782</v>
      </c>
      <c r="AE107" s="61">
        <v>0</v>
      </c>
      <c r="AF107" s="61">
        <v>0</v>
      </c>
      <c r="AG107" s="61">
        <v>0</v>
      </c>
      <c r="AH107" s="61">
        <v>13706701</v>
      </c>
      <c r="AI107" s="61">
        <v>497533</v>
      </c>
      <c r="AJ107" s="61">
        <v>14204234</v>
      </c>
      <c r="AK107" s="61">
        <v>497533</v>
      </c>
      <c r="AL107" s="61">
        <v>497533</v>
      </c>
      <c r="AM107" s="61">
        <v>0</v>
      </c>
      <c r="AN107" s="61">
        <v>0</v>
      </c>
      <c r="AO107" s="61">
        <v>0</v>
      </c>
      <c r="AP107" s="61">
        <v>0</v>
      </c>
      <c r="AQ107" s="61">
        <v>0</v>
      </c>
      <c r="AR107" s="61">
        <v>0</v>
      </c>
      <c r="AS107" s="61">
        <v>-163</v>
      </c>
      <c r="AT107" s="61">
        <v>-163</v>
      </c>
      <c r="AU107" s="61">
        <v>425046</v>
      </c>
      <c r="AV107" s="61">
        <v>425046</v>
      </c>
      <c r="AW107" s="61">
        <v>72324</v>
      </c>
      <c r="AX107" s="61">
        <v>0</v>
      </c>
      <c r="AY107" s="61">
        <v>0</v>
      </c>
      <c r="AZ107" s="61">
        <v>0</v>
      </c>
      <c r="BA107" s="61">
        <v>0</v>
      </c>
      <c r="BB107" s="61">
        <v>367557</v>
      </c>
      <c r="BC107" s="61">
        <v>367557</v>
      </c>
      <c r="BD107" s="61">
        <v>0</v>
      </c>
      <c r="BE107" s="61">
        <v>0</v>
      </c>
      <c r="BF107" s="61">
        <v>0</v>
      </c>
      <c r="BG107" s="61">
        <v>367557</v>
      </c>
      <c r="BH107" s="61">
        <v>367557</v>
      </c>
      <c r="BI107" s="61">
        <v>0</v>
      </c>
      <c r="BJ107" s="61">
        <v>0</v>
      </c>
      <c r="BK107" s="61">
        <v>0</v>
      </c>
      <c r="BL107" s="61">
        <v>0</v>
      </c>
      <c r="BM107" s="61">
        <v>0</v>
      </c>
      <c r="BN107" s="61">
        <v>0</v>
      </c>
      <c r="BO107" s="61">
        <v>0</v>
      </c>
      <c r="BP107" s="61">
        <v>0</v>
      </c>
      <c r="BQ107" s="61">
        <v>0</v>
      </c>
      <c r="BR107" s="61">
        <v>0</v>
      </c>
      <c r="BS107" s="61">
        <v>1593395</v>
      </c>
      <c r="BT107" s="61">
        <v>-165321</v>
      </c>
      <c r="BU107" s="58" t="s">
        <v>526</v>
      </c>
      <c r="BV107" s="58" t="s">
        <v>527</v>
      </c>
      <c r="BW107" s="58" t="s">
        <v>466</v>
      </c>
      <c r="BX107" s="58" t="s">
        <v>467</v>
      </c>
      <c r="BY107" s="58" t="s">
        <v>842</v>
      </c>
    </row>
    <row r="108" spans="1:77">
      <c r="A108" s="58" t="s">
        <v>469</v>
      </c>
      <c r="B108" s="59" t="s">
        <v>843</v>
      </c>
      <c r="C108" s="59" t="s">
        <v>844</v>
      </c>
      <c r="D108" s="61">
        <v>20305998</v>
      </c>
      <c r="E108" s="61">
        <v>1239591</v>
      </c>
      <c r="F108" s="61">
        <v>21545589</v>
      </c>
      <c r="G108" s="61">
        <v>0</v>
      </c>
      <c r="H108" s="61">
        <v>0</v>
      </c>
      <c r="I108" s="61">
        <v>0</v>
      </c>
      <c r="J108" s="61">
        <v>1368322</v>
      </c>
      <c r="K108" s="61">
        <v>0</v>
      </c>
      <c r="L108" s="61">
        <v>1368322</v>
      </c>
      <c r="M108" s="61">
        <v>-16</v>
      </c>
      <c r="N108" s="61">
        <v>0</v>
      </c>
      <c r="O108" s="61">
        <v>-16</v>
      </c>
      <c r="P108" s="61">
        <v>-565403</v>
      </c>
      <c r="Q108" s="61">
        <v>0</v>
      </c>
      <c r="R108" s="61">
        <v>-565403</v>
      </c>
      <c r="S108" s="61">
        <v>153200</v>
      </c>
      <c r="T108" s="61">
        <v>0</v>
      </c>
      <c r="U108" s="61">
        <v>153200</v>
      </c>
      <c r="V108" s="61">
        <v>2950</v>
      </c>
      <c r="W108" s="61">
        <v>0</v>
      </c>
      <c r="X108" s="61">
        <v>2950</v>
      </c>
      <c r="Y108" s="61">
        <v>310200</v>
      </c>
      <c r="Z108" s="61">
        <v>0</v>
      </c>
      <c r="AA108" s="61">
        <v>310200</v>
      </c>
      <c r="AB108" s="61">
        <v>750800</v>
      </c>
      <c r="AC108" s="61">
        <v>0</v>
      </c>
      <c r="AD108" s="61">
        <v>750800</v>
      </c>
      <c r="AE108" s="61">
        <v>1058342</v>
      </c>
      <c r="AF108" s="61">
        <v>0</v>
      </c>
      <c r="AG108" s="61">
        <v>1058342</v>
      </c>
      <c r="AH108" s="61">
        <v>20957729</v>
      </c>
      <c r="AI108" s="61">
        <v>1239591</v>
      </c>
      <c r="AJ108" s="61">
        <v>22197320</v>
      </c>
      <c r="AK108" s="61">
        <v>1239591</v>
      </c>
      <c r="AL108" s="61">
        <v>1239591</v>
      </c>
      <c r="AM108" s="61">
        <v>0</v>
      </c>
      <c r="AN108" s="61">
        <v>0</v>
      </c>
      <c r="AO108" s="61">
        <v>0</v>
      </c>
      <c r="AP108" s="61">
        <v>0</v>
      </c>
      <c r="AQ108" s="61">
        <v>0</v>
      </c>
      <c r="AR108" s="61">
        <v>0</v>
      </c>
      <c r="AS108" s="61">
        <v>0</v>
      </c>
      <c r="AT108" s="61">
        <v>0</v>
      </c>
      <c r="AU108" s="61">
        <v>0</v>
      </c>
      <c r="AV108" s="61">
        <v>0</v>
      </c>
      <c r="AW108" s="61">
        <v>1239591</v>
      </c>
      <c r="AX108" s="61">
        <v>0</v>
      </c>
      <c r="AY108" s="61">
        <v>0</v>
      </c>
      <c r="AZ108" s="61">
        <v>0</v>
      </c>
      <c r="BA108" s="61">
        <v>0</v>
      </c>
      <c r="BB108" s="61">
        <v>0</v>
      </c>
      <c r="BC108" s="61">
        <v>0</v>
      </c>
      <c r="BD108" s="61">
        <v>0</v>
      </c>
      <c r="BE108" s="61">
        <v>0</v>
      </c>
      <c r="BF108" s="61">
        <v>0</v>
      </c>
      <c r="BG108" s="61">
        <v>0</v>
      </c>
      <c r="BH108" s="61">
        <v>0</v>
      </c>
      <c r="BI108" s="61">
        <v>0</v>
      </c>
      <c r="BJ108" s="61">
        <v>0</v>
      </c>
      <c r="BK108" s="61">
        <v>0</v>
      </c>
      <c r="BL108" s="61">
        <v>0</v>
      </c>
      <c r="BM108" s="61">
        <v>0</v>
      </c>
      <c r="BN108" s="61">
        <v>0</v>
      </c>
      <c r="BO108" s="61">
        <v>0</v>
      </c>
      <c r="BP108" s="61">
        <v>0</v>
      </c>
      <c r="BQ108" s="61">
        <v>0</v>
      </c>
      <c r="BR108" s="61">
        <v>0</v>
      </c>
      <c r="BS108" s="61">
        <v>3895900</v>
      </c>
      <c r="BT108" s="61">
        <v>-406797</v>
      </c>
      <c r="BU108" s="58" t="s">
        <v>491</v>
      </c>
      <c r="BV108" s="58" t="s">
        <v>492</v>
      </c>
      <c r="BW108" s="58" t="s">
        <v>466</v>
      </c>
      <c r="BX108" s="58" t="s">
        <v>467</v>
      </c>
      <c r="BY108" s="58" t="s">
        <v>845</v>
      </c>
    </row>
    <row r="109" spans="1:77">
      <c r="A109" s="58" t="s">
        <v>469</v>
      </c>
      <c r="B109" s="59" t="s">
        <v>846</v>
      </c>
      <c r="C109" s="59" t="s">
        <v>847</v>
      </c>
      <c r="D109" s="61">
        <v>20868391</v>
      </c>
      <c r="E109" s="61">
        <v>769682</v>
      </c>
      <c r="F109" s="61">
        <v>21638073</v>
      </c>
      <c r="G109" s="61">
        <v>0</v>
      </c>
      <c r="H109" s="61">
        <v>0</v>
      </c>
      <c r="I109" s="61">
        <v>0</v>
      </c>
      <c r="J109" s="61">
        <v>-86288</v>
      </c>
      <c r="K109" s="61">
        <v>0</v>
      </c>
      <c r="L109" s="61">
        <v>-86288</v>
      </c>
      <c r="M109" s="61">
        <v>0</v>
      </c>
      <c r="N109" s="61">
        <v>0</v>
      </c>
      <c r="O109" s="61">
        <v>0</v>
      </c>
      <c r="P109" s="61">
        <v>-88549</v>
      </c>
      <c r="Q109" s="61">
        <v>0</v>
      </c>
      <c r="R109" s="61">
        <v>-88549</v>
      </c>
      <c r="S109" s="61">
        <v>0</v>
      </c>
      <c r="T109" s="61">
        <v>0</v>
      </c>
      <c r="U109" s="61">
        <v>0</v>
      </c>
      <c r="V109" s="61">
        <v>0</v>
      </c>
      <c r="W109" s="61">
        <v>0</v>
      </c>
      <c r="X109" s="61">
        <v>0</v>
      </c>
      <c r="Y109" s="61">
        <v>999897</v>
      </c>
      <c r="Z109" s="61">
        <v>0</v>
      </c>
      <c r="AA109" s="61">
        <v>999897</v>
      </c>
      <c r="AB109" s="61">
        <v>-120323</v>
      </c>
      <c r="AC109" s="61">
        <v>0</v>
      </c>
      <c r="AD109" s="61">
        <v>-120323</v>
      </c>
      <c r="AE109" s="61">
        <v>0</v>
      </c>
      <c r="AF109" s="61">
        <v>0</v>
      </c>
      <c r="AG109" s="61">
        <v>0</v>
      </c>
      <c r="AH109" s="61">
        <v>21659416</v>
      </c>
      <c r="AI109" s="61">
        <v>769682</v>
      </c>
      <c r="AJ109" s="61">
        <v>22429098</v>
      </c>
      <c r="AK109" s="61">
        <v>769682</v>
      </c>
      <c r="AL109" s="61">
        <v>769682</v>
      </c>
      <c r="AM109" s="61">
        <v>63298</v>
      </c>
      <c r="AN109" s="61">
        <v>0</v>
      </c>
      <c r="AO109" s="61">
        <v>63298</v>
      </c>
      <c r="AP109" s="61">
        <v>0</v>
      </c>
      <c r="AQ109" s="61">
        <v>0</v>
      </c>
      <c r="AR109" s="61">
        <v>0</v>
      </c>
      <c r="AS109" s="61">
        <v>-597</v>
      </c>
      <c r="AT109" s="61">
        <v>-597</v>
      </c>
      <c r="AU109" s="61">
        <v>326669</v>
      </c>
      <c r="AV109" s="61">
        <v>326669</v>
      </c>
      <c r="AW109" s="61">
        <v>454579</v>
      </c>
      <c r="AX109" s="61">
        <v>0</v>
      </c>
      <c r="AY109" s="61">
        <v>0</v>
      </c>
      <c r="AZ109" s="61">
        <v>0</v>
      </c>
      <c r="BA109" s="61">
        <v>0</v>
      </c>
      <c r="BB109" s="61">
        <v>335060</v>
      </c>
      <c r="BC109" s="61">
        <v>335060</v>
      </c>
      <c r="BD109" s="61">
        <v>0</v>
      </c>
      <c r="BE109" s="61">
        <v>0</v>
      </c>
      <c r="BF109" s="61">
        <v>0</v>
      </c>
      <c r="BG109" s="61">
        <v>335060</v>
      </c>
      <c r="BH109" s="61">
        <v>335060</v>
      </c>
      <c r="BI109" s="61">
        <v>0</v>
      </c>
      <c r="BJ109" s="61">
        <v>0</v>
      </c>
      <c r="BK109" s="61">
        <v>0</v>
      </c>
      <c r="BL109" s="61">
        <v>0</v>
      </c>
      <c r="BM109" s="61">
        <v>0</v>
      </c>
      <c r="BN109" s="61">
        <v>0</v>
      </c>
      <c r="BO109" s="61">
        <v>0</v>
      </c>
      <c r="BP109" s="61">
        <v>0</v>
      </c>
      <c r="BQ109" s="61">
        <v>0</v>
      </c>
      <c r="BR109" s="61">
        <v>0</v>
      </c>
      <c r="BS109" s="61">
        <v>1805163</v>
      </c>
      <c r="BT109" s="61">
        <v>-2938962</v>
      </c>
      <c r="BU109" s="58" t="s">
        <v>591</v>
      </c>
      <c r="BV109" s="58" t="s">
        <v>465</v>
      </c>
      <c r="BW109" s="58" t="s">
        <v>466</v>
      </c>
      <c r="BX109" s="58" t="s">
        <v>497</v>
      </c>
      <c r="BY109" s="58" t="s">
        <v>848</v>
      </c>
    </row>
    <row r="110" spans="1:77">
      <c r="A110" s="58" t="s">
        <v>469</v>
      </c>
      <c r="B110" s="59" t="s">
        <v>849</v>
      </c>
      <c r="C110" s="59" t="s">
        <v>850</v>
      </c>
      <c r="D110" s="61">
        <v>77429419</v>
      </c>
      <c r="E110" s="61">
        <v>0</v>
      </c>
      <c r="F110" s="61">
        <v>77429419</v>
      </c>
      <c r="G110" s="61">
        <v>0</v>
      </c>
      <c r="H110" s="61">
        <v>0</v>
      </c>
      <c r="I110" s="61">
        <v>0</v>
      </c>
      <c r="J110" s="61">
        <v>-376</v>
      </c>
      <c r="K110" s="61">
        <v>0</v>
      </c>
      <c r="L110" s="61">
        <v>-376</v>
      </c>
      <c r="M110" s="61">
        <v>0</v>
      </c>
      <c r="N110" s="61">
        <v>0</v>
      </c>
      <c r="O110" s="61">
        <v>0</v>
      </c>
      <c r="P110" s="61">
        <v>-853277</v>
      </c>
      <c r="Q110" s="61">
        <v>0</v>
      </c>
      <c r="R110" s="61">
        <v>-853277</v>
      </c>
      <c r="S110" s="61">
        <v>0</v>
      </c>
      <c r="T110" s="61">
        <v>0</v>
      </c>
      <c r="U110" s="61">
        <v>0</v>
      </c>
      <c r="V110" s="61">
        <v>0</v>
      </c>
      <c r="W110" s="61">
        <v>0</v>
      </c>
      <c r="X110" s="61">
        <v>0</v>
      </c>
      <c r="Y110" s="61">
        <v>-1045915</v>
      </c>
      <c r="Z110" s="61">
        <v>0</v>
      </c>
      <c r="AA110" s="61">
        <v>-1045915</v>
      </c>
      <c r="AB110" s="61">
        <v>8990151</v>
      </c>
      <c r="AC110" s="61">
        <v>0</v>
      </c>
      <c r="AD110" s="61">
        <v>8990151</v>
      </c>
      <c r="AE110" s="61">
        <v>0</v>
      </c>
      <c r="AF110" s="61">
        <v>0</v>
      </c>
      <c r="AG110" s="61">
        <v>0</v>
      </c>
      <c r="AH110" s="61">
        <v>84520378</v>
      </c>
      <c r="AI110" s="61">
        <v>0</v>
      </c>
      <c r="AJ110" s="61">
        <v>84520378</v>
      </c>
      <c r="AK110" s="61">
        <v>0</v>
      </c>
      <c r="AL110" s="61">
        <v>0</v>
      </c>
      <c r="AM110" s="61">
        <v>0</v>
      </c>
      <c r="AN110" s="61">
        <v>0</v>
      </c>
      <c r="AO110" s="61">
        <v>0</v>
      </c>
      <c r="AP110" s="61">
        <v>0</v>
      </c>
      <c r="AQ110" s="61">
        <v>0</v>
      </c>
      <c r="AR110" s="61">
        <v>0</v>
      </c>
      <c r="AS110" s="61">
        <v>0</v>
      </c>
      <c r="AT110" s="61">
        <v>0</v>
      </c>
      <c r="AU110" s="61">
        <v>0</v>
      </c>
      <c r="AV110" s="61">
        <v>0</v>
      </c>
      <c r="AW110" s="61">
        <v>0</v>
      </c>
      <c r="AX110" s="61">
        <v>0</v>
      </c>
      <c r="AY110" s="61">
        <v>0</v>
      </c>
      <c r="AZ110" s="61">
        <v>0</v>
      </c>
      <c r="BA110" s="61">
        <v>0</v>
      </c>
      <c r="BB110" s="61">
        <v>0</v>
      </c>
      <c r="BC110" s="61">
        <v>0</v>
      </c>
      <c r="BD110" s="61">
        <v>0</v>
      </c>
      <c r="BE110" s="61">
        <v>0</v>
      </c>
      <c r="BF110" s="61">
        <v>0</v>
      </c>
      <c r="BG110" s="61">
        <v>0</v>
      </c>
      <c r="BH110" s="61">
        <v>0</v>
      </c>
      <c r="BI110" s="61">
        <v>0</v>
      </c>
      <c r="BJ110" s="61">
        <v>0</v>
      </c>
      <c r="BK110" s="61">
        <v>0</v>
      </c>
      <c r="BL110" s="61">
        <v>0</v>
      </c>
      <c r="BM110" s="61">
        <v>0</v>
      </c>
      <c r="BN110" s="61">
        <v>0</v>
      </c>
      <c r="BO110" s="61">
        <v>0</v>
      </c>
      <c r="BP110" s="61">
        <v>0</v>
      </c>
      <c r="BQ110" s="61">
        <v>0</v>
      </c>
      <c r="BR110" s="61">
        <v>0</v>
      </c>
      <c r="BS110" s="61">
        <v>12416042</v>
      </c>
      <c r="BT110" s="61">
        <v>-5421080</v>
      </c>
      <c r="BU110" s="58" t="s">
        <v>501</v>
      </c>
      <c r="BV110" s="58" t="s">
        <v>502</v>
      </c>
      <c r="BW110" s="58" t="s">
        <v>645</v>
      </c>
      <c r="BX110" s="58" t="s">
        <v>504</v>
      </c>
      <c r="BY110" s="58" t="s">
        <v>851</v>
      </c>
    </row>
    <row r="111" spans="1:77">
      <c r="A111" s="58" t="s">
        <v>469</v>
      </c>
      <c r="B111" s="59" t="s">
        <v>852</v>
      </c>
      <c r="C111" s="59" t="s">
        <v>853</v>
      </c>
      <c r="D111" s="61">
        <v>66844028</v>
      </c>
      <c r="E111" s="61">
        <v>0</v>
      </c>
      <c r="F111" s="61">
        <v>66844028</v>
      </c>
      <c r="G111" s="61">
        <v>0</v>
      </c>
      <c r="H111" s="61">
        <v>0</v>
      </c>
      <c r="I111" s="61">
        <v>0</v>
      </c>
      <c r="J111" s="61">
        <v>0</v>
      </c>
      <c r="K111" s="61">
        <v>0</v>
      </c>
      <c r="L111" s="61">
        <v>0</v>
      </c>
      <c r="M111" s="61">
        <v>0</v>
      </c>
      <c r="N111" s="61">
        <v>0</v>
      </c>
      <c r="O111" s="61">
        <v>0</v>
      </c>
      <c r="P111" s="61">
        <v>-800000</v>
      </c>
      <c r="Q111" s="61">
        <v>0</v>
      </c>
      <c r="R111" s="61">
        <v>-800000</v>
      </c>
      <c r="S111" s="61">
        <v>41568</v>
      </c>
      <c r="T111" s="61">
        <v>0</v>
      </c>
      <c r="U111" s="61">
        <v>41568</v>
      </c>
      <c r="V111" s="61">
        <v>4262781</v>
      </c>
      <c r="W111" s="61">
        <v>0</v>
      </c>
      <c r="X111" s="61">
        <v>4262781</v>
      </c>
      <c r="Y111" s="61">
        <v>-40288</v>
      </c>
      <c r="Z111" s="61">
        <v>0</v>
      </c>
      <c r="AA111" s="61">
        <v>-40288</v>
      </c>
      <c r="AB111" s="61">
        <v>-62781</v>
      </c>
      <c r="AC111" s="61">
        <v>0</v>
      </c>
      <c r="AD111" s="61">
        <v>-62781</v>
      </c>
      <c r="AE111" s="61">
        <v>0</v>
      </c>
      <c r="AF111" s="61">
        <v>0</v>
      </c>
      <c r="AG111" s="61">
        <v>0</v>
      </c>
      <c r="AH111" s="61">
        <v>70245308</v>
      </c>
      <c r="AI111" s="61">
        <v>0</v>
      </c>
      <c r="AJ111" s="61">
        <v>70245308</v>
      </c>
      <c r="AK111" s="61">
        <v>0</v>
      </c>
      <c r="AL111" s="61">
        <v>0</v>
      </c>
      <c r="AM111" s="61">
        <v>0</v>
      </c>
      <c r="AN111" s="61">
        <v>0</v>
      </c>
      <c r="AO111" s="61">
        <v>0</v>
      </c>
      <c r="AP111" s="61">
        <v>0</v>
      </c>
      <c r="AQ111" s="61">
        <v>0</v>
      </c>
      <c r="AR111" s="61">
        <v>0</v>
      </c>
      <c r="AS111" s="61">
        <v>0</v>
      </c>
      <c r="AT111" s="61">
        <v>0</v>
      </c>
      <c r="AU111" s="61">
        <v>0</v>
      </c>
      <c r="AV111" s="61">
        <v>0</v>
      </c>
      <c r="AW111" s="61">
        <v>0</v>
      </c>
      <c r="AX111" s="61">
        <v>0</v>
      </c>
      <c r="AY111" s="61">
        <v>0</v>
      </c>
      <c r="AZ111" s="61">
        <v>0</v>
      </c>
      <c r="BA111" s="61">
        <v>0</v>
      </c>
      <c r="BB111" s="61">
        <v>0</v>
      </c>
      <c r="BC111" s="61">
        <v>0</v>
      </c>
      <c r="BD111" s="61">
        <v>0</v>
      </c>
      <c r="BE111" s="61">
        <v>0</v>
      </c>
      <c r="BF111" s="61">
        <v>0</v>
      </c>
      <c r="BG111" s="61">
        <v>0</v>
      </c>
      <c r="BH111" s="61">
        <v>0</v>
      </c>
      <c r="BI111" s="61">
        <v>0</v>
      </c>
      <c r="BJ111" s="61">
        <v>0</v>
      </c>
      <c r="BK111" s="61">
        <v>0</v>
      </c>
      <c r="BL111" s="61">
        <v>0</v>
      </c>
      <c r="BM111" s="61">
        <v>0</v>
      </c>
      <c r="BN111" s="61">
        <v>0</v>
      </c>
      <c r="BO111" s="61">
        <v>0</v>
      </c>
      <c r="BP111" s="61">
        <v>0</v>
      </c>
      <c r="BQ111" s="61">
        <v>0</v>
      </c>
      <c r="BR111" s="61">
        <v>0</v>
      </c>
      <c r="BS111" s="61">
        <v>7070516</v>
      </c>
      <c r="BT111" s="61">
        <v>-4477885</v>
      </c>
      <c r="BU111" s="58" t="s">
        <v>798</v>
      </c>
      <c r="BV111" s="58" t="s">
        <v>465</v>
      </c>
      <c r="BW111" s="58" t="s">
        <v>466</v>
      </c>
      <c r="BX111" s="58" t="s">
        <v>467</v>
      </c>
      <c r="BY111" s="58" t="s">
        <v>854</v>
      </c>
    </row>
    <row r="112" spans="1:77">
      <c r="A112" s="58" t="s">
        <v>461</v>
      </c>
      <c r="B112" s="59" t="s">
        <v>855</v>
      </c>
      <c r="C112" s="59" t="s">
        <v>856</v>
      </c>
      <c r="D112" s="61">
        <v>133233787</v>
      </c>
      <c r="E112" s="61">
        <v>0</v>
      </c>
      <c r="F112" s="61">
        <v>133233787</v>
      </c>
      <c r="G112" s="61">
        <v>0</v>
      </c>
      <c r="H112" s="61">
        <v>0</v>
      </c>
      <c r="I112" s="61">
        <v>0</v>
      </c>
      <c r="J112" s="61">
        <v>-7</v>
      </c>
      <c r="K112" s="61">
        <v>0</v>
      </c>
      <c r="L112" s="61">
        <v>-7</v>
      </c>
      <c r="M112" s="61">
        <v>0</v>
      </c>
      <c r="N112" s="61">
        <v>0</v>
      </c>
      <c r="O112" s="61">
        <v>0</v>
      </c>
      <c r="P112" s="61">
        <v>-1121743</v>
      </c>
      <c r="Q112" s="61">
        <v>0</v>
      </c>
      <c r="R112" s="61">
        <v>-1121743</v>
      </c>
      <c r="S112" s="61">
        <v>21431</v>
      </c>
      <c r="T112" s="61">
        <v>0</v>
      </c>
      <c r="U112" s="61">
        <v>21431</v>
      </c>
      <c r="V112" s="61">
        <v>5091494</v>
      </c>
      <c r="W112" s="61">
        <v>0</v>
      </c>
      <c r="X112" s="61">
        <v>5091494</v>
      </c>
      <c r="Y112" s="61">
        <v>-7389975</v>
      </c>
      <c r="Z112" s="61">
        <v>0</v>
      </c>
      <c r="AA112" s="61">
        <v>-7389975</v>
      </c>
      <c r="AB112" s="61">
        <v>5668379</v>
      </c>
      <c r="AC112" s="61">
        <v>0</v>
      </c>
      <c r="AD112" s="61">
        <v>5668379</v>
      </c>
      <c r="AE112" s="61">
        <v>0</v>
      </c>
      <c r="AF112" s="61">
        <v>0</v>
      </c>
      <c r="AG112" s="61">
        <v>0</v>
      </c>
      <c r="AH112" s="61">
        <v>135503373</v>
      </c>
      <c r="AI112" s="61">
        <v>0</v>
      </c>
      <c r="AJ112" s="61">
        <v>135503373</v>
      </c>
      <c r="AK112" s="61">
        <v>0</v>
      </c>
      <c r="AL112" s="61">
        <v>0</v>
      </c>
      <c r="AM112" s="61">
        <v>0</v>
      </c>
      <c r="AN112" s="61">
        <v>0</v>
      </c>
      <c r="AO112" s="61">
        <v>0</v>
      </c>
      <c r="AP112" s="61">
        <v>0</v>
      </c>
      <c r="AQ112" s="61">
        <v>0</v>
      </c>
      <c r="AR112" s="61">
        <v>0</v>
      </c>
      <c r="AS112" s="61">
        <v>0</v>
      </c>
      <c r="AT112" s="61">
        <v>0</v>
      </c>
      <c r="AU112" s="61">
        <v>0</v>
      </c>
      <c r="AV112" s="61">
        <v>0</v>
      </c>
      <c r="AW112" s="61">
        <v>0</v>
      </c>
      <c r="AX112" s="61">
        <v>0</v>
      </c>
      <c r="AY112" s="61">
        <v>0</v>
      </c>
      <c r="AZ112" s="61">
        <v>0</v>
      </c>
      <c r="BA112" s="61">
        <v>0</v>
      </c>
      <c r="BB112" s="61">
        <v>0</v>
      </c>
      <c r="BC112" s="61">
        <v>0</v>
      </c>
      <c r="BD112" s="61">
        <v>0</v>
      </c>
      <c r="BE112" s="61">
        <v>0</v>
      </c>
      <c r="BF112" s="61">
        <v>0</v>
      </c>
      <c r="BG112" s="61">
        <v>0</v>
      </c>
      <c r="BH112" s="61">
        <v>0</v>
      </c>
      <c r="BI112" s="61">
        <v>0</v>
      </c>
      <c r="BJ112" s="61">
        <v>0</v>
      </c>
      <c r="BK112" s="61">
        <v>0</v>
      </c>
      <c r="BL112" s="61">
        <v>0</v>
      </c>
      <c r="BM112" s="61">
        <v>0</v>
      </c>
      <c r="BN112" s="61">
        <v>0</v>
      </c>
      <c r="BO112" s="61">
        <v>0</v>
      </c>
      <c r="BP112" s="61">
        <v>0</v>
      </c>
      <c r="BQ112" s="61">
        <v>0</v>
      </c>
      <c r="BR112" s="61">
        <v>0</v>
      </c>
      <c r="BS112" s="61">
        <v>132301850</v>
      </c>
      <c r="BT112" s="61">
        <v>-38355612</v>
      </c>
      <c r="BU112" s="58" t="s">
        <v>501</v>
      </c>
      <c r="BV112" s="58" t="s">
        <v>502</v>
      </c>
      <c r="BW112" s="58" t="s">
        <v>645</v>
      </c>
      <c r="BX112" s="58" t="s">
        <v>504</v>
      </c>
      <c r="BY112" s="58" t="s">
        <v>857</v>
      </c>
    </row>
    <row r="113" spans="1:77">
      <c r="A113" s="58" t="s">
        <v>469</v>
      </c>
      <c r="B113" s="59" t="s">
        <v>858</v>
      </c>
      <c r="C113" s="59" t="s">
        <v>859</v>
      </c>
      <c r="D113" s="61">
        <v>51593385</v>
      </c>
      <c r="E113" s="61">
        <v>312810</v>
      </c>
      <c r="F113" s="61">
        <v>51906195</v>
      </c>
      <c r="G113" s="61">
        <v>0</v>
      </c>
      <c r="H113" s="61">
        <v>0</v>
      </c>
      <c r="I113" s="61">
        <v>0</v>
      </c>
      <c r="J113" s="61">
        <v>-194792</v>
      </c>
      <c r="K113" s="61">
        <v>0</v>
      </c>
      <c r="L113" s="61">
        <v>-194792</v>
      </c>
      <c r="M113" s="61">
        <v>0</v>
      </c>
      <c r="N113" s="61">
        <v>0</v>
      </c>
      <c r="O113" s="61">
        <v>0</v>
      </c>
      <c r="P113" s="61">
        <v>-1019145</v>
      </c>
      <c r="Q113" s="61">
        <v>0</v>
      </c>
      <c r="R113" s="61">
        <v>-1019145</v>
      </c>
      <c r="S113" s="61">
        <v>4617</v>
      </c>
      <c r="T113" s="61">
        <v>0</v>
      </c>
      <c r="U113" s="61">
        <v>4617</v>
      </c>
      <c r="V113" s="61">
        <v>1741586</v>
      </c>
      <c r="W113" s="61">
        <v>0</v>
      </c>
      <c r="X113" s="61">
        <v>1741586</v>
      </c>
      <c r="Y113" s="61">
        <v>0</v>
      </c>
      <c r="Z113" s="61">
        <v>0</v>
      </c>
      <c r="AA113" s="61">
        <v>0</v>
      </c>
      <c r="AB113" s="61">
        <v>0</v>
      </c>
      <c r="AC113" s="61">
        <v>0</v>
      </c>
      <c r="AD113" s="61">
        <v>0</v>
      </c>
      <c r="AE113" s="61">
        <v>0</v>
      </c>
      <c r="AF113" s="61">
        <v>0</v>
      </c>
      <c r="AG113" s="61">
        <v>0</v>
      </c>
      <c r="AH113" s="61">
        <v>52320443</v>
      </c>
      <c r="AI113" s="61">
        <v>312810</v>
      </c>
      <c r="AJ113" s="61">
        <v>52633253</v>
      </c>
      <c r="AK113" s="61">
        <v>312810</v>
      </c>
      <c r="AL113" s="61">
        <v>312810</v>
      </c>
      <c r="AM113" s="61">
        <v>0</v>
      </c>
      <c r="AN113" s="61">
        <v>0</v>
      </c>
      <c r="AO113" s="61">
        <v>0</v>
      </c>
      <c r="AP113" s="61">
        <v>0</v>
      </c>
      <c r="AQ113" s="61">
        <v>0</v>
      </c>
      <c r="AR113" s="61">
        <v>0</v>
      </c>
      <c r="AS113" s="61">
        <v>0</v>
      </c>
      <c r="AT113" s="61">
        <v>0</v>
      </c>
      <c r="AU113" s="61">
        <v>34568</v>
      </c>
      <c r="AV113" s="61">
        <v>34568</v>
      </c>
      <c r="AW113" s="61">
        <v>278242</v>
      </c>
      <c r="AX113" s="61">
        <v>-4144</v>
      </c>
      <c r="AY113" s="61">
        <v>175831</v>
      </c>
      <c r="AZ113" s="61">
        <v>171687</v>
      </c>
      <c r="BA113" s="61">
        <v>0</v>
      </c>
      <c r="BB113" s="61">
        <v>0</v>
      </c>
      <c r="BC113" s="61">
        <v>0</v>
      </c>
      <c r="BD113" s="61">
        <v>0</v>
      </c>
      <c r="BE113" s="61">
        <v>0</v>
      </c>
      <c r="BF113" s="61">
        <v>0</v>
      </c>
      <c r="BG113" s="61">
        <v>0</v>
      </c>
      <c r="BH113" s="61">
        <v>0</v>
      </c>
      <c r="BI113" s="61">
        <v>0</v>
      </c>
      <c r="BJ113" s="61">
        <v>0</v>
      </c>
      <c r="BK113" s="61">
        <v>0</v>
      </c>
      <c r="BL113" s="61">
        <v>0</v>
      </c>
      <c r="BM113" s="61">
        <v>0</v>
      </c>
      <c r="BN113" s="61">
        <v>0</v>
      </c>
      <c r="BO113" s="61">
        <v>0</v>
      </c>
      <c r="BP113" s="61">
        <v>0</v>
      </c>
      <c r="BQ113" s="61">
        <v>0</v>
      </c>
      <c r="BR113" s="61">
        <v>0</v>
      </c>
      <c r="BS113" s="61">
        <v>7232777</v>
      </c>
      <c r="BT113" s="61">
        <v>-292337</v>
      </c>
      <c r="BU113" s="58" t="s">
        <v>536</v>
      </c>
      <c r="BV113" s="58" t="s">
        <v>680</v>
      </c>
      <c r="BW113" s="58" t="s">
        <v>536</v>
      </c>
      <c r="BX113" s="58" t="s">
        <v>473</v>
      </c>
      <c r="BY113" s="58" t="s">
        <v>860</v>
      </c>
    </row>
    <row r="114" spans="1:77">
      <c r="A114" s="58" t="s">
        <v>469</v>
      </c>
      <c r="B114" s="59" t="s">
        <v>861</v>
      </c>
      <c r="C114" s="59" t="s">
        <v>862</v>
      </c>
      <c r="D114" s="61">
        <v>23309834</v>
      </c>
      <c r="E114" s="61">
        <v>0</v>
      </c>
      <c r="F114" s="61">
        <v>23309834</v>
      </c>
      <c r="G114" s="61">
        <v>0</v>
      </c>
      <c r="H114" s="61">
        <v>0</v>
      </c>
      <c r="I114" s="61">
        <v>0</v>
      </c>
      <c r="J114" s="61">
        <v>-115840</v>
      </c>
      <c r="K114" s="61">
        <v>0</v>
      </c>
      <c r="L114" s="61">
        <v>-115840</v>
      </c>
      <c r="M114" s="61">
        <v>0</v>
      </c>
      <c r="N114" s="61">
        <v>0</v>
      </c>
      <c r="O114" s="61">
        <v>0</v>
      </c>
      <c r="P114" s="61">
        <v>-259323</v>
      </c>
      <c r="Q114" s="61">
        <v>0</v>
      </c>
      <c r="R114" s="61">
        <v>-259323</v>
      </c>
      <c r="S114" s="61">
        <v>168570</v>
      </c>
      <c r="T114" s="61">
        <v>0</v>
      </c>
      <c r="U114" s="61">
        <v>168570</v>
      </c>
      <c r="V114" s="61">
        <v>526089</v>
      </c>
      <c r="W114" s="61">
        <v>0</v>
      </c>
      <c r="X114" s="61">
        <v>526089</v>
      </c>
      <c r="Y114" s="61">
        <v>21200</v>
      </c>
      <c r="Z114" s="61">
        <v>0</v>
      </c>
      <c r="AA114" s="61">
        <v>21200</v>
      </c>
      <c r="AB114" s="61">
        <v>-582770</v>
      </c>
      <c r="AC114" s="61">
        <v>0</v>
      </c>
      <c r="AD114" s="61">
        <v>-582770</v>
      </c>
      <c r="AE114" s="61">
        <v>0</v>
      </c>
      <c r="AF114" s="61">
        <v>0</v>
      </c>
      <c r="AG114" s="61">
        <v>0</v>
      </c>
      <c r="AH114" s="61">
        <v>23183600</v>
      </c>
      <c r="AI114" s="61">
        <v>0</v>
      </c>
      <c r="AJ114" s="61">
        <v>23183600</v>
      </c>
      <c r="AK114" s="61">
        <v>0</v>
      </c>
      <c r="AL114" s="61">
        <v>0</v>
      </c>
      <c r="AM114" s="61">
        <v>506286</v>
      </c>
      <c r="AN114" s="61">
        <v>0</v>
      </c>
      <c r="AO114" s="61">
        <v>506286</v>
      </c>
      <c r="AP114" s="61">
        <v>0</v>
      </c>
      <c r="AQ114" s="61">
        <v>0</v>
      </c>
      <c r="AR114" s="61">
        <v>0</v>
      </c>
      <c r="AS114" s="61">
        <v>0</v>
      </c>
      <c r="AT114" s="61">
        <v>0</v>
      </c>
      <c r="AU114" s="61">
        <v>0</v>
      </c>
      <c r="AV114" s="61">
        <v>0</v>
      </c>
      <c r="AW114" s="61">
        <v>0</v>
      </c>
      <c r="AX114" s="61">
        <v>0</v>
      </c>
      <c r="AY114" s="61">
        <v>0</v>
      </c>
      <c r="AZ114" s="61">
        <v>0</v>
      </c>
      <c r="BA114" s="61">
        <v>0</v>
      </c>
      <c r="BB114" s="61">
        <v>0</v>
      </c>
      <c r="BC114" s="61">
        <v>0</v>
      </c>
      <c r="BD114" s="61">
        <v>0</v>
      </c>
      <c r="BE114" s="61">
        <v>0</v>
      </c>
      <c r="BF114" s="61">
        <v>0</v>
      </c>
      <c r="BG114" s="61">
        <v>0</v>
      </c>
      <c r="BH114" s="61">
        <v>0</v>
      </c>
      <c r="BI114" s="61">
        <v>0</v>
      </c>
      <c r="BJ114" s="61">
        <v>0</v>
      </c>
      <c r="BK114" s="61">
        <v>0</v>
      </c>
      <c r="BL114" s="61">
        <v>0</v>
      </c>
      <c r="BM114" s="61">
        <v>0</v>
      </c>
      <c r="BN114" s="61">
        <v>0</v>
      </c>
      <c r="BO114" s="61">
        <v>0</v>
      </c>
      <c r="BP114" s="61">
        <v>0</v>
      </c>
      <c r="BQ114" s="61">
        <v>0</v>
      </c>
      <c r="BR114" s="61">
        <v>0</v>
      </c>
      <c r="BS114" s="61">
        <v>1760005</v>
      </c>
      <c r="BT114" s="61">
        <v>-1646091</v>
      </c>
      <c r="BU114" s="58" t="s">
        <v>715</v>
      </c>
      <c r="BV114" s="58" t="s">
        <v>716</v>
      </c>
      <c r="BW114" s="58" t="s">
        <v>466</v>
      </c>
      <c r="BX114" s="58" t="s">
        <v>514</v>
      </c>
      <c r="BY114" s="58" t="s">
        <v>863</v>
      </c>
    </row>
    <row r="115" spans="1:77">
      <c r="A115" s="58" t="s">
        <v>469</v>
      </c>
      <c r="B115" s="59" t="s">
        <v>864</v>
      </c>
      <c r="C115" s="59" t="s">
        <v>865</v>
      </c>
      <c r="D115" s="61">
        <v>177541211</v>
      </c>
      <c r="E115" s="61">
        <v>0</v>
      </c>
      <c r="F115" s="61">
        <v>177541211</v>
      </c>
      <c r="G115" s="61">
        <v>0</v>
      </c>
      <c r="H115" s="61">
        <v>0</v>
      </c>
      <c r="I115" s="61">
        <v>0</v>
      </c>
      <c r="J115" s="61">
        <v>0</v>
      </c>
      <c r="K115" s="61">
        <v>0</v>
      </c>
      <c r="L115" s="61">
        <v>0</v>
      </c>
      <c r="M115" s="61">
        <v>-264734</v>
      </c>
      <c r="N115" s="61">
        <v>0</v>
      </c>
      <c r="O115" s="61">
        <v>-264734</v>
      </c>
      <c r="P115" s="61">
        <v>0</v>
      </c>
      <c r="Q115" s="61">
        <v>0</v>
      </c>
      <c r="R115" s="61">
        <v>0</v>
      </c>
      <c r="S115" s="61">
        <v>159955</v>
      </c>
      <c r="T115" s="61">
        <v>0</v>
      </c>
      <c r="U115" s="61">
        <v>159955</v>
      </c>
      <c r="V115" s="61">
        <v>12201476</v>
      </c>
      <c r="W115" s="61">
        <v>0</v>
      </c>
      <c r="X115" s="61">
        <v>12201476</v>
      </c>
      <c r="Y115" s="61">
        <v>627981</v>
      </c>
      <c r="Z115" s="61">
        <v>0</v>
      </c>
      <c r="AA115" s="61">
        <v>627981</v>
      </c>
      <c r="AB115" s="61">
        <v>-665140</v>
      </c>
      <c r="AC115" s="61">
        <v>0</v>
      </c>
      <c r="AD115" s="61">
        <v>-665140</v>
      </c>
      <c r="AE115" s="61">
        <v>0</v>
      </c>
      <c r="AF115" s="61">
        <v>0</v>
      </c>
      <c r="AG115" s="61">
        <v>0</v>
      </c>
      <c r="AH115" s="61">
        <v>189600749</v>
      </c>
      <c r="AI115" s="61">
        <v>0</v>
      </c>
      <c r="AJ115" s="61">
        <v>189600749</v>
      </c>
      <c r="AK115" s="61">
        <v>0</v>
      </c>
      <c r="AL115" s="61">
        <v>0</v>
      </c>
      <c r="AM115" s="61">
        <v>0</v>
      </c>
      <c r="AN115" s="61">
        <v>0</v>
      </c>
      <c r="AO115" s="61">
        <v>0</v>
      </c>
      <c r="AP115" s="61">
        <v>0</v>
      </c>
      <c r="AQ115" s="61">
        <v>0</v>
      </c>
      <c r="AR115" s="61">
        <v>0</v>
      </c>
      <c r="AS115" s="61">
        <v>0</v>
      </c>
      <c r="AT115" s="61">
        <v>0</v>
      </c>
      <c r="AU115" s="61">
        <v>0</v>
      </c>
      <c r="AV115" s="61">
        <v>0</v>
      </c>
      <c r="AW115" s="61">
        <v>0</v>
      </c>
      <c r="AX115" s="61">
        <v>0</v>
      </c>
      <c r="AY115" s="61">
        <v>0</v>
      </c>
      <c r="AZ115" s="61">
        <v>0</v>
      </c>
      <c r="BA115" s="61">
        <v>0</v>
      </c>
      <c r="BB115" s="61">
        <v>0</v>
      </c>
      <c r="BC115" s="61">
        <v>0</v>
      </c>
      <c r="BD115" s="61">
        <v>0</v>
      </c>
      <c r="BE115" s="61">
        <v>0</v>
      </c>
      <c r="BF115" s="61">
        <v>0</v>
      </c>
      <c r="BG115" s="61">
        <v>0</v>
      </c>
      <c r="BH115" s="61">
        <v>0</v>
      </c>
      <c r="BI115" s="61">
        <v>0</v>
      </c>
      <c r="BJ115" s="61">
        <v>0</v>
      </c>
      <c r="BK115" s="61">
        <v>0</v>
      </c>
      <c r="BL115" s="61">
        <v>0</v>
      </c>
      <c r="BM115" s="61">
        <v>0</v>
      </c>
      <c r="BN115" s="61">
        <v>0</v>
      </c>
      <c r="BO115" s="61">
        <v>0</v>
      </c>
      <c r="BP115" s="61">
        <v>0</v>
      </c>
      <c r="BQ115" s="61">
        <v>0</v>
      </c>
      <c r="BR115" s="61">
        <v>0</v>
      </c>
      <c r="BS115" s="61">
        <v>67661982</v>
      </c>
      <c r="BT115" s="61">
        <v>-45365129</v>
      </c>
      <c r="BU115" s="58" t="s">
        <v>501</v>
      </c>
      <c r="BV115" s="58" t="s">
        <v>502</v>
      </c>
      <c r="BW115" s="58" t="s">
        <v>645</v>
      </c>
      <c r="BX115" s="58" t="s">
        <v>504</v>
      </c>
      <c r="BY115" s="58" t="s">
        <v>866</v>
      </c>
    </row>
    <row r="116" spans="1:77">
      <c r="A116" s="58" t="s">
        <v>469</v>
      </c>
      <c r="B116" s="59" t="s">
        <v>867</v>
      </c>
      <c r="C116" s="59" t="s">
        <v>868</v>
      </c>
      <c r="D116" s="61">
        <v>39096968</v>
      </c>
      <c r="E116" s="61">
        <v>0</v>
      </c>
      <c r="F116" s="61">
        <v>39096968</v>
      </c>
      <c r="G116" s="61">
        <v>0</v>
      </c>
      <c r="H116" s="61">
        <v>0</v>
      </c>
      <c r="I116" s="61">
        <v>0</v>
      </c>
      <c r="J116" s="61">
        <v>-260354</v>
      </c>
      <c r="K116" s="61">
        <v>0</v>
      </c>
      <c r="L116" s="61">
        <v>-260354</v>
      </c>
      <c r="M116" s="61">
        <v>0</v>
      </c>
      <c r="N116" s="61">
        <v>0</v>
      </c>
      <c r="O116" s="61">
        <v>0</v>
      </c>
      <c r="P116" s="61">
        <v>108800</v>
      </c>
      <c r="Q116" s="61">
        <v>0</v>
      </c>
      <c r="R116" s="61">
        <v>108800</v>
      </c>
      <c r="S116" s="61">
        <v>238560</v>
      </c>
      <c r="T116" s="61">
        <v>0</v>
      </c>
      <c r="U116" s="61">
        <v>238560</v>
      </c>
      <c r="V116" s="61">
        <v>102167</v>
      </c>
      <c r="W116" s="61">
        <v>0</v>
      </c>
      <c r="X116" s="61">
        <v>102167</v>
      </c>
      <c r="Y116" s="61">
        <v>-5414565</v>
      </c>
      <c r="Z116" s="61">
        <v>0</v>
      </c>
      <c r="AA116" s="61">
        <v>-5414565</v>
      </c>
      <c r="AB116" s="61">
        <v>7632302</v>
      </c>
      <c r="AC116" s="61">
        <v>0</v>
      </c>
      <c r="AD116" s="61">
        <v>7632302</v>
      </c>
      <c r="AE116" s="61">
        <v>0</v>
      </c>
      <c r="AF116" s="61">
        <v>0</v>
      </c>
      <c r="AG116" s="61">
        <v>0</v>
      </c>
      <c r="AH116" s="61">
        <v>41764232</v>
      </c>
      <c r="AI116" s="61">
        <v>0</v>
      </c>
      <c r="AJ116" s="61">
        <v>41764232</v>
      </c>
      <c r="AK116" s="61">
        <v>0</v>
      </c>
      <c r="AL116" s="61">
        <v>0</v>
      </c>
      <c r="AM116" s="61">
        <v>77598</v>
      </c>
      <c r="AN116" s="61">
        <v>0</v>
      </c>
      <c r="AO116" s="61">
        <v>77598</v>
      </c>
      <c r="AP116" s="61">
        <v>0</v>
      </c>
      <c r="AQ116" s="61">
        <v>0</v>
      </c>
      <c r="AR116" s="61">
        <v>0</v>
      </c>
      <c r="AS116" s="61">
        <v>0</v>
      </c>
      <c r="AT116" s="61">
        <v>0</v>
      </c>
      <c r="AU116" s="61">
        <v>0</v>
      </c>
      <c r="AV116" s="61">
        <v>0</v>
      </c>
      <c r="AW116" s="61">
        <v>0</v>
      </c>
      <c r="AX116" s="61">
        <v>0</v>
      </c>
      <c r="AY116" s="61">
        <v>0</v>
      </c>
      <c r="AZ116" s="61">
        <v>0</v>
      </c>
      <c r="BA116" s="61">
        <v>0</v>
      </c>
      <c r="BB116" s="61">
        <v>0</v>
      </c>
      <c r="BC116" s="61">
        <v>0</v>
      </c>
      <c r="BD116" s="61">
        <v>0</v>
      </c>
      <c r="BE116" s="61">
        <v>0</v>
      </c>
      <c r="BF116" s="61">
        <v>0</v>
      </c>
      <c r="BG116" s="61">
        <v>0</v>
      </c>
      <c r="BH116" s="61">
        <v>0</v>
      </c>
      <c r="BI116" s="61">
        <v>0</v>
      </c>
      <c r="BJ116" s="61">
        <v>0</v>
      </c>
      <c r="BK116" s="61">
        <v>0</v>
      </c>
      <c r="BL116" s="61">
        <v>0</v>
      </c>
      <c r="BM116" s="61">
        <v>0</v>
      </c>
      <c r="BN116" s="61">
        <v>0</v>
      </c>
      <c r="BO116" s="61">
        <v>0</v>
      </c>
      <c r="BP116" s="61">
        <v>0</v>
      </c>
      <c r="BQ116" s="61">
        <v>0</v>
      </c>
      <c r="BR116" s="61">
        <v>0</v>
      </c>
      <c r="BS116" s="61">
        <v>765606</v>
      </c>
      <c r="BT116" s="61">
        <v>-1160176</v>
      </c>
      <c r="BU116" s="58" t="s">
        <v>553</v>
      </c>
      <c r="BV116" s="58" t="s">
        <v>554</v>
      </c>
      <c r="BW116" s="58" t="s">
        <v>466</v>
      </c>
      <c r="BX116" s="58" t="s">
        <v>479</v>
      </c>
      <c r="BY116" s="58" t="s">
        <v>869</v>
      </c>
    </row>
    <row r="117" spans="1:77">
      <c r="A117" s="58" t="s">
        <v>469</v>
      </c>
      <c r="B117" s="59" t="s">
        <v>870</v>
      </c>
      <c r="C117" s="59" t="s">
        <v>871</v>
      </c>
      <c r="D117" s="61">
        <v>50629598</v>
      </c>
      <c r="E117" s="61">
        <v>0</v>
      </c>
      <c r="F117" s="61">
        <v>50629598</v>
      </c>
      <c r="G117" s="61">
        <v>0</v>
      </c>
      <c r="H117" s="61">
        <v>0</v>
      </c>
      <c r="I117" s="61">
        <v>0</v>
      </c>
      <c r="J117" s="61">
        <v>-755661</v>
      </c>
      <c r="K117" s="61">
        <v>0</v>
      </c>
      <c r="L117" s="61">
        <v>-755661</v>
      </c>
      <c r="M117" s="61">
        <v>0</v>
      </c>
      <c r="N117" s="61">
        <v>0</v>
      </c>
      <c r="O117" s="61">
        <v>0</v>
      </c>
      <c r="P117" s="61">
        <v>185352</v>
      </c>
      <c r="Q117" s="61">
        <v>0</v>
      </c>
      <c r="R117" s="61">
        <v>185352</v>
      </c>
      <c r="S117" s="61">
        <v>42241</v>
      </c>
      <c r="T117" s="61">
        <v>0</v>
      </c>
      <c r="U117" s="61">
        <v>42241</v>
      </c>
      <c r="V117" s="61">
        <v>3497397</v>
      </c>
      <c r="W117" s="61">
        <v>0</v>
      </c>
      <c r="X117" s="61">
        <v>3497397</v>
      </c>
      <c r="Y117" s="61">
        <v>740061</v>
      </c>
      <c r="Z117" s="61">
        <v>0</v>
      </c>
      <c r="AA117" s="61">
        <v>740061</v>
      </c>
      <c r="AB117" s="61">
        <v>-6461993</v>
      </c>
      <c r="AC117" s="61">
        <v>0</v>
      </c>
      <c r="AD117" s="61">
        <v>-6461993</v>
      </c>
      <c r="AE117" s="61">
        <v>0</v>
      </c>
      <c r="AF117" s="61">
        <v>0</v>
      </c>
      <c r="AG117" s="61">
        <v>0</v>
      </c>
      <c r="AH117" s="61">
        <v>48632656</v>
      </c>
      <c r="AI117" s="61">
        <v>0</v>
      </c>
      <c r="AJ117" s="61">
        <v>48632656</v>
      </c>
      <c r="AK117" s="61">
        <v>0</v>
      </c>
      <c r="AL117" s="61">
        <v>0</v>
      </c>
      <c r="AM117" s="61">
        <v>0</v>
      </c>
      <c r="AN117" s="61">
        <v>0</v>
      </c>
      <c r="AO117" s="61">
        <v>0</v>
      </c>
      <c r="AP117" s="61">
        <v>0</v>
      </c>
      <c r="AQ117" s="61">
        <v>0</v>
      </c>
      <c r="AR117" s="61">
        <v>0</v>
      </c>
      <c r="AS117" s="61">
        <v>0</v>
      </c>
      <c r="AT117" s="61">
        <v>0</v>
      </c>
      <c r="AU117" s="61">
        <v>0</v>
      </c>
      <c r="AV117" s="61">
        <v>0</v>
      </c>
      <c r="AW117" s="61">
        <v>0</v>
      </c>
      <c r="AX117" s="61">
        <v>0</v>
      </c>
      <c r="AY117" s="61">
        <v>0</v>
      </c>
      <c r="AZ117" s="61">
        <v>0</v>
      </c>
      <c r="BA117" s="61">
        <v>0</v>
      </c>
      <c r="BB117" s="61">
        <v>0</v>
      </c>
      <c r="BC117" s="61">
        <v>0</v>
      </c>
      <c r="BD117" s="61">
        <v>0</v>
      </c>
      <c r="BE117" s="61">
        <v>0</v>
      </c>
      <c r="BF117" s="61">
        <v>0</v>
      </c>
      <c r="BG117" s="61">
        <v>0</v>
      </c>
      <c r="BH117" s="61">
        <v>0</v>
      </c>
      <c r="BI117" s="61">
        <v>0</v>
      </c>
      <c r="BJ117" s="61">
        <v>0</v>
      </c>
      <c r="BK117" s="61">
        <v>0</v>
      </c>
      <c r="BL117" s="61">
        <v>0</v>
      </c>
      <c r="BM117" s="61">
        <v>0</v>
      </c>
      <c r="BN117" s="61">
        <v>0</v>
      </c>
      <c r="BO117" s="61">
        <v>0</v>
      </c>
      <c r="BP117" s="61">
        <v>0</v>
      </c>
      <c r="BQ117" s="61">
        <v>0</v>
      </c>
      <c r="BR117" s="61">
        <v>0</v>
      </c>
      <c r="BS117" s="61">
        <v>18407038</v>
      </c>
      <c r="BT117" s="61">
        <v>-9920170</v>
      </c>
      <c r="BU117" s="58" t="s">
        <v>501</v>
      </c>
      <c r="BV117" s="58" t="s">
        <v>502</v>
      </c>
      <c r="BW117" s="58" t="s">
        <v>503</v>
      </c>
      <c r="BX117" s="58" t="s">
        <v>504</v>
      </c>
      <c r="BY117" s="58" t="s">
        <v>872</v>
      </c>
    </row>
    <row r="118" spans="1:77">
      <c r="A118" s="58" t="s">
        <v>469</v>
      </c>
      <c r="B118" s="59" t="s">
        <v>873</v>
      </c>
      <c r="C118" s="59" t="s">
        <v>874</v>
      </c>
      <c r="D118" s="61">
        <v>31104906</v>
      </c>
      <c r="E118" s="61">
        <v>3699820</v>
      </c>
      <c r="F118" s="61">
        <v>34804726</v>
      </c>
      <c r="G118" s="61">
        <v>0</v>
      </c>
      <c r="H118" s="61">
        <v>0</v>
      </c>
      <c r="I118" s="61">
        <v>0</v>
      </c>
      <c r="J118" s="61">
        <v>0</v>
      </c>
      <c r="K118" s="61">
        <v>0</v>
      </c>
      <c r="L118" s="61">
        <v>0</v>
      </c>
      <c r="M118" s="61">
        <v>0</v>
      </c>
      <c r="N118" s="61">
        <v>0</v>
      </c>
      <c r="O118" s="61">
        <v>0</v>
      </c>
      <c r="P118" s="61">
        <v>-311114</v>
      </c>
      <c r="Q118" s="61">
        <v>0</v>
      </c>
      <c r="R118" s="61">
        <v>-311114</v>
      </c>
      <c r="S118" s="61">
        <v>133005</v>
      </c>
      <c r="T118" s="61">
        <v>0</v>
      </c>
      <c r="U118" s="61">
        <v>133005</v>
      </c>
      <c r="V118" s="61">
        <v>2752463</v>
      </c>
      <c r="W118" s="61">
        <v>569626</v>
      </c>
      <c r="X118" s="61">
        <v>3322089</v>
      </c>
      <c r="Y118" s="61">
        <v>454303</v>
      </c>
      <c r="Z118" s="61">
        <v>0</v>
      </c>
      <c r="AA118" s="61">
        <v>454303</v>
      </c>
      <c r="AB118" s="61">
        <v>-6552083</v>
      </c>
      <c r="AC118" s="61">
        <v>0</v>
      </c>
      <c r="AD118" s="61">
        <v>-6552083</v>
      </c>
      <c r="AE118" s="61">
        <v>0</v>
      </c>
      <c r="AF118" s="61">
        <v>0</v>
      </c>
      <c r="AG118" s="61">
        <v>0</v>
      </c>
      <c r="AH118" s="61">
        <v>27581480</v>
      </c>
      <c r="AI118" s="61">
        <v>4269446</v>
      </c>
      <c r="AJ118" s="61">
        <v>31850926</v>
      </c>
      <c r="AK118" s="61">
        <v>4269446</v>
      </c>
      <c r="AL118" s="61">
        <v>4269446</v>
      </c>
      <c r="AM118" s="61">
        <v>0</v>
      </c>
      <c r="AN118" s="61">
        <v>0</v>
      </c>
      <c r="AO118" s="61">
        <v>0</v>
      </c>
      <c r="AP118" s="61">
        <v>0</v>
      </c>
      <c r="AQ118" s="61">
        <v>0</v>
      </c>
      <c r="AR118" s="61">
        <v>0</v>
      </c>
      <c r="AS118" s="61">
        <v>-9389</v>
      </c>
      <c r="AT118" s="61">
        <v>-9389</v>
      </c>
      <c r="AU118" s="61">
        <v>3394318</v>
      </c>
      <c r="AV118" s="61">
        <v>3394318</v>
      </c>
      <c r="AW118" s="61">
        <v>865739</v>
      </c>
      <c r="AX118" s="61">
        <v>0</v>
      </c>
      <c r="AY118" s="61">
        <v>0</v>
      </c>
      <c r="AZ118" s="61">
        <v>0</v>
      </c>
      <c r="BA118" s="61">
        <v>0</v>
      </c>
      <c r="BB118" s="61">
        <v>0</v>
      </c>
      <c r="BC118" s="61">
        <v>0</v>
      </c>
      <c r="BD118" s="61">
        <v>0</v>
      </c>
      <c r="BE118" s="61">
        <v>0</v>
      </c>
      <c r="BF118" s="61">
        <v>0</v>
      </c>
      <c r="BG118" s="61">
        <v>0</v>
      </c>
      <c r="BH118" s="61">
        <v>0</v>
      </c>
      <c r="BI118" s="61">
        <v>0</v>
      </c>
      <c r="BJ118" s="61">
        <v>0</v>
      </c>
      <c r="BK118" s="61">
        <v>0</v>
      </c>
      <c r="BL118" s="61">
        <v>0</v>
      </c>
      <c r="BM118" s="61">
        <v>0</v>
      </c>
      <c r="BN118" s="61">
        <v>0</v>
      </c>
      <c r="BO118" s="61">
        <v>0</v>
      </c>
      <c r="BP118" s="61">
        <v>0</v>
      </c>
      <c r="BQ118" s="61">
        <v>0</v>
      </c>
      <c r="BR118" s="61">
        <v>0</v>
      </c>
      <c r="BS118" s="61">
        <v>7680368</v>
      </c>
      <c r="BT118" s="61">
        <v>-1176972</v>
      </c>
      <c r="BU118" s="58" t="s">
        <v>521</v>
      </c>
      <c r="BV118" s="58" t="s">
        <v>522</v>
      </c>
      <c r="BW118" s="58" t="s">
        <v>466</v>
      </c>
      <c r="BX118" s="58" t="s">
        <v>497</v>
      </c>
      <c r="BY118" s="58" t="s">
        <v>875</v>
      </c>
    </row>
    <row r="119" spans="1:77">
      <c r="A119" s="58" t="s">
        <v>469</v>
      </c>
      <c r="B119" s="59" t="s">
        <v>876</v>
      </c>
      <c r="C119" s="59" t="s">
        <v>877</v>
      </c>
      <c r="D119" s="61">
        <v>47112482</v>
      </c>
      <c r="E119" s="61">
        <v>0</v>
      </c>
      <c r="F119" s="61">
        <v>47112482</v>
      </c>
      <c r="G119" s="61">
        <v>0</v>
      </c>
      <c r="H119" s="61">
        <v>0</v>
      </c>
      <c r="I119" s="61">
        <v>0</v>
      </c>
      <c r="J119" s="61">
        <v>-85641</v>
      </c>
      <c r="K119" s="61">
        <v>0</v>
      </c>
      <c r="L119" s="61">
        <v>-85641</v>
      </c>
      <c r="M119" s="61">
        <v>0</v>
      </c>
      <c r="N119" s="61">
        <v>0</v>
      </c>
      <c r="O119" s="61">
        <v>0</v>
      </c>
      <c r="P119" s="61">
        <v>53923</v>
      </c>
      <c r="Q119" s="61">
        <v>0</v>
      </c>
      <c r="R119" s="61">
        <v>53923</v>
      </c>
      <c r="S119" s="61">
        <v>123691</v>
      </c>
      <c r="T119" s="61">
        <v>0</v>
      </c>
      <c r="U119" s="61">
        <v>123691</v>
      </c>
      <c r="V119" s="61">
        <v>1297700</v>
      </c>
      <c r="W119" s="61">
        <v>0</v>
      </c>
      <c r="X119" s="61">
        <v>1297700</v>
      </c>
      <c r="Y119" s="61">
        <v>448638</v>
      </c>
      <c r="Z119" s="61">
        <v>0</v>
      </c>
      <c r="AA119" s="61">
        <v>448638</v>
      </c>
      <c r="AB119" s="61">
        <v>-1477506</v>
      </c>
      <c r="AC119" s="61">
        <v>0</v>
      </c>
      <c r="AD119" s="61">
        <v>-1477506</v>
      </c>
      <c r="AE119" s="61">
        <v>0</v>
      </c>
      <c r="AF119" s="61">
        <v>0</v>
      </c>
      <c r="AG119" s="61">
        <v>0</v>
      </c>
      <c r="AH119" s="61">
        <v>47558928</v>
      </c>
      <c r="AI119" s="61">
        <v>0</v>
      </c>
      <c r="AJ119" s="61">
        <v>47558928</v>
      </c>
      <c r="AK119" s="61">
        <v>0</v>
      </c>
      <c r="AL119" s="61">
        <v>0</v>
      </c>
      <c r="AM119" s="61">
        <v>227840</v>
      </c>
      <c r="AN119" s="61">
        <v>0</v>
      </c>
      <c r="AO119" s="61">
        <v>227840</v>
      </c>
      <c r="AP119" s="61">
        <v>0</v>
      </c>
      <c r="AQ119" s="61">
        <v>0</v>
      </c>
      <c r="AR119" s="61">
        <v>0</v>
      </c>
      <c r="AS119" s="61">
        <v>0</v>
      </c>
      <c r="AT119" s="61">
        <v>0</v>
      </c>
      <c r="AU119" s="61">
        <v>0</v>
      </c>
      <c r="AV119" s="61">
        <v>0</v>
      </c>
      <c r="AW119" s="61">
        <v>0</v>
      </c>
      <c r="AX119" s="61">
        <v>0</v>
      </c>
      <c r="AY119" s="61">
        <v>0</v>
      </c>
      <c r="AZ119" s="61">
        <v>0</v>
      </c>
      <c r="BA119" s="61">
        <v>0</v>
      </c>
      <c r="BB119" s="61">
        <v>0</v>
      </c>
      <c r="BC119" s="61">
        <v>0</v>
      </c>
      <c r="BD119" s="61">
        <v>0</v>
      </c>
      <c r="BE119" s="61">
        <v>0</v>
      </c>
      <c r="BF119" s="61">
        <v>0</v>
      </c>
      <c r="BG119" s="61">
        <v>0</v>
      </c>
      <c r="BH119" s="61">
        <v>0</v>
      </c>
      <c r="BI119" s="61">
        <v>0</v>
      </c>
      <c r="BJ119" s="61">
        <v>0</v>
      </c>
      <c r="BK119" s="61">
        <v>0</v>
      </c>
      <c r="BL119" s="61">
        <v>0</v>
      </c>
      <c r="BM119" s="61">
        <v>0</v>
      </c>
      <c r="BN119" s="61">
        <v>0</v>
      </c>
      <c r="BO119" s="61">
        <v>0</v>
      </c>
      <c r="BP119" s="61">
        <v>0</v>
      </c>
      <c r="BQ119" s="61">
        <v>0</v>
      </c>
      <c r="BR119" s="61">
        <v>0</v>
      </c>
      <c r="BS119" s="61">
        <v>5544664</v>
      </c>
      <c r="BT119" s="61">
        <v>-5325342</v>
      </c>
      <c r="BU119" s="58" t="s">
        <v>715</v>
      </c>
      <c r="BV119" s="58" t="s">
        <v>716</v>
      </c>
      <c r="BW119" s="58" t="s">
        <v>466</v>
      </c>
      <c r="BX119" s="58" t="s">
        <v>514</v>
      </c>
      <c r="BY119" s="58" t="s">
        <v>878</v>
      </c>
    </row>
    <row r="120" spans="1:77">
      <c r="A120" s="58" t="s">
        <v>469</v>
      </c>
      <c r="B120" s="59" t="s">
        <v>879</v>
      </c>
      <c r="C120" s="59" t="s">
        <v>880</v>
      </c>
      <c r="D120" s="61">
        <v>36036951</v>
      </c>
      <c r="E120" s="61">
        <v>0</v>
      </c>
      <c r="F120" s="61">
        <v>36036951</v>
      </c>
      <c r="G120" s="61">
        <v>0</v>
      </c>
      <c r="H120" s="61">
        <v>0</v>
      </c>
      <c r="I120" s="61">
        <v>0</v>
      </c>
      <c r="J120" s="61">
        <v>-610323</v>
      </c>
      <c r="K120" s="61">
        <v>0</v>
      </c>
      <c r="L120" s="61">
        <v>-610323</v>
      </c>
      <c r="M120" s="61">
        <v>0</v>
      </c>
      <c r="N120" s="61">
        <v>0</v>
      </c>
      <c r="O120" s="61">
        <v>0</v>
      </c>
      <c r="P120" s="61">
        <v>99022</v>
      </c>
      <c r="Q120" s="61">
        <v>0</v>
      </c>
      <c r="R120" s="61">
        <v>99022</v>
      </c>
      <c r="S120" s="61">
        <v>2791230</v>
      </c>
      <c r="T120" s="61">
        <v>0</v>
      </c>
      <c r="U120" s="61">
        <v>2791230</v>
      </c>
      <c r="V120" s="61">
        <v>3777940</v>
      </c>
      <c r="W120" s="61">
        <v>0</v>
      </c>
      <c r="X120" s="61">
        <v>3777940</v>
      </c>
      <c r="Y120" s="61">
        <v>-2791230</v>
      </c>
      <c r="Z120" s="61">
        <v>0</v>
      </c>
      <c r="AA120" s="61">
        <v>-2791230</v>
      </c>
      <c r="AB120" s="61">
        <v>-2877940</v>
      </c>
      <c r="AC120" s="61">
        <v>0</v>
      </c>
      <c r="AD120" s="61">
        <v>-2877940</v>
      </c>
      <c r="AE120" s="61">
        <v>0</v>
      </c>
      <c r="AF120" s="61">
        <v>0</v>
      </c>
      <c r="AG120" s="61">
        <v>0</v>
      </c>
      <c r="AH120" s="61">
        <v>37035973</v>
      </c>
      <c r="AI120" s="61">
        <v>0</v>
      </c>
      <c r="AJ120" s="61">
        <v>37035973</v>
      </c>
      <c r="AK120" s="61">
        <v>0</v>
      </c>
      <c r="AL120" s="61">
        <v>0</v>
      </c>
      <c r="AM120" s="61">
        <v>0</v>
      </c>
      <c r="AN120" s="61">
        <v>0</v>
      </c>
      <c r="AO120" s="61">
        <v>0</v>
      </c>
      <c r="AP120" s="61">
        <v>0</v>
      </c>
      <c r="AQ120" s="61">
        <v>0</v>
      </c>
      <c r="AR120" s="61">
        <v>0</v>
      </c>
      <c r="AS120" s="61">
        <v>0</v>
      </c>
      <c r="AT120" s="61">
        <v>0</v>
      </c>
      <c r="AU120" s="61">
        <v>0</v>
      </c>
      <c r="AV120" s="61">
        <v>0</v>
      </c>
      <c r="AW120" s="61">
        <v>0</v>
      </c>
      <c r="AX120" s="61">
        <v>0</v>
      </c>
      <c r="AY120" s="61">
        <v>0</v>
      </c>
      <c r="AZ120" s="61">
        <v>0</v>
      </c>
      <c r="BA120" s="61">
        <v>0</v>
      </c>
      <c r="BB120" s="61">
        <v>0</v>
      </c>
      <c r="BC120" s="61">
        <v>0</v>
      </c>
      <c r="BD120" s="61">
        <v>0</v>
      </c>
      <c r="BE120" s="61">
        <v>0</v>
      </c>
      <c r="BF120" s="61">
        <v>0</v>
      </c>
      <c r="BG120" s="61">
        <v>0</v>
      </c>
      <c r="BH120" s="61">
        <v>0</v>
      </c>
      <c r="BI120" s="61">
        <v>0</v>
      </c>
      <c r="BJ120" s="61">
        <v>0</v>
      </c>
      <c r="BK120" s="61">
        <v>0</v>
      </c>
      <c r="BL120" s="61">
        <v>0</v>
      </c>
      <c r="BM120" s="61">
        <v>0</v>
      </c>
      <c r="BN120" s="61">
        <v>0</v>
      </c>
      <c r="BO120" s="61">
        <v>0</v>
      </c>
      <c r="BP120" s="61">
        <v>0</v>
      </c>
      <c r="BQ120" s="61">
        <v>0</v>
      </c>
      <c r="BR120" s="61">
        <v>0</v>
      </c>
      <c r="BS120" s="61">
        <v>7227234</v>
      </c>
      <c r="BT120" s="61">
        <v>-5324735</v>
      </c>
      <c r="BU120" s="58" t="s">
        <v>501</v>
      </c>
      <c r="BV120" s="58" t="s">
        <v>502</v>
      </c>
      <c r="BW120" s="58" t="s">
        <v>503</v>
      </c>
      <c r="BX120" s="58" t="s">
        <v>504</v>
      </c>
      <c r="BY120" s="58" t="s">
        <v>881</v>
      </c>
    </row>
    <row r="121" spans="1:77">
      <c r="A121" s="58" t="s">
        <v>469</v>
      </c>
      <c r="B121" s="59" t="s">
        <v>882</v>
      </c>
      <c r="C121" s="59" t="s">
        <v>883</v>
      </c>
      <c r="D121" s="61">
        <v>22658601</v>
      </c>
      <c r="E121" s="61">
        <v>0</v>
      </c>
      <c r="F121" s="61">
        <v>22658601</v>
      </c>
      <c r="G121" s="61">
        <v>-20</v>
      </c>
      <c r="H121" s="61">
        <v>0</v>
      </c>
      <c r="I121" s="61">
        <v>-20</v>
      </c>
      <c r="J121" s="61">
        <v>-5824</v>
      </c>
      <c r="K121" s="61">
        <v>0</v>
      </c>
      <c r="L121" s="61">
        <v>-5824</v>
      </c>
      <c r="M121" s="61">
        <v>0</v>
      </c>
      <c r="N121" s="61">
        <v>0</v>
      </c>
      <c r="O121" s="61">
        <v>0</v>
      </c>
      <c r="P121" s="61">
        <v>-368429</v>
      </c>
      <c r="Q121" s="61">
        <v>0</v>
      </c>
      <c r="R121" s="61">
        <v>-368429</v>
      </c>
      <c r="S121" s="61">
        <v>0</v>
      </c>
      <c r="T121" s="61">
        <v>0</v>
      </c>
      <c r="U121" s="61">
        <v>0</v>
      </c>
      <c r="V121" s="61">
        <v>375496</v>
      </c>
      <c r="W121" s="61">
        <v>0</v>
      </c>
      <c r="X121" s="61">
        <v>375496</v>
      </c>
      <c r="Y121" s="61">
        <v>-380461</v>
      </c>
      <c r="Z121" s="61">
        <v>0</v>
      </c>
      <c r="AA121" s="61">
        <v>-380461</v>
      </c>
      <c r="AB121" s="61">
        <v>638837</v>
      </c>
      <c r="AC121" s="61">
        <v>0</v>
      </c>
      <c r="AD121" s="61">
        <v>638837</v>
      </c>
      <c r="AE121" s="61">
        <v>0</v>
      </c>
      <c r="AF121" s="61">
        <v>0</v>
      </c>
      <c r="AG121" s="61">
        <v>0</v>
      </c>
      <c r="AH121" s="61">
        <v>22924024</v>
      </c>
      <c r="AI121" s="61">
        <v>0</v>
      </c>
      <c r="AJ121" s="61">
        <v>22924024</v>
      </c>
      <c r="AK121" s="61">
        <v>0</v>
      </c>
      <c r="AL121" s="61">
        <v>0</v>
      </c>
      <c r="AM121" s="61">
        <v>0</v>
      </c>
      <c r="AN121" s="61">
        <v>0</v>
      </c>
      <c r="AO121" s="61">
        <v>0</v>
      </c>
      <c r="AP121" s="61">
        <v>0</v>
      </c>
      <c r="AQ121" s="61">
        <v>0</v>
      </c>
      <c r="AR121" s="61">
        <v>0</v>
      </c>
      <c r="AS121" s="61">
        <v>0</v>
      </c>
      <c r="AT121" s="61">
        <v>0</v>
      </c>
      <c r="AU121" s="61">
        <v>0</v>
      </c>
      <c r="AV121" s="61">
        <v>0</v>
      </c>
      <c r="AW121" s="61">
        <v>0</v>
      </c>
      <c r="AX121" s="61">
        <v>0</v>
      </c>
      <c r="AY121" s="61">
        <v>0</v>
      </c>
      <c r="AZ121" s="61">
        <v>0</v>
      </c>
      <c r="BA121" s="61">
        <v>0</v>
      </c>
      <c r="BB121" s="61">
        <v>0</v>
      </c>
      <c r="BC121" s="61">
        <v>0</v>
      </c>
      <c r="BD121" s="61">
        <v>0</v>
      </c>
      <c r="BE121" s="61">
        <v>0</v>
      </c>
      <c r="BF121" s="61">
        <v>0</v>
      </c>
      <c r="BG121" s="61">
        <v>0</v>
      </c>
      <c r="BH121" s="61">
        <v>0</v>
      </c>
      <c r="BI121" s="61">
        <v>0</v>
      </c>
      <c r="BJ121" s="61">
        <v>0</v>
      </c>
      <c r="BK121" s="61">
        <v>0</v>
      </c>
      <c r="BL121" s="61">
        <v>0</v>
      </c>
      <c r="BM121" s="61">
        <v>0</v>
      </c>
      <c r="BN121" s="61">
        <v>0</v>
      </c>
      <c r="BO121" s="61">
        <v>0</v>
      </c>
      <c r="BP121" s="61">
        <v>0</v>
      </c>
      <c r="BQ121" s="61">
        <v>0</v>
      </c>
      <c r="BR121" s="61">
        <v>0</v>
      </c>
      <c r="BS121" s="61">
        <v>4424763</v>
      </c>
      <c r="BT121" s="61">
        <v>-1944026</v>
      </c>
      <c r="BU121" s="58" t="s">
        <v>526</v>
      </c>
      <c r="BV121" s="58" t="s">
        <v>527</v>
      </c>
      <c r="BW121" s="58" t="s">
        <v>466</v>
      </c>
      <c r="BX121" s="58" t="s">
        <v>467</v>
      </c>
      <c r="BY121" s="58" t="s">
        <v>884</v>
      </c>
    </row>
    <row r="122" spans="1:77">
      <c r="A122" s="58" t="s">
        <v>461</v>
      </c>
      <c r="B122" s="59" t="s">
        <v>885</v>
      </c>
      <c r="C122" s="59" t="s">
        <v>886</v>
      </c>
      <c r="D122" s="61">
        <v>27370389</v>
      </c>
      <c r="E122" s="61">
        <v>92065</v>
      </c>
      <c r="F122" s="61">
        <v>27462454</v>
      </c>
      <c r="G122" s="61">
        <v>0</v>
      </c>
      <c r="H122" s="61">
        <v>0</v>
      </c>
      <c r="I122" s="61">
        <v>0</v>
      </c>
      <c r="J122" s="61">
        <v>-338203</v>
      </c>
      <c r="K122" s="61">
        <v>0</v>
      </c>
      <c r="L122" s="61">
        <v>-338203</v>
      </c>
      <c r="M122" s="61">
        <v>0</v>
      </c>
      <c r="N122" s="61">
        <v>0</v>
      </c>
      <c r="O122" s="61">
        <v>0</v>
      </c>
      <c r="P122" s="61">
        <v>-239916</v>
      </c>
      <c r="Q122" s="61">
        <v>0</v>
      </c>
      <c r="R122" s="61">
        <v>-239916</v>
      </c>
      <c r="S122" s="61">
        <v>854921</v>
      </c>
      <c r="T122" s="61">
        <v>0</v>
      </c>
      <c r="U122" s="61">
        <v>854921</v>
      </c>
      <c r="V122" s="61">
        <v>487495</v>
      </c>
      <c r="W122" s="61">
        <v>0</v>
      </c>
      <c r="X122" s="61">
        <v>487495</v>
      </c>
      <c r="Y122" s="61">
        <v>-65543</v>
      </c>
      <c r="Z122" s="61">
        <v>0</v>
      </c>
      <c r="AA122" s="61">
        <v>-65543</v>
      </c>
      <c r="AB122" s="61">
        <v>-1596029</v>
      </c>
      <c r="AC122" s="61">
        <v>0</v>
      </c>
      <c r="AD122" s="61">
        <v>-1596029</v>
      </c>
      <c r="AE122" s="61">
        <v>0</v>
      </c>
      <c r="AF122" s="61">
        <v>0</v>
      </c>
      <c r="AG122" s="61">
        <v>0</v>
      </c>
      <c r="AH122" s="61">
        <v>26811317</v>
      </c>
      <c r="AI122" s="61">
        <v>92065</v>
      </c>
      <c r="AJ122" s="61">
        <v>26903382</v>
      </c>
      <c r="AK122" s="61">
        <v>92065</v>
      </c>
      <c r="AL122" s="61">
        <v>92065</v>
      </c>
      <c r="AM122" s="61">
        <v>178331</v>
      </c>
      <c r="AN122" s="61">
        <v>0</v>
      </c>
      <c r="AO122" s="61">
        <v>178331</v>
      </c>
      <c r="AP122" s="61">
        <v>0</v>
      </c>
      <c r="AQ122" s="61">
        <v>0</v>
      </c>
      <c r="AR122" s="61">
        <v>0</v>
      </c>
      <c r="AS122" s="61">
        <v>759</v>
      </c>
      <c r="AT122" s="61">
        <v>759</v>
      </c>
      <c r="AU122" s="61">
        <v>0</v>
      </c>
      <c r="AV122" s="61">
        <v>0</v>
      </c>
      <c r="AW122" s="61">
        <v>92824</v>
      </c>
      <c r="AX122" s="61">
        <v>0</v>
      </c>
      <c r="AY122" s="61">
        <v>0</v>
      </c>
      <c r="AZ122" s="61">
        <v>0</v>
      </c>
      <c r="BA122" s="61">
        <v>1396</v>
      </c>
      <c r="BB122" s="61">
        <v>0</v>
      </c>
      <c r="BC122" s="61">
        <v>1396</v>
      </c>
      <c r="BD122" s="61">
        <v>0</v>
      </c>
      <c r="BE122" s="61">
        <v>0</v>
      </c>
      <c r="BF122" s="61">
        <v>1396</v>
      </c>
      <c r="BG122" s="61">
        <v>0</v>
      </c>
      <c r="BH122" s="61">
        <v>1396</v>
      </c>
      <c r="BI122" s="61">
        <v>0</v>
      </c>
      <c r="BJ122" s="61">
        <v>0</v>
      </c>
      <c r="BK122" s="61">
        <v>0</v>
      </c>
      <c r="BL122" s="61">
        <v>0</v>
      </c>
      <c r="BM122" s="61">
        <v>0</v>
      </c>
      <c r="BN122" s="61">
        <v>0</v>
      </c>
      <c r="BO122" s="61">
        <v>0</v>
      </c>
      <c r="BP122" s="61">
        <v>0</v>
      </c>
      <c r="BQ122" s="61">
        <v>0</v>
      </c>
      <c r="BR122" s="61">
        <v>0</v>
      </c>
      <c r="BS122" s="61">
        <v>5289055</v>
      </c>
      <c r="BT122" s="61">
        <v>-1717114</v>
      </c>
      <c r="BU122" s="58" t="s">
        <v>536</v>
      </c>
      <c r="BV122" s="58" t="s">
        <v>887</v>
      </c>
      <c r="BW122" s="58" t="s">
        <v>536</v>
      </c>
      <c r="BX122" s="58" t="s">
        <v>730</v>
      </c>
      <c r="BY122" s="58" t="s">
        <v>888</v>
      </c>
    </row>
    <row r="123" spans="1:77">
      <c r="A123" s="58" t="s">
        <v>469</v>
      </c>
      <c r="B123" s="59" t="s">
        <v>889</v>
      </c>
      <c r="C123" s="59" t="s">
        <v>890</v>
      </c>
      <c r="D123" s="61">
        <v>17763060</v>
      </c>
      <c r="E123" s="61">
        <v>0</v>
      </c>
      <c r="F123" s="61">
        <v>17763060</v>
      </c>
      <c r="G123" s="61">
        <v>0</v>
      </c>
      <c r="H123" s="61">
        <v>0</v>
      </c>
      <c r="I123" s="61">
        <v>0</v>
      </c>
      <c r="J123" s="61">
        <v>-266323</v>
      </c>
      <c r="K123" s="61">
        <v>0</v>
      </c>
      <c r="L123" s="61">
        <v>-266323</v>
      </c>
      <c r="M123" s="61">
        <v>0</v>
      </c>
      <c r="N123" s="61">
        <v>0</v>
      </c>
      <c r="O123" s="61">
        <v>0</v>
      </c>
      <c r="P123" s="61">
        <v>-289713</v>
      </c>
      <c r="Q123" s="61">
        <v>0</v>
      </c>
      <c r="R123" s="61">
        <v>-289713</v>
      </c>
      <c r="S123" s="61">
        <v>900</v>
      </c>
      <c r="T123" s="61">
        <v>0</v>
      </c>
      <c r="U123" s="61">
        <v>900</v>
      </c>
      <c r="V123" s="61">
        <v>301075</v>
      </c>
      <c r="W123" s="61">
        <v>0</v>
      </c>
      <c r="X123" s="61">
        <v>301075</v>
      </c>
      <c r="Y123" s="61">
        <v>0</v>
      </c>
      <c r="Z123" s="61">
        <v>0</v>
      </c>
      <c r="AA123" s="61">
        <v>0</v>
      </c>
      <c r="AB123" s="61">
        <v>-940647</v>
      </c>
      <c r="AC123" s="61">
        <v>0</v>
      </c>
      <c r="AD123" s="61">
        <v>-940647</v>
      </c>
      <c r="AE123" s="61">
        <v>0</v>
      </c>
      <c r="AF123" s="61">
        <v>0</v>
      </c>
      <c r="AG123" s="61">
        <v>0</v>
      </c>
      <c r="AH123" s="61">
        <v>16834675</v>
      </c>
      <c r="AI123" s="61">
        <v>0</v>
      </c>
      <c r="AJ123" s="61">
        <v>16834675</v>
      </c>
      <c r="AK123" s="61">
        <v>0</v>
      </c>
      <c r="AL123" s="61">
        <v>0</v>
      </c>
      <c r="AM123" s="61">
        <v>0</v>
      </c>
      <c r="AN123" s="61">
        <v>0</v>
      </c>
      <c r="AO123" s="61">
        <v>0</v>
      </c>
      <c r="AP123" s="61">
        <v>0</v>
      </c>
      <c r="AQ123" s="61">
        <v>0</v>
      </c>
      <c r="AR123" s="61">
        <v>0</v>
      </c>
      <c r="AS123" s="61">
        <v>0</v>
      </c>
      <c r="AT123" s="61">
        <v>0</v>
      </c>
      <c r="AU123" s="61">
        <v>0</v>
      </c>
      <c r="AV123" s="61">
        <v>0</v>
      </c>
      <c r="AW123" s="61">
        <v>0</v>
      </c>
      <c r="AX123" s="61">
        <v>0</v>
      </c>
      <c r="AY123" s="61">
        <v>0</v>
      </c>
      <c r="AZ123" s="61">
        <v>0</v>
      </c>
      <c r="BA123" s="61">
        <v>0</v>
      </c>
      <c r="BB123" s="61">
        <v>0</v>
      </c>
      <c r="BC123" s="61">
        <v>0</v>
      </c>
      <c r="BD123" s="61">
        <v>0</v>
      </c>
      <c r="BE123" s="61">
        <v>0</v>
      </c>
      <c r="BF123" s="61">
        <v>0</v>
      </c>
      <c r="BG123" s="61">
        <v>0</v>
      </c>
      <c r="BH123" s="61">
        <v>0</v>
      </c>
      <c r="BI123" s="61">
        <v>0</v>
      </c>
      <c r="BJ123" s="61">
        <v>0</v>
      </c>
      <c r="BK123" s="61">
        <v>0</v>
      </c>
      <c r="BL123" s="61">
        <v>0</v>
      </c>
      <c r="BM123" s="61">
        <v>0</v>
      </c>
      <c r="BN123" s="61">
        <v>0</v>
      </c>
      <c r="BO123" s="61">
        <v>0</v>
      </c>
      <c r="BP123" s="61">
        <v>0</v>
      </c>
      <c r="BQ123" s="61">
        <v>0</v>
      </c>
      <c r="BR123" s="61">
        <v>0</v>
      </c>
      <c r="BS123" s="61">
        <v>3104815</v>
      </c>
      <c r="BT123" s="61">
        <v>-763955</v>
      </c>
      <c r="BU123" s="58" t="s">
        <v>788</v>
      </c>
      <c r="BV123" s="58" t="s">
        <v>601</v>
      </c>
      <c r="BW123" s="58" t="s">
        <v>466</v>
      </c>
      <c r="BX123" s="58" t="s">
        <v>467</v>
      </c>
      <c r="BY123" s="58" t="s">
        <v>891</v>
      </c>
    </row>
    <row r="124" spans="1:77">
      <c r="A124" s="58" t="s">
        <v>469</v>
      </c>
      <c r="B124" s="59" t="s">
        <v>892</v>
      </c>
      <c r="C124" s="59" t="s">
        <v>893</v>
      </c>
      <c r="D124" s="61">
        <v>27023275</v>
      </c>
      <c r="E124" s="61">
        <v>0</v>
      </c>
      <c r="F124" s="61">
        <v>27023275</v>
      </c>
      <c r="G124" s="61">
        <v>0</v>
      </c>
      <c r="H124" s="61">
        <v>0</v>
      </c>
      <c r="I124" s="61">
        <v>0</v>
      </c>
      <c r="J124" s="61">
        <v>0</v>
      </c>
      <c r="K124" s="61">
        <v>0</v>
      </c>
      <c r="L124" s="61">
        <v>0</v>
      </c>
      <c r="M124" s="61">
        <v>0</v>
      </c>
      <c r="N124" s="61">
        <v>0</v>
      </c>
      <c r="O124" s="61">
        <v>0</v>
      </c>
      <c r="P124" s="61">
        <v>-343438</v>
      </c>
      <c r="Q124" s="61">
        <v>0</v>
      </c>
      <c r="R124" s="61">
        <v>-343438</v>
      </c>
      <c r="S124" s="61">
        <v>918535</v>
      </c>
      <c r="T124" s="61">
        <v>0</v>
      </c>
      <c r="U124" s="61">
        <v>918535</v>
      </c>
      <c r="V124" s="61">
        <v>2892074</v>
      </c>
      <c r="W124" s="61">
        <v>0</v>
      </c>
      <c r="X124" s="61">
        <v>2892074</v>
      </c>
      <c r="Y124" s="61">
        <v>124816</v>
      </c>
      <c r="Z124" s="61">
        <v>0</v>
      </c>
      <c r="AA124" s="61">
        <v>124816</v>
      </c>
      <c r="AB124" s="61">
        <v>-3559906</v>
      </c>
      <c r="AC124" s="61">
        <v>0</v>
      </c>
      <c r="AD124" s="61">
        <v>-3559906</v>
      </c>
      <c r="AE124" s="61">
        <v>0</v>
      </c>
      <c r="AF124" s="61">
        <v>0</v>
      </c>
      <c r="AG124" s="61">
        <v>0</v>
      </c>
      <c r="AH124" s="61">
        <v>27055356</v>
      </c>
      <c r="AI124" s="61">
        <v>0</v>
      </c>
      <c r="AJ124" s="61">
        <v>27055356</v>
      </c>
      <c r="AK124" s="61">
        <v>0</v>
      </c>
      <c r="AL124" s="61">
        <v>0</v>
      </c>
      <c r="AM124" s="61">
        <v>0</v>
      </c>
      <c r="AN124" s="61">
        <v>0</v>
      </c>
      <c r="AO124" s="61">
        <v>0</v>
      </c>
      <c r="AP124" s="61">
        <v>0</v>
      </c>
      <c r="AQ124" s="61">
        <v>0</v>
      </c>
      <c r="AR124" s="61">
        <v>0</v>
      </c>
      <c r="AS124" s="61">
        <v>0</v>
      </c>
      <c r="AT124" s="61">
        <v>0</v>
      </c>
      <c r="AU124" s="61">
        <v>0</v>
      </c>
      <c r="AV124" s="61">
        <v>0</v>
      </c>
      <c r="AW124" s="61">
        <v>0</v>
      </c>
      <c r="AX124" s="61">
        <v>0</v>
      </c>
      <c r="AY124" s="61">
        <v>0</v>
      </c>
      <c r="AZ124" s="61">
        <v>0</v>
      </c>
      <c r="BA124" s="61">
        <v>0</v>
      </c>
      <c r="BB124" s="61">
        <v>0</v>
      </c>
      <c r="BC124" s="61">
        <v>0</v>
      </c>
      <c r="BD124" s="61">
        <v>0</v>
      </c>
      <c r="BE124" s="61">
        <v>0</v>
      </c>
      <c r="BF124" s="61">
        <v>0</v>
      </c>
      <c r="BG124" s="61">
        <v>0</v>
      </c>
      <c r="BH124" s="61">
        <v>0</v>
      </c>
      <c r="BI124" s="61">
        <v>0</v>
      </c>
      <c r="BJ124" s="61">
        <v>0</v>
      </c>
      <c r="BK124" s="61">
        <v>0</v>
      </c>
      <c r="BL124" s="61">
        <v>0</v>
      </c>
      <c r="BM124" s="61">
        <v>0</v>
      </c>
      <c r="BN124" s="61">
        <v>0</v>
      </c>
      <c r="BO124" s="61">
        <v>0</v>
      </c>
      <c r="BP124" s="61">
        <v>0</v>
      </c>
      <c r="BQ124" s="61">
        <v>0</v>
      </c>
      <c r="BR124" s="61">
        <v>0</v>
      </c>
      <c r="BS124" s="61">
        <v>2511124</v>
      </c>
      <c r="BT124" s="61">
        <v>-1821243</v>
      </c>
      <c r="BU124" s="58" t="s">
        <v>526</v>
      </c>
      <c r="BV124" s="58" t="s">
        <v>527</v>
      </c>
      <c r="BW124" s="58" t="s">
        <v>466</v>
      </c>
      <c r="BX124" s="58" t="s">
        <v>467</v>
      </c>
      <c r="BY124" s="58" t="s">
        <v>894</v>
      </c>
    </row>
    <row r="125" spans="1:77">
      <c r="A125" s="58" t="s">
        <v>469</v>
      </c>
      <c r="B125" s="59" t="s">
        <v>895</v>
      </c>
      <c r="C125" s="59" t="s">
        <v>896</v>
      </c>
      <c r="D125" s="61">
        <v>63841790</v>
      </c>
      <c r="E125" s="61">
        <v>0</v>
      </c>
      <c r="F125" s="61">
        <v>63841790</v>
      </c>
      <c r="G125" s="61">
        <v>0</v>
      </c>
      <c r="H125" s="61">
        <v>0</v>
      </c>
      <c r="I125" s="61">
        <v>0</v>
      </c>
      <c r="J125" s="61">
        <v>-621534</v>
      </c>
      <c r="K125" s="61">
        <v>0</v>
      </c>
      <c r="L125" s="61">
        <v>-621534</v>
      </c>
      <c r="M125" s="61">
        <v>0</v>
      </c>
      <c r="N125" s="61">
        <v>0</v>
      </c>
      <c r="O125" s="61">
        <v>0</v>
      </c>
      <c r="P125" s="61">
        <v>-1425764</v>
      </c>
      <c r="Q125" s="61">
        <v>0</v>
      </c>
      <c r="R125" s="61">
        <v>-1425764</v>
      </c>
      <c r="S125" s="61">
        <v>0</v>
      </c>
      <c r="T125" s="61">
        <v>0</v>
      </c>
      <c r="U125" s="61">
        <v>0</v>
      </c>
      <c r="V125" s="61">
        <v>2133976</v>
      </c>
      <c r="W125" s="61">
        <v>0</v>
      </c>
      <c r="X125" s="61">
        <v>2133976</v>
      </c>
      <c r="Y125" s="61">
        <v>-72167</v>
      </c>
      <c r="Z125" s="61">
        <v>0</v>
      </c>
      <c r="AA125" s="61">
        <v>-72167</v>
      </c>
      <c r="AB125" s="61">
        <v>-1401455</v>
      </c>
      <c r="AC125" s="61">
        <v>0</v>
      </c>
      <c r="AD125" s="61">
        <v>-1401455</v>
      </c>
      <c r="AE125" s="61">
        <v>-3560966</v>
      </c>
      <c r="AF125" s="61">
        <v>0</v>
      </c>
      <c r="AG125" s="61">
        <v>-3560966</v>
      </c>
      <c r="AH125" s="61">
        <v>63076380</v>
      </c>
      <c r="AI125" s="61">
        <v>0</v>
      </c>
      <c r="AJ125" s="61">
        <v>63076380</v>
      </c>
      <c r="AK125" s="61">
        <v>0</v>
      </c>
      <c r="AL125" s="61">
        <v>0</v>
      </c>
      <c r="AM125" s="61">
        <v>0</v>
      </c>
      <c r="AN125" s="61">
        <v>0</v>
      </c>
      <c r="AO125" s="61">
        <v>0</v>
      </c>
      <c r="AP125" s="61">
        <v>0</v>
      </c>
      <c r="AQ125" s="61">
        <v>0</v>
      </c>
      <c r="AR125" s="61">
        <v>0</v>
      </c>
      <c r="AS125" s="61">
        <v>0</v>
      </c>
      <c r="AT125" s="61">
        <v>0</v>
      </c>
      <c r="AU125" s="61">
        <v>0</v>
      </c>
      <c r="AV125" s="61">
        <v>0</v>
      </c>
      <c r="AW125" s="61">
        <v>0</v>
      </c>
      <c r="AX125" s="61">
        <v>0</v>
      </c>
      <c r="AY125" s="61">
        <v>0</v>
      </c>
      <c r="AZ125" s="61">
        <v>0</v>
      </c>
      <c r="BA125" s="61">
        <v>0</v>
      </c>
      <c r="BB125" s="61">
        <v>0</v>
      </c>
      <c r="BC125" s="61">
        <v>0</v>
      </c>
      <c r="BD125" s="61">
        <v>0</v>
      </c>
      <c r="BE125" s="61">
        <v>0</v>
      </c>
      <c r="BF125" s="61">
        <v>0</v>
      </c>
      <c r="BG125" s="61">
        <v>0</v>
      </c>
      <c r="BH125" s="61">
        <v>0</v>
      </c>
      <c r="BI125" s="61">
        <v>0</v>
      </c>
      <c r="BJ125" s="61">
        <v>0</v>
      </c>
      <c r="BK125" s="61">
        <v>0</v>
      </c>
      <c r="BL125" s="61">
        <v>0</v>
      </c>
      <c r="BM125" s="61">
        <v>0</v>
      </c>
      <c r="BN125" s="61">
        <v>0</v>
      </c>
      <c r="BO125" s="61">
        <v>0</v>
      </c>
      <c r="BP125" s="61">
        <v>0</v>
      </c>
      <c r="BQ125" s="61">
        <v>0</v>
      </c>
      <c r="BR125" s="61">
        <v>0</v>
      </c>
      <c r="BS125" s="61">
        <v>3302877</v>
      </c>
      <c r="BT125" s="61">
        <v>-5526683</v>
      </c>
      <c r="BU125" s="58" t="s">
        <v>501</v>
      </c>
      <c r="BV125" s="58" t="s">
        <v>502</v>
      </c>
      <c r="BW125" s="58" t="s">
        <v>503</v>
      </c>
      <c r="BX125" s="58" t="s">
        <v>504</v>
      </c>
      <c r="BY125" s="58" t="s">
        <v>897</v>
      </c>
    </row>
    <row r="126" spans="1:77">
      <c r="A126" s="58" t="s">
        <v>461</v>
      </c>
      <c r="B126" s="59" t="s">
        <v>898</v>
      </c>
      <c r="C126" s="59" t="s">
        <v>899</v>
      </c>
      <c r="D126" s="61">
        <v>33117405</v>
      </c>
      <c r="E126" s="61">
        <v>441494</v>
      </c>
      <c r="F126" s="61">
        <v>33558899</v>
      </c>
      <c r="G126" s="61">
        <v>0</v>
      </c>
      <c r="H126" s="61">
        <v>0</v>
      </c>
      <c r="I126" s="61">
        <v>0</v>
      </c>
      <c r="J126" s="61">
        <v>-148874</v>
      </c>
      <c r="K126" s="61">
        <v>0</v>
      </c>
      <c r="L126" s="61">
        <v>-148874</v>
      </c>
      <c r="M126" s="61">
        <v>0</v>
      </c>
      <c r="N126" s="61">
        <v>0</v>
      </c>
      <c r="O126" s="61">
        <v>0</v>
      </c>
      <c r="P126" s="61">
        <v>-678468</v>
      </c>
      <c r="Q126" s="61">
        <v>0</v>
      </c>
      <c r="R126" s="61">
        <v>-678468</v>
      </c>
      <c r="S126" s="61">
        <v>332855</v>
      </c>
      <c r="T126" s="61">
        <v>0</v>
      </c>
      <c r="U126" s="61">
        <v>332855</v>
      </c>
      <c r="V126" s="61">
        <v>508337</v>
      </c>
      <c r="W126" s="61">
        <v>0</v>
      </c>
      <c r="X126" s="61">
        <v>508337</v>
      </c>
      <c r="Y126" s="61">
        <v>848681</v>
      </c>
      <c r="Z126" s="61">
        <v>0</v>
      </c>
      <c r="AA126" s="61">
        <v>848681</v>
      </c>
      <c r="AB126" s="61">
        <v>2891865</v>
      </c>
      <c r="AC126" s="61">
        <v>0</v>
      </c>
      <c r="AD126" s="61">
        <v>2891865</v>
      </c>
      <c r="AE126" s="61">
        <v>764987</v>
      </c>
      <c r="AF126" s="61">
        <v>0</v>
      </c>
      <c r="AG126" s="61">
        <v>764987</v>
      </c>
      <c r="AH126" s="61">
        <v>37020675</v>
      </c>
      <c r="AI126" s="61">
        <v>441494</v>
      </c>
      <c r="AJ126" s="61">
        <v>37462169</v>
      </c>
      <c r="AK126" s="61">
        <v>441494</v>
      </c>
      <c r="AL126" s="61">
        <v>441494</v>
      </c>
      <c r="AM126" s="61">
        <v>372868</v>
      </c>
      <c r="AN126" s="61">
        <v>0</v>
      </c>
      <c r="AO126" s="61">
        <v>372868</v>
      </c>
      <c r="AP126" s="61">
        <v>0</v>
      </c>
      <c r="AQ126" s="61">
        <v>0</v>
      </c>
      <c r="AR126" s="61">
        <v>0</v>
      </c>
      <c r="AS126" s="61">
        <v>19</v>
      </c>
      <c r="AT126" s="61">
        <v>19</v>
      </c>
      <c r="AU126" s="61">
        <v>253818</v>
      </c>
      <c r="AV126" s="61">
        <v>253818</v>
      </c>
      <c r="AW126" s="61">
        <v>187695</v>
      </c>
      <c r="AX126" s="61">
        <v>0</v>
      </c>
      <c r="AY126" s="61">
        <v>0</v>
      </c>
      <c r="AZ126" s="61">
        <v>0</v>
      </c>
      <c r="BA126" s="61">
        <v>0</v>
      </c>
      <c r="BB126" s="61">
        <v>224061</v>
      </c>
      <c r="BC126" s="61">
        <v>224061</v>
      </c>
      <c r="BD126" s="61">
        <v>0</v>
      </c>
      <c r="BE126" s="61">
        <v>0</v>
      </c>
      <c r="BF126" s="61">
        <v>0</v>
      </c>
      <c r="BG126" s="61">
        <v>224061</v>
      </c>
      <c r="BH126" s="61">
        <v>224061</v>
      </c>
      <c r="BI126" s="61">
        <v>0</v>
      </c>
      <c r="BJ126" s="61">
        <v>0</v>
      </c>
      <c r="BK126" s="61">
        <v>0</v>
      </c>
      <c r="BL126" s="61">
        <v>0</v>
      </c>
      <c r="BM126" s="61">
        <v>0</v>
      </c>
      <c r="BN126" s="61">
        <v>0</v>
      </c>
      <c r="BO126" s="61">
        <v>0</v>
      </c>
      <c r="BP126" s="61">
        <v>0</v>
      </c>
      <c r="BQ126" s="61">
        <v>0</v>
      </c>
      <c r="BR126" s="61">
        <v>0</v>
      </c>
      <c r="BS126" s="61">
        <v>3482870</v>
      </c>
      <c r="BT126" s="61">
        <v>-4905431</v>
      </c>
      <c r="BU126" s="58" t="s">
        <v>536</v>
      </c>
      <c r="BV126" s="58" t="s">
        <v>615</v>
      </c>
      <c r="BW126" s="58" t="s">
        <v>536</v>
      </c>
      <c r="BX126" s="58" t="s">
        <v>549</v>
      </c>
      <c r="BY126" s="58" t="s">
        <v>900</v>
      </c>
    </row>
    <row r="127" spans="1:77">
      <c r="A127" s="58" t="s">
        <v>469</v>
      </c>
      <c r="B127" s="59" t="s">
        <v>901</v>
      </c>
      <c r="C127" s="59" t="s">
        <v>902</v>
      </c>
      <c r="D127" s="61">
        <v>34823963</v>
      </c>
      <c r="E127" s="61">
        <v>0</v>
      </c>
      <c r="F127" s="61">
        <v>34823963</v>
      </c>
      <c r="G127" s="61">
        <v>0</v>
      </c>
      <c r="H127" s="61">
        <v>0</v>
      </c>
      <c r="I127" s="61">
        <v>0</v>
      </c>
      <c r="J127" s="61">
        <v>-86944</v>
      </c>
      <c r="K127" s="61">
        <v>0</v>
      </c>
      <c r="L127" s="61">
        <v>-86944</v>
      </c>
      <c r="M127" s="61">
        <v>0</v>
      </c>
      <c r="N127" s="61">
        <v>0</v>
      </c>
      <c r="O127" s="61">
        <v>0</v>
      </c>
      <c r="P127" s="61">
        <v>-895391</v>
      </c>
      <c r="Q127" s="61">
        <v>0</v>
      </c>
      <c r="R127" s="61">
        <v>-895391</v>
      </c>
      <c r="S127" s="61">
        <v>1028182</v>
      </c>
      <c r="T127" s="61">
        <v>0</v>
      </c>
      <c r="U127" s="61">
        <v>1028182</v>
      </c>
      <c r="V127" s="61">
        <v>3527118</v>
      </c>
      <c r="W127" s="61">
        <v>0</v>
      </c>
      <c r="X127" s="61">
        <v>3527118</v>
      </c>
      <c r="Y127" s="61">
        <v>-100500</v>
      </c>
      <c r="Z127" s="61">
        <v>0</v>
      </c>
      <c r="AA127" s="61">
        <v>-100500</v>
      </c>
      <c r="AB127" s="61">
        <v>-1327085</v>
      </c>
      <c r="AC127" s="61">
        <v>0</v>
      </c>
      <c r="AD127" s="61">
        <v>-1327085</v>
      </c>
      <c r="AE127" s="61">
        <v>0</v>
      </c>
      <c r="AF127" s="61">
        <v>0</v>
      </c>
      <c r="AG127" s="61">
        <v>0</v>
      </c>
      <c r="AH127" s="61">
        <v>37056287</v>
      </c>
      <c r="AI127" s="61">
        <v>0</v>
      </c>
      <c r="AJ127" s="61">
        <v>37056287</v>
      </c>
      <c r="AK127" s="61">
        <v>0</v>
      </c>
      <c r="AL127" s="61">
        <v>0</v>
      </c>
      <c r="AM127" s="61">
        <v>0</v>
      </c>
      <c r="AN127" s="61">
        <v>0</v>
      </c>
      <c r="AO127" s="61">
        <v>0</v>
      </c>
      <c r="AP127" s="61">
        <v>0</v>
      </c>
      <c r="AQ127" s="61">
        <v>0</v>
      </c>
      <c r="AR127" s="61">
        <v>0</v>
      </c>
      <c r="AS127" s="61">
        <v>0</v>
      </c>
      <c r="AT127" s="61">
        <v>0</v>
      </c>
      <c r="AU127" s="61">
        <v>0</v>
      </c>
      <c r="AV127" s="61">
        <v>0</v>
      </c>
      <c r="AW127" s="61">
        <v>0</v>
      </c>
      <c r="AX127" s="61">
        <v>0</v>
      </c>
      <c r="AY127" s="61">
        <v>0</v>
      </c>
      <c r="AZ127" s="61">
        <v>0</v>
      </c>
      <c r="BA127" s="61">
        <v>0</v>
      </c>
      <c r="BB127" s="61">
        <v>0</v>
      </c>
      <c r="BC127" s="61">
        <v>0</v>
      </c>
      <c r="BD127" s="61">
        <v>0</v>
      </c>
      <c r="BE127" s="61">
        <v>0</v>
      </c>
      <c r="BF127" s="61">
        <v>0</v>
      </c>
      <c r="BG127" s="61">
        <v>0</v>
      </c>
      <c r="BH127" s="61">
        <v>0</v>
      </c>
      <c r="BI127" s="61">
        <v>0</v>
      </c>
      <c r="BJ127" s="61">
        <v>0</v>
      </c>
      <c r="BK127" s="61">
        <v>0</v>
      </c>
      <c r="BL127" s="61">
        <v>0</v>
      </c>
      <c r="BM127" s="61">
        <v>0</v>
      </c>
      <c r="BN127" s="61">
        <v>0</v>
      </c>
      <c r="BO127" s="61">
        <v>0</v>
      </c>
      <c r="BP127" s="61">
        <v>0</v>
      </c>
      <c r="BQ127" s="61">
        <v>0</v>
      </c>
      <c r="BR127" s="61">
        <v>0</v>
      </c>
      <c r="BS127" s="61">
        <v>4201372</v>
      </c>
      <c r="BT127" s="61">
        <v>-5673918</v>
      </c>
      <c r="BU127" s="58" t="s">
        <v>619</v>
      </c>
      <c r="BV127" s="58" t="s">
        <v>465</v>
      </c>
      <c r="BW127" s="58" t="s">
        <v>466</v>
      </c>
      <c r="BX127" s="58" t="s">
        <v>497</v>
      </c>
      <c r="BY127" s="58" t="s">
        <v>903</v>
      </c>
    </row>
    <row r="128" spans="1:77">
      <c r="A128" s="58" t="s">
        <v>469</v>
      </c>
      <c r="B128" s="59" t="s">
        <v>904</v>
      </c>
      <c r="C128" s="59" t="s">
        <v>905</v>
      </c>
      <c r="D128" s="61">
        <v>24204459</v>
      </c>
      <c r="E128" s="61">
        <v>0</v>
      </c>
      <c r="F128" s="61">
        <v>24204459</v>
      </c>
      <c r="G128" s="61">
        <v>0</v>
      </c>
      <c r="H128" s="61">
        <v>0</v>
      </c>
      <c r="I128" s="61">
        <v>0</v>
      </c>
      <c r="J128" s="61">
        <v>-289682</v>
      </c>
      <c r="K128" s="61">
        <v>0</v>
      </c>
      <c r="L128" s="61">
        <v>-289682</v>
      </c>
      <c r="M128" s="61">
        <v>0</v>
      </c>
      <c r="N128" s="61">
        <v>0</v>
      </c>
      <c r="O128" s="61">
        <v>0</v>
      </c>
      <c r="P128" s="61">
        <v>-53168</v>
      </c>
      <c r="Q128" s="61">
        <v>0</v>
      </c>
      <c r="R128" s="61">
        <v>-53168</v>
      </c>
      <c r="S128" s="61">
        <v>38640</v>
      </c>
      <c r="T128" s="61">
        <v>0</v>
      </c>
      <c r="U128" s="61">
        <v>38640</v>
      </c>
      <c r="V128" s="61">
        <v>2539869</v>
      </c>
      <c r="W128" s="61">
        <v>0</v>
      </c>
      <c r="X128" s="61">
        <v>2539869</v>
      </c>
      <c r="Y128" s="61">
        <v>160182</v>
      </c>
      <c r="Z128" s="61">
        <v>0</v>
      </c>
      <c r="AA128" s="61">
        <v>160182</v>
      </c>
      <c r="AB128" s="61">
        <v>-526831</v>
      </c>
      <c r="AC128" s="61">
        <v>0</v>
      </c>
      <c r="AD128" s="61">
        <v>-526831</v>
      </c>
      <c r="AE128" s="61">
        <v>0</v>
      </c>
      <c r="AF128" s="61">
        <v>0</v>
      </c>
      <c r="AG128" s="61">
        <v>0</v>
      </c>
      <c r="AH128" s="61">
        <v>26363151</v>
      </c>
      <c r="AI128" s="61">
        <v>0</v>
      </c>
      <c r="AJ128" s="61">
        <v>26363151</v>
      </c>
      <c r="AK128" s="61">
        <v>0</v>
      </c>
      <c r="AL128" s="61">
        <v>0</v>
      </c>
      <c r="AM128" s="61">
        <v>0</v>
      </c>
      <c r="AN128" s="61">
        <v>0</v>
      </c>
      <c r="AO128" s="61">
        <v>0</v>
      </c>
      <c r="AP128" s="61">
        <v>0</v>
      </c>
      <c r="AQ128" s="61">
        <v>0</v>
      </c>
      <c r="AR128" s="61">
        <v>0</v>
      </c>
      <c r="AS128" s="61">
        <v>0</v>
      </c>
      <c r="AT128" s="61">
        <v>0</v>
      </c>
      <c r="AU128" s="61">
        <v>0</v>
      </c>
      <c r="AV128" s="61">
        <v>0</v>
      </c>
      <c r="AW128" s="61">
        <v>0</v>
      </c>
      <c r="AX128" s="61">
        <v>0</v>
      </c>
      <c r="AY128" s="61">
        <v>0</v>
      </c>
      <c r="AZ128" s="61">
        <v>0</v>
      </c>
      <c r="BA128" s="61">
        <v>0</v>
      </c>
      <c r="BB128" s="61">
        <v>0</v>
      </c>
      <c r="BC128" s="61">
        <v>0</v>
      </c>
      <c r="BD128" s="61">
        <v>0</v>
      </c>
      <c r="BE128" s="61">
        <v>0</v>
      </c>
      <c r="BF128" s="61">
        <v>0</v>
      </c>
      <c r="BG128" s="61">
        <v>0</v>
      </c>
      <c r="BH128" s="61">
        <v>0</v>
      </c>
      <c r="BI128" s="61">
        <v>0</v>
      </c>
      <c r="BJ128" s="61">
        <v>0</v>
      </c>
      <c r="BK128" s="61">
        <v>0</v>
      </c>
      <c r="BL128" s="61">
        <v>0</v>
      </c>
      <c r="BM128" s="61">
        <v>0</v>
      </c>
      <c r="BN128" s="61">
        <v>0</v>
      </c>
      <c r="BO128" s="61">
        <v>0</v>
      </c>
      <c r="BP128" s="61">
        <v>0</v>
      </c>
      <c r="BQ128" s="61">
        <v>0</v>
      </c>
      <c r="BR128" s="61">
        <v>0</v>
      </c>
      <c r="BS128" s="61">
        <v>669963</v>
      </c>
      <c r="BT128" s="61">
        <v>-583604</v>
      </c>
      <c r="BU128" s="58" t="s">
        <v>477</v>
      </c>
      <c r="BV128" s="58" t="s">
        <v>478</v>
      </c>
      <c r="BW128" s="58" t="s">
        <v>466</v>
      </c>
      <c r="BX128" s="58" t="s">
        <v>479</v>
      </c>
      <c r="BY128" s="58" t="s">
        <v>906</v>
      </c>
    </row>
    <row r="129" spans="1:77">
      <c r="A129" s="58" t="s">
        <v>469</v>
      </c>
      <c r="B129" s="59" t="s">
        <v>907</v>
      </c>
      <c r="C129" s="59" t="s">
        <v>908</v>
      </c>
      <c r="D129" s="61">
        <v>335101171</v>
      </c>
      <c r="E129" s="61">
        <v>0</v>
      </c>
      <c r="F129" s="61">
        <v>335101171</v>
      </c>
      <c r="G129" s="61">
        <v>0</v>
      </c>
      <c r="H129" s="61">
        <v>0</v>
      </c>
      <c r="I129" s="61">
        <v>0</v>
      </c>
      <c r="J129" s="61">
        <v>0</v>
      </c>
      <c r="K129" s="61">
        <v>0</v>
      </c>
      <c r="L129" s="61">
        <v>0</v>
      </c>
      <c r="M129" s="61">
        <v>-486138</v>
      </c>
      <c r="N129" s="61">
        <v>0</v>
      </c>
      <c r="O129" s="61">
        <v>-486138</v>
      </c>
      <c r="P129" s="61">
        <v>149031</v>
      </c>
      <c r="Q129" s="61">
        <v>0</v>
      </c>
      <c r="R129" s="61">
        <v>149031</v>
      </c>
      <c r="S129" s="61">
        <v>563875</v>
      </c>
      <c r="T129" s="61">
        <v>0</v>
      </c>
      <c r="U129" s="61">
        <v>563875</v>
      </c>
      <c r="V129" s="61">
        <v>0</v>
      </c>
      <c r="W129" s="61">
        <v>0</v>
      </c>
      <c r="X129" s="61">
        <v>0</v>
      </c>
      <c r="Y129" s="61">
        <v>300403</v>
      </c>
      <c r="Z129" s="61">
        <v>0</v>
      </c>
      <c r="AA129" s="61">
        <v>300403</v>
      </c>
      <c r="AB129" s="61">
        <v>3420974</v>
      </c>
      <c r="AC129" s="61">
        <v>0</v>
      </c>
      <c r="AD129" s="61">
        <v>3420974</v>
      </c>
      <c r="AE129" s="61">
        <v>0</v>
      </c>
      <c r="AF129" s="61">
        <v>0</v>
      </c>
      <c r="AG129" s="61">
        <v>0</v>
      </c>
      <c r="AH129" s="61">
        <v>339049316</v>
      </c>
      <c r="AI129" s="61">
        <v>0</v>
      </c>
      <c r="AJ129" s="61">
        <v>339049316</v>
      </c>
      <c r="AK129" s="61">
        <v>0</v>
      </c>
      <c r="AL129" s="61">
        <v>0</v>
      </c>
      <c r="AM129" s="61">
        <v>0</v>
      </c>
      <c r="AN129" s="61">
        <v>0</v>
      </c>
      <c r="AO129" s="61">
        <v>0</v>
      </c>
      <c r="AP129" s="61">
        <v>0</v>
      </c>
      <c r="AQ129" s="61">
        <v>0</v>
      </c>
      <c r="AR129" s="61">
        <v>0</v>
      </c>
      <c r="AS129" s="61">
        <v>0</v>
      </c>
      <c r="AT129" s="61">
        <v>0</v>
      </c>
      <c r="AU129" s="61">
        <v>0</v>
      </c>
      <c r="AV129" s="61">
        <v>0</v>
      </c>
      <c r="AW129" s="61">
        <v>0</v>
      </c>
      <c r="AX129" s="61">
        <v>0</v>
      </c>
      <c r="AY129" s="61">
        <v>0</v>
      </c>
      <c r="AZ129" s="61">
        <v>0</v>
      </c>
      <c r="BA129" s="61">
        <v>0</v>
      </c>
      <c r="BB129" s="61">
        <v>0</v>
      </c>
      <c r="BC129" s="61">
        <v>0</v>
      </c>
      <c r="BD129" s="61">
        <v>0</v>
      </c>
      <c r="BE129" s="61">
        <v>0</v>
      </c>
      <c r="BF129" s="61">
        <v>0</v>
      </c>
      <c r="BG129" s="61">
        <v>0</v>
      </c>
      <c r="BH129" s="61">
        <v>0</v>
      </c>
      <c r="BI129" s="61">
        <v>0</v>
      </c>
      <c r="BJ129" s="61">
        <v>0</v>
      </c>
      <c r="BK129" s="61">
        <v>0</v>
      </c>
      <c r="BL129" s="61">
        <v>0</v>
      </c>
      <c r="BM129" s="61">
        <v>0</v>
      </c>
      <c r="BN129" s="61">
        <v>0</v>
      </c>
      <c r="BO129" s="61">
        <v>0</v>
      </c>
      <c r="BP129" s="61">
        <v>0</v>
      </c>
      <c r="BQ129" s="61">
        <v>0</v>
      </c>
      <c r="BR129" s="61">
        <v>0</v>
      </c>
      <c r="BS129" s="61">
        <v>23233428</v>
      </c>
      <c r="BT129" s="61">
        <v>-9335677</v>
      </c>
      <c r="BU129" s="58" t="s">
        <v>501</v>
      </c>
      <c r="BV129" s="58" t="s">
        <v>502</v>
      </c>
      <c r="BW129" s="58" t="s">
        <v>503</v>
      </c>
      <c r="BX129" s="58" t="s">
        <v>504</v>
      </c>
      <c r="BY129" s="58" t="s">
        <v>909</v>
      </c>
    </row>
    <row r="130" spans="1:77">
      <c r="A130" s="58" t="s">
        <v>469</v>
      </c>
      <c r="B130" s="59" t="s">
        <v>910</v>
      </c>
      <c r="C130" s="59" t="s">
        <v>911</v>
      </c>
      <c r="D130" s="61">
        <v>30856826</v>
      </c>
      <c r="E130" s="61">
        <v>1349122</v>
      </c>
      <c r="F130" s="61">
        <v>32205948</v>
      </c>
      <c r="G130" s="61">
        <v>0</v>
      </c>
      <c r="H130" s="61">
        <v>0</v>
      </c>
      <c r="I130" s="61">
        <v>0</v>
      </c>
      <c r="J130" s="61">
        <v>-253486</v>
      </c>
      <c r="K130" s="61">
        <v>0</v>
      </c>
      <c r="L130" s="61">
        <v>-253486</v>
      </c>
      <c r="M130" s="61">
        <v>-948998</v>
      </c>
      <c r="N130" s="61">
        <v>0</v>
      </c>
      <c r="O130" s="61">
        <v>-948998</v>
      </c>
      <c r="P130" s="61">
        <v>-318955</v>
      </c>
      <c r="Q130" s="61">
        <v>0</v>
      </c>
      <c r="R130" s="61">
        <v>-318955</v>
      </c>
      <c r="S130" s="61">
        <v>40543</v>
      </c>
      <c r="T130" s="61">
        <v>0</v>
      </c>
      <c r="U130" s="61">
        <v>40543</v>
      </c>
      <c r="V130" s="61">
        <v>573750</v>
      </c>
      <c r="W130" s="61">
        <v>0</v>
      </c>
      <c r="X130" s="61">
        <v>573750</v>
      </c>
      <c r="Y130" s="61">
        <v>88711</v>
      </c>
      <c r="Z130" s="61">
        <v>0</v>
      </c>
      <c r="AA130" s="61">
        <v>88711</v>
      </c>
      <c r="AB130" s="61">
        <v>-431598</v>
      </c>
      <c r="AC130" s="61">
        <v>0</v>
      </c>
      <c r="AD130" s="61">
        <v>-431598</v>
      </c>
      <c r="AE130" s="61">
        <v>167237</v>
      </c>
      <c r="AF130" s="61">
        <v>0</v>
      </c>
      <c r="AG130" s="61">
        <v>167237</v>
      </c>
      <c r="AH130" s="61">
        <v>29860279</v>
      </c>
      <c r="AI130" s="61">
        <v>1349122</v>
      </c>
      <c r="AJ130" s="61">
        <v>31209401</v>
      </c>
      <c r="AK130" s="61">
        <v>1349122</v>
      </c>
      <c r="AL130" s="61">
        <v>1349122</v>
      </c>
      <c r="AM130" s="61">
        <v>110748</v>
      </c>
      <c r="AN130" s="61">
        <v>0</v>
      </c>
      <c r="AO130" s="61">
        <v>110748</v>
      </c>
      <c r="AP130" s="61">
        <v>0</v>
      </c>
      <c r="AQ130" s="61">
        <v>0</v>
      </c>
      <c r="AR130" s="61">
        <v>0</v>
      </c>
      <c r="AS130" s="61">
        <v>0</v>
      </c>
      <c r="AT130" s="61">
        <v>0</v>
      </c>
      <c r="AU130" s="61">
        <v>903679</v>
      </c>
      <c r="AV130" s="61">
        <v>903679</v>
      </c>
      <c r="AW130" s="61">
        <v>445443</v>
      </c>
      <c r="AX130" s="61">
        <v>0</v>
      </c>
      <c r="AY130" s="61">
        <v>0</v>
      </c>
      <c r="AZ130" s="61">
        <v>0</v>
      </c>
      <c r="BA130" s="61">
        <v>0</v>
      </c>
      <c r="BB130" s="61">
        <v>84455</v>
      </c>
      <c r="BC130" s="61">
        <v>84455</v>
      </c>
      <c r="BD130" s="61">
        <v>0</v>
      </c>
      <c r="BE130" s="61">
        <v>0</v>
      </c>
      <c r="BF130" s="61">
        <v>0</v>
      </c>
      <c r="BG130" s="61">
        <v>84455</v>
      </c>
      <c r="BH130" s="61">
        <v>84455</v>
      </c>
      <c r="BI130" s="61">
        <v>0</v>
      </c>
      <c r="BJ130" s="61">
        <v>0</v>
      </c>
      <c r="BK130" s="61">
        <v>0</v>
      </c>
      <c r="BL130" s="61">
        <v>0</v>
      </c>
      <c r="BM130" s="61">
        <v>0</v>
      </c>
      <c r="BN130" s="61">
        <v>0</v>
      </c>
      <c r="BO130" s="61">
        <v>0</v>
      </c>
      <c r="BP130" s="61">
        <v>0</v>
      </c>
      <c r="BQ130" s="61">
        <v>0</v>
      </c>
      <c r="BR130" s="61">
        <v>0</v>
      </c>
      <c r="BS130" s="61">
        <v>1645615</v>
      </c>
      <c r="BT130" s="61">
        <v>-453072</v>
      </c>
      <c r="BU130" s="58" t="s">
        <v>553</v>
      </c>
      <c r="BV130" s="58" t="s">
        <v>554</v>
      </c>
      <c r="BW130" s="58" t="s">
        <v>466</v>
      </c>
      <c r="BX130" s="58" t="s">
        <v>479</v>
      </c>
      <c r="BY130" s="58" t="s">
        <v>912</v>
      </c>
    </row>
    <row r="131" spans="1:77">
      <c r="A131" s="58" t="s">
        <v>469</v>
      </c>
      <c r="B131" s="59" t="s">
        <v>913</v>
      </c>
      <c r="C131" s="59" t="s">
        <v>914</v>
      </c>
      <c r="D131" s="61">
        <v>36061826</v>
      </c>
      <c r="E131" s="61">
        <v>0</v>
      </c>
      <c r="F131" s="61">
        <v>36061826</v>
      </c>
      <c r="G131" s="61">
        <v>0</v>
      </c>
      <c r="H131" s="61">
        <v>0</v>
      </c>
      <c r="I131" s="61">
        <v>0</v>
      </c>
      <c r="J131" s="61">
        <v>-175118</v>
      </c>
      <c r="K131" s="61">
        <v>0</v>
      </c>
      <c r="L131" s="61">
        <v>-175118</v>
      </c>
      <c r="M131" s="61">
        <v>0</v>
      </c>
      <c r="N131" s="61">
        <v>0</v>
      </c>
      <c r="O131" s="61">
        <v>0</v>
      </c>
      <c r="P131" s="61">
        <v>175427</v>
      </c>
      <c r="Q131" s="61">
        <v>0</v>
      </c>
      <c r="R131" s="61">
        <v>175427</v>
      </c>
      <c r="S131" s="61">
        <v>71504</v>
      </c>
      <c r="T131" s="61">
        <v>0</v>
      </c>
      <c r="U131" s="61">
        <v>71504</v>
      </c>
      <c r="V131" s="61">
        <v>1166082</v>
      </c>
      <c r="W131" s="61">
        <v>0</v>
      </c>
      <c r="X131" s="61">
        <v>1166082</v>
      </c>
      <c r="Y131" s="61">
        <v>-697036</v>
      </c>
      <c r="Z131" s="61">
        <v>0</v>
      </c>
      <c r="AA131" s="61">
        <v>-697036</v>
      </c>
      <c r="AB131" s="61">
        <v>425717</v>
      </c>
      <c r="AC131" s="61">
        <v>0</v>
      </c>
      <c r="AD131" s="61">
        <v>425717</v>
      </c>
      <c r="AE131" s="61">
        <v>0</v>
      </c>
      <c r="AF131" s="61">
        <v>0</v>
      </c>
      <c r="AG131" s="61">
        <v>0</v>
      </c>
      <c r="AH131" s="61">
        <v>37203520</v>
      </c>
      <c r="AI131" s="61">
        <v>0</v>
      </c>
      <c r="AJ131" s="61">
        <v>37203520</v>
      </c>
      <c r="AK131" s="61">
        <v>0</v>
      </c>
      <c r="AL131" s="61">
        <v>0</v>
      </c>
      <c r="AM131" s="61">
        <v>90524</v>
      </c>
      <c r="AN131" s="61">
        <v>0</v>
      </c>
      <c r="AO131" s="61">
        <v>90524</v>
      </c>
      <c r="AP131" s="61">
        <v>0</v>
      </c>
      <c r="AQ131" s="61">
        <v>0</v>
      </c>
      <c r="AR131" s="61">
        <v>0</v>
      </c>
      <c r="AS131" s="61">
        <v>0</v>
      </c>
      <c r="AT131" s="61">
        <v>0</v>
      </c>
      <c r="AU131" s="61">
        <v>0</v>
      </c>
      <c r="AV131" s="61">
        <v>0</v>
      </c>
      <c r="AW131" s="61">
        <v>0</v>
      </c>
      <c r="AX131" s="61">
        <v>0</v>
      </c>
      <c r="AY131" s="61">
        <v>0</v>
      </c>
      <c r="AZ131" s="61">
        <v>0</v>
      </c>
      <c r="BA131" s="61">
        <v>0</v>
      </c>
      <c r="BB131" s="61">
        <v>0</v>
      </c>
      <c r="BC131" s="61">
        <v>0</v>
      </c>
      <c r="BD131" s="61">
        <v>0</v>
      </c>
      <c r="BE131" s="61">
        <v>0</v>
      </c>
      <c r="BF131" s="61">
        <v>0</v>
      </c>
      <c r="BG131" s="61">
        <v>0</v>
      </c>
      <c r="BH131" s="61">
        <v>0</v>
      </c>
      <c r="BI131" s="61">
        <v>0</v>
      </c>
      <c r="BJ131" s="61">
        <v>0</v>
      </c>
      <c r="BK131" s="61">
        <v>0</v>
      </c>
      <c r="BL131" s="61">
        <v>0</v>
      </c>
      <c r="BM131" s="61">
        <v>0</v>
      </c>
      <c r="BN131" s="61">
        <v>0</v>
      </c>
      <c r="BO131" s="61">
        <v>0</v>
      </c>
      <c r="BP131" s="61">
        <v>0</v>
      </c>
      <c r="BQ131" s="61">
        <v>0</v>
      </c>
      <c r="BR131" s="61">
        <v>0</v>
      </c>
      <c r="BS131" s="61">
        <v>1910726</v>
      </c>
      <c r="BT131" s="61">
        <v>-1150184</v>
      </c>
      <c r="BU131" s="58" t="s">
        <v>464</v>
      </c>
      <c r="BV131" s="58" t="s">
        <v>465</v>
      </c>
      <c r="BW131" s="58" t="s">
        <v>466</v>
      </c>
      <c r="BX131" s="58" t="s">
        <v>467</v>
      </c>
      <c r="BY131" s="58" t="s">
        <v>915</v>
      </c>
    </row>
    <row r="132" spans="1:77">
      <c r="A132" s="58" t="s">
        <v>469</v>
      </c>
      <c r="B132" s="59" t="s">
        <v>916</v>
      </c>
      <c r="C132" s="59" t="s">
        <v>917</v>
      </c>
      <c r="D132" s="61">
        <v>162107459</v>
      </c>
      <c r="E132" s="61">
        <v>0</v>
      </c>
      <c r="F132" s="61">
        <v>162107459</v>
      </c>
      <c r="G132" s="61">
        <v>0</v>
      </c>
      <c r="H132" s="61">
        <v>0</v>
      </c>
      <c r="I132" s="61">
        <v>0</v>
      </c>
      <c r="J132" s="61">
        <v>-473897</v>
      </c>
      <c r="K132" s="61">
        <v>0</v>
      </c>
      <c r="L132" s="61">
        <v>-473897</v>
      </c>
      <c r="M132" s="61">
        <v>0</v>
      </c>
      <c r="N132" s="61">
        <v>0</v>
      </c>
      <c r="O132" s="61">
        <v>0</v>
      </c>
      <c r="P132" s="61">
        <v>-1473897</v>
      </c>
      <c r="Q132" s="61">
        <v>0</v>
      </c>
      <c r="R132" s="61">
        <v>-1473897</v>
      </c>
      <c r="S132" s="61">
        <v>0</v>
      </c>
      <c r="T132" s="61">
        <v>0</v>
      </c>
      <c r="U132" s="61">
        <v>0</v>
      </c>
      <c r="V132" s="61">
        <v>16000000</v>
      </c>
      <c r="W132" s="61">
        <v>0</v>
      </c>
      <c r="X132" s="61">
        <v>16000000</v>
      </c>
      <c r="Y132" s="61">
        <v>800000</v>
      </c>
      <c r="Z132" s="61">
        <v>0</v>
      </c>
      <c r="AA132" s="61">
        <v>800000</v>
      </c>
      <c r="AB132" s="61">
        <v>-2600000</v>
      </c>
      <c r="AC132" s="61">
        <v>0</v>
      </c>
      <c r="AD132" s="61">
        <v>-2600000</v>
      </c>
      <c r="AE132" s="61">
        <v>11400000</v>
      </c>
      <c r="AF132" s="61">
        <v>0</v>
      </c>
      <c r="AG132" s="61">
        <v>11400000</v>
      </c>
      <c r="AH132" s="61">
        <v>174833562</v>
      </c>
      <c r="AI132" s="61">
        <v>0</v>
      </c>
      <c r="AJ132" s="61">
        <v>174833562</v>
      </c>
      <c r="AK132" s="61">
        <v>0</v>
      </c>
      <c r="AL132" s="61">
        <v>0</v>
      </c>
      <c r="AM132" s="61">
        <v>0</v>
      </c>
      <c r="AN132" s="61">
        <v>0</v>
      </c>
      <c r="AO132" s="61">
        <v>0</v>
      </c>
      <c r="AP132" s="61">
        <v>0</v>
      </c>
      <c r="AQ132" s="61">
        <v>0</v>
      </c>
      <c r="AR132" s="61">
        <v>0</v>
      </c>
      <c r="AS132" s="61">
        <v>0</v>
      </c>
      <c r="AT132" s="61">
        <v>0</v>
      </c>
      <c r="AU132" s="61">
        <v>0</v>
      </c>
      <c r="AV132" s="61">
        <v>0</v>
      </c>
      <c r="AW132" s="61">
        <v>0</v>
      </c>
      <c r="AX132" s="61">
        <v>0</v>
      </c>
      <c r="AY132" s="61">
        <v>0</v>
      </c>
      <c r="AZ132" s="61">
        <v>0</v>
      </c>
      <c r="BA132" s="61">
        <v>0</v>
      </c>
      <c r="BB132" s="61">
        <v>0</v>
      </c>
      <c r="BC132" s="61">
        <v>0</v>
      </c>
      <c r="BD132" s="61">
        <v>0</v>
      </c>
      <c r="BE132" s="61">
        <v>0</v>
      </c>
      <c r="BF132" s="61">
        <v>0</v>
      </c>
      <c r="BG132" s="61">
        <v>0</v>
      </c>
      <c r="BH132" s="61">
        <v>0</v>
      </c>
      <c r="BI132" s="61">
        <v>0</v>
      </c>
      <c r="BJ132" s="61">
        <v>0</v>
      </c>
      <c r="BK132" s="61">
        <v>0</v>
      </c>
      <c r="BL132" s="61">
        <v>0</v>
      </c>
      <c r="BM132" s="61">
        <v>0</v>
      </c>
      <c r="BN132" s="61">
        <v>0</v>
      </c>
      <c r="BO132" s="61">
        <v>0</v>
      </c>
      <c r="BP132" s="61">
        <v>0</v>
      </c>
      <c r="BQ132" s="61">
        <v>0</v>
      </c>
      <c r="BR132" s="61">
        <v>0</v>
      </c>
      <c r="BS132" s="61">
        <v>17002574</v>
      </c>
      <c r="BT132" s="61">
        <v>-21018119</v>
      </c>
      <c r="BU132" s="58" t="s">
        <v>501</v>
      </c>
      <c r="BV132" s="58" t="s">
        <v>502</v>
      </c>
      <c r="BW132" s="58" t="s">
        <v>503</v>
      </c>
      <c r="BX132" s="58" t="s">
        <v>504</v>
      </c>
      <c r="BY132" s="58" t="s">
        <v>918</v>
      </c>
    </row>
    <row r="133" spans="1:77">
      <c r="A133" s="58" t="s">
        <v>469</v>
      </c>
      <c r="B133" s="59" t="s">
        <v>919</v>
      </c>
      <c r="C133" s="59" t="s">
        <v>920</v>
      </c>
      <c r="D133" s="61">
        <v>53723330</v>
      </c>
      <c r="E133" s="61">
        <v>1876474</v>
      </c>
      <c r="F133" s="61">
        <v>55599804</v>
      </c>
      <c r="G133" s="61">
        <v>0</v>
      </c>
      <c r="H133" s="61">
        <v>0</v>
      </c>
      <c r="I133" s="61">
        <v>0</v>
      </c>
      <c r="J133" s="61">
        <v>-433104</v>
      </c>
      <c r="K133" s="61">
        <v>0</v>
      </c>
      <c r="L133" s="61">
        <v>-433104</v>
      </c>
      <c r="M133" s="61">
        <v>0</v>
      </c>
      <c r="N133" s="61">
        <v>0</v>
      </c>
      <c r="O133" s="61">
        <v>0</v>
      </c>
      <c r="P133" s="61">
        <v>-128318</v>
      </c>
      <c r="Q133" s="61">
        <v>0</v>
      </c>
      <c r="R133" s="61">
        <v>-128318</v>
      </c>
      <c r="S133" s="61">
        <v>2275815</v>
      </c>
      <c r="T133" s="61">
        <v>0</v>
      </c>
      <c r="U133" s="61">
        <v>2275815</v>
      </c>
      <c r="V133" s="61">
        <v>0</v>
      </c>
      <c r="W133" s="61">
        <v>0</v>
      </c>
      <c r="X133" s="61">
        <v>0</v>
      </c>
      <c r="Y133" s="61">
        <v>90323</v>
      </c>
      <c r="Z133" s="61">
        <v>0</v>
      </c>
      <c r="AA133" s="61">
        <v>90323</v>
      </c>
      <c r="AB133" s="61">
        <v>-734597</v>
      </c>
      <c r="AC133" s="61">
        <v>0</v>
      </c>
      <c r="AD133" s="61">
        <v>-734597</v>
      </c>
      <c r="AE133" s="61">
        <v>0</v>
      </c>
      <c r="AF133" s="61">
        <v>0</v>
      </c>
      <c r="AG133" s="61">
        <v>0</v>
      </c>
      <c r="AH133" s="61">
        <v>55226553</v>
      </c>
      <c r="AI133" s="61">
        <v>1876474</v>
      </c>
      <c r="AJ133" s="61">
        <v>57103027</v>
      </c>
      <c r="AK133" s="61">
        <v>1876474</v>
      </c>
      <c r="AL133" s="61">
        <v>1876474</v>
      </c>
      <c r="AM133" s="61">
        <v>1140017</v>
      </c>
      <c r="AN133" s="61">
        <v>0</v>
      </c>
      <c r="AO133" s="61">
        <v>1140017</v>
      </c>
      <c r="AP133" s="61">
        <v>0</v>
      </c>
      <c r="AQ133" s="61">
        <v>0</v>
      </c>
      <c r="AR133" s="61">
        <v>0</v>
      </c>
      <c r="AS133" s="61">
        <v>0</v>
      </c>
      <c r="AT133" s="61">
        <v>0</v>
      </c>
      <c r="AU133" s="61">
        <v>787871</v>
      </c>
      <c r="AV133" s="61">
        <v>787871</v>
      </c>
      <c r="AW133" s="61">
        <v>1088603</v>
      </c>
      <c r="AX133" s="61">
        <v>0</v>
      </c>
      <c r="AY133" s="61">
        <v>0</v>
      </c>
      <c r="AZ133" s="61">
        <v>0</v>
      </c>
      <c r="BA133" s="61">
        <v>0</v>
      </c>
      <c r="BB133" s="61">
        <v>105691</v>
      </c>
      <c r="BC133" s="61">
        <v>105691</v>
      </c>
      <c r="BD133" s="61">
        <v>0</v>
      </c>
      <c r="BE133" s="61">
        <v>0</v>
      </c>
      <c r="BF133" s="61">
        <v>0</v>
      </c>
      <c r="BG133" s="61">
        <v>105691</v>
      </c>
      <c r="BH133" s="61">
        <v>105691</v>
      </c>
      <c r="BI133" s="61">
        <v>0</v>
      </c>
      <c r="BJ133" s="61">
        <v>0</v>
      </c>
      <c r="BK133" s="61">
        <v>0</v>
      </c>
      <c r="BL133" s="61">
        <v>0</v>
      </c>
      <c r="BM133" s="61">
        <v>0</v>
      </c>
      <c r="BN133" s="61">
        <v>0</v>
      </c>
      <c r="BO133" s="61">
        <v>0</v>
      </c>
      <c r="BP133" s="61">
        <v>0</v>
      </c>
      <c r="BQ133" s="61">
        <v>0</v>
      </c>
      <c r="BR133" s="61">
        <v>0</v>
      </c>
      <c r="BS133" s="61">
        <v>777200</v>
      </c>
      <c r="BT133" s="61">
        <v>-95688</v>
      </c>
      <c r="BU133" s="58" t="s">
        <v>640</v>
      </c>
      <c r="BV133" s="58" t="s">
        <v>641</v>
      </c>
      <c r="BW133" s="58" t="s">
        <v>466</v>
      </c>
      <c r="BX133" s="58" t="s">
        <v>497</v>
      </c>
      <c r="BY133" s="58" t="s">
        <v>921</v>
      </c>
    </row>
    <row r="134" spans="1:77">
      <c r="A134" s="58" t="s">
        <v>461</v>
      </c>
      <c r="B134" s="59" t="s">
        <v>922</v>
      </c>
      <c r="C134" s="59" t="s">
        <v>923</v>
      </c>
      <c r="D134" s="61">
        <v>17318289</v>
      </c>
      <c r="E134" s="61">
        <v>0</v>
      </c>
      <c r="F134" s="61">
        <v>17318289</v>
      </c>
      <c r="G134" s="61">
        <v>0</v>
      </c>
      <c r="H134" s="61">
        <v>0</v>
      </c>
      <c r="I134" s="61">
        <v>0</v>
      </c>
      <c r="J134" s="61">
        <v>-431831</v>
      </c>
      <c r="K134" s="61">
        <v>0</v>
      </c>
      <c r="L134" s="61">
        <v>-431831</v>
      </c>
      <c r="M134" s="61">
        <v>5236</v>
      </c>
      <c r="N134" s="61">
        <v>0</v>
      </c>
      <c r="O134" s="61">
        <v>5236</v>
      </c>
      <c r="P134" s="61">
        <v>457421</v>
      </c>
      <c r="Q134" s="61">
        <v>0</v>
      </c>
      <c r="R134" s="61">
        <v>457421</v>
      </c>
      <c r="S134" s="61">
        <v>513855</v>
      </c>
      <c r="T134" s="61">
        <v>0</v>
      </c>
      <c r="U134" s="61">
        <v>513855</v>
      </c>
      <c r="V134" s="61">
        <v>0</v>
      </c>
      <c r="W134" s="61">
        <v>0</v>
      </c>
      <c r="X134" s="61">
        <v>0</v>
      </c>
      <c r="Y134" s="61">
        <v>230991</v>
      </c>
      <c r="Z134" s="61">
        <v>0</v>
      </c>
      <c r="AA134" s="61">
        <v>230991</v>
      </c>
      <c r="AB134" s="61">
        <v>401375</v>
      </c>
      <c r="AC134" s="61">
        <v>0</v>
      </c>
      <c r="AD134" s="61">
        <v>401375</v>
      </c>
      <c r="AE134" s="61">
        <v>0</v>
      </c>
      <c r="AF134" s="61">
        <v>0</v>
      </c>
      <c r="AG134" s="61">
        <v>0</v>
      </c>
      <c r="AH134" s="61">
        <v>18927167</v>
      </c>
      <c r="AI134" s="61">
        <v>0</v>
      </c>
      <c r="AJ134" s="61">
        <v>18927167</v>
      </c>
      <c r="AK134" s="61">
        <v>0</v>
      </c>
      <c r="AL134" s="61">
        <v>0</v>
      </c>
      <c r="AM134" s="61">
        <v>0</v>
      </c>
      <c r="AN134" s="61">
        <v>0</v>
      </c>
      <c r="AO134" s="61">
        <v>0</v>
      </c>
      <c r="AP134" s="61">
        <v>0</v>
      </c>
      <c r="AQ134" s="61">
        <v>0</v>
      </c>
      <c r="AR134" s="61">
        <v>0</v>
      </c>
      <c r="AS134" s="61">
        <v>0</v>
      </c>
      <c r="AT134" s="61">
        <v>0</v>
      </c>
      <c r="AU134" s="61">
        <v>0</v>
      </c>
      <c r="AV134" s="61">
        <v>0</v>
      </c>
      <c r="AW134" s="61">
        <v>0</v>
      </c>
      <c r="AX134" s="61">
        <v>0</v>
      </c>
      <c r="AY134" s="61">
        <v>0</v>
      </c>
      <c r="AZ134" s="61">
        <v>0</v>
      </c>
      <c r="BA134" s="61">
        <v>0</v>
      </c>
      <c r="BB134" s="61">
        <v>0</v>
      </c>
      <c r="BC134" s="61">
        <v>0</v>
      </c>
      <c r="BD134" s="61">
        <v>0</v>
      </c>
      <c r="BE134" s="61">
        <v>0</v>
      </c>
      <c r="BF134" s="61">
        <v>0</v>
      </c>
      <c r="BG134" s="61">
        <v>0</v>
      </c>
      <c r="BH134" s="61">
        <v>0</v>
      </c>
      <c r="BI134" s="61">
        <v>0</v>
      </c>
      <c r="BJ134" s="61">
        <v>0</v>
      </c>
      <c r="BK134" s="61">
        <v>0</v>
      </c>
      <c r="BL134" s="61">
        <v>0</v>
      </c>
      <c r="BM134" s="61">
        <v>0</v>
      </c>
      <c r="BN134" s="61">
        <v>0</v>
      </c>
      <c r="BO134" s="61">
        <v>0</v>
      </c>
      <c r="BP134" s="61">
        <v>0</v>
      </c>
      <c r="BQ134" s="61">
        <v>0</v>
      </c>
      <c r="BR134" s="61">
        <v>0</v>
      </c>
      <c r="BS134" s="61">
        <v>2800129</v>
      </c>
      <c r="BT134" s="61">
        <v>-1151601</v>
      </c>
      <c r="BU134" s="58" t="s">
        <v>630</v>
      </c>
      <c r="BV134" s="58" t="s">
        <v>558</v>
      </c>
      <c r="BW134" s="58" t="s">
        <v>466</v>
      </c>
      <c r="BX134" s="58" t="s">
        <v>473</v>
      </c>
      <c r="BY134" s="58" t="s">
        <v>924</v>
      </c>
    </row>
    <row r="135" spans="1:77">
      <c r="A135" s="58" t="s">
        <v>461</v>
      </c>
      <c r="B135" s="59" t="s">
        <v>925</v>
      </c>
      <c r="C135" s="59" t="s">
        <v>926</v>
      </c>
      <c r="D135" s="61">
        <v>44556729</v>
      </c>
      <c r="E135" s="61">
        <v>828832</v>
      </c>
      <c r="F135" s="61">
        <v>45385561</v>
      </c>
      <c r="G135" s="61">
        <v>0</v>
      </c>
      <c r="H135" s="61">
        <v>0</v>
      </c>
      <c r="I135" s="61">
        <v>0</v>
      </c>
      <c r="J135" s="61">
        <v>-508804</v>
      </c>
      <c r="K135" s="61">
        <v>0</v>
      </c>
      <c r="L135" s="61">
        <v>-508804</v>
      </c>
      <c r="M135" s="61">
        <v>0</v>
      </c>
      <c r="N135" s="61">
        <v>0</v>
      </c>
      <c r="O135" s="61">
        <v>0</v>
      </c>
      <c r="P135" s="61">
        <v>-193152</v>
      </c>
      <c r="Q135" s="61">
        <v>-10037</v>
      </c>
      <c r="R135" s="61">
        <v>-203189</v>
      </c>
      <c r="S135" s="61">
        <v>489534</v>
      </c>
      <c r="T135" s="61">
        <v>0</v>
      </c>
      <c r="U135" s="61">
        <v>489534</v>
      </c>
      <c r="V135" s="61">
        <v>46899</v>
      </c>
      <c r="W135" s="61">
        <v>0</v>
      </c>
      <c r="X135" s="61">
        <v>46899</v>
      </c>
      <c r="Y135" s="61">
        <v>-98171</v>
      </c>
      <c r="Z135" s="61">
        <v>0</v>
      </c>
      <c r="AA135" s="61">
        <v>-98171</v>
      </c>
      <c r="AB135" s="61">
        <v>-1593235</v>
      </c>
      <c r="AC135" s="61">
        <v>-21391</v>
      </c>
      <c r="AD135" s="61">
        <v>-1614626</v>
      </c>
      <c r="AE135" s="61">
        <v>0</v>
      </c>
      <c r="AF135" s="61">
        <v>0</v>
      </c>
      <c r="AG135" s="61">
        <v>0</v>
      </c>
      <c r="AH135" s="61">
        <v>43208604</v>
      </c>
      <c r="AI135" s="61">
        <v>797404</v>
      </c>
      <c r="AJ135" s="61">
        <v>44006008</v>
      </c>
      <c r="AK135" s="61">
        <v>797404</v>
      </c>
      <c r="AL135" s="61">
        <v>797404</v>
      </c>
      <c r="AM135" s="61">
        <v>4771</v>
      </c>
      <c r="AN135" s="61">
        <v>0</v>
      </c>
      <c r="AO135" s="61">
        <v>4771</v>
      </c>
      <c r="AP135" s="61">
        <v>0</v>
      </c>
      <c r="AQ135" s="61">
        <v>0</v>
      </c>
      <c r="AR135" s="61">
        <v>0</v>
      </c>
      <c r="AS135" s="61">
        <v>0</v>
      </c>
      <c r="AT135" s="61">
        <v>0</v>
      </c>
      <c r="AU135" s="61">
        <v>206194</v>
      </c>
      <c r="AV135" s="61">
        <v>206194</v>
      </c>
      <c r="AW135" s="61">
        <v>591210</v>
      </c>
      <c r="AX135" s="61">
        <v>0</v>
      </c>
      <c r="AY135" s="61">
        <v>0</v>
      </c>
      <c r="AZ135" s="61">
        <v>0</v>
      </c>
      <c r="BA135" s="61">
        <v>0</v>
      </c>
      <c r="BB135" s="61">
        <v>322125</v>
      </c>
      <c r="BC135" s="61">
        <v>322125</v>
      </c>
      <c r="BD135" s="61">
        <v>0</v>
      </c>
      <c r="BE135" s="61">
        <v>0</v>
      </c>
      <c r="BF135" s="61">
        <v>0</v>
      </c>
      <c r="BG135" s="61">
        <v>322125</v>
      </c>
      <c r="BH135" s="61">
        <v>322125</v>
      </c>
      <c r="BI135" s="61">
        <v>0</v>
      </c>
      <c r="BJ135" s="61">
        <v>0</v>
      </c>
      <c r="BK135" s="61">
        <v>0</v>
      </c>
      <c r="BL135" s="61">
        <v>0</v>
      </c>
      <c r="BM135" s="61">
        <v>0</v>
      </c>
      <c r="BN135" s="61">
        <v>0</v>
      </c>
      <c r="BO135" s="61">
        <v>0</v>
      </c>
      <c r="BP135" s="61">
        <v>0</v>
      </c>
      <c r="BQ135" s="61">
        <v>0</v>
      </c>
      <c r="BR135" s="61">
        <v>0</v>
      </c>
      <c r="BS135" s="61">
        <v>2931818</v>
      </c>
      <c r="BT135" s="61">
        <v>-1216874</v>
      </c>
      <c r="BU135" s="58" t="s">
        <v>496</v>
      </c>
      <c r="BV135" s="58" t="s">
        <v>465</v>
      </c>
      <c r="BW135" s="58" t="s">
        <v>466</v>
      </c>
      <c r="BX135" s="58" t="s">
        <v>497</v>
      </c>
      <c r="BY135" s="58" t="s">
        <v>927</v>
      </c>
    </row>
    <row r="136" spans="1:77">
      <c r="A136" s="58" t="s">
        <v>461</v>
      </c>
      <c r="B136" s="59" t="s">
        <v>928</v>
      </c>
      <c r="C136" s="59" t="s">
        <v>929</v>
      </c>
      <c r="D136" s="61">
        <v>27098604</v>
      </c>
      <c r="E136" s="61">
        <v>0</v>
      </c>
      <c r="F136" s="61">
        <v>27098604</v>
      </c>
      <c r="G136" s="61">
        <v>0</v>
      </c>
      <c r="H136" s="61">
        <v>0</v>
      </c>
      <c r="I136" s="61">
        <v>0</v>
      </c>
      <c r="J136" s="61">
        <v>-187517</v>
      </c>
      <c r="K136" s="61">
        <v>0</v>
      </c>
      <c r="L136" s="61">
        <v>-187517</v>
      </c>
      <c r="M136" s="61">
        <v>0</v>
      </c>
      <c r="N136" s="61">
        <v>0</v>
      </c>
      <c r="O136" s="61">
        <v>0</v>
      </c>
      <c r="P136" s="61">
        <v>168397</v>
      </c>
      <c r="Q136" s="61">
        <v>0</v>
      </c>
      <c r="R136" s="61">
        <v>168397</v>
      </c>
      <c r="S136" s="61">
        <v>2286667</v>
      </c>
      <c r="T136" s="61">
        <v>0</v>
      </c>
      <c r="U136" s="61">
        <v>2286667</v>
      </c>
      <c r="V136" s="61">
        <v>1846751</v>
      </c>
      <c r="W136" s="61">
        <v>0</v>
      </c>
      <c r="X136" s="61">
        <v>1846751</v>
      </c>
      <c r="Y136" s="61">
        <v>-1763880</v>
      </c>
      <c r="Z136" s="61">
        <v>0</v>
      </c>
      <c r="AA136" s="61">
        <v>-1763880</v>
      </c>
      <c r="AB136" s="61">
        <v>-1424365</v>
      </c>
      <c r="AC136" s="61">
        <v>0</v>
      </c>
      <c r="AD136" s="61">
        <v>-1424365</v>
      </c>
      <c r="AE136" s="61">
        <v>0</v>
      </c>
      <c r="AF136" s="61">
        <v>0</v>
      </c>
      <c r="AG136" s="61">
        <v>0</v>
      </c>
      <c r="AH136" s="61">
        <v>28212174</v>
      </c>
      <c r="AI136" s="61">
        <v>0</v>
      </c>
      <c r="AJ136" s="61">
        <v>28212174</v>
      </c>
      <c r="AK136" s="61">
        <v>0</v>
      </c>
      <c r="AL136" s="61">
        <v>0</v>
      </c>
      <c r="AM136" s="61">
        <v>387345</v>
      </c>
      <c r="AN136" s="61">
        <v>0</v>
      </c>
      <c r="AO136" s="61">
        <v>387345</v>
      </c>
      <c r="AP136" s="61">
        <v>0</v>
      </c>
      <c r="AQ136" s="61">
        <v>0</v>
      </c>
      <c r="AR136" s="61">
        <v>0</v>
      </c>
      <c r="AS136" s="61">
        <v>0</v>
      </c>
      <c r="AT136" s="61">
        <v>0</v>
      </c>
      <c r="AU136" s="61">
        <v>0</v>
      </c>
      <c r="AV136" s="61">
        <v>0</v>
      </c>
      <c r="AW136" s="61">
        <v>0</v>
      </c>
      <c r="AX136" s="61">
        <v>0</v>
      </c>
      <c r="AY136" s="61">
        <v>0</v>
      </c>
      <c r="AZ136" s="61">
        <v>0</v>
      </c>
      <c r="BA136" s="61">
        <v>0</v>
      </c>
      <c r="BB136" s="61">
        <v>0</v>
      </c>
      <c r="BC136" s="61">
        <v>0</v>
      </c>
      <c r="BD136" s="61">
        <v>0</v>
      </c>
      <c r="BE136" s="61">
        <v>0</v>
      </c>
      <c r="BF136" s="61">
        <v>0</v>
      </c>
      <c r="BG136" s="61">
        <v>0</v>
      </c>
      <c r="BH136" s="61">
        <v>0</v>
      </c>
      <c r="BI136" s="61">
        <v>0</v>
      </c>
      <c r="BJ136" s="61">
        <v>0</v>
      </c>
      <c r="BK136" s="61">
        <v>0</v>
      </c>
      <c r="BL136" s="61">
        <v>0</v>
      </c>
      <c r="BM136" s="61">
        <v>0</v>
      </c>
      <c r="BN136" s="61">
        <v>0</v>
      </c>
      <c r="BO136" s="61">
        <v>0</v>
      </c>
      <c r="BP136" s="61">
        <v>0</v>
      </c>
      <c r="BQ136" s="61">
        <v>0</v>
      </c>
      <c r="BR136" s="61">
        <v>0</v>
      </c>
      <c r="BS136" s="61">
        <v>2152822</v>
      </c>
      <c r="BT136" s="61">
        <v>-3499953</v>
      </c>
      <c r="BU136" s="58" t="s">
        <v>536</v>
      </c>
      <c r="BV136" s="58" t="s">
        <v>465</v>
      </c>
      <c r="BW136" s="58" t="s">
        <v>536</v>
      </c>
      <c r="BX136" s="58" t="s">
        <v>467</v>
      </c>
      <c r="BY136" s="58" t="s">
        <v>930</v>
      </c>
    </row>
    <row r="137" spans="1:77">
      <c r="A137" s="58" t="s">
        <v>461</v>
      </c>
      <c r="B137" s="59" t="s">
        <v>931</v>
      </c>
      <c r="C137" s="59" t="s">
        <v>932</v>
      </c>
      <c r="D137" s="61">
        <v>729596</v>
      </c>
      <c r="E137" s="61">
        <v>0</v>
      </c>
      <c r="F137" s="61">
        <v>729596</v>
      </c>
      <c r="G137" s="61">
        <v>0</v>
      </c>
      <c r="H137" s="61">
        <v>0</v>
      </c>
      <c r="I137" s="61">
        <v>0</v>
      </c>
      <c r="J137" s="61">
        <v>0</v>
      </c>
      <c r="K137" s="61">
        <v>0</v>
      </c>
      <c r="L137" s="61">
        <v>0</v>
      </c>
      <c r="M137" s="61">
        <v>0</v>
      </c>
      <c r="N137" s="61">
        <v>0</v>
      </c>
      <c r="O137" s="61">
        <v>0</v>
      </c>
      <c r="P137" s="61">
        <v>-3995</v>
      </c>
      <c r="Q137" s="61">
        <v>0</v>
      </c>
      <c r="R137" s="61">
        <v>-3995</v>
      </c>
      <c r="S137" s="61">
        <v>0</v>
      </c>
      <c r="T137" s="61">
        <v>0</v>
      </c>
      <c r="U137" s="61">
        <v>0</v>
      </c>
      <c r="V137" s="61">
        <v>0</v>
      </c>
      <c r="W137" s="61">
        <v>0</v>
      </c>
      <c r="X137" s="61">
        <v>0</v>
      </c>
      <c r="Y137" s="61">
        <v>0</v>
      </c>
      <c r="Z137" s="61">
        <v>0</v>
      </c>
      <c r="AA137" s="61">
        <v>0</v>
      </c>
      <c r="AB137" s="61">
        <v>13635</v>
      </c>
      <c r="AC137" s="61">
        <v>0</v>
      </c>
      <c r="AD137" s="61">
        <v>13635</v>
      </c>
      <c r="AE137" s="61">
        <v>0</v>
      </c>
      <c r="AF137" s="61">
        <v>0</v>
      </c>
      <c r="AG137" s="61">
        <v>0</v>
      </c>
      <c r="AH137" s="61">
        <v>739236</v>
      </c>
      <c r="AI137" s="61">
        <v>0</v>
      </c>
      <c r="AJ137" s="61">
        <v>739236</v>
      </c>
      <c r="AK137" s="61">
        <v>0</v>
      </c>
      <c r="AL137" s="61">
        <v>0</v>
      </c>
      <c r="AM137" s="61">
        <v>0</v>
      </c>
      <c r="AN137" s="61">
        <v>0</v>
      </c>
      <c r="AO137" s="61">
        <v>0</v>
      </c>
      <c r="AP137" s="61">
        <v>0</v>
      </c>
      <c r="AQ137" s="61">
        <v>0</v>
      </c>
      <c r="AR137" s="61">
        <v>0</v>
      </c>
      <c r="AS137" s="61">
        <v>0</v>
      </c>
      <c r="AT137" s="61">
        <v>0</v>
      </c>
      <c r="AU137" s="61">
        <v>0</v>
      </c>
      <c r="AV137" s="61">
        <v>0</v>
      </c>
      <c r="AW137" s="61">
        <v>0</v>
      </c>
      <c r="AX137" s="61">
        <v>0</v>
      </c>
      <c r="AY137" s="61">
        <v>0</v>
      </c>
      <c r="AZ137" s="61">
        <v>0</v>
      </c>
      <c r="BA137" s="61">
        <v>0</v>
      </c>
      <c r="BB137" s="61">
        <v>0</v>
      </c>
      <c r="BC137" s="61">
        <v>0</v>
      </c>
      <c r="BD137" s="61">
        <v>0</v>
      </c>
      <c r="BE137" s="61">
        <v>0</v>
      </c>
      <c r="BF137" s="61">
        <v>0</v>
      </c>
      <c r="BG137" s="61">
        <v>0</v>
      </c>
      <c r="BH137" s="61">
        <v>0</v>
      </c>
      <c r="BI137" s="61">
        <v>0</v>
      </c>
      <c r="BJ137" s="61">
        <v>0</v>
      </c>
      <c r="BK137" s="61">
        <v>0</v>
      </c>
      <c r="BL137" s="61">
        <v>0</v>
      </c>
      <c r="BM137" s="61">
        <v>0</v>
      </c>
      <c r="BN137" s="61">
        <v>0</v>
      </c>
      <c r="BO137" s="61">
        <v>0</v>
      </c>
      <c r="BP137" s="61">
        <v>0</v>
      </c>
      <c r="BQ137" s="61">
        <v>0</v>
      </c>
      <c r="BR137" s="61">
        <v>0</v>
      </c>
      <c r="BS137" s="61">
        <v>108555</v>
      </c>
      <c r="BT137" s="61">
        <v>-12691</v>
      </c>
      <c r="BU137" s="58" t="s">
        <v>536</v>
      </c>
      <c r="BV137" s="58" t="s">
        <v>465</v>
      </c>
      <c r="BW137" s="58" t="s">
        <v>536</v>
      </c>
      <c r="BX137" s="58" t="s">
        <v>537</v>
      </c>
      <c r="BY137" s="58" t="s">
        <v>933</v>
      </c>
    </row>
    <row r="138" spans="1:77">
      <c r="A138" s="58" t="s">
        <v>469</v>
      </c>
      <c r="B138" s="59" t="s">
        <v>934</v>
      </c>
      <c r="C138" s="59" t="s">
        <v>935</v>
      </c>
      <c r="D138" s="61">
        <v>241625108</v>
      </c>
      <c r="E138" s="61">
        <v>0</v>
      </c>
      <c r="F138" s="61">
        <v>241625108</v>
      </c>
      <c r="G138" s="61">
        <v>0</v>
      </c>
      <c r="H138" s="61">
        <v>0</v>
      </c>
      <c r="I138" s="61">
        <v>0</v>
      </c>
      <c r="J138" s="61">
        <v>-2773041</v>
      </c>
      <c r="K138" s="61">
        <v>0</v>
      </c>
      <c r="L138" s="61">
        <v>-2773041</v>
      </c>
      <c r="M138" s="61">
        <v>-257867</v>
      </c>
      <c r="N138" s="61">
        <v>0</v>
      </c>
      <c r="O138" s="61">
        <v>-257867</v>
      </c>
      <c r="P138" s="61">
        <v>-1006094</v>
      </c>
      <c r="Q138" s="61">
        <v>0</v>
      </c>
      <c r="R138" s="61">
        <v>-1006094</v>
      </c>
      <c r="S138" s="61">
        <v>140875</v>
      </c>
      <c r="T138" s="61">
        <v>0</v>
      </c>
      <c r="U138" s="61">
        <v>140875</v>
      </c>
      <c r="V138" s="61">
        <v>1135492</v>
      </c>
      <c r="W138" s="61">
        <v>0</v>
      </c>
      <c r="X138" s="61">
        <v>1135492</v>
      </c>
      <c r="Y138" s="61">
        <v>735066</v>
      </c>
      <c r="Z138" s="61">
        <v>0</v>
      </c>
      <c r="AA138" s="61">
        <v>735066</v>
      </c>
      <c r="AB138" s="61">
        <v>-11136668</v>
      </c>
      <c r="AC138" s="61">
        <v>0</v>
      </c>
      <c r="AD138" s="61">
        <v>-11136668</v>
      </c>
      <c r="AE138" s="61">
        <v>0</v>
      </c>
      <c r="AF138" s="61">
        <v>0</v>
      </c>
      <c r="AG138" s="61">
        <v>0</v>
      </c>
      <c r="AH138" s="61">
        <v>231235912</v>
      </c>
      <c r="AI138" s="61">
        <v>0</v>
      </c>
      <c r="AJ138" s="61">
        <v>231235912</v>
      </c>
      <c r="AK138" s="61">
        <v>0</v>
      </c>
      <c r="AL138" s="61">
        <v>0</v>
      </c>
      <c r="AM138" s="61">
        <v>79268</v>
      </c>
      <c r="AN138" s="61">
        <v>0</v>
      </c>
      <c r="AO138" s="61">
        <v>79268</v>
      </c>
      <c r="AP138" s="61">
        <v>0</v>
      </c>
      <c r="AQ138" s="61">
        <v>0</v>
      </c>
      <c r="AR138" s="61">
        <v>0</v>
      </c>
      <c r="AS138" s="61">
        <v>0</v>
      </c>
      <c r="AT138" s="61">
        <v>0</v>
      </c>
      <c r="AU138" s="61">
        <v>0</v>
      </c>
      <c r="AV138" s="61">
        <v>0</v>
      </c>
      <c r="AW138" s="61">
        <v>0</v>
      </c>
      <c r="AX138" s="61">
        <v>0</v>
      </c>
      <c r="AY138" s="61">
        <v>0</v>
      </c>
      <c r="AZ138" s="61">
        <v>0</v>
      </c>
      <c r="BA138" s="61">
        <v>0</v>
      </c>
      <c r="BB138" s="61">
        <v>0</v>
      </c>
      <c r="BC138" s="61">
        <v>0</v>
      </c>
      <c r="BD138" s="61">
        <v>0</v>
      </c>
      <c r="BE138" s="61">
        <v>0</v>
      </c>
      <c r="BF138" s="61">
        <v>0</v>
      </c>
      <c r="BG138" s="61">
        <v>0</v>
      </c>
      <c r="BH138" s="61">
        <v>0</v>
      </c>
      <c r="BI138" s="61">
        <v>0</v>
      </c>
      <c r="BJ138" s="61">
        <v>0</v>
      </c>
      <c r="BK138" s="61">
        <v>0</v>
      </c>
      <c r="BL138" s="61">
        <v>0</v>
      </c>
      <c r="BM138" s="61">
        <v>0</v>
      </c>
      <c r="BN138" s="61">
        <v>0</v>
      </c>
      <c r="BO138" s="61">
        <v>0</v>
      </c>
      <c r="BP138" s="61">
        <v>0</v>
      </c>
      <c r="BQ138" s="61">
        <v>0</v>
      </c>
      <c r="BR138" s="61">
        <v>0</v>
      </c>
      <c r="BS138" s="61">
        <v>24789835</v>
      </c>
      <c r="BT138" s="61">
        <v>-36073683</v>
      </c>
      <c r="BU138" s="58" t="s">
        <v>501</v>
      </c>
      <c r="BV138" s="58" t="s">
        <v>502</v>
      </c>
      <c r="BW138" s="58" t="s">
        <v>645</v>
      </c>
      <c r="BX138" s="58" t="s">
        <v>504</v>
      </c>
      <c r="BY138" s="58" t="s">
        <v>936</v>
      </c>
    </row>
    <row r="139" spans="1:77">
      <c r="A139" s="58" t="s">
        <v>461</v>
      </c>
      <c r="B139" s="59" t="s">
        <v>937</v>
      </c>
      <c r="C139" s="59" t="s">
        <v>938</v>
      </c>
      <c r="D139" s="61">
        <v>214418517</v>
      </c>
      <c r="E139" s="61">
        <v>0</v>
      </c>
      <c r="F139" s="61">
        <v>214418517</v>
      </c>
      <c r="G139" s="61">
        <v>0</v>
      </c>
      <c r="H139" s="61">
        <v>0</v>
      </c>
      <c r="I139" s="61">
        <v>0</v>
      </c>
      <c r="J139" s="61">
        <v>26376</v>
      </c>
      <c r="K139" s="61">
        <v>0</v>
      </c>
      <c r="L139" s="61">
        <v>26376</v>
      </c>
      <c r="M139" s="61">
        <v>0</v>
      </c>
      <c r="N139" s="61">
        <v>0</v>
      </c>
      <c r="O139" s="61">
        <v>0</v>
      </c>
      <c r="P139" s="61">
        <v>1489418</v>
      </c>
      <c r="Q139" s="61">
        <v>0</v>
      </c>
      <c r="R139" s="61">
        <v>1489418</v>
      </c>
      <c r="S139" s="61">
        <v>191062</v>
      </c>
      <c r="T139" s="61">
        <v>0</v>
      </c>
      <c r="U139" s="61">
        <v>191062</v>
      </c>
      <c r="V139" s="61">
        <v>11581344</v>
      </c>
      <c r="W139" s="61">
        <v>0</v>
      </c>
      <c r="X139" s="61">
        <v>11581344</v>
      </c>
      <c r="Y139" s="61">
        <v>0</v>
      </c>
      <c r="Z139" s="61">
        <v>0</v>
      </c>
      <c r="AA139" s="61">
        <v>0</v>
      </c>
      <c r="AB139" s="61">
        <v>288413</v>
      </c>
      <c r="AC139" s="61">
        <v>0</v>
      </c>
      <c r="AD139" s="61">
        <v>288413</v>
      </c>
      <c r="AE139" s="61">
        <v>20157662</v>
      </c>
      <c r="AF139" s="61">
        <v>0</v>
      </c>
      <c r="AG139" s="61">
        <v>20157662</v>
      </c>
      <c r="AH139" s="61">
        <v>227968753</v>
      </c>
      <c r="AI139" s="61">
        <v>0</v>
      </c>
      <c r="AJ139" s="61">
        <v>227968753</v>
      </c>
      <c r="AK139" s="61">
        <v>0</v>
      </c>
      <c r="AL139" s="61">
        <v>0</v>
      </c>
      <c r="AM139" s="61">
        <v>0</v>
      </c>
      <c r="AN139" s="61">
        <v>0</v>
      </c>
      <c r="AO139" s="61">
        <v>0</v>
      </c>
      <c r="AP139" s="61">
        <v>0</v>
      </c>
      <c r="AQ139" s="61">
        <v>0</v>
      </c>
      <c r="AR139" s="61">
        <v>0</v>
      </c>
      <c r="AS139" s="61">
        <v>0</v>
      </c>
      <c r="AT139" s="61">
        <v>0</v>
      </c>
      <c r="AU139" s="61">
        <v>0</v>
      </c>
      <c r="AV139" s="61">
        <v>0</v>
      </c>
      <c r="AW139" s="61">
        <v>0</v>
      </c>
      <c r="AX139" s="61">
        <v>0</v>
      </c>
      <c r="AY139" s="61">
        <v>0</v>
      </c>
      <c r="AZ139" s="61">
        <v>0</v>
      </c>
      <c r="BA139" s="61">
        <v>0</v>
      </c>
      <c r="BB139" s="61">
        <v>0</v>
      </c>
      <c r="BC139" s="61">
        <v>0</v>
      </c>
      <c r="BD139" s="61">
        <v>0</v>
      </c>
      <c r="BE139" s="61">
        <v>0</v>
      </c>
      <c r="BF139" s="61">
        <v>0</v>
      </c>
      <c r="BG139" s="61">
        <v>0</v>
      </c>
      <c r="BH139" s="61">
        <v>0</v>
      </c>
      <c r="BI139" s="61">
        <v>0</v>
      </c>
      <c r="BJ139" s="61">
        <v>0</v>
      </c>
      <c r="BK139" s="61">
        <v>0</v>
      </c>
      <c r="BL139" s="61">
        <v>0</v>
      </c>
      <c r="BM139" s="61">
        <v>0</v>
      </c>
      <c r="BN139" s="61">
        <v>0</v>
      </c>
      <c r="BO139" s="61">
        <v>0</v>
      </c>
      <c r="BP139" s="61">
        <v>0</v>
      </c>
      <c r="BQ139" s="61">
        <v>0</v>
      </c>
      <c r="BR139" s="61">
        <v>0</v>
      </c>
      <c r="BS139" s="61">
        <v>57240570</v>
      </c>
      <c r="BT139" s="61">
        <v>-19628564</v>
      </c>
      <c r="BU139" s="58" t="s">
        <v>501</v>
      </c>
      <c r="BV139" s="58" t="s">
        <v>502</v>
      </c>
      <c r="BW139" s="58" t="s">
        <v>645</v>
      </c>
      <c r="BX139" s="58" t="s">
        <v>504</v>
      </c>
      <c r="BY139" s="58" t="s">
        <v>939</v>
      </c>
    </row>
    <row r="140" spans="1:77">
      <c r="A140" s="58" t="s">
        <v>469</v>
      </c>
      <c r="B140" s="59" t="s">
        <v>940</v>
      </c>
      <c r="C140" s="59" t="s">
        <v>941</v>
      </c>
      <c r="D140" s="61">
        <v>37246967</v>
      </c>
      <c r="E140" s="61">
        <v>30584</v>
      </c>
      <c r="F140" s="61">
        <v>37277551</v>
      </c>
      <c r="G140" s="61">
        <v>0</v>
      </c>
      <c r="H140" s="61">
        <v>0</v>
      </c>
      <c r="I140" s="61">
        <v>0</v>
      </c>
      <c r="J140" s="61">
        <v>-34922</v>
      </c>
      <c r="K140" s="61">
        <v>0</v>
      </c>
      <c r="L140" s="61">
        <v>-34922</v>
      </c>
      <c r="M140" s="61">
        <v>0</v>
      </c>
      <c r="N140" s="61">
        <v>0</v>
      </c>
      <c r="O140" s="61">
        <v>0</v>
      </c>
      <c r="P140" s="61">
        <v>-99084</v>
      </c>
      <c r="Q140" s="61">
        <v>0</v>
      </c>
      <c r="R140" s="61">
        <v>-99084</v>
      </c>
      <c r="S140" s="61">
        <v>171968</v>
      </c>
      <c r="T140" s="61">
        <v>0</v>
      </c>
      <c r="U140" s="61">
        <v>171968</v>
      </c>
      <c r="V140" s="61">
        <v>834556</v>
      </c>
      <c r="W140" s="61">
        <v>0</v>
      </c>
      <c r="X140" s="61">
        <v>834556</v>
      </c>
      <c r="Y140" s="61">
        <v>0</v>
      </c>
      <c r="Z140" s="61">
        <v>0</v>
      </c>
      <c r="AA140" s="61">
        <v>0</v>
      </c>
      <c r="AB140" s="61">
        <v>-718115</v>
      </c>
      <c r="AC140" s="61">
        <v>0</v>
      </c>
      <c r="AD140" s="61">
        <v>-718115</v>
      </c>
      <c r="AE140" s="61">
        <v>0</v>
      </c>
      <c r="AF140" s="61">
        <v>0</v>
      </c>
      <c r="AG140" s="61">
        <v>0</v>
      </c>
      <c r="AH140" s="61">
        <v>37436292</v>
      </c>
      <c r="AI140" s="61">
        <v>30584</v>
      </c>
      <c r="AJ140" s="61">
        <v>37466876</v>
      </c>
      <c r="AK140" s="61">
        <v>30584</v>
      </c>
      <c r="AL140" s="61">
        <v>30584</v>
      </c>
      <c r="AM140" s="61">
        <v>2714635</v>
      </c>
      <c r="AN140" s="61">
        <v>0</v>
      </c>
      <c r="AO140" s="61">
        <v>2714635</v>
      </c>
      <c r="AP140" s="61">
        <v>0</v>
      </c>
      <c r="AQ140" s="61">
        <v>0</v>
      </c>
      <c r="AR140" s="61">
        <v>0</v>
      </c>
      <c r="AS140" s="61">
        <v>0</v>
      </c>
      <c r="AT140" s="61">
        <v>0</v>
      </c>
      <c r="AU140" s="61">
        <v>0</v>
      </c>
      <c r="AV140" s="61">
        <v>0</v>
      </c>
      <c r="AW140" s="61">
        <v>30584</v>
      </c>
      <c r="AX140" s="61">
        <v>0</v>
      </c>
      <c r="AY140" s="61">
        <v>0</v>
      </c>
      <c r="AZ140" s="61">
        <v>0</v>
      </c>
      <c r="BA140" s="61">
        <v>0</v>
      </c>
      <c r="BB140" s="61">
        <v>46380</v>
      </c>
      <c r="BC140" s="61">
        <v>46380</v>
      </c>
      <c r="BD140" s="61">
        <v>0</v>
      </c>
      <c r="BE140" s="61">
        <v>0</v>
      </c>
      <c r="BF140" s="61">
        <v>0</v>
      </c>
      <c r="BG140" s="61">
        <v>46380</v>
      </c>
      <c r="BH140" s="61">
        <v>46380</v>
      </c>
      <c r="BI140" s="61">
        <v>0</v>
      </c>
      <c r="BJ140" s="61">
        <v>0</v>
      </c>
      <c r="BK140" s="61">
        <v>0</v>
      </c>
      <c r="BL140" s="61">
        <v>0</v>
      </c>
      <c r="BM140" s="61">
        <v>0</v>
      </c>
      <c r="BN140" s="61">
        <v>0</v>
      </c>
      <c r="BO140" s="61">
        <v>0</v>
      </c>
      <c r="BP140" s="61">
        <v>0</v>
      </c>
      <c r="BQ140" s="61">
        <v>0</v>
      </c>
      <c r="BR140" s="61">
        <v>0</v>
      </c>
      <c r="BS140" s="61">
        <v>1300830</v>
      </c>
      <c r="BT140" s="61">
        <v>-572951</v>
      </c>
      <c r="BU140" s="58" t="s">
        <v>591</v>
      </c>
      <c r="BV140" s="58" t="s">
        <v>465</v>
      </c>
      <c r="BW140" s="58" t="s">
        <v>466</v>
      </c>
      <c r="BX140" s="58" t="s">
        <v>497</v>
      </c>
      <c r="BY140" s="58" t="s">
        <v>942</v>
      </c>
    </row>
    <row r="141" spans="1:77">
      <c r="A141" s="58" t="s">
        <v>469</v>
      </c>
      <c r="B141" s="59" t="s">
        <v>943</v>
      </c>
      <c r="C141" s="59" t="s">
        <v>944</v>
      </c>
      <c r="D141" s="61">
        <v>62945454</v>
      </c>
      <c r="E141" s="61">
        <v>3865158</v>
      </c>
      <c r="F141" s="61">
        <v>66810612</v>
      </c>
      <c r="G141" s="61">
        <v>0</v>
      </c>
      <c r="H141" s="61">
        <v>0</v>
      </c>
      <c r="I141" s="61">
        <v>0</v>
      </c>
      <c r="J141" s="61">
        <v>0</v>
      </c>
      <c r="K141" s="61">
        <v>0</v>
      </c>
      <c r="L141" s="61">
        <v>0</v>
      </c>
      <c r="M141" s="61">
        <v>0</v>
      </c>
      <c r="N141" s="61">
        <v>0</v>
      </c>
      <c r="O141" s="61">
        <v>0</v>
      </c>
      <c r="P141" s="61">
        <v>0</v>
      </c>
      <c r="Q141" s="61">
        <v>0</v>
      </c>
      <c r="R141" s="61">
        <v>0</v>
      </c>
      <c r="S141" s="61">
        <v>179622</v>
      </c>
      <c r="T141" s="61">
        <v>0</v>
      </c>
      <c r="U141" s="61">
        <v>179622</v>
      </c>
      <c r="V141" s="61">
        <v>3204742</v>
      </c>
      <c r="W141" s="61">
        <v>0</v>
      </c>
      <c r="X141" s="61">
        <v>3204742</v>
      </c>
      <c r="Y141" s="61">
        <v>-1048907</v>
      </c>
      <c r="Z141" s="61">
        <v>0</v>
      </c>
      <c r="AA141" s="61">
        <v>-1048907</v>
      </c>
      <c r="AB141" s="61">
        <v>-1466487</v>
      </c>
      <c r="AC141" s="61">
        <v>0</v>
      </c>
      <c r="AD141" s="61">
        <v>-1466487</v>
      </c>
      <c r="AE141" s="61">
        <v>0</v>
      </c>
      <c r="AF141" s="61">
        <v>0</v>
      </c>
      <c r="AG141" s="61">
        <v>0</v>
      </c>
      <c r="AH141" s="61">
        <v>63814424</v>
      </c>
      <c r="AI141" s="61">
        <v>3865158</v>
      </c>
      <c r="AJ141" s="61">
        <v>67679582</v>
      </c>
      <c r="AK141" s="61">
        <v>3865158</v>
      </c>
      <c r="AL141" s="61">
        <v>3865158</v>
      </c>
      <c r="AM141" s="61">
        <v>377718</v>
      </c>
      <c r="AN141" s="61">
        <v>0</v>
      </c>
      <c r="AO141" s="61">
        <v>377718</v>
      </c>
      <c r="AP141" s="61">
        <v>0</v>
      </c>
      <c r="AQ141" s="61">
        <v>0</v>
      </c>
      <c r="AR141" s="61">
        <v>0</v>
      </c>
      <c r="AS141" s="61">
        <v>0</v>
      </c>
      <c r="AT141" s="61">
        <v>0</v>
      </c>
      <c r="AU141" s="61">
        <v>358162</v>
      </c>
      <c r="AV141" s="61">
        <v>358162</v>
      </c>
      <c r="AW141" s="61">
        <v>3591519</v>
      </c>
      <c r="AX141" s="61">
        <v>0</v>
      </c>
      <c r="AY141" s="61">
        <v>0</v>
      </c>
      <c r="AZ141" s="61">
        <v>0</v>
      </c>
      <c r="BA141" s="61">
        <v>333680</v>
      </c>
      <c r="BB141" s="61">
        <v>86887</v>
      </c>
      <c r="BC141" s="61">
        <v>420567</v>
      </c>
      <c r="BD141" s="61">
        <v>0</v>
      </c>
      <c r="BE141" s="61">
        <v>0</v>
      </c>
      <c r="BF141" s="61">
        <v>333680</v>
      </c>
      <c r="BG141" s="61">
        <v>86887</v>
      </c>
      <c r="BH141" s="61">
        <v>420567</v>
      </c>
      <c r="BI141" s="61">
        <v>0</v>
      </c>
      <c r="BJ141" s="61">
        <v>0</v>
      </c>
      <c r="BK141" s="61">
        <v>0</v>
      </c>
      <c r="BL141" s="61">
        <v>0</v>
      </c>
      <c r="BM141" s="61">
        <v>0</v>
      </c>
      <c r="BN141" s="61">
        <v>0</v>
      </c>
      <c r="BO141" s="61">
        <v>0</v>
      </c>
      <c r="BP141" s="61">
        <v>0</v>
      </c>
      <c r="BQ141" s="61">
        <v>0</v>
      </c>
      <c r="BR141" s="61">
        <v>0</v>
      </c>
      <c r="BS141" s="61">
        <v>9691123</v>
      </c>
      <c r="BT141" s="61">
        <v>-1275172</v>
      </c>
      <c r="BU141" s="58" t="s">
        <v>536</v>
      </c>
      <c r="BV141" s="58" t="s">
        <v>778</v>
      </c>
      <c r="BW141" s="58" t="s">
        <v>536</v>
      </c>
      <c r="BX141" s="58" t="s">
        <v>514</v>
      </c>
      <c r="BY141" s="58" t="s">
        <v>945</v>
      </c>
    </row>
    <row r="142" spans="1:77">
      <c r="A142" s="58" t="s">
        <v>469</v>
      </c>
      <c r="B142" s="59" t="s">
        <v>946</v>
      </c>
      <c r="C142" s="59" t="s">
        <v>947</v>
      </c>
      <c r="D142" s="61">
        <v>59406837</v>
      </c>
      <c r="E142" s="61">
        <v>0</v>
      </c>
      <c r="F142" s="61">
        <v>59406837</v>
      </c>
      <c r="G142" s="61">
        <v>0</v>
      </c>
      <c r="H142" s="61">
        <v>0</v>
      </c>
      <c r="I142" s="61">
        <v>0</v>
      </c>
      <c r="J142" s="61">
        <v>-424631</v>
      </c>
      <c r="K142" s="61">
        <v>0</v>
      </c>
      <c r="L142" s="61">
        <v>-424631</v>
      </c>
      <c r="M142" s="61">
        <v>-7862</v>
      </c>
      <c r="N142" s="61">
        <v>0</v>
      </c>
      <c r="O142" s="61">
        <v>-7862</v>
      </c>
      <c r="P142" s="61">
        <v>911309</v>
      </c>
      <c r="Q142" s="61">
        <v>0</v>
      </c>
      <c r="R142" s="61">
        <v>911309</v>
      </c>
      <c r="S142" s="61">
        <v>97914</v>
      </c>
      <c r="T142" s="61">
        <v>0</v>
      </c>
      <c r="U142" s="61">
        <v>97914</v>
      </c>
      <c r="V142" s="61">
        <v>3211605</v>
      </c>
      <c r="W142" s="61">
        <v>0</v>
      </c>
      <c r="X142" s="61">
        <v>3211605</v>
      </c>
      <c r="Y142" s="61">
        <v>875927</v>
      </c>
      <c r="Z142" s="61">
        <v>0</v>
      </c>
      <c r="AA142" s="61">
        <v>875927</v>
      </c>
      <c r="AB142" s="61">
        <v>2284663</v>
      </c>
      <c r="AC142" s="61">
        <v>0</v>
      </c>
      <c r="AD142" s="61">
        <v>2284663</v>
      </c>
      <c r="AE142" s="61">
        <v>0</v>
      </c>
      <c r="AF142" s="61">
        <v>0</v>
      </c>
      <c r="AG142" s="61">
        <v>0</v>
      </c>
      <c r="AH142" s="61">
        <v>66780393</v>
      </c>
      <c r="AI142" s="61">
        <v>0</v>
      </c>
      <c r="AJ142" s="61">
        <v>66780393</v>
      </c>
      <c r="AK142" s="61">
        <v>0</v>
      </c>
      <c r="AL142" s="61">
        <v>0</v>
      </c>
      <c r="AM142" s="61">
        <v>0</v>
      </c>
      <c r="AN142" s="61">
        <v>0</v>
      </c>
      <c r="AO142" s="61">
        <v>0</v>
      </c>
      <c r="AP142" s="61">
        <v>0</v>
      </c>
      <c r="AQ142" s="61">
        <v>0</v>
      </c>
      <c r="AR142" s="61">
        <v>0</v>
      </c>
      <c r="AS142" s="61">
        <v>0</v>
      </c>
      <c r="AT142" s="61">
        <v>0</v>
      </c>
      <c r="AU142" s="61">
        <v>0</v>
      </c>
      <c r="AV142" s="61">
        <v>0</v>
      </c>
      <c r="AW142" s="61">
        <v>0</v>
      </c>
      <c r="AX142" s="61">
        <v>0</v>
      </c>
      <c r="AY142" s="61">
        <v>0</v>
      </c>
      <c r="AZ142" s="61">
        <v>0</v>
      </c>
      <c r="BA142" s="61">
        <v>0</v>
      </c>
      <c r="BB142" s="61">
        <v>0</v>
      </c>
      <c r="BC142" s="61">
        <v>0</v>
      </c>
      <c r="BD142" s="61">
        <v>0</v>
      </c>
      <c r="BE142" s="61">
        <v>0</v>
      </c>
      <c r="BF142" s="61">
        <v>0</v>
      </c>
      <c r="BG142" s="61">
        <v>0</v>
      </c>
      <c r="BH142" s="61">
        <v>0</v>
      </c>
      <c r="BI142" s="61">
        <v>0</v>
      </c>
      <c r="BJ142" s="61">
        <v>0</v>
      </c>
      <c r="BK142" s="61">
        <v>0</v>
      </c>
      <c r="BL142" s="61">
        <v>0</v>
      </c>
      <c r="BM142" s="61">
        <v>0</v>
      </c>
      <c r="BN142" s="61">
        <v>0</v>
      </c>
      <c r="BO142" s="61">
        <v>0</v>
      </c>
      <c r="BP142" s="61">
        <v>0</v>
      </c>
      <c r="BQ142" s="61">
        <v>0</v>
      </c>
      <c r="BR142" s="61">
        <v>0</v>
      </c>
      <c r="BS142" s="61">
        <v>8274559</v>
      </c>
      <c r="BT142" s="61">
        <v>-942582</v>
      </c>
      <c r="BU142" s="58" t="s">
        <v>501</v>
      </c>
      <c r="BV142" s="58" t="s">
        <v>502</v>
      </c>
      <c r="BW142" s="58" t="s">
        <v>503</v>
      </c>
      <c r="BX142" s="58" t="s">
        <v>504</v>
      </c>
      <c r="BY142" s="58" t="s">
        <v>948</v>
      </c>
    </row>
    <row r="143" spans="1:77">
      <c r="A143" s="58" t="s">
        <v>469</v>
      </c>
      <c r="B143" s="59" t="s">
        <v>949</v>
      </c>
      <c r="C143" s="59" t="s">
        <v>950</v>
      </c>
      <c r="D143" s="61">
        <v>80556595</v>
      </c>
      <c r="E143" s="61">
        <v>252449</v>
      </c>
      <c r="F143" s="61">
        <v>80809044</v>
      </c>
      <c r="G143" s="61">
        <v>0</v>
      </c>
      <c r="H143" s="61">
        <v>0</v>
      </c>
      <c r="I143" s="61">
        <v>0</v>
      </c>
      <c r="J143" s="61">
        <v>-346968</v>
      </c>
      <c r="K143" s="61">
        <v>0</v>
      </c>
      <c r="L143" s="61">
        <v>-346968</v>
      </c>
      <c r="M143" s="61">
        <v>0</v>
      </c>
      <c r="N143" s="61">
        <v>0</v>
      </c>
      <c r="O143" s="61">
        <v>0</v>
      </c>
      <c r="P143" s="61">
        <v>3727629</v>
      </c>
      <c r="Q143" s="61">
        <v>0</v>
      </c>
      <c r="R143" s="61">
        <v>3727629</v>
      </c>
      <c r="S143" s="61">
        <v>888546</v>
      </c>
      <c r="T143" s="61">
        <v>0</v>
      </c>
      <c r="U143" s="61">
        <v>888546</v>
      </c>
      <c r="V143" s="61">
        <v>899876</v>
      </c>
      <c r="W143" s="61">
        <v>0</v>
      </c>
      <c r="X143" s="61">
        <v>899876</v>
      </c>
      <c r="Y143" s="61">
        <v>-184565</v>
      </c>
      <c r="Z143" s="61">
        <v>0</v>
      </c>
      <c r="AA143" s="61">
        <v>-184565</v>
      </c>
      <c r="AB143" s="61">
        <v>417423</v>
      </c>
      <c r="AC143" s="61">
        <v>0</v>
      </c>
      <c r="AD143" s="61">
        <v>417423</v>
      </c>
      <c r="AE143" s="61">
        <v>0</v>
      </c>
      <c r="AF143" s="61">
        <v>0</v>
      </c>
      <c r="AG143" s="61">
        <v>0</v>
      </c>
      <c r="AH143" s="61">
        <v>86305504</v>
      </c>
      <c r="AI143" s="61">
        <v>252449</v>
      </c>
      <c r="AJ143" s="61">
        <v>86557953</v>
      </c>
      <c r="AK143" s="61">
        <v>252449</v>
      </c>
      <c r="AL143" s="61">
        <v>252449</v>
      </c>
      <c r="AM143" s="61">
        <v>0</v>
      </c>
      <c r="AN143" s="61">
        <v>0</v>
      </c>
      <c r="AO143" s="61">
        <v>0</v>
      </c>
      <c r="AP143" s="61">
        <v>0</v>
      </c>
      <c r="AQ143" s="61">
        <v>0</v>
      </c>
      <c r="AR143" s="61">
        <v>0</v>
      </c>
      <c r="AS143" s="61">
        <v>0</v>
      </c>
      <c r="AT143" s="61">
        <v>0</v>
      </c>
      <c r="AU143" s="61">
        <v>0</v>
      </c>
      <c r="AV143" s="61">
        <v>0</v>
      </c>
      <c r="AW143" s="61">
        <v>252449</v>
      </c>
      <c r="AX143" s="61">
        <v>0</v>
      </c>
      <c r="AY143" s="61">
        <v>0</v>
      </c>
      <c r="AZ143" s="61">
        <v>0</v>
      </c>
      <c r="BA143" s="61">
        <v>0</v>
      </c>
      <c r="BB143" s="61">
        <v>225041</v>
      </c>
      <c r="BC143" s="61">
        <v>225041</v>
      </c>
      <c r="BD143" s="61">
        <v>0</v>
      </c>
      <c r="BE143" s="61">
        <v>0</v>
      </c>
      <c r="BF143" s="61">
        <v>0</v>
      </c>
      <c r="BG143" s="61">
        <v>225041</v>
      </c>
      <c r="BH143" s="61">
        <v>225041</v>
      </c>
      <c r="BI143" s="61">
        <v>0</v>
      </c>
      <c r="BJ143" s="61">
        <v>0</v>
      </c>
      <c r="BK143" s="61">
        <v>0</v>
      </c>
      <c r="BL143" s="61">
        <v>0</v>
      </c>
      <c r="BM143" s="61">
        <v>0</v>
      </c>
      <c r="BN143" s="61">
        <v>0</v>
      </c>
      <c r="BO143" s="61">
        <v>0</v>
      </c>
      <c r="BP143" s="61">
        <v>0</v>
      </c>
      <c r="BQ143" s="61">
        <v>0</v>
      </c>
      <c r="BR143" s="61">
        <v>0</v>
      </c>
      <c r="BS143" s="61">
        <v>9189837</v>
      </c>
      <c r="BT143" s="61">
        <v>-2204556</v>
      </c>
      <c r="BU143" s="58" t="s">
        <v>511</v>
      </c>
      <c r="BV143" s="58" t="s">
        <v>584</v>
      </c>
      <c r="BW143" s="58" t="s">
        <v>513</v>
      </c>
      <c r="BX143" s="58" t="s">
        <v>514</v>
      </c>
      <c r="BY143" s="58" t="s">
        <v>951</v>
      </c>
    </row>
    <row r="144" spans="1:77">
      <c r="A144" s="58" t="s">
        <v>469</v>
      </c>
      <c r="B144" s="59" t="s">
        <v>952</v>
      </c>
      <c r="C144" s="59" t="s">
        <v>953</v>
      </c>
      <c r="D144" s="61">
        <v>43030245</v>
      </c>
      <c r="E144" s="61">
        <v>0</v>
      </c>
      <c r="F144" s="61">
        <v>43030245</v>
      </c>
      <c r="G144" s="61">
        <v>0</v>
      </c>
      <c r="H144" s="61">
        <v>0</v>
      </c>
      <c r="I144" s="61">
        <v>0</v>
      </c>
      <c r="J144" s="61">
        <v>-2</v>
      </c>
      <c r="K144" s="61">
        <v>0</v>
      </c>
      <c r="L144" s="61">
        <v>-2</v>
      </c>
      <c r="M144" s="61">
        <v>0</v>
      </c>
      <c r="N144" s="61">
        <v>0</v>
      </c>
      <c r="O144" s="61">
        <v>0</v>
      </c>
      <c r="P144" s="61">
        <v>1511398</v>
      </c>
      <c r="Q144" s="61">
        <v>0</v>
      </c>
      <c r="R144" s="61">
        <v>1511398</v>
      </c>
      <c r="S144" s="61">
        <v>2193115</v>
      </c>
      <c r="T144" s="61">
        <v>0</v>
      </c>
      <c r="U144" s="61">
        <v>2193115</v>
      </c>
      <c r="V144" s="61">
        <v>404834</v>
      </c>
      <c r="W144" s="61">
        <v>0</v>
      </c>
      <c r="X144" s="61">
        <v>404834</v>
      </c>
      <c r="Y144" s="61">
        <v>0</v>
      </c>
      <c r="Z144" s="61">
        <v>0</v>
      </c>
      <c r="AA144" s="61">
        <v>0</v>
      </c>
      <c r="AB144" s="61">
        <v>0</v>
      </c>
      <c r="AC144" s="61">
        <v>0</v>
      </c>
      <c r="AD144" s="61">
        <v>0</v>
      </c>
      <c r="AE144" s="61">
        <v>0</v>
      </c>
      <c r="AF144" s="61">
        <v>0</v>
      </c>
      <c r="AG144" s="61">
        <v>0</v>
      </c>
      <c r="AH144" s="61">
        <v>47139592</v>
      </c>
      <c r="AI144" s="61">
        <v>0</v>
      </c>
      <c r="AJ144" s="61">
        <v>47139592</v>
      </c>
      <c r="AK144" s="61">
        <v>0</v>
      </c>
      <c r="AL144" s="61">
        <v>0</v>
      </c>
      <c r="AM144" s="61">
        <v>0</v>
      </c>
      <c r="AN144" s="61">
        <v>0</v>
      </c>
      <c r="AO144" s="61">
        <v>0</v>
      </c>
      <c r="AP144" s="61">
        <v>0</v>
      </c>
      <c r="AQ144" s="61">
        <v>0</v>
      </c>
      <c r="AR144" s="61">
        <v>0</v>
      </c>
      <c r="AS144" s="61">
        <v>0</v>
      </c>
      <c r="AT144" s="61">
        <v>0</v>
      </c>
      <c r="AU144" s="61">
        <v>0</v>
      </c>
      <c r="AV144" s="61">
        <v>0</v>
      </c>
      <c r="AW144" s="61">
        <v>0</v>
      </c>
      <c r="AX144" s="61">
        <v>0</v>
      </c>
      <c r="AY144" s="61">
        <v>0</v>
      </c>
      <c r="AZ144" s="61">
        <v>0</v>
      </c>
      <c r="BA144" s="61">
        <v>0</v>
      </c>
      <c r="BB144" s="61">
        <v>0</v>
      </c>
      <c r="BC144" s="61">
        <v>0</v>
      </c>
      <c r="BD144" s="61">
        <v>0</v>
      </c>
      <c r="BE144" s="61">
        <v>0</v>
      </c>
      <c r="BF144" s="61">
        <v>0</v>
      </c>
      <c r="BG144" s="61">
        <v>0</v>
      </c>
      <c r="BH144" s="61">
        <v>0</v>
      </c>
      <c r="BI144" s="61">
        <v>0</v>
      </c>
      <c r="BJ144" s="61">
        <v>0</v>
      </c>
      <c r="BK144" s="61">
        <v>0</v>
      </c>
      <c r="BL144" s="61">
        <v>0</v>
      </c>
      <c r="BM144" s="61">
        <v>0</v>
      </c>
      <c r="BN144" s="61">
        <v>0</v>
      </c>
      <c r="BO144" s="61">
        <v>0</v>
      </c>
      <c r="BP144" s="61">
        <v>0</v>
      </c>
      <c r="BQ144" s="61">
        <v>0</v>
      </c>
      <c r="BR144" s="61">
        <v>0</v>
      </c>
      <c r="BS144" s="61">
        <v>6580758</v>
      </c>
      <c r="BT144" s="61">
        <v>-4659556</v>
      </c>
      <c r="BU144" s="58" t="s">
        <v>511</v>
      </c>
      <c r="BV144" s="58" t="s">
        <v>954</v>
      </c>
      <c r="BW144" s="58" t="s">
        <v>513</v>
      </c>
      <c r="BX144" s="58" t="s">
        <v>473</v>
      </c>
      <c r="BY144" s="58" t="s">
        <v>955</v>
      </c>
    </row>
    <row r="145" spans="1:77">
      <c r="A145" s="58" t="s">
        <v>461</v>
      </c>
      <c r="B145" s="59" t="s">
        <v>956</v>
      </c>
      <c r="C145" s="59" t="s">
        <v>957</v>
      </c>
      <c r="D145" s="61">
        <v>135924021</v>
      </c>
      <c r="E145" s="61">
        <v>1724404</v>
      </c>
      <c r="F145" s="61">
        <v>137648425</v>
      </c>
      <c r="G145" s="61">
        <v>0</v>
      </c>
      <c r="H145" s="61">
        <v>0</v>
      </c>
      <c r="I145" s="61">
        <v>0</v>
      </c>
      <c r="J145" s="61">
        <v>-377825</v>
      </c>
      <c r="K145" s="61">
        <v>0</v>
      </c>
      <c r="L145" s="61">
        <v>-377825</v>
      </c>
      <c r="M145" s="61">
        <v>0</v>
      </c>
      <c r="N145" s="61">
        <v>0</v>
      </c>
      <c r="O145" s="61">
        <v>0</v>
      </c>
      <c r="P145" s="61">
        <v>-758590</v>
      </c>
      <c r="Q145" s="61">
        <v>0</v>
      </c>
      <c r="R145" s="61">
        <v>-758590</v>
      </c>
      <c r="S145" s="61">
        <v>356251</v>
      </c>
      <c r="T145" s="61">
        <v>0</v>
      </c>
      <c r="U145" s="61">
        <v>356251</v>
      </c>
      <c r="V145" s="61">
        <v>4133465</v>
      </c>
      <c r="W145" s="61">
        <v>0</v>
      </c>
      <c r="X145" s="61">
        <v>4133465</v>
      </c>
      <c r="Y145" s="61">
        <v>291879</v>
      </c>
      <c r="Z145" s="61">
        <v>0</v>
      </c>
      <c r="AA145" s="61">
        <v>291879</v>
      </c>
      <c r="AB145" s="61">
        <v>-35723</v>
      </c>
      <c r="AC145" s="61">
        <v>0</v>
      </c>
      <c r="AD145" s="61">
        <v>-35723</v>
      </c>
      <c r="AE145" s="61">
        <v>0</v>
      </c>
      <c r="AF145" s="61">
        <v>0</v>
      </c>
      <c r="AG145" s="61">
        <v>0</v>
      </c>
      <c r="AH145" s="61">
        <v>139911303</v>
      </c>
      <c r="AI145" s="61">
        <v>1724404</v>
      </c>
      <c r="AJ145" s="61">
        <v>141635707</v>
      </c>
      <c r="AK145" s="61">
        <v>1724404</v>
      </c>
      <c r="AL145" s="61">
        <v>1724404</v>
      </c>
      <c r="AM145" s="61">
        <v>0</v>
      </c>
      <c r="AN145" s="61">
        <v>0</v>
      </c>
      <c r="AO145" s="61">
        <v>0</v>
      </c>
      <c r="AP145" s="61">
        <v>0</v>
      </c>
      <c r="AQ145" s="61">
        <v>0</v>
      </c>
      <c r="AR145" s="61">
        <v>0</v>
      </c>
      <c r="AS145" s="61">
        <v>0</v>
      </c>
      <c r="AT145" s="61">
        <v>0</v>
      </c>
      <c r="AU145" s="61">
        <v>1719253</v>
      </c>
      <c r="AV145" s="61">
        <v>1719253</v>
      </c>
      <c r="AW145" s="61">
        <v>5151</v>
      </c>
      <c r="AX145" s="61">
        <v>0</v>
      </c>
      <c r="AY145" s="61">
        <v>0</v>
      </c>
      <c r="AZ145" s="61">
        <v>0</v>
      </c>
      <c r="BA145" s="61">
        <v>0</v>
      </c>
      <c r="BB145" s="61">
        <v>0</v>
      </c>
      <c r="BC145" s="61">
        <v>0</v>
      </c>
      <c r="BD145" s="61">
        <v>0</v>
      </c>
      <c r="BE145" s="61">
        <v>0</v>
      </c>
      <c r="BF145" s="61">
        <v>0</v>
      </c>
      <c r="BG145" s="61">
        <v>0</v>
      </c>
      <c r="BH145" s="61">
        <v>0</v>
      </c>
      <c r="BI145" s="61">
        <v>0</v>
      </c>
      <c r="BJ145" s="61">
        <v>0</v>
      </c>
      <c r="BK145" s="61">
        <v>0</v>
      </c>
      <c r="BL145" s="61">
        <v>0</v>
      </c>
      <c r="BM145" s="61">
        <v>0</v>
      </c>
      <c r="BN145" s="61">
        <v>0</v>
      </c>
      <c r="BO145" s="61">
        <v>0</v>
      </c>
      <c r="BP145" s="61">
        <v>0</v>
      </c>
      <c r="BQ145" s="61">
        <v>0</v>
      </c>
      <c r="BR145" s="61">
        <v>0</v>
      </c>
      <c r="BS145" s="61">
        <v>23950508</v>
      </c>
      <c r="BT145" s="61">
        <v>-17868483</v>
      </c>
      <c r="BU145" s="58" t="s">
        <v>501</v>
      </c>
      <c r="BV145" s="58" t="s">
        <v>502</v>
      </c>
      <c r="BW145" s="58" t="s">
        <v>645</v>
      </c>
      <c r="BX145" s="58" t="s">
        <v>504</v>
      </c>
      <c r="BY145" s="58" t="s">
        <v>958</v>
      </c>
    </row>
    <row r="146" spans="1:77">
      <c r="A146" s="58" t="s">
        <v>469</v>
      </c>
      <c r="B146" s="59" t="s">
        <v>959</v>
      </c>
      <c r="C146" s="59" t="s">
        <v>960</v>
      </c>
      <c r="D146" s="61">
        <v>60260122</v>
      </c>
      <c r="E146" s="61">
        <v>0</v>
      </c>
      <c r="F146" s="61">
        <v>60260122</v>
      </c>
      <c r="G146" s="61">
        <v>0</v>
      </c>
      <c r="H146" s="61">
        <v>0</v>
      </c>
      <c r="I146" s="61">
        <v>0</v>
      </c>
      <c r="J146" s="61">
        <v>-169547</v>
      </c>
      <c r="K146" s="61">
        <v>0</v>
      </c>
      <c r="L146" s="61">
        <v>-169547</v>
      </c>
      <c r="M146" s="61">
        <v>0</v>
      </c>
      <c r="N146" s="61">
        <v>0</v>
      </c>
      <c r="O146" s="61">
        <v>0</v>
      </c>
      <c r="P146" s="61">
        <v>-162147</v>
      </c>
      <c r="Q146" s="61">
        <v>0</v>
      </c>
      <c r="R146" s="61">
        <v>-162147</v>
      </c>
      <c r="S146" s="61">
        <v>473562</v>
      </c>
      <c r="T146" s="61">
        <v>0</v>
      </c>
      <c r="U146" s="61">
        <v>473562</v>
      </c>
      <c r="V146" s="61">
        <v>0</v>
      </c>
      <c r="W146" s="61">
        <v>0</v>
      </c>
      <c r="X146" s="61">
        <v>0</v>
      </c>
      <c r="Y146" s="61">
        <v>-1468680</v>
      </c>
      <c r="Z146" s="61">
        <v>0</v>
      </c>
      <c r="AA146" s="61">
        <v>-1468680</v>
      </c>
      <c r="AB146" s="61">
        <v>2017289</v>
      </c>
      <c r="AC146" s="61">
        <v>0</v>
      </c>
      <c r="AD146" s="61">
        <v>2017289</v>
      </c>
      <c r="AE146" s="61">
        <v>0</v>
      </c>
      <c r="AF146" s="61">
        <v>0</v>
      </c>
      <c r="AG146" s="61">
        <v>0</v>
      </c>
      <c r="AH146" s="61">
        <v>61120146</v>
      </c>
      <c r="AI146" s="61">
        <v>0</v>
      </c>
      <c r="AJ146" s="61">
        <v>61120146</v>
      </c>
      <c r="AK146" s="61">
        <v>0</v>
      </c>
      <c r="AL146" s="61">
        <v>0</v>
      </c>
      <c r="AM146" s="61">
        <v>3036923</v>
      </c>
      <c r="AN146" s="61">
        <v>0</v>
      </c>
      <c r="AO146" s="61">
        <v>3036923</v>
      </c>
      <c r="AP146" s="61">
        <v>0</v>
      </c>
      <c r="AQ146" s="61">
        <v>0</v>
      </c>
      <c r="AR146" s="61">
        <v>0</v>
      </c>
      <c r="AS146" s="61">
        <v>0</v>
      </c>
      <c r="AT146" s="61">
        <v>0</v>
      </c>
      <c r="AU146" s="61">
        <v>0</v>
      </c>
      <c r="AV146" s="61">
        <v>0</v>
      </c>
      <c r="AW146" s="61">
        <v>0</v>
      </c>
      <c r="AX146" s="61">
        <v>0</v>
      </c>
      <c r="AY146" s="61">
        <v>0</v>
      </c>
      <c r="AZ146" s="61">
        <v>0</v>
      </c>
      <c r="BA146" s="61">
        <v>0</v>
      </c>
      <c r="BB146" s="61">
        <v>0</v>
      </c>
      <c r="BC146" s="61">
        <v>0</v>
      </c>
      <c r="BD146" s="61">
        <v>0</v>
      </c>
      <c r="BE146" s="61">
        <v>0</v>
      </c>
      <c r="BF146" s="61">
        <v>0</v>
      </c>
      <c r="BG146" s="61">
        <v>0</v>
      </c>
      <c r="BH146" s="61">
        <v>0</v>
      </c>
      <c r="BI146" s="61">
        <v>0</v>
      </c>
      <c r="BJ146" s="61">
        <v>0</v>
      </c>
      <c r="BK146" s="61">
        <v>0</v>
      </c>
      <c r="BL146" s="61">
        <v>0</v>
      </c>
      <c r="BM146" s="61">
        <v>0</v>
      </c>
      <c r="BN146" s="61">
        <v>0</v>
      </c>
      <c r="BO146" s="61">
        <v>0</v>
      </c>
      <c r="BP146" s="61">
        <v>0</v>
      </c>
      <c r="BQ146" s="61">
        <v>0</v>
      </c>
      <c r="BR146" s="61">
        <v>0</v>
      </c>
      <c r="BS146" s="61">
        <v>2067036</v>
      </c>
      <c r="BT146" s="61">
        <v>-459584</v>
      </c>
      <c r="BU146" s="58" t="s">
        <v>630</v>
      </c>
      <c r="BV146" s="58" t="s">
        <v>558</v>
      </c>
      <c r="BW146" s="58" t="s">
        <v>466</v>
      </c>
      <c r="BX146" s="58" t="s">
        <v>473</v>
      </c>
      <c r="BY146" s="58" t="s">
        <v>961</v>
      </c>
    </row>
    <row r="147" spans="1:77">
      <c r="A147" s="58" t="s">
        <v>469</v>
      </c>
      <c r="B147" s="59" t="s">
        <v>962</v>
      </c>
      <c r="C147" s="59" t="s">
        <v>963</v>
      </c>
      <c r="D147" s="61">
        <v>300182098</v>
      </c>
      <c r="E147" s="61">
        <v>4099965</v>
      </c>
      <c r="F147" s="61">
        <v>304282063</v>
      </c>
      <c r="G147" s="61">
        <v>0</v>
      </c>
      <c r="H147" s="61">
        <v>0</v>
      </c>
      <c r="I147" s="61">
        <v>0</v>
      </c>
      <c r="J147" s="61">
        <v>-1988279</v>
      </c>
      <c r="K147" s="61">
        <v>0</v>
      </c>
      <c r="L147" s="61">
        <v>-1988279</v>
      </c>
      <c r="M147" s="61">
        <v>0</v>
      </c>
      <c r="N147" s="61">
        <v>0</v>
      </c>
      <c r="O147" s="61">
        <v>0</v>
      </c>
      <c r="P147" s="61">
        <v>-11109777</v>
      </c>
      <c r="Q147" s="61">
        <v>0</v>
      </c>
      <c r="R147" s="61">
        <v>-11109777</v>
      </c>
      <c r="S147" s="61">
        <v>1590776</v>
      </c>
      <c r="T147" s="61">
        <v>0</v>
      </c>
      <c r="U147" s="61">
        <v>1590776</v>
      </c>
      <c r="V147" s="61">
        <v>2753843</v>
      </c>
      <c r="W147" s="61">
        <v>0</v>
      </c>
      <c r="X147" s="61">
        <v>2753843</v>
      </c>
      <c r="Y147" s="61">
        <v>185293</v>
      </c>
      <c r="Z147" s="61">
        <v>0</v>
      </c>
      <c r="AA147" s="61">
        <v>185293</v>
      </c>
      <c r="AB147" s="61">
        <v>-6291588</v>
      </c>
      <c r="AC147" s="61">
        <v>0</v>
      </c>
      <c r="AD147" s="61">
        <v>-6291588</v>
      </c>
      <c r="AE147" s="61">
        <v>0</v>
      </c>
      <c r="AF147" s="61">
        <v>0</v>
      </c>
      <c r="AG147" s="61">
        <v>0</v>
      </c>
      <c r="AH147" s="61">
        <v>287310645</v>
      </c>
      <c r="AI147" s="61">
        <v>4099965</v>
      </c>
      <c r="AJ147" s="61">
        <v>291410610</v>
      </c>
      <c r="AK147" s="61">
        <v>4099965</v>
      </c>
      <c r="AL147" s="61">
        <v>4099965</v>
      </c>
      <c r="AM147" s="61">
        <v>249220</v>
      </c>
      <c r="AN147" s="61">
        <v>0</v>
      </c>
      <c r="AO147" s="61">
        <v>249220</v>
      </c>
      <c r="AP147" s="61">
        <v>0</v>
      </c>
      <c r="AQ147" s="61">
        <v>0</v>
      </c>
      <c r="AR147" s="61">
        <v>0</v>
      </c>
      <c r="AS147" s="61">
        <v>0</v>
      </c>
      <c r="AT147" s="61">
        <v>0</v>
      </c>
      <c r="AU147" s="61">
        <v>1051544</v>
      </c>
      <c r="AV147" s="61">
        <v>1051544</v>
      </c>
      <c r="AW147" s="61">
        <v>3048421</v>
      </c>
      <c r="AX147" s="61">
        <v>0</v>
      </c>
      <c r="AY147" s="61">
        <v>0</v>
      </c>
      <c r="AZ147" s="61">
        <v>0</v>
      </c>
      <c r="BA147" s="61">
        <v>0</v>
      </c>
      <c r="BB147" s="61">
        <v>118676</v>
      </c>
      <c r="BC147" s="61">
        <v>118676</v>
      </c>
      <c r="BD147" s="61">
        <v>0</v>
      </c>
      <c r="BE147" s="61">
        <v>0</v>
      </c>
      <c r="BF147" s="61">
        <v>0</v>
      </c>
      <c r="BG147" s="61">
        <v>118676</v>
      </c>
      <c r="BH147" s="61">
        <v>118676</v>
      </c>
      <c r="BI147" s="61">
        <v>0</v>
      </c>
      <c r="BJ147" s="61">
        <v>0</v>
      </c>
      <c r="BK147" s="61">
        <v>0</v>
      </c>
      <c r="BL147" s="61">
        <v>0</v>
      </c>
      <c r="BM147" s="61">
        <v>0</v>
      </c>
      <c r="BN147" s="61">
        <v>0</v>
      </c>
      <c r="BO147" s="61">
        <v>0</v>
      </c>
      <c r="BP147" s="61">
        <v>0</v>
      </c>
      <c r="BQ147" s="61">
        <v>0</v>
      </c>
      <c r="BR147" s="61">
        <v>0</v>
      </c>
      <c r="BS147" s="61">
        <v>25761375</v>
      </c>
      <c r="BT147" s="61">
        <v>-8852539</v>
      </c>
      <c r="BU147" s="58" t="s">
        <v>511</v>
      </c>
      <c r="BV147" s="58" t="s">
        <v>584</v>
      </c>
      <c r="BW147" s="58" t="s">
        <v>513</v>
      </c>
      <c r="BX147" s="58" t="s">
        <v>514</v>
      </c>
      <c r="BY147" s="58" t="s">
        <v>964</v>
      </c>
    </row>
    <row r="148" spans="1:77">
      <c r="A148" s="58" t="s">
        <v>461</v>
      </c>
      <c r="B148" s="59" t="s">
        <v>965</v>
      </c>
      <c r="C148" s="59" t="s">
        <v>966</v>
      </c>
      <c r="D148" s="61">
        <v>87435345</v>
      </c>
      <c r="E148" s="61">
        <v>2023264</v>
      </c>
      <c r="F148" s="61">
        <v>89458609</v>
      </c>
      <c r="G148" s="61">
        <v>0</v>
      </c>
      <c r="H148" s="61">
        <v>0</v>
      </c>
      <c r="I148" s="61">
        <v>0</v>
      </c>
      <c r="J148" s="61">
        <v>-969232</v>
      </c>
      <c r="K148" s="61">
        <v>0</v>
      </c>
      <c r="L148" s="61">
        <v>-969232</v>
      </c>
      <c r="M148" s="61">
        <v>0</v>
      </c>
      <c r="N148" s="61">
        <v>0</v>
      </c>
      <c r="O148" s="61">
        <v>0</v>
      </c>
      <c r="P148" s="61">
        <v>787198</v>
      </c>
      <c r="Q148" s="61">
        <v>23191</v>
      </c>
      <c r="R148" s="61">
        <v>810389</v>
      </c>
      <c r="S148" s="61">
        <v>394470</v>
      </c>
      <c r="T148" s="61">
        <v>0</v>
      </c>
      <c r="U148" s="61">
        <v>394470</v>
      </c>
      <c r="V148" s="61">
        <v>7488915</v>
      </c>
      <c r="W148" s="61">
        <v>96434</v>
      </c>
      <c r="X148" s="61">
        <v>7585349</v>
      </c>
      <c r="Y148" s="61">
        <v>978511</v>
      </c>
      <c r="Z148" s="61">
        <v>13868</v>
      </c>
      <c r="AA148" s="61">
        <v>992379</v>
      </c>
      <c r="AB148" s="61">
        <v>-7715898</v>
      </c>
      <c r="AC148" s="61">
        <v>-140439</v>
      </c>
      <c r="AD148" s="61">
        <v>-7856337</v>
      </c>
      <c r="AE148" s="61">
        <v>0</v>
      </c>
      <c r="AF148" s="61">
        <v>0</v>
      </c>
      <c r="AG148" s="61">
        <v>0</v>
      </c>
      <c r="AH148" s="61">
        <v>89368541</v>
      </c>
      <c r="AI148" s="61">
        <v>2016318</v>
      </c>
      <c r="AJ148" s="61">
        <v>91384859</v>
      </c>
      <c r="AK148" s="61">
        <v>2016318</v>
      </c>
      <c r="AL148" s="61">
        <v>2016318</v>
      </c>
      <c r="AM148" s="61">
        <v>0</v>
      </c>
      <c r="AN148" s="61">
        <v>0</v>
      </c>
      <c r="AO148" s="61">
        <v>0</v>
      </c>
      <c r="AP148" s="61">
        <v>0</v>
      </c>
      <c r="AQ148" s="61">
        <v>0</v>
      </c>
      <c r="AR148" s="61">
        <v>0</v>
      </c>
      <c r="AS148" s="61">
        <v>-4965</v>
      </c>
      <c r="AT148" s="61">
        <v>-4965</v>
      </c>
      <c r="AU148" s="61">
        <v>2499363</v>
      </c>
      <c r="AV148" s="61">
        <v>2499363</v>
      </c>
      <c r="AW148" s="61">
        <v>0</v>
      </c>
      <c r="AX148" s="61">
        <v>0</v>
      </c>
      <c r="AY148" s="61">
        <v>0</v>
      </c>
      <c r="AZ148" s="61">
        <v>0</v>
      </c>
      <c r="BA148" s="61">
        <v>0</v>
      </c>
      <c r="BB148" s="61">
        <v>206593</v>
      </c>
      <c r="BC148" s="61">
        <v>206593</v>
      </c>
      <c r="BD148" s="61">
        <v>0</v>
      </c>
      <c r="BE148" s="61">
        <v>0</v>
      </c>
      <c r="BF148" s="61">
        <v>0</v>
      </c>
      <c r="BG148" s="61">
        <v>206593</v>
      </c>
      <c r="BH148" s="61">
        <v>206593</v>
      </c>
      <c r="BI148" s="61">
        <v>0</v>
      </c>
      <c r="BJ148" s="61">
        <v>0</v>
      </c>
      <c r="BK148" s="61">
        <v>0</v>
      </c>
      <c r="BL148" s="61">
        <v>0</v>
      </c>
      <c r="BM148" s="61">
        <v>0</v>
      </c>
      <c r="BN148" s="61">
        <v>0</v>
      </c>
      <c r="BO148" s="61">
        <v>0</v>
      </c>
      <c r="BP148" s="61">
        <v>0</v>
      </c>
      <c r="BQ148" s="61">
        <v>0</v>
      </c>
      <c r="BR148" s="61">
        <v>0</v>
      </c>
      <c r="BS148" s="61">
        <v>13558936</v>
      </c>
      <c r="BT148" s="61">
        <v>-2767417</v>
      </c>
      <c r="BU148" s="58" t="s">
        <v>536</v>
      </c>
      <c r="BV148" s="58" t="s">
        <v>554</v>
      </c>
      <c r="BW148" s="58" t="s">
        <v>536</v>
      </c>
      <c r="BX148" s="58" t="s">
        <v>479</v>
      </c>
      <c r="BY148" s="58" t="s">
        <v>967</v>
      </c>
    </row>
    <row r="149" spans="1:77">
      <c r="A149" s="58" t="s">
        <v>469</v>
      </c>
      <c r="B149" s="59" t="s">
        <v>968</v>
      </c>
      <c r="C149" s="59" t="s">
        <v>969</v>
      </c>
      <c r="D149" s="61">
        <v>18630758</v>
      </c>
      <c r="E149" s="61">
        <v>1043284</v>
      </c>
      <c r="F149" s="61">
        <v>19674042</v>
      </c>
      <c r="G149" s="61">
        <v>0</v>
      </c>
      <c r="H149" s="61">
        <v>0</v>
      </c>
      <c r="I149" s="61">
        <v>0</v>
      </c>
      <c r="J149" s="61">
        <v>-42297</v>
      </c>
      <c r="K149" s="61">
        <v>0</v>
      </c>
      <c r="L149" s="61">
        <v>-42297</v>
      </c>
      <c r="M149" s="61">
        <v>0</v>
      </c>
      <c r="N149" s="61">
        <v>0</v>
      </c>
      <c r="O149" s="61">
        <v>0</v>
      </c>
      <c r="P149" s="61">
        <v>-153257</v>
      </c>
      <c r="Q149" s="61">
        <v>0</v>
      </c>
      <c r="R149" s="61">
        <v>-153257</v>
      </c>
      <c r="S149" s="61">
        <v>0</v>
      </c>
      <c r="T149" s="61">
        <v>0</v>
      </c>
      <c r="U149" s="61">
        <v>0</v>
      </c>
      <c r="V149" s="61">
        <v>0</v>
      </c>
      <c r="W149" s="61">
        <v>0</v>
      </c>
      <c r="X149" s="61">
        <v>0</v>
      </c>
      <c r="Y149" s="61">
        <v>218786</v>
      </c>
      <c r="Z149" s="61">
        <v>197127</v>
      </c>
      <c r="AA149" s="61">
        <v>415913</v>
      </c>
      <c r="AB149" s="61">
        <v>33900</v>
      </c>
      <c r="AC149" s="61">
        <v>11885</v>
      </c>
      <c r="AD149" s="61">
        <v>45785</v>
      </c>
      <c r="AE149" s="61">
        <v>0</v>
      </c>
      <c r="AF149" s="61">
        <v>0</v>
      </c>
      <c r="AG149" s="61">
        <v>0</v>
      </c>
      <c r="AH149" s="61">
        <v>18730187</v>
      </c>
      <c r="AI149" s="61">
        <v>1252296</v>
      </c>
      <c r="AJ149" s="61">
        <v>19982483</v>
      </c>
      <c r="AK149" s="61">
        <v>1252296</v>
      </c>
      <c r="AL149" s="61">
        <v>1252296</v>
      </c>
      <c r="AM149" s="61">
        <v>0</v>
      </c>
      <c r="AN149" s="61">
        <v>0</v>
      </c>
      <c r="AO149" s="61">
        <v>0</v>
      </c>
      <c r="AP149" s="61">
        <v>0</v>
      </c>
      <c r="AQ149" s="61">
        <v>0</v>
      </c>
      <c r="AR149" s="61">
        <v>0</v>
      </c>
      <c r="AS149" s="61">
        <v>-4357</v>
      </c>
      <c r="AT149" s="61">
        <v>-4357</v>
      </c>
      <c r="AU149" s="61">
        <v>2140934</v>
      </c>
      <c r="AV149" s="61">
        <v>2140934</v>
      </c>
      <c r="AW149" s="61">
        <v>118985</v>
      </c>
      <c r="AX149" s="61">
        <v>0</v>
      </c>
      <c r="AY149" s="61">
        <v>0</v>
      </c>
      <c r="AZ149" s="61">
        <v>0</v>
      </c>
      <c r="BA149" s="61">
        <v>0</v>
      </c>
      <c r="BB149" s="61">
        <v>730745</v>
      </c>
      <c r="BC149" s="61">
        <v>730745</v>
      </c>
      <c r="BD149" s="61">
        <v>0</v>
      </c>
      <c r="BE149" s="61">
        <v>0</v>
      </c>
      <c r="BF149" s="61">
        <v>0</v>
      </c>
      <c r="BG149" s="61">
        <v>730745</v>
      </c>
      <c r="BH149" s="61">
        <v>730745</v>
      </c>
      <c r="BI149" s="61">
        <v>0</v>
      </c>
      <c r="BJ149" s="61">
        <v>0</v>
      </c>
      <c r="BK149" s="61">
        <v>0</v>
      </c>
      <c r="BL149" s="61">
        <v>0</v>
      </c>
      <c r="BM149" s="61">
        <v>0</v>
      </c>
      <c r="BN149" s="61">
        <v>0</v>
      </c>
      <c r="BO149" s="61">
        <v>0</v>
      </c>
      <c r="BP149" s="61">
        <v>0</v>
      </c>
      <c r="BQ149" s="61">
        <v>0</v>
      </c>
      <c r="BR149" s="61">
        <v>0</v>
      </c>
      <c r="BS149" s="61">
        <v>2488216</v>
      </c>
      <c r="BT149" s="61">
        <v>-3726135</v>
      </c>
      <c r="BU149" s="58" t="s">
        <v>788</v>
      </c>
      <c r="BV149" s="58" t="s">
        <v>601</v>
      </c>
      <c r="BW149" s="58" t="s">
        <v>466</v>
      </c>
      <c r="BX149" s="58" t="s">
        <v>467</v>
      </c>
      <c r="BY149" s="58" t="s">
        <v>970</v>
      </c>
    </row>
    <row r="150" spans="1:77">
      <c r="A150" s="58" t="s">
        <v>461</v>
      </c>
      <c r="B150" s="59" t="s">
        <v>971</v>
      </c>
      <c r="C150" s="59" t="s">
        <v>972</v>
      </c>
      <c r="D150" s="61">
        <v>51763630</v>
      </c>
      <c r="E150" s="61">
        <v>0</v>
      </c>
      <c r="F150" s="61">
        <v>51763630</v>
      </c>
      <c r="G150" s="61">
        <v>0</v>
      </c>
      <c r="H150" s="61">
        <v>0</v>
      </c>
      <c r="I150" s="61">
        <v>0</v>
      </c>
      <c r="J150" s="61">
        <v>-1235027</v>
      </c>
      <c r="K150" s="61">
        <v>0</v>
      </c>
      <c r="L150" s="61">
        <v>-1235027</v>
      </c>
      <c r="M150" s="61">
        <v>0</v>
      </c>
      <c r="N150" s="61">
        <v>0</v>
      </c>
      <c r="O150" s="61">
        <v>0</v>
      </c>
      <c r="P150" s="61">
        <v>-916300</v>
      </c>
      <c r="Q150" s="61">
        <v>0</v>
      </c>
      <c r="R150" s="61">
        <v>-916300</v>
      </c>
      <c r="S150" s="61">
        <v>1783</v>
      </c>
      <c r="T150" s="61">
        <v>0</v>
      </c>
      <c r="U150" s="61">
        <v>1783</v>
      </c>
      <c r="V150" s="61">
        <v>215905</v>
      </c>
      <c r="W150" s="61">
        <v>0</v>
      </c>
      <c r="X150" s="61">
        <v>215905</v>
      </c>
      <c r="Y150" s="61">
        <v>415460</v>
      </c>
      <c r="Z150" s="61">
        <v>0</v>
      </c>
      <c r="AA150" s="61">
        <v>415460</v>
      </c>
      <c r="AB150" s="61">
        <v>4960558</v>
      </c>
      <c r="AC150" s="61">
        <v>0</v>
      </c>
      <c r="AD150" s="61">
        <v>4960558</v>
      </c>
      <c r="AE150" s="61">
        <v>0</v>
      </c>
      <c r="AF150" s="61">
        <v>0</v>
      </c>
      <c r="AG150" s="61">
        <v>0</v>
      </c>
      <c r="AH150" s="61">
        <v>56441036</v>
      </c>
      <c r="AI150" s="61">
        <v>0</v>
      </c>
      <c r="AJ150" s="61">
        <v>56441036</v>
      </c>
      <c r="AK150" s="61">
        <v>0</v>
      </c>
      <c r="AL150" s="61">
        <v>0</v>
      </c>
      <c r="AM150" s="61">
        <v>0</v>
      </c>
      <c r="AN150" s="61">
        <v>0</v>
      </c>
      <c r="AO150" s="61">
        <v>0</v>
      </c>
      <c r="AP150" s="61">
        <v>0</v>
      </c>
      <c r="AQ150" s="61">
        <v>0</v>
      </c>
      <c r="AR150" s="61">
        <v>0</v>
      </c>
      <c r="AS150" s="61">
        <v>0</v>
      </c>
      <c r="AT150" s="61">
        <v>0</v>
      </c>
      <c r="AU150" s="61">
        <v>0</v>
      </c>
      <c r="AV150" s="61">
        <v>0</v>
      </c>
      <c r="AW150" s="61">
        <v>0</v>
      </c>
      <c r="AX150" s="61">
        <v>0</v>
      </c>
      <c r="AY150" s="61">
        <v>0</v>
      </c>
      <c r="AZ150" s="61">
        <v>0</v>
      </c>
      <c r="BA150" s="61">
        <v>0</v>
      </c>
      <c r="BB150" s="61">
        <v>0</v>
      </c>
      <c r="BC150" s="61">
        <v>0</v>
      </c>
      <c r="BD150" s="61">
        <v>0</v>
      </c>
      <c r="BE150" s="61">
        <v>0</v>
      </c>
      <c r="BF150" s="61">
        <v>0</v>
      </c>
      <c r="BG150" s="61">
        <v>0</v>
      </c>
      <c r="BH150" s="61">
        <v>0</v>
      </c>
      <c r="BI150" s="61">
        <v>0</v>
      </c>
      <c r="BJ150" s="61">
        <v>0</v>
      </c>
      <c r="BK150" s="61">
        <v>0</v>
      </c>
      <c r="BL150" s="61">
        <v>0</v>
      </c>
      <c r="BM150" s="61">
        <v>0</v>
      </c>
      <c r="BN150" s="61">
        <v>0</v>
      </c>
      <c r="BO150" s="61">
        <v>0</v>
      </c>
      <c r="BP150" s="61">
        <v>0</v>
      </c>
      <c r="BQ150" s="61">
        <v>0</v>
      </c>
      <c r="BR150" s="61">
        <v>0</v>
      </c>
      <c r="BS150" s="61">
        <v>7345533</v>
      </c>
      <c r="BT150" s="61">
        <v>-12409124</v>
      </c>
      <c r="BU150" s="58" t="s">
        <v>501</v>
      </c>
      <c r="BV150" s="58" t="s">
        <v>502</v>
      </c>
      <c r="BW150" s="58" t="s">
        <v>645</v>
      </c>
      <c r="BX150" s="58" t="s">
        <v>504</v>
      </c>
      <c r="BY150" s="58" t="s">
        <v>973</v>
      </c>
    </row>
    <row r="151" spans="1:77">
      <c r="A151" s="58" t="s">
        <v>469</v>
      </c>
      <c r="B151" s="59" t="s">
        <v>974</v>
      </c>
      <c r="C151" s="59" t="s">
        <v>975</v>
      </c>
      <c r="D151" s="61">
        <v>31023990</v>
      </c>
      <c r="E151" s="61">
        <v>0</v>
      </c>
      <c r="F151" s="61">
        <v>31023990</v>
      </c>
      <c r="G151" s="61">
        <v>0</v>
      </c>
      <c r="H151" s="61">
        <v>0</v>
      </c>
      <c r="I151" s="61">
        <v>0</v>
      </c>
      <c r="J151" s="61">
        <v>-36879</v>
      </c>
      <c r="K151" s="61">
        <v>0</v>
      </c>
      <c r="L151" s="61">
        <v>-36879</v>
      </c>
      <c r="M151" s="61">
        <v>0</v>
      </c>
      <c r="N151" s="61">
        <v>0</v>
      </c>
      <c r="O151" s="61">
        <v>0</v>
      </c>
      <c r="P151" s="61">
        <v>-531905</v>
      </c>
      <c r="Q151" s="61">
        <v>0</v>
      </c>
      <c r="R151" s="61">
        <v>-531905</v>
      </c>
      <c r="S151" s="61">
        <v>347605</v>
      </c>
      <c r="T151" s="61">
        <v>0</v>
      </c>
      <c r="U151" s="61">
        <v>347605</v>
      </c>
      <c r="V151" s="61">
        <v>80310</v>
      </c>
      <c r="W151" s="61">
        <v>0</v>
      </c>
      <c r="X151" s="61">
        <v>80310</v>
      </c>
      <c r="Y151" s="61">
        <v>446064</v>
      </c>
      <c r="Z151" s="61">
        <v>0</v>
      </c>
      <c r="AA151" s="61">
        <v>446064</v>
      </c>
      <c r="AB151" s="61">
        <v>-1488979</v>
      </c>
      <c r="AC151" s="61">
        <v>0</v>
      </c>
      <c r="AD151" s="61">
        <v>-1488979</v>
      </c>
      <c r="AE151" s="61">
        <v>0</v>
      </c>
      <c r="AF151" s="61">
        <v>0</v>
      </c>
      <c r="AG151" s="61">
        <v>0</v>
      </c>
      <c r="AH151" s="61">
        <v>29877085</v>
      </c>
      <c r="AI151" s="61">
        <v>0</v>
      </c>
      <c r="AJ151" s="61">
        <v>29877085</v>
      </c>
      <c r="AK151" s="61">
        <v>0</v>
      </c>
      <c r="AL151" s="61">
        <v>0</v>
      </c>
      <c r="AM151" s="61">
        <v>0</v>
      </c>
      <c r="AN151" s="61">
        <v>0</v>
      </c>
      <c r="AO151" s="61">
        <v>0</v>
      </c>
      <c r="AP151" s="61">
        <v>0</v>
      </c>
      <c r="AQ151" s="61">
        <v>0</v>
      </c>
      <c r="AR151" s="61">
        <v>0</v>
      </c>
      <c r="AS151" s="61">
        <v>0</v>
      </c>
      <c r="AT151" s="61">
        <v>0</v>
      </c>
      <c r="AU151" s="61">
        <v>0</v>
      </c>
      <c r="AV151" s="61">
        <v>0</v>
      </c>
      <c r="AW151" s="61">
        <v>0</v>
      </c>
      <c r="AX151" s="61">
        <v>0</v>
      </c>
      <c r="AY151" s="61">
        <v>0</v>
      </c>
      <c r="AZ151" s="61">
        <v>0</v>
      </c>
      <c r="BA151" s="61">
        <v>0</v>
      </c>
      <c r="BB151" s="61">
        <v>0</v>
      </c>
      <c r="BC151" s="61">
        <v>0</v>
      </c>
      <c r="BD151" s="61">
        <v>0</v>
      </c>
      <c r="BE151" s="61">
        <v>0</v>
      </c>
      <c r="BF151" s="61">
        <v>0</v>
      </c>
      <c r="BG151" s="61">
        <v>0</v>
      </c>
      <c r="BH151" s="61">
        <v>0</v>
      </c>
      <c r="BI151" s="61">
        <v>0</v>
      </c>
      <c r="BJ151" s="61">
        <v>0</v>
      </c>
      <c r="BK151" s="61">
        <v>0</v>
      </c>
      <c r="BL151" s="61">
        <v>0</v>
      </c>
      <c r="BM151" s="61">
        <v>0</v>
      </c>
      <c r="BN151" s="61">
        <v>0</v>
      </c>
      <c r="BO151" s="61">
        <v>0</v>
      </c>
      <c r="BP151" s="61">
        <v>0</v>
      </c>
      <c r="BQ151" s="61">
        <v>0</v>
      </c>
      <c r="BR151" s="61">
        <v>0</v>
      </c>
      <c r="BS151" s="61">
        <v>1353083</v>
      </c>
      <c r="BT151" s="61">
        <v>-2216035</v>
      </c>
      <c r="BU151" s="58" t="s">
        <v>649</v>
      </c>
      <c r="BV151" s="58" t="s">
        <v>650</v>
      </c>
      <c r="BW151" s="58" t="s">
        <v>466</v>
      </c>
      <c r="BX151" s="58" t="s">
        <v>549</v>
      </c>
      <c r="BY151" s="58" t="s">
        <v>976</v>
      </c>
    </row>
    <row r="152" spans="1:77">
      <c r="A152" s="58" t="s">
        <v>469</v>
      </c>
      <c r="B152" s="59" t="s">
        <v>977</v>
      </c>
      <c r="C152" s="59" t="s">
        <v>978</v>
      </c>
      <c r="D152" s="61">
        <v>33168398</v>
      </c>
      <c r="E152" s="61">
        <v>0</v>
      </c>
      <c r="F152" s="61">
        <v>33168398</v>
      </c>
      <c r="G152" s="61">
        <v>0</v>
      </c>
      <c r="H152" s="61">
        <v>0</v>
      </c>
      <c r="I152" s="61">
        <v>0</v>
      </c>
      <c r="J152" s="61">
        <v>-126124</v>
      </c>
      <c r="K152" s="61">
        <v>0</v>
      </c>
      <c r="L152" s="61">
        <v>-126124</v>
      </c>
      <c r="M152" s="61">
        <v>0</v>
      </c>
      <c r="N152" s="61">
        <v>0</v>
      </c>
      <c r="O152" s="61">
        <v>0</v>
      </c>
      <c r="P152" s="61">
        <v>-62294</v>
      </c>
      <c r="Q152" s="61">
        <v>0</v>
      </c>
      <c r="R152" s="61">
        <v>-62294</v>
      </c>
      <c r="S152" s="61">
        <v>219857</v>
      </c>
      <c r="T152" s="61">
        <v>0</v>
      </c>
      <c r="U152" s="61">
        <v>219857</v>
      </c>
      <c r="V152" s="61">
        <v>546239</v>
      </c>
      <c r="W152" s="61">
        <v>0</v>
      </c>
      <c r="X152" s="61">
        <v>546239</v>
      </c>
      <c r="Y152" s="61">
        <v>1240969</v>
      </c>
      <c r="Z152" s="61">
        <v>0</v>
      </c>
      <c r="AA152" s="61">
        <v>1240969</v>
      </c>
      <c r="AB152" s="61">
        <v>-1054650</v>
      </c>
      <c r="AC152" s="61">
        <v>0</v>
      </c>
      <c r="AD152" s="61">
        <v>-1054650</v>
      </c>
      <c r="AE152" s="61">
        <v>0</v>
      </c>
      <c r="AF152" s="61">
        <v>0</v>
      </c>
      <c r="AG152" s="61">
        <v>0</v>
      </c>
      <c r="AH152" s="61">
        <v>34058519</v>
      </c>
      <c r="AI152" s="61">
        <v>0</v>
      </c>
      <c r="AJ152" s="61">
        <v>34058519</v>
      </c>
      <c r="AK152" s="61">
        <v>0</v>
      </c>
      <c r="AL152" s="61">
        <v>0</v>
      </c>
      <c r="AM152" s="61">
        <v>290</v>
      </c>
      <c r="AN152" s="61">
        <v>0</v>
      </c>
      <c r="AO152" s="61">
        <v>290</v>
      </c>
      <c r="AP152" s="61">
        <v>0</v>
      </c>
      <c r="AQ152" s="61">
        <v>0</v>
      </c>
      <c r="AR152" s="61">
        <v>0</v>
      </c>
      <c r="AS152" s="61">
        <v>0</v>
      </c>
      <c r="AT152" s="61">
        <v>0</v>
      </c>
      <c r="AU152" s="61">
        <v>0</v>
      </c>
      <c r="AV152" s="61">
        <v>0</v>
      </c>
      <c r="AW152" s="61">
        <v>0</v>
      </c>
      <c r="AX152" s="61">
        <v>0</v>
      </c>
      <c r="AY152" s="61">
        <v>0</v>
      </c>
      <c r="AZ152" s="61">
        <v>0</v>
      </c>
      <c r="BA152" s="61">
        <v>0</v>
      </c>
      <c r="BB152" s="61">
        <v>0</v>
      </c>
      <c r="BC152" s="61">
        <v>0</v>
      </c>
      <c r="BD152" s="61">
        <v>0</v>
      </c>
      <c r="BE152" s="61">
        <v>0</v>
      </c>
      <c r="BF152" s="61">
        <v>0</v>
      </c>
      <c r="BG152" s="61">
        <v>0</v>
      </c>
      <c r="BH152" s="61">
        <v>0</v>
      </c>
      <c r="BI152" s="61">
        <v>0</v>
      </c>
      <c r="BJ152" s="61">
        <v>0</v>
      </c>
      <c r="BK152" s="61">
        <v>0</v>
      </c>
      <c r="BL152" s="61">
        <v>0</v>
      </c>
      <c r="BM152" s="61">
        <v>0</v>
      </c>
      <c r="BN152" s="61">
        <v>0</v>
      </c>
      <c r="BO152" s="61">
        <v>0</v>
      </c>
      <c r="BP152" s="61">
        <v>0</v>
      </c>
      <c r="BQ152" s="61">
        <v>0</v>
      </c>
      <c r="BR152" s="61">
        <v>0</v>
      </c>
      <c r="BS152" s="61">
        <v>784170</v>
      </c>
      <c r="BT152" s="61">
        <v>-2341228</v>
      </c>
      <c r="BU152" s="58" t="s">
        <v>572</v>
      </c>
      <c r="BV152" s="58" t="s">
        <v>465</v>
      </c>
      <c r="BW152" s="58" t="s">
        <v>466</v>
      </c>
      <c r="BX152" s="58" t="s">
        <v>479</v>
      </c>
      <c r="BY152" s="58" t="s">
        <v>979</v>
      </c>
    </row>
    <row r="153" spans="1:77">
      <c r="A153" s="58" t="s">
        <v>469</v>
      </c>
      <c r="B153" s="59" t="s">
        <v>980</v>
      </c>
      <c r="C153" s="59" t="s">
        <v>981</v>
      </c>
      <c r="D153" s="61">
        <v>124429836</v>
      </c>
      <c r="E153" s="61">
        <v>20020082</v>
      </c>
      <c r="F153" s="61">
        <v>144449918</v>
      </c>
      <c r="G153" s="61">
        <v>0</v>
      </c>
      <c r="H153" s="61">
        <v>0</v>
      </c>
      <c r="I153" s="61">
        <v>0</v>
      </c>
      <c r="J153" s="61">
        <v>0</v>
      </c>
      <c r="K153" s="61">
        <v>0</v>
      </c>
      <c r="L153" s="61">
        <v>0</v>
      </c>
      <c r="M153" s="61">
        <v>0</v>
      </c>
      <c r="N153" s="61">
        <v>0</v>
      </c>
      <c r="O153" s="61">
        <v>0</v>
      </c>
      <c r="P153" s="61">
        <v>-6651654</v>
      </c>
      <c r="Q153" s="61">
        <v>0</v>
      </c>
      <c r="R153" s="61">
        <v>-6651654</v>
      </c>
      <c r="S153" s="61">
        <v>0</v>
      </c>
      <c r="T153" s="61">
        <v>0</v>
      </c>
      <c r="U153" s="61">
        <v>0</v>
      </c>
      <c r="V153" s="61">
        <v>16068869</v>
      </c>
      <c r="W153" s="61">
        <v>0</v>
      </c>
      <c r="X153" s="61">
        <v>16068869</v>
      </c>
      <c r="Y153" s="61">
        <v>0</v>
      </c>
      <c r="Z153" s="61">
        <v>0</v>
      </c>
      <c r="AA153" s="61">
        <v>0</v>
      </c>
      <c r="AB153" s="61">
        <v>-7788932</v>
      </c>
      <c r="AC153" s="61">
        <v>0</v>
      </c>
      <c r="AD153" s="61">
        <v>-7788932</v>
      </c>
      <c r="AE153" s="61">
        <v>0</v>
      </c>
      <c r="AF153" s="61">
        <v>0</v>
      </c>
      <c r="AG153" s="61">
        <v>0</v>
      </c>
      <c r="AH153" s="61">
        <v>126058119</v>
      </c>
      <c r="AI153" s="61">
        <v>20020082</v>
      </c>
      <c r="AJ153" s="61">
        <v>146078201</v>
      </c>
      <c r="AK153" s="61">
        <v>20020082</v>
      </c>
      <c r="AL153" s="61">
        <v>20020082</v>
      </c>
      <c r="AM153" s="61">
        <v>0</v>
      </c>
      <c r="AN153" s="61">
        <v>0</v>
      </c>
      <c r="AO153" s="61">
        <v>0</v>
      </c>
      <c r="AP153" s="61">
        <v>0</v>
      </c>
      <c r="AQ153" s="61">
        <v>0</v>
      </c>
      <c r="AR153" s="61">
        <v>0</v>
      </c>
      <c r="AS153" s="61">
        <v>-363846</v>
      </c>
      <c r="AT153" s="61">
        <v>-363846</v>
      </c>
      <c r="AU153" s="61">
        <v>35186132</v>
      </c>
      <c r="AV153" s="61">
        <v>35186132</v>
      </c>
      <c r="AW153" s="61">
        <v>0</v>
      </c>
      <c r="AX153" s="61">
        <v>0</v>
      </c>
      <c r="AY153" s="61">
        <v>79013</v>
      </c>
      <c r="AZ153" s="61">
        <v>79013</v>
      </c>
      <c r="BA153" s="61">
        <v>0</v>
      </c>
      <c r="BB153" s="61">
        <v>0</v>
      </c>
      <c r="BC153" s="61">
        <v>0</v>
      </c>
      <c r="BD153" s="61">
        <v>0</v>
      </c>
      <c r="BE153" s="61">
        <v>0</v>
      </c>
      <c r="BF153" s="61">
        <v>0</v>
      </c>
      <c r="BG153" s="61">
        <v>0</v>
      </c>
      <c r="BH153" s="61">
        <v>0</v>
      </c>
      <c r="BI153" s="61">
        <v>0</v>
      </c>
      <c r="BJ153" s="61">
        <v>0</v>
      </c>
      <c r="BK153" s="61">
        <v>0</v>
      </c>
      <c r="BL153" s="61">
        <v>0</v>
      </c>
      <c r="BM153" s="61">
        <v>0</v>
      </c>
      <c r="BN153" s="61">
        <v>0</v>
      </c>
      <c r="BO153" s="61">
        <v>0</v>
      </c>
      <c r="BP153" s="61">
        <v>0</v>
      </c>
      <c r="BQ153" s="61">
        <v>0</v>
      </c>
      <c r="BR153" s="61">
        <v>0</v>
      </c>
      <c r="BS153" s="61">
        <v>50221901</v>
      </c>
      <c r="BT153" s="61">
        <v>-16572792</v>
      </c>
      <c r="BU153" s="58" t="s">
        <v>511</v>
      </c>
      <c r="BV153" s="58" t="s">
        <v>954</v>
      </c>
      <c r="BW153" s="58" t="s">
        <v>513</v>
      </c>
      <c r="BX153" s="58" t="s">
        <v>473</v>
      </c>
      <c r="BY153" s="58" t="s">
        <v>982</v>
      </c>
    </row>
    <row r="154" spans="1:77">
      <c r="A154" s="58" t="s">
        <v>469</v>
      </c>
      <c r="B154" s="59" t="s">
        <v>983</v>
      </c>
      <c r="C154" s="59" t="s">
        <v>984</v>
      </c>
      <c r="D154" s="61">
        <v>51164630</v>
      </c>
      <c r="E154" s="61">
        <v>2938701</v>
      </c>
      <c r="F154" s="61">
        <v>54103331</v>
      </c>
      <c r="G154" s="61">
        <v>0</v>
      </c>
      <c r="H154" s="61">
        <v>0</v>
      </c>
      <c r="I154" s="61">
        <v>0</v>
      </c>
      <c r="J154" s="61">
        <v>0</v>
      </c>
      <c r="K154" s="61">
        <v>0</v>
      </c>
      <c r="L154" s="61">
        <v>0</v>
      </c>
      <c r="M154" s="61">
        <v>0</v>
      </c>
      <c r="N154" s="61">
        <v>0</v>
      </c>
      <c r="O154" s="61">
        <v>0</v>
      </c>
      <c r="P154" s="61">
        <v>-593834</v>
      </c>
      <c r="Q154" s="61">
        <v>0</v>
      </c>
      <c r="R154" s="61">
        <v>-593834</v>
      </c>
      <c r="S154" s="61">
        <v>0</v>
      </c>
      <c r="T154" s="61">
        <v>0</v>
      </c>
      <c r="U154" s="61">
        <v>0</v>
      </c>
      <c r="V154" s="61">
        <v>0</v>
      </c>
      <c r="W154" s="61">
        <v>0</v>
      </c>
      <c r="X154" s="61">
        <v>0</v>
      </c>
      <c r="Y154" s="61">
        <v>-139093</v>
      </c>
      <c r="Z154" s="61">
        <v>0</v>
      </c>
      <c r="AA154" s="61">
        <v>-139093</v>
      </c>
      <c r="AB154" s="61">
        <v>-3565741</v>
      </c>
      <c r="AC154" s="61">
        <v>0</v>
      </c>
      <c r="AD154" s="61">
        <v>-3565741</v>
      </c>
      <c r="AE154" s="61">
        <v>0</v>
      </c>
      <c r="AF154" s="61">
        <v>0</v>
      </c>
      <c r="AG154" s="61">
        <v>0</v>
      </c>
      <c r="AH154" s="61">
        <v>46865962</v>
      </c>
      <c r="AI154" s="61">
        <v>2938701</v>
      </c>
      <c r="AJ154" s="61">
        <v>49804663</v>
      </c>
      <c r="AK154" s="61">
        <v>2938701</v>
      </c>
      <c r="AL154" s="61">
        <v>2938701</v>
      </c>
      <c r="AM154" s="61">
        <v>0</v>
      </c>
      <c r="AN154" s="61">
        <v>0</v>
      </c>
      <c r="AO154" s="61">
        <v>0</v>
      </c>
      <c r="AP154" s="61">
        <v>0</v>
      </c>
      <c r="AQ154" s="61">
        <v>0</v>
      </c>
      <c r="AR154" s="61">
        <v>0</v>
      </c>
      <c r="AS154" s="61">
        <v>-73827</v>
      </c>
      <c r="AT154" s="61">
        <v>-73827</v>
      </c>
      <c r="AU154" s="61">
        <v>4846502</v>
      </c>
      <c r="AV154" s="61">
        <v>4846502</v>
      </c>
      <c r="AW154" s="61">
        <v>0</v>
      </c>
      <c r="AX154" s="61">
        <v>0</v>
      </c>
      <c r="AY154" s="61">
        <v>0</v>
      </c>
      <c r="AZ154" s="61">
        <v>0</v>
      </c>
      <c r="BA154" s="61">
        <v>0</v>
      </c>
      <c r="BB154" s="61">
        <v>0</v>
      </c>
      <c r="BC154" s="61">
        <v>0</v>
      </c>
      <c r="BD154" s="61">
        <v>0</v>
      </c>
      <c r="BE154" s="61">
        <v>0</v>
      </c>
      <c r="BF154" s="61">
        <v>0</v>
      </c>
      <c r="BG154" s="61">
        <v>0</v>
      </c>
      <c r="BH154" s="61">
        <v>0</v>
      </c>
      <c r="BI154" s="61">
        <v>0</v>
      </c>
      <c r="BJ154" s="61">
        <v>0</v>
      </c>
      <c r="BK154" s="61">
        <v>0</v>
      </c>
      <c r="BL154" s="61">
        <v>0</v>
      </c>
      <c r="BM154" s="61">
        <v>0</v>
      </c>
      <c r="BN154" s="61">
        <v>0</v>
      </c>
      <c r="BO154" s="61">
        <v>0</v>
      </c>
      <c r="BP154" s="61">
        <v>0</v>
      </c>
      <c r="BQ154" s="61">
        <v>0</v>
      </c>
      <c r="BR154" s="61">
        <v>0</v>
      </c>
      <c r="BS154" s="61">
        <v>19754383</v>
      </c>
      <c r="BT154" s="61">
        <v>-5657509</v>
      </c>
      <c r="BU154" s="58" t="s">
        <v>536</v>
      </c>
      <c r="BV154" s="58" t="s">
        <v>541</v>
      </c>
      <c r="BW154" s="58" t="s">
        <v>536</v>
      </c>
      <c r="BX154" s="58" t="s">
        <v>497</v>
      </c>
      <c r="BY154" s="58" t="s">
        <v>985</v>
      </c>
    </row>
    <row r="155" spans="1:77">
      <c r="A155" s="58" t="s">
        <v>469</v>
      </c>
      <c r="B155" s="59" t="s">
        <v>986</v>
      </c>
      <c r="C155" s="59" t="s">
        <v>987</v>
      </c>
      <c r="D155" s="61">
        <v>43381347</v>
      </c>
      <c r="E155" s="61">
        <v>111400</v>
      </c>
      <c r="F155" s="61">
        <v>43492747</v>
      </c>
      <c r="G155" s="61">
        <v>0</v>
      </c>
      <c r="H155" s="61">
        <v>0</v>
      </c>
      <c r="I155" s="61">
        <v>0</v>
      </c>
      <c r="J155" s="61">
        <v>-151756</v>
      </c>
      <c r="K155" s="61">
        <v>0</v>
      </c>
      <c r="L155" s="61">
        <v>-151756</v>
      </c>
      <c r="M155" s="61">
        <v>0</v>
      </c>
      <c r="N155" s="61">
        <v>0</v>
      </c>
      <c r="O155" s="61">
        <v>0</v>
      </c>
      <c r="P155" s="61">
        <v>-162473</v>
      </c>
      <c r="Q155" s="61">
        <v>0</v>
      </c>
      <c r="R155" s="61">
        <v>-162473</v>
      </c>
      <c r="S155" s="61">
        <v>24617</v>
      </c>
      <c r="T155" s="61">
        <v>0</v>
      </c>
      <c r="U155" s="61">
        <v>24617</v>
      </c>
      <c r="V155" s="61">
        <v>1943092</v>
      </c>
      <c r="W155" s="61">
        <v>0</v>
      </c>
      <c r="X155" s="61">
        <v>1943092</v>
      </c>
      <c r="Y155" s="61">
        <v>297445</v>
      </c>
      <c r="Z155" s="61">
        <v>0</v>
      </c>
      <c r="AA155" s="61">
        <v>297445</v>
      </c>
      <c r="AB155" s="61">
        <v>-3133974</v>
      </c>
      <c r="AC155" s="61">
        <v>0</v>
      </c>
      <c r="AD155" s="61">
        <v>-3133974</v>
      </c>
      <c r="AE155" s="61">
        <v>0</v>
      </c>
      <c r="AF155" s="61">
        <v>0</v>
      </c>
      <c r="AG155" s="61">
        <v>0</v>
      </c>
      <c r="AH155" s="61">
        <v>42350054</v>
      </c>
      <c r="AI155" s="61">
        <v>111400</v>
      </c>
      <c r="AJ155" s="61">
        <v>42461454</v>
      </c>
      <c r="AK155" s="61">
        <v>111400</v>
      </c>
      <c r="AL155" s="61">
        <v>111400</v>
      </c>
      <c r="AM155" s="61">
        <v>70201</v>
      </c>
      <c r="AN155" s="61">
        <v>0</v>
      </c>
      <c r="AO155" s="61">
        <v>70201</v>
      </c>
      <c r="AP155" s="61">
        <v>0</v>
      </c>
      <c r="AQ155" s="61">
        <v>0</v>
      </c>
      <c r="AR155" s="61">
        <v>0</v>
      </c>
      <c r="AS155" s="61">
        <v>0</v>
      </c>
      <c r="AT155" s="61">
        <v>0</v>
      </c>
      <c r="AU155" s="61">
        <v>0</v>
      </c>
      <c r="AV155" s="61">
        <v>0</v>
      </c>
      <c r="AW155" s="61">
        <v>111400</v>
      </c>
      <c r="AX155" s="61">
        <v>0</v>
      </c>
      <c r="AY155" s="61">
        <v>0</v>
      </c>
      <c r="AZ155" s="61">
        <v>0</v>
      </c>
      <c r="BA155" s="61">
        <v>0</v>
      </c>
      <c r="BB155" s="61">
        <v>57866</v>
      </c>
      <c r="BC155" s="61">
        <v>57866</v>
      </c>
      <c r="BD155" s="61">
        <v>0</v>
      </c>
      <c r="BE155" s="61">
        <v>0</v>
      </c>
      <c r="BF155" s="61">
        <v>0</v>
      </c>
      <c r="BG155" s="61">
        <v>57866</v>
      </c>
      <c r="BH155" s="61">
        <v>57866</v>
      </c>
      <c r="BI155" s="61">
        <v>0</v>
      </c>
      <c r="BJ155" s="61">
        <v>0</v>
      </c>
      <c r="BK155" s="61">
        <v>0</v>
      </c>
      <c r="BL155" s="61">
        <v>0</v>
      </c>
      <c r="BM155" s="61">
        <v>0</v>
      </c>
      <c r="BN155" s="61">
        <v>0</v>
      </c>
      <c r="BO155" s="61">
        <v>0</v>
      </c>
      <c r="BP155" s="61">
        <v>0</v>
      </c>
      <c r="BQ155" s="61">
        <v>0</v>
      </c>
      <c r="BR155" s="61">
        <v>0</v>
      </c>
      <c r="BS155" s="61">
        <v>4875321</v>
      </c>
      <c r="BT155" s="61">
        <v>-4268430</v>
      </c>
      <c r="BU155" s="58" t="s">
        <v>491</v>
      </c>
      <c r="BV155" s="58" t="s">
        <v>492</v>
      </c>
      <c r="BW155" s="58" t="s">
        <v>466</v>
      </c>
      <c r="BX155" s="58" t="s">
        <v>467</v>
      </c>
      <c r="BY155" s="58" t="s">
        <v>988</v>
      </c>
    </row>
    <row r="156" spans="1:77">
      <c r="A156" s="58" t="s">
        <v>469</v>
      </c>
      <c r="B156" s="59" t="s">
        <v>989</v>
      </c>
      <c r="C156" s="59" t="s">
        <v>990</v>
      </c>
      <c r="D156" s="61">
        <v>12282691</v>
      </c>
      <c r="E156" s="61">
        <v>0</v>
      </c>
      <c r="F156" s="61">
        <v>12282691</v>
      </c>
      <c r="G156" s="61">
        <v>0</v>
      </c>
      <c r="H156" s="61">
        <v>0</v>
      </c>
      <c r="I156" s="61">
        <v>0</v>
      </c>
      <c r="J156" s="61">
        <v>-9873</v>
      </c>
      <c r="K156" s="61">
        <v>0</v>
      </c>
      <c r="L156" s="61">
        <v>-9873</v>
      </c>
      <c r="M156" s="61">
        <v>934</v>
      </c>
      <c r="N156" s="61">
        <v>0</v>
      </c>
      <c r="O156" s="61">
        <v>934</v>
      </c>
      <c r="P156" s="61">
        <v>107115</v>
      </c>
      <c r="Q156" s="61">
        <v>0</v>
      </c>
      <c r="R156" s="61">
        <v>107115</v>
      </c>
      <c r="S156" s="61">
        <v>0</v>
      </c>
      <c r="T156" s="61">
        <v>0</v>
      </c>
      <c r="U156" s="61">
        <v>0</v>
      </c>
      <c r="V156" s="61">
        <v>139526</v>
      </c>
      <c r="W156" s="61">
        <v>0</v>
      </c>
      <c r="X156" s="61">
        <v>139526</v>
      </c>
      <c r="Y156" s="61">
        <v>1727799</v>
      </c>
      <c r="Z156" s="61">
        <v>0</v>
      </c>
      <c r="AA156" s="61">
        <v>1727799</v>
      </c>
      <c r="AB156" s="61">
        <v>-2370995</v>
      </c>
      <c r="AC156" s="61">
        <v>0</v>
      </c>
      <c r="AD156" s="61">
        <v>-2370995</v>
      </c>
      <c r="AE156" s="61">
        <v>0</v>
      </c>
      <c r="AF156" s="61">
        <v>0</v>
      </c>
      <c r="AG156" s="61">
        <v>0</v>
      </c>
      <c r="AH156" s="61">
        <v>11887070</v>
      </c>
      <c r="AI156" s="61">
        <v>0</v>
      </c>
      <c r="AJ156" s="61">
        <v>11887070</v>
      </c>
      <c r="AK156" s="61">
        <v>0</v>
      </c>
      <c r="AL156" s="61">
        <v>0</v>
      </c>
      <c r="AM156" s="61">
        <v>746164</v>
      </c>
      <c r="AN156" s="61">
        <v>0</v>
      </c>
      <c r="AO156" s="61">
        <v>746164</v>
      </c>
      <c r="AP156" s="61">
        <v>0</v>
      </c>
      <c r="AQ156" s="61">
        <v>0</v>
      </c>
      <c r="AR156" s="61">
        <v>0</v>
      </c>
      <c r="AS156" s="61">
        <v>0</v>
      </c>
      <c r="AT156" s="61">
        <v>0</v>
      </c>
      <c r="AU156" s="61">
        <v>0</v>
      </c>
      <c r="AV156" s="61">
        <v>0</v>
      </c>
      <c r="AW156" s="61">
        <v>0</v>
      </c>
      <c r="AX156" s="61">
        <v>0</v>
      </c>
      <c r="AY156" s="61">
        <v>0</v>
      </c>
      <c r="AZ156" s="61">
        <v>0</v>
      </c>
      <c r="BA156" s="61">
        <v>0</v>
      </c>
      <c r="BB156" s="61">
        <v>0</v>
      </c>
      <c r="BC156" s="61">
        <v>0</v>
      </c>
      <c r="BD156" s="61">
        <v>0</v>
      </c>
      <c r="BE156" s="61">
        <v>0</v>
      </c>
      <c r="BF156" s="61">
        <v>0</v>
      </c>
      <c r="BG156" s="61">
        <v>0</v>
      </c>
      <c r="BH156" s="61">
        <v>0</v>
      </c>
      <c r="BI156" s="61">
        <v>0</v>
      </c>
      <c r="BJ156" s="61">
        <v>0</v>
      </c>
      <c r="BK156" s="61">
        <v>0</v>
      </c>
      <c r="BL156" s="61">
        <v>0</v>
      </c>
      <c r="BM156" s="61">
        <v>0</v>
      </c>
      <c r="BN156" s="61">
        <v>0</v>
      </c>
      <c r="BO156" s="61">
        <v>0</v>
      </c>
      <c r="BP156" s="61">
        <v>0</v>
      </c>
      <c r="BQ156" s="61">
        <v>0</v>
      </c>
      <c r="BR156" s="61">
        <v>0</v>
      </c>
      <c r="BS156" s="61">
        <v>943316</v>
      </c>
      <c r="BT156" s="61">
        <v>-204210</v>
      </c>
      <c r="BU156" s="58" t="s">
        <v>521</v>
      </c>
      <c r="BV156" s="58" t="s">
        <v>522</v>
      </c>
      <c r="BW156" s="58" t="s">
        <v>466</v>
      </c>
      <c r="BX156" s="58" t="s">
        <v>497</v>
      </c>
      <c r="BY156" s="58" t="s">
        <v>991</v>
      </c>
    </row>
    <row r="157" spans="1:77">
      <c r="A157" s="58" t="s">
        <v>469</v>
      </c>
      <c r="B157" s="59" t="s">
        <v>992</v>
      </c>
      <c r="C157" s="59" t="s">
        <v>993</v>
      </c>
      <c r="D157" s="61">
        <v>12413950</v>
      </c>
      <c r="E157" s="61">
        <v>0</v>
      </c>
      <c r="F157" s="61">
        <v>12413950</v>
      </c>
      <c r="G157" s="61">
        <v>0</v>
      </c>
      <c r="H157" s="61">
        <v>0</v>
      </c>
      <c r="I157" s="61">
        <v>0</v>
      </c>
      <c r="J157" s="61">
        <v>-32233</v>
      </c>
      <c r="K157" s="61">
        <v>0</v>
      </c>
      <c r="L157" s="61">
        <v>-32233</v>
      </c>
      <c r="M157" s="61">
        <v>0</v>
      </c>
      <c r="N157" s="61">
        <v>0</v>
      </c>
      <c r="O157" s="61">
        <v>0</v>
      </c>
      <c r="P157" s="61">
        <v>233713</v>
      </c>
      <c r="Q157" s="61">
        <v>0</v>
      </c>
      <c r="R157" s="61">
        <v>233713</v>
      </c>
      <c r="S157" s="61">
        <v>0</v>
      </c>
      <c r="T157" s="61">
        <v>0</v>
      </c>
      <c r="U157" s="61">
        <v>0</v>
      </c>
      <c r="V157" s="61">
        <v>0</v>
      </c>
      <c r="W157" s="61">
        <v>0</v>
      </c>
      <c r="X157" s="61">
        <v>0</v>
      </c>
      <c r="Y157" s="61">
        <v>-44314</v>
      </c>
      <c r="Z157" s="61">
        <v>0</v>
      </c>
      <c r="AA157" s="61">
        <v>-44314</v>
      </c>
      <c r="AB157" s="61">
        <v>145435</v>
      </c>
      <c r="AC157" s="61">
        <v>0</v>
      </c>
      <c r="AD157" s="61">
        <v>145435</v>
      </c>
      <c r="AE157" s="61">
        <v>0</v>
      </c>
      <c r="AF157" s="61">
        <v>0</v>
      </c>
      <c r="AG157" s="61">
        <v>0</v>
      </c>
      <c r="AH157" s="61">
        <v>12748784</v>
      </c>
      <c r="AI157" s="61">
        <v>0</v>
      </c>
      <c r="AJ157" s="61">
        <v>12748784</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0</v>
      </c>
      <c r="BE157" s="61">
        <v>0</v>
      </c>
      <c r="BF157" s="61">
        <v>0</v>
      </c>
      <c r="BG157" s="61">
        <v>0</v>
      </c>
      <c r="BH157" s="61">
        <v>0</v>
      </c>
      <c r="BI157" s="61">
        <v>0</v>
      </c>
      <c r="BJ157" s="61">
        <v>0</v>
      </c>
      <c r="BK157" s="61">
        <v>0</v>
      </c>
      <c r="BL157" s="61">
        <v>0</v>
      </c>
      <c r="BM157" s="61">
        <v>0</v>
      </c>
      <c r="BN157" s="61">
        <v>0</v>
      </c>
      <c r="BO157" s="61">
        <v>0</v>
      </c>
      <c r="BP157" s="61">
        <v>0</v>
      </c>
      <c r="BQ157" s="61">
        <v>0</v>
      </c>
      <c r="BR157" s="61">
        <v>0</v>
      </c>
      <c r="BS157" s="61">
        <v>541207</v>
      </c>
      <c r="BT157" s="61">
        <v>-172799</v>
      </c>
      <c r="BU157" s="58" t="s">
        <v>614</v>
      </c>
      <c r="BV157" s="58" t="s">
        <v>615</v>
      </c>
      <c r="BW157" s="58" t="s">
        <v>466</v>
      </c>
      <c r="BX157" s="58" t="s">
        <v>549</v>
      </c>
      <c r="BY157" s="58" t="s">
        <v>994</v>
      </c>
    </row>
    <row r="158" spans="1:77">
      <c r="A158" s="58" t="s">
        <v>469</v>
      </c>
      <c r="B158" s="59" t="s">
        <v>995</v>
      </c>
      <c r="C158" s="59" t="s">
        <v>996</v>
      </c>
      <c r="D158" s="61">
        <v>267521748</v>
      </c>
      <c r="E158" s="61">
        <v>12484376</v>
      </c>
      <c r="F158" s="61">
        <v>280006124</v>
      </c>
      <c r="G158" s="61">
        <v>0</v>
      </c>
      <c r="H158" s="61">
        <v>0</v>
      </c>
      <c r="I158" s="61">
        <v>0</v>
      </c>
      <c r="J158" s="61">
        <v>-3028812</v>
      </c>
      <c r="K158" s="61">
        <v>-6632</v>
      </c>
      <c r="L158" s="61">
        <v>-3035444</v>
      </c>
      <c r="M158" s="61">
        <v>0</v>
      </c>
      <c r="N158" s="61">
        <v>0</v>
      </c>
      <c r="O158" s="61">
        <v>0</v>
      </c>
      <c r="P158" s="61">
        <v>-11991335</v>
      </c>
      <c r="Q158" s="61">
        <v>-537635</v>
      </c>
      <c r="R158" s="61">
        <v>-12528970</v>
      </c>
      <c r="S158" s="61">
        <v>1604908</v>
      </c>
      <c r="T158" s="61">
        <v>0</v>
      </c>
      <c r="U158" s="61">
        <v>1604908</v>
      </c>
      <c r="V158" s="61">
        <v>14153571</v>
      </c>
      <c r="W158" s="61">
        <v>70762</v>
      </c>
      <c r="X158" s="61">
        <v>14224333</v>
      </c>
      <c r="Y158" s="61">
        <v>5030656</v>
      </c>
      <c r="Z158" s="61">
        <v>0</v>
      </c>
      <c r="AA158" s="61">
        <v>5030656</v>
      </c>
      <c r="AB158" s="61">
        <v>-16559637</v>
      </c>
      <c r="AC158" s="61">
        <v>-1327560</v>
      </c>
      <c r="AD158" s="61">
        <v>-17887197</v>
      </c>
      <c r="AE158" s="61">
        <v>0</v>
      </c>
      <c r="AF158" s="61">
        <v>0</v>
      </c>
      <c r="AG158" s="61">
        <v>0</v>
      </c>
      <c r="AH158" s="61">
        <v>259759911</v>
      </c>
      <c r="AI158" s="61">
        <v>10689943</v>
      </c>
      <c r="AJ158" s="61">
        <v>270449854</v>
      </c>
      <c r="AK158" s="61">
        <v>10689943</v>
      </c>
      <c r="AL158" s="61">
        <v>10689943</v>
      </c>
      <c r="AM158" s="61">
        <v>0</v>
      </c>
      <c r="AN158" s="61">
        <v>0</v>
      </c>
      <c r="AO158" s="61">
        <v>0</v>
      </c>
      <c r="AP158" s="61">
        <v>0</v>
      </c>
      <c r="AQ158" s="61">
        <v>0</v>
      </c>
      <c r="AR158" s="61">
        <v>0</v>
      </c>
      <c r="AS158" s="61">
        <v>-13441</v>
      </c>
      <c r="AT158" s="61">
        <v>-13441</v>
      </c>
      <c r="AU158" s="61">
        <v>12584742</v>
      </c>
      <c r="AV158" s="61">
        <v>12584742</v>
      </c>
      <c r="AW158" s="61">
        <v>408956</v>
      </c>
      <c r="AX158" s="61">
        <v>0</v>
      </c>
      <c r="AY158" s="61">
        <v>859820</v>
      </c>
      <c r="AZ158" s="61">
        <v>859820</v>
      </c>
      <c r="BA158" s="61">
        <v>0</v>
      </c>
      <c r="BB158" s="61">
        <v>0</v>
      </c>
      <c r="BC158" s="61">
        <v>0</v>
      </c>
      <c r="BD158" s="61">
        <v>0</v>
      </c>
      <c r="BE158" s="61">
        <v>0</v>
      </c>
      <c r="BF158" s="61">
        <v>0</v>
      </c>
      <c r="BG158" s="61">
        <v>0</v>
      </c>
      <c r="BH158" s="61">
        <v>0</v>
      </c>
      <c r="BI158" s="61">
        <v>0</v>
      </c>
      <c r="BJ158" s="61">
        <v>0</v>
      </c>
      <c r="BK158" s="61">
        <v>0</v>
      </c>
      <c r="BL158" s="61">
        <v>0</v>
      </c>
      <c r="BM158" s="61">
        <v>0</v>
      </c>
      <c r="BN158" s="61">
        <v>0</v>
      </c>
      <c r="BO158" s="61">
        <v>0</v>
      </c>
      <c r="BP158" s="61">
        <v>0</v>
      </c>
      <c r="BQ158" s="61">
        <v>0</v>
      </c>
      <c r="BR158" s="61">
        <v>0</v>
      </c>
      <c r="BS158" s="61">
        <v>69119305</v>
      </c>
      <c r="BT158" s="61">
        <v>-14900446</v>
      </c>
      <c r="BU158" s="58" t="s">
        <v>511</v>
      </c>
      <c r="BV158" s="58" t="s">
        <v>568</v>
      </c>
      <c r="BW158" s="58" t="s">
        <v>513</v>
      </c>
      <c r="BX158" s="58" t="s">
        <v>473</v>
      </c>
      <c r="BY158" s="58" t="s">
        <v>997</v>
      </c>
    </row>
    <row r="159" spans="1:77">
      <c r="A159" s="58" t="s">
        <v>461</v>
      </c>
      <c r="B159" s="59" t="s">
        <v>998</v>
      </c>
      <c r="C159" s="59" t="s">
        <v>999</v>
      </c>
      <c r="D159" s="61">
        <v>23491542</v>
      </c>
      <c r="E159" s="61">
        <v>0</v>
      </c>
      <c r="F159" s="61">
        <v>23491542</v>
      </c>
      <c r="G159" s="61">
        <v>0</v>
      </c>
      <c r="H159" s="61">
        <v>0</v>
      </c>
      <c r="I159" s="61">
        <v>0</v>
      </c>
      <c r="J159" s="61">
        <v>-135956</v>
      </c>
      <c r="K159" s="61">
        <v>0</v>
      </c>
      <c r="L159" s="61">
        <v>-135956</v>
      </c>
      <c r="M159" s="61">
        <v>0</v>
      </c>
      <c r="N159" s="61">
        <v>0</v>
      </c>
      <c r="O159" s="61">
        <v>0</v>
      </c>
      <c r="P159" s="61">
        <v>-54184</v>
      </c>
      <c r="Q159" s="61">
        <v>0</v>
      </c>
      <c r="R159" s="61">
        <v>-54184</v>
      </c>
      <c r="S159" s="61">
        <v>158627</v>
      </c>
      <c r="T159" s="61">
        <v>0</v>
      </c>
      <c r="U159" s="61">
        <v>158627</v>
      </c>
      <c r="V159" s="61">
        <v>579346</v>
      </c>
      <c r="W159" s="61">
        <v>0</v>
      </c>
      <c r="X159" s="61">
        <v>579346</v>
      </c>
      <c r="Y159" s="61">
        <v>1463066</v>
      </c>
      <c r="Z159" s="61">
        <v>0</v>
      </c>
      <c r="AA159" s="61">
        <v>1463066</v>
      </c>
      <c r="AB159" s="61">
        <v>-508337</v>
      </c>
      <c r="AC159" s="61">
        <v>0</v>
      </c>
      <c r="AD159" s="61">
        <v>-508337</v>
      </c>
      <c r="AE159" s="61">
        <v>0</v>
      </c>
      <c r="AF159" s="61">
        <v>0</v>
      </c>
      <c r="AG159" s="61">
        <v>0</v>
      </c>
      <c r="AH159" s="61">
        <v>25130060</v>
      </c>
      <c r="AI159" s="61">
        <v>0</v>
      </c>
      <c r="AJ159" s="61">
        <v>25130060</v>
      </c>
      <c r="AK159" s="61">
        <v>0</v>
      </c>
      <c r="AL159" s="61">
        <v>0</v>
      </c>
      <c r="AM159" s="61">
        <v>89787</v>
      </c>
      <c r="AN159" s="61">
        <v>0</v>
      </c>
      <c r="AO159" s="61">
        <v>89787</v>
      </c>
      <c r="AP159" s="61">
        <v>0</v>
      </c>
      <c r="AQ159" s="61">
        <v>0</v>
      </c>
      <c r="AR159" s="61">
        <v>0</v>
      </c>
      <c r="AS159" s="61">
        <v>0</v>
      </c>
      <c r="AT159" s="61">
        <v>0</v>
      </c>
      <c r="AU159" s="61">
        <v>0</v>
      </c>
      <c r="AV159" s="61">
        <v>0</v>
      </c>
      <c r="AW159" s="61">
        <v>0</v>
      </c>
      <c r="AX159" s="61">
        <v>0</v>
      </c>
      <c r="AY159" s="61">
        <v>0</v>
      </c>
      <c r="AZ159" s="61">
        <v>0</v>
      </c>
      <c r="BA159" s="61">
        <v>0</v>
      </c>
      <c r="BB159" s="61">
        <v>0</v>
      </c>
      <c r="BC159" s="61">
        <v>0</v>
      </c>
      <c r="BD159" s="61">
        <v>0</v>
      </c>
      <c r="BE159" s="61">
        <v>0</v>
      </c>
      <c r="BF159" s="61">
        <v>0</v>
      </c>
      <c r="BG159" s="61">
        <v>0</v>
      </c>
      <c r="BH159" s="61">
        <v>0</v>
      </c>
      <c r="BI159" s="61">
        <v>0</v>
      </c>
      <c r="BJ159" s="61">
        <v>0</v>
      </c>
      <c r="BK159" s="61">
        <v>0</v>
      </c>
      <c r="BL159" s="61">
        <v>0</v>
      </c>
      <c r="BM159" s="61">
        <v>0</v>
      </c>
      <c r="BN159" s="61">
        <v>0</v>
      </c>
      <c r="BO159" s="61">
        <v>0</v>
      </c>
      <c r="BP159" s="61">
        <v>0</v>
      </c>
      <c r="BQ159" s="61">
        <v>0</v>
      </c>
      <c r="BR159" s="61">
        <v>0</v>
      </c>
      <c r="BS159" s="61">
        <v>212399</v>
      </c>
      <c r="BT159" s="61">
        <v>-298409</v>
      </c>
      <c r="BU159" s="58" t="s">
        <v>486</v>
      </c>
      <c r="BV159" s="58" t="s">
        <v>487</v>
      </c>
      <c r="BW159" s="58" t="s">
        <v>466</v>
      </c>
      <c r="BX159" s="58" t="s">
        <v>479</v>
      </c>
      <c r="BY159" s="58" t="s">
        <v>1000</v>
      </c>
    </row>
    <row r="160" spans="1:77">
      <c r="A160" s="58" t="s">
        <v>469</v>
      </c>
      <c r="B160" s="59" t="s">
        <v>1001</v>
      </c>
      <c r="C160" s="59" t="s">
        <v>1002</v>
      </c>
      <c r="D160" s="61">
        <v>76515187</v>
      </c>
      <c r="E160" s="61">
        <v>0</v>
      </c>
      <c r="F160" s="61">
        <v>76515187</v>
      </c>
      <c r="G160" s="61">
        <v>0</v>
      </c>
      <c r="H160" s="61">
        <v>0</v>
      </c>
      <c r="I160" s="61">
        <v>0</v>
      </c>
      <c r="J160" s="61">
        <v>-435502</v>
      </c>
      <c r="K160" s="61">
        <v>0</v>
      </c>
      <c r="L160" s="61">
        <v>-435502</v>
      </c>
      <c r="M160" s="61">
        <v>0</v>
      </c>
      <c r="N160" s="61">
        <v>0</v>
      </c>
      <c r="O160" s="61">
        <v>0</v>
      </c>
      <c r="P160" s="61">
        <v>-918865</v>
      </c>
      <c r="Q160" s="61">
        <v>0</v>
      </c>
      <c r="R160" s="61">
        <v>-918865</v>
      </c>
      <c r="S160" s="61">
        <v>1172325</v>
      </c>
      <c r="T160" s="61">
        <v>0</v>
      </c>
      <c r="U160" s="61">
        <v>1172325</v>
      </c>
      <c r="V160" s="61">
        <v>116392</v>
      </c>
      <c r="W160" s="61">
        <v>0</v>
      </c>
      <c r="X160" s="61">
        <v>116392</v>
      </c>
      <c r="Y160" s="61">
        <v>-71130</v>
      </c>
      <c r="Z160" s="61">
        <v>0</v>
      </c>
      <c r="AA160" s="61">
        <v>-71130</v>
      </c>
      <c r="AB160" s="61">
        <v>-2380637</v>
      </c>
      <c r="AC160" s="61">
        <v>0</v>
      </c>
      <c r="AD160" s="61">
        <v>-2380637</v>
      </c>
      <c r="AE160" s="61">
        <v>0</v>
      </c>
      <c r="AF160" s="61">
        <v>0</v>
      </c>
      <c r="AG160" s="61">
        <v>0</v>
      </c>
      <c r="AH160" s="61">
        <v>74433272</v>
      </c>
      <c r="AI160" s="61">
        <v>0</v>
      </c>
      <c r="AJ160" s="61">
        <v>74433272</v>
      </c>
      <c r="AK160" s="61">
        <v>0</v>
      </c>
      <c r="AL160" s="61">
        <v>0</v>
      </c>
      <c r="AM160" s="61">
        <v>66235</v>
      </c>
      <c r="AN160" s="61">
        <v>0</v>
      </c>
      <c r="AO160" s="61">
        <v>66235</v>
      </c>
      <c r="AP160" s="61">
        <v>0</v>
      </c>
      <c r="AQ160" s="61">
        <v>0</v>
      </c>
      <c r="AR160" s="61">
        <v>0</v>
      </c>
      <c r="AS160" s="61">
        <v>0</v>
      </c>
      <c r="AT160" s="61">
        <v>0</v>
      </c>
      <c r="AU160" s="61">
        <v>11661</v>
      </c>
      <c r="AV160" s="61">
        <v>11661</v>
      </c>
      <c r="AW160" s="61">
        <v>0</v>
      </c>
      <c r="AX160" s="61">
        <v>0</v>
      </c>
      <c r="AY160" s="61">
        <v>0</v>
      </c>
      <c r="AZ160" s="61">
        <v>0</v>
      </c>
      <c r="BA160" s="61">
        <v>0</v>
      </c>
      <c r="BB160" s="61">
        <v>0</v>
      </c>
      <c r="BC160" s="61">
        <v>0</v>
      </c>
      <c r="BD160" s="61">
        <v>0</v>
      </c>
      <c r="BE160" s="61">
        <v>0</v>
      </c>
      <c r="BF160" s="61">
        <v>0</v>
      </c>
      <c r="BG160" s="61">
        <v>0</v>
      </c>
      <c r="BH160" s="61">
        <v>0</v>
      </c>
      <c r="BI160" s="61">
        <v>0</v>
      </c>
      <c r="BJ160" s="61">
        <v>0</v>
      </c>
      <c r="BK160" s="61">
        <v>0</v>
      </c>
      <c r="BL160" s="61">
        <v>0</v>
      </c>
      <c r="BM160" s="61">
        <v>0</v>
      </c>
      <c r="BN160" s="61">
        <v>0</v>
      </c>
      <c r="BO160" s="61">
        <v>0</v>
      </c>
      <c r="BP160" s="61">
        <v>0</v>
      </c>
      <c r="BQ160" s="61">
        <v>0</v>
      </c>
      <c r="BR160" s="61">
        <v>0</v>
      </c>
      <c r="BS160" s="61">
        <v>7541799</v>
      </c>
      <c r="BT160" s="61">
        <v>-7408753</v>
      </c>
      <c r="BU160" s="58" t="s">
        <v>536</v>
      </c>
      <c r="BV160" s="58" t="s">
        <v>492</v>
      </c>
      <c r="BW160" s="58" t="s">
        <v>536</v>
      </c>
      <c r="BX160" s="58" t="s">
        <v>467</v>
      </c>
      <c r="BY160" s="58" t="s">
        <v>1003</v>
      </c>
    </row>
    <row r="161" spans="1:77">
      <c r="A161" s="58" t="s">
        <v>469</v>
      </c>
      <c r="B161" s="59" t="s">
        <v>1004</v>
      </c>
      <c r="C161" s="59" t="s">
        <v>1005</v>
      </c>
      <c r="D161" s="61">
        <v>13036136</v>
      </c>
      <c r="E161" s="61">
        <v>0</v>
      </c>
      <c r="F161" s="61">
        <v>13036136</v>
      </c>
      <c r="G161" s="61">
        <v>0</v>
      </c>
      <c r="H161" s="61">
        <v>0</v>
      </c>
      <c r="I161" s="61">
        <v>0</v>
      </c>
      <c r="J161" s="61">
        <v>-20631</v>
      </c>
      <c r="K161" s="61">
        <v>0</v>
      </c>
      <c r="L161" s="61">
        <v>-20631</v>
      </c>
      <c r="M161" s="61">
        <v>0</v>
      </c>
      <c r="N161" s="61">
        <v>0</v>
      </c>
      <c r="O161" s="61">
        <v>0</v>
      </c>
      <c r="P161" s="61">
        <v>-96035</v>
      </c>
      <c r="Q161" s="61">
        <v>0</v>
      </c>
      <c r="R161" s="61">
        <v>-96035</v>
      </c>
      <c r="S161" s="61">
        <v>164312</v>
      </c>
      <c r="T161" s="61">
        <v>0</v>
      </c>
      <c r="U161" s="61">
        <v>164312</v>
      </c>
      <c r="V161" s="61">
        <v>242111</v>
      </c>
      <c r="W161" s="61">
        <v>0</v>
      </c>
      <c r="X161" s="61">
        <v>242111</v>
      </c>
      <c r="Y161" s="61">
        <v>205752</v>
      </c>
      <c r="Z161" s="61">
        <v>0</v>
      </c>
      <c r="AA161" s="61">
        <v>205752</v>
      </c>
      <c r="AB161" s="61">
        <v>100275</v>
      </c>
      <c r="AC161" s="61">
        <v>0</v>
      </c>
      <c r="AD161" s="61">
        <v>100275</v>
      </c>
      <c r="AE161" s="61">
        <v>0</v>
      </c>
      <c r="AF161" s="61">
        <v>0</v>
      </c>
      <c r="AG161" s="61">
        <v>0</v>
      </c>
      <c r="AH161" s="61">
        <v>13652551</v>
      </c>
      <c r="AI161" s="61">
        <v>0</v>
      </c>
      <c r="AJ161" s="61">
        <v>13652551</v>
      </c>
      <c r="AK161" s="61">
        <v>0</v>
      </c>
      <c r="AL161" s="61">
        <v>0</v>
      </c>
      <c r="AM161" s="61">
        <v>539657</v>
      </c>
      <c r="AN161" s="61">
        <v>0</v>
      </c>
      <c r="AO161" s="61">
        <v>539657</v>
      </c>
      <c r="AP161" s="61">
        <v>0</v>
      </c>
      <c r="AQ161" s="61">
        <v>0</v>
      </c>
      <c r="AR161" s="61">
        <v>0</v>
      </c>
      <c r="AS161" s="61">
        <v>0</v>
      </c>
      <c r="AT161" s="61">
        <v>0</v>
      </c>
      <c r="AU161" s="61">
        <v>0</v>
      </c>
      <c r="AV161" s="61">
        <v>0</v>
      </c>
      <c r="AW161" s="61">
        <v>0</v>
      </c>
      <c r="AX161" s="61">
        <v>0</v>
      </c>
      <c r="AY161" s="61">
        <v>0</v>
      </c>
      <c r="AZ161" s="61">
        <v>0</v>
      </c>
      <c r="BA161" s="61">
        <v>0</v>
      </c>
      <c r="BB161" s="61">
        <v>0</v>
      </c>
      <c r="BC161" s="61">
        <v>0</v>
      </c>
      <c r="BD161" s="61">
        <v>0</v>
      </c>
      <c r="BE161" s="61">
        <v>0</v>
      </c>
      <c r="BF161" s="61">
        <v>0</v>
      </c>
      <c r="BG161" s="61">
        <v>0</v>
      </c>
      <c r="BH161" s="61">
        <v>0</v>
      </c>
      <c r="BI161" s="61">
        <v>0</v>
      </c>
      <c r="BJ161" s="61">
        <v>0</v>
      </c>
      <c r="BK161" s="61">
        <v>0</v>
      </c>
      <c r="BL161" s="61">
        <v>0</v>
      </c>
      <c r="BM161" s="61">
        <v>0</v>
      </c>
      <c r="BN161" s="61">
        <v>0</v>
      </c>
      <c r="BO161" s="61">
        <v>0</v>
      </c>
      <c r="BP161" s="61">
        <v>0</v>
      </c>
      <c r="BQ161" s="61">
        <v>0</v>
      </c>
      <c r="BR161" s="61">
        <v>0</v>
      </c>
      <c r="BS161" s="61">
        <v>533674</v>
      </c>
      <c r="BT161" s="61">
        <v>-702236</v>
      </c>
      <c r="BU161" s="58" t="s">
        <v>553</v>
      </c>
      <c r="BV161" s="58" t="s">
        <v>554</v>
      </c>
      <c r="BW161" s="58" t="s">
        <v>466</v>
      </c>
      <c r="BX161" s="58" t="s">
        <v>479</v>
      </c>
      <c r="BY161" s="58" t="s">
        <v>1006</v>
      </c>
    </row>
    <row r="162" spans="1:77">
      <c r="A162" s="58" t="s">
        <v>469</v>
      </c>
      <c r="B162" s="59" t="s">
        <v>1007</v>
      </c>
      <c r="C162" s="59" t="s">
        <v>1008</v>
      </c>
      <c r="D162" s="61">
        <v>28871878</v>
      </c>
      <c r="E162" s="61">
        <v>0</v>
      </c>
      <c r="F162" s="61">
        <v>28871878</v>
      </c>
      <c r="G162" s="61">
        <v>0</v>
      </c>
      <c r="H162" s="61">
        <v>0</v>
      </c>
      <c r="I162" s="61">
        <v>0</v>
      </c>
      <c r="J162" s="61">
        <v>-11174</v>
      </c>
      <c r="K162" s="61">
        <v>0</v>
      </c>
      <c r="L162" s="61">
        <v>-11174</v>
      </c>
      <c r="M162" s="61">
        <v>0</v>
      </c>
      <c r="N162" s="61">
        <v>0</v>
      </c>
      <c r="O162" s="61">
        <v>0</v>
      </c>
      <c r="P162" s="61">
        <v>-406671</v>
      </c>
      <c r="Q162" s="61">
        <v>0</v>
      </c>
      <c r="R162" s="61">
        <v>-406671</v>
      </c>
      <c r="S162" s="61">
        <v>0</v>
      </c>
      <c r="T162" s="61">
        <v>0</v>
      </c>
      <c r="U162" s="61">
        <v>0</v>
      </c>
      <c r="V162" s="61">
        <v>807257</v>
      </c>
      <c r="W162" s="61">
        <v>0</v>
      </c>
      <c r="X162" s="61">
        <v>807257</v>
      </c>
      <c r="Y162" s="61">
        <v>-323303</v>
      </c>
      <c r="Z162" s="61">
        <v>0</v>
      </c>
      <c r="AA162" s="61">
        <v>-323303</v>
      </c>
      <c r="AB162" s="61">
        <v>92246</v>
      </c>
      <c r="AC162" s="61">
        <v>0</v>
      </c>
      <c r="AD162" s="61">
        <v>92246</v>
      </c>
      <c r="AE162" s="61">
        <v>0</v>
      </c>
      <c r="AF162" s="61">
        <v>0</v>
      </c>
      <c r="AG162" s="61">
        <v>0</v>
      </c>
      <c r="AH162" s="61">
        <v>29041407</v>
      </c>
      <c r="AI162" s="61">
        <v>0</v>
      </c>
      <c r="AJ162" s="61">
        <v>29041407</v>
      </c>
      <c r="AK162" s="61">
        <v>0</v>
      </c>
      <c r="AL162" s="61">
        <v>0</v>
      </c>
      <c r="AM162" s="61">
        <v>105082</v>
      </c>
      <c r="AN162" s="61">
        <v>0</v>
      </c>
      <c r="AO162" s="61">
        <v>105082</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0</v>
      </c>
      <c r="BE162" s="61">
        <v>0</v>
      </c>
      <c r="BF162" s="61">
        <v>0</v>
      </c>
      <c r="BG162" s="61">
        <v>0</v>
      </c>
      <c r="BH162" s="61">
        <v>0</v>
      </c>
      <c r="BI162" s="61">
        <v>0</v>
      </c>
      <c r="BJ162" s="61">
        <v>0</v>
      </c>
      <c r="BK162" s="61">
        <v>0</v>
      </c>
      <c r="BL162" s="61">
        <v>0</v>
      </c>
      <c r="BM162" s="61">
        <v>0</v>
      </c>
      <c r="BN162" s="61">
        <v>0</v>
      </c>
      <c r="BO162" s="61">
        <v>0</v>
      </c>
      <c r="BP162" s="61">
        <v>0</v>
      </c>
      <c r="BQ162" s="61">
        <v>0</v>
      </c>
      <c r="BR162" s="61">
        <v>0</v>
      </c>
      <c r="BS162" s="61">
        <v>3408696</v>
      </c>
      <c r="BT162" s="61">
        <v>-2059619</v>
      </c>
      <c r="BU162" s="58" t="s">
        <v>1009</v>
      </c>
      <c r="BV162" s="58" t="s">
        <v>765</v>
      </c>
      <c r="BW162" s="58" t="s">
        <v>466</v>
      </c>
      <c r="BX162" s="58" t="s">
        <v>537</v>
      </c>
      <c r="BY162" s="58" t="s">
        <v>1010</v>
      </c>
    </row>
    <row r="163" spans="1:77">
      <c r="A163" s="58" t="s">
        <v>461</v>
      </c>
      <c r="B163" s="59" t="s">
        <v>1011</v>
      </c>
      <c r="C163" s="59" t="s">
        <v>1012</v>
      </c>
      <c r="D163" s="61">
        <v>70951300</v>
      </c>
      <c r="E163" s="61">
        <v>0</v>
      </c>
      <c r="F163" s="61">
        <v>70951300</v>
      </c>
      <c r="G163" s="61">
        <v>0</v>
      </c>
      <c r="H163" s="61">
        <v>0</v>
      </c>
      <c r="I163" s="61">
        <v>0</v>
      </c>
      <c r="J163" s="61">
        <v>-1532179</v>
      </c>
      <c r="K163" s="61">
        <v>0</v>
      </c>
      <c r="L163" s="61">
        <v>-1532179</v>
      </c>
      <c r="M163" s="61">
        <v>0</v>
      </c>
      <c r="N163" s="61">
        <v>0</v>
      </c>
      <c r="O163" s="61">
        <v>0</v>
      </c>
      <c r="P163" s="61">
        <v>2888284</v>
      </c>
      <c r="Q163" s="61">
        <v>0</v>
      </c>
      <c r="R163" s="61">
        <v>2888284</v>
      </c>
      <c r="S163" s="61">
        <v>29378</v>
      </c>
      <c r="T163" s="61">
        <v>0</v>
      </c>
      <c r="U163" s="61">
        <v>29378</v>
      </c>
      <c r="V163" s="61">
        <v>1771517</v>
      </c>
      <c r="W163" s="61">
        <v>0</v>
      </c>
      <c r="X163" s="61">
        <v>1771517</v>
      </c>
      <c r="Y163" s="61">
        <v>1266980</v>
      </c>
      <c r="Z163" s="61">
        <v>0</v>
      </c>
      <c r="AA163" s="61">
        <v>1266980</v>
      </c>
      <c r="AB163" s="61">
        <v>4124423</v>
      </c>
      <c r="AC163" s="61">
        <v>0</v>
      </c>
      <c r="AD163" s="61">
        <v>4124423</v>
      </c>
      <c r="AE163" s="61">
        <v>0</v>
      </c>
      <c r="AF163" s="61">
        <v>0</v>
      </c>
      <c r="AG163" s="61">
        <v>0</v>
      </c>
      <c r="AH163" s="61">
        <v>81031882</v>
      </c>
      <c r="AI163" s="61">
        <v>0</v>
      </c>
      <c r="AJ163" s="61">
        <v>81031882</v>
      </c>
      <c r="AK163" s="61">
        <v>0</v>
      </c>
      <c r="AL163" s="61">
        <v>0</v>
      </c>
      <c r="AM163" s="61">
        <v>0</v>
      </c>
      <c r="AN163" s="61">
        <v>0</v>
      </c>
      <c r="AO163" s="61">
        <v>0</v>
      </c>
      <c r="AP163" s="61">
        <v>0</v>
      </c>
      <c r="AQ163" s="61">
        <v>0</v>
      </c>
      <c r="AR163" s="61">
        <v>0</v>
      </c>
      <c r="AS163" s="61">
        <v>0</v>
      </c>
      <c r="AT163" s="61">
        <v>0</v>
      </c>
      <c r="AU163" s="61">
        <v>0</v>
      </c>
      <c r="AV163" s="61">
        <v>0</v>
      </c>
      <c r="AW163" s="61">
        <v>0</v>
      </c>
      <c r="AX163" s="61">
        <v>0</v>
      </c>
      <c r="AY163" s="61">
        <v>0</v>
      </c>
      <c r="AZ163" s="61">
        <v>0</v>
      </c>
      <c r="BA163" s="61">
        <v>0</v>
      </c>
      <c r="BB163" s="61">
        <v>0</v>
      </c>
      <c r="BC163" s="61">
        <v>0</v>
      </c>
      <c r="BD163" s="61">
        <v>0</v>
      </c>
      <c r="BE163" s="61">
        <v>0</v>
      </c>
      <c r="BF163" s="61">
        <v>0</v>
      </c>
      <c r="BG163" s="61">
        <v>0</v>
      </c>
      <c r="BH163" s="61">
        <v>0</v>
      </c>
      <c r="BI163" s="61">
        <v>0</v>
      </c>
      <c r="BJ163" s="61">
        <v>0</v>
      </c>
      <c r="BK163" s="61">
        <v>0</v>
      </c>
      <c r="BL163" s="61">
        <v>0</v>
      </c>
      <c r="BM163" s="61">
        <v>0</v>
      </c>
      <c r="BN163" s="61">
        <v>0</v>
      </c>
      <c r="BO163" s="61">
        <v>0</v>
      </c>
      <c r="BP163" s="61">
        <v>0</v>
      </c>
      <c r="BQ163" s="61">
        <v>0</v>
      </c>
      <c r="BR163" s="61">
        <v>0</v>
      </c>
      <c r="BS163" s="61">
        <v>5603025</v>
      </c>
      <c r="BT163" s="61">
        <v>-4374889</v>
      </c>
      <c r="BU163" s="58" t="s">
        <v>501</v>
      </c>
      <c r="BV163" s="58" t="s">
        <v>502</v>
      </c>
      <c r="BW163" s="58" t="s">
        <v>503</v>
      </c>
      <c r="BX163" s="58" t="s">
        <v>504</v>
      </c>
      <c r="BY163" s="58" t="s">
        <v>1013</v>
      </c>
    </row>
    <row r="164" spans="1:77">
      <c r="A164" s="58" t="s">
        <v>461</v>
      </c>
      <c r="B164" s="59" t="s">
        <v>1014</v>
      </c>
      <c r="C164" s="59" t="s">
        <v>1015</v>
      </c>
      <c r="D164" s="61">
        <v>12178716</v>
      </c>
      <c r="E164" s="61">
        <v>0</v>
      </c>
      <c r="F164" s="61">
        <v>12178716</v>
      </c>
      <c r="G164" s="61">
        <v>0</v>
      </c>
      <c r="H164" s="61">
        <v>0</v>
      </c>
      <c r="I164" s="61">
        <v>0</v>
      </c>
      <c r="J164" s="61">
        <v>-487</v>
      </c>
      <c r="K164" s="61">
        <v>0</v>
      </c>
      <c r="L164" s="61">
        <v>-487</v>
      </c>
      <c r="M164" s="61">
        <v>610</v>
      </c>
      <c r="N164" s="61">
        <v>0</v>
      </c>
      <c r="O164" s="61">
        <v>610</v>
      </c>
      <c r="P164" s="61">
        <v>-118134</v>
      </c>
      <c r="Q164" s="61">
        <v>0</v>
      </c>
      <c r="R164" s="61">
        <v>-118134</v>
      </c>
      <c r="S164" s="61">
        <v>0</v>
      </c>
      <c r="T164" s="61">
        <v>0</v>
      </c>
      <c r="U164" s="61">
        <v>0</v>
      </c>
      <c r="V164" s="61">
        <v>76610</v>
      </c>
      <c r="W164" s="61">
        <v>0</v>
      </c>
      <c r="X164" s="61">
        <v>76610</v>
      </c>
      <c r="Y164" s="61">
        <v>-69867</v>
      </c>
      <c r="Z164" s="61">
        <v>0</v>
      </c>
      <c r="AA164" s="61">
        <v>-69867</v>
      </c>
      <c r="AB164" s="61">
        <v>313549</v>
      </c>
      <c r="AC164" s="61">
        <v>0</v>
      </c>
      <c r="AD164" s="61">
        <v>313549</v>
      </c>
      <c r="AE164" s="61">
        <v>0</v>
      </c>
      <c r="AF164" s="61">
        <v>0</v>
      </c>
      <c r="AG164" s="61">
        <v>0</v>
      </c>
      <c r="AH164" s="61">
        <v>12381484</v>
      </c>
      <c r="AI164" s="61">
        <v>0</v>
      </c>
      <c r="AJ164" s="61">
        <v>12381484</v>
      </c>
      <c r="AK164" s="61">
        <v>0</v>
      </c>
      <c r="AL164" s="61">
        <v>0</v>
      </c>
      <c r="AM164" s="61">
        <v>229083</v>
      </c>
      <c r="AN164" s="61">
        <v>0</v>
      </c>
      <c r="AO164" s="61">
        <v>229083</v>
      </c>
      <c r="AP164" s="61">
        <v>0</v>
      </c>
      <c r="AQ164" s="61">
        <v>0</v>
      </c>
      <c r="AR164" s="61">
        <v>0</v>
      </c>
      <c r="AS164" s="61">
        <v>0</v>
      </c>
      <c r="AT164" s="61">
        <v>0</v>
      </c>
      <c r="AU164" s="61">
        <v>0</v>
      </c>
      <c r="AV164" s="61">
        <v>0</v>
      </c>
      <c r="AW164" s="61">
        <v>0</v>
      </c>
      <c r="AX164" s="61">
        <v>0</v>
      </c>
      <c r="AY164" s="61">
        <v>0</v>
      </c>
      <c r="AZ164" s="61">
        <v>0</v>
      </c>
      <c r="BA164" s="61">
        <v>0</v>
      </c>
      <c r="BB164" s="61">
        <v>0</v>
      </c>
      <c r="BC164" s="61">
        <v>0</v>
      </c>
      <c r="BD164" s="61">
        <v>0</v>
      </c>
      <c r="BE164" s="61">
        <v>0</v>
      </c>
      <c r="BF164" s="61">
        <v>0</v>
      </c>
      <c r="BG164" s="61">
        <v>0</v>
      </c>
      <c r="BH164" s="61">
        <v>0</v>
      </c>
      <c r="BI164" s="61">
        <v>0</v>
      </c>
      <c r="BJ164" s="61">
        <v>0</v>
      </c>
      <c r="BK164" s="61">
        <v>0</v>
      </c>
      <c r="BL164" s="61">
        <v>0</v>
      </c>
      <c r="BM164" s="61">
        <v>0</v>
      </c>
      <c r="BN164" s="61">
        <v>0</v>
      </c>
      <c r="BO164" s="61">
        <v>0</v>
      </c>
      <c r="BP164" s="61">
        <v>0</v>
      </c>
      <c r="BQ164" s="61">
        <v>0</v>
      </c>
      <c r="BR164" s="61">
        <v>0</v>
      </c>
      <c r="BS164" s="61">
        <v>903970</v>
      </c>
      <c r="BT164" s="61">
        <v>-1663024</v>
      </c>
      <c r="BU164" s="58" t="s">
        <v>764</v>
      </c>
      <c r="BV164" s="58" t="s">
        <v>765</v>
      </c>
      <c r="BW164" s="58" t="s">
        <v>466</v>
      </c>
      <c r="BX164" s="58" t="s">
        <v>537</v>
      </c>
      <c r="BY164" s="58" t="s">
        <v>1016</v>
      </c>
    </row>
    <row r="165" spans="1:77">
      <c r="A165" s="58" t="s">
        <v>469</v>
      </c>
      <c r="B165" s="59" t="s">
        <v>1017</v>
      </c>
      <c r="C165" s="59" t="s">
        <v>1018</v>
      </c>
      <c r="D165" s="61">
        <v>24598807</v>
      </c>
      <c r="E165" s="61">
        <v>0</v>
      </c>
      <c r="F165" s="61">
        <v>24598807</v>
      </c>
      <c r="G165" s="61">
        <v>0</v>
      </c>
      <c r="H165" s="61">
        <v>0</v>
      </c>
      <c r="I165" s="61">
        <v>0</v>
      </c>
      <c r="J165" s="61">
        <v>-22150</v>
      </c>
      <c r="K165" s="61">
        <v>0</v>
      </c>
      <c r="L165" s="61">
        <v>-22150</v>
      </c>
      <c r="M165" s="61">
        <v>0</v>
      </c>
      <c r="N165" s="61">
        <v>0</v>
      </c>
      <c r="O165" s="61">
        <v>0</v>
      </c>
      <c r="P165" s="61">
        <v>-49370</v>
      </c>
      <c r="Q165" s="61">
        <v>0</v>
      </c>
      <c r="R165" s="61">
        <v>-49370</v>
      </c>
      <c r="S165" s="61">
        <v>416487</v>
      </c>
      <c r="T165" s="61">
        <v>0</v>
      </c>
      <c r="U165" s="61">
        <v>416487</v>
      </c>
      <c r="V165" s="61">
        <v>0</v>
      </c>
      <c r="W165" s="61">
        <v>0</v>
      </c>
      <c r="X165" s="61">
        <v>0</v>
      </c>
      <c r="Y165" s="61">
        <v>-221302</v>
      </c>
      <c r="Z165" s="61">
        <v>0</v>
      </c>
      <c r="AA165" s="61">
        <v>-221302</v>
      </c>
      <c r="AB165" s="61">
        <v>-276259</v>
      </c>
      <c r="AC165" s="61">
        <v>0</v>
      </c>
      <c r="AD165" s="61">
        <v>-276259</v>
      </c>
      <c r="AE165" s="61">
        <v>364559</v>
      </c>
      <c r="AF165" s="61">
        <v>0</v>
      </c>
      <c r="AG165" s="61">
        <v>364559</v>
      </c>
      <c r="AH165" s="61">
        <v>24468363</v>
      </c>
      <c r="AI165" s="61">
        <v>0</v>
      </c>
      <c r="AJ165" s="61">
        <v>24468363</v>
      </c>
      <c r="AK165" s="61">
        <v>0</v>
      </c>
      <c r="AL165" s="61">
        <v>0</v>
      </c>
      <c r="AM165" s="61">
        <v>668570</v>
      </c>
      <c r="AN165" s="61">
        <v>0</v>
      </c>
      <c r="AO165" s="61">
        <v>668570</v>
      </c>
      <c r="AP165" s="61">
        <v>0</v>
      </c>
      <c r="AQ165" s="61">
        <v>0</v>
      </c>
      <c r="AR165" s="61">
        <v>0</v>
      </c>
      <c r="AS165" s="61">
        <v>0</v>
      </c>
      <c r="AT165" s="61">
        <v>0</v>
      </c>
      <c r="AU165" s="61">
        <v>0</v>
      </c>
      <c r="AV165" s="61">
        <v>0</v>
      </c>
      <c r="AW165" s="61">
        <v>0</v>
      </c>
      <c r="AX165" s="61">
        <v>0</v>
      </c>
      <c r="AY165" s="61">
        <v>0</v>
      </c>
      <c r="AZ165" s="61">
        <v>0</v>
      </c>
      <c r="BA165" s="61">
        <v>0</v>
      </c>
      <c r="BB165" s="61">
        <v>0</v>
      </c>
      <c r="BC165" s="61">
        <v>0</v>
      </c>
      <c r="BD165" s="61">
        <v>0</v>
      </c>
      <c r="BE165" s="61">
        <v>0</v>
      </c>
      <c r="BF165" s="61">
        <v>0</v>
      </c>
      <c r="BG165" s="61">
        <v>0</v>
      </c>
      <c r="BH165" s="61">
        <v>0</v>
      </c>
      <c r="BI165" s="61">
        <v>0</v>
      </c>
      <c r="BJ165" s="61">
        <v>0</v>
      </c>
      <c r="BK165" s="61">
        <v>0</v>
      </c>
      <c r="BL165" s="61">
        <v>0</v>
      </c>
      <c r="BM165" s="61">
        <v>0</v>
      </c>
      <c r="BN165" s="61">
        <v>0</v>
      </c>
      <c r="BO165" s="61">
        <v>0</v>
      </c>
      <c r="BP165" s="61">
        <v>0</v>
      </c>
      <c r="BQ165" s="61">
        <v>0</v>
      </c>
      <c r="BR165" s="61">
        <v>0</v>
      </c>
      <c r="BS165" s="61">
        <v>856308</v>
      </c>
      <c r="BT165" s="61">
        <v>-2716722</v>
      </c>
      <c r="BU165" s="58" t="s">
        <v>496</v>
      </c>
      <c r="BV165" s="58" t="s">
        <v>465</v>
      </c>
      <c r="BW165" s="58" t="s">
        <v>466</v>
      </c>
      <c r="BX165" s="58" t="s">
        <v>497</v>
      </c>
      <c r="BY165" s="58" t="s">
        <v>1019</v>
      </c>
    </row>
    <row r="166" spans="1:77">
      <c r="A166" s="58" t="s">
        <v>469</v>
      </c>
      <c r="B166" s="59" t="s">
        <v>1020</v>
      </c>
      <c r="C166" s="59" t="s">
        <v>1021</v>
      </c>
      <c r="D166" s="61">
        <v>41536639</v>
      </c>
      <c r="E166" s="61">
        <v>0</v>
      </c>
      <c r="F166" s="61">
        <v>41536639</v>
      </c>
      <c r="G166" s="61">
        <v>0</v>
      </c>
      <c r="H166" s="61">
        <v>0</v>
      </c>
      <c r="I166" s="61">
        <v>0</v>
      </c>
      <c r="J166" s="61">
        <v>-67677</v>
      </c>
      <c r="K166" s="61">
        <v>0</v>
      </c>
      <c r="L166" s="61">
        <v>-67677</v>
      </c>
      <c r="M166" s="61">
        <v>0</v>
      </c>
      <c r="N166" s="61">
        <v>0</v>
      </c>
      <c r="O166" s="61">
        <v>0</v>
      </c>
      <c r="P166" s="61">
        <v>-167799</v>
      </c>
      <c r="Q166" s="61">
        <v>0</v>
      </c>
      <c r="R166" s="61">
        <v>-167799</v>
      </c>
      <c r="S166" s="61">
        <v>0</v>
      </c>
      <c r="T166" s="61">
        <v>0</v>
      </c>
      <c r="U166" s="61">
        <v>0</v>
      </c>
      <c r="V166" s="61">
        <v>2488775</v>
      </c>
      <c r="W166" s="61">
        <v>0</v>
      </c>
      <c r="X166" s="61">
        <v>2488775</v>
      </c>
      <c r="Y166" s="61">
        <v>716079</v>
      </c>
      <c r="Z166" s="61">
        <v>0</v>
      </c>
      <c r="AA166" s="61">
        <v>716079</v>
      </c>
      <c r="AB166" s="61">
        <v>-2616697</v>
      </c>
      <c r="AC166" s="61">
        <v>0</v>
      </c>
      <c r="AD166" s="61">
        <v>-2616697</v>
      </c>
      <c r="AE166" s="61">
        <v>0</v>
      </c>
      <c r="AF166" s="61">
        <v>0</v>
      </c>
      <c r="AG166" s="61">
        <v>0</v>
      </c>
      <c r="AH166" s="61">
        <v>41956997</v>
      </c>
      <c r="AI166" s="61">
        <v>0</v>
      </c>
      <c r="AJ166" s="61">
        <v>41956997</v>
      </c>
      <c r="AK166" s="61">
        <v>0</v>
      </c>
      <c r="AL166" s="61">
        <v>0</v>
      </c>
      <c r="AM166" s="61">
        <v>1025430</v>
      </c>
      <c r="AN166" s="61">
        <v>0</v>
      </c>
      <c r="AO166" s="61">
        <v>1025430</v>
      </c>
      <c r="AP166" s="61">
        <v>0</v>
      </c>
      <c r="AQ166" s="61">
        <v>0</v>
      </c>
      <c r="AR166" s="61">
        <v>0</v>
      </c>
      <c r="AS166" s="61">
        <v>0</v>
      </c>
      <c r="AT166" s="61">
        <v>0</v>
      </c>
      <c r="AU166" s="61">
        <v>0</v>
      </c>
      <c r="AV166" s="61">
        <v>0</v>
      </c>
      <c r="AW166" s="61">
        <v>0</v>
      </c>
      <c r="AX166" s="61">
        <v>0</v>
      </c>
      <c r="AY166" s="61">
        <v>0</v>
      </c>
      <c r="AZ166" s="61">
        <v>0</v>
      </c>
      <c r="BA166" s="61">
        <v>0</v>
      </c>
      <c r="BB166" s="61">
        <v>0</v>
      </c>
      <c r="BC166" s="61">
        <v>0</v>
      </c>
      <c r="BD166" s="61">
        <v>0</v>
      </c>
      <c r="BE166" s="61">
        <v>0</v>
      </c>
      <c r="BF166" s="61">
        <v>0</v>
      </c>
      <c r="BG166" s="61">
        <v>0</v>
      </c>
      <c r="BH166" s="61">
        <v>0</v>
      </c>
      <c r="BI166" s="61">
        <v>0</v>
      </c>
      <c r="BJ166" s="61">
        <v>0</v>
      </c>
      <c r="BK166" s="61">
        <v>0</v>
      </c>
      <c r="BL166" s="61">
        <v>0</v>
      </c>
      <c r="BM166" s="61">
        <v>0</v>
      </c>
      <c r="BN166" s="61">
        <v>0</v>
      </c>
      <c r="BO166" s="61">
        <v>0</v>
      </c>
      <c r="BP166" s="61">
        <v>0</v>
      </c>
      <c r="BQ166" s="61">
        <v>0</v>
      </c>
      <c r="BR166" s="61">
        <v>0</v>
      </c>
      <c r="BS166" s="61">
        <v>3087809</v>
      </c>
      <c r="BT166" s="61">
        <v>-2697993</v>
      </c>
      <c r="BU166" s="58" t="s">
        <v>464</v>
      </c>
      <c r="BV166" s="58" t="s">
        <v>465</v>
      </c>
      <c r="BW166" s="58" t="s">
        <v>466</v>
      </c>
      <c r="BX166" s="58" t="s">
        <v>467</v>
      </c>
      <c r="BY166" s="58" t="s">
        <v>1022</v>
      </c>
    </row>
    <row r="167" spans="1:77">
      <c r="A167" s="58" t="s">
        <v>469</v>
      </c>
      <c r="B167" s="59" t="s">
        <v>1023</v>
      </c>
      <c r="C167" s="59" t="s">
        <v>1024</v>
      </c>
      <c r="D167" s="61">
        <v>21765720</v>
      </c>
      <c r="E167" s="61">
        <v>2152432</v>
      </c>
      <c r="F167" s="61">
        <v>23918152</v>
      </c>
      <c r="G167" s="61">
        <v>0</v>
      </c>
      <c r="H167" s="61">
        <v>0</v>
      </c>
      <c r="I167" s="61">
        <v>0</v>
      </c>
      <c r="J167" s="61">
        <v>-12709</v>
      </c>
      <c r="K167" s="61">
        <v>0</v>
      </c>
      <c r="L167" s="61">
        <v>-12709</v>
      </c>
      <c r="M167" s="61">
        <v>0</v>
      </c>
      <c r="N167" s="61">
        <v>0</v>
      </c>
      <c r="O167" s="61">
        <v>0</v>
      </c>
      <c r="P167" s="61">
        <v>-195867</v>
      </c>
      <c r="Q167" s="61">
        <v>-19370</v>
      </c>
      <c r="R167" s="61">
        <v>-215237</v>
      </c>
      <c r="S167" s="61">
        <v>972503</v>
      </c>
      <c r="T167" s="61">
        <v>0</v>
      </c>
      <c r="U167" s="61">
        <v>972503</v>
      </c>
      <c r="V167" s="61">
        <v>1688921</v>
      </c>
      <c r="W167" s="61">
        <v>1088</v>
      </c>
      <c r="X167" s="61">
        <v>1690009</v>
      </c>
      <c r="Y167" s="61">
        <v>-4075</v>
      </c>
      <c r="Z167" s="61">
        <v>0</v>
      </c>
      <c r="AA167" s="61">
        <v>-4075</v>
      </c>
      <c r="AB167" s="61">
        <v>-1708409</v>
      </c>
      <c r="AC167" s="61">
        <v>0</v>
      </c>
      <c r="AD167" s="61">
        <v>-1708409</v>
      </c>
      <c r="AE167" s="61">
        <v>0</v>
      </c>
      <c r="AF167" s="61">
        <v>0</v>
      </c>
      <c r="AG167" s="61">
        <v>0</v>
      </c>
      <c r="AH167" s="61">
        <v>22518793</v>
      </c>
      <c r="AI167" s="61">
        <v>2134150</v>
      </c>
      <c r="AJ167" s="61">
        <v>24652943</v>
      </c>
      <c r="AK167" s="61">
        <v>2134150</v>
      </c>
      <c r="AL167" s="61">
        <v>2134150</v>
      </c>
      <c r="AM167" s="61">
        <v>128477</v>
      </c>
      <c r="AN167" s="61">
        <v>0</v>
      </c>
      <c r="AO167" s="61">
        <v>128477</v>
      </c>
      <c r="AP167" s="61">
        <v>0</v>
      </c>
      <c r="AQ167" s="61">
        <v>0</v>
      </c>
      <c r="AR167" s="61">
        <v>0</v>
      </c>
      <c r="AS167" s="61">
        <v>-57506</v>
      </c>
      <c r="AT167" s="61">
        <v>-57506</v>
      </c>
      <c r="AU167" s="61">
        <v>2978093</v>
      </c>
      <c r="AV167" s="61">
        <v>2978093</v>
      </c>
      <c r="AW167" s="61">
        <v>249561</v>
      </c>
      <c r="AX167" s="61">
        <v>0</v>
      </c>
      <c r="AY167" s="61">
        <v>0</v>
      </c>
      <c r="AZ167" s="61">
        <v>0</v>
      </c>
      <c r="BA167" s="61">
        <v>0</v>
      </c>
      <c r="BB167" s="61">
        <v>273662</v>
      </c>
      <c r="BC167" s="61">
        <v>273662</v>
      </c>
      <c r="BD167" s="61">
        <v>0</v>
      </c>
      <c r="BE167" s="61">
        <v>0</v>
      </c>
      <c r="BF167" s="61">
        <v>0</v>
      </c>
      <c r="BG167" s="61">
        <v>273662</v>
      </c>
      <c r="BH167" s="61">
        <v>273662</v>
      </c>
      <c r="BI167" s="61">
        <v>0</v>
      </c>
      <c r="BJ167" s="61">
        <v>0</v>
      </c>
      <c r="BK167" s="61">
        <v>0</v>
      </c>
      <c r="BL167" s="61">
        <v>0</v>
      </c>
      <c r="BM167" s="61">
        <v>0</v>
      </c>
      <c r="BN167" s="61">
        <v>0</v>
      </c>
      <c r="BO167" s="61">
        <v>0</v>
      </c>
      <c r="BP167" s="61">
        <v>0</v>
      </c>
      <c r="BQ167" s="61">
        <v>0</v>
      </c>
      <c r="BR167" s="61">
        <v>0</v>
      </c>
      <c r="BS167" s="61">
        <v>11809581</v>
      </c>
      <c r="BT167" s="61">
        <v>-4794278</v>
      </c>
      <c r="BU167" s="58" t="s">
        <v>536</v>
      </c>
      <c r="BV167" s="58" t="s">
        <v>887</v>
      </c>
      <c r="BW167" s="58" t="s">
        <v>536</v>
      </c>
      <c r="BX167" s="58" t="s">
        <v>730</v>
      </c>
      <c r="BY167" s="58" t="s">
        <v>1025</v>
      </c>
    </row>
    <row r="168" spans="1:77">
      <c r="A168" s="58" t="s">
        <v>461</v>
      </c>
      <c r="B168" s="59" t="s">
        <v>1026</v>
      </c>
      <c r="C168" s="59" t="s">
        <v>1027</v>
      </c>
      <c r="D168" s="61">
        <v>148279899</v>
      </c>
      <c r="E168" s="61">
        <v>0</v>
      </c>
      <c r="F168" s="61">
        <v>148279899</v>
      </c>
      <c r="G168" s="61">
        <v>0</v>
      </c>
      <c r="H168" s="61">
        <v>0</v>
      </c>
      <c r="I168" s="61">
        <v>0</v>
      </c>
      <c r="J168" s="61">
        <v>-170237</v>
      </c>
      <c r="K168" s="61">
        <v>0</v>
      </c>
      <c r="L168" s="61">
        <v>-170237</v>
      </c>
      <c r="M168" s="61">
        <v>0</v>
      </c>
      <c r="N168" s="61">
        <v>0</v>
      </c>
      <c r="O168" s="61">
        <v>0</v>
      </c>
      <c r="P168" s="61">
        <v>419763</v>
      </c>
      <c r="Q168" s="61">
        <v>0</v>
      </c>
      <c r="R168" s="61">
        <v>419763</v>
      </c>
      <c r="S168" s="61">
        <v>1699007</v>
      </c>
      <c r="T168" s="61">
        <v>0</v>
      </c>
      <c r="U168" s="61">
        <v>1699007</v>
      </c>
      <c r="V168" s="61">
        <v>7009712</v>
      </c>
      <c r="W168" s="61">
        <v>0</v>
      </c>
      <c r="X168" s="61">
        <v>7009712</v>
      </c>
      <c r="Y168" s="61">
        <v>-3899007</v>
      </c>
      <c r="Z168" s="61">
        <v>0</v>
      </c>
      <c r="AA168" s="61">
        <v>-3899007</v>
      </c>
      <c r="AB168" s="61">
        <v>-12965712</v>
      </c>
      <c r="AC168" s="61">
        <v>0</v>
      </c>
      <c r="AD168" s="61">
        <v>-12965712</v>
      </c>
      <c r="AE168" s="61">
        <v>0</v>
      </c>
      <c r="AF168" s="61">
        <v>0</v>
      </c>
      <c r="AG168" s="61">
        <v>0</v>
      </c>
      <c r="AH168" s="61">
        <v>140543662</v>
      </c>
      <c r="AI168" s="61">
        <v>0</v>
      </c>
      <c r="AJ168" s="61">
        <v>140543662</v>
      </c>
      <c r="AK168" s="61">
        <v>0</v>
      </c>
      <c r="AL168" s="61">
        <v>0</v>
      </c>
      <c r="AM168" s="61">
        <v>231276</v>
      </c>
      <c r="AN168" s="61">
        <v>0</v>
      </c>
      <c r="AO168" s="61">
        <v>231276</v>
      </c>
      <c r="AP168" s="61">
        <v>0</v>
      </c>
      <c r="AQ168" s="61">
        <v>0</v>
      </c>
      <c r="AR168" s="61">
        <v>0</v>
      </c>
      <c r="AS168" s="61">
        <v>0</v>
      </c>
      <c r="AT168" s="61">
        <v>0</v>
      </c>
      <c r="AU168" s="61">
        <v>0</v>
      </c>
      <c r="AV168" s="61">
        <v>0</v>
      </c>
      <c r="AW168" s="61">
        <v>0</v>
      </c>
      <c r="AX168" s="61">
        <v>0</v>
      </c>
      <c r="AY168" s="61">
        <v>0</v>
      </c>
      <c r="AZ168" s="61">
        <v>0</v>
      </c>
      <c r="BA168" s="61">
        <v>0</v>
      </c>
      <c r="BB168" s="61">
        <v>0</v>
      </c>
      <c r="BC168" s="61">
        <v>0</v>
      </c>
      <c r="BD168" s="61">
        <v>0</v>
      </c>
      <c r="BE168" s="61">
        <v>0</v>
      </c>
      <c r="BF168" s="61">
        <v>0</v>
      </c>
      <c r="BG168" s="61">
        <v>0</v>
      </c>
      <c r="BH168" s="61">
        <v>0</v>
      </c>
      <c r="BI168" s="61">
        <v>0</v>
      </c>
      <c r="BJ168" s="61">
        <v>0</v>
      </c>
      <c r="BK168" s="61">
        <v>0</v>
      </c>
      <c r="BL168" s="61">
        <v>0</v>
      </c>
      <c r="BM168" s="61">
        <v>0</v>
      </c>
      <c r="BN168" s="61">
        <v>0</v>
      </c>
      <c r="BO168" s="61">
        <v>0</v>
      </c>
      <c r="BP168" s="61">
        <v>0</v>
      </c>
      <c r="BQ168" s="61">
        <v>0</v>
      </c>
      <c r="BR168" s="61">
        <v>0</v>
      </c>
      <c r="BS168" s="61">
        <v>5621014</v>
      </c>
      <c r="BT168" s="61">
        <v>-5830402</v>
      </c>
      <c r="BU168" s="58" t="s">
        <v>536</v>
      </c>
      <c r="BV168" s="58" t="s">
        <v>626</v>
      </c>
      <c r="BW168" s="58" t="s">
        <v>536</v>
      </c>
      <c r="BX168" s="58" t="s">
        <v>467</v>
      </c>
      <c r="BY168" s="58" t="s">
        <v>1028</v>
      </c>
    </row>
    <row r="169" spans="1:77">
      <c r="A169" s="58" t="s">
        <v>469</v>
      </c>
      <c r="B169" s="59" t="s">
        <v>1029</v>
      </c>
      <c r="C169" s="59" t="s">
        <v>1030</v>
      </c>
      <c r="D169" s="61">
        <v>35982739</v>
      </c>
      <c r="E169" s="61">
        <v>0</v>
      </c>
      <c r="F169" s="61">
        <v>35982739</v>
      </c>
      <c r="G169" s="61">
        <v>0</v>
      </c>
      <c r="H169" s="61">
        <v>0</v>
      </c>
      <c r="I169" s="61">
        <v>0</v>
      </c>
      <c r="J169" s="61">
        <v>0</v>
      </c>
      <c r="K169" s="61">
        <v>0</v>
      </c>
      <c r="L169" s="61">
        <v>0</v>
      </c>
      <c r="M169" s="61">
        <v>0</v>
      </c>
      <c r="N169" s="61">
        <v>0</v>
      </c>
      <c r="O169" s="61">
        <v>0</v>
      </c>
      <c r="P169" s="61">
        <v>99340</v>
      </c>
      <c r="Q169" s="61">
        <v>0</v>
      </c>
      <c r="R169" s="61">
        <v>99340</v>
      </c>
      <c r="S169" s="61">
        <v>577357</v>
      </c>
      <c r="T169" s="61">
        <v>0</v>
      </c>
      <c r="U169" s="61">
        <v>577357</v>
      </c>
      <c r="V169" s="61">
        <v>308296</v>
      </c>
      <c r="W169" s="61">
        <v>0</v>
      </c>
      <c r="X169" s="61">
        <v>308296</v>
      </c>
      <c r="Y169" s="61">
        <v>0</v>
      </c>
      <c r="Z169" s="61">
        <v>0</v>
      </c>
      <c r="AA169" s="61">
        <v>0</v>
      </c>
      <c r="AB169" s="61">
        <v>-1023015</v>
      </c>
      <c r="AC169" s="61">
        <v>0</v>
      </c>
      <c r="AD169" s="61">
        <v>-1023015</v>
      </c>
      <c r="AE169" s="61">
        <v>930003</v>
      </c>
      <c r="AF169" s="61">
        <v>0</v>
      </c>
      <c r="AG169" s="61">
        <v>930003</v>
      </c>
      <c r="AH169" s="61">
        <v>35944717</v>
      </c>
      <c r="AI169" s="61">
        <v>0</v>
      </c>
      <c r="AJ169" s="61">
        <v>35944717</v>
      </c>
      <c r="AK169" s="61">
        <v>0</v>
      </c>
      <c r="AL169" s="61">
        <v>0</v>
      </c>
      <c r="AM169" s="61">
        <v>0</v>
      </c>
      <c r="AN169" s="61">
        <v>0</v>
      </c>
      <c r="AO169" s="61">
        <v>0</v>
      </c>
      <c r="AP169" s="61">
        <v>0</v>
      </c>
      <c r="AQ169" s="61">
        <v>0</v>
      </c>
      <c r="AR169" s="61">
        <v>0</v>
      </c>
      <c r="AS169" s="61">
        <v>0</v>
      </c>
      <c r="AT169" s="61">
        <v>0</v>
      </c>
      <c r="AU169" s="61">
        <v>0</v>
      </c>
      <c r="AV169" s="61">
        <v>0</v>
      </c>
      <c r="AW169" s="61">
        <v>0</v>
      </c>
      <c r="AX169" s="61">
        <v>0</v>
      </c>
      <c r="AY169" s="61">
        <v>0</v>
      </c>
      <c r="AZ169" s="61">
        <v>0</v>
      </c>
      <c r="BA169" s="61">
        <v>0</v>
      </c>
      <c r="BB169" s="61">
        <v>0</v>
      </c>
      <c r="BC169" s="61">
        <v>0</v>
      </c>
      <c r="BD169" s="61">
        <v>0</v>
      </c>
      <c r="BE169" s="61">
        <v>0</v>
      </c>
      <c r="BF169" s="61">
        <v>0</v>
      </c>
      <c r="BG169" s="61">
        <v>0</v>
      </c>
      <c r="BH169" s="61">
        <v>0</v>
      </c>
      <c r="BI169" s="61">
        <v>0</v>
      </c>
      <c r="BJ169" s="61">
        <v>0</v>
      </c>
      <c r="BK169" s="61">
        <v>0</v>
      </c>
      <c r="BL169" s="61">
        <v>0</v>
      </c>
      <c r="BM169" s="61">
        <v>0</v>
      </c>
      <c r="BN169" s="61">
        <v>0</v>
      </c>
      <c r="BO169" s="61">
        <v>0</v>
      </c>
      <c r="BP169" s="61">
        <v>0</v>
      </c>
      <c r="BQ169" s="61">
        <v>0</v>
      </c>
      <c r="BR169" s="61">
        <v>0</v>
      </c>
      <c r="BS169" s="61">
        <v>4553714</v>
      </c>
      <c r="BT169" s="61">
        <v>-2460699</v>
      </c>
      <c r="BU169" s="58" t="s">
        <v>798</v>
      </c>
      <c r="BV169" s="58" t="s">
        <v>465</v>
      </c>
      <c r="BW169" s="58" t="s">
        <v>466</v>
      </c>
      <c r="BX169" s="58" t="s">
        <v>467</v>
      </c>
      <c r="BY169" s="58" t="s">
        <v>1031</v>
      </c>
    </row>
    <row r="170" spans="1:77">
      <c r="A170" s="58" t="s">
        <v>469</v>
      </c>
      <c r="B170" s="59" t="s">
        <v>1032</v>
      </c>
      <c r="C170" s="59" t="s">
        <v>1033</v>
      </c>
      <c r="D170" s="61">
        <v>55299141</v>
      </c>
      <c r="E170" s="61">
        <v>0</v>
      </c>
      <c r="F170" s="61">
        <v>55299141</v>
      </c>
      <c r="G170" s="61">
        <v>0</v>
      </c>
      <c r="H170" s="61">
        <v>0</v>
      </c>
      <c r="I170" s="61">
        <v>0</v>
      </c>
      <c r="J170" s="61">
        <v>-174064</v>
      </c>
      <c r="K170" s="61">
        <v>0</v>
      </c>
      <c r="L170" s="61">
        <v>-174064</v>
      </c>
      <c r="M170" s="61">
        <v>0</v>
      </c>
      <c r="N170" s="61">
        <v>0</v>
      </c>
      <c r="O170" s="61">
        <v>0</v>
      </c>
      <c r="P170" s="61">
        <v>228756</v>
      </c>
      <c r="Q170" s="61">
        <v>0</v>
      </c>
      <c r="R170" s="61">
        <v>228756</v>
      </c>
      <c r="S170" s="61">
        <v>2931691</v>
      </c>
      <c r="T170" s="61">
        <v>0</v>
      </c>
      <c r="U170" s="61">
        <v>2931691</v>
      </c>
      <c r="V170" s="61">
        <v>783784</v>
      </c>
      <c r="W170" s="61">
        <v>0</v>
      </c>
      <c r="X170" s="61">
        <v>783784</v>
      </c>
      <c r="Y170" s="61">
        <v>-3491421</v>
      </c>
      <c r="Z170" s="61">
        <v>0</v>
      </c>
      <c r="AA170" s="61">
        <v>-3491421</v>
      </c>
      <c r="AB170" s="61">
        <v>-1483076</v>
      </c>
      <c r="AC170" s="61">
        <v>0</v>
      </c>
      <c r="AD170" s="61">
        <v>-1483076</v>
      </c>
      <c r="AE170" s="61">
        <v>0</v>
      </c>
      <c r="AF170" s="61">
        <v>0</v>
      </c>
      <c r="AG170" s="61">
        <v>0</v>
      </c>
      <c r="AH170" s="61">
        <v>54268875</v>
      </c>
      <c r="AI170" s="61">
        <v>0</v>
      </c>
      <c r="AJ170" s="61">
        <v>54268875</v>
      </c>
      <c r="AK170" s="61">
        <v>0</v>
      </c>
      <c r="AL170" s="61">
        <v>0</v>
      </c>
      <c r="AM170" s="61">
        <v>11675</v>
      </c>
      <c r="AN170" s="61">
        <v>0</v>
      </c>
      <c r="AO170" s="61">
        <v>11675</v>
      </c>
      <c r="AP170" s="61">
        <v>0</v>
      </c>
      <c r="AQ170" s="61">
        <v>0</v>
      </c>
      <c r="AR170" s="61">
        <v>0</v>
      </c>
      <c r="AS170" s="61">
        <v>0</v>
      </c>
      <c r="AT170" s="61">
        <v>0</v>
      </c>
      <c r="AU170" s="61">
        <v>0</v>
      </c>
      <c r="AV170" s="61">
        <v>0</v>
      </c>
      <c r="AW170" s="61">
        <v>0</v>
      </c>
      <c r="AX170" s="61">
        <v>0</v>
      </c>
      <c r="AY170" s="61">
        <v>0</v>
      </c>
      <c r="AZ170" s="61">
        <v>0</v>
      </c>
      <c r="BA170" s="61">
        <v>0</v>
      </c>
      <c r="BB170" s="61">
        <v>0</v>
      </c>
      <c r="BC170" s="61">
        <v>0</v>
      </c>
      <c r="BD170" s="61">
        <v>0</v>
      </c>
      <c r="BE170" s="61">
        <v>0</v>
      </c>
      <c r="BF170" s="61">
        <v>0</v>
      </c>
      <c r="BG170" s="61">
        <v>0</v>
      </c>
      <c r="BH170" s="61">
        <v>0</v>
      </c>
      <c r="BI170" s="61">
        <v>0</v>
      </c>
      <c r="BJ170" s="61">
        <v>0</v>
      </c>
      <c r="BK170" s="61">
        <v>0</v>
      </c>
      <c r="BL170" s="61">
        <v>0</v>
      </c>
      <c r="BM170" s="61">
        <v>0</v>
      </c>
      <c r="BN170" s="61">
        <v>0</v>
      </c>
      <c r="BO170" s="61">
        <v>0</v>
      </c>
      <c r="BP170" s="61">
        <v>0</v>
      </c>
      <c r="BQ170" s="61">
        <v>0</v>
      </c>
      <c r="BR170" s="61">
        <v>0</v>
      </c>
      <c r="BS170" s="61">
        <v>1352759</v>
      </c>
      <c r="BT170" s="61">
        <v>-1116170</v>
      </c>
      <c r="BU170" s="58" t="s">
        <v>526</v>
      </c>
      <c r="BV170" s="58" t="s">
        <v>527</v>
      </c>
      <c r="BW170" s="58" t="s">
        <v>466</v>
      </c>
      <c r="BX170" s="58" t="s">
        <v>467</v>
      </c>
      <c r="BY170" s="58" t="s">
        <v>1034</v>
      </c>
    </row>
    <row r="171" spans="1:77">
      <c r="A171" s="58" t="s">
        <v>461</v>
      </c>
      <c r="B171" s="59" t="s">
        <v>1035</v>
      </c>
      <c r="C171" s="59" t="s">
        <v>1036</v>
      </c>
      <c r="D171" s="61">
        <v>32567402</v>
      </c>
      <c r="E171" s="61">
        <v>0</v>
      </c>
      <c r="F171" s="61">
        <v>32567402</v>
      </c>
      <c r="G171" s="61">
        <v>0</v>
      </c>
      <c r="H171" s="61">
        <v>0</v>
      </c>
      <c r="I171" s="61">
        <v>0</v>
      </c>
      <c r="J171" s="61">
        <v>361</v>
      </c>
      <c r="K171" s="61">
        <v>0</v>
      </c>
      <c r="L171" s="61">
        <v>361</v>
      </c>
      <c r="M171" s="61">
        <v>0</v>
      </c>
      <c r="N171" s="61">
        <v>0</v>
      </c>
      <c r="O171" s="61">
        <v>0</v>
      </c>
      <c r="P171" s="61">
        <v>-20757</v>
      </c>
      <c r="Q171" s="61">
        <v>0</v>
      </c>
      <c r="R171" s="61">
        <v>-20757</v>
      </c>
      <c r="S171" s="61">
        <v>55845</v>
      </c>
      <c r="T171" s="61">
        <v>0</v>
      </c>
      <c r="U171" s="61">
        <v>55845</v>
      </c>
      <c r="V171" s="61">
        <v>1909362</v>
      </c>
      <c r="W171" s="61">
        <v>0</v>
      </c>
      <c r="X171" s="61">
        <v>1909362</v>
      </c>
      <c r="Y171" s="61">
        <v>496545</v>
      </c>
      <c r="Z171" s="61">
        <v>0</v>
      </c>
      <c r="AA171" s="61">
        <v>496545</v>
      </c>
      <c r="AB171" s="61">
        <v>-1726414</v>
      </c>
      <c r="AC171" s="61">
        <v>0</v>
      </c>
      <c r="AD171" s="61">
        <v>-1726414</v>
      </c>
      <c r="AE171" s="61">
        <v>0</v>
      </c>
      <c r="AF171" s="61">
        <v>0</v>
      </c>
      <c r="AG171" s="61">
        <v>0</v>
      </c>
      <c r="AH171" s="61">
        <v>33281983</v>
      </c>
      <c r="AI171" s="61">
        <v>0</v>
      </c>
      <c r="AJ171" s="61">
        <v>33281983</v>
      </c>
      <c r="AK171" s="61">
        <v>0</v>
      </c>
      <c r="AL171" s="61">
        <v>0</v>
      </c>
      <c r="AM171" s="61">
        <v>939377</v>
      </c>
      <c r="AN171" s="61">
        <v>0</v>
      </c>
      <c r="AO171" s="61">
        <v>939377</v>
      </c>
      <c r="AP171" s="61">
        <v>0</v>
      </c>
      <c r="AQ171" s="61">
        <v>0</v>
      </c>
      <c r="AR171" s="61">
        <v>0</v>
      </c>
      <c r="AS171" s="61">
        <v>0</v>
      </c>
      <c r="AT171" s="61">
        <v>0</v>
      </c>
      <c r="AU171" s="61">
        <v>0</v>
      </c>
      <c r="AV171" s="61">
        <v>0</v>
      </c>
      <c r="AW171" s="61">
        <v>0</v>
      </c>
      <c r="AX171" s="61">
        <v>0</v>
      </c>
      <c r="AY171" s="61">
        <v>0</v>
      </c>
      <c r="AZ171" s="61">
        <v>0</v>
      </c>
      <c r="BA171" s="61">
        <v>0</v>
      </c>
      <c r="BB171" s="61">
        <v>0</v>
      </c>
      <c r="BC171" s="61">
        <v>0</v>
      </c>
      <c r="BD171" s="61">
        <v>0</v>
      </c>
      <c r="BE171" s="61">
        <v>0</v>
      </c>
      <c r="BF171" s="61">
        <v>0</v>
      </c>
      <c r="BG171" s="61">
        <v>0</v>
      </c>
      <c r="BH171" s="61">
        <v>0</v>
      </c>
      <c r="BI171" s="61">
        <v>0</v>
      </c>
      <c r="BJ171" s="61">
        <v>0</v>
      </c>
      <c r="BK171" s="61">
        <v>0</v>
      </c>
      <c r="BL171" s="61">
        <v>0</v>
      </c>
      <c r="BM171" s="61">
        <v>0</v>
      </c>
      <c r="BN171" s="61">
        <v>0</v>
      </c>
      <c r="BO171" s="61">
        <v>0</v>
      </c>
      <c r="BP171" s="61">
        <v>0</v>
      </c>
      <c r="BQ171" s="61">
        <v>0</v>
      </c>
      <c r="BR171" s="61">
        <v>0</v>
      </c>
      <c r="BS171" s="61">
        <v>1960040</v>
      </c>
      <c r="BT171" s="61">
        <v>-263101</v>
      </c>
      <c r="BU171" s="58" t="s">
        <v>486</v>
      </c>
      <c r="BV171" s="58" t="s">
        <v>487</v>
      </c>
      <c r="BW171" s="58" t="s">
        <v>466</v>
      </c>
      <c r="BX171" s="58" t="s">
        <v>479</v>
      </c>
      <c r="BY171" s="58" t="s">
        <v>1037</v>
      </c>
    </row>
    <row r="172" spans="1:77">
      <c r="A172" s="58" t="s">
        <v>469</v>
      </c>
      <c r="B172" s="59" t="s">
        <v>1038</v>
      </c>
      <c r="C172" s="59" t="s">
        <v>1039</v>
      </c>
      <c r="D172" s="61">
        <v>96389042</v>
      </c>
      <c r="E172" s="61">
        <v>5855976</v>
      </c>
      <c r="F172" s="61">
        <v>102245018</v>
      </c>
      <c r="G172" s="61">
        <v>0</v>
      </c>
      <c r="H172" s="61">
        <v>0</v>
      </c>
      <c r="I172" s="61">
        <v>0</v>
      </c>
      <c r="J172" s="61">
        <v>-1777783</v>
      </c>
      <c r="K172" s="61">
        <v>-32752</v>
      </c>
      <c r="L172" s="61">
        <v>-1810535</v>
      </c>
      <c r="M172" s="61">
        <v>0</v>
      </c>
      <c r="N172" s="61">
        <v>0</v>
      </c>
      <c r="O172" s="61">
        <v>0</v>
      </c>
      <c r="P172" s="61">
        <v>-4276400</v>
      </c>
      <c r="Q172" s="61">
        <v>-32752</v>
      </c>
      <c r="R172" s="61">
        <v>-4309152</v>
      </c>
      <c r="S172" s="61">
        <v>2077032</v>
      </c>
      <c r="T172" s="61">
        <v>16708</v>
      </c>
      <c r="U172" s="61">
        <v>2093740</v>
      </c>
      <c r="V172" s="61">
        <v>5158305</v>
      </c>
      <c r="W172" s="61">
        <v>37210</v>
      </c>
      <c r="X172" s="61">
        <v>5195515</v>
      </c>
      <c r="Y172" s="61">
        <v>2986301</v>
      </c>
      <c r="Z172" s="61">
        <v>0</v>
      </c>
      <c r="AA172" s="61">
        <v>2986301</v>
      </c>
      <c r="AB172" s="61">
        <v>-10807219</v>
      </c>
      <c r="AC172" s="61">
        <v>0</v>
      </c>
      <c r="AD172" s="61">
        <v>-10807219</v>
      </c>
      <c r="AE172" s="61">
        <v>0</v>
      </c>
      <c r="AF172" s="61">
        <v>0</v>
      </c>
      <c r="AG172" s="61">
        <v>0</v>
      </c>
      <c r="AH172" s="61">
        <v>91527061</v>
      </c>
      <c r="AI172" s="61">
        <v>5877142</v>
      </c>
      <c r="AJ172" s="61">
        <v>97404203</v>
      </c>
      <c r="AK172" s="61">
        <v>5877142</v>
      </c>
      <c r="AL172" s="61">
        <v>5877142</v>
      </c>
      <c r="AM172" s="61">
        <v>0</v>
      </c>
      <c r="AN172" s="61">
        <v>0</v>
      </c>
      <c r="AO172" s="61">
        <v>0</v>
      </c>
      <c r="AP172" s="61">
        <v>0</v>
      </c>
      <c r="AQ172" s="61">
        <v>0</v>
      </c>
      <c r="AR172" s="61">
        <v>0</v>
      </c>
      <c r="AS172" s="61">
        <v>139889</v>
      </c>
      <c r="AT172" s="61">
        <v>139889</v>
      </c>
      <c r="AU172" s="61">
        <v>5641452</v>
      </c>
      <c r="AV172" s="61">
        <v>5641452</v>
      </c>
      <c r="AW172" s="61">
        <v>515940</v>
      </c>
      <c r="AX172" s="61">
        <v>0</v>
      </c>
      <c r="AY172" s="61">
        <v>0</v>
      </c>
      <c r="AZ172" s="61">
        <v>0</v>
      </c>
      <c r="BA172" s="61">
        <v>0</v>
      </c>
      <c r="BB172" s="61">
        <v>0</v>
      </c>
      <c r="BC172" s="61">
        <v>0</v>
      </c>
      <c r="BD172" s="61">
        <v>0</v>
      </c>
      <c r="BE172" s="61">
        <v>0</v>
      </c>
      <c r="BF172" s="61">
        <v>0</v>
      </c>
      <c r="BG172" s="61">
        <v>0</v>
      </c>
      <c r="BH172" s="61">
        <v>0</v>
      </c>
      <c r="BI172" s="61">
        <v>0</v>
      </c>
      <c r="BJ172" s="61">
        <v>0</v>
      </c>
      <c r="BK172" s="61">
        <v>0</v>
      </c>
      <c r="BL172" s="61">
        <v>0</v>
      </c>
      <c r="BM172" s="61">
        <v>0</v>
      </c>
      <c r="BN172" s="61">
        <v>0</v>
      </c>
      <c r="BO172" s="61">
        <v>0</v>
      </c>
      <c r="BP172" s="61">
        <v>0</v>
      </c>
      <c r="BQ172" s="61">
        <v>0</v>
      </c>
      <c r="BR172" s="61">
        <v>0</v>
      </c>
      <c r="BS172" s="61">
        <v>18456707</v>
      </c>
      <c r="BT172" s="61">
        <v>-5894862</v>
      </c>
      <c r="BU172" s="58" t="s">
        <v>511</v>
      </c>
      <c r="BV172" s="58" t="s">
        <v>832</v>
      </c>
      <c r="BW172" s="58" t="s">
        <v>513</v>
      </c>
      <c r="BX172" s="58" t="s">
        <v>730</v>
      </c>
      <c r="BY172" s="58" t="s">
        <v>1040</v>
      </c>
    </row>
    <row r="173" spans="1:77">
      <c r="A173" s="58" t="s">
        <v>461</v>
      </c>
      <c r="B173" s="59" t="s">
        <v>1041</v>
      </c>
      <c r="C173" s="59" t="s">
        <v>1042</v>
      </c>
      <c r="D173" s="61">
        <v>30140674</v>
      </c>
      <c r="E173" s="61">
        <v>0</v>
      </c>
      <c r="F173" s="61">
        <v>30140674</v>
      </c>
      <c r="G173" s="61">
        <v>0</v>
      </c>
      <c r="H173" s="61">
        <v>0</v>
      </c>
      <c r="I173" s="61">
        <v>0</v>
      </c>
      <c r="J173" s="61">
        <v>0</v>
      </c>
      <c r="K173" s="61">
        <v>0</v>
      </c>
      <c r="L173" s="61">
        <v>0</v>
      </c>
      <c r="M173" s="61">
        <v>293628</v>
      </c>
      <c r="N173" s="61">
        <v>0</v>
      </c>
      <c r="O173" s="61">
        <v>293628</v>
      </c>
      <c r="P173" s="61">
        <v>243241</v>
      </c>
      <c r="Q173" s="61">
        <v>0</v>
      </c>
      <c r="R173" s="61">
        <v>243241</v>
      </c>
      <c r="S173" s="61">
        <v>0</v>
      </c>
      <c r="T173" s="61">
        <v>0</v>
      </c>
      <c r="U173" s="61">
        <v>0</v>
      </c>
      <c r="V173" s="61">
        <v>0</v>
      </c>
      <c r="W173" s="61">
        <v>0</v>
      </c>
      <c r="X173" s="61">
        <v>0</v>
      </c>
      <c r="Y173" s="61">
        <v>459819</v>
      </c>
      <c r="Z173" s="61">
        <v>0</v>
      </c>
      <c r="AA173" s="61">
        <v>459819</v>
      </c>
      <c r="AB173" s="61">
        <v>1058213</v>
      </c>
      <c r="AC173" s="61">
        <v>0</v>
      </c>
      <c r="AD173" s="61">
        <v>1058213</v>
      </c>
      <c r="AE173" s="61">
        <v>0</v>
      </c>
      <c r="AF173" s="61">
        <v>0</v>
      </c>
      <c r="AG173" s="61">
        <v>0</v>
      </c>
      <c r="AH173" s="61">
        <v>32195575</v>
      </c>
      <c r="AI173" s="61">
        <v>0</v>
      </c>
      <c r="AJ173" s="61">
        <v>32195575</v>
      </c>
      <c r="AK173" s="61">
        <v>0</v>
      </c>
      <c r="AL173" s="61">
        <v>0</v>
      </c>
      <c r="AM173" s="61">
        <v>0</v>
      </c>
      <c r="AN173" s="61">
        <v>0</v>
      </c>
      <c r="AO173" s="61">
        <v>0</v>
      </c>
      <c r="AP173" s="61">
        <v>0</v>
      </c>
      <c r="AQ173" s="61">
        <v>0</v>
      </c>
      <c r="AR173" s="61">
        <v>0</v>
      </c>
      <c r="AS173" s="61">
        <v>0</v>
      </c>
      <c r="AT173" s="61">
        <v>0</v>
      </c>
      <c r="AU173" s="61">
        <v>0</v>
      </c>
      <c r="AV173" s="61">
        <v>0</v>
      </c>
      <c r="AW173" s="61">
        <v>0</v>
      </c>
      <c r="AX173" s="61">
        <v>0</v>
      </c>
      <c r="AY173" s="61">
        <v>0</v>
      </c>
      <c r="AZ173" s="61">
        <v>0</v>
      </c>
      <c r="BA173" s="61">
        <v>0</v>
      </c>
      <c r="BB173" s="61">
        <v>0</v>
      </c>
      <c r="BC173" s="61">
        <v>0</v>
      </c>
      <c r="BD173" s="61">
        <v>0</v>
      </c>
      <c r="BE173" s="61">
        <v>0</v>
      </c>
      <c r="BF173" s="61">
        <v>0</v>
      </c>
      <c r="BG173" s="61">
        <v>0</v>
      </c>
      <c r="BH173" s="61">
        <v>0</v>
      </c>
      <c r="BI173" s="61">
        <v>0</v>
      </c>
      <c r="BJ173" s="61">
        <v>0</v>
      </c>
      <c r="BK173" s="61">
        <v>0</v>
      </c>
      <c r="BL173" s="61">
        <v>0</v>
      </c>
      <c r="BM173" s="61">
        <v>0</v>
      </c>
      <c r="BN173" s="61">
        <v>0</v>
      </c>
      <c r="BO173" s="61">
        <v>0</v>
      </c>
      <c r="BP173" s="61">
        <v>0</v>
      </c>
      <c r="BQ173" s="61">
        <v>0</v>
      </c>
      <c r="BR173" s="61">
        <v>0</v>
      </c>
      <c r="BS173" s="61">
        <v>1272507</v>
      </c>
      <c r="BT173" s="61">
        <v>-865814</v>
      </c>
      <c r="BU173" s="58" t="s">
        <v>649</v>
      </c>
      <c r="BV173" s="58" t="s">
        <v>650</v>
      </c>
      <c r="BW173" s="58" t="s">
        <v>466</v>
      </c>
      <c r="BX173" s="58" t="s">
        <v>549</v>
      </c>
      <c r="BY173" s="58" t="s">
        <v>1043</v>
      </c>
    </row>
    <row r="174" spans="1:77">
      <c r="A174" s="58" t="s">
        <v>469</v>
      </c>
      <c r="B174" s="59" t="s">
        <v>1044</v>
      </c>
      <c r="C174" s="59" t="s">
        <v>1045</v>
      </c>
      <c r="D174" s="61">
        <v>117937389</v>
      </c>
      <c r="E174" s="61">
        <v>2695630</v>
      </c>
      <c r="F174" s="61">
        <v>120633019</v>
      </c>
      <c r="G174" s="61">
        <v>0</v>
      </c>
      <c r="H174" s="61">
        <v>0</v>
      </c>
      <c r="I174" s="61">
        <v>0</v>
      </c>
      <c r="J174" s="61">
        <v>0</v>
      </c>
      <c r="K174" s="61">
        <v>0</v>
      </c>
      <c r="L174" s="61">
        <v>0</v>
      </c>
      <c r="M174" s="61">
        <v>715819</v>
      </c>
      <c r="N174" s="61">
        <v>0</v>
      </c>
      <c r="O174" s="61">
        <v>715819</v>
      </c>
      <c r="P174" s="61">
        <v>-3857045</v>
      </c>
      <c r="Q174" s="61">
        <v>0</v>
      </c>
      <c r="R174" s="61">
        <v>-3857045</v>
      </c>
      <c r="S174" s="61">
        <v>0</v>
      </c>
      <c r="T174" s="61">
        <v>0</v>
      </c>
      <c r="U174" s="61">
        <v>0</v>
      </c>
      <c r="V174" s="61">
        <v>4483533</v>
      </c>
      <c r="W174" s="61">
        <v>0</v>
      </c>
      <c r="X174" s="61">
        <v>4483533</v>
      </c>
      <c r="Y174" s="61">
        <v>1197462</v>
      </c>
      <c r="Z174" s="61">
        <v>0</v>
      </c>
      <c r="AA174" s="61">
        <v>1197462</v>
      </c>
      <c r="AB174" s="61">
        <v>-3386985</v>
      </c>
      <c r="AC174" s="61">
        <v>0</v>
      </c>
      <c r="AD174" s="61">
        <v>-3386985</v>
      </c>
      <c r="AE174" s="61">
        <v>0</v>
      </c>
      <c r="AF174" s="61">
        <v>0</v>
      </c>
      <c r="AG174" s="61">
        <v>0</v>
      </c>
      <c r="AH174" s="61">
        <v>117090173</v>
      </c>
      <c r="AI174" s="61">
        <v>2695630</v>
      </c>
      <c r="AJ174" s="61">
        <v>119785803</v>
      </c>
      <c r="AK174" s="61">
        <v>2695630</v>
      </c>
      <c r="AL174" s="61">
        <v>2695630</v>
      </c>
      <c r="AM174" s="61">
        <v>0</v>
      </c>
      <c r="AN174" s="61">
        <v>0</v>
      </c>
      <c r="AO174" s="61">
        <v>0</v>
      </c>
      <c r="AP174" s="61">
        <v>0</v>
      </c>
      <c r="AQ174" s="61">
        <v>0</v>
      </c>
      <c r="AR174" s="61">
        <v>0</v>
      </c>
      <c r="AS174" s="61">
        <v>1917</v>
      </c>
      <c r="AT174" s="61">
        <v>1917</v>
      </c>
      <c r="AU174" s="61">
        <v>247182</v>
      </c>
      <c r="AV174" s="61">
        <v>247182</v>
      </c>
      <c r="AW174" s="61">
        <v>2450365</v>
      </c>
      <c r="AX174" s="61">
        <v>0</v>
      </c>
      <c r="AY174" s="61">
        <v>0</v>
      </c>
      <c r="AZ174" s="61">
        <v>0</v>
      </c>
      <c r="BA174" s="61">
        <v>0</v>
      </c>
      <c r="BB174" s="61">
        <v>25820</v>
      </c>
      <c r="BC174" s="61">
        <v>25820</v>
      </c>
      <c r="BD174" s="61">
        <v>0</v>
      </c>
      <c r="BE174" s="61">
        <v>0</v>
      </c>
      <c r="BF174" s="61">
        <v>0</v>
      </c>
      <c r="BG174" s="61">
        <v>25820</v>
      </c>
      <c r="BH174" s="61">
        <v>25820</v>
      </c>
      <c r="BI174" s="61">
        <v>0</v>
      </c>
      <c r="BJ174" s="61">
        <v>0</v>
      </c>
      <c r="BK174" s="61">
        <v>0</v>
      </c>
      <c r="BL174" s="61">
        <v>0</v>
      </c>
      <c r="BM174" s="61">
        <v>0</v>
      </c>
      <c r="BN174" s="61">
        <v>0</v>
      </c>
      <c r="BO174" s="61">
        <v>0</v>
      </c>
      <c r="BP174" s="61">
        <v>0</v>
      </c>
      <c r="BQ174" s="61">
        <v>0</v>
      </c>
      <c r="BR174" s="61">
        <v>0</v>
      </c>
      <c r="BS174" s="61">
        <v>11737971</v>
      </c>
      <c r="BT174" s="61">
        <v>-6588917</v>
      </c>
      <c r="BU174" s="58" t="s">
        <v>501</v>
      </c>
      <c r="BV174" s="58" t="s">
        <v>502</v>
      </c>
      <c r="BW174" s="58" t="s">
        <v>503</v>
      </c>
      <c r="BX174" s="58" t="s">
        <v>504</v>
      </c>
      <c r="BY174" s="58" t="s">
        <v>1046</v>
      </c>
    </row>
    <row r="175" spans="1:77">
      <c r="A175" s="58" t="s">
        <v>461</v>
      </c>
      <c r="B175" s="59" t="s">
        <v>1047</v>
      </c>
      <c r="C175" s="59" t="s">
        <v>1048</v>
      </c>
      <c r="D175" s="61">
        <v>23256864</v>
      </c>
      <c r="E175" s="61">
        <v>0</v>
      </c>
      <c r="F175" s="61">
        <v>23256864</v>
      </c>
      <c r="G175" s="61">
        <v>0</v>
      </c>
      <c r="H175" s="61">
        <v>0</v>
      </c>
      <c r="I175" s="61">
        <v>0</v>
      </c>
      <c r="J175" s="61">
        <v>-215964</v>
      </c>
      <c r="K175" s="61">
        <v>0</v>
      </c>
      <c r="L175" s="61">
        <v>-215964</v>
      </c>
      <c r="M175" s="61">
        <v>0</v>
      </c>
      <c r="N175" s="61">
        <v>0</v>
      </c>
      <c r="O175" s="61">
        <v>0</v>
      </c>
      <c r="P175" s="61">
        <v>-11582</v>
      </c>
      <c r="Q175" s="61">
        <v>0</v>
      </c>
      <c r="R175" s="61">
        <v>-11582</v>
      </c>
      <c r="S175" s="61">
        <v>13731</v>
      </c>
      <c r="T175" s="61">
        <v>0</v>
      </c>
      <c r="U175" s="61">
        <v>13731</v>
      </c>
      <c r="V175" s="61">
        <v>1012604</v>
      </c>
      <c r="W175" s="61">
        <v>0</v>
      </c>
      <c r="X175" s="61">
        <v>1012604</v>
      </c>
      <c r="Y175" s="61">
        <v>0</v>
      </c>
      <c r="Z175" s="61">
        <v>0</v>
      </c>
      <c r="AA175" s="61">
        <v>0</v>
      </c>
      <c r="AB175" s="61">
        <v>-1073798</v>
      </c>
      <c r="AC175" s="61">
        <v>0</v>
      </c>
      <c r="AD175" s="61">
        <v>-1073798</v>
      </c>
      <c r="AE175" s="61">
        <v>0</v>
      </c>
      <c r="AF175" s="61">
        <v>0</v>
      </c>
      <c r="AG175" s="61">
        <v>0</v>
      </c>
      <c r="AH175" s="61">
        <v>23197819</v>
      </c>
      <c r="AI175" s="61">
        <v>0</v>
      </c>
      <c r="AJ175" s="61">
        <v>23197819</v>
      </c>
      <c r="AK175" s="61">
        <v>0</v>
      </c>
      <c r="AL175" s="61">
        <v>0</v>
      </c>
      <c r="AM175" s="61">
        <v>356437</v>
      </c>
      <c r="AN175" s="61">
        <v>0</v>
      </c>
      <c r="AO175" s="61">
        <v>356437</v>
      </c>
      <c r="AP175" s="61">
        <v>0</v>
      </c>
      <c r="AQ175" s="61">
        <v>0</v>
      </c>
      <c r="AR175" s="61">
        <v>0</v>
      </c>
      <c r="AS175" s="61">
        <v>0</v>
      </c>
      <c r="AT175" s="61">
        <v>0</v>
      </c>
      <c r="AU175" s="61">
        <v>0</v>
      </c>
      <c r="AV175" s="61">
        <v>0</v>
      </c>
      <c r="AW175" s="61">
        <v>0</v>
      </c>
      <c r="AX175" s="61">
        <v>0</v>
      </c>
      <c r="AY175" s="61">
        <v>0</v>
      </c>
      <c r="AZ175" s="61">
        <v>0</v>
      </c>
      <c r="BA175" s="61">
        <v>0</v>
      </c>
      <c r="BB175" s="61">
        <v>0</v>
      </c>
      <c r="BC175" s="61">
        <v>0</v>
      </c>
      <c r="BD175" s="61">
        <v>0</v>
      </c>
      <c r="BE175" s="61">
        <v>0</v>
      </c>
      <c r="BF175" s="61">
        <v>0</v>
      </c>
      <c r="BG175" s="61">
        <v>0</v>
      </c>
      <c r="BH175" s="61">
        <v>0</v>
      </c>
      <c r="BI175" s="61">
        <v>0</v>
      </c>
      <c r="BJ175" s="61">
        <v>0</v>
      </c>
      <c r="BK175" s="61">
        <v>0</v>
      </c>
      <c r="BL175" s="61">
        <v>0</v>
      </c>
      <c r="BM175" s="61">
        <v>0</v>
      </c>
      <c r="BN175" s="61">
        <v>0</v>
      </c>
      <c r="BO175" s="61">
        <v>0</v>
      </c>
      <c r="BP175" s="61">
        <v>0</v>
      </c>
      <c r="BQ175" s="61">
        <v>0</v>
      </c>
      <c r="BR175" s="61">
        <v>0</v>
      </c>
      <c r="BS175" s="61">
        <v>1274190</v>
      </c>
      <c r="BT175" s="61">
        <v>-592129</v>
      </c>
      <c r="BU175" s="58" t="s">
        <v>764</v>
      </c>
      <c r="BV175" s="58" t="s">
        <v>765</v>
      </c>
      <c r="BW175" s="58" t="s">
        <v>466</v>
      </c>
      <c r="BX175" s="58" t="s">
        <v>537</v>
      </c>
      <c r="BY175" s="58" t="s">
        <v>1049</v>
      </c>
    </row>
    <row r="176" spans="1:77">
      <c r="A176" s="58" t="s">
        <v>461</v>
      </c>
      <c r="B176" s="59" t="s">
        <v>1050</v>
      </c>
      <c r="C176" s="59" t="s">
        <v>1051</v>
      </c>
      <c r="D176" s="61">
        <v>15205221</v>
      </c>
      <c r="E176" s="61">
        <v>0</v>
      </c>
      <c r="F176" s="61">
        <v>15205221</v>
      </c>
      <c r="G176" s="61">
        <v>0</v>
      </c>
      <c r="H176" s="61">
        <v>0</v>
      </c>
      <c r="I176" s="61">
        <v>0</v>
      </c>
      <c r="J176" s="61">
        <v>-162006</v>
      </c>
      <c r="K176" s="61">
        <v>0</v>
      </c>
      <c r="L176" s="61">
        <v>-162006</v>
      </c>
      <c r="M176" s="61">
        <v>0</v>
      </c>
      <c r="N176" s="61">
        <v>0</v>
      </c>
      <c r="O176" s="61">
        <v>0</v>
      </c>
      <c r="P176" s="61">
        <v>320795</v>
      </c>
      <c r="Q176" s="61">
        <v>0</v>
      </c>
      <c r="R176" s="61">
        <v>320795</v>
      </c>
      <c r="S176" s="61">
        <v>528896</v>
      </c>
      <c r="T176" s="61">
        <v>0</v>
      </c>
      <c r="U176" s="61">
        <v>528896</v>
      </c>
      <c r="V176" s="61">
        <v>611808</v>
      </c>
      <c r="W176" s="61">
        <v>0</v>
      </c>
      <c r="X176" s="61">
        <v>611808</v>
      </c>
      <c r="Y176" s="61">
        <v>0</v>
      </c>
      <c r="Z176" s="61">
        <v>0</v>
      </c>
      <c r="AA176" s="61">
        <v>0</v>
      </c>
      <c r="AB176" s="61">
        <v>-97096</v>
      </c>
      <c r="AC176" s="61">
        <v>0</v>
      </c>
      <c r="AD176" s="61">
        <v>-97096</v>
      </c>
      <c r="AE176" s="61">
        <v>0</v>
      </c>
      <c r="AF176" s="61">
        <v>0</v>
      </c>
      <c r="AG176" s="61">
        <v>0</v>
      </c>
      <c r="AH176" s="61">
        <v>16569624</v>
      </c>
      <c r="AI176" s="61">
        <v>0</v>
      </c>
      <c r="AJ176" s="61">
        <v>16569624</v>
      </c>
      <c r="AK176" s="61">
        <v>0</v>
      </c>
      <c r="AL176" s="61">
        <v>0</v>
      </c>
      <c r="AM176" s="61">
        <v>0</v>
      </c>
      <c r="AN176" s="61">
        <v>0</v>
      </c>
      <c r="AO176" s="61">
        <v>0</v>
      </c>
      <c r="AP176" s="61">
        <v>0</v>
      </c>
      <c r="AQ176" s="61">
        <v>0</v>
      </c>
      <c r="AR176" s="61">
        <v>0</v>
      </c>
      <c r="AS176" s="61">
        <v>0</v>
      </c>
      <c r="AT176" s="61">
        <v>0</v>
      </c>
      <c r="AU176" s="61">
        <v>0</v>
      </c>
      <c r="AV176" s="61">
        <v>0</v>
      </c>
      <c r="AW176" s="61">
        <v>0</v>
      </c>
      <c r="AX176" s="61">
        <v>0</v>
      </c>
      <c r="AY176" s="61">
        <v>0</v>
      </c>
      <c r="AZ176" s="61">
        <v>0</v>
      </c>
      <c r="BA176" s="61">
        <v>0</v>
      </c>
      <c r="BB176" s="61">
        <v>0</v>
      </c>
      <c r="BC176" s="61">
        <v>0</v>
      </c>
      <c r="BD176" s="61">
        <v>0</v>
      </c>
      <c r="BE176" s="61">
        <v>0</v>
      </c>
      <c r="BF176" s="61">
        <v>0</v>
      </c>
      <c r="BG176" s="61">
        <v>0</v>
      </c>
      <c r="BH176" s="61">
        <v>0</v>
      </c>
      <c r="BI176" s="61">
        <v>0</v>
      </c>
      <c r="BJ176" s="61">
        <v>0</v>
      </c>
      <c r="BK176" s="61">
        <v>0</v>
      </c>
      <c r="BL176" s="61">
        <v>0</v>
      </c>
      <c r="BM176" s="61">
        <v>0</v>
      </c>
      <c r="BN176" s="61">
        <v>0</v>
      </c>
      <c r="BO176" s="61">
        <v>0</v>
      </c>
      <c r="BP176" s="61">
        <v>0</v>
      </c>
      <c r="BQ176" s="61">
        <v>0</v>
      </c>
      <c r="BR176" s="61">
        <v>0</v>
      </c>
      <c r="BS176" s="61">
        <v>942431</v>
      </c>
      <c r="BT176" s="61">
        <v>-356501</v>
      </c>
      <c r="BU176" s="58" t="s">
        <v>477</v>
      </c>
      <c r="BV176" s="58" t="s">
        <v>478</v>
      </c>
      <c r="BW176" s="58" t="s">
        <v>466</v>
      </c>
      <c r="BX176" s="58" t="s">
        <v>479</v>
      </c>
      <c r="BY176" s="58" t="s">
        <v>1052</v>
      </c>
    </row>
    <row r="177" spans="1:77">
      <c r="A177" s="59" t="s">
        <v>469</v>
      </c>
      <c r="B177" s="59" t="s">
        <v>1053</v>
      </c>
      <c r="C177" s="59" t="s">
        <v>1054</v>
      </c>
      <c r="D177" s="61">
        <v>55803119</v>
      </c>
      <c r="E177" s="61">
        <v>0</v>
      </c>
      <c r="F177" s="61">
        <v>55803119</v>
      </c>
      <c r="G177" s="61">
        <v>0</v>
      </c>
      <c r="H177" s="61">
        <v>0</v>
      </c>
      <c r="I177" s="61">
        <v>0</v>
      </c>
      <c r="J177" s="61">
        <v>-653580</v>
      </c>
      <c r="K177" s="61">
        <v>0</v>
      </c>
      <c r="L177" s="61">
        <v>-653580</v>
      </c>
      <c r="M177" s="61">
        <v>0</v>
      </c>
      <c r="N177" s="61">
        <v>0</v>
      </c>
      <c r="O177" s="61">
        <v>0</v>
      </c>
      <c r="P177" s="61">
        <v>-686240</v>
      </c>
      <c r="Q177" s="61">
        <v>0</v>
      </c>
      <c r="R177" s="61">
        <v>-686240</v>
      </c>
      <c r="S177" s="61">
        <v>1183857</v>
      </c>
      <c r="T177" s="61">
        <v>0</v>
      </c>
      <c r="U177" s="61">
        <v>1183857</v>
      </c>
      <c r="V177" s="61">
        <v>267370</v>
      </c>
      <c r="W177" s="61">
        <v>0</v>
      </c>
      <c r="X177" s="61">
        <v>267370</v>
      </c>
      <c r="Y177" s="61">
        <v>1866677</v>
      </c>
      <c r="Z177" s="61">
        <v>0</v>
      </c>
      <c r="AA177" s="61">
        <v>1866677</v>
      </c>
      <c r="AB177" s="61">
        <v>-3763280</v>
      </c>
      <c r="AC177" s="61">
        <v>0</v>
      </c>
      <c r="AD177" s="61">
        <v>-3763280</v>
      </c>
      <c r="AE177" s="61">
        <v>0</v>
      </c>
      <c r="AF177" s="61">
        <v>0</v>
      </c>
      <c r="AG177" s="61">
        <v>0</v>
      </c>
      <c r="AH177" s="61">
        <v>54671503</v>
      </c>
      <c r="AI177" s="61">
        <v>0</v>
      </c>
      <c r="AJ177" s="61">
        <v>54671503</v>
      </c>
      <c r="AK177" s="61">
        <v>0</v>
      </c>
      <c r="AL177" s="61">
        <v>0</v>
      </c>
      <c r="AM177" s="61">
        <v>178919</v>
      </c>
      <c r="AN177" s="61">
        <v>0</v>
      </c>
      <c r="AO177" s="61">
        <v>178919</v>
      </c>
      <c r="AP177" s="61">
        <v>0</v>
      </c>
      <c r="AQ177" s="61">
        <v>0</v>
      </c>
      <c r="AR177" s="61">
        <v>0</v>
      </c>
      <c r="AS177" s="61">
        <v>0</v>
      </c>
      <c r="AT177" s="61">
        <v>0</v>
      </c>
      <c r="AU177" s="61">
        <v>0</v>
      </c>
      <c r="AV177" s="61">
        <v>0</v>
      </c>
      <c r="AW177" s="61">
        <v>0</v>
      </c>
      <c r="AX177" s="61">
        <v>0</v>
      </c>
      <c r="AY177" s="61">
        <v>0</v>
      </c>
      <c r="AZ177" s="61">
        <v>0</v>
      </c>
      <c r="BA177" s="61">
        <v>0</v>
      </c>
      <c r="BB177" s="61">
        <v>195608</v>
      </c>
      <c r="BC177" s="61">
        <v>195608</v>
      </c>
      <c r="BD177" s="61">
        <v>0</v>
      </c>
      <c r="BE177" s="61">
        <v>0</v>
      </c>
      <c r="BF177" s="61">
        <v>0</v>
      </c>
      <c r="BG177" s="61">
        <v>195608</v>
      </c>
      <c r="BH177" s="61">
        <v>195608</v>
      </c>
      <c r="BI177" s="61">
        <v>0</v>
      </c>
      <c r="BJ177" s="61">
        <v>0</v>
      </c>
      <c r="BK177" s="61">
        <v>0</v>
      </c>
      <c r="BL177" s="61">
        <v>0</v>
      </c>
      <c r="BM177" s="61">
        <v>0</v>
      </c>
      <c r="BN177" s="61">
        <v>0</v>
      </c>
      <c r="BO177" s="61">
        <v>0</v>
      </c>
      <c r="BP177" s="61">
        <v>0</v>
      </c>
      <c r="BQ177" s="61">
        <v>0</v>
      </c>
      <c r="BR177" s="61">
        <v>0</v>
      </c>
      <c r="BS177" s="61">
        <v>8143986</v>
      </c>
      <c r="BT177" s="61">
        <v>-2586436</v>
      </c>
      <c r="BU177" s="58" t="s">
        <v>536</v>
      </c>
      <c r="BV177" s="58" t="s">
        <v>778</v>
      </c>
      <c r="BW177" s="58" t="s">
        <v>536</v>
      </c>
      <c r="BX177" s="58" t="s">
        <v>514</v>
      </c>
      <c r="BY177" s="58" t="s">
        <v>1055</v>
      </c>
    </row>
    <row r="178" spans="1:77">
      <c r="A178" s="58" t="s">
        <v>469</v>
      </c>
      <c r="B178" s="59" t="s">
        <v>1056</v>
      </c>
      <c r="C178" s="59" t="s">
        <v>1057</v>
      </c>
      <c r="D178" s="61">
        <v>30510206</v>
      </c>
      <c r="E178" s="61">
        <v>0</v>
      </c>
      <c r="F178" s="61">
        <v>30510206</v>
      </c>
      <c r="G178" s="61">
        <v>0</v>
      </c>
      <c r="H178" s="61">
        <v>0</v>
      </c>
      <c r="I178" s="61">
        <v>0</v>
      </c>
      <c r="J178" s="61">
        <v>-164255</v>
      </c>
      <c r="K178" s="61">
        <v>0</v>
      </c>
      <c r="L178" s="61">
        <v>-164255</v>
      </c>
      <c r="M178" s="61">
        <v>0</v>
      </c>
      <c r="N178" s="61">
        <v>0</v>
      </c>
      <c r="O178" s="61">
        <v>0</v>
      </c>
      <c r="P178" s="61">
        <v>299134</v>
      </c>
      <c r="Q178" s="61">
        <v>0</v>
      </c>
      <c r="R178" s="61">
        <v>299134</v>
      </c>
      <c r="S178" s="61">
        <v>146401</v>
      </c>
      <c r="T178" s="61">
        <v>0</v>
      </c>
      <c r="U178" s="61">
        <v>146401</v>
      </c>
      <c r="V178" s="61">
        <v>572150</v>
      </c>
      <c r="W178" s="61">
        <v>0</v>
      </c>
      <c r="X178" s="61">
        <v>572150</v>
      </c>
      <c r="Y178" s="61">
        <v>1294621</v>
      </c>
      <c r="Z178" s="61">
        <v>0</v>
      </c>
      <c r="AA178" s="61">
        <v>1294621</v>
      </c>
      <c r="AB178" s="61">
        <v>-1319917</v>
      </c>
      <c r="AC178" s="61">
        <v>0</v>
      </c>
      <c r="AD178" s="61">
        <v>-1319917</v>
      </c>
      <c r="AE178" s="61">
        <v>0</v>
      </c>
      <c r="AF178" s="61">
        <v>0</v>
      </c>
      <c r="AG178" s="61">
        <v>0</v>
      </c>
      <c r="AH178" s="61">
        <v>31502595</v>
      </c>
      <c r="AI178" s="61">
        <v>0</v>
      </c>
      <c r="AJ178" s="61">
        <v>31502595</v>
      </c>
      <c r="AK178" s="61">
        <v>0</v>
      </c>
      <c r="AL178" s="61">
        <v>0</v>
      </c>
      <c r="AM178" s="61">
        <v>43686</v>
      </c>
      <c r="AN178" s="61">
        <v>0</v>
      </c>
      <c r="AO178" s="61">
        <v>43686</v>
      </c>
      <c r="AP178" s="61">
        <v>0</v>
      </c>
      <c r="AQ178" s="61">
        <v>0</v>
      </c>
      <c r="AR178" s="61">
        <v>0</v>
      </c>
      <c r="AS178" s="61">
        <v>0</v>
      </c>
      <c r="AT178" s="61">
        <v>0</v>
      </c>
      <c r="AU178" s="61">
        <v>0</v>
      </c>
      <c r="AV178" s="61">
        <v>0</v>
      </c>
      <c r="AW178" s="61">
        <v>0</v>
      </c>
      <c r="AX178" s="61">
        <v>0</v>
      </c>
      <c r="AY178" s="61">
        <v>0</v>
      </c>
      <c r="AZ178" s="61">
        <v>0</v>
      </c>
      <c r="BA178" s="61">
        <v>0</v>
      </c>
      <c r="BB178" s="61">
        <v>0</v>
      </c>
      <c r="BC178" s="61">
        <v>0</v>
      </c>
      <c r="BD178" s="61">
        <v>0</v>
      </c>
      <c r="BE178" s="61">
        <v>0</v>
      </c>
      <c r="BF178" s="61">
        <v>0</v>
      </c>
      <c r="BG178" s="61">
        <v>0</v>
      </c>
      <c r="BH178" s="61">
        <v>0</v>
      </c>
      <c r="BI178" s="61">
        <v>0</v>
      </c>
      <c r="BJ178" s="61">
        <v>0</v>
      </c>
      <c r="BK178" s="61">
        <v>0</v>
      </c>
      <c r="BL178" s="61">
        <v>0</v>
      </c>
      <c r="BM178" s="61">
        <v>0</v>
      </c>
      <c r="BN178" s="61">
        <v>0</v>
      </c>
      <c r="BO178" s="61">
        <v>0</v>
      </c>
      <c r="BP178" s="61">
        <v>0</v>
      </c>
      <c r="BQ178" s="61">
        <v>0</v>
      </c>
      <c r="BR178" s="61">
        <v>0</v>
      </c>
      <c r="BS178" s="61">
        <v>2668358</v>
      </c>
      <c r="BT178" s="61">
        <v>-1783573</v>
      </c>
      <c r="BU178" s="58" t="s">
        <v>619</v>
      </c>
      <c r="BV178" s="58" t="s">
        <v>465</v>
      </c>
      <c r="BW178" s="58" t="s">
        <v>466</v>
      </c>
      <c r="BX178" s="58" t="s">
        <v>497</v>
      </c>
      <c r="BY178" s="58" t="s">
        <v>1058</v>
      </c>
    </row>
    <row r="179" spans="1:77">
      <c r="A179" s="58" t="s">
        <v>461</v>
      </c>
      <c r="B179" s="59" t="s">
        <v>1059</v>
      </c>
      <c r="C179" s="59" t="s">
        <v>1060</v>
      </c>
      <c r="D179" s="61">
        <v>25613631</v>
      </c>
      <c r="E179" s="61">
        <v>0</v>
      </c>
      <c r="F179" s="61">
        <v>25613631</v>
      </c>
      <c r="G179" s="61">
        <v>0</v>
      </c>
      <c r="H179" s="61">
        <v>0</v>
      </c>
      <c r="I179" s="61">
        <v>0</v>
      </c>
      <c r="J179" s="61">
        <v>-118206</v>
      </c>
      <c r="K179" s="61">
        <v>0</v>
      </c>
      <c r="L179" s="61">
        <v>-118206</v>
      </c>
      <c r="M179" s="61">
        <v>0</v>
      </c>
      <c r="N179" s="61">
        <v>0</v>
      </c>
      <c r="O179" s="61">
        <v>0</v>
      </c>
      <c r="P179" s="61">
        <v>-35202</v>
      </c>
      <c r="Q179" s="61">
        <v>0</v>
      </c>
      <c r="R179" s="61">
        <v>-35202</v>
      </c>
      <c r="S179" s="61">
        <v>0</v>
      </c>
      <c r="T179" s="61">
        <v>0</v>
      </c>
      <c r="U179" s="61">
        <v>0</v>
      </c>
      <c r="V179" s="61">
        <v>55655</v>
      </c>
      <c r="W179" s="61">
        <v>0</v>
      </c>
      <c r="X179" s="61">
        <v>55655</v>
      </c>
      <c r="Y179" s="61">
        <v>637562</v>
      </c>
      <c r="Z179" s="61">
        <v>0</v>
      </c>
      <c r="AA179" s="61">
        <v>637562</v>
      </c>
      <c r="AB179" s="61">
        <v>-449568</v>
      </c>
      <c r="AC179" s="61">
        <v>0</v>
      </c>
      <c r="AD179" s="61">
        <v>-449568</v>
      </c>
      <c r="AE179" s="61">
        <v>0</v>
      </c>
      <c r="AF179" s="61">
        <v>0</v>
      </c>
      <c r="AG179" s="61">
        <v>0</v>
      </c>
      <c r="AH179" s="61">
        <v>25822078</v>
      </c>
      <c r="AI179" s="61">
        <v>0</v>
      </c>
      <c r="AJ179" s="61">
        <v>25822078</v>
      </c>
      <c r="AK179" s="61">
        <v>0</v>
      </c>
      <c r="AL179" s="61">
        <v>0</v>
      </c>
      <c r="AM179" s="61">
        <v>2531098</v>
      </c>
      <c r="AN179" s="61">
        <v>0</v>
      </c>
      <c r="AO179" s="61">
        <v>2531098</v>
      </c>
      <c r="AP179" s="61">
        <v>0</v>
      </c>
      <c r="AQ179" s="61">
        <v>0</v>
      </c>
      <c r="AR179" s="61">
        <v>0</v>
      </c>
      <c r="AS179" s="61">
        <v>0</v>
      </c>
      <c r="AT179" s="61">
        <v>0</v>
      </c>
      <c r="AU179" s="61">
        <v>0</v>
      </c>
      <c r="AV179" s="61">
        <v>0</v>
      </c>
      <c r="AW179" s="61">
        <v>0</v>
      </c>
      <c r="AX179" s="61">
        <v>0</v>
      </c>
      <c r="AY179" s="61">
        <v>0</v>
      </c>
      <c r="AZ179" s="61">
        <v>0</v>
      </c>
      <c r="BA179" s="61">
        <v>0</v>
      </c>
      <c r="BB179" s="61">
        <v>0</v>
      </c>
      <c r="BC179" s="61">
        <v>0</v>
      </c>
      <c r="BD179" s="61">
        <v>0</v>
      </c>
      <c r="BE179" s="61">
        <v>0</v>
      </c>
      <c r="BF179" s="61">
        <v>0</v>
      </c>
      <c r="BG179" s="61">
        <v>0</v>
      </c>
      <c r="BH179" s="61">
        <v>0</v>
      </c>
      <c r="BI179" s="61">
        <v>0</v>
      </c>
      <c r="BJ179" s="61">
        <v>0</v>
      </c>
      <c r="BK179" s="61">
        <v>0</v>
      </c>
      <c r="BL179" s="61">
        <v>0</v>
      </c>
      <c r="BM179" s="61">
        <v>0</v>
      </c>
      <c r="BN179" s="61">
        <v>0</v>
      </c>
      <c r="BO179" s="61">
        <v>0</v>
      </c>
      <c r="BP179" s="61">
        <v>0</v>
      </c>
      <c r="BQ179" s="61">
        <v>0</v>
      </c>
      <c r="BR179" s="61">
        <v>0</v>
      </c>
      <c r="BS179" s="61">
        <v>708951</v>
      </c>
      <c r="BT179" s="61">
        <v>-1080471</v>
      </c>
      <c r="BU179" s="58" t="s">
        <v>572</v>
      </c>
      <c r="BV179" s="58" t="s">
        <v>465</v>
      </c>
      <c r="BW179" s="58" t="s">
        <v>466</v>
      </c>
      <c r="BX179" s="58" t="s">
        <v>479</v>
      </c>
      <c r="BY179" s="58" t="s">
        <v>1061</v>
      </c>
    </row>
    <row r="180" spans="1:77">
      <c r="A180" s="58" t="s">
        <v>461</v>
      </c>
      <c r="B180" s="59" t="s">
        <v>1062</v>
      </c>
      <c r="C180" s="59" t="s">
        <v>1063</v>
      </c>
      <c r="D180" s="61">
        <v>79374869</v>
      </c>
      <c r="E180" s="61">
        <v>1821371</v>
      </c>
      <c r="F180" s="61">
        <v>81196240</v>
      </c>
      <c r="G180" s="61">
        <v>0</v>
      </c>
      <c r="H180" s="61">
        <v>0</v>
      </c>
      <c r="I180" s="61">
        <v>0</v>
      </c>
      <c r="J180" s="61">
        <v>-288488</v>
      </c>
      <c r="K180" s="61">
        <v>0</v>
      </c>
      <c r="L180" s="61">
        <v>-288488</v>
      </c>
      <c r="M180" s="61">
        <v>0</v>
      </c>
      <c r="N180" s="61">
        <v>0</v>
      </c>
      <c r="O180" s="61">
        <v>0</v>
      </c>
      <c r="P180" s="61">
        <v>137512</v>
      </c>
      <c r="Q180" s="61">
        <v>0</v>
      </c>
      <c r="R180" s="61">
        <v>137512</v>
      </c>
      <c r="S180" s="61">
        <v>0</v>
      </c>
      <c r="T180" s="61">
        <v>0</v>
      </c>
      <c r="U180" s="61">
        <v>0</v>
      </c>
      <c r="V180" s="61">
        <v>3784233</v>
      </c>
      <c r="W180" s="61">
        <v>0</v>
      </c>
      <c r="X180" s="61">
        <v>3784233</v>
      </c>
      <c r="Y180" s="61">
        <v>5168183</v>
      </c>
      <c r="Z180" s="61">
        <v>0</v>
      </c>
      <c r="AA180" s="61">
        <v>5168183</v>
      </c>
      <c r="AB180" s="61">
        <v>-7415049</v>
      </c>
      <c r="AC180" s="61">
        <v>0</v>
      </c>
      <c r="AD180" s="61">
        <v>-7415049</v>
      </c>
      <c r="AE180" s="61">
        <v>0</v>
      </c>
      <c r="AF180" s="61">
        <v>0</v>
      </c>
      <c r="AG180" s="61">
        <v>0</v>
      </c>
      <c r="AH180" s="61">
        <v>81049748</v>
      </c>
      <c r="AI180" s="61">
        <v>1821371</v>
      </c>
      <c r="AJ180" s="61">
        <v>82871119</v>
      </c>
      <c r="AK180" s="61">
        <v>1821371</v>
      </c>
      <c r="AL180" s="61">
        <v>1821371</v>
      </c>
      <c r="AM180" s="61">
        <v>5945629</v>
      </c>
      <c r="AN180" s="61">
        <v>0</v>
      </c>
      <c r="AO180" s="61">
        <v>5945629</v>
      </c>
      <c r="AP180" s="61">
        <v>0</v>
      </c>
      <c r="AQ180" s="61">
        <v>0</v>
      </c>
      <c r="AR180" s="61">
        <v>0</v>
      </c>
      <c r="AS180" s="61">
        <v>4937</v>
      </c>
      <c r="AT180" s="61">
        <v>4937</v>
      </c>
      <c r="AU180" s="61">
        <v>981915</v>
      </c>
      <c r="AV180" s="61">
        <v>981915</v>
      </c>
      <c r="AW180" s="61">
        <v>844393</v>
      </c>
      <c r="AX180" s="61">
        <v>0</v>
      </c>
      <c r="AY180" s="61">
        <v>0</v>
      </c>
      <c r="AZ180" s="61">
        <v>0</v>
      </c>
      <c r="BA180" s="61">
        <v>0</v>
      </c>
      <c r="BB180" s="61">
        <v>87659</v>
      </c>
      <c r="BC180" s="61">
        <v>87659</v>
      </c>
      <c r="BD180" s="61">
        <v>0</v>
      </c>
      <c r="BE180" s="61">
        <v>0</v>
      </c>
      <c r="BF180" s="61">
        <v>0</v>
      </c>
      <c r="BG180" s="61">
        <v>87659</v>
      </c>
      <c r="BH180" s="61">
        <v>87659</v>
      </c>
      <c r="BI180" s="61">
        <v>0</v>
      </c>
      <c r="BJ180" s="61">
        <v>0</v>
      </c>
      <c r="BK180" s="61">
        <v>0</v>
      </c>
      <c r="BL180" s="61">
        <v>0</v>
      </c>
      <c r="BM180" s="61">
        <v>0</v>
      </c>
      <c r="BN180" s="61">
        <v>0</v>
      </c>
      <c r="BO180" s="61">
        <v>0</v>
      </c>
      <c r="BP180" s="61">
        <v>0</v>
      </c>
      <c r="BQ180" s="61">
        <v>0</v>
      </c>
      <c r="BR180" s="61">
        <v>0</v>
      </c>
      <c r="BS180" s="61">
        <v>5212007</v>
      </c>
      <c r="BT180" s="61">
        <v>-1702623</v>
      </c>
      <c r="BU180" s="58" t="s">
        <v>536</v>
      </c>
      <c r="BV180" s="58" t="s">
        <v>778</v>
      </c>
      <c r="BW180" s="58" t="s">
        <v>536</v>
      </c>
      <c r="BX180" s="58" t="s">
        <v>514</v>
      </c>
      <c r="BY180" s="58" t="s">
        <v>1064</v>
      </c>
    </row>
    <row r="181" spans="1:77">
      <c r="A181" s="58" t="s">
        <v>469</v>
      </c>
      <c r="B181" s="59" t="s">
        <v>1065</v>
      </c>
      <c r="C181" s="59" t="s">
        <v>1066</v>
      </c>
      <c r="D181" s="61">
        <v>18493329</v>
      </c>
      <c r="E181" s="61">
        <v>79779</v>
      </c>
      <c r="F181" s="61">
        <v>18573108</v>
      </c>
      <c r="G181" s="61">
        <v>0</v>
      </c>
      <c r="H181" s="61">
        <v>0</v>
      </c>
      <c r="I181" s="61">
        <v>0</v>
      </c>
      <c r="J181" s="61">
        <v>-3887</v>
      </c>
      <c r="K181" s="61">
        <v>0</v>
      </c>
      <c r="L181" s="61">
        <v>-3887</v>
      </c>
      <c r="M181" s="61">
        <v>0</v>
      </c>
      <c r="N181" s="61">
        <v>0</v>
      </c>
      <c r="O181" s="61">
        <v>0</v>
      </c>
      <c r="P181" s="61">
        <v>-15076</v>
      </c>
      <c r="Q181" s="61">
        <v>0</v>
      </c>
      <c r="R181" s="61">
        <v>-15076</v>
      </c>
      <c r="S181" s="61">
        <v>78602</v>
      </c>
      <c r="T181" s="61">
        <v>0</v>
      </c>
      <c r="U181" s="61">
        <v>78602</v>
      </c>
      <c r="V181" s="61">
        <v>369813</v>
      </c>
      <c r="W181" s="61">
        <v>0</v>
      </c>
      <c r="X181" s="61">
        <v>369813</v>
      </c>
      <c r="Y181" s="61">
        <v>284329</v>
      </c>
      <c r="Z181" s="61">
        <v>0</v>
      </c>
      <c r="AA181" s="61">
        <v>284329</v>
      </c>
      <c r="AB181" s="61">
        <v>-374242</v>
      </c>
      <c r="AC181" s="61">
        <v>0</v>
      </c>
      <c r="AD181" s="61">
        <v>-374242</v>
      </c>
      <c r="AE181" s="61">
        <v>0</v>
      </c>
      <c r="AF181" s="61">
        <v>0</v>
      </c>
      <c r="AG181" s="61">
        <v>0</v>
      </c>
      <c r="AH181" s="61">
        <v>18836755</v>
      </c>
      <c r="AI181" s="61">
        <v>79779</v>
      </c>
      <c r="AJ181" s="61">
        <v>18916534</v>
      </c>
      <c r="AK181" s="61">
        <v>79779</v>
      </c>
      <c r="AL181" s="61">
        <v>79779</v>
      </c>
      <c r="AM181" s="61">
        <v>685028</v>
      </c>
      <c r="AN181" s="61">
        <v>0</v>
      </c>
      <c r="AO181" s="61">
        <v>685028</v>
      </c>
      <c r="AP181" s="61">
        <v>0</v>
      </c>
      <c r="AQ181" s="61">
        <v>0</v>
      </c>
      <c r="AR181" s="61">
        <v>0</v>
      </c>
      <c r="AS181" s="61">
        <v>0</v>
      </c>
      <c r="AT181" s="61">
        <v>0</v>
      </c>
      <c r="AU181" s="61">
        <v>0</v>
      </c>
      <c r="AV181" s="61">
        <v>0</v>
      </c>
      <c r="AW181" s="61">
        <v>79779</v>
      </c>
      <c r="AX181" s="61">
        <v>0</v>
      </c>
      <c r="AY181" s="61">
        <v>0</v>
      </c>
      <c r="AZ181" s="61">
        <v>0</v>
      </c>
      <c r="BA181" s="61">
        <v>0</v>
      </c>
      <c r="BB181" s="61">
        <v>240174</v>
      </c>
      <c r="BC181" s="61">
        <v>240174</v>
      </c>
      <c r="BD181" s="61">
        <v>0</v>
      </c>
      <c r="BE181" s="61">
        <v>0</v>
      </c>
      <c r="BF181" s="61">
        <v>0</v>
      </c>
      <c r="BG181" s="61">
        <v>240174</v>
      </c>
      <c r="BH181" s="61">
        <v>240174</v>
      </c>
      <c r="BI181" s="61">
        <v>0</v>
      </c>
      <c r="BJ181" s="61">
        <v>0</v>
      </c>
      <c r="BK181" s="61">
        <v>0</v>
      </c>
      <c r="BL181" s="61">
        <v>0</v>
      </c>
      <c r="BM181" s="61">
        <v>0</v>
      </c>
      <c r="BN181" s="61">
        <v>0</v>
      </c>
      <c r="BO181" s="61">
        <v>0</v>
      </c>
      <c r="BP181" s="61">
        <v>0</v>
      </c>
      <c r="BQ181" s="61">
        <v>0</v>
      </c>
      <c r="BR181" s="61">
        <v>0</v>
      </c>
      <c r="BS181" s="61">
        <v>1857061</v>
      </c>
      <c r="BT181" s="61">
        <v>-1876807</v>
      </c>
      <c r="BU181" s="58" t="s">
        <v>591</v>
      </c>
      <c r="BV181" s="58" t="s">
        <v>465</v>
      </c>
      <c r="BW181" s="58" t="s">
        <v>466</v>
      </c>
      <c r="BX181" s="58" t="s">
        <v>497</v>
      </c>
      <c r="BY181" s="58" t="s">
        <v>1067</v>
      </c>
    </row>
    <row r="182" spans="1:77">
      <c r="A182" s="58" t="s">
        <v>469</v>
      </c>
      <c r="B182" s="59" t="s">
        <v>1068</v>
      </c>
      <c r="C182" s="59" t="s">
        <v>1069</v>
      </c>
      <c r="D182" s="61">
        <v>129430876</v>
      </c>
      <c r="E182" s="61">
        <v>0</v>
      </c>
      <c r="F182" s="61">
        <v>129430876</v>
      </c>
      <c r="G182" s="61">
        <v>0</v>
      </c>
      <c r="H182" s="61">
        <v>0</v>
      </c>
      <c r="I182" s="61">
        <v>0</v>
      </c>
      <c r="J182" s="61">
        <v>2797</v>
      </c>
      <c r="K182" s="61">
        <v>0</v>
      </c>
      <c r="L182" s="61">
        <v>2797</v>
      </c>
      <c r="M182" s="61">
        <v>0</v>
      </c>
      <c r="N182" s="61">
        <v>0</v>
      </c>
      <c r="O182" s="61">
        <v>0</v>
      </c>
      <c r="P182" s="61">
        <v>-89701</v>
      </c>
      <c r="Q182" s="61">
        <v>0</v>
      </c>
      <c r="R182" s="61">
        <v>-89701</v>
      </c>
      <c r="S182" s="61">
        <v>35071</v>
      </c>
      <c r="T182" s="61">
        <v>0</v>
      </c>
      <c r="U182" s="61">
        <v>35071</v>
      </c>
      <c r="V182" s="61">
        <v>3656054</v>
      </c>
      <c r="W182" s="61">
        <v>0</v>
      </c>
      <c r="X182" s="61">
        <v>3656054</v>
      </c>
      <c r="Y182" s="61">
        <v>989962</v>
      </c>
      <c r="Z182" s="61">
        <v>0</v>
      </c>
      <c r="AA182" s="61">
        <v>989962</v>
      </c>
      <c r="AB182" s="61">
        <v>-5746027</v>
      </c>
      <c r="AC182" s="61">
        <v>0</v>
      </c>
      <c r="AD182" s="61">
        <v>-5746027</v>
      </c>
      <c r="AE182" s="61">
        <v>0</v>
      </c>
      <c r="AF182" s="61">
        <v>0</v>
      </c>
      <c r="AG182" s="61">
        <v>0</v>
      </c>
      <c r="AH182" s="61">
        <v>128276235</v>
      </c>
      <c r="AI182" s="61">
        <v>0</v>
      </c>
      <c r="AJ182" s="61">
        <v>128276235</v>
      </c>
      <c r="AK182" s="61">
        <v>0</v>
      </c>
      <c r="AL182" s="61">
        <v>0</v>
      </c>
      <c r="AM182" s="61">
        <v>696669</v>
      </c>
      <c r="AN182" s="61">
        <v>0</v>
      </c>
      <c r="AO182" s="61">
        <v>696669</v>
      </c>
      <c r="AP182" s="61">
        <v>0</v>
      </c>
      <c r="AQ182" s="61">
        <v>0</v>
      </c>
      <c r="AR182" s="61">
        <v>0</v>
      </c>
      <c r="AS182" s="61">
        <v>0</v>
      </c>
      <c r="AT182" s="61">
        <v>0</v>
      </c>
      <c r="AU182" s="61">
        <v>0</v>
      </c>
      <c r="AV182" s="61">
        <v>0</v>
      </c>
      <c r="AW182" s="61">
        <v>0</v>
      </c>
      <c r="AX182" s="61">
        <v>0</v>
      </c>
      <c r="AY182" s="61">
        <v>0</v>
      </c>
      <c r="AZ182" s="61">
        <v>0</v>
      </c>
      <c r="BA182" s="61">
        <v>0</v>
      </c>
      <c r="BB182" s="61">
        <v>0</v>
      </c>
      <c r="BC182" s="61">
        <v>0</v>
      </c>
      <c r="BD182" s="61">
        <v>0</v>
      </c>
      <c r="BE182" s="61">
        <v>0</v>
      </c>
      <c r="BF182" s="61">
        <v>0</v>
      </c>
      <c r="BG182" s="61">
        <v>0</v>
      </c>
      <c r="BH182" s="61">
        <v>0</v>
      </c>
      <c r="BI182" s="61">
        <v>0</v>
      </c>
      <c r="BJ182" s="61">
        <v>0</v>
      </c>
      <c r="BK182" s="61">
        <v>0</v>
      </c>
      <c r="BL182" s="61">
        <v>0</v>
      </c>
      <c r="BM182" s="61">
        <v>0</v>
      </c>
      <c r="BN182" s="61">
        <v>0</v>
      </c>
      <c r="BO182" s="61">
        <v>0</v>
      </c>
      <c r="BP182" s="61">
        <v>0</v>
      </c>
      <c r="BQ182" s="61">
        <v>0</v>
      </c>
      <c r="BR182" s="61">
        <v>0</v>
      </c>
      <c r="BS182" s="61">
        <v>11923541</v>
      </c>
      <c r="BT182" s="61">
        <v>-2652219</v>
      </c>
      <c r="BU182" s="58" t="s">
        <v>1070</v>
      </c>
      <c r="BV182" s="58" t="s">
        <v>1071</v>
      </c>
      <c r="BW182" s="58" t="s">
        <v>536</v>
      </c>
      <c r="BX182" s="58" t="s">
        <v>479</v>
      </c>
      <c r="BY182" s="58" t="s">
        <v>1072</v>
      </c>
    </row>
    <row r="183" spans="1:77">
      <c r="A183" s="58" t="s">
        <v>461</v>
      </c>
      <c r="B183" s="59" t="s">
        <v>1073</v>
      </c>
      <c r="C183" s="59" t="s">
        <v>1074</v>
      </c>
      <c r="D183" s="61">
        <v>53310156</v>
      </c>
      <c r="E183" s="61">
        <v>748202</v>
      </c>
      <c r="F183" s="61">
        <v>54058358</v>
      </c>
      <c r="G183" s="61">
        <v>0</v>
      </c>
      <c r="H183" s="61">
        <v>0</v>
      </c>
      <c r="I183" s="61">
        <v>0</v>
      </c>
      <c r="J183" s="61">
        <v>-493513</v>
      </c>
      <c r="K183" s="61">
        <v>-6487</v>
      </c>
      <c r="L183" s="61">
        <v>-500000</v>
      </c>
      <c r="M183" s="61">
        <v>0</v>
      </c>
      <c r="N183" s="61">
        <v>0</v>
      </c>
      <c r="O183" s="61">
        <v>0</v>
      </c>
      <c r="P183" s="61">
        <v>-931546</v>
      </c>
      <c r="Q183" s="61">
        <v>30278</v>
      </c>
      <c r="R183" s="61">
        <v>-901268</v>
      </c>
      <c r="S183" s="61">
        <v>252490</v>
      </c>
      <c r="T183" s="61">
        <v>0</v>
      </c>
      <c r="U183" s="61">
        <v>252490</v>
      </c>
      <c r="V183" s="61">
        <v>2503487</v>
      </c>
      <c r="W183" s="61">
        <v>30708</v>
      </c>
      <c r="X183" s="61">
        <v>2534195</v>
      </c>
      <c r="Y183" s="61">
        <v>538101</v>
      </c>
      <c r="Z183" s="61">
        <v>0</v>
      </c>
      <c r="AA183" s="61">
        <v>538101</v>
      </c>
      <c r="AB183" s="61">
        <v>-2552613</v>
      </c>
      <c r="AC183" s="61">
        <v>-35166</v>
      </c>
      <c r="AD183" s="61">
        <v>-2587779</v>
      </c>
      <c r="AE183" s="61">
        <v>0</v>
      </c>
      <c r="AF183" s="61">
        <v>0</v>
      </c>
      <c r="AG183" s="61">
        <v>0</v>
      </c>
      <c r="AH183" s="61">
        <v>53120075</v>
      </c>
      <c r="AI183" s="61">
        <v>774022</v>
      </c>
      <c r="AJ183" s="61">
        <v>53894097</v>
      </c>
      <c r="AK183" s="61">
        <v>774022</v>
      </c>
      <c r="AL183" s="61">
        <v>774022</v>
      </c>
      <c r="AM183" s="61">
        <v>154114</v>
      </c>
      <c r="AN183" s="61">
        <v>0</v>
      </c>
      <c r="AO183" s="61">
        <v>154114</v>
      </c>
      <c r="AP183" s="61">
        <v>0</v>
      </c>
      <c r="AQ183" s="61">
        <v>0</v>
      </c>
      <c r="AR183" s="61">
        <v>0</v>
      </c>
      <c r="AS183" s="61">
        <v>-26925</v>
      </c>
      <c r="AT183" s="61">
        <v>-26925</v>
      </c>
      <c r="AU183" s="61">
        <v>197047</v>
      </c>
      <c r="AV183" s="61">
        <v>197047</v>
      </c>
      <c r="AW183" s="61">
        <v>550050</v>
      </c>
      <c r="AX183" s="61">
        <v>0</v>
      </c>
      <c r="AY183" s="61">
        <v>0</v>
      </c>
      <c r="AZ183" s="61">
        <v>0</v>
      </c>
      <c r="BA183" s="61">
        <v>0</v>
      </c>
      <c r="BB183" s="61">
        <v>0</v>
      </c>
      <c r="BC183" s="61">
        <v>0</v>
      </c>
      <c r="BD183" s="61">
        <v>1226401</v>
      </c>
      <c r="BE183" s="61">
        <v>625465</v>
      </c>
      <c r="BF183" s="61">
        <v>625465</v>
      </c>
      <c r="BG183" s="61">
        <v>0</v>
      </c>
      <c r="BH183" s="61">
        <v>625465</v>
      </c>
      <c r="BI183" s="61">
        <v>0</v>
      </c>
      <c r="BJ183" s="61">
        <v>0</v>
      </c>
      <c r="BK183" s="61">
        <v>0</v>
      </c>
      <c r="BL183" s="61">
        <v>0</v>
      </c>
      <c r="BM183" s="61">
        <v>0</v>
      </c>
      <c r="BN183" s="61">
        <v>0</v>
      </c>
      <c r="BO183" s="61">
        <v>0</v>
      </c>
      <c r="BP183" s="61">
        <v>0</v>
      </c>
      <c r="BQ183" s="61">
        <v>0</v>
      </c>
      <c r="BR183" s="61">
        <v>0</v>
      </c>
      <c r="BS183" s="61">
        <v>6101842</v>
      </c>
      <c r="BT183" s="61">
        <v>-3261419</v>
      </c>
      <c r="BU183" s="58" t="s">
        <v>536</v>
      </c>
      <c r="BV183" s="58" t="s">
        <v>535</v>
      </c>
      <c r="BW183" s="58" t="s">
        <v>536</v>
      </c>
      <c r="BX183" s="58" t="s">
        <v>537</v>
      </c>
      <c r="BY183" s="58" t="s">
        <v>1075</v>
      </c>
    </row>
    <row r="184" spans="1:77">
      <c r="A184" s="58" t="s">
        <v>469</v>
      </c>
      <c r="B184" s="59" t="s">
        <v>1076</v>
      </c>
      <c r="C184" s="59" t="s">
        <v>1077</v>
      </c>
      <c r="D184" s="61">
        <v>49673958</v>
      </c>
      <c r="E184" s="61">
        <v>768848</v>
      </c>
      <c r="F184" s="61">
        <v>50442806</v>
      </c>
      <c r="G184" s="61">
        <v>0</v>
      </c>
      <c r="H184" s="61">
        <v>0</v>
      </c>
      <c r="I184" s="61">
        <v>0</v>
      </c>
      <c r="J184" s="61">
        <v>-894968</v>
      </c>
      <c r="K184" s="61">
        <v>0</v>
      </c>
      <c r="L184" s="61">
        <v>-894968</v>
      </c>
      <c r="M184" s="61">
        <v>0</v>
      </c>
      <c r="N184" s="61">
        <v>0</v>
      </c>
      <c r="O184" s="61">
        <v>0</v>
      </c>
      <c r="P184" s="61">
        <v>-989448</v>
      </c>
      <c r="Q184" s="61">
        <v>0</v>
      </c>
      <c r="R184" s="61">
        <v>-989448</v>
      </c>
      <c r="S184" s="61">
        <v>481198</v>
      </c>
      <c r="T184" s="61">
        <v>0</v>
      </c>
      <c r="U184" s="61">
        <v>481198</v>
      </c>
      <c r="V184" s="61">
        <v>102012</v>
      </c>
      <c r="W184" s="61">
        <v>0</v>
      </c>
      <c r="X184" s="61">
        <v>102012</v>
      </c>
      <c r="Y184" s="61">
        <v>-1088573</v>
      </c>
      <c r="Z184" s="61">
        <v>0</v>
      </c>
      <c r="AA184" s="61">
        <v>-1088573</v>
      </c>
      <c r="AB184" s="61">
        <v>498962</v>
      </c>
      <c r="AC184" s="61">
        <v>0</v>
      </c>
      <c r="AD184" s="61">
        <v>498962</v>
      </c>
      <c r="AE184" s="61">
        <v>0</v>
      </c>
      <c r="AF184" s="61">
        <v>0</v>
      </c>
      <c r="AG184" s="61">
        <v>0</v>
      </c>
      <c r="AH184" s="61">
        <v>48678109</v>
      </c>
      <c r="AI184" s="61">
        <v>768848</v>
      </c>
      <c r="AJ184" s="61">
        <v>49446957</v>
      </c>
      <c r="AK184" s="61">
        <v>768848</v>
      </c>
      <c r="AL184" s="61">
        <v>768848</v>
      </c>
      <c r="AM184" s="61">
        <v>0</v>
      </c>
      <c r="AN184" s="61">
        <v>0</v>
      </c>
      <c r="AO184" s="61">
        <v>0</v>
      </c>
      <c r="AP184" s="61">
        <v>0</v>
      </c>
      <c r="AQ184" s="61">
        <v>0</v>
      </c>
      <c r="AR184" s="61">
        <v>0</v>
      </c>
      <c r="AS184" s="61">
        <v>575</v>
      </c>
      <c r="AT184" s="61">
        <v>575</v>
      </c>
      <c r="AU184" s="61">
        <v>623619</v>
      </c>
      <c r="AV184" s="61">
        <v>623619</v>
      </c>
      <c r="AW184" s="61">
        <v>145804</v>
      </c>
      <c r="AX184" s="61">
        <v>0</v>
      </c>
      <c r="AY184" s="61">
        <v>0</v>
      </c>
      <c r="AZ184" s="61">
        <v>0</v>
      </c>
      <c r="BA184" s="61">
        <v>0</v>
      </c>
      <c r="BB184" s="61">
        <v>2784</v>
      </c>
      <c r="BC184" s="61">
        <v>2784</v>
      </c>
      <c r="BD184" s="61">
        <v>0</v>
      </c>
      <c r="BE184" s="61">
        <v>0</v>
      </c>
      <c r="BF184" s="61">
        <v>0</v>
      </c>
      <c r="BG184" s="61">
        <v>2784</v>
      </c>
      <c r="BH184" s="61">
        <v>2784</v>
      </c>
      <c r="BI184" s="61">
        <v>0</v>
      </c>
      <c r="BJ184" s="61">
        <v>0</v>
      </c>
      <c r="BK184" s="61">
        <v>0</v>
      </c>
      <c r="BL184" s="61">
        <v>0</v>
      </c>
      <c r="BM184" s="61">
        <v>0</v>
      </c>
      <c r="BN184" s="61">
        <v>0</v>
      </c>
      <c r="BO184" s="61">
        <v>0</v>
      </c>
      <c r="BP184" s="61">
        <v>0</v>
      </c>
      <c r="BQ184" s="61">
        <v>0</v>
      </c>
      <c r="BR184" s="61">
        <v>0</v>
      </c>
      <c r="BS184" s="61">
        <v>8848736</v>
      </c>
      <c r="BT184" s="61">
        <v>-1791198</v>
      </c>
      <c r="BU184" s="58" t="s">
        <v>511</v>
      </c>
      <c r="BV184" s="58" t="s">
        <v>832</v>
      </c>
      <c r="BW184" s="58" t="s">
        <v>513</v>
      </c>
      <c r="BX184" s="58" t="s">
        <v>730</v>
      </c>
      <c r="BY184" s="58" t="s">
        <v>1078</v>
      </c>
    </row>
    <row r="185" spans="1:77">
      <c r="A185" s="58" t="s">
        <v>461</v>
      </c>
      <c r="B185" s="59" t="s">
        <v>1079</v>
      </c>
      <c r="C185" s="59" t="s">
        <v>1080</v>
      </c>
      <c r="D185" s="61">
        <v>47627163</v>
      </c>
      <c r="E185" s="61">
        <v>0</v>
      </c>
      <c r="F185" s="61">
        <v>47627163</v>
      </c>
      <c r="G185" s="61">
        <v>0</v>
      </c>
      <c r="H185" s="61">
        <v>0</v>
      </c>
      <c r="I185" s="61">
        <v>0</v>
      </c>
      <c r="J185" s="61">
        <v>-1278</v>
      </c>
      <c r="K185" s="61">
        <v>0</v>
      </c>
      <c r="L185" s="61">
        <v>-1278</v>
      </c>
      <c r="M185" s="61">
        <v>0</v>
      </c>
      <c r="N185" s="61">
        <v>0</v>
      </c>
      <c r="O185" s="61">
        <v>0</v>
      </c>
      <c r="P185" s="61">
        <v>-645671</v>
      </c>
      <c r="Q185" s="61">
        <v>0</v>
      </c>
      <c r="R185" s="61">
        <v>-645671</v>
      </c>
      <c r="S185" s="61">
        <v>16575</v>
      </c>
      <c r="T185" s="61">
        <v>0</v>
      </c>
      <c r="U185" s="61">
        <v>16575</v>
      </c>
      <c r="V185" s="61">
        <v>3559921</v>
      </c>
      <c r="W185" s="61">
        <v>0</v>
      </c>
      <c r="X185" s="61">
        <v>3559921</v>
      </c>
      <c r="Y185" s="61">
        <v>-12375</v>
      </c>
      <c r="Z185" s="61">
        <v>0</v>
      </c>
      <c r="AA185" s="61">
        <v>-12375</v>
      </c>
      <c r="AB185" s="61">
        <v>-2108015</v>
      </c>
      <c r="AC185" s="61">
        <v>0</v>
      </c>
      <c r="AD185" s="61">
        <v>-2108015</v>
      </c>
      <c r="AE185" s="61">
        <v>0</v>
      </c>
      <c r="AF185" s="61">
        <v>0</v>
      </c>
      <c r="AG185" s="61">
        <v>0</v>
      </c>
      <c r="AH185" s="61">
        <v>48437598</v>
      </c>
      <c r="AI185" s="61">
        <v>0</v>
      </c>
      <c r="AJ185" s="61">
        <v>48437598</v>
      </c>
      <c r="AK185" s="61">
        <v>0</v>
      </c>
      <c r="AL185" s="61">
        <v>0</v>
      </c>
      <c r="AM185" s="61">
        <v>0</v>
      </c>
      <c r="AN185" s="61">
        <v>0</v>
      </c>
      <c r="AO185" s="61">
        <v>0</v>
      </c>
      <c r="AP185" s="61">
        <v>0</v>
      </c>
      <c r="AQ185" s="61">
        <v>0</v>
      </c>
      <c r="AR185" s="61">
        <v>0</v>
      </c>
      <c r="AS185" s="61">
        <v>0</v>
      </c>
      <c r="AT185" s="61">
        <v>0</v>
      </c>
      <c r="AU185" s="61">
        <v>0</v>
      </c>
      <c r="AV185" s="61">
        <v>0</v>
      </c>
      <c r="AW185" s="61">
        <v>0</v>
      </c>
      <c r="AX185" s="61">
        <v>0</v>
      </c>
      <c r="AY185" s="61">
        <v>0</v>
      </c>
      <c r="AZ185" s="61">
        <v>0</v>
      </c>
      <c r="BA185" s="61">
        <v>0</v>
      </c>
      <c r="BB185" s="61">
        <v>0</v>
      </c>
      <c r="BC185" s="61">
        <v>0</v>
      </c>
      <c r="BD185" s="61">
        <v>0</v>
      </c>
      <c r="BE185" s="61">
        <v>0</v>
      </c>
      <c r="BF185" s="61">
        <v>0</v>
      </c>
      <c r="BG185" s="61">
        <v>0</v>
      </c>
      <c r="BH185" s="61">
        <v>0</v>
      </c>
      <c r="BI185" s="61">
        <v>0</v>
      </c>
      <c r="BJ185" s="61">
        <v>0</v>
      </c>
      <c r="BK185" s="61">
        <v>0</v>
      </c>
      <c r="BL185" s="61">
        <v>0</v>
      </c>
      <c r="BM185" s="61">
        <v>0</v>
      </c>
      <c r="BN185" s="61">
        <v>0</v>
      </c>
      <c r="BO185" s="61">
        <v>0</v>
      </c>
      <c r="BP185" s="61">
        <v>0</v>
      </c>
      <c r="BQ185" s="61">
        <v>0</v>
      </c>
      <c r="BR185" s="61">
        <v>0</v>
      </c>
      <c r="BS185" s="61">
        <v>3076830</v>
      </c>
      <c r="BT185" s="61">
        <v>-746649</v>
      </c>
      <c r="BU185" s="58" t="s">
        <v>1081</v>
      </c>
      <c r="BV185" s="58" t="s">
        <v>465</v>
      </c>
      <c r="BW185" s="58" t="s">
        <v>466</v>
      </c>
      <c r="BX185" s="58" t="s">
        <v>549</v>
      </c>
      <c r="BY185" s="58" t="s">
        <v>1082</v>
      </c>
    </row>
    <row r="186" spans="1:77">
      <c r="A186" s="58" t="s">
        <v>469</v>
      </c>
      <c r="B186" s="59" t="s">
        <v>1083</v>
      </c>
      <c r="C186" s="59" t="s">
        <v>1084</v>
      </c>
      <c r="D186" s="61">
        <v>73461006</v>
      </c>
      <c r="E186" s="61">
        <v>0</v>
      </c>
      <c r="F186" s="61">
        <v>73461006</v>
      </c>
      <c r="G186" s="61">
        <v>0</v>
      </c>
      <c r="H186" s="61">
        <v>0</v>
      </c>
      <c r="I186" s="61">
        <v>0</v>
      </c>
      <c r="J186" s="61">
        <v>-346045</v>
      </c>
      <c r="K186" s="61">
        <v>0</v>
      </c>
      <c r="L186" s="61">
        <v>-346045</v>
      </c>
      <c r="M186" s="61">
        <v>0</v>
      </c>
      <c r="N186" s="61">
        <v>0</v>
      </c>
      <c r="O186" s="61">
        <v>0</v>
      </c>
      <c r="P186" s="61">
        <v>299622</v>
      </c>
      <c r="Q186" s="61">
        <v>0</v>
      </c>
      <c r="R186" s="61">
        <v>299622</v>
      </c>
      <c r="S186" s="61">
        <v>0</v>
      </c>
      <c r="T186" s="61">
        <v>0</v>
      </c>
      <c r="U186" s="61">
        <v>0</v>
      </c>
      <c r="V186" s="61">
        <v>2008081</v>
      </c>
      <c r="W186" s="61">
        <v>0</v>
      </c>
      <c r="X186" s="61">
        <v>2008081</v>
      </c>
      <c r="Y186" s="61">
        <v>414132</v>
      </c>
      <c r="Z186" s="61">
        <v>0</v>
      </c>
      <c r="AA186" s="61">
        <v>414132</v>
      </c>
      <c r="AB186" s="61">
        <v>-2796299</v>
      </c>
      <c r="AC186" s="61">
        <v>0</v>
      </c>
      <c r="AD186" s="61">
        <v>-2796299</v>
      </c>
      <c r="AE186" s="61">
        <v>0</v>
      </c>
      <c r="AF186" s="61">
        <v>0</v>
      </c>
      <c r="AG186" s="61">
        <v>0</v>
      </c>
      <c r="AH186" s="61">
        <v>73386542</v>
      </c>
      <c r="AI186" s="61">
        <v>0</v>
      </c>
      <c r="AJ186" s="61">
        <v>73386542</v>
      </c>
      <c r="AK186" s="61">
        <v>0</v>
      </c>
      <c r="AL186" s="61">
        <v>0</v>
      </c>
      <c r="AM186" s="61">
        <v>186263</v>
      </c>
      <c r="AN186" s="61">
        <v>0</v>
      </c>
      <c r="AO186" s="61">
        <v>186263</v>
      </c>
      <c r="AP186" s="61">
        <v>0</v>
      </c>
      <c r="AQ186" s="61">
        <v>0</v>
      </c>
      <c r="AR186" s="61">
        <v>0</v>
      </c>
      <c r="AS186" s="61">
        <v>0</v>
      </c>
      <c r="AT186" s="61">
        <v>0</v>
      </c>
      <c r="AU186" s="61">
        <v>0</v>
      </c>
      <c r="AV186" s="61">
        <v>0</v>
      </c>
      <c r="AW186" s="61">
        <v>0</v>
      </c>
      <c r="AX186" s="61">
        <v>0</v>
      </c>
      <c r="AY186" s="61">
        <v>0</v>
      </c>
      <c r="AZ186" s="61">
        <v>0</v>
      </c>
      <c r="BA186" s="61">
        <v>0</v>
      </c>
      <c r="BB186" s="61">
        <v>0</v>
      </c>
      <c r="BC186" s="61">
        <v>0</v>
      </c>
      <c r="BD186" s="61">
        <v>0</v>
      </c>
      <c r="BE186" s="61">
        <v>0</v>
      </c>
      <c r="BF186" s="61">
        <v>0</v>
      </c>
      <c r="BG186" s="61">
        <v>0</v>
      </c>
      <c r="BH186" s="61">
        <v>0</v>
      </c>
      <c r="BI186" s="61">
        <v>0</v>
      </c>
      <c r="BJ186" s="61">
        <v>0</v>
      </c>
      <c r="BK186" s="61">
        <v>0</v>
      </c>
      <c r="BL186" s="61">
        <v>0</v>
      </c>
      <c r="BM186" s="61">
        <v>0</v>
      </c>
      <c r="BN186" s="61">
        <v>0</v>
      </c>
      <c r="BO186" s="61">
        <v>0</v>
      </c>
      <c r="BP186" s="61">
        <v>0</v>
      </c>
      <c r="BQ186" s="61">
        <v>0</v>
      </c>
      <c r="BR186" s="61">
        <v>0</v>
      </c>
      <c r="BS186" s="61">
        <v>1464433</v>
      </c>
      <c r="BT186" s="61">
        <v>-1354039</v>
      </c>
      <c r="BU186" s="58" t="s">
        <v>553</v>
      </c>
      <c r="BV186" s="58" t="s">
        <v>554</v>
      </c>
      <c r="BW186" s="58" t="s">
        <v>466</v>
      </c>
      <c r="BX186" s="58" t="s">
        <v>479</v>
      </c>
      <c r="BY186" s="58" t="s">
        <v>1085</v>
      </c>
    </row>
    <row r="187" spans="1:77">
      <c r="A187" s="58" t="s">
        <v>469</v>
      </c>
      <c r="B187" s="59" t="s">
        <v>1086</v>
      </c>
      <c r="C187" s="59" t="s">
        <v>1087</v>
      </c>
      <c r="D187" s="61">
        <v>67273098</v>
      </c>
      <c r="E187" s="61">
        <v>166790</v>
      </c>
      <c r="F187" s="61">
        <v>67439888</v>
      </c>
      <c r="G187" s="61">
        <v>0</v>
      </c>
      <c r="H187" s="61">
        <v>0</v>
      </c>
      <c r="I187" s="61">
        <v>0</v>
      </c>
      <c r="J187" s="61">
        <v>58381</v>
      </c>
      <c r="K187" s="61">
        <v>0</v>
      </c>
      <c r="L187" s="61">
        <v>58381</v>
      </c>
      <c r="M187" s="61">
        <v>0</v>
      </c>
      <c r="N187" s="61">
        <v>0</v>
      </c>
      <c r="O187" s="61">
        <v>0</v>
      </c>
      <c r="P187" s="61">
        <v>-77416</v>
      </c>
      <c r="Q187" s="61">
        <v>0</v>
      </c>
      <c r="R187" s="61">
        <v>-77416</v>
      </c>
      <c r="S187" s="61">
        <v>1259318</v>
      </c>
      <c r="T187" s="61">
        <v>0</v>
      </c>
      <c r="U187" s="61">
        <v>1259318</v>
      </c>
      <c r="V187" s="61">
        <v>163635</v>
      </c>
      <c r="W187" s="61">
        <v>0</v>
      </c>
      <c r="X187" s="61">
        <v>163635</v>
      </c>
      <c r="Y187" s="61">
        <v>42259</v>
      </c>
      <c r="Z187" s="61">
        <v>0</v>
      </c>
      <c r="AA187" s="61">
        <v>42259</v>
      </c>
      <c r="AB187" s="61">
        <v>-3873396</v>
      </c>
      <c r="AC187" s="61">
        <v>0</v>
      </c>
      <c r="AD187" s="61">
        <v>-3873396</v>
      </c>
      <c r="AE187" s="61">
        <v>0</v>
      </c>
      <c r="AF187" s="61">
        <v>0</v>
      </c>
      <c r="AG187" s="61">
        <v>0</v>
      </c>
      <c r="AH187" s="61">
        <v>64787498</v>
      </c>
      <c r="AI187" s="61">
        <v>166790</v>
      </c>
      <c r="AJ187" s="61">
        <v>64954288</v>
      </c>
      <c r="AK187" s="61">
        <v>166790</v>
      </c>
      <c r="AL187" s="61">
        <v>166790</v>
      </c>
      <c r="AM187" s="61">
        <v>5452499</v>
      </c>
      <c r="AN187" s="61">
        <v>0</v>
      </c>
      <c r="AO187" s="61">
        <v>5452499</v>
      </c>
      <c r="AP187" s="61">
        <v>0</v>
      </c>
      <c r="AQ187" s="61">
        <v>0</v>
      </c>
      <c r="AR187" s="61">
        <v>0</v>
      </c>
      <c r="AS187" s="61">
        <v>0</v>
      </c>
      <c r="AT187" s="61">
        <v>0</v>
      </c>
      <c r="AU187" s="61">
        <v>36804</v>
      </c>
      <c r="AV187" s="61">
        <v>36804</v>
      </c>
      <c r="AW187" s="61">
        <v>140468</v>
      </c>
      <c r="AX187" s="61">
        <v>0</v>
      </c>
      <c r="AY187" s="61">
        <v>0</v>
      </c>
      <c r="AZ187" s="61">
        <v>0</v>
      </c>
      <c r="BA187" s="61">
        <v>0</v>
      </c>
      <c r="BB187" s="61">
        <v>56250</v>
      </c>
      <c r="BC187" s="61">
        <v>56250</v>
      </c>
      <c r="BD187" s="61">
        <v>0</v>
      </c>
      <c r="BE187" s="61">
        <v>0</v>
      </c>
      <c r="BF187" s="61">
        <v>0</v>
      </c>
      <c r="BG187" s="61">
        <v>56250</v>
      </c>
      <c r="BH187" s="61">
        <v>56250</v>
      </c>
      <c r="BI187" s="61">
        <v>0</v>
      </c>
      <c r="BJ187" s="61">
        <v>0</v>
      </c>
      <c r="BK187" s="61">
        <v>0</v>
      </c>
      <c r="BL187" s="61">
        <v>0</v>
      </c>
      <c r="BM187" s="61">
        <v>0</v>
      </c>
      <c r="BN187" s="61">
        <v>0</v>
      </c>
      <c r="BO187" s="61">
        <v>0</v>
      </c>
      <c r="BP187" s="61">
        <v>0</v>
      </c>
      <c r="BQ187" s="61">
        <v>0</v>
      </c>
      <c r="BR187" s="61">
        <v>0</v>
      </c>
      <c r="BS187" s="61">
        <v>6755418</v>
      </c>
      <c r="BT187" s="61">
        <v>-1605314</v>
      </c>
      <c r="BU187" s="58" t="s">
        <v>536</v>
      </c>
      <c r="BV187" s="58" t="s">
        <v>465</v>
      </c>
      <c r="BW187" s="58" t="s">
        <v>536</v>
      </c>
      <c r="BX187" s="58" t="s">
        <v>730</v>
      </c>
      <c r="BY187" s="58" t="s">
        <v>1088</v>
      </c>
    </row>
    <row r="188" spans="1:77">
      <c r="A188" s="58" t="s">
        <v>469</v>
      </c>
      <c r="B188" s="59" t="s">
        <v>1089</v>
      </c>
      <c r="C188" s="59" t="s">
        <v>1090</v>
      </c>
      <c r="D188" s="61">
        <v>53971949</v>
      </c>
      <c r="E188" s="61">
        <v>0</v>
      </c>
      <c r="F188" s="61">
        <v>53971949</v>
      </c>
      <c r="G188" s="61">
        <v>0</v>
      </c>
      <c r="H188" s="61">
        <v>0</v>
      </c>
      <c r="I188" s="61">
        <v>0</v>
      </c>
      <c r="J188" s="61">
        <v>-440124</v>
      </c>
      <c r="K188" s="61">
        <v>0</v>
      </c>
      <c r="L188" s="61">
        <v>-440124</v>
      </c>
      <c r="M188" s="61">
        <v>0</v>
      </c>
      <c r="N188" s="61">
        <v>0</v>
      </c>
      <c r="O188" s="61">
        <v>0</v>
      </c>
      <c r="P188" s="61">
        <v>-574939</v>
      </c>
      <c r="Q188" s="61">
        <v>0</v>
      </c>
      <c r="R188" s="61">
        <v>-574939</v>
      </c>
      <c r="S188" s="61">
        <v>31507</v>
      </c>
      <c r="T188" s="61">
        <v>0</v>
      </c>
      <c r="U188" s="61">
        <v>31507</v>
      </c>
      <c r="V188" s="61">
        <v>1816047</v>
      </c>
      <c r="W188" s="61">
        <v>0</v>
      </c>
      <c r="X188" s="61">
        <v>1816047</v>
      </c>
      <c r="Y188" s="61">
        <v>-33281</v>
      </c>
      <c r="Z188" s="61">
        <v>0</v>
      </c>
      <c r="AA188" s="61">
        <v>-33281</v>
      </c>
      <c r="AB188" s="61">
        <v>-1297117</v>
      </c>
      <c r="AC188" s="61">
        <v>0</v>
      </c>
      <c r="AD188" s="61">
        <v>-1297117</v>
      </c>
      <c r="AE188" s="61">
        <v>0</v>
      </c>
      <c r="AF188" s="61">
        <v>0</v>
      </c>
      <c r="AG188" s="61">
        <v>0</v>
      </c>
      <c r="AH188" s="61">
        <v>53914166</v>
      </c>
      <c r="AI188" s="61">
        <v>0</v>
      </c>
      <c r="AJ188" s="61">
        <v>53914166</v>
      </c>
      <c r="AK188" s="61">
        <v>0</v>
      </c>
      <c r="AL188" s="61">
        <v>0</v>
      </c>
      <c r="AM188" s="61">
        <v>0</v>
      </c>
      <c r="AN188" s="61">
        <v>0</v>
      </c>
      <c r="AO188" s="61">
        <v>0</v>
      </c>
      <c r="AP188" s="61">
        <v>0</v>
      </c>
      <c r="AQ188" s="61">
        <v>0</v>
      </c>
      <c r="AR188" s="61">
        <v>0</v>
      </c>
      <c r="AS188" s="61">
        <v>0</v>
      </c>
      <c r="AT188" s="61">
        <v>0</v>
      </c>
      <c r="AU188" s="61">
        <v>0</v>
      </c>
      <c r="AV188" s="61">
        <v>0</v>
      </c>
      <c r="AW188" s="61">
        <v>0</v>
      </c>
      <c r="AX188" s="61">
        <v>0</v>
      </c>
      <c r="AY188" s="61">
        <v>0</v>
      </c>
      <c r="AZ188" s="61">
        <v>0</v>
      </c>
      <c r="BA188" s="61">
        <v>0</v>
      </c>
      <c r="BB188" s="61">
        <v>0</v>
      </c>
      <c r="BC188" s="61">
        <v>0</v>
      </c>
      <c r="BD188" s="61">
        <v>0</v>
      </c>
      <c r="BE188" s="61">
        <v>0</v>
      </c>
      <c r="BF188" s="61">
        <v>0</v>
      </c>
      <c r="BG188" s="61">
        <v>0</v>
      </c>
      <c r="BH188" s="61">
        <v>0</v>
      </c>
      <c r="BI188" s="61">
        <v>0</v>
      </c>
      <c r="BJ188" s="61">
        <v>0</v>
      </c>
      <c r="BK188" s="61">
        <v>0</v>
      </c>
      <c r="BL188" s="61">
        <v>0</v>
      </c>
      <c r="BM188" s="61">
        <v>0</v>
      </c>
      <c r="BN188" s="61">
        <v>0</v>
      </c>
      <c r="BO188" s="61">
        <v>0</v>
      </c>
      <c r="BP188" s="61">
        <v>0</v>
      </c>
      <c r="BQ188" s="61">
        <v>0</v>
      </c>
      <c r="BR188" s="61">
        <v>0</v>
      </c>
      <c r="BS188" s="61">
        <v>4527473</v>
      </c>
      <c r="BT188" s="61">
        <v>-3862150</v>
      </c>
      <c r="BU188" s="58" t="s">
        <v>591</v>
      </c>
      <c r="BV188" s="58" t="s">
        <v>465</v>
      </c>
      <c r="BW188" s="58" t="s">
        <v>466</v>
      </c>
      <c r="BX188" s="58" t="s">
        <v>497</v>
      </c>
      <c r="BY188" s="58" t="s">
        <v>1091</v>
      </c>
    </row>
    <row r="189" spans="1:77">
      <c r="A189" s="58" t="s">
        <v>469</v>
      </c>
      <c r="B189" s="59" t="s">
        <v>1092</v>
      </c>
      <c r="C189" s="59" t="s">
        <v>1093</v>
      </c>
      <c r="D189" s="61">
        <v>96728782</v>
      </c>
      <c r="E189" s="61">
        <v>9085874</v>
      </c>
      <c r="F189" s="61">
        <v>105814656</v>
      </c>
      <c r="G189" s="61">
        <v>0</v>
      </c>
      <c r="H189" s="61">
        <v>0</v>
      </c>
      <c r="I189" s="61">
        <v>0</v>
      </c>
      <c r="J189" s="61">
        <v>54671</v>
      </c>
      <c r="K189" s="61">
        <v>0</v>
      </c>
      <c r="L189" s="61">
        <v>54671</v>
      </c>
      <c r="M189" s="61">
        <v>0</v>
      </c>
      <c r="N189" s="61">
        <v>0</v>
      </c>
      <c r="O189" s="61">
        <v>0</v>
      </c>
      <c r="P189" s="61">
        <v>-4421129</v>
      </c>
      <c r="Q189" s="61">
        <v>-282200</v>
      </c>
      <c r="R189" s="61">
        <v>-4703329</v>
      </c>
      <c r="S189" s="61">
        <v>784490</v>
      </c>
      <c r="T189" s="61">
        <v>13160</v>
      </c>
      <c r="U189" s="61">
        <v>797650</v>
      </c>
      <c r="V189" s="61">
        <v>3137961</v>
      </c>
      <c r="W189" s="61">
        <v>52640</v>
      </c>
      <c r="X189" s="61">
        <v>3190601</v>
      </c>
      <c r="Y189" s="61">
        <v>716249</v>
      </c>
      <c r="Z189" s="61">
        <v>45718</v>
      </c>
      <c r="AA189" s="61">
        <v>761967</v>
      </c>
      <c r="AB189" s="61">
        <v>-4645411</v>
      </c>
      <c r="AC189" s="61">
        <v>-296515</v>
      </c>
      <c r="AD189" s="61">
        <v>-4941926</v>
      </c>
      <c r="AE189" s="61">
        <v>0</v>
      </c>
      <c r="AF189" s="61">
        <v>0</v>
      </c>
      <c r="AG189" s="61">
        <v>0</v>
      </c>
      <c r="AH189" s="61">
        <v>92300942</v>
      </c>
      <c r="AI189" s="61">
        <v>8618677</v>
      </c>
      <c r="AJ189" s="61">
        <v>100919619</v>
      </c>
      <c r="AK189" s="61">
        <v>8618677</v>
      </c>
      <c r="AL189" s="61">
        <v>8618677</v>
      </c>
      <c r="AM189" s="61">
        <v>0</v>
      </c>
      <c r="AN189" s="61">
        <v>0</v>
      </c>
      <c r="AO189" s="61">
        <v>0</v>
      </c>
      <c r="AP189" s="61">
        <v>0</v>
      </c>
      <c r="AQ189" s="61">
        <v>0</v>
      </c>
      <c r="AR189" s="61">
        <v>0</v>
      </c>
      <c r="AS189" s="61">
        <v>881</v>
      </c>
      <c r="AT189" s="61">
        <v>881</v>
      </c>
      <c r="AU189" s="61">
        <v>11710736</v>
      </c>
      <c r="AV189" s="61">
        <v>11710736</v>
      </c>
      <c r="AW189" s="61">
        <v>0</v>
      </c>
      <c r="AX189" s="61">
        <v>0</v>
      </c>
      <c r="AY189" s="61">
        <v>0</v>
      </c>
      <c r="AZ189" s="61">
        <v>0</v>
      </c>
      <c r="BA189" s="61">
        <v>0</v>
      </c>
      <c r="BB189" s="61">
        <v>0</v>
      </c>
      <c r="BC189" s="61">
        <v>0</v>
      </c>
      <c r="BD189" s="61">
        <v>0</v>
      </c>
      <c r="BE189" s="61">
        <v>0</v>
      </c>
      <c r="BF189" s="61">
        <v>0</v>
      </c>
      <c r="BG189" s="61">
        <v>0</v>
      </c>
      <c r="BH189" s="61">
        <v>0</v>
      </c>
      <c r="BI189" s="61">
        <v>0</v>
      </c>
      <c r="BJ189" s="61">
        <v>0</v>
      </c>
      <c r="BK189" s="61">
        <v>0</v>
      </c>
      <c r="BL189" s="61">
        <v>0</v>
      </c>
      <c r="BM189" s="61">
        <v>0</v>
      </c>
      <c r="BN189" s="61">
        <v>0</v>
      </c>
      <c r="BO189" s="61">
        <v>0</v>
      </c>
      <c r="BP189" s="61">
        <v>0</v>
      </c>
      <c r="BQ189" s="61">
        <v>0</v>
      </c>
      <c r="BR189" s="61">
        <v>0</v>
      </c>
      <c r="BS189" s="61">
        <v>35636987</v>
      </c>
      <c r="BT189" s="61">
        <v>-11154766</v>
      </c>
      <c r="BU189" s="58" t="s">
        <v>536</v>
      </c>
      <c r="BV189" s="58" t="s">
        <v>487</v>
      </c>
      <c r="BW189" s="58" t="s">
        <v>536</v>
      </c>
      <c r="BX189" s="58" t="s">
        <v>479</v>
      </c>
      <c r="BY189" s="58" t="s">
        <v>1094</v>
      </c>
    </row>
    <row r="190" spans="1:77">
      <c r="A190" s="58" t="s">
        <v>469</v>
      </c>
      <c r="B190" s="59" t="s">
        <v>1095</v>
      </c>
      <c r="C190" s="59" t="s">
        <v>1096</v>
      </c>
      <c r="D190" s="61">
        <v>30953009</v>
      </c>
      <c r="E190" s="61">
        <v>0</v>
      </c>
      <c r="F190" s="61">
        <v>30953009</v>
      </c>
      <c r="G190" s="61">
        <v>0</v>
      </c>
      <c r="H190" s="61">
        <v>0</v>
      </c>
      <c r="I190" s="61">
        <v>0</v>
      </c>
      <c r="J190" s="61">
        <v>-52135</v>
      </c>
      <c r="K190" s="61">
        <v>0</v>
      </c>
      <c r="L190" s="61">
        <v>-52135</v>
      </c>
      <c r="M190" s="61">
        <v>0</v>
      </c>
      <c r="N190" s="61">
        <v>0</v>
      </c>
      <c r="O190" s="61">
        <v>0</v>
      </c>
      <c r="P190" s="61">
        <v>-570014</v>
      </c>
      <c r="Q190" s="61">
        <v>0</v>
      </c>
      <c r="R190" s="61">
        <v>-570014</v>
      </c>
      <c r="S190" s="61">
        <v>398033</v>
      </c>
      <c r="T190" s="61">
        <v>0</v>
      </c>
      <c r="U190" s="61">
        <v>398033</v>
      </c>
      <c r="V190" s="61">
        <v>729064</v>
      </c>
      <c r="W190" s="61">
        <v>0</v>
      </c>
      <c r="X190" s="61">
        <v>729064</v>
      </c>
      <c r="Y190" s="61">
        <v>212043</v>
      </c>
      <c r="Z190" s="61">
        <v>0</v>
      </c>
      <c r="AA190" s="61">
        <v>212043</v>
      </c>
      <c r="AB190" s="61">
        <v>-1304950</v>
      </c>
      <c r="AC190" s="61">
        <v>0</v>
      </c>
      <c r="AD190" s="61">
        <v>-1304950</v>
      </c>
      <c r="AE190" s="61">
        <v>0</v>
      </c>
      <c r="AF190" s="61">
        <v>0</v>
      </c>
      <c r="AG190" s="61">
        <v>0</v>
      </c>
      <c r="AH190" s="61">
        <v>30417185</v>
      </c>
      <c r="AI190" s="61">
        <v>0</v>
      </c>
      <c r="AJ190" s="61">
        <v>30417185</v>
      </c>
      <c r="AK190" s="61">
        <v>0</v>
      </c>
      <c r="AL190" s="61">
        <v>0</v>
      </c>
      <c r="AM190" s="61">
        <v>0</v>
      </c>
      <c r="AN190" s="61">
        <v>0</v>
      </c>
      <c r="AO190" s="61">
        <v>0</v>
      </c>
      <c r="AP190" s="61">
        <v>0</v>
      </c>
      <c r="AQ190" s="61">
        <v>0</v>
      </c>
      <c r="AR190" s="61">
        <v>0</v>
      </c>
      <c r="AS190" s="61">
        <v>0</v>
      </c>
      <c r="AT190" s="61">
        <v>0</v>
      </c>
      <c r="AU190" s="61">
        <v>0</v>
      </c>
      <c r="AV190" s="61">
        <v>0</v>
      </c>
      <c r="AW190" s="61">
        <v>0</v>
      </c>
      <c r="AX190" s="61">
        <v>0</v>
      </c>
      <c r="AY190" s="61">
        <v>0</v>
      </c>
      <c r="AZ190" s="61">
        <v>0</v>
      </c>
      <c r="BA190" s="61">
        <v>0</v>
      </c>
      <c r="BB190" s="61">
        <v>0</v>
      </c>
      <c r="BC190" s="61">
        <v>0</v>
      </c>
      <c r="BD190" s="61">
        <v>0</v>
      </c>
      <c r="BE190" s="61">
        <v>0</v>
      </c>
      <c r="BF190" s="61">
        <v>0</v>
      </c>
      <c r="BG190" s="61">
        <v>0</v>
      </c>
      <c r="BH190" s="61">
        <v>0</v>
      </c>
      <c r="BI190" s="61">
        <v>0</v>
      </c>
      <c r="BJ190" s="61">
        <v>0</v>
      </c>
      <c r="BK190" s="61">
        <v>0</v>
      </c>
      <c r="BL190" s="61">
        <v>0</v>
      </c>
      <c r="BM190" s="61">
        <v>0</v>
      </c>
      <c r="BN190" s="61">
        <v>0</v>
      </c>
      <c r="BO190" s="61">
        <v>0</v>
      </c>
      <c r="BP190" s="61">
        <v>0</v>
      </c>
      <c r="BQ190" s="61">
        <v>0</v>
      </c>
      <c r="BR190" s="61">
        <v>0</v>
      </c>
      <c r="BS190" s="61">
        <v>2207476</v>
      </c>
      <c r="BT190" s="61">
        <v>-514614</v>
      </c>
      <c r="BU190" s="58" t="s">
        <v>1081</v>
      </c>
      <c r="BV190" s="58" t="s">
        <v>465</v>
      </c>
      <c r="BW190" s="58" t="s">
        <v>466</v>
      </c>
      <c r="BX190" s="58" t="s">
        <v>549</v>
      </c>
      <c r="BY190" s="58" t="s">
        <v>1097</v>
      </c>
    </row>
    <row r="191" spans="1:77">
      <c r="A191" s="58" t="s">
        <v>469</v>
      </c>
      <c r="B191" s="59" t="s">
        <v>1098</v>
      </c>
      <c r="C191" s="59" t="s">
        <v>1099</v>
      </c>
      <c r="D191" s="61">
        <v>10722548</v>
      </c>
      <c r="E191" s="61">
        <v>0</v>
      </c>
      <c r="F191" s="61">
        <v>10722548</v>
      </c>
      <c r="G191" s="61">
        <v>0</v>
      </c>
      <c r="H191" s="61">
        <v>0</v>
      </c>
      <c r="I191" s="61">
        <v>0</v>
      </c>
      <c r="J191" s="61">
        <v>-70127</v>
      </c>
      <c r="K191" s="61">
        <v>0</v>
      </c>
      <c r="L191" s="61">
        <v>-70127</v>
      </c>
      <c r="M191" s="61">
        <v>0</v>
      </c>
      <c r="N191" s="61">
        <v>0</v>
      </c>
      <c r="O191" s="61">
        <v>0</v>
      </c>
      <c r="P191" s="61">
        <v>-158172</v>
      </c>
      <c r="Q191" s="61">
        <v>0</v>
      </c>
      <c r="R191" s="61">
        <v>-158172</v>
      </c>
      <c r="S191" s="61">
        <v>12845</v>
      </c>
      <c r="T191" s="61">
        <v>0</v>
      </c>
      <c r="U191" s="61">
        <v>12845</v>
      </c>
      <c r="V191" s="61">
        <v>726601</v>
      </c>
      <c r="W191" s="61">
        <v>0</v>
      </c>
      <c r="X191" s="61">
        <v>726601</v>
      </c>
      <c r="Y191" s="61">
        <v>746648</v>
      </c>
      <c r="Z191" s="61">
        <v>0</v>
      </c>
      <c r="AA191" s="61">
        <v>746648</v>
      </c>
      <c r="AB191" s="61">
        <v>-949000</v>
      </c>
      <c r="AC191" s="61">
        <v>0</v>
      </c>
      <c r="AD191" s="61">
        <v>-949000</v>
      </c>
      <c r="AE191" s="61">
        <v>0</v>
      </c>
      <c r="AF191" s="61">
        <v>0</v>
      </c>
      <c r="AG191" s="61">
        <v>0</v>
      </c>
      <c r="AH191" s="61">
        <v>11101470</v>
      </c>
      <c r="AI191" s="61">
        <v>0</v>
      </c>
      <c r="AJ191" s="61">
        <v>11101470</v>
      </c>
      <c r="AK191" s="61">
        <v>0</v>
      </c>
      <c r="AL191" s="61">
        <v>0</v>
      </c>
      <c r="AM191" s="61">
        <v>8446</v>
      </c>
      <c r="AN191" s="61">
        <v>0</v>
      </c>
      <c r="AO191" s="61">
        <v>8446</v>
      </c>
      <c r="AP191" s="61">
        <v>0</v>
      </c>
      <c r="AQ191" s="61">
        <v>0</v>
      </c>
      <c r="AR191" s="61">
        <v>0</v>
      </c>
      <c r="AS191" s="61">
        <v>0</v>
      </c>
      <c r="AT191" s="61">
        <v>0</v>
      </c>
      <c r="AU191" s="61">
        <v>0</v>
      </c>
      <c r="AV191" s="61">
        <v>0</v>
      </c>
      <c r="AW191" s="61">
        <v>0</v>
      </c>
      <c r="AX191" s="61">
        <v>0</v>
      </c>
      <c r="AY191" s="61">
        <v>0</v>
      </c>
      <c r="AZ191" s="61">
        <v>0</v>
      </c>
      <c r="BA191" s="61">
        <v>0</v>
      </c>
      <c r="BB191" s="61">
        <v>0</v>
      </c>
      <c r="BC191" s="61">
        <v>0</v>
      </c>
      <c r="BD191" s="61">
        <v>0</v>
      </c>
      <c r="BE191" s="61">
        <v>0</v>
      </c>
      <c r="BF191" s="61">
        <v>0</v>
      </c>
      <c r="BG191" s="61">
        <v>0</v>
      </c>
      <c r="BH191" s="61">
        <v>0</v>
      </c>
      <c r="BI191" s="61">
        <v>0</v>
      </c>
      <c r="BJ191" s="61">
        <v>0</v>
      </c>
      <c r="BK191" s="61">
        <v>0</v>
      </c>
      <c r="BL191" s="61">
        <v>0</v>
      </c>
      <c r="BM191" s="61">
        <v>0</v>
      </c>
      <c r="BN191" s="61">
        <v>0</v>
      </c>
      <c r="BO191" s="61">
        <v>0</v>
      </c>
      <c r="BP191" s="61">
        <v>0</v>
      </c>
      <c r="BQ191" s="61">
        <v>0</v>
      </c>
      <c r="BR191" s="61">
        <v>0</v>
      </c>
      <c r="BS191" s="61">
        <v>1568941</v>
      </c>
      <c r="BT191" s="61">
        <v>-862062</v>
      </c>
      <c r="BU191" s="58" t="s">
        <v>553</v>
      </c>
      <c r="BV191" s="58" t="s">
        <v>554</v>
      </c>
      <c r="BW191" s="58" t="s">
        <v>466</v>
      </c>
      <c r="BX191" s="58" t="s">
        <v>479</v>
      </c>
      <c r="BY191" s="58" t="s">
        <v>1100</v>
      </c>
    </row>
    <row r="192" spans="1:77">
      <c r="A192" s="58" t="s">
        <v>469</v>
      </c>
      <c r="B192" s="59" t="s">
        <v>1101</v>
      </c>
      <c r="C192" s="59" t="s">
        <v>1102</v>
      </c>
      <c r="D192" s="61">
        <v>49113947</v>
      </c>
      <c r="E192" s="61">
        <v>0</v>
      </c>
      <c r="F192" s="61">
        <v>49113947</v>
      </c>
      <c r="G192" s="61">
        <v>0</v>
      </c>
      <c r="H192" s="61">
        <v>0</v>
      </c>
      <c r="I192" s="61">
        <v>0</v>
      </c>
      <c r="J192" s="61">
        <v>-359731</v>
      </c>
      <c r="K192" s="61">
        <v>0</v>
      </c>
      <c r="L192" s="61">
        <v>-359731</v>
      </c>
      <c r="M192" s="61">
        <v>0</v>
      </c>
      <c r="N192" s="61">
        <v>0</v>
      </c>
      <c r="O192" s="61">
        <v>0</v>
      </c>
      <c r="P192" s="61">
        <v>-1307458</v>
      </c>
      <c r="Q192" s="61">
        <v>0</v>
      </c>
      <c r="R192" s="61">
        <v>-1307458</v>
      </c>
      <c r="S192" s="61">
        <v>0</v>
      </c>
      <c r="T192" s="61">
        <v>0</v>
      </c>
      <c r="U192" s="61">
        <v>0</v>
      </c>
      <c r="V192" s="61">
        <v>0</v>
      </c>
      <c r="W192" s="61">
        <v>0</v>
      </c>
      <c r="X192" s="61">
        <v>0</v>
      </c>
      <c r="Y192" s="61">
        <v>0</v>
      </c>
      <c r="Z192" s="61">
        <v>0</v>
      </c>
      <c r="AA192" s="61">
        <v>0</v>
      </c>
      <c r="AB192" s="61">
        <v>-1443790</v>
      </c>
      <c r="AC192" s="61">
        <v>0</v>
      </c>
      <c r="AD192" s="61">
        <v>-1443790</v>
      </c>
      <c r="AE192" s="61">
        <v>0</v>
      </c>
      <c r="AF192" s="61">
        <v>0</v>
      </c>
      <c r="AG192" s="61">
        <v>0</v>
      </c>
      <c r="AH192" s="61">
        <v>46362699</v>
      </c>
      <c r="AI192" s="61">
        <v>0</v>
      </c>
      <c r="AJ192" s="61">
        <v>46362699</v>
      </c>
      <c r="AK192" s="61">
        <v>0</v>
      </c>
      <c r="AL192" s="61">
        <v>0</v>
      </c>
      <c r="AM192" s="61">
        <v>0</v>
      </c>
      <c r="AN192" s="61">
        <v>0</v>
      </c>
      <c r="AO192" s="61">
        <v>0</v>
      </c>
      <c r="AP192" s="61">
        <v>0</v>
      </c>
      <c r="AQ192" s="61">
        <v>0</v>
      </c>
      <c r="AR192" s="61">
        <v>0</v>
      </c>
      <c r="AS192" s="61">
        <v>0</v>
      </c>
      <c r="AT192" s="61">
        <v>0</v>
      </c>
      <c r="AU192" s="61">
        <v>0</v>
      </c>
      <c r="AV192" s="61">
        <v>0</v>
      </c>
      <c r="AW192" s="61">
        <v>0</v>
      </c>
      <c r="AX192" s="61">
        <v>0</v>
      </c>
      <c r="AY192" s="61">
        <v>0</v>
      </c>
      <c r="AZ192" s="61">
        <v>0</v>
      </c>
      <c r="BA192" s="61">
        <v>0</v>
      </c>
      <c r="BB192" s="61">
        <v>0</v>
      </c>
      <c r="BC192" s="61">
        <v>0</v>
      </c>
      <c r="BD192" s="61">
        <v>0</v>
      </c>
      <c r="BE192" s="61">
        <v>0</v>
      </c>
      <c r="BF192" s="61">
        <v>0</v>
      </c>
      <c r="BG192" s="61">
        <v>0</v>
      </c>
      <c r="BH192" s="61">
        <v>0</v>
      </c>
      <c r="BI192" s="61">
        <v>0</v>
      </c>
      <c r="BJ192" s="61">
        <v>0</v>
      </c>
      <c r="BK192" s="61">
        <v>0</v>
      </c>
      <c r="BL192" s="61">
        <v>0</v>
      </c>
      <c r="BM192" s="61">
        <v>0</v>
      </c>
      <c r="BN192" s="61">
        <v>0</v>
      </c>
      <c r="BO192" s="61">
        <v>0</v>
      </c>
      <c r="BP192" s="61">
        <v>0</v>
      </c>
      <c r="BQ192" s="61">
        <v>0</v>
      </c>
      <c r="BR192" s="61">
        <v>0</v>
      </c>
      <c r="BS192" s="61">
        <v>9382457</v>
      </c>
      <c r="BT192" s="61">
        <v>-3443494</v>
      </c>
      <c r="BU192" s="58" t="s">
        <v>511</v>
      </c>
      <c r="BV192" s="58" t="s">
        <v>568</v>
      </c>
      <c r="BW192" s="58" t="s">
        <v>513</v>
      </c>
      <c r="BX192" s="58" t="s">
        <v>473</v>
      </c>
      <c r="BY192" s="58" t="s">
        <v>1103</v>
      </c>
    </row>
    <row r="193" spans="1:77">
      <c r="A193" s="58" t="s">
        <v>469</v>
      </c>
      <c r="B193" s="59" t="s">
        <v>1104</v>
      </c>
      <c r="C193" s="59" t="s">
        <v>1105</v>
      </c>
      <c r="D193" s="61">
        <v>82222426</v>
      </c>
      <c r="E193" s="61">
        <v>0</v>
      </c>
      <c r="F193" s="61">
        <v>82222426</v>
      </c>
      <c r="G193" s="61">
        <v>0</v>
      </c>
      <c r="H193" s="61">
        <v>0</v>
      </c>
      <c r="I193" s="61">
        <v>0</v>
      </c>
      <c r="J193" s="61">
        <v>-497900</v>
      </c>
      <c r="K193" s="61">
        <v>0</v>
      </c>
      <c r="L193" s="61">
        <v>-497900</v>
      </c>
      <c r="M193" s="61">
        <v>0</v>
      </c>
      <c r="N193" s="61">
        <v>0</v>
      </c>
      <c r="O193" s="61">
        <v>0</v>
      </c>
      <c r="P193" s="61">
        <v>-2725119</v>
      </c>
      <c r="Q193" s="61">
        <v>0</v>
      </c>
      <c r="R193" s="61">
        <v>-2725119</v>
      </c>
      <c r="S193" s="61">
        <v>570813</v>
      </c>
      <c r="T193" s="61">
        <v>0</v>
      </c>
      <c r="U193" s="61">
        <v>570813</v>
      </c>
      <c r="V193" s="61">
        <v>4256458</v>
      </c>
      <c r="W193" s="61">
        <v>0</v>
      </c>
      <c r="X193" s="61">
        <v>4256458</v>
      </c>
      <c r="Y193" s="61">
        <v>326886</v>
      </c>
      <c r="Z193" s="61">
        <v>0</v>
      </c>
      <c r="AA193" s="61">
        <v>326886</v>
      </c>
      <c r="AB193" s="61">
        <v>-1183028</v>
      </c>
      <c r="AC193" s="61">
        <v>0</v>
      </c>
      <c r="AD193" s="61">
        <v>-1183028</v>
      </c>
      <c r="AE193" s="61">
        <v>0</v>
      </c>
      <c r="AF193" s="61">
        <v>0</v>
      </c>
      <c r="AG193" s="61">
        <v>0</v>
      </c>
      <c r="AH193" s="61">
        <v>83468436</v>
      </c>
      <c r="AI193" s="61">
        <v>0</v>
      </c>
      <c r="AJ193" s="61">
        <v>83468436</v>
      </c>
      <c r="AK193" s="61">
        <v>0</v>
      </c>
      <c r="AL193" s="61">
        <v>0</v>
      </c>
      <c r="AM193" s="61">
        <v>14256</v>
      </c>
      <c r="AN193" s="61">
        <v>0</v>
      </c>
      <c r="AO193" s="61">
        <v>14256</v>
      </c>
      <c r="AP193" s="61">
        <v>0</v>
      </c>
      <c r="AQ193" s="61">
        <v>0</v>
      </c>
      <c r="AR193" s="61">
        <v>0</v>
      </c>
      <c r="AS193" s="61">
        <v>0</v>
      </c>
      <c r="AT193" s="61">
        <v>0</v>
      </c>
      <c r="AU193" s="61">
        <v>0</v>
      </c>
      <c r="AV193" s="61">
        <v>0</v>
      </c>
      <c r="AW193" s="61">
        <v>0</v>
      </c>
      <c r="AX193" s="61">
        <v>0</v>
      </c>
      <c r="AY193" s="61">
        <v>0</v>
      </c>
      <c r="AZ193" s="61">
        <v>0</v>
      </c>
      <c r="BA193" s="61">
        <v>0</v>
      </c>
      <c r="BB193" s="61">
        <v>0</v>
      </c>
      <c r="BC193" s="61">
        <v>0</v>
      </c>
      <c r="BD193" s="61">
        <v>0</v>
      </c>
      <c r="BE193" s="61">
        <v>0</v>
      </c>
      <c r="BF193" s="61">
        <v>0</v>
      </c>
      <c r="BG193" s="61">
        <v>0</v>
      </c>
      <c r="BH193" s="61">
        <v>0</v>
      </c>
      <c r="BI193" s="61">
        <v>0</v>
      </c>
      <c r="BJ193" s="61">
        <v>0</v>
      </c>
      <c r="BK193" s="61">
        <v>0</v>
      </c>
      <c r="BL193" s="61">
        <v>0</v>
      </c>
      <c r="BM193" s="61">
        <v>0</v>
      </c>
      <c r="BN193" s="61">
        <v>0</v>
      </c>
      <c r="BO193" s="61">
        <v>0</v>
      </c>
      <c r="BP193" s="61">
        <v>0</v>
      </c>
      <c r="BQ193" s="61">
        <v>0</v>
      </c>
      <c r="BR193" s="61">
        <v>0</v>
      </c>
      <c r="BS193" s="61">
        <v>11839783</v>
      </c>
      <c r="BT193" s="61">
        <v>-5161407</v>
      </c>
      <c r="BU193" s="58" t="s">
        <v>676</v>
      </c>
      <c r="BV193" s="58" t="s">
        <v>465</v>
      </c>
      <c r="BW193" s="58" t="s">
        <v>466</v>
      </c>
      <c r="BX193" s="58" t="s">
        <v>467</v>
      </c>
      <c r="BY193" s="58" t="s">
        <v>1106</v>
      </c>
    </row>
    <row r="194" spans="1:77">
      <c r="A194" s="58" t="s">
        <v>469</v>
      </c>
      <c r="B194" s="59" t="s">
        <v>1107</v>
      </c>
      <c r="C194" s="59" t="s">
        <v>1108</v>
      </c>
      <c r="D194" s="61">
        <v>15173386</v>
      </c>
      <c r="E194" s="61">
        <v>0</v>
      </c>
      <c r="F194" s="61">
        <v>15173386</v>
      </c>
      <c r="G194" s="61">
        <v>0</v>
      </c>
      <c r="H194" s="61">
        <v>0</v>
      </c>
      <c r="I194" s="61">
        <v>0</v>
      </c>
      <c r="J194" s="61">
        <v>0</v>
      </c>
      <c r="K194" s="61">
        <v>0</v>
      </c>
      <c r="L194" s="61">
        <v>0</v>
      </c>
      <c r="M194" s="61">
        <v>3312</v>
      </c>
      <c r="N194" s="61">
        <v>0</v>
      </c>
      <c r="O194" s="61">
        <v>3312</v>
      </c>
      <c r="P194" s="61">
        <v>0</v>
      </c>
      <c r="Q194" s="61">
        <v>0</v>
      </c>
      <c r="R194" s="61">
        <v>0</v>
      </c>
      <c r="S194" s="61">
        <v>0</v>
      </c>
      <c r="T194" s="61">
        <v>0</v>
      </c>
      <c r="U194" s="61">
        <v>0</v>
      </c>
      <c r="V194" s="61">
        <v>655466</v>
      </c>
      <c r="W194" s="61">
        <v>0</v>
      </c>
      <c r="X194" s="61">
        <v>655466</v>
      </c>
      <c r="Y194" s="61">
        <v>-369090</v>
      </c>
      <c r="Z194" s="61">
        <v>0</v>
      </c>
      <c r="AA194" s="61">
        <v>-369090</v>
      </c>
      <c r="AB194" s="61">
        <v>-178123</v>
      </c>
      <c r="AC194" s="61">
        <v>0</v>
      </c>
      <c r="AD194" s="61">
        <v>-178123</v>
      </c>
      <c r="AE194" s="61">
        <v>0</v>
      </c>
      <c r="AF194" s="61">
        <v>0</v>
      </c>
      <c r="AG194" s="61">
        <v>0</v>
      </c>
      <c r="AH194" s="61">
        <v>15284951</v>
      </c>
      <c r="AI194" s="61">
        <v>0</v>
      </c>
      <c r="AJ194" s="61">
        <v>15284951</v>
      </c>
      <c r="AK194" s="61">
        <v>0</v>
      </c>
      <c r="AL194" s="61">
        <v>0</v>
      </c>
      <c r="AM194" s="61">
        <v>0</v>
      </c>
      <c r="AN194" s="61">
        <v>0</v>
      </c>
      <c r="AO194" s="61">
        <v>0</v>
      </c>
      <c r="AP194" s="61">
        <v>0</v>
      </c>
      <c r="AQ194" s="61">
        <v>0</v>
      </c>
      <c r="AR194" s="61">
        <v>0</v>
      </c>
      <c r="AS194" s="61">
        <v>0</v>
      </c>
      <c r="AT194" s="61">
        <v>0</v>
      </c>
      <c r="AU194" s="61">
        <v>0</v>
      </c>
      <c r="AV194" s="61">
        <v>0</v>
      </c>
      <c r="AW194" s="61">
        <v>0</v>
      </c>
      <c r="AX194" s="61">
        <v>0</v>
      </c>
      <c r="AY194" s="61">
        <v>0</v>
      </c>
      <c r="AZ194" s="61">
        <v>0</v>
      </c>
      <c r="BA194" s="61">
        <v>0</v>
      </c>
      <c r="BB194" s="61">
        <v>0</v>
      </c>
      <c r="BC194" s="61">
        <v>0</v>
      </c>
      <c r="BD194" s="61">
        <v>0</v>
      </c>
      <c r="BE194" s="61">
        <v>0</v>
      </c>
      <c r="BF194" s="61">
        <v>0</v>
      </c>
      <c r="BG194" s="61">
        <v>0</v>
      </c>
      <c r="BH194" s="61">
        <v>0</v>
      </c>
      <c r="BI194" s="61">
        <v>0</v>
      </c>
      <c r="BJ194" s="61">
        <v>0</v>
      </c>
      <c r="BK194" s="61">
        <v>0</v>
      </c>
      <c r="BL194" s="61">
        <v>0</v>
      </c>
      <c r="BM194" s="61">
        <v>0</v>
      </c>
      <c r="BN194" s="61">
        <v>0</v>
      </c>
      <c r="BO194" s="61">
        <v>0</v>
      </c>
      <c r="BP194" s="61">
        <v>0</v>
      </c>
      <c r="BQ194" s="61">
        <v>0</v>
      </c>
      <c r="BR194" s="61">
        <v>0</v>
      </c>
      <c r="BS194" s="61">
        <v>1160240</v>
      </c>
      <c r="BT194" s="61">
        <v>-267067</v>
      </c>
      <c r="BU194" s="58" t="s">
        <v>630</v>
      </c>
      <c r="BV194" s="58" t="s">
        <v>558</v>
      </c>
      <c r="BW194" s="58" t="s">
        <v>466</v>
      </c>
      <c r="BX194" s="58" t="s">
        <v>473</v>
      </c>
      <c r="BY194" s="58" t="s">
        <v>1109</v>
      </c>
    </row>
    <row r="195" spans="1:77">
      <c r="A195" s="58" t="s">
        <v>469</v>
      </c>
      <c r="B195" s="59" t="s">
        <v>1110</v>
      </c>
      <c r="C195" s="59" t="s">
        <v>1111</v>
      </c>
      <c r="D195" s="61">
        <v>81556383</v>
      </c>
      <c r="E195" s="61">
        <v>0</v>
      </c>
      <c r="F195" s="61">
        <v>81556383</v>
      </c>
      <c r="G195" s="61">
        <v>0</v>
      </c>
      <c r="H195" s="61">
        <v>0</v>
      </c>
      <c r="I195" s="61">
        <v>0</v>
      </c>
      <c r="J195" s="61">
        <v>-106686</v>
      </c>
      <c r="K195" s="61">
        <v>0</v>
      </c>
      <c r="L195" s="61">
        <v>-106686</v>
      </c>
      <c r="M195" s="61">
        <v>0</v>
      </c>
      <c r="N195" s="61">
        <v>0</v>
      </c>
      <c r="O195" s="61">
        <v>0</v>
      </c>
      <c r="P195" s="61">
        <v>2248127</v>
      </c>
      <c r="Q195" s="61">
        <v>0</v>
      </c>
      <c r="R195" s="61">
        <v>2248127</v>
      </c>
      <c r="S195" s="61">
        <v>126406</v>
      </c>
      <c r="T195" s="61">
        <v>0</v>
      </c>
      <c r="U195" s="61">
        <v>126406</v>
      </c>
      <c r="V195" s="61">
        <v>7275668</v>
      </c>
      <c r="W195" s="61">
        <v>0</v>
      </c>
      <c r="X195" s="61">
        <v>7275668</v>
      </c>
      <c r="Y195" s="61">
        <v>2160962</v>
      </c>
      <c r="Z195" s="61">
        <v>0</v>
      </c>
      <c r="AA195" s="61">
        <v>2160962</v>
      </c>
      <c r="AB195" s="61">
        <v>630683</v>
      </c>
      <c r="AC195" s="61">
        <v>0</v>
      </c>
      <c r="AD195" s="61">
        <v>630683</v>
      </c>
      <c r="AE195" s="61">
        <v>0</v>
      </c>
      <c r="AF195" s="61">
        <v>0</v>
      </c>
      <c r="AG195" s="61">
        <v>0</v>
      </c>
      <c r="AH195" s="61">
        <v>93998229</v>
      </c>
      <c r="AI195" s="61">
        <v>0</v>
      </c>
      <c r="AJ195" s="61">
        <v>93998229</v>
      </c>
      <c r="AK195" s="61">
        <v>0</v>
      </c>
      <c r="AL195" s="61">
        <v>0</v>
      </c>
      <c r="AM195" s="61">
        <v>348685</v>
      </c>
      <c r="AN195" s="61">
        <v>0</v>
      </c>
      <c r="AO195" s="61">
        <v>348685</v>
      </c>
      <c r="AP195" s="61">
        <v>0</v>
      </c>
      <c r="AQ195" s="61">
        <v>0</v>
      </c>
      <c r="AR195" s="61">
        <v>0</v>
      </c>
      <c r="AS195" s="61">
        <v>0</v>
      </c>
      <c r="AT195" s="61">
        <v>0</v>
      </c>
      <c r="AU195" s="61">
        <v>0</v>
      </c>
      <c r="AV195" s="61">
        <v>0</v>
      </c>
      <c r="AW195" s="61">
        <v>0</v>
      </c>
      <c r="AX195" s="61">
        <v>0</v>
      </c>
      <c r="AY195" s="61">
        <v>0</v>
      </c>
      <c r="AZ195" s="61">
        <v>0</v>
      </c>
      <c r="BA195" s="61">
        <v>0</v>
      </c>
      <c r="BB195" s="61">
        <v>0</v>
      </c>
      <c r="BC195" s="61">
        <v>0</v>
      </c>
      <c r="BD195" s="61">
        <v>0</v>
      </c>
      <c r="BE195" s="61">
        <v>0</v>
      </c>
      <c r="BF195" s="61">
        <v>0</v>
      </c>
      <c r="BG195" s="61">
        <v>0</v>
      </c>
      <c r="BH195" s="61">
        <v>0</v>
      </c>
      <c r="BI195" s="61">
        <v>0</v>
      </c>
      <c r="BJ195" s="61">
        <v>0</v>
      </c>
      <c r="BK195" s="61">
        <v>0</v>
      </c>
      <c r="BL195" s="61">
        <v>0</v>
      </c>
      <c r="BM195" s="61">
        <v>0</v>
      </c>
      <c r="BN195" s="61">
        <v>0</v>
      </c>
      <c r="BO195" s="61">
        <v>0</v>
      </c>
      <c r="BP195" s="61">
        <v>0</v>
      </c>
      <c r="BQ195" s="61">
        <v>0</v>
      </c>
      <c r="BR195" s="61">
        <v>0</v>
      </c>
      <c r="BS195" s="61">
        <v>11272000</v>
      </c>
      <c r="BT195" s="61">
        <v>-6697412</v>
      </c>
      <c r="BU195" s="58" t="s">
        <v>536</v>
      </c>
      <c r="BV195" s="58" t="s">
        <v>641</v>
      </c>
      <c r="BW195" s="58" t="s">
        <v>536</v>
      </c>
      <c r="BX195" s="58" t="s">
        <v>497</v>
      </c>
      <c r="BY195" s="58" t="s">
        <v>1112</v>
      </c>
    </row>
    <row r="196" spans="1:77">
      <c r="A196" s="58" t="s">
        <v>469</v>
      </c>
      <c r="B196" s="59" t="s">
        <v>1113</v>
      </c>
      <c r="C196" s="59" t="s">
        <v>1114</v>
      </c>
      <c r="D196" s="61">
        <v>67019696</v>
      </c>
      <c r="E196" s="61">
        <v>532889</v>
      </c>
      <c r="F196" s="61">
        <v>67552585</v>
      </c>
      <c r="G196" s="61">
        <v>0</v>
      </c>
      <c r="H196" s="61">
        <v>0</v>
      </c>
      <c r="I196" s="61">
        <v>0</v>
      </c>
      <c r="J196" s="61">
        <v>-269894</v>
      </c>
      <c r="K196" s="61">
        <v>0</v>
      </c>
      <c r="L196" s="61">
        <v>-269894</v>
      </c>
      <c r="M196" s="61">
        <v>0</v>
      </c>
      <c r="N196" s="61">
        <v>0</v>
      </c>
      <c r="O196" s="61">
        <v>0</v>
      </c>
      <c r="P196" s="61">
        <v>224655</v>
      </c>
      <c r="Q196" s="61">
        <v>0</v>
      </c>
      <c r="R196" s="61">
        <v>224655</v>
      </c>
      <c r="S196" s="61">
        <v>488073</v>
      </c>
      <c r="T196" s="61">
        <v>0</v>
      </c>
      <c r="U196" s="61">
        <v>488073</v>
      </c>
      <c r="V196" s="61">
        <v>2556026</v>
      </c>
      <c r="W196" s="61">
        <v>0</v>
      </c>
      <c r="X196" s="61">
        <v>2556026</v>
      </c>
      <c r="Y196" s="61">
        <v>694644</v>
      </c>
      <c r="Z196" s="61">
        <v>0</v>
      </c>
      <c r="AA196" s="61">
        <v>694644</v>
      </c>
      <c r="AB196" s="61">
        <v>0</v>
      </c>
      <c r="AC196" s="61">
        <v>0</v>
      </c>
      <c r="AD196" s="61">
        <v>0</v>
      </c>
      <c r="AE196" s="61">
        <v>0</v>
      </c>
      <c r="AF196" s="61">
        <v>0</v>
      </c>
      <c r="AG196" s="61">
        <v>0</v>
      </c>
      <c r="AH196" s="61">
        <v>70983094</v>
      </c>
      <c r="AI196" s="61">
        <v>532889</v>
      </c>
      <c r="AJ196" s="61">
        <v>71515983</v>
      </c>
      <c r="AK196" s="61">
        <v>532889</v>
      </c>
      <c r="AL196" s="61">
        <v>532889</v>
      </c>
      <c r="AM196" s="61">
        <v>220452</v>
      </c>
      <c r="AN196" s="61">
        <v>0</v>
      </c>
      <c r="AO196" s="61">
        <v>220452</v>
      </c>
      <c r="AP196" s="61">
        <v>0</v>
      </c>
      <c r="AQ196" s="61">
        <v>0</v>
      </c>
      <c r="AR196" s="61">
        <v>0</v>
      </c>
      <c r="AS196" s="61">
        <v>-2342</v>
      </c>
      <c r="AT196" s="61">
        <v>-2342</v>
      </c>
      <c r="AU196" s="61">
        <v>565889</v>
      </c>
      <c r="AV196" s="61">
        <v>565889</v>
      </c>
      <c r="AW196" s="61">
        <v>0</v>
      </c>
      <c r="AX196" s="61">
        <v>0</v>
      </c>
      <c r="AY196" s="61">
        <v>0</v>
      </c>
      <c r="AZ196" s="61">
        <v>0</v>
      </c>
      <c r="BA196" s="61">
        <v>0</v>
      </c>
      <c r="BB196" s="61">
        <v>75542</v>
      </c>
      <c r="BC196" s="61">
        <v>75542</v>
      </c>
      <c r="BD196" s="61">
        <v>0</v>
      </c>
      <c r="BE196" s="61">
        <v>0</v>
      </c>
      <c r="BF196" s="61">
        <v>0</v>
      </c>
      <c r="BG196" s="61">
        <v>75542</v>
      </c>
      <c r="BH196" s="61">
        <v>75542</v>
      </c>
      <c r="BI196" s="61">
        <v>0</v>
      </c>
      <c r="BJ196" s="61">
        <v>0</v>
      </c>
      <c r="BK196" s="61">
        <v>0</v>
      </c>
      <c r="BL196" s="61">
        <v>0</v>
      </c>
      <c r="BM196" s="61">
        <v>0</v>
      </c>
      <c r="BN196" s="61">
        <v>0</v>
      </c>
      <c r="BO196" s="61">
        <v>0</v>
      </c>
      <c r="BP196" s="61">
        <v>0</v>
      </c>
      <c r="BQ196" s="61">
        <v>0</v>
      </c>
      <c r="BR196" s="61">
        <v>0</v>
      </c>
      <c r="BS196" s="61">
        <v>2016683</v>
      </c>
      <c r="BT196" s="61">
        <v>-5572799</v>
      </c>
      <c r="BU196" s="58" t="s">
        <v>536</v>
      </c>
      <c r="BV196" s="58" t="s">
        <v>765</v>
      </c>
      <c r="BW196" s="58" t="s">
        <v>536</v>
      </c>
      <c r="BX196" s="58" t="s">
        <v>537</v>
      </c>
      <c r="BY196" s="58" t="s">
        <v>1115</v>
      </c>
    </row>
    <row r="197" spans="1:77">
      <c r="A197" s="58" t="s">
        <v>469</v>
      </c>
      <c r="B197" s="59" t="s">
        <v>1116</v>
      </c>
      <c r="C197" s="59" t="s">
        <v>1117</v>
      </c>
      <c r="D197" s="61">
        <v>67996884</v>
      </c>
      <c r="E197" s="61">
        <v>0</v>
      </c>
      <c r="F197" s="61">
        <v>67996884</v>
      </c>
      <c r="G197" s="61">
        <v>0</v>
      </c>
      <c r="H197" s="61">
        <v>0</v>
      </c>
      <c r="I197" s="61">
        <v>0</v>
      </c>
      <c r="J197" s="61">
        <v>-280789</v>
      </c>
      <c r="K197" s="61">
        <v>0</v>
      </c>
      <c r="L197" s="61">
        <v>-280789</v>
      </c>
      <c r="M197" s="61">
        <v>0</v>
      </c>
      <c r="N197" s="61">
        <v>0</v>
      </c>
      <c r="O197" s="61">
        <v>0</v>
      </c>
      <c r="P197" s="61">
        <v>-545313</v>
      </c>
      <c r="Q197" s="61">
        <v>0</v>
      </c>
      <c r="R197" s="61">
        <v>-545313</v>
      </c>
      <c r="S197" s="61">
        <v>483640</v>
      </c>
      <c r="T197" s="61">
        <v>0</v>
      </c>
      <c r="U197" s="61">
        <v>483640</v>
      </c>
      <c r="V197" s="61">
        <v>1730732</v>
      </c>
      <c r="W197" s="61">
        <v>0</v>
      </c>
      <c r="X197" s="61">
        <v>1730732</v>
      </c>
      <c r="Y197" s="61">
        <v>1160539</v>
      </c>
      <c r="Z197" s="61">
        <v>0</v>
      </c>
      <c r="AA197" s="61">
        <v>1160539</v>
      </c>
      <c r="AB197" s="61">
        <v>-5548676</v>
      </c>
      <c r="AC197" s="61">
        <v>0</v>
      </c>
      <c r="AD197" s="61">
        <v>-5548676</v>
      </c>
      <c r="AE197" s="61">
        <v>0</v>
      </c>
      <c r="AF197" s="61">
        <v>0</v>
      </c>
      <c r="AG197" s="61">
        <v>0</v>
      </c>
      <c r="AH197" s="61">
        <v>65277806</v>
      </c>
      <c r="AI197" s="61">
        <v>0</v>
      </c>
      <c r="AJ197" s="61">
        <v>65277806</v>
      </c>
      <c r="AK197" s="61">
        <v>0</v>
      </c>
      <c r="AL197" s="61">
        <v>0</v>
      </c>
      <c r="AM197" s="61">
        <v>0</v>
      </c>
      <c r="AN197" s="61">
        <v>0</v>
      </c>
      <c r="AO197" s="61">
        <v>0</v>
      </c>
      <c r="AP197" s="61">
        <v>0</v>
      </c>
      <c r="AQ197" s="61">
        <v>0</v>
      </c>
      <c r="AR197" s="61">
        <v>0</v>
      </c>
      <c r="AS197" s="61">
        <v>0</v>
      </c>
      <c r="AT197" s="61">
        <v>0</v>
      </c>
      <c r="AU197" s="61">
        <v>0</v>
      </c>
      <c r="AV197" s="61">
        <v>0</v>
      </c>
      <c r="AW197" s="61">
        <v>0</v>
      </c>
      <c r="AX197" s="61">
        <v>0</v>
      </c>
      <c r="AY197" s="61">
        <v>0</v>
      </c>
      <c r="AZ197" s="61">
        <v>0</v>
      </c>
      <c r="BA197" s="61">
        <v>0</v>
      </c>
      <c r="BB197" s="61">
        <v>0</v>
      </c>
      <c r="BC197" s="61">
        <v>0</v>
      </c>
      <c r="BD197" s="61">
        <v>0</v>
      </c>
      <c r="BE197" s="61">
        <v>0</v>
      </c>
      <c r="BF197" s="61">
        <v>0</v>
      </c>
      <c r="BG197" s="61">
        <v>0</v>
      </c>
      <c r="BH197" s="61">
        <v>0</v>
      </c>
      <c r="BI197" s="61">
        <v>0</v>
      </c>
      <c r="BJ197" s="61">
        <v>0</v>
      </c>
      <c r="BK197" s="61">
        <v>0</v>
      </c>
      <c r="BL197" s="61">
        <v>0</v>
      </c>
      <c r="BM197" s="61">
        <v>0</v>
      </c>
      <c r="BN197" s="61">
        <v>0</v>
      </c>
      <c r="BO197" s="61">
        <v>0</v>
      </c>
      <c r="BP197" s="61">
        <v>0</v>
      </c>
      <c r="BQ197" s="61">
        <v>0</v>
      </c>
      <c r="BR197" s="61">
        <v>0</v>
      </c>
      <c r="BS197" s="61">
        <v>8679736</v>
      </c>
      <c r="BT197" s="61">
        <v>-3094933</v>
      </c>
      <c r="BU197" s="58" t="s">
        <v>536</v>
      </c>
      <c r="BV197" s="58" t="s">
        <v>527</v>
      </c>
      <c r="BW197" s="58" t="s">
        <v>536</v>
      </c>
      <c r="BX197" s="58" t="s">
        <v>467</v>
      </c>
      <c r="BY197" s="58" t="s">
        <v>1118</v>
      </c>
    </row>
    <row r="198" spans="1:77">
      <c r="A198" s="58" t="s">
        <v>469</v>
      </c>
      <c r="B198" s="59" t="s">
        <v>1119</v>
      </c>
      <c r="C198" s="59" t="s">
        <v>1120</v>
      </c>
      <c r="D198" s="61">
        <v>45322950</v>
      </c>
      <c r="E198" s="61">
        <v>0</v>
      </c>
      <c r="F198" s="61">
        <v>45322950</v>
      </c>
      <c r="G198" s="61">
        <v>0</v>
      </c>
      <c r="H198" s="61">
        <v>0</v>
      </c>
      <c r="I198" s="61">
        <v>0</v>
      </c>
      <c r="J198" s="61">
        <v>0</v>
      </c>
      <c r="K198" s="61">
        <v>0</v>
      </c>
      <c r="L198" s="61">
        <v>0</v>
      </c>
      <c r="M198" s="61">
        <v>5339</v>
      </c>
      <c r="N198" s="61">
        <v>0</v>
      </c>
      <c r="O198" s="61">
        <v>5339</v>
      </c>
      <c r="P198" s="61">
        <v>-1008182</v>
      </c>
      <c r="Q198" s="61">
        <v>0</v>
      </c>
      <c r="R198" s="61">
        <v>-1008182</v>
      </c>
      <c r="S198" s="61">
        <v>409491</v>
      </c>
      <c r="T198" s="61">
        <v>0</v>
      </c>
      <c r="U198" s="61">
        <v>409491</v>
      </c>
      <c r="V198" s="61">
        <v>1238692</v>
      </c>
      <c r="W198" s="61">
        <v>0</v>
      </c>
      <c r="X198" s="61">
        <v>1238692</v>
      </c>
      <c r="Y198" s="61">
        <v>1296191</v>
      </c>
      <c r="Z198" s="61">
        <v>0</v>
      </c>
      <c r="AA198" s="61">
        <v>1296191</v>
      </c>
      <c r="AB198" s="61">
        <v>-1153271</v>
      </c>
      <c r="AC198" s="61">
        <v>0</v>
      </c>
      <c r="AD198" s="61">
        <v>-1153271</v>
      </c>
      <c r="AE198" s="61">
        <v>444198</v>
      </c>
      <c r="AF198" s="61">
        <v>0</v>
      </c>
      <c r="AG198" s="61">
        <v>444198</v>
      </c>
      <c r="AH198" s="61">
        <v>46111210</v>
      </c>
      <c r="AI198" s="61">
        <v>0</v>
      </c>
      <c r="AJ198" s="61">
        <v>46111210</v>
      </c>
      <c r="AK198" s="61">
        <v>0</v>
      </c>
      <c r="AL198" s="61">
        <v>0</v>
      </c>
      <c r="AM198" s="61">
        <v>23454</v>
      </c>
      <c r="AN198" s="61">
        <v>0</v>
      </c>
      <c r="AO198" s="61">
        <v>23454</v>
      </c>
      <c r="AP198" s="61">
        <v>0</v>
      </c>
      <c r="AQ198" s="61">
        <v>0</v>
      </c>
      <c r="AR198" s="61">
        <v>0</v>
      </c>
      <c r="AS198" s="61">
        <v>0</v>
      </c>
      <c r="AT198" s="61">
        <v>0</v>
      </c>
      <c r="AU198" s="61">
        <v>0</v>
      </c>
      <c r="AV198" s="61">
        <v>0</v>
      </c>
      <c r="AW198" s="61">
        <v>0</v>
      </c>
      <c r="AX198" s="61">
        <v>0</v>
      </c>
      <c r="AY198" s="61">
        <v>0</v>
      </c>
      <c r="AZ198" s="61">
        <v>0</v>
      </c>
      <c r="BA198" s="61">
        <v>0</v>
      </c>
      <c r="BB198" s="61">
        <v>0</v>
      </c>
      <c r="BC198" s="61">
        <v>0</v>
      </c>
      <c r="BD198" s="61">
        <v>0</v>
      </c>
      <c r="BE198" s="61">
        <v>0</v>
      </c>
      <c r="BF198" s="61">
        <v>0</v>
      </c>
      <c r="BG198" s="61">
        <v>0</v>
      </c>
      <c r="BH198" s="61">
        <v>0</v>
      </c>
      <c r="BI198" s="61">
        <v>0</v>
      </c>
      <c r="BJ198" s="61">
        <v>0</v>
      </c>
      <c r="BK198" s="61">
        <v>0</v>
      </c>
      <c r="BL198" s="61">
        <v>0</v>
      </c>
      <c r="BM198" s="61">
        <v>0</v>
      </c>
      <c r="BN198" s="61">
        <v>0</v>
      </c>
      <c r="BO198" s="61">
        <v>0</v>
      </c>
      <c r="BP198" s="61">
        <v>0</v>
      </c>
      <c r="BQ198" s="61">
        <v>0</v>
      </c>
      <c r="BR198" s="61">
        <v>0</v>
      </c>
      <c r="BS198" s="61">
        <v>11898321</v>
      </c>
      <c r="BT198" s="61">
        <v>-795003</v>
      </c>
      <c r="BU198" s="58" t="s">
        <v>630</v>
      </c>
      <c r="BV198" s="58" t="s">
        <v>558</v>
      </c>
      <c r="BW198" s="58" t="s">
        <v>466</v>
      </c>
      <c r="BX198" s="58" t="s">
        <v>473</v>
      </c>
      <c r="BY198" s="58" t="s">
        <v>1121</v>
      </c>
    </row>
    <row r="199" spans="1:77">
      <c r="A199" s="58" t="s">
        <v>469</v>
      </c>
      <c r="B199" s="59" t="s">
        <v>1122</v>
      </c>
      <c r="C199" s="59" t="s">
        <v>1123</v>
      </c>
      <c r="D199" s="61">
        <v>110450972</v>
      </c>
      <c r="E199" s="61">
        <v>0</v>
      </c>
      <c r="F199" s="61">
        <v>110450972</v>
      </c>
      <c r="G199" s="61">
        <v>0</v>
      </c>
      <c r="H199" s="61">
        <v>0</v>
      </c>
      <c r="I199" s="61">
        <v>0</v>
      </c>
      <c r="J199" s="61">
        <v>-112400</v>
      </c>
      <c r="K199" s="61">
        <v>0</v>
      </c>
      <c r="L199" s="61">
        <v>-112400</v>
      </c>
      <c r="M199" s="61">
        <v>0</v>
      </c>
      <c r="N199" s="61">
        <v>0</v>
      </c>
      <c r="O199" s="61">
        <v>0</v>
      </c>
      <c r="P199" s="61">
        <v>-1544400</v>
      </c>
      <c r="Q199" s="61">
        <v>0</v>
      </c>
      <c r="R199" s="61">
        <v>-1544400</v>
      </c>
      <c r="S199" s="61">
        <v>0</v>
      </c>
      <c r="T199" s="61">
        <v>0</v>
      </c>
      <c r="U199" s="61">
        <v>0</v>
      </c>
      <c r="V199" s="61">
        <v>0</v>
      </c>
      <c r="W199" s="61">
        <v>0</v>
      </c>
      <c r="X199" s="61">
        <v>0</v>
      </c>
      <c r="Y199" s="61">
        <v>891346</v>
      </c>
      <c r="Z199" s="61">
        <v>0</v>
      </c>
      <c r="AA199" s="61">
        <v>891346</v>
      </c>
      <c r="AB199" s="61">
        <v>-709058</v>
      </c>
      <c r="AC199" s="61">
        <v>0</v>
      </c>
      <c r="AD199" s="61">
        <v>-709058</v>
      </c>
      <c r="AE199" s="61">
        <v>0</v>
      </c>
      <c r="AF199" s="61">
        <v>0</v>
      </c>
      <c r="AG199" s="61">
        <v>0</v>
      </c>
      <c r="AH199" s="61">
        <v>109088860</v>
      </c>
      <c r="AI199" s="61">
        <v>0</v>
      </c>
      <c r="AJ199" s="61">
        <v>109088860</v>
      </c>
      <c r="AK199" s="61">
        <v>0</v>
      </c>
      <c r="AL199" s="61">
        <v>0</v>
      </c>
      <c r="AM199" s="61">
        <v>0</v>
      </c>
      <c r="AN199" s="61">
        <v>0</v>
      </c>
      <c r="AO199" s="61">
        <v>0</v>
      </c>
      <c r="AP199" s="61">
        <v>0</v>
      </c>
      <c r="AQ199" s="61">
        <v>0</v>
      </c>
      <c r="AR199" s="61">
        <v>0</v>
      </c>
      <c r="AS199" s="61">
        <v>0</v>
      </c>
      <c r="AT199" s="61">
        <v>0</v>
      </c>
      <c r="AU199" s="61">
        <v>0</v>
      </c>
      <c r="AV199" s="61">
        <v>0</v>
      </c>
      <c r="AW199" s="61">
        <v>0</v>
      </c>
      <c r="AX199" s="61">
        <v>0</v>
      </c>
      <c r="AY199" s="61">
        <v>0</v>
      </c>
      <c r="AZ199" s="61">
        <v>0</v>
      </c>
      <c r="BA199" s="61">
        <v>0</v>
      </c>
      <c r="BB199" s="61">
        <v>0</v>
      </c>
      <c r="BC199" s="61">
        <v>0</v>
      </c>
      <c r="BD199" s="61">
        <v>0</v>
      </c>
      <c r="BE199" s="61">
        <v>0</v>
      </c>
      <c r="BF199" s="61">
        <v>0</v>
      </c>
      <c r="BG199" s="61">
        <v>0</v>
      </c>
      <c r="BH199" s="61">
        <v>0</v>
      </c>
      <c r="BI199" s="61">
        <v>0</v>
      </c>
      <c r="BJ199" s="61">
        <v>0</v>
      </c>
      <c r="BK199" s="61">
        <v>0</v>
      </c>
      <c r="BL199" s="61">
        <v>0</v>
      </c>
      <c r="BM199" s="61">
        <v>0</v>
      </c>
      <c r="BN199" s="61">
        <v>0</v>
      </c>
      <c r="BO199" s="61">
        <v>0</v>
      </c>
      <c r="BP199" s="61">
        <v>0</v>
      </c>
      <c r="BQ199" s="61">
        <v>0</v>
      </c>
      <c r="BR199" s="61">
        <v>0</v>
      </c>
      <c r="BS199" s="61">
        <v>12982566</v>
      </c>
      <c r="BT199" s="61">
        <v>-13324629</v>
      </c>
      <c r="BU199" s="58" t="s">
        <v>536</v>
      </c>
      <c r="BV199" s="58" t="s">
        <v>580</v>
      </c>
      <c r="BW199" s="58" t="s">
        <v>536</v>
      </c>
      <c r="BX199" s="58" t="s">
        <v>467</v>
      </c>
      <c r="BY199" s="58" t="s">
        <v>1124</v>
      </c>
    </row>
    <row r="200" spans="1:77">
      <c r="A200" s="58" t="s">
        <v>469</v>
      </c>
      <c r="B200" s="59" t="s">
        <v>1125</v>
      </c>
      <c r="C200" s="59" t="s">
        <v>1126</v>
      </c>
      <c r="D200" s="61">
        <v>41529408</v>
      </c>
      <c r="E200" s="61">
        <v>0</v>
      </c>
      <c r="F200" s="61">
        <v>41529408</v>
      </c>
      <c r="G200" s="61">
        <v>0</v>
      </c>
      <c r="H200" s="61">
        <v>0</v>
      </c>
      <c r="I200" s="61">
        <v>0</v>
      </c>
      <c r="J200" s="61">
        <v>-44853</v>
      </c>
      <c r="K200" s="61">
        <v>0</v>
      </c>
      <c r="L200" s="61">
        <v>-44853</v>
      </c>
      <c r="M200" s="61">
        <v>0</v>
      </c>
      <c r="N200" s="61">
        <v>0</v>
      </c>
      <c r="O200" s="61">
        <v>0</v>
      </c>
      <c r="P200" s="61">
        <v>-1991853</v>
      </c>
      <c r="Q200" s="61">
        <v>0</v>
      </c>
      <c r="R200" s="61">
        <v>-1991853</v>
      </c>
      <c r="S200" s="61">
        <v>16564</v>
      </c>
      <c r="T200" s="61">
        <v>0</v>
      </c>
      <c r="U200" s="61">
        <v>16564</v>
      </c>
      <c r="V200" s="61">
        <v>1569601</v>
      </c>
      <c r="W200" s="61">
        <v>0</v>
      </c>
      <c r="X200" s="61">
        <v>1569601</v>
      </c>
      <c r="Y200" s="61">
        <v>0</v>
      </c>
      <c r="Z200" s="61">
        <v>0</v>
      </c>
      <c r="AA200" s="61">
        <v>0</v>
      </c>
      <c r="AB200" s="61">
        <v>-3663330</v>
      </c>
      <c r="AC200" s="61">
        <v>0</v>
      </c>
      <c r="AD200" s="61">
        <v>-3663330</v>
      </c>
      <c r="AE200" s="61">
        <v>0</v>
      </c>
      <c r="AF200" s="61">
        <v>0</v>
      </c>
      <c r="AG200" s="61">
        <v>0</v>
      </c>
      <c r="AH200" s="61">
        <v>37460390</v>
      </c>
      <c r="AI200" s="61">
        <v>0</v>
      </c>
      <c r="AJ200" s="61">
        <v>37460390</v>
      </c>
      <c r="AK200" s="61">
        <v>0</v>
      </c>
      <c r="AL200" s="61">
        <v>0</v>
      </c>
      <c r="AM200" s="61">
        <v>0</v>
      </c>
      <c r="AN200" s="61">
        <v>0</v>
      </c>
      <c r="AO200" s="61">
        <v>0</v>
      </c>
      <c r="AP200" s="61">
        <v>0</v>
      </c>
      <c r="AQ200" s="61">
        <v>0</v>
      </c>
      <c r="AR200" s="61">
        <v>0</v>
      </c>
      <c r="AS200" s="61">
        <v>0</v>
      </c>
      <c r="AT200" s="61">
        <v>0</v>
      </c>
      <c r="AU200" s="61">
        <v>0</v>
      </c>
      <c r="AV200" s="61">
        <v>0</v>
      </c>
      <c r="AW200" s="61">
        <v>0</v>
      </c>
      <c r="AX200" s="61">
        <v>0</v>
      </c>
      <c r="AY200" s="61">
        <v>0</v>
      </c>
      <c r="AZ200" s="61">
        <v>0</v>
      </c>
      <c r="BA200" s="61">
        <v>0</v>
      </c>
      <c r="BB200" s="61">
        <v>0</v>
      </c>
      <c r="BC200" s="61">
        <v>0</v>
      </c>
      <c r="BD200" s="61">
        <v>0</v>
      </c>
      <c r="BE200" s="61">
        <v>0</v>
      </c>
      <c r="BF200" s="61">
        <v>0</v>
      </c>
      <c r="BG200" s="61">
        <v>0</v>
      </c>
      <c r="BH200" s="61">
        <v>0</v>
      </c>
      <c r="BI200" s="61">
        <v>0</v>
      </c>
      <c r="BJ200" s="61">
        <v>0</v>
      </c>
      <c r="BK200" s="61">
        <v>0</v>
      </c>
      <c r="BL200" s="61">
        <v>0</v>
      </c>
      <c r="BM200" s="61">
        <v>0</v>
      </c>
      <c r="BN200" s="61">
        <v>0</v>
      </c>
      <c r="BO200" s="61">
        <v>0</v>
      </c>
      <c r="BP200" s="61">
        <v>0</v>
      </c>
      <c r="BQ200" s="61">
        <v>0</v>
      </c>
      <c r="BR200" s="61">
        <v>0</v>
      </c>
      <c r="BS200" s="61">
        <v>13312840</v>
      </c>
      <c r="BT200" s="61">
        <v>-4754617</v>
      </c>
      <c r="BU200" s="58" t="s">
        <v>501</v>
      </c>
      <c r="BV200" s="58" t="s">
        <v>502</v>
      </c>
      <c r="BW200" s="58" t="s">
        <v>503</v>
      </c>
      <c r="BX200" s="58" t="s">
        <v>504</v>
      </c>
      <c r="BY200" s="58" t="s">
        <v>1127</v>
      </c>
    </row>
    <row r="201" spans="1:77">
      <c r="A201" s="58" t="s">
        <v>469</v>
      </c>
      <c r="B201" s="59" t="s">
        <v>1128</v>
      </c>
      <c r="C201" s="59" t="s">
        <v>1129</v>
      </c>
      <c r="D201" s="61">
        <v>22007298</v>
      </c>
      <c r="E201" s="61">
        <v>9495807</v>
      </c>
      <c r="F201" s="61">
        <v>31503105</v>
      </c>
      <c r="G201" s="61">
        <v>0</v>
      </c>
      <c r="H201" s="61">
        <v>0</v>
      </c>
      <c r="I201" s="61">
        <v>0</v>
      </c>
      <c r="J201" s="61">
        <v>-10373923</v>
      </c>
      <c r="K201" s="61">
        <v>0</v>
      </c>
      <c r="L201" s="61">
        <v>-10373923</v>
      </c>
      <c r="M201" s="61">
        <v>0</v>
      </c>
      <c r="N201" s="61">
        <v>0</v>
      </c>
      <c r="O201" s="61">
        <v>0</v>
      </c>
      <c r="P201" s="61">
        <v>32964</v>
      </c>
      <c r="Q201" s="61">
        <v>0</v>
      </c>
      <c r="R201" s="61">
        <v>32964</v>
      </c>
      <c r="S201" s="61">
        <v>1485908</v>
      </c>
      <c r="T201" s="61">
        <v>0</v>
      </c>
      <c r="U201" s="61">
        <v>1485908</v>
      </c>
      <c r="V201" s="61">
        <v>826297</v>
      </c>
      <c r="W201" s="61">
        <v>0</v>
      </c>
      <c r="X201" s="61">
        <v>826297</v>
      </c>
      <c r="Y201" s="61">
        <v>-4776299</v>
      </c>
      <c r="Z201" s="61">
        <v>0</v>
      </c>
      <c r="AA201" s="61">
        <v>-4776299</v>
      </c>
      <c r="AB201" s="61">
        <v>-637018</v>
      </c>
      <c r="AC201" s="61">
        <v>-199412</v>
      </c>
      <c r="AD201" s="61">
        <v>-836430</v>
      </c>
      <c r="AE201" s="61">
        <v>0</v>
      </c>
      <c r="AF201" s="61">
        <v>0</v>
      </c>
      <c r="AG201" s="61">
        <v>0</v>
      </c>
      <c r="AH201" s="61">
        <v>18939150</v>
      </c>
      <c r="AI201" s="61">
        <v>9296395</v>
      </c>
      <c r="AJ201" s="61">
        <v>28235545</v>
      </c>
      <c r="AK201" s="61">
        <v>9296395</v>
      </c>
      <c r="AL201" s="61">
        <v>9296395</v>
      </c>
      <c r="AM201" s="61">
        <v>218880</v>
      </c>
      <c r="AN201" s="61">
        <v>0</v>
      </c>
      <c r="AO201" s="61">
        <v>218880</v>
      </c>
      <c r="AP201" s="61">
        <v>0</v>
      </c>
      <c r="AQ201" s="61">
        <v>0</v>
      </c>
      <c r="AR201" s="61">
        <v>0</v>
      </c>
      <c r="AS201" s="61">
        <v>-365572</v>
      </c>
      <c r="AT201" s="61">
        <v>-365572</v>
      </c>
      <c r="AU201" s="61">
        <v>7041235</v>
      </c>
      <c r="AV201" s="61">
        <v>7041235</v>
      </c>
      <c r="AW201" s="61">
        <v>1889588</v>
      </c>
      <c r="AX201" s="61">
        <v>0</v>
      </c>
      <c r="AY201" s="61">
        <v>0</v>
      </c>
      <c r="AZ201" s="61">
        <v>0</v>
      </c>
      <c r="BA201" s="61">
        <v>0</v>
      </c>
      <c r="BB201" s="61">
        <v>0</v>
      </c>
      <c r="BC201" s="61">
        <v>0</v>
      </c>
      <c r="BD201" s="61">
        <v>0</v>
      </c>
      <c r="BE201" s="61">
        <v>0</v>
      </c>
      <c r="BF201" s="61">
        <v>0</v>
      </c>
      <c r="BG201" s="61">
        <v>0</v>
      </c>
      <c r="BH201" s="61">
        <v>0</v>
      </c>
      <c r="BI201" s="61">
        <v>0</v>
      </c>
      <c r="BJ201" s="61">
        <v>0</v>
      </c>
      <c r="BK201" s="61">
        <v>0</v>
      </c>
      <c r="BL201" s="61">
        <v>0</v>
      </c>
      <c r="BM201" s="61">
        <v>0</v>
      </c>
      <c r="BN201" s="61">
        <v>0</v>
      </c>
      <c r="BO201" s="61">
        <v>0</v>
      </c>
      <c r="BP201" s="61">
        <v>0</v>
      </c>
      <c r="BQ201" s="61">
        <v>0</v>
      </c>
      <c r="BR201" s="61">
        <v>0</v>
      </c>
      <c r="BS201" s="61">
        <v>3676599</v>
      </c>
      <c r="BT201" s="61">
        <v>-3637315</v>
      </c>
      <c r="BU201" s="58" t="s">
        <v>536</v>
      </c>
      <c r="BV201" s="58" t="s">
        <v>887</v>
      </c>
      <c r="BW201" s="58" t="s">
        <v>536</v>
      </c>
      <c r="BX201" s="58" t="s">
        <v>730</v>
      </c>
      <c r="BY201" s="58" t="s">
        <v>1130</v>
      </c>
    </row>
    <row r="202" spans="1:77">
      <c r="A202" s="58" t="s">
        <v>469</v>
      </c>
      <c r="B202" s="59" t="s">
        <v>1131</v>
      </c>
      <c r="C202" s="59" t="s">
        <v>1132</v>
      </c>
      <c r="D202" s="61">
        <v>29748765</v>
      </c>
      <c r="E202" s="61">
        <v>0</v>
      </c>
      <c r="F202" s="61">
        <v>29748765</v>
      </c>
      <c r="G202" s="61">
        <v>0</v>
      </c>
      <c r="H202" s="61">
        <v>0</v>
      </c>
      <c r="I202" s="61">
        <v>0</v>
      </c>
      <c r="J202" s="61">
        <v>-23547</v>
      </c>
      <c r="K202" s="61">
        <v>0</v>
      </c>
      <c r="L202" s="61">
        <v>-23547</v>
      </c>
      <c r="M202" s="61">
        <v>0</v>
      </c>
      <c r="N202" s="61">
        <v>0</v>
      </c>
      <c r="O202" s="61">
        <v>0</v>
      </c>
      <c r="P202" s="61">
        <v>-665209</v>
      </c>
      <c r="Q202" s="61">
        <v>0</v>
      </c>
      <c r="R202" s="61">
        <v>-665209</v>
      </c>
      <c r="S202" s="61">
        <v>1535076</v>
      </c>
      <c r="T202" s="61">
        <v>0</v>
      </c>
      <c r="U202" s="61">
        <v>1535076</v>
      </c>
      <c r="V202" s="61">
        <v>4453295</v>
      </c>
      <c r="W202" s="61">
        <v>0</v>
      </c>
      <c r="X202" s="61">
        <v>4453295</v>
      </c>
      <c r="Y202" s="61">
        <v>0</v>
      </c>
      <c r="Z202" s="61">
        <v>0</v>
      </c>
      <c r="AA202" s="61">
        <v>0</v>
      </c>
      <c r="AB202" s="61">
        <v>0</v>
      </c>
      <c r="AC202" s="61">
        <v>0</v>
      </c>
      <c r="AD202" s="61">
        <v>0</v>
      </c>
      <c r="AE202" s="61">
        <v>0</v>
      </c>
      <c r="AF202" s="61">
        <v>0</v>
      </c>
      <c r="AG202" s="61">
        <v>0</v>
      </c>
      <c r="AH202" s="61">
        <v>35071927</v>
      </c>
      <c r="AI202" s="61">
        <v>0</v>
      </c>
      <c r="AJ202" s="61">
        <v>35071927</v>
      </c>
      <c r="AK202" s="61">
        <v>0</v>
      </c>
      <c r="AL202" s="61">
        <v>0</v>
      </c>
      <c r="AM202" s="61">
        <v>96050</v>
      </c>
      <c r="AN202" s="61">
        <v>0</v>
      </c>
      <c r="AO202" s="61">
        <v>96050</v>
      </c>
      <c r="AP202" s="61">
        <v>0</v>
      </c>
      <c r="AQ202" s="61">
        <v>0</v>
      </c>
      <c r="AR202" s="61">
        <v>0</v>
      </c>
      <c r="AS202" s="61">
        <v>0</v>
      </c>
      <c r="AT202" s="61">
        <v>0</v>
      </c>
      <c r="AU202" s="61">
        <v>0</v>
      </c>
      <c r="AV202" s="61">
        <v>0</v>
      </c>
      <c r="AW202" s="61">
        <v>0</v>
      </c>
      <c r="AX202" s="61">
        <v>0</v>
      </c>
      <c r="AY202" s="61">
        <v>0</v>
      </c>
      <c r="AZ202" s="61">
        <v>0</v>
      </c>
      <c r="BA202" s="61">
        <v>0</v>
      </c>
      <c r="BB202" s="61">
        <v>0</v>
      </c>
      <c r="BC202" s="61">
        <v>0</v>
      </c>
      <c r="BD202" s="61">
        <v>0</v>
      </c>
      <c r="BE202" s="61">
        <v>0</v>
      </c>
      <c r="BF202" s="61">
        <v>0</v>
      </c>
      <c r="BG202" s="61">
        <v>0</v>
      </c>
      <c r="BH202" s="61">
        <v>0</v>
      </c>
      <c r="BI202" s="61">
        <v>0</v>
      </c>
      <c r="BJ202" s="61">
        <v>0</v>
      </c>
      <c r="BK202" s="61">
        <v>0</v>
      </c>
      <c r="BL202" s="61">
        <v>0</v>
      </c>
      <c r="BM202" s="61">
        <v>0</v>
      </c>
      <c r="BN202" s="61">
        <v>0</v>
      </c>
      <c r="BO202" s="61">
        <v>0</v>
      </c>
      <c r="BP202" s="61">
        <v>0</v>
      </c>
      <c r="BQ202" s="61">
        <v>0</v>
      </c>
      <c r="BR202" s="61">
        <v>0</v>
      </c>
      <c r="BS202" s="61">
        <v>0</v>
      </c>
      <c r="BT202" s="61">
        <v>0</v>
      </c>
      <c r="BU202" s="58" t="s">
        <v>614</v>
      </c>
      <c r="BV202" s="58" t="s">
        <v>615</v>
      </c>
      <c r="BW202" s="58" t="s">
        <v>466</v>
      </c>
      <c r="BX202" s="58" t="s">
        <v>549</v>
      </c>
      <c r="BY202" s="58" t="s">
        <v>1133</v>
      </c>
    </row>
    <row r="203" spans="1:77">
      <c r="A203" s="58" t="s">
        <v>469</v>
      </c>
      <c r="B203" s="59" t="s">
        <v>1134</v>
      </c>
      <c r="C203" s="59" t="s">
        <v>1135</v>
      </c>
      <c r="D203" s="61">
        <v>44683210</v>
      </c>
      <c r="E203" s="61">
        <v>0</v>
      </c>
      <c r="F203" s="61">
        <v>44683210</v>
      </c>
      <c r="G203" s="61">
        <v>0</v>
      </c>
      <c r="H203" s="61">
        <v>0</v>
      </c>
      <c r="I203" s="61">
        <v>0</v>
      </c>
      <c r="J203" s="61">
        <v>-182600</v>
      </c>
      <c r="K203" s="61">
        <v>0</v>
      </c>
      <c r="L203" s="61">
        <v>-182600</v>
      </c>
      <c r="M203" s="61">
        <v>-3368</v>
      </c>
      <c r="N203" s="61">
        <v>0</v>
      </c>
      <c r="O203" s="61">
        <v>-3368</v>
      </c>
      <c r="P203" s="61">
        <v>190161</v>
      </c>
      <c r="Q203" s="61">
        <v>0</v>
      </c>
      <c r="R203" s="61">
        <v>190161</v>
      </c>
      <c r="S203" s="61">
        <v>11839</v>
      </c>
      <c r="T203" s="61">
        <v>0</v>
      </c>
      <c r="U203" s="61">
        <v>11839</v>
      </c>
      <c r="V203" s="61">
        <v>2889306</v>
      </c>
      <c r="W203" s="61">
        <v>0</v>
      </c>
      <c r="X203" s="61">
        <v>2889306</v>
      </c>
      <c r="Y203" s="61">
        <v>61481</v>
      </c>
      <c r="Z203" s="61">
        <v>0</v>
      </c>
      <c r="AA203" s="61">
        <v>61481</v>
      </c>
      <c r="AB203" s="61">
        <v>5264708</v>
      </c>
      <c r="AC203" s="61">
        <v>0</v>
      </c>
      <c r="AD203" s="61">
        <v>5264708</v>
      </c>
      <c r="AE203" s="61">
        <v>0</v>
      </c>
      <c r="AF203" s="61">
        <v>0</v>
      </c>
      <c r="AG203" s="61">
        <v>0</v>
      </c>
      <c r="AH203" s="61">
        <v>53097337</v>
      </c>
      <c r="AI203" s="61">
        <v>0</v>
      </c>
      <c r="AJ203" s="61">
        <v>53097337</v>
      </c>
      <c r="AK203" s="61">
        <v>0</v>
      </c>
      <c r="AL203" s="61">
        <v>0</v>
      </c>
      <c r="AM203" s="61">
        <v>0</v>
      </c>
      <c r="AN203" s="61">
        <v>0</v>
      </c>
      <c r="AO203" s="61">
        <v>0</v>
      </c>
      <c r="AP203" s="61">
        <v>0</v>
      </c>
      <c r="AQ203" s="61">
        <v>0</v>
      </c>
      <c r="AR203" s="61">
        <v>0</v>
      </c>
      <c r="AS203" s="61">
        <v>0</v>
      </c>
      <c r="AT203" s="61">
        <v>0</v>
      </c>
      <c r="AU203" s="61">
        <v>0</v>
      </c>
      <c r="AV203" s="61">
        <v>0</v>
      </c>
      <c r="AW203" s="61">
        <v>0</v>
      </c>
      <c r="AX203" s="61">
        <v>0</v>
      </c>
      <c r="AY203" s="61">
        <v>0</v>
      </c>
      <c r="AZ203" s="61">
        <v>0</v>
      </c>
      <c r="BA203" s="61">
        <v>0</v>
      </c>
      <c r="BB203" s="61">
        <v>0</v>
      </c>
      <c r="BC203" s="61">
        <v>0</v>
      </c>
      <c r="BD203" s="61">
        <v>0</v>
      </c>
      <c r="BE203" s="61">
        <v>0</v>
      </c>
      <c r="BF203" s="61">
        <v>0</v>
      </c>
      <c r="BG203" s="61">
        <v>0</v>
      </c>
      <c r="BH203" s="61">
        <v>0</v>
      </c>
      <c r="BI203" s="61">
        <v>0</v>
      </c>
      <c r="BJ203" s="61">
        <v>0</v>
      </c>
      <c r="BK203" s="61">
        <v>0</v>
      </c>
      <c r="BL203" s="61">
        <v>0</v>
      </c>
      <c r="BM203" s="61">
        <v>0</v>
      </c>
      <c r="BN203" s="61">
        <v>0</v>
      </c>
      <c r="BO203" s="61">
        <v>0</v>
      </c>
      <c r="BP203" s="61">
        <v>0</v>
      </c>
      <c r="BQ203" s="61">
        <v>0</v>
      </c>
      <c r="BR203" s="61">
        <v>0</v>
      </c>
      <c r="BS203" s="61">
        <v>1008429</v>
      </c>
      <c r="BT203" s="61">
        <v>-36748</v>
      </c>
      <c r="BU203" s="58" t="s">
        <v>798</v>
      </c>
      <c r="BV203" s="58" t="s">
        <v>465</v>
      </c>
      <c r="BW203" s="58" t="s">
        <v>466</v>
      </c>
      <c r="BX203" s="58" t="s">
        <v>467</v>
      </c>
      <c r="BY203" s="58" t="s">
        <v>1136</v>
      </c>
    </row>
    <row r="204" spans="1:77">
      <c r="A204" s="58" t="s">
        <v>461</v>
      </c>
      <c r="B204" s="59" t="s">
        <v>1137</v>
      </c>
      <c r="C204" s="59" t="s">
        <v>1138</v>
      </c>
      <c r="D204" s="61">
        <v>9738216</v>
      </c>
      <c r="E204" s="61">
        <v>2232320</v>
      </c>
      <c r="F204" s="61">
        <v>11970536</v>
      </c>
      <c r="G204" s="61">
        <v>0</v>
      </c>
      <c r="H204" s="61">
        <v>0</v>
      </c>
      <c r="I204" s="61">
        <v>0</v>
      </c>
      <c r="J204" s="61">
        <v>-96729</v>
      </c>
      <c r="K204" s="61">
        <v>0</v>
      </c>
      <c r="L204" s="61">
        <v>-96729</v>
      </c>
      <c r="M204" s="61">
        <v>0</v>
      </c>
      <c r="N204" s="61">
        <v>0</v>
      </c>
      <c r="O204" s="61">
        <v>0</v>
      </c>
      <c r="P204" s="61">
        <v>50271</v>
      </c>
      <c r="Q204" s="61">
        <v>0</v>
      </c>
      <c r="R204" s="61">
        <v>50271</v>
      </c>
      <c r="S204" s="61">
        <v>97440</v>
      </c>
      <c r="T204" s="61">
        <v>0</v>
      </c>
      <c r="U204" s="61">
        <v>97440</v>
      </c>
      <c r="V204" s="61">
        <v>344185</v>
      </c>
      <c r="W204" s="61">
        <v>0</v>
      </c>
      <c r="X204" s="61">
        <v>344185</v>
      </c>
      <c r="Y204" s="61">
        <v>9807</v>
      </c>
      <c r="Z204" s="61">
        <v>0</v>
      </c>
      <c r="AA204" s="61">
        <v>9807</v>
      </c>
      <c r="AB204" s="61">
        <v>-537961</v>
      </c>
      <c r="AC204" s="61">
        <v>-89293</v>
      </c>
      <c r="AD204" s="61">
        <v>-627254</v>
      </c>
      <c r="AE204" s="61">
        <v>0</v>
      </c>
      <c r="AF204" s="61">
        <v>0</v>
      </c>
      <c r="AG204" s="61">
        <v>0</v>
      </c>
      <c r="AH204" s="61">
        <v>9701958</v>
      </c>
      <c r="AI204" s="61">
        <v>2143027</v>
      </c>
      <c r="AJ204" s="61">
        <v>11844985</v>
      </c>
      <c r="AK204" s="61">
        <v>2143027</v>
      </c>
      <c r="AL204" s="61">
        <v>2143027</v>
      </c>
      <c r="AM204" s="61">
        <v>47224</v>
      </c>
      <c r="AN204" s="61">
        <v>49562</v>
      </c>
      <c r="AO204" s="61">
        <v>96786</v>
      </c>
      <c r="AP204" s="61">
        <v>0</v>
      </c>
      <c r="AQ204" s="61">
        <v>0</v>
      </c>
      <c r="AR204" s="61">
        <v>0</v>
      </c>
      <c r="AS204" s="61">
        <v>0</v>
      </c>
      <c r="AT204" s="61">
        <v>0</v>
      </c>
      <c r="AU204" s="61">
        <v>1970354</v>
      </c>
      <c r="AV204" s="61">
        <v>1970354</v>
      </c>
      <c r="AW204" s="61">
        <v>123111</v>
      </c>
      <c r="AX204" s="61">
        <v>0</v>
      </c>
      <c r="AY204" s="61">
        <v>0</v>
      </c>
      <c r="AZ204" s="61">
        <v>0</v>
      </c>
      <c r="BA204" s="61">
        <v>0</v>
      </c>
      <c r="BB204" s="61">
        <v>0</v>
      </c>
      <c r="BC204" s="61">
        <v>0</v>
      </c>
      <c r="BD204" s="61">
        <v>0</v>
      </c>
      <c r="BE204" s="61">
        <v>0</v>
      </c>
      <c r="BF204" s="61">
        <v>0</v>
      </c>
      <c r="BG204" s="61">
        <v>0</v>
      </c>
      <c r="BH204" s="61">
        <v>0</v>
      </c>
      <c r="BI204" s="61">
        <v>0</v>
      </c>
      <c r="BJ204" s="61">
        <v>0</v>
      </c>
      <c r="BK204" s="61">
        <v>0</v>
      </c>
      <c r="BL204" s="61">
        <v>0</v>
      </c>
      <c r="BM204" s="61">
        <v>0</v>
      </c>
      <c r="BN204" s="61">
        <v>0</v>
      </c>
      <c r="BO204" s="61">
        <v>0</v>
      </c>
      <c r="BP204" s="61">
        <v>0</v>
      </c>
      <c r="BQ204" s="61">
        <v>0</v>
      </c>
      <c r="BR204" s="61">
        <v>0</v>
      </c>
      <c r="BS204" s="61">
        <v>622085</v>
      </c>
      <c r="BT204" s="61">
        <v>-413195</v>
      </c>
      <c r="BU204" s="58" t="s">
        <v>630</v>
      </c>
      <c r="BV204" s="58" t="s">
        <v>558</v>
      </c>
      <c r="BW204" s="58" t="s">
        <v>466</v>
      </c>
      <c r="BX204" s="58" t="s">
        <v>473</v>
      </c>
      <c r="BY204" s="58" t="s">
        <v>1139</v>
      </c>
    </row>
    <row r="205" spans="1:77">
      <c r="A205" s="58" t="s">
        <v>469</v>
      </c>
      <c r="B205" s="59" t="s">
        <v>1140</v>
      </c>
      <c r="C205" s="59" t="s">
        <v>1141</v>
      </c>
      <c r="D205" s="61">
        <v>64266430</v>
      </c>
      <c r="E205" s="61">
        <v>0</v>
      </c>
      <c r="F205" s="61">
        <v>64266430</v>
      </c>
      <c r="G205" s="61">
        <v>0</v>
      </c>
      <c r="H205" s="61">
        <v>0</v>
      </c>
      <c r="I205" s="61">
        <v>0</v>
      </c>
      <c r="J205" s="61">
        <v>0</v>
      </c>
      <c r="K205" s="61">
        <v>0</v>
      </c>
      <c r="L205" s="61">
        <v>0</v>
      </c>
      <c r="M205" s="61">
        <v>792879</v>
      </c>
      <c r="N205" s="61">
        <v>0</v>
      </c>
      <c r="O205" s="61">
        <v>792879</v>
      </c>
      <c r="P205" s="61">
        <v>-1440685</v>
      </c>
      <c r="Q205" s="61">
        <v>0</v>
      </c>
      <c r="R205" s="61">
        <v>-1440685</v>
      </c>
      <c r="S205" s="61">
        <v>366780</v>
      </c>
      <c r="T205" s="61">
        <v>0</v>
      </c>
      <c r="U205" s="61">
        <v>366780</v>
      </c>
      <c r="V205" s="61">
        <v>72710</v>
      </c>
      <c r="W205" s="61">
        <v>0</v>
      </c>
      <c r="X205" s="61">
        <v>72710</v>
      </c>
      <c r="Y205" s="61">
        <v>-931478</v>
      </c>
      <c r="Z205" s="61">
        <v>0</v>
      </c>
      <c r="AA205" s="61">
        <v>-931478</v>
      </c>
      <c r="AB205" s="61">
        <v>-795473</v>
      </c>
      <c r="AC205" s="61">
        <v>0</v>
      </c>
      <c r="AD205" s="61">
        <v>-795473</v>
      </c>
      <c r="AE205" s="61">
        <v>0</v>
      </c>
      <c r="AF205" s="61">
        <v>0</v>
      </c>
      <c r="AG205" s="61">
        <v>0</v>
      </c>
      <c r="AH205" s="61">
        <v>62331163</v>
      </c>
      <c r="AI205" s="61">
        <v>0</v>
      </c>
      <c r="AJ205" s="61">
        <v>62331163</v>
      </c>
      <c r="AK205" s="61">
        <v>0</v>
      </c>
      <c r="AL205" s="61">
        <v>0</v>
      </c>
      <c r="AM205" s="61">
        <v>0</v>
      </c>
      <c r="AN205" s="61">
        <v>0</v>
      </c>
      <c r="AO205" s="61">
        <v>0</v>
      </c>
      <c r="AP205" s="61">
        <v>0</v>
      </c>
      <c r="AQ205" s="61">
        <v>0</v>
      </c>
      <c r="AR205" s="61">
        <v>0</v>
      </c>
      <c r="AS205" s="61">
        <v>0</v>
      </c>
      <c r="AT205" s="61">
        <v>0</v>
      </c>
      <c r="AU205" s="61">
        <v>0</v>
      </c>
      <c r="AV205" s="61">
        <v>0</v>
      </c>
      <c r="AW205" s="61">
        <v>0</v>
      </c>
      <c r="AX205" s="61">
        <v>0</v>
      </c>
      <c r="AY205" s="61">
        <v>0</v>
      </c>
      <c r="AZ205" s="61">
        <v>0</v>
      </c>
      <c r="BA205" s="61">
        <v>0</v>
      </c>
      <c r="BB205" s="61">
        <v>0</v>
      </c>
      <c r="BC205" s="61">
        <v>0</v>
      </c>
      <c r="BD205" s="61">
        <v>0</v>
      </c>
      <c r="BE205" s="61">
        <v>0</v>
      </c>
      <c r="BF205" s="61">
        <v>0</v>
      </c>
      <c r="BG205" s="61">
        <v>0</v>
      </c>
      <c r="BH205" s="61">
        <v>0</v>
      </c>
      <c r="BI205" s="61">
        <v>0</v>
      </c>
      <c r="BJ205" s="61">
        <v>0</v>
      </c>
      <c r="BK205" s="61">
        <v>0</v>
      </c>
      <c r="BL205" s="61">
        <v>0</v>
      </c>
      <c r="BM205" s="61">
        <v>0</v>
      </c>
      <c r="BN205" s="61">
        <v>0</v>
      </c>
      <c r="BO205" s="61">
        <v>0</v>
      </c>
      <c r="BP205" s="61">
        <v>0</v>
      </c>
      <c r="BQ205" s="61">
        <v>0</v>
      </c>
      <c r="BR205" s="61">
        <v>0</v>
      </c>
      <c r="BS205" s="61">
        <v>13013421</v>
      </c>
      <c r="BT205" s="61">
        <v>-6197013</v>
      </c>
      <c r="BU205" s="58" t="s">
        <v>501</v>
      </c>
      <c r="BV205" s="58" t="s">
        <v>502</v>
      </c>
      <c r="BW205" s="58" t="s">
        <v>503</v>
      </c>
      <c r="BX205" s="58" t="s">
        <v>504</v>
      </c>
      <c r="BY205" s="58" t="s">
        <v>1142</v>
      </c>
    </row>
    <row r="206" spans="1:77">
      <c r="A206" s="58" t="s">
        <v>469</v>
      </c>
      <c r="B206" s="59" t="s">
        <v>1143</v>
      </c>
      <c r="C206" s="59" t="s">
        <v>1144</v>
      </c>
      <c r="D206" s="61">
        <v>10156293</v>
      </c>
      <c r="E206" s="61">
        <v>0</v>
      </c>
      <c r="F206" s="61">
        <v>10156293</v>
      </c>
      <c r="G206" s="61">
        <v>0</v>
      </c>
      <c r="H206" s="61">
        <v>0</v>
      </c>
      <c r="I206" s="61">
        <v>0</v>
      </c>
      <c r="J206" s="61">
        <v>-126643</v>
      </c>
      <c r="K206" s="61">
        <v>0</v>
      </c>
      <c r="L206" s="61">
        <v>-126643</v>
      </c>
      <c r="M206" s="61">
        <v>0</v>
      </c>
      <c r="N206" s="61">
        <v>0</v>
      </c>
      <c r="O206" s="61">
        <v>0</v>
      </c>
      <c r="P206" s="61">
        <v>76970</v>
      </c>
      <c r="Q206" s="61">
        <v>0</v>
      </c>
      <c r="R206" s="61">
        <v>76970</v>
      </c>
      <c r="S206" s="61">
        <v>352408</v>
      </c>
      <c r="T206" s="61">
        <v>0</v>
      </c>
      <c r="U206" s="61">
        <v>352408</v>
      </c>
      <c r="V206" s="61">
        <v>566340</v>
      </c>
      <c r="W206" s="61">
        <v>0</v>
      </c>
      <c r="X206" s="61">
        <v>566340</v>
      </c>
      <c r="Y206" s="61">
        <v>409365</v>
      </c>
      <c r="Z206" s="61">
        <v>0</v>
      </c>
      <c r="AA206" s="61">
        <v>409365</v>
      </c>
      <c r="AB206" s="61">
        <v>-575076</v>
      </c>
      <c r="AC206" s="61">
        <v>0</v>
      </c>
      <c r="AD206" s="61">
        <v>-575076</v>
      </c>
      <c r="AE206" s="61">
        <v>0</v>
      </c>
      <c r="AF206" s="61">
        <v>0</v>
      </c>
      <c r="AG206" s="61">
        <v>0</v>
      </c>
      <c r="AH206" s="61">
        <v>10986300</v>
      </c>
      <c r="AI206" s="61">
        <v>0</v>
      </c>
      <c r="AJ206" s="61">
        <v>10986300</v>
      </c>
      <c r="AK206" s="61">
        <v>0</v>
      </c>
      <c r="AL206" s="61">
        <v>0</v>
      </c>
      <c r="AM206" s="61">
        <v>0</v>
      </c>
      <c r="AN206" s="61">
        <v>0</v>
      </c>
      <c r="AO206" s="61">
        <v>0</v>
      </c>
      <c r="AP206" s="61">
        <v>0</v>
      </c>
      <c r="AQ206" s="61">
        <v>0</v>
      </c>
      <c r="AR206" s="61">
        <v>0</v>
      </c>
      <c r="AS206" s="61">
        <v>0</v>
      </c>
      <c r="AT206" s="61">
        <v>0</v>
      </c>
      <c r="AU206" s="61">
        <v>0</v>
      </c>
      <c r="AV206" s="61">
        <v>0</v>
      </c>
      <c r="AW206" s="61">
        <v>0</v>
      </c>
      <c r="AX206" s="61">
        <v>0</v>
      </c>
      <c r="AY206" s="61">
        <v>0</v>
      </c>
      <c r="AZ206" s="61">
        <v>0</v>
      </c>
      <c r="BA206" s="61">
        <v>0</v>
      </c>
      <c r="BB206" s="61">
        <v>0</v>
      </c>
      <c r="BC206" s="61">
        <v>0</v>
      </c>
      <c r="BD206" s="61">
        <v>0</v>
      </c>
      <c r="BE206" s="61">
        <v>0</v>
      </c>
      <c r="BF206" s="61">
        <v>0</v>
      </c>
      <c r="BG206" s="61">
        <v>0</v>
      </c>
      <c r="BH206" s="61">
        <v>0</v>
      </c>
      <c r="BI206" s="61">
        <v>0</v>
      </c>
      <c r="BJ206" s="61">
        <v>0</v>
      </c>
      <c r="BK206" s="61">
        <v>0</v>
      </c>
      <c r="BL206" s="61">
        <v>0</v>
      </c>
      <c r="BM206" s="61">
        <v>0</v>
      </c>
      <c r="BN206" s="61">
        <v>0</v>
      </c>
      <c r="BO206" s="61">
        <v>0</v>
      </c>
      <c r="BP206" s="61">
        <v>0</v>
      </c>
      <c r="BQ206" s="61">
        <v>0</v>
      </c>
      <c r="BR206" s="61">
        <v>0</v>
      </c>
      <c r="BS206" s="61">
        <v>298455</v>
      </c>
      <c r="BT206" s="61">
        <v>-187117</v>
      </c>
      <c r="BU206" s="58" t="s">
        <v>715</v>
      </c>
      <c r="BV206" s="58" t="s">
        <v>716</v>
      </c>
      <c r="BW206" s="58" t="s">
        <v>466</v>
      </c>
      <c r="BX206" s="58" t="s">
        <v>514</v>
      </c>
      <c r="BY206" s="58" t="s">
        <v>1145</v>
      </c>
    </row>
    <row r="207" spans="1:77">
      <c r="A207" s="58" t="s">
        <v>469</v>
      </c>
      <c r="B207" s="59" t="s">
        <v>1146</v>
      </c>
      <c r="C207" s="59" t="s">
        <v>1147</v>
      </c>
      <c r="D207" s="61">
        <v>59026491</v>
      </c>
      <c r="E207" s="61">
        <v>0</v>
      </c>
      <c r="F207" s="61">
        <v>59026491</v>
      </c>
      <c r="G207" s="61">
        <v>0</v>
      </c>
      <c r="H207" s="61">
        <v>0</v>
      </c>
      <c r="I207" s="61">
        <v>0</v>
      </c>
      <c r="J207" s="61">
        <v>-145889</v>
      </c>
      <c r="K207" s="61">
        <v>0</v>
      </c>
      <c r="L207" s="61">
        <v>-145889</v>
      </c>
      <c r="M207" s="61">
        <v>0</v>
      </c>
      <c r="N207" s="61">
        <v>0</v>
      </c>
      <c r="O207" s="61">
        <v>0</v>
      </c>
      <c r="P207" s="61">
        <v>-741293</v>
      </c>
      <c r="Q207" s="61">
        <v>0</v>
      </c>
      <c r="R207" s="61">
        <v>-741293</v>
      </c>
      <c r="S207" s="61">
        <v>609967</v>
      </c>
      <c r="T207" s="61">
        <v>0</v>
      </c>
      <c r="U207" s="61">
        <v>609967</v>
      </c>
      <c r="V207" s="61">
        <v>3102619</v>
      </c>
      <c r="W207" s="61">
        <v>0</v>
      </c>
      <c r="X207" s="61">
        <v>3102619</v>
      </c>
      <c r="Y207" s="61">
        <v>0</v>
      </c>
      <c r="Z207" s="61">
        <v>0</v>
      </c>
      <c r="AA207" s="61">
        <v>0</v>
      </c>
      <c r="AB207" s="61">
        <v>-3887633</v>
      </c>
      <c r="AC207" s="61">
        <v>0</v>
      </c>
      <c r="AD207" s="61">
        <v>-3887633</v>
      </c>
      <c r="AE207" s="61">
        <v>0</v>
      </c>
      <c r="AF207" s="61">
        <v>0</v>
      </c>
      <c r="AG207" s="61">
        <v>0</v>
      </c>
      <c r="AH207" s="61">
        <v>58110151</v>
      </c>
      <c r="AI207" s="61">
        <v>0</v>
      </c>
      <c r="AJ207" s="61">
        <v>58110151</v>
      </c>
      <c r="AK207" s="61">
        <v>0</v>
      </c>
      <c r="AL207" s="61">
        <v>0</v>
      </c>
      <c r="AM207" s="61">
        <v>578331</v>
      </c>
      <c r="AN207" s="61">
        <v>0</v>
      </c>
      <c r="AO207" s="61">
        <v>578331</v>
      </c>
      <c r="AP207" s="61">
        <v>0</v>
      </c>
      <c r="AQ207" s="61">
        <v>0</v>
      </c>
      <c r="AR207" s="61">
        <v>0</v>
      </c>
      <c r="AS207" s="61">
        <v>0</v>
      </c>
      <c r="AT207" s="61">
        <v>0</v>
      </c>
      <c r="AU207" s="61">
        <v>0</v>
      </c>
      <c r="AV207" s="61">
        <v>0</v>
      </c>
      <c r="AW207" s="61">
        <v>0</v>
      </c>
      <c r="AX207" s="61">
        <v>0</v>
      </c>
      <c r="AY207" s="61">
        <v>0</v>
      </c>
      <c r="AZ207" s="61">
        <v>0</v>
      </c>
      <c r="BA207" s="61">
        <v>0</v>
      </c>
      <c r="BB207" s="61">
        <v>0</v>
      </c>
      <c r="BC207" s="61">
        <v>0</v>
      </c>
      <c r="BD207" s="61">
        <v>0</v>
      </c>
      <c r="BE207" s="61">
        <v>0</v>
      </c>
      <c r="BF207" s="61">
        <v>0</v>
      </c>
      <c r="BG207" s="61">
        <v>0</v>
      </c>
      <c r="BH207" s="61">
        <v>0</v>
      </c>
      <c r="BI207" s="61">
        <v>0</v>
      </c>
      <c r="BJ207" s="61">
        <v>0</v>
      </c>
      <c r="BK207" s="61">
        <v>0</v>
      </c>
      <c r="BL207" s="61">
        <v>0</v>
      </c>
      <c r="BM207" s="61">
        <v>0</v>
      </c>
      <c r="BN207" s="61">
        <v>0</v>
      </c>
      <c r="BO207" s="61">
        <v>0</v>
      </c>
      <c r="BP207" s="61">
        <v>0</v>
      </c>
      <c r="BQ207" s="61">
        <v>0</v>
      </c>
      <c r="BR207" s="61">
        <v>0</v>
      </c>
      <c r="BS207" s="61">
        <v>5012111</v>
      </c>
      <c r="BT207" s="61">
        <v>-2553841</v>
      </c>
      <c r="BU207" s="58" t="s">
        <v>511</v>
      </c>
      <c r="BV207" s="58" t="s">
        <v>568</v>
      </c>
      <c r="BW207" s="58" t="s">
        <v>513</v>
      </c>
      <c r="BX207" s="58" t="s">
        <v>473</v>
      </c>
      <c r="BY207" s="58" t="s">
        <v>1148</v>
      </c>
    </row>
    <row r="208" spans="1:77">
      <c r="A208" s="58" t="s">
        <v>469</v>
      </c>
      <c r="B208" s="59" t="s">
        <v>1149</v>
      </c>
      <c r="C208" s="59" t="s">
        <v>1150</v>
      </c>
      <c r="D208" s="61">
        <v>13609825</v>
      </c>
      <c r="E208" s="61">
        <v>0</v>
      </c>
      <c r="F208" s="61">
        <v>13609825</v>
      </c>
      <c r="G208" s="61">
        <v>0</v>
      </c>
      <c r="H208" s="61">
        <v>0</v>
      </c>
      <c r="I208" s="61">
        <v>0</v>
      </c>
      <c r="J208" s="61">
        <v>-214317</v>
      </c>
      <c r="K208" s="61">
        <v>0</v>
      </c>
      <c r="L208" s="61">
        <v>-214317</v>
      </c>
      <c r="M208" s="61">
        <v>0</v>
      </c>
      <c r="N208" s="61">
        <v>0</v>
      </c>
      <c r="O208" s="61">
        <v>0</v>
      </c>
      <c r="P208" s="61">
        <v>81399</v>
      </c>
      <c r="Q208" s="61">
        <v>0</v>
      </c>
      <c r="R208" s="61">
        <v>81399</v>
      </c>
      <c r="S208" s="61">
        <v>5687</v>
      </c>
      <c r="T208" s="61">
        <v>0</v>
      </c>
      <c r="U208" s="61">
        <v>5687</v>
      </c>
      <c r="V208" s="61">
        <v>342713</v>
      </c>
      <c r="W208" s="61">
        <v>0</v>
      </c>
      <c r="X208" s="61">
        <v>342713</v>
      </c>
      <c r="Y208" s="61">
        <v>337686</v>
      </c>
      <c r="Z208" s="61">
        <v>0</v>
      </c>
      <c r="AA208" s="61">
        <v>337686</v>
      </c>
      <c r="AB208" s="61">
        <v>-1262708</v>
      </c>
      <c r="AC208" s="61">
        <v>0</v>
      </c>
      <c r="AD208" s="61">
        <v>-1262708</v>
      </c>
      <c r="AE208" s="61">
        <v>0</v>
      </c>
      <c r="AF208" s="61">
        <v>0</v>
      </c>
      <c r="AG208" s="61">
        <v>0</v>
      </c>
      <c r="AH208" s="61">
        <v>13114602</v>
      </c>
      <c r="AI208" s="61">
        <v>0</v>
      </c>
      <c r="AJ208" s="61">
        <v>13114602</v>
      </c>
      <c r="AK208" s="61">
        <v>0</v>
      </c>
      <c r="AL208" s="61">
        <v>0</v>
      </c>
      <c r="AM208" s="61">
        <v>48920</v>
      </c>
      <c r="AN208" s="61">
        <v>0</v>
      </c>
      <c r="AO208" s="61">
        <v>48920</v>
      </c>
      <c r="AP208" s="61">
        <v>0</v>
      </c>
      <c r="AQ208" s="61">
        <v>0</v>
      </c>
      <c r="AR208" s="61">
        <v>0</v>
      </c>
      <c r="AS208" s="61">
        <v>0</v>
      </c>
      <c r="AT208" s="61">
        <v>0</v>
      </c>
      <c r="AU208" s="61">
        <v>0</v>
      </c>
      <c r="AV208" s="61">
        <v>0</v>
      </c>
      <c r="AW208" s="61">
        <v>0</v>
      </c>
      <c r="AX208" s="61">
        <v>0</v>
      </c>
      <c r="AY208" s="61">
        <v>0</v>
      </c>
      <c r="AZ208" s="61">
        <v>0</v>
      </c>
      <c r="BA208" s="61">
        <v>0</v>
      </c>
      <c r="BB208" s="61">
        <v>0</v>
      </c>
      <c r="BC208" s="61">
        <v>0</v>
      </c>
      <c r="BD208" s="61">
        <v>0</v>
      </c>
      <c r="BE208" s="61">
        <v>0</v>
      </c>
      <c r="BF208" s="61">
        <v>0</v>
      </c>
      <c r="BG208" s="61">
        <v>0</v>
      </c>
      <c r="BH208" s="61">
        <v>0</v>
      </c>
      <c r="BI208" s="61">
        <v>0</v>
      </c>
      <c r="BJ208" s="61">
        <v>0</v>
      </c>
      <c r="BK208" s="61">
        <v>0</v>
      </c>
      <c r="BL208" s="61">
        <v>0</v>
      </c>
      <c r="BM208" s="61">
        <v>0</v>
      </c>
      <c r="BN208" s="61">
        <v>0</v>
      </c>
      <c r="BO208" s="61">
        <v>0</v>
      </c>
      <c r="BP208" s="61">
        <v>0</v>
      </c>
      <c r="BQ208" s="61">
        <v>0</v>
      </c>
      <c r="BR208" s="61">
        <v>0</v>
      </c>
      <c r="BS208" s="61">
        <v>285706</v>
      </c>
      <c r="BT208" s="61">
        <v>-239523</v>
      </c>
      <c r="BU208" s="58" t="s">
        <v>521</v>
      </c>
      <c r="BV208" s="58" t="s">
        <v>522</v>
      </c>
      <c r="BW208" s="58" t="s">
        <v>466</v>
      </c>
      <c r="BX208" s="58" t="s">
        <v>497</v>
      </c>
      <c r="BY208" s="58" t="s">
        <v>1151</v>
      </c>
    </row>
    <row r="209" spans="1:77">
      <c r="A209" s="58" t="s">
        <v>469</v>
      </c>
      <c r="B209" s="59" t="s">
        <v>1152</v>
      </c>
      <c r="C209" s="59" t="s">
        <v>1153</v>
      </c>
      <c r="D209" s="61">
        <v>10696613</v>
      </c>
      <c r="E209" s="61">
        <v>0</v>
      </c>
      <c r="F209" s="61">
        <v>10696613</v>
      </c>
      <c r="G209" s="61">
        <v>0</v>
      </c>
      <c r="H209" s="61">
        <v>0</v>
      </c>
      <c r="I209" s="61">
        <v>0</v>
      </c>
      <c r="J209" s="61">
        <v>-119959</v>
      </c>
      <c r="K209" s="61">
        <v>0</v>
      </c>
      <c r="L209" s="61">
        <v>-119959</v>
      </c>
      <c r="M209" s="61">
        <v>0</v>
      </c>
      <c r="N209" s="61">
        <v>0</v>
      </c>
      <c r="O209" s="61">
        <v>0</v>
      </c>
      <c r="P209" s="61">
        <v>86879</v>
      </c>
      <c r="Q209" s="61">
        <v>0</v>
      </c>
      <c r="R209" s="61">
        <v>86879</v>
      </c>
      <c r="S209" s="61">
        <v>0</v>
      </c>
      <c r="T209" s="61">
        <v>0</v>
      </c>
      <c r="U209" s="61">
        <v>0</v>
      </c>
      <c r="V209" s="61">
        <v>169539</v>
      </c>
      <c r="W209" s="61">
        <v>0</v>
      </c>
      <c r="X209" s="61">
        <v>169539</v>
      </c>
      <c r="Y209" s="61">
        <v>-387026</v>
      </c>
      <c r="Z209" s="61">
        <v>0</v>
      </c>
      <c r="AA209" s="61">
        <v>-387026</v>
      </c>
      <c r="AB209" s="61">
        <v>-124282</v>
      </c>
      <c r="AC209" s="61">
        <v>0</v>
      </c>
      <c r="AD209" s="61">
        <v>-124282</v>
      </c>
      <c r="AE209" s="61">
        <v>0</v>
      </c>
      <c r="AF209" s="61">
        <v>0</v>
      </c>
      <c r="AG209" s="61">
        <v>0</v>
      </c>
      <c r="AH209" s="61">
        <v>10441723</v>
      </c>
      <c r="AI209" s="61">
        <v>0</v>
      </c>
      <c r="AJ209" s="61">
        <v>10441723</v>
      </c>
      <c r="AK209" s="61">
        <v>0</v>
      </c>
      <c r="AL209" s="61">
        <v>0</v>
      </c>
      <c r="AM209" s="61">
        <v>175373</v>
      </c>
      <c r="AN209" s="61">
        <v>0</v>
      </c>
      <c r="AO209" s="61">
        <v>175373</v>
      </c>
      <c r="AP209" s="61">
        <v>0</v>
      </c>
      <c r="AQ209" s="61">
        <v>0</v>
      </c>
      <c r="AR209" s="61">
        <v>0</v>
      </c>
      <c r="AS209" s="61">
        <v>0</v>
      </c>
      <c r="AT209" s="61">
        <v>0</v>
      </c>
      <c r="AU209" s="61">
        <v>0</v>
      </c>
      <c r="AV209" s="61">
        <v>0</v>
      </c>
      <c r="AW209" s="61">
        <v>0</v>
      </c>
      <c r="AX209" s="61">
        <v>0</v>
      </c>
      <c r="AY209" s="61">
        <v>0</v>
      </c>
      <c r="AZ209" s="61">
        <v>0</v>
      </c>
      <c r="BA209" s="61">
        <v>0</v>
      </c>
      <c r="BB209" s="61">
        <v>0</v>
      </c>
      <c r="BC209" s="61">
        <v>0</v>
      </c>
      <c r="BD209" s="61">
        <v>0</v>
      </c>
      <c r="BE209" s="61">
        <v>0</v>
      </c>
      <c r="BF209" s="61">
        <v>0</v>
      </c>
      <c r="BG209" s="61">
        <v>0</v>
      </c>
      <c r="BH209" s="61">
        <v>0</v>
      </c>
      <c r="BI209" s="61">
        <v>0</v>
      </c>
      <c r="BJ209" s="61">
        <v>0</v>
      </c>
      <c r="BK209" s="61">
        <v>0</v>
      </c>
      <c r="BL209" s="61">
        <v>0</v>
      </c>
      <c r="BM209" s="61">
        <v>0</v>
      </c>
      <c r="BN209" s="61">
        <v>0</v>
      </c>
      <c r="BO209" s="61">
        <v>0</v>
      </c>
      <c r="BP209" s="61">
        <v>0</v>
      </c>
      <c r="BQ209" s="61">
        <v>0</v>
      </c>
      <c r="BR209" s="61">
        <v>0</v>
      </c>
      <c r="BS209" s="61">
        <v>1577282</v>
      </c>
      <c r="BT209" s="61">
        <v>-53820</v>
      </c>
      <c r="BU209" s="58" t="s">
        <v>630</v>
      </c>
      <c r="BV209" s="58" t="s">
        <v>558</v>
      </c>
      <c r="BW209" s="58" t="s">
        <v>466</v>
      </c>
      <c r="BX209" s="58" t="s">
        <v>473</v>
      </c>
      <c r="BY209" s="58" t="s">
        <v>1154</v>
      </c>
    </row>
    <row r="210" spans="1:77">
      <c r="A210" s="58" t="s">
        <v>469</v>
      </c>
      <c r="B210" s="59" t="s">
        <v>1155</v>
      </c>
      <c r="C210" s="59" t="s">
        <v>1156</v>
      </c>
      <c r="D210" s="61">
        <v>12452994</v>
      </c>
      <c r="E210" s="61">
        <v>0</v>
      </c>
      <c r="F210" s="61">
        <v>12452994</v>
      </c>
      <c r="G210" s="61">
        <v>0</v>
      </c>
      <c r="H210" s="61">
        <v>0</v>
      </c>
      <c r="I210" s="61">
        <v>0</v>
      </c>
      <c r="J210" s="61">
        <v>-125413</v>
      </c>
      <c r="K210" s="61">
        <v>0</v>
      </c>
      <c r="L210" s="61">
        <v>-125413</v>
      </c>
      <c r="M210" s="61">
        <v>0</v>
      </c>
      <c r="N210" s="61">
        <v>0</v>
      </c>
      <c r="O210" s="61">
        <v>0</v>
      </c>
      <c r="P210" s="61">
        <v>-303524</v>
      </c>
      <c r="Q210" s="61">
        <v>0</v>
      </c>
      <c r="R210" s="61">
        <v>-303524</v>
      </c>
      <c r="S210" s="61">
        <v>6182</v>
      </c>
      <c r="T210" s="61">
        <v>0</v>
      </c>
      <c r="U210" s="61">
        <v>6182</v>
      </c>
      <c r="V210" s="61">
        <v>1508405</v>
      </c>
      <c r="W210" s="61">
        <v>0</v>
      </c>
      <c r="X210" s="61">
        <v>1508405</v>
      </c>
      <c r="Y210" s="61">
        <v>160</v>
      </c>
      <c r="Z210" s="61">
        <v>0</v>
      </c>
      <c r="AA210" s="61">
        <v>160</v>
      </c>
      <c r="AB210" s="61">
        <v>-1360020</v>
      </c>
      <c r="AC210" s="61">
        <v>0</v>
      </c>
      <c r="AD210" s="61">
        <v>-1360020</v>
      </c>
      <c r="AE210" s="61">
        <v>0</v>
      </c>
      <c r="AF210" s="61">
        <v>0</v>
      </c>
      <c r="AG210" s="61">
        <v>0</v>
      </c>
      <c r="AH210" s="61">
        <v>12304197</v>
      </c>
      <c r="AI210" s="61">
        <v>0</v>
      </c>
      <c r="AJ210" s="61">
        <v>12304197</v>
      </c>
      <c r="AK210" s="61">
        <v>0</v>
      </c>
      <c r="AL210" s="61">
        <v>0</v>
      </c>
      <c r="AM210" s="61">
        <v>0</v>
      </c>
      <c r="AN210" s="61">
        <v>0</v>
      </c>
      <c r="AO210" s="61">
        <v>0</v>
      </c>
      <c r="AP210" s="61">
        <v>0</v>
      </c>
      <c r="AQ210" s="61">
        <v>0</v>
      </c>
      <c r="AR210" s="61">
        <v>0</v>
      </c>
      <c r="AS210" s="61">
        <v>0</v>
      </c>
      <c r="AT210" s="61">
        <v>0</v>
      </c>
      <c r="AU210" s="61">
        <v>0</v>
      </c>
      <c r="AV210" s="61">
        <v>0</v>
      </c>
      <c r="AW210" s="61">
        <v>0</v>
      </c>
      <c r="AX210" s="61">
        <v>0</v>
      </c>
      <c r="AY210" s="61">
        <v>0</v>
      </c>
      <c r="AZ210" s="61">
        <v>0</v>
      </c>
      <c r="BA210" s="61">
        <v>0</v>
      </c>
      <c r="BB210" s="61">
        <v>0</v>
      </c>
      <c r="BC210" s="61">
        <v>0</v>
      </c>
      <c r="BD210" s="61">
        <v>0</v>
      </c>
      <c r="BE210" s="61">
        <v>0</v>
      </c>
      <c r="BF210" s="61">
        <v>0</v>
      </c>
      <c r="BG210" s="61">
        <v>0</v>
      </c>
      <c r="BH210" s="61">
        <v>0</v>
      </c>
      <c r="BI210" s="61">
        <v>0</v>
      </c>
      <c r="BJ210" s="61">
        <v>0</v>
      </c>
      <c r="BK210" s="61">
        <v>0</v>
      </c>
      <c r="BL210" s="61">
        <v>0</v>
      </c>
      <c r="BM210" s="61">
        <v>0</v>
      </c>
      <c r="BN210" s="61">
        <v>0</v>
      </c>
      <c r="BO210" s="61">
        <v>0</v>
      </c>
      <c r="BP210" s="61">
        <v>0</v>
      </c>
      <c r="BQ210" s="61">
        <v>0</v>
      </c>
      <c r="BR210" s="61">
        <v>0</v>
      </c>
      <c r="BS210" s="61">
        <v>1425720</v>
      </c>
      <c r="BT210" s="61">
        <v>-1211531</v>
      </c>
      <c r="BU210" s="58" t="s">
        <v>788</v>
      </c>
      <c r="BV210" s="58" t="s">
        <v>601</v>
      </c>
      <c r="BW210" s="58" t="s">
        <v>466</v>
      </c>
      <c r="BX210" s="58" t="s">
        <v>467</v>
      </c>
      <c r="BY210" s="58" t="s">
        <v>1157</v>
      </c>
    </row>
    <row r="211" spans="1:77">
      <c r="A211" s="58" t="s">
        <v>461</v>
      </c>
      <c r="B211" s="59" t="s">
        <v>1158</v>
      </c>
      <c r="C211" s="59" t="s">
        <v>1159</v>
      </c>
      <c r="D211" s="61">
        <v>65458663</v>
      </c>
      <c r="E211" s="61">
        <v>994787</v>
      </c>
      <c r="F211" s="61">
        <v>66453450</v>
      </c>
      <c r="G211" s="61">
        <v>0</v>
      </c>
      <c r="H211" s="61">
        <v>0</v>
      </c>
      <c r="I211" s="61">
        <v>0</v>
      </c>
      <c r="J211" s="61">
        <v>-596421</v>
      </c>
      <c r="K211" s="61">
        <v>0</v>
      </c>
      <c r="L211" s="61">
        <v>-596421</v>
      </c>
      <c r="M211" s="61">
        <v>0</v>
      </c>
      <c r="N211" s="61">
        <v>0</v>
      </c>
      <c r="O211" s="61">
        <v>0</v>
      </c>
      <c r="P211" s="61">
        <v>-389452</v>
      </c>
      <c r="Q211" s="61">
        <v>0</v>
      </c>
      <c r="R211" s="61">
        <v>-389452</v>
      </c>
      <c r="S211" s="61">
        <v>1089031</v>
      </c>
      <c r="T211" s="61">
        <v>0</v>
      </c>
      <c r="U211" s="61">
        <v>1089031</v>
      </c>
      <c r="V211" s="61">
        <v>5995302</v>
      </c>
      <c r="W211" s="61">
        <v>0</v>
      </c>
      <c r="X211" s="61">
        <v>5995302</v>
      </c>
      <c r="Y211" s="61">
        <v>2272123</v>
      </c>
      <c r="Z211" s="61">
        <v>0</v>
      </c>
      <c r="AA211" s="61">
        <v>2272123</v>
      </c>
      <c r="AB211" s="61">
        <v>-3132918</v>
      </c>
      <c r="AC211" s="61">
        <v>0</v>
      </c>
      <c r="AD211" s="61">
        <v>-3132918</v>
      </c>
      <c r="AE211" s="61">
        <v>0</v>
      </c>
      <c r="AF211" s="61">
        <v>0</v>
      </c>
      <c r="AG211" s="61">
        <v>0</v>
      </c>
      <c r="AH211" s="61">
        <v>71292749</v>
      </c>
      <c r="AI211" s="61">
        <v>994787</v>
      </c>
      <c r="AJ211" s="61">
        <v>72287536</v>
      </c>
      <c r="AK211" s="61">
        <v>994787</v>
      </c>
      <c r="AL211" s="61">
        <v>994787</v>
      </c>
      <c r="AM211" s="61">
        <v>2024257</v>
      </c>
      <c r="AN211" s="61">
        <v>2734</v>
      </c>
      <c r="AO211" s="61">
        <v>2026991</v>
      </c>
      <c r="AP211" s="61">
        <v>0</v>
      </c>
      <c r="AQ211" s="61">
        <v>0</v>
      </c>
      <c r="AR211" s="61">
        <v>0</v>
      </c>
      <c r="AS211" s="61">
        <v>5250</v>
      </c>
      <c r="AT211" s="61">
        <v>5250</v>
      </c>
      <c r="AU211" s="61">
        <v>344390</v>
      </c>
      <c r="AV211" s="61">
        <v>344390</v>
      </c>
      <c r="AW211" s="61">
        <v>652913</v>
      </c>
      <c r="AX211" s="61">
        <v>0</v>
      </c>
      <c r="AY211" s="61">
        <v>0</v>
      </c>
      <c r="AZ211" s="61">
        <v>0</v>
      </c>
      <c r="BA211" s="61">
        <v>0</v>
      </c>
      <c r="BB211" s="61">
        <v>102156</v>
      </c>
      <c r="BC211" s="61">
        <v>102156</v>
      </c>
      <c r="BD211" s="61">
        <v>0</v>
      </c>
      <c r="BE211" s="61">
        <v>0</v>
      </c>
      <c r="BF211" s="61">
        <v>0</v>
      </c>
      <c r="BG211" s="61">
        <v>102156</v>
      </c>
      <c r="BH211" s="61">
        <v>102156</v>
      </c>
      <c r="BI211" s="61">
        <v>0</v>
      </c>
      <c r="BJ211" s="61">
        <v>0</v>
      </c>
      <c r="BK211" s="61">
        <v>0</v>
      </c>
      <c r="BL211" s="61">
        <v>0</v>
      </c>
      <c r="BM211" s="61">
        <v>0</v>
      </c>
      <c r="BN211" s="61">
        <v>0</v>
      </c>
      <c r="BO211" s="61">
        <v>0</v>
      </c>
      <c r="BP211" s="61">
        <v>0</v>
      </c>
      <c r="BQ211" s="61">
        <v>0</v>
      </c>
      <c r="BR211" s="61">
        <v>0</v>
      </c>
      <c r="BS211" s="61">
        <v>4482454</v>
      </c>
      <c r="BT211" s="61">
        <v>-1247029</v>
      </c>
      <c r="BU211" s="58" t="s">
        <v>511</v>
      </c>
      <c r="BV211" s="58" t="s">
        <v>512</v>
      </c>
      <c r="BW211" s="58" t="s">
        <v>513</v>
      </c>
      <c r="BX211" s="58" t="s">
        <v>514</v>
      </c>
      <c r="BY211" s="58" t="s">
        <v>1160</v>
      </c>
    </row>
    <row r="212" spans="1:77">
      <c r="A212" s="58" t="s">
        <v>461</v>
      </c>
      <c r="B212" s="59" t="s">
        <v>1161</v>
      </c>
      <c r="C212" s="59" t="s">
        <v>1162</v>
      </c>
      <c r="D212" s="61">
        <v>51292736</v>
      </c>
      <c r="E212" s="61">
        <v>0</v>
      </c>
      <c r="F212" s="61">
        <v>51292736</v>
      </c>
      <c r="G212" s="61">
        <v>0</v>
      </c>
      <c r="H212" s="61">
        <v>0</v>
      </c>
      <c r="I212" s="61">
        <v>0</v>
      </c>
      <c r="J212" s="61">
        <v>-137330</v>
      </c>
      <c r="K212" s="61">
        <v>0</v>
      </c>
      <c r="L212" s="61">
        <v>-137330</v>
      </c>
      <c r="M212" s="61">
        <v>0</v>
      </c>
      <c r="N212" s="61">
        <v>0</v>
      </c>
      <c r="O212" s="61">
        <v>0</v>
      </c>
      <c r="P212" s="61">
        <v>-11005</v>
      </c>
      <c r="Q212" s="61">
        <v>0</v>
      </c>
      <c r="R212" s="61">
        <v>-11005</v>
      </c>
      <c r="S212" s="61">
        <v>1658941</v>
      </c>
      <c r="T212" s="61">
        <v>0</v>
      </c>
      <c r="U212" s="61">
        <v>1658941</v>
      </c>
      <c r="V212" s="61">
        <v>1970905</v>
      </c>
      <c r="W212" s="61">
        <v>0</v>
      </c>
      <c r="X212" s="61">
        <v>1970905</v>
      </c>
      <c r="Y212" s="61">
        <v>-570417</v>
      </c>
      <c r="Z212" s="61">
        <v>0</v>
      </c>
      <c r="AA212" s="61">
        <v>-570417</v>
      </c>
      <c r="AB212" s="61">
        <v>-4262879</v>
      </c>
      <c r="AC212" s="61">
        <v>0</v>
      </c>
      <c r="AD212" s="61">
        <v>-4262879</v>
      </c>
      <c r="AE212" s="61">
        <v>0</v>
      </c>
      <c r="AF212" s="61">
        <v>0</v>
      </c>
      <c r="AG212" s="61">
        <v>0</v>
      </c>
      <c r="AH212" s="61">
        <v>50078281</v>
      </c>
      <c r="AI212" s="61">
        <v>0</v>
      </c>
      <c r="AJ212" s="61">
        <v>50078281</v>
      </c>
      <c r="AK212" s="61">
        <v>0</v>
      </c>
      <c r="AL212" s="61">
        <v>0</v>
      </c>
      <c r="AM212" s="61">
        <v>79872</v>
      </c>
      <c r="AN212" s="61">
        <v>0</v>
      </c>
      <c r="AO212" s="61">
        <v>79872</v>
      </c>
      <c r="AP212" s="61">
        <v>0</v>
      </c>
      <c r="AQ212" s="61">
        <v>0</v>
      </c>
      <c r="AR212" s="61">
        <v>0</v>
      </c>
      <c r="AS212" s="61">
        <v>0</v>
      </c>
      <c r="AT212" s="61">
        <v>0</v>
      </c>
      <c r="AU212" s="61">
        <v>0</v>
      </c>
      <c r="AV212" s="61">
        <v>0</v>
      </c>
      <c r="AW212" s="61">
        <v>0</v>
      </c>
      <c r="AX212" s="61">
        <v>0</v>
      </c>
      <c r="AY212" s="61">
        <v>0</v>
      </c>
      <c r="AZ212" s="61">
        <v>0</v>
      </c>
      <c r="BA212" s="61">
        <v>0</v>
      </c>
      <c r="BB212" s="61">
        <v>0</v>
      </c>
      <c r="BC212" s="61">
        <v>0</v>
      </c>
      <c r="BD212" s="61">
        <v>0</v>
      </c>
      <c r="BE212" s="61">
        <v>0</v>
      </c>
      <c r="BF212" s="61">
        <v>0</v>
      </c>
      <c r="BG212" s="61">
        <v>0</v>
      </c>
      <c r="BH212" s="61">
        <v>0</v>
      </c>
      <c r="BI212" s="61">
        <v>0</v>
      </c>
      <c r="BJ212" s="61">
        <v>0</v>
      </c>
      <c r="BK212" s="61">
        <v>0</v>
      </c>
      <c r="BL212" s="61">
        <v>0</v>
      </c>
      <c r="BM212" s="61">
        <v>0</v>
      </c>
      <c r="BN212" s="61">
        <v>0</v>
      </c>
      <c r="BO212" s="61">
        <v>0</v>
      </c>
      <c r="BP212" s="61">
        <v>0</v>
      </c>
      <c r="BQ212" s="61">
        <v>0</v>
      </c>
      <c r="BR212" s="61">
        <v>0</v>
      </c>
      <c r="BS212" s="61">
        <v>1771788</v>
      </c>
      <c r="BT212" s="61">
        <v>-743989</v>
      </c>
      <c r="BU212" s="58" t="s">
        <v>1081</v>
      </c>
      <c r="BV212" s="58" t="s">
        <v>465</v>
      </c>
      <c r="BW212" s="58" t="s">
        <v>466</v>
      </c>
      <c r="BX212" s="58" t="s">
        <v>549</v>
      </c>
      <c r="BY212" s="58" t="s">
        <v>1163</v>
      </c>
    </row>
    <row r="213" spans="1:77">
      <c r="A213" s="58" t="s">
        <v>469</v>
      </c>
      <c r="B213" s="59" t="s">
        <v>1164</v>
      </c>
      <c r="C213" s="59" t="s">
        <v>1165</v>
      </c>
      <c r="D213" s="61">
        <v>45589616</v>
      </c>
      <c r="E213" s="61">
        <v>699296</v>
      </c>
      <c r="F213" s="61">
        <v>46288912</v>
      </c>
      <c r="G213" s="61">
        <v>0</v>
      </c>
      <c r="H213" s="61">
        <v>0</v>
      </c>
      <c r="I213" s="61">
        <v>0</v>
      </c>
      <c r="J213" s="61">
        <v>0</v>
      </c>
      <c r="K213" s="61">
        <v>0</v>
      </c>
      <c r="L213" s="61">
        <v>0</v>
      </c>
      <c r="M213" s="61">
        <v>-53185</v>
      </c>
      <c r="N213" s="61">
        <v>0</v>
      </c>
      <c r="O213" s="61">
        <v>-53185</v>
      </c>
      <c r="P213" s="61">
        <v>434124</v>
      </c>
      <c r="Q213" s="61">
        <v>0</v>
      </c>
      <c r="R213" s="61">
        <v>434124</v>
      </c>
      <c r="S213" s="61">
        <v>0</v>
      </c>
      <c r="T213" s="61">
        <v>0</v>
      </c>
      <c r="U213" s="61">
        <v>0</v>
      </c>
      <c r="V213" s="61">
        <v>0</v>
      </c>
      <c r="W213" s="61">
        <v>0</v>
      </c>
      <c r="X213" s="61">
        <v>0</v>
      </c>
      <c r="Y213" s="61">
        <v>0</v>
      </c>
      <c r="Z213" s="61">
        <v>0</v>
      </c>
      <c r="AA213" s="61">
        <v>0</v>
      </c>
      <c r="AB213" s="61">
        <v>-85577</v>
      </c>
      <c r="AC213" s="61">
        <v>0</v>
      </c>
      <c r="AD213" s="61">
        <v>-85577</v>
      </c>
      <c r="AE213" s="61">
        <v>0</v>
      </c>
      <c r="AF213" s="61">
        <v>0</v>
      </c>
      <c r="AG213" s="61">
        <v>0</v>
      </c>
      <c r="AH213" s="61">
        <v>45884978</v>
      </c>
      <c r="AI213" s="61">
        <v>699296</v>
      </c>
      <c r="AJ213" s="61">
        <v>46584274</v>
      </c>
      <c r="AK213" s="61">
        <v>699296</v>
      </c>
      <c r="AL213" s="61">
        <v>699296</v>
      </c>
      <c r="AM213" s="61">
        <v>0</v>
      </c>
      <c r="AN213" s="61">
        <v>0</v>
      </c>
      <c r="AO213" s="61">
        <v>0</v>
      </c>
      <c r="AP213" s="61">
        <v>0</v>
      </c>
      <c r="AQ213" s="61">
        <v>0</v>
      </c>
      <c r="AR213" s="61">
        <v>0</v>
      </c>
      <c r="AS213" s="61">
        <v>0</v>
      </c>
      <c r="AT213" s="61">
        <v>0</v>
      </c>
      <c r="AU213" s="61">
        <v>645360</v>
      </c>
      <c r="AV213" s="61">
        <v>645360</v>
      </c>
      <c r="AW213" s="61">
        <v>53936</v>
      </c>
      <c r="AX213" s="61">
        <v>0</v>
      </c>
      <c r="AY213" s="61">
        <v>0</v>
      </c>
      <c r="AZ213" s="61">
        <v>0</v>
      </c>
      <c r="BA213" s="61">
        <v>0</v>
      </c>
      <c r="BB213" s="61">
        <v>0</v>
      </c>
      <c r="BC213" s="61">
        <v>0</v>
      </c>
      <c r="BD213" s="61">
        <v>0</v>
      </c>
      <c r="BE213" s="61">
        <v>0</v>
      </c>
      <c r="BF213" s="61">
        <v>0</v>
      </c>
      <c r="BG213" s="61">
        <v>0</v>
      </c>
      <c r="BH213" s="61">
        <v>0</v>
      </c>
      <c r="BI213" s="61">
        <v>0</v>
      </c>
      <c r="BJ213" s="61">
        <v>0</v>
      </c>
      <c r="BK213" s="61">
        <v>0</v>
      </c>
      <c r="BL213" s="61">
        <v>0</v>
      </c>
      <c r="BM213" s="61">
        <v>0</v>
      </c>
      <c r="BN213" s="61">
        <v>0</v>
      </c>
      <c r="BO213" s="61">
        <v>0</v>
      </c>
      <c r="BP213" s="61">
        <v>0</v>
      </c>
      <c r="BQ213" s="61">
        <v>0</v>
      </c>
      <c r="BR213" s="61">
        <v>0</v>
      </c>
      <c r="BS213" s="61">
        <v>769655</v>
      </c>
      <c r="BT213" s="61">
        <v>-2768611</v>
      </c>
      <c r="BU213" s="58" t="s">
        <v>798</v>
      </c>
      <c r="BV213" s="58" t="s">
        <v>465</v>
      </c>
      <c r="BW213" s="58" t="s">
        <v>466</v>
      </c>
      <c r="BX213" s="58" t="s">
        <v>467</v>
      </c>
      <c r="BY213" s="58" t="s">
        <v>1166</v>
      </c>
    </row>
    <row r="214" spans="1:77">
      <c r="A214" s="58" t="s">
        <v>461</v>
      </c>
      <c r="B214" s="59" t="s">
        <v>1167</v>
      </c>
      <c r="C214" s="59" t="s">
        <v>1168</v>
      </c>
      <c r="D214" s="61">
        <v>25677467</v>
      </c>
      <c r="E214" s="61">
        <v>0</v>
      </c>
      <c r="F214" s="61">
        <v>25677467</v>
      </c>
      <c r="G214" s="61">
        <v>0</v>
      </c>
      <c r="H214" s="61">
        <v>0</v>
      </c>
      <c r="I214" s="61">
        <v>0</v>
      </c>
      <c r="J214" s="61">
        <v>-209</v>
      </c>
      <c r="K214" s="61">
        <v>0</v>
      </c>
      <c r="L214" s="61">
        <v>-209</v>
      </c>
      <c r="M214" s="61">
        <v>0</v>
      </c>
      <c r="N214" s="61">
        <v>0</v>
      </c>
      <c r="O214" s="61">
        <v>0</v>
      </c>
      <c r="P214" s="61">
        <v>-19000</v>
      </c>
      <c r="Q214" s="61">
        <v>0</v>
      </c>
      <c r="R214" s="61">
        <v>-19000</v>
      </c>
      <c r="S214" s="61">
        <v>34422</v>
      </c>
      <c r="T214" s="61">
        <v>0</v>
      </c>
      <c r="U214" s="61">
        <v>34422</v>
      </c>
      <c r="V214" s="61">
        <v>5376619</v>
      </c>
      <c r="W214" s="61">
        <v>0</v>
      </c>
      <c r="X214" s="61">
        <v>5376619</v>
      </c>
      <c r="Y214" s="61">
        <v>0</v>
      </c>
      <c r="Z214" s="61">
        <v>0</v>
      </c>
      <c r="AA214" s="61">
        <v>0</v>
      </c>
      <c r="AB214" s="61">
        <v>-1298734</v>
      </c>
      <c r="AC214" s="61">
        <v>0</v>
      </c>
      <c r="AD214" s="61">
        <v>-1298734</v>
      </c>
      <c r="AE214" s="61">
        <v>0</v>
      </c>
      <c r="AF214" s="61">
        <v>0</v>
      </c>
      <c r="AG214" s="61">
        <v>0</v>
      </c>
      <c r="AH214" s="61">
        <v>29770774</v>
      </c>
      <c r="AI214" s="61">
        <v>0</v>
      </c>
      <c r="AJ214" s="61">
        <v>29770774</v>
      </c>
      <c r="AK214" s="61">
        <v>0</v>
      </c>
      <c r="AL214" s="61">
        <v>0</v>
      </c>
      <c r="AM214" s="61">
        <v>517642</v>
      </c>
      <c r="AN214" s="61">
        <v>0</v>
      </c>
      <c r="AO214" s="61">
        <v>517642</v>
      </c>
      <c r="AP214" s="61">
        <v>0</v>
      </c>
      <c r="AQ214" s="61">
        <v>0</v>
      </c>
      <c r="AR214" s="61">
        <v>0</v>
      </c>
      <c r="AS214" s="61">
        <v>0</v>
      </c>
      <c r="AT214" s="61">
        <v>0</v>
      </c>
      <c r="AU214" s="61">
        <v>0</v>
      </c>
      <c r="AV214" s="61">
        <v>0</v>
      </c>
      <c r="AW214" s="61">
        <v>0</v>
      </c>
      <c r="AX214" s="61">
        <v>0</v>
      </c>
      <c r="AY214" s="61">
        <v>0</v>
      </c>
      <c r="AZ214" s="61">
        <v>0</v>
      </c>
      <c r="BA214" s="61">
        <v>0</v>
      </c>
      <c r="BB214" s="61">
        <v>0</v>
      </c>
      <c r="BC214" s="61">
        <v>0</v>
      </c>
      <c r="BD214" s="61">
        <v>0</v>
      </c>
      <c r="BE214" s="61">
        <v>0</v>
      </c>
      <c r="BF214" s="61">
        <v>0</v>
      </c>
      <c r="BG214" s="61">
        <v>0</v>
      </c>
      <c r="BH214" s="61">
        <v>0</v>
      </c>
      <c r="BI214" s="61">
        <v>0</v>
      </c>
      <c r="BJ214" s="61">
        <v>0</v>
      </c>
      <c r="BK214" s="61">
        <v>0</v>
      </c>
      <c r="BL214" s="61">
        <v>0</v>
      </c>
      <c r="BM214" s="61">
        <v>0</v>
      </c>
      <c r="BN214" s="61">
        <v>0</v>
      </c>
      <c r="BO214" s="61">
        <v>0</v>
      </c>
      <c r="BP214" s="61">
        <v>0</v>
      </c>
      <c r="BQ214" s="61">
        <v>0</v>
      </c>
      <c r="BR214" s="61">
        <v>0</v>
      </c>
      <c r="BS214" s="61">
        <v>750462</v>
      </c>
      <c r="BT214" s="61">
        <v>-2346087</v>
      </c>
      <c r="BU214" s="58" t="s">
        <v>486</v>
      </c>
      <c r="BV214" s="58" t="s">
        <v>487</v>
      </c>
      <c r="BW214" s="58" t="s">
        <v>466</v>
      </c>
      <c r="BX214" s="58" t="s">
        <v>479</v>
      </c>
      <c r="BY214" s="58" t="s">
        <v>1169</v>
      </c>
    </row>
    <row r="215" spans="1:77">
      <c r="A215" s="58" t="s">
        <v>469</v>
      </c>
      <c r="B215" s="59" t="s">
        <v>1170</v>
      </c>
      <c r="C215" s="59" t="s">
        <v>1171</v>
      </c>
      <c r="D215" s="61">
        <v>40934944</v>
      </c>
      <c r="E215" s="61">
        <v>0</v>
      </c>
      <c r="F215" s="61">
        <v>40934944</v>
      </c>
      <c r="G215" s="61">
        <v>0</v>
      </c>
      <c r="H215" s="61">
        <v>0</v>
      </c>
      <c r="I215" s="61">
        <v>0</v>
      </c>
      <c r="J215" s="61">
        <v>-121187</v>
      </c>
      <c r="K215" s="61">
        <v>0</v>
      </c>
      <c r="L215" s="61">
        <v>-121187</v>
      </c>
      <c r="M215" s="61">
        <v>0</v>
      </c>
      <c r="N215" s="61">
        <v>0</v>
      </c>
      <c r="O215" s="61">
        <v>0</v>
      </c>
      <c r="P215" s="61">
        <v>-653300</v>
      </c>
      <c r="Q215" s="61">
        <v>0</v>
      </c>
      <c r="R215" s="61">
        <v>-653300</v>
      </c>
      <c r="S215" s="61">
        <v>1247377</v>
      </c>
      <c r="T215" s="61">
        <v>0</v>
      </c>
      <c r="U215" s="61">
        <v>1247377</v>
      </c>
      <c r="V215" s="61">
        <v>1915958</v>
      </c>
      <c r="W215" s="61">
        <v>0</v>
      </c>
      <c r="X215" s="61">
        <v>1915958</v>
      </c>
      <c r="Y215" s="61">
        <v>-567287</v>
      </c>
      <c r="Z215" s="61">
        <v>0</v>
      </c>
      <c r="AA215" s="61">
        <v>-567287</v>
      </c>
      <c r="AB215" s="61">
        <v>2230452</v>
      </c>
      <c r="AC215" s="61">
        <v>0</v>
      </c>
      <c r="AD215" s="61">
        <v>2230452</v>
      </c>
      <c r="AE215" s="61">
        <v>0</v>
      </c>
      <c r="AF215" s="61">
        <v>0</v>
      </c>
      <c r="AG215" s="61">
        <v>0</v>
      </c>
      <c r="AH215" s="61">
        <v>45108144</v>
      </c>
      <c r="AI215" s="61">
        <v>0</v>
      </c>
      <c r="AJ215" s="61">
        <v>45108144</v>
      </c>
      <c r="AK215" s="61">
        <v>0</v>
      </c>
      <c r="AL215" s="61">
        <v>0</v>
      </c>
      <c r="AM215" s="61">
        <v>0</v>
      </c>
      <c r="AN215" s="61">
        <v>0</v>
      </c>
      <c r="AO215" s="61">
        <v>0</v>
      </c>
      <c r="AP215" s="61">
        <v>0</v>
      </c>
      <c r="AQ215" s="61">
        <v>0</v>
      </c>
      <c r="AR215" s="61">
        <v>0</v>
      </c>
      <c r="AS215" s="61">
        <v>0</v>
      </c>
      <c r="AT215" s="61">
        <v>0</v>
      </c>
      <c r="AU215" s="61">
        <v>0</v>
      </c>
      <c r="AV215" s="61">
        <v>0</v>
      </c>
      <c r="AW215" s="61">
        <v>0</v>
      </c>
      <c r="AX215" s="61">
        <v>0</v>
      </c>
      <c r="AY215" s="61">
        <v>0</v>
      </c>
      <c r="AZ215" s="61">
        <v>0</v>
      </c>
      <c r="BA215" s="61">
        <v>0</v>
      </c>
      <c r="BB215" s="61">
        <v>0</v>
      </c>
      <c r="BC215" s="61">
        <v>0</v>
      </c>
      <c r="BD215" s="61">
        <v>0</v>
      </c>
      <c r="BE215" s="61">
        <v>0</v>
      </c>
      <c r="BF215" s="61">
        <v>0</v>
      </c>
      <c r="BG215" s="61">
        <v>0</v>
      </c>
      <c r="BH215" s="61">
        <v>0</v>
      </c>
      <c r="BI215" s="61">
        <v>0</v>
      </c>
      <c r="BJ215" s="61">
        <v>0</v>
      </c>
      <c r="BK215" s="61">
        <v>0</v>
      </c>
      <c r="BL215" s="61">
        <v>0</v>
      </c>
      <c r="BM215" s="61">
        <v>0</v>
      </c>
      <c r="BN215" s="61">
        <v>0</v>
      </c>
      <c r="BO215" s="61">
        <v>0</v>
      </c>
      <c r="BP215" s="61">
        <v>0</v>
      </c>
      <c r="BQ215" s="61">
        <v>0</v>
      </c>
      <c r="BR215" s="61">
        <v>0</v>
      </c>
      <c r="BS215" s="61">
        <v>3022414</v>
      </c>
      <c r="BT215" s="61">
        <v>-3854625</v>
      </c>
      <c r="BU215" s="58" t="s">
        <v>526</v>
      </c>
      <c r="BV215" s="58" t="s">
        <v>527</v>
      </c>
      <c r="BW215" s="58" t="s">
        <v>466</v>
      </c>
      <c r="BX215" s="58" t="s">
        <v>467</v>
      </c>
      <c r="BY215" s="58" t="s">
        <v>1172</v>
      </c>
    </row>
    <row r="216" spans="1:77">
      <c r="A216" s="58" t="s">
        <v>469</v>
      </c>
      <c r="B216" s="59" t="s">
        <v>1173</v>
      </c>
      <c r="C216" s="59" t="s">
        <v>1174</v>
      </c>
      <c r="D216" s="61">
        <v>9229042</v>
      </c>
      <c r="E216" s="61">
        <v>0</v>
      </c>
      <c r="F216" s="61">
        <v>9229042</v>
      </c>
      <c r="G216" s="61">
        <v>0</v>
      </c>
      <c r="H216" s="61">
        <v>0</v>
      </c>
      <c r="I216" s="61">
        <v>0</v>
      </c>
      <c r="J216" s="61">
        <v>-33984</v>
      </c>
      <c r="K216" s="61">
        <v>0</v>
      </c>
      <c r="L216" s="61">
        <v>-33984</v>
      </c>
      <c r="M216" s="61">
        <v>0</v>
      </c>
      <c r="N216" s="61">
        <v>0</v>
      </c>
      <c r="O216" s="61">
        <v>0</v>
      </c>
      <c r="P216" s="61">
        <v>27010</v>
      </c>
      <c r="Q216" s="61">
        <v>0</v>
      </c>
      <c r="R216" s="61">
        <v>27010</v>
      </c>
      <c r="S216" s="61">
        <v>2536</v>
      </c>
      <c r="T216" s="61">
        <v>0</v>
      </c>
      <c r="U216" s="61">
        <v>2536</v>
      </c>
      <c r="V216" s="61">
        <v>0</v>
      </c>
      <c r="W216" s="61">
        <v>0</v>
      </c>
      <c r="X216" s="61">
        <v>0</v>
      </c>
      <c r="Y216" s="61">
        <v>97824</v>
      </c>
      <c r="Z216" s="61">
        <v>0</v>
      </c>
      <c r="AA216" s="61">
        <v>97824</v>
      </c>
      <c r="AB216" s="61">
        <v>-880591</v>
      </c>
      <c r="AC216" s="61">
        <v>0</v>
      </c>
      <c r="AD216" s="61">
        <v>-880591</v>
      </c>
      <c r="AE216" s="61">
        <v>59615</v>
      </c>
      <c r="AF216" s="61">
        <v>0</v>
      </c>
      <c r="AG216" s="61">
        <v>59615</v>
      </c>
      <c r="AH216" s="61">
        <v>8475821</v>
      </c>
      <c r="AI216" s="61">
        <v>0</v>
      </c>
      <c r="AJ216" s="61">
        <v>8475821</v>
      </c>
      <c r="AK216" s="61">
        <v>0</v>
      </c>
      <c r="AL216" s="61">
        <v>0</v>
      </c>
      <c r="AM216" s="61">
        <v>27354</v>
      </c>
      <c r="AN216" s="61">
        <v>0</v>
      </c>
      <c r="AO216" s="61">
        <v>27354</v>
      </c>
      <c r="AP216" s="61">
        <v>0</v>
      </c>
      <c r="AQ216" s="61">
        <v>0</v>
      </c>
      <c r="AR216" s="61">
        <v>0</v>
      </c>
      <c r="AS216" s="61">
        <v>0</v>
      </c>
      <c r="AT216" s="61">
        <v>0</v>
      </c>
      <c r="AU216" s="61">
        <v>0</v>
      </c>
      <c r="AV216" s="61">
        <v>0</v>
      </c>
      <c r="AW216" s="61">
        <v>0</v>
      </c>
      <c r="AX216" s="61">
        <v>0</v>
      </c>
      <c r="AY216" s="61">
        <v>0</v>
      </c>
      <c r="AZ216" s="61">
        <v>0</v>
      </c>
      <c r="BA216" s="61">
        <v>0</v>
      </c>
      <c r="BB216" s="61">
        <v>0</v>
      </c>
      <c r="BC216" s="61">
        <v>0</v>
      </c>
      <c r="BD216" s="61">
        <v>0</v>
      </c>
      <c r="BE216" s="61">
        <v>0</v>
      </c>
      <c r="BF216" s="61">
        <v>0</v>
      </c>
      <c r="BG216" s="61">
        <v>0</v>
      </c>
      <c r="BH216" s="61">
        <v>0</v>
      </c>
      <c r="BI216" s="61">
        <v>0</v>
      </c>
      <c r="BJ216" s="61">
        <v>0</v>
      </c>
      <c r="BK216" s="61">
        <v>0</v>
      </c>
      <c r="BL216" s="61">
        <v>0</v>
      </c>
      <c r="BM216" s="61">
        <v>0</v>
      </c>
      <c r="BN216" s="61">
        <v>0</v>
      </c>
      <c r="BO216" s="61">
        <v>0</v>
      </c>
      <c r="BP216" s="61">
        <v>0</v>
      </c>
      <c r="BQ216" s="61">
        <v>0</v>
      </c>
      <c r="BR216" s="61">
        <v>0</v>
      </c>
      <c r="BS216" s="61">
        <v>201625</v>
      </c>
      <c r="BT216" s="61">
        <v>-73886</v>
      </c>
      <c r="BU216" s="58" t="s">
        <v>536</v>
      </c>
      <c r="BV216" s="58" t="s">
        <v>554</v>
      </c>
      <c r="BW216" s="58" t="s">
        <v>536</v>
      </c>
      <c r="BX216" s="58" t="s">
        <v>479</v>
      </c>
      <c r="BY216" s="58" t="s">
        <v>1175</v>
      </c>
    </row>
    <row r="217" spans="1:77">
      <c r="A217" s="58" t="s">
        <v>461</v>
      </c>
      <c r="B217" s="59" t="s">
        <v>1176</v>
      </c>
      <c r="C217" s="59" t="s">
        <v>1177</v>
      </c>
      <c r="D217" s="61">
        <v>12588193</v>
      </c>
      <c r="E217" s="61">
        <v>0</v>
      </c>
      <c r="F217" s="61">
        <v>12588193</v>
      </c>
      <c r="G217" s="61">
        <v>0</v>
      </c>
      <c r="H217" s="61">
        <v>0</v>
      </c>
      <c r="I217" s="61">
        <v>0</v>
      </c>
      <c r="J217" s="61">
        <v>-1569</v>
      </c>
      <c r="K217" s="61">
        <v>0</v>
      </c>
      <c r="L217" s="61">
        <v>-1569</v>
      </c>
      <c r="M217" s="61">
        <v>0</v>
      </c>
      <c r="N217" s="61">
        <v>0</v>
      </c>
      <c r="O217" s="61">
        <v>0</v>
      </c>
      <c r="P217" s="61">
        <v>37978</v>
      </c>
      <c r="Q217" s="61">
        <v>0</v>
      </c>
      <c r="R217" s="61">
        <v>37978</v>
      </c>
      <c r="S217" s="61">
        <v>96003</v>
      </c>
      <c r="T217" s="61">
        <v>0</v>
      </c>
      <c r="U217" s="61">
        <v>96003</v>
      </c>
      <c r="V217" s="61">
        <v>472169</v>
      </c>
      <c r="W217" s="61">
        <v>0</v>
      </c>
      <c r="X217" s="61">
        <v>472169</v>
      </c>
      <c r="Y217" s="61">
        <v>0</v>
      </c>
      <c r="Z217" s="61">
        <v>0</v>
      </c>
      <c r="AA217" s="61">
        <v>0</v>
      </c>
      <c r="AB217" s="61">
        <v>-883010</v>
      </c>
      <c r="AC217" s="61">
        <v>0</v>
      </c>
      <c r="AD217" s="61">
        <v>-883010</v>
      </c>
      <c r="AE217" s="61">
        <v>0</v>
      </c>
      <c r="AF217" s="61">
        <v>0</v>
      </c>
      <c r="AG217" s="61">
        <v>0</v>
      </c>
      <c r="AH217" s="61">
        <v>12311333</v>
      </c>
      <c r="AI217" s="61">
        <v>0</v>
      </c>
      <c r="AJ217" s="61">
        <v>12311333</v>
      </c>
      <c r="AK217" s="61">
        <v>0</v>
      </c>
      <c r="AL217" s="61">
        <v>0</v>
      </c>
      <c r="AM217" s="61">
        <v>123271</v>
      </c>
      <c r="AN217" s="61">
        <v>0</v>
      </c>
      <c r="AO217" s="61">
        <v>123271</v>
      </c>
      <c r="AP217" s="61">
        <v>0</v>
      </c>
      <c r="AQ217" s="61">
        <v>0</v>
      </c>
      <c r="AR217" s="61">
        <v>0</v>
      </c>
      <c r="AS217" s="61">
        <v>0</v>
      </c>
      <c r="AT217" s="61">
        <v>0</v>
      </c>
      <c r="AU217" s="61">
        <v>0</v>
      </c>
      <c r="AV217" s="61">
        <v>0</v>
      </c>
      <c r="AW217" s="61">
        <v>0</v>
      </c>
      <c r="AX217" s="61">
        <v>0</v>
      </c>
      <c r="AY217" s="61">
        <v>0</v>
      </c>
      <c r="AZ217" s="61">
        <v>0</v>
      </c>
      <c r="BA217" s="61">
        <v>0</v>
      </c>
      <c r="BB217" s="61">
        <v>0</v>
      </c>
      <c r="BC217" s="61">
        <v>0</v>
      </c>
      <c r="BD217" s="61">
        <v>0</v>
      </c>
      <c r="BE217" s="61">
        <v>0</v>
      </c>
      <c r="BF217" s="61">
        <v>0</v>
      </c>
      <c r="BG217" s="61">
        <v>0</v>
      </c>
      <c r="BH217" s="61">
        <v>0</v>
      </c>
      <c r="BI217" s="61">
        <v>0</v>
      </c>
      <c r="BJ217" s="61">
        <v>0</v>
      </c>
      <c r="BK217" s="61">
        <v>0</v>
      </c>
      <c r="BL217" s="61">
        <v>0</v>
      </c>
      <c r="BM217" s="61">
        <v>0</v>
      </c>
      <c r="BN217" s="61">
        <v>0</v>
      </c>
      <c r="BO217" s="61">
        <v>0</v>
      </c>
      <c r="BP217" s="61">
        <v>0</v>
      </c>
      <c r="BQ217" s="61">
        <v>0</v>
      </c>
      <c r="BR217" s="61">
        <v>0</v>
      </c>
      <c r="BS217" s="61">
        <v>645419</v>
      </c>
      <c r="BT217" s="61">
        <v>-892128</v>
      </c>
      <c r="BU217" s="58" t="s">
        <v>715</v>
      </c>
      <c r="BV217" s="58" t="s">
        <v>716</v>
      </c>
      <c r="BW217" s="58" t="s">
        <v>466</v>
      </c>
      <c r="BX217" s="58" t="s">
        <v>514</v>
      </c>
      <c r="BY217" s="58" t="s">
        <v>1178</v>
      </c>
    </row>
    <row r="218" spans="1:77">
      <c r="A218" s="58" t="s">
        <v>461</v>
      </c>
      <c r="B218" s="59" t="s">
        <v>1179</v>
      </c>
      <c r="C218" s="59" t="s">
        <v>1180</v>
      </c>
      <c r="D218" s="61">
        <v>76672084</v>
      </c>
      <c r="E218" s="61">
        <v>0</v>
      </c>
      <c r="F218" s="61">
        <v>76672084</v>
      </c>
      <c r="G218" s="61">
        <v>0</v>
      </c>
      <c r="H218" s="61">
        <v>0</v>
      </c>
      <c r="I218" s="61">
        <v>0</v>
      </c>
      <c r="J218" s="61">
        <v>-1455671</v>
      </c>
      <c r="K218" s="61">
        <v>0</v>
      </c>
      <c r="L218" s="61">
        <v>-1455671</v>
      </c>
      <c r="M218" s="61">
        <v>0</v>
      </c>
      <c r="N218" s="61">
        <v>0</v>
      </c>
      <c r="O218" s="61">
        <v>0</v>
      </c>
      <c r="P218" s="61">
        <v>389767</v>
      </c>
      <c r="Q218" s="61">
        <v>0</v>
      </c>
      <c r="R218" s="61">
        <v>389767</v>
      </c>
      <c r="S218" s="61">
        <v>618148</v>
      </c>
      <c r="T218" s="61">
        <v>0</v>
      </c>
      <c r="U218" s="61">
        <v>618148</v>
      </c>
      <c r="V218" s="61">
        <v>5497599</v>
      </c>
      <c r="W218" s="61">
        <v>0</v>
      </c>
      <c r="X218" s="61">
        <v>5497599</v>
      </c>
      <c r="Y218" s="61">
        <v>-393640</v>
      </c>
      <c r="Z218" s="61">
        <v>0</v>
      </c>
      <c r="AA218" s="61">
        <v>-393640</v>
      </c>
      <c r="AB218" s="61">
        <v>-6102430</v>
      </c>
      <c r="AC218" s="61">
        <v>0</v>
      </c>
      <c r="AD218" s="61">
        <v>-6102430</v>
      </c>
      <c r="AE218" s="61">
        <v>0</v>
      </c>
      <c r="AF218" s="61">
        <v>0</v>
      </c>
      <c r="AG218" s="61">
        <v>0</v>
      </c>
      <c r="AH218" s="61">
        <v>76681528</v>
      </c>
      <c r="AI218" s="61">
        <v>0</v>
      </c>
      <c r="AJ218" s="61">
        <v>76681528</v>
      </c>
      <c r="AK218" s="61">
        <v>0</v>
      </c>
      <c r="AL218" s="61">
        <v>0</v>
      </c>
      <c r="AM218" s="61">
        <v>0</v>
      </c>
      <c r="AN218" s="61">
        <v>0</v>
      </c>
      <c r="AO218" s="61">
        <v>0</v>
      </c>
      <c r="AP218" s="61">
        <v>0</v>
      </c>
      <c r="AQ218" s="61">
        <v>0</v>
      </c>
      <c r="AR218" s="61">
        <v>0</v>
      </c>
      <c r="AS218" s="61">
        <v>0</v>
      </c>
      <c r="AT218" s="61">
        <v>0</v>
      </c>
      <c r="AU218" s="61">
        <v>0</v>
      </c>
      <c r="AV218" s="61">
        <v>0</v>
      </c>
      <c r="AW218" s="61">
        <v>0</v>
      </c>
      <c r="AX218" s="61">
        <v>0</v>
      </c>
      <c r="AY218" s="61">
        <v>0</v>
      </c>
      <c r="AZ218" s="61">
        <v>0</v>
      </c>
      <c r="BA218" s="61">
        <v>0</v>
      </c>
      <c r="BB218" s="61">
        <v>0</v>
      </c>
      <c r="BC218" s="61">
        <v>0</v>
      </c>
      <c r="BD218" s="61">
        <v>0</v>
      </c>
      <c r="BE218" s="61">
        <v>0</v>
      </c>
      <c r="BF218" s="61">
        <v>0</v>
      </c>
      <c r="BG218" s="61">
        <v>0</v>
      </c>
      <c r="BH218" s="61">
        <v>0</v>
      </c>
      <c r="BI218" s="61">
        <v>0</v>
      </c>
      <c r="BJ218" s="61">
        <v>0</v>
      </c>
      <c r="BK218" s="61">
        <v>0</v>
      </c>
      <c r="BL218" s="61">
        <v>0</v>
      </c>
      <c r="BM218" s="61">
        <v>0</v>
      </c>
      <c r="BN218" s="61">
        <v>0</v>
      </c>
      <c r="BO218" s="61">
        <v>0</v>
      </c>
      <c r="BP218" s="61">
        <v>0</v>
      </c>
      <c r="BQ218" s="61">
        <v>0</v>
      </c>
      <c r="BR218" s="61">
        <v>0</v>
      </c>
      <c r="BS218" s="61">
        <v>20883764</v>
      </c>
      <c r="BT218" s="61">
        <v>-6443214</v>
      </c>
      <c r="BU218" s="58" t="s">
        <v>511</v>
      </c>
      <c r="BV218" s="58" t="s">
        <v>568</v>
      </c>
      <c r="BW218" s="58" t="s">
        <v>513</v>
      </c>
      <c r="BX218" s="58" t="s">
        <v>473</v>
      </c>
      <c r="BY218" s="58" t="s">
        <v>1181</v>
      </c>
    </row>
    <row r="219" spans="1:77">
      <c r="A219" s="58" t="s">
        <v>469</v>
      </c>
      <c r="B219" s="59" t="s">
        <v>1182</v>
      </c>
      <c r="C219" s="59" t="s">
        <v>1183</v>
      </c>
      <c r="D219" s="61">
        <v>84113181</v>
      </c>
      <c r="E219" s="61">
        <v>0</v>
      </c>
      <c r="F219" s="61">
        <v>84113181</v>
      </c>
      <c r="G219" s="61">
        <v>0</v>
      </c>
      <c r="H219" s="61">
        <v>0</v>
      </c>
      <c r="I219" s="61">
        <v>0</v>
      </c>
      <c r="J219" s="61">
        <v>-724766</v>
      </c>
      <c r="K219" s="61">
        <v>0</v>
      </c>
      <c r="L219" s="61">
        <v>-724766</v>
      </c>
      <c r="M219" s="61">
        <v>0</v>
      </c>
      <c r="N219" s="61">
        <v>0</v>
      </c>
      <c r="O219" s="61">
        <v>0</v>
      </c>
      <c r="P219" s="61">
        <v>1463141</v>
      </c>
      <c r="Q219" s="61">
        <v>0</v>
      </c>
      <c r="R219" s="61">
        <v>1463141</v>
      </c>
      <c r="S219" s="61">
        <v>0</v>
      </c>
      <c r="T219" s="61">
        <v>0</v>
      </c>
      <c r="U219" s="61">
        <v>0</v>
      </c>
      <c r="V219" s="61">
        <v>0</v>
      </c>
      <c r="W219" s="61">
        <v>0</v>
      </c>
      <c r="X219" s="61">
        <v>0</v>
      </c>
      <c r="Y219" s="61">
        <v>1659574</v>
      </c>
      <c r="Z219" s="61">
        <v>0</v>
      </c>
      <c r="AA219" s="61">
        <v>1659574</v>
      </c>
      <c r="AB219" s="61">
        <v>600919</v>
      </c>
      <c r="AC219" s="61">
        <v>0</v>
      </c>
      <c r="AD219" s="61">
        <v>600919</v>
      </c>
      <c r="AE219" s="61">
        <v>0</v>
      </c>
      <c r="AF219" s="61">
        <v>0</v>
      </c>
      <c r="AG219" s="61">
        <v>0</v>
      </c>
      <c r="AH219" s="61">
        <v>87836815</v>
      </c>
      <c r="AI219" s="61">
        <v>0</v>
      </c>
      <c r="AJ219" s="61">
        <v>87836815</v>
      </c>
      <c r="AK219" s="61">
        <v>0</v>
      </c>
      <c r="AL219" s="61">
        <v>0</v>
      </c>
      <c r="AM219" s="61">
        <v>0</v>
      </c>
      <c r="AN219" s="61">
        <v>0</v>
      </c>
      <c r="AO219" s="61">
        <v>0</v>
      </c>
      <c r="AP219" s="61">
        <v>0</v>
      </c>
      <c r="AQ219" s="61">
        <v>0</v>
      </c>
      <c r="AR219" s="61">
        <v>0</v>
      </c>
      <c r="AS219" s="61">
        <v>0</v>
      </c>
      <c r="AT219" s="61">
        <v>0</v>
      </c>
      <c r="AU219" s="61">
        <v>0</v>
      </c>
      <c r="AV219" s="61">
        <v>0</v>
      </c>
      <c r="AW219" s="61">
        <v>0</v>
      </c>
      <c r="AX219" s="61">
        <v>0</v>
      </c>
      <c r="AY219" s="61">
        <v>0</v>
      </c>
      <c r="AZ219" s="61">
        <v>0</v>
      </c>
      <c r="BA219" s="61">
        <v>0</v>
      </c>
      <c r="BB219" s="61">
        <v>0</v>
      </c>
      <c r="BC219" s="61">
        <v>0</v>
      </c>
      <c r="BD219" s="61">
        <v>0</v>
      </c>
      <c r="BE219" s="61">
        <v>0</v>
      </c>
      <c r="BF219" s="61">
        <v>0</v>
      </c>
      <c r="BG219" s="61">
        <v>0</v>
      </c>
      <c r="BH219" s="61">
        <v>0</v>
      </c>
      <c r="BI219" s="61">
        <v>0</v>
      </c>
      <c r="BJ219" s="61">
        <v>0</v>
      </c>
      <c r="BK219" s="61">
        <v>0</v>
      </c>
      <c r="BL219" s="61">
        <v>0</v>
      </c>
      <c r="BM219" s="61">
        <v>0</v>
      </c>
      <c r="BN219" s="61">
        <v>0</v>
      </c>
      <c r="BO219" s="61">
        <v>0</v>
      </c>
      <c r="BP219" s="61">
        <v>0</v>
      </c>
      <c r="BQ219" s="61">
        <v>0</v>
      </c>
      <c r="BR219" s="61">
        <v>0</v>
      </c>
      <c r="BS219" s="61">
        <v>7822649</v>
      </c>
      <c r="BT219" s="61">
        <v>-6604902</v>
      </c>
      <c r="BU219" s="58" t="s">
        <v>511</v>
      </c>
      <c r="BV219" s="58" t="s">
        <v>548</v>
      </c>
      <c r="BW219" s="58" t="s">
        <v>513</v>
      </c>
      <c r="BX219" s="58" t="s">
        <v>549</v>
      </c>
      <c r="BY219" s="58" t="s">
        <v>1184</v>
      </c>
    </row>
    <row r="220" spans="1:77">
      <c r="A220" s="58" t="s">
        <v>469</v>
      </c>
      <c r="B220" s="59" t="s">
        <v>1185</v>
      </c>
      <c r="C220" s="59" t="s">
        <v>1186</v>
      </c>
      <c r="D220" s="61">
        <v>22762426</v>
      </c>
      <c r="E220" s="61">
        <v>0</v>
      </c>
      <c r="F220" s="61">
        <v>22762426</v>
      </c>
      <c r="G220" s="61">
        <v>0</v>
      </c>
      <c r="H220" s="61">
        <v>0</v>
      </c>
      <c r="I220" s="61">
        <v>0</v>
      </c>
      <c r="J220" s="61">
        <v>-47550</v>
      </c>
      <c r="K220" s="61">
        <v>0</v>
      </c>
      <c r="L220" s="61">
        <v>-47550</v>
      </c>
      <c r="M220" s="61">
        <v>0</v>
      </c>
      <c r="N220" s="61">
        <v>0</v>
      </c>
      <c r="O220" s="61">
        <v>0</v>
      </c>
      <c r="P220" s="61">
        <v>-59647</v>
      </c>
      <c r="Q220" s="61">
        <v>0</v>
      </c>
      <c r="R220" s="61">
        <v>-59647</v>
      </c>
      <c r="S220" s="61">
        <v>1155002</v>
      </c>
      <c r="T220" s="61">
        <v>0</v>
      </c>
      <c r="U220" s="61">
        <v>1155002</v>
      </c>
      <c r="V220" s="61">
        <v>2851492</v>
      </c>
      <c r="W220" s="61">
        <v>0</v>
      </c>
      <c r="X220" s="61">
        <v>2851492</v>
      </c>
      <c r="Y220" s="61">
        <v>211940</v>
      </c>
      <c r="Z220" s="61">
        <v>0</v>
      </c>
      <c r="AA220" s="61">
        <v>211940</v>
      </c>
      <c r="AB220" s="61">
        <v>-1786000</v>
      </c>
      <c r="AC220" s="61">
        <v>0</v>
      </c>
      <c r="AD220" s="61">
        <v>-1786000</v>
      </c>
      <c r="AE220" s="61">
        <v>0</v>
      </c>
      <c r="AF220" s="61">
        <v>0</v>
      </c>
      <c r="AG220" s="61">
        <v>0</v>
      </c>
      <c r="AH220" s="61">
        <v>25135213</v>
      </c>
      <c r="AI220" s="61">
        <v>0</v>
      </c>
      <c r="AJ220" s="61">
        <v>25135213</v>
      </c>
      <c r="AK220" s="61">
        <v>0</v>
      </c>
      <c r="AL220" s="61">
        <v>0</v>
      </c>
      <c r="AM220" s="61">
        <v>11103</v>
      </c>
      <c r="AN220" s="61">
        <v>0</v>
      </c>
      <c r="AO220" s="61">
        <v>11103</v>
      </c>
      <c r="AP220" s="61">
        <v>0</v>
      </c>
      <c r="AQ220" s="61">
        <v>0</v>
      </c>
      <c r="AR220" s="61">
        <v>0</v>
      </c>
      <c r="AS220" s="61">
        <v>0</v>
      </c>
      <c r="AT220" s="61">
        <v>0</v>
      </c>
      <c r="AU220" s="61">
        <v>0</v>
      </c>
      <c r="AV220" s="61">
        <v>0</v>
      </c>
      <c r="AW220" s="61">
        <v>0</v>
      </c>
      <c r="AX220" s="61">
        <v>0</v>
      </c>
      <c r="AY220" s="61">
        <v>0</v>
      </c>
      <c r="AZ220" s="61">
        <v>0</v>
      </c>
      <c r="BA220" s="61">
        <v>0</v>
      </c>
      <c r="BB220" s="61">
        <v>0</v>
      </c>
      <c r="BC220" s="61">
        <v>0</v>
      </c>
      <c r="BD220" s="61">
        <v>0</v>
      </c>
      <c r="BE220" s="61">
        <v>0</v>
      </c>
      <c r="BF220" s="61">
        <v>0</v>
      </c>
      <c r="BG220" s="61">
        <v>0</v>
      </c>
      <c r="BH220" s="61">
        <v>0</v>
      </c>
      <c r="BI220" s="61">
        <v>0</v>
      </c>
      <c r="BJ220" s="61">
        <v>0</v>
      </c>
      <c r="BK220" s="61">
        <v>0</v>
      </c>
      <c r="BL220" s="61">
        <v>0</v>
      </c>
      <c r="BM220" s="61">
        <v>0</v>
      </c>
      <c r="BN220" s="61">
        <v>0</v>
      </c>
      <c r="BO220" s="61">
        <v>0</v>
      </c>
      <c r="BP220" s="61">
        <v>0</v>
      </c>
      <c r="BQ220" s="61">
        <v>0</v>
      </c>
      <c r="BR220" s="61">
        <v>0</v>
      </c>
      <c r="BS220" s="61">
        <v>1755793</v>
      </c>
      <c r="BT220" s="61">
        <v>-2404428</v>
      </c>
      <c r="BU220" s="58" t="s">
        <v>715</v>
      </c>
      <c r="BV220" s="58" t="s">
        <v>716</v>
      </c>
      <c r="BW220" s="58" t="s">
        <v>466</v>
      </c>
      <c r="BX220" s="58" t="s">
        <v>514</v>
      </c>
      <c r="BY220" s="58" t="s">
        <v>1187</v>
      </c>
    </row>
    <row r="221" spans="1:77">
      <c r="A221" s="58" t="s">
        <v>469</v>
      </c>
      <c r="B221" s="59" t="s">
        <v>1188</v>
      </c>
      <c r="C221" s="59" t="s">
        <v>1189</v>
      </c>
      <c r="D221" s="61">
        <v>36227312</v>
      </c>
      <c r="E221" s="61">
        <v>18944</v>
      </c>
      <c r="F221" s="61">
        <v>36246256</v>
      </c>
      <c r="G221" s="61">
        <v>0</v>
      </c>
      <c r="H221" s="61">
        <v>0</v>
      </c>
      <c r="I221" s="61">
        <v>0</v>
      </c>
      <c r="J221" s="61">
        <v>0</v>
      </c>
      <c r="K221" s="61">
        <v>0</v>
      </c>
      <c r="L221" s="61">
        <v>0</v>
      </c>
      <c r="M221" s="61">
        <v>-13325</v>
      </c>
      <c r="N221" s="61">
        <v>0</v>
      </c>
      <c r="O221" s="61">
        <v>-13325</v>
      </c>
      <c r="P221" s="61">
        <v>-399076</v>
      </c>
      <c r="Q221" s="61">
        <v>0</v>
      </c>
      <c r="R221" s="61">
        <v>-399076</v>
      </c>
      <c r="S221" s="61">
        <v>235131</v>
      </c>
      <c r="T221" s="61">
        <v>0</v>
      </c>
      <c r="U221" s="61">
        <v>235131</v>
      </c>
      <c r="V221" s="61">
        <v>1040089</v>
      </c>
      <c r="W221" s="61">
        <v>0</v>
      </c>
      <c r="X221" s="61">
        <v>1040089</v>
      </c>
      <c r="Y221" s="61">
        <v>0</v>
      </c>
      <c r="Z221" s="61">
        <v>0</v>
      </c>
      <c r="AA221" s="61">
        <v>0</v>
      </c>
      <c r="AB221" s="61">
        <v>-2151916</v>
      </c>
      <c r="AC221" s="61">
        <v>0</v>
      </c>
      <c r="AD221" s="61">
        <v>-2151916</v>
      </c>
      <c r="AE221" s="61">
        <v>0</v>
      </c>
      <c r="AF221" s="61">
        <v>0</v>
      </c>
      <c r="AG221" s="61">
        <v>0</v>
      </c>
      <c r="AH221" s="61">
        <v>34938215</v>
      </c>
      <c r="AI221" s="61">
        <v>18944</v>
      </c>
      <c r="AJ221" s="61">
        <v>34957159</v>
      </c>
      <c r="AK221" s="61">
        <v>18944</v>
      </c>
      <c r="AL221" s="61">
        <v>18944</v>
      </c>
      <c r="AM221" s="61">
        <v>231150</v>
      </c>
      <c r="AN221" s="61">
        <v>0</v>
      </c>
      <c r="AO221" s="61">
        <v>231150</v>
      </c>
      <c r="AP221" s="61">
        <v>0</v>
      </c>
      <c r="AQ221" s="61">
        <v>0</v>
      </c>
      <c r="AR221" s="61">
        <v>0</v>
      </c>
      <c r="AS221" s="61">
        <v>0</v>
      </c>
      <c r="AT221" s="61">
        <v>0</v>
      </c>
      <c r="AU221" s="61">
        <v>22210</v>
      </c>
      <c r="AV221" s="61">
        <v>22210</v>
      </c>
      <c r="AW221" s="61">
        <v>0</v>
      </c>
      <c r="AX221" s="61">
        <v>0</v>
      </c>
      <c r="AY221" s="61">
        <v>0</v>
      </c>
      <c r="AZ221" s="61">
        <v>0</v>
      </c>
      <c r="BA221" s="61">
        <v>0</v>
      </c>
      <c r="BB221" s="61">
        <v>0</v>
      </c>
      <c r="BC221" s="61">
        <v>0</v>
      </c>
      <c r="BD221" s="61">
        <v>0</v>
      </c>
      <c r="BE221" s="61">
        <v>0</v>
      </c>
      <c r="BF221" s="61">
        <v>0</v>
      </c>
      <c r="BG221" s="61">
        <v>0</v>
      </c>
      <c r="BH221" s="61">
        <v>0</v>
      </c>
      <c r="BI221" s="61">
        <v>0</v>
      </c>
      <c r="BJ221" s="61">
        <v>0</v>
      </c>
      <c r="BK221" s="61">
        <v>0</v>
      </c>
      <c r="BL221" s="61">
        <v>0</v>
      </c>
      <c r="BM221" s="61">
        <v>0</v>
      </c>
      <c r="BN221" s="61">
        <v>0</v>
      </c>
      <c r="BO221" s="61">
        <v>0</v>
      </c>
      <c r="BP221" s="61">
        <v>0</v>
      </c>
      <c r="BQ221" s="61">
        <v>0</v>
      </c>
      <c r="BR221" s="61">
        <v>0</v>
      </c>
      <c r="BS221" s="61">
        <v>2996146</v>
      </c>
      <c r="BT221" s="61">
        <v>-640585</v>
      </c>
      <c r="BU221" s="58" t="s">
        <v>1009</v>
      </c>
      <c r="BV221" s="58" t="s">
        <v>765</v>
      </c>
      <c r="BW221" s="58" t="s">
        <v>466</v>
      </c>
      <c r="BX221" s="58" t="s">
        <v>537</v>
      </c>
      <c r="BY221" s="58" t="s">
        <v>1190</v>
      </c>
    </row>
    <row r="222" spans="1:77">
      <c r="A222" s="58" t="s">
        <v>469</v>
      </c>
      <c r="B222" s="59" t="s">
        <v>1191</v>
      </c>
      <c r="C222" s="59" t="s">
        <v>1192</v>
      </c>
      <c r="D222" s="61">
        <v>56439940</v>
      </c>
      <c r="E222" s="61">
        <v>0</v>
      </c>
      <c r="F222" s="61">
        <v>56439940</v>
      </c>
      <c r="G222" s="61">
        <v>0</v>
      </c>
      <c r="H222" s="61">
        <v>0</v>
      </c>
      <c r="I222" s="61">
        <v>0</v>
      </c>
      <c r="J222" s="61">
        <v>22831</v>
      </c>
      <c r="K222" s="61">
        <v>0</v>
      </c>
      <c r="L222" s="61">
        <v>22831</v>
      </c>
      <c r="M222" s="61">
        <v>0</v>
      </c>
      <c r="N222" s="61">
        <v>0</v>
      </c>
      <c r="O222" s="61">
        <v>0</v>
      </c>
      <c r="P222" s="61">
        <v>-1271769</v>
      </c>
      <c r="Q222" s="61">
        <v>0</v>
      </c>
      <c r="R222" s="61">
        <v>-1271769</v>
      </c>
      <c r="S222" s="61">
        <v>477298</v>
      </c>
      <c r="T222" s="61">
        <v>0</v>
      </c>
      <c r="U222" s="61">
        <v>477298</v>
      </c>
      <c r="V222" s="61">
        <v>2852429</v>
      </c>
      <c r="W222" s="61">
        <v>0</v>
      </c>
      <c r="X222" s="61">
        <v>2852429</v>
      </c>
      <c r="Y222" s="61">
        <v>1753402</v>
      </c>
      <c r="Z222" s="61">
        <v>0</v>
      </c>
      <c r="AA222" s="61">
        <v>1753402</v>
      </c>
      <c r="AB222" s="61">
        <v>-2550329</v>
      </c>
      <c r="AC222" s="61">
        <v>0</v>
      </c>
      <c r="AD222" s="61">
        <v>-2550329</v>
      </c>
      <c r="AE222" s="61">
        <v>0</v>
      </c>
      <c r="AF222" s="61">
        <v>0</v>
      </c>
      <c r="AG222" s="61">
        <v>0</v>
      </c>
      <c r="AH222" s="61">
        <v>57700971</v>
      </c>
      <c r="AI222" s="61">
        <v>0</v>
      </c>
      <c r="AJ222" s="61">
        <v>57700971</v>
      </c>
      <c r="AK222" s="61">
        <v>0</v>
      </c>
      <c r="AL222" s="61">
        <v>0</v>
      </c>
      <c r="AM222" s="61">
        <v>0</v>
      </c>
      <c r="AN222" s="61">
        <v>0</v>
      </c>
      <c r="AO222" s="61">
        <v>0</v>
      </c>
      <c r="AP222" s="61">
        <v>0</v>
      </c>
      <c r="AQ222" s="61">
        <v>0</v>
      </c>
      <c r="AR222" s="61">
        <v>0</v>
      </c>
      <c r="AS222" s="61">
        <v>0</v>
      </c>
      <c r="AT222" s="61">
        <v>0</v>
      </c>
      <c r="AU222" s="61">
        <v>0</v>
      </c>
      <c r="AV222" s="61">
        <v>0</v>
      </c>
      <c r="AW222" s="61">
        <v>0</v>
      </c>
      <c r="AX222" s="61">
        <v>0</v>
      </c>
      <c r="AY222" s="61">
        <v>0</v>
      </c>
      <c r="AZ222" s="61">
        <v>0</v>
      </c>
      <c r="BA222" s="61">
        <v>0</v>
      </c>
      <c r="BB222" s="61">
        <v>0</v>
      </c>
      <c r="BC222" s="61">
        <v>0</v>
      </c>
      <c r="BD222" s="61">
        <v>0</v>
      </c>
      <c r="BE222" s="61">
        <v>0</v>
      </c>
      <c r="BF222" s="61">
        <v>0</v>
      </c>
      <c r="BG222" s="61">
        <v>0</v>
      </c>
      <c r="BH222" s="61">
        <v>0</v>
      </c>
      <c r="BI222" s="61">
        <v>0</v>
      </c>
      <c r="BJ222" s="61">
        <v>0</v>
      </c>
      <c r="BK222" s="61">
        <v>0</v>
      </c>
      <c r="BL222" s="61">
        <v>0</v>
      </c>
      <c r="BM222" s="61">
        <v>0</v>
      </c>
      <c r="BN222" s="61">
        <v>0</v>
      </c>
      <c r="BO222" s="61">
        <v>0</v>
      </c>
      <c r="BP222" s="61">
        <v>0</v>
      </c>
      <c r="BQ222" s="61">
        <v>0</v>
      </c>
      <c r="BR222" s="61">
        <v>0</v>
      </c>
      <c r="BS222" s="61">
        <v>8935188</v>
      </c>
      <c r="BT222" s="61">
        <v>-3055349</v>
      </c>
      <c r="BU222" s="58" t="s">
        <v>511</v>
      </c>
      <c r="BV222" s="58" t="s">
        <v>954</v>
      </c>
      <c r="BW222" s="58" t="s">
        <v>513</v>
      </c>
      <c r="BX222" s="58" t="s">
        <v>473</v>
      </c>
      <c r="BY222" s="58" t="s">
        <v>1193</v>
      </c>
    </row>
    <row r="223" spans="1:77">
      <c r="A223" s="58" t="s">
        <v>461</v>
      </c>
      <c r="B223" s="59" t="s">
        <v>1194</v>
      </c>
      <c r="C223" s="59" t="s">
        <v>1195</v>
      </c>
      <c r="D223" s="61">
        <v>32729834</v>
      </c>
      <c r="E223" s="61">
        <v>0</v>
      </c>
      <c r="F223" s="61">
        <v>32729834</v>
      </c>
      <c r="G223" s="61">
        <v>0</v>
      </c>
      <c r="H223" s="61">
        <v>0</v>
      </c>
      <c r="I223" s="61">
        <v>0</v>
      </c>
      <c r="J223" s="61">
        <v>-5117</v>
      </c>
      <c r="K223" s="61">
        <v>0</v>
      </c>
      <c r="L223" s="61">
        <v>-5117</v>
      </c>
      <c r="M223" s="61">
        <v>0</v>
      </c>
      <c r="N223" s="61">
        <v>0</v>
      </c>
      <c r="O223" s="61">
        <v>0</v>
      </c>
      <c r="P223" s="61">
        <v>-53093</v>
      </c>
      <c r="Q223" s="61">
        <v>0</v>
      </c>
      <c r="R223" s="61">
        <v>-53093</v>
      </c>
      <c r="S223" s="61">
        <v>38271</v>
      </c>
      <c r="T223" s="61">
        <v>0</v>
      </c>
      <c r="U223" s="61">
        <v>38271</v>
      </c>
      <c r="V223" s="61">
        <v>725994</v>
      </c>
      <c r="W223" s="61">
        <v>0</v>
      </c>
      <c r="X223" s="61">
        <v>725994</v>
      </c>
      <c r="Y223" s="61">
        <v>-1357871</v>
      </c>
      <c r="Z223" s="61">
        <v>0</v>
      </c>
      <c r="AA223" s="61">
        <v>-1357871</v>
      </c>
      <c r="AB223" s="61">
        <v>-219748</v>
      </c>
      <c r="AC223" s="61">
        <v>0</v>
      </c>
      <c r="AD223" s="61">
        <v>-219748</v>
      </c>
      <c r="AE223" s="61">
        <v>0</v>
      </c>
      <c r="AF223" s="61">
        <v>0</v>
      </c>
      <c r="AG223" s="61">
        <v>0</v>
      </c>
      <c r="AH223" s="61">
        <v>31863387</v>
      </c>
      <c r="AI223" s="61">
        <v>0</v>
      </c>
      <c r="AJ223" s="61">
        <v>31863387</v>
      </c>
      <c r="AK223" s="61">
        <v>0</v>
      </c>
      <c r="AL223" s="61">
        <v>0</v>
      </c>
      <c r="AM223" s="61">
        <v>9043495</v>
      </c>
      <c r="AN223" s="61">
        <v>0</v>
      </c>
      <c r="AO223" s="61">
        <v>9043495</v>
      </c>
      <c r="AP223" s="61">
        <v>0</v>
      </c>
      <c r="AQ223" s="61">
        <v>0</v>
      </c>
      <c r="AR223" s="61">
        <v>0</v>
      </c>
      <c r="AS223" s="61">
        <v>0</v>
      </c>
      <c r="AT223" s="61">
        <v>0</v>
      </c>
      <c r="AU223" s="61">
        <v>0</v>
      </c>
      <c r="AV223" s="61">
        <v>0</v>
      </c>
      <c r="AW223" s="61">
        <v>0</v>
      </c>
      <c r="AX223" s="61">
        <v>0</v>
      </c>
      <c r="AY223" s="61">
        <v>0</v>
      </c>
      <c r="AZ223" s="61">
        <v>0</v>
      </c>
      <c r="BA223" s="61">
        <v>0</v>
      </c>
      <c r="BB223" s="61">
        <v>0</v>
      </c>
      <c r="BC223" s="61">
        <v>0</v>
      </c>
      <c r="BD223" s="61">
        <v>0</v>
      </c>
      <c r="BE223" s="61">
        <v>0</v>
      </c>
      <c r="BF223" s="61">
        <v>0</v>
      </c>
      <c r="BG223" s="61">
        <v>0</v>
      </c>
      <c r="BH223" s="61">
        <v>0</v>
      </c>
      <c r="BI223" s="61">
        <v>0</v>
      </c>
      <c r="BJ223" s="61">
        <v>0</v>
      </c>
      <c r="BK223" s="61">
        <v>0</v>
      </c>
      <c r="BL223" s="61">
        <v>0</v>
      </c>
      <c r="BM223" s="61">
        <v>0</v>
      </c>
      <c r="BN223" s="61">
        <v>0</v>
      </c>
      <c r="BO223" s="61">
        <v>0</v>
      </c>
      <c r="BP223" s="61">
        <v>0</v>
      </c>
      <c r="BQ223" s="61">
        <v>0</v>
      </c>
      <c r="BR223" s="61">
        <v>0</v>
      </c>
      <c r="BS223" s="61">
        <v>2051302</v>
      </c>
      <c r="BT223" s="61">
        <v>-1807432</v>
      </c>
      <c r="BU223" s="58" t="s">
        <v>715</v>
      </c>
      <c r="BV223" s="58" t="s">
        <v>716</v>
      </c>
      <c r="BW223" s="58" t="s">
        <v>466</v>
      </c>
      <c r="BX223" s="58" t="s">
        <v>514</v>
      </c>
      <c r="BY223" s="58" t="s">
        <v>1196</v>
      </c>
    </row>
    <row r="224" spans="1:77">
      <c r="A224" s="58" t="s">
        <v>469</v>
      </c>
      <c r="B224" s="59" t="s">
        <v>1197</v>
      </c>
      <c r="C224" s="59" t="s">
        <v>1198</v>
      </c>
      <c r="D224" s="61">
        <v>30859595</v>
      </c>
      <c r="E224" s="61">
        <v>0</v>
      </c>
      <c r="F224" s="61">
        <v>30859595</v>
      </c>
      <c r="G224" s="61">
        <v>0</v>
      </c>
      <c r="H224" s="61">
        <v>0</v>
      </c>
      <c r="I224" s="61">
        <v>0</v>
      </c>
      <c r="J224" s="61">
        <v>-188423</v>
      </c>
      <c r="K224" s="61">
        <v>0</v>
      </c>
      <c r="L224" s="61">
        <v>-188423</v>
      </c>
      <c r="M224" s="61">
        <v>0</v>
      </c>
      <c r="N224" s="61">
        <v>0</v>
      </c>
      <c r="O224" s="61">
        <v>0</v>
      </c>
      <c r="P224" s="61">
        <v>-199823</v>
      </c>
      <c r="Q224" s="61">
        <v>0</v>
      </c>
      <c r="R224" s="61">
        <v>-199823</v>
      </c>
      <c r="S224" s="61">
        <v>0</v>
      </c>
      <c r="T224" s="61">
        <v>0</v>
      </c>
      <c r="U224" s="61">
        <v>0</v>
      </c>
      <c r="V224" s="61">
        <v>128724</v>
      </c>
      <c r="W224" s="61">
        <v>0</v>
      </c>
      <c r="X224" s="61">
        <v>128724</v>
      </c>
      <c r="Y224" s="61">
        <v>494330</v>
      </c>
      <c r="Z224" s="61">
        <v>0</v>
      </c>
      <c r="AA224" s="61">
        <v>494330</v>
      </c>
      <c r="AB224" s="61">
        <v>-2065045</v>
      </c>
      <c r="AC224" s="61">
        <v>0</v>
      </c>
      <c r="AD224" s="61">
        <v>-2065045</v>
      </c>
      <c r="AE224" s="61">
        <v>0</v>
      </c>
      <c r="AF224" s="61">
        <v>0</v>
      </c>
      <c r="AG224" s="61">
        <v>0</v>
      </c>
      <c r="AH224" s="61">
        <v>29217781</v>
      </c>
      <c r="AI224" s="61">
        <v>0</v>
      </c>
      <c r="AJ224" s="61">
        <v>29217781</v>
      </c>
      <c r="AK224" s="61">
        <v>0</v>
      </c>
      <c r="AL224" s="61">
        <v>0</v>
      </c>
      <c r="AM224" s="61">
        <v>0</v>
      </c>
      <c r="AN224" s="61">
        <v>0</v>
      </c>
      <c r="AO224" s="61">
        <v>0</v>
      </c>
      <c r="AP224" s="61">
        <v>0</v>
      </c>
      <c r="AQ224" s="61">
        <v>0</v>
      </c>
      <c r="AR224" s="61">
        <v>0</v>
      </c>
      <c r="AS224" s="61">
        <v>0</v>
      </c>
      <c r="AT224" s="61">
        <v>0</v>
      </c>
      <c r="AU224" s="61">
        <v>0</v>
      </c>
      <c r="AV224" s="61">
        <v>0</v>
      </c>
      <c r="AW224" s="61">
        <v>0</v>
      </c>
      <c r="AX224" s="61">
        <v>0</v>
      </c>
      <c r="AY224" s="61">
        <v>0</v>
      </c>
      <c r="AZ224" s="61">
        <v>0</v>
      </c>
      <c r="BA224" s="61">
        <v>0</v>
      </c>
      <c r="BB224" s="61">
        <v>0</v>
      </c>
      <c r="BC224" s="61">
        <v>0</v>
      </c>
      <c r="BD224" s="61">
        <v>0</v>
      </c>
      <c r="BE224" s="61">
        <v>0</v>
      </c>
      <c r="BF224" s="61">
        <v>0</v>
      </c>
      <c r="BG224" s="61">
        <v>0</v>
      </c>
      <c r="BH224" s="61">
        <v>0</v>
      </c>
      <c r="BI224" s="61">
        <v>0</v>
      </c>
      <c r="BJ224" s="61">
        <v>0</v>
      </c>
      <c r="BK224" s="61">
        <v>0</v>
      </c>
      <c r="BL224" s="61">
        <v>0</v>
      </c>
      <c r="BM224" s="61">
        <v>0</v>
      </c>
      <c r="BN224" s="61">
        <v>0</v>
      </c>
      <c r="BO224" s="61">
        <v>0</v>
      </c>
      <c r="BP224" s="61">
        <v>0</v>
      </c>
      <c r="BQ224" s="61">
        <v>0</v>
      </c>
      <c r="BR224" s="61">
        <v>0</v>
      </c>
      <c r="BS224" s="61">
        <v>3529185</v>
      </c>
      <c r="BT224" s="61">
        <v>-2097812</v>
      </c>
      <c r="BU224" s="58" t="s">
        <v>491</v>
      </c>
      <c r="BV224" s="58" t="s">
        <v>492</v>
      </c>
      <c r="BW224" s="58" t="s">
        <v>466</v>
      </c>
      <c r="BX224" s="58" t="s">
        <v>467</v>
      </c>
      <c r="BY224" s="58" t="s">
        <v>1199</v>
      </c>
    </row>
    <row r="225" spans="1:77">
      <c r="A225" s="58" t="s">
        <v>461</v>
      </c>
      <c r="B225" s="59" t="s">
        <v>1200</v>
      </c>
      <c r="C225" s="59" t="s">
        <v>1201</v>
      </c>
      <c r="D225" s="61">
        <v>166979962</v>
      </c>
      <c r="E225" s="61">
        <v>8193477</v>
      </c>
      <c r="F225" s="61">
        <v>175173439</v>
      </c>
      <c r="G225" s="61">
        <v>0</v>
      </c>
      <c r="H225" s="61">
        <v>0</v>
      </c>
      <c r="I225" s="61">
        <v>0</v>
      </c>
      <c r="J225" s="61">
        <v>-1227178</v>
      </c>
      <c r="K225" s="61">
        <v>0</v>
      </c>
      <c r="L225" s="61">
        <v>-1227178</v>
      </c>
      <c r="M225" s="61">
        <v>0</v>
      </c>
      <c r="N225" s="61">
        <v>0</v>
      </c>
      <c r="O225" s="61">
        <v>0</v>
      </c>
      <c r="P225" s="61">
        <v>-3017579</v>
      </c>
      <c r="Q225" s="61">
        <v>0</v>
      </c>
      <c r="R225" s="61">
        <v>-3017579</v>
      </c>
      <c r="S225" s="61">
        <v>2984449</v>
      </c>
      <c r="T225" s="61">
        <v>0</v>
      </c>
      <c r="U225" s="61">
        <v>2984449</v>
      </c>
      <c r="V225" s="61">
        <v>195811</v>
      </c>
      <c r="W225" s="61">
        <v>0</v>
      </c>
      <c r="X225" s="61">
        <v>195811</v>
      </c>
      <c r="Y225" s="61">
        <v>-300168</v>
      </c>
      <c r="Z225" s="61">
        <v>0</v>
      </c>
      <c r="AA225" s="61">
        <v>-300168</v>
      </c>
      <c r="AB225" s="61">
        <v>-5642563</v>
      </c>
      <c r="AC225" s="61">
        <v>0</v>
      </c>
      <c r="AD225" s="61">
        <v>-5642563</v>
      </c>
      <c r="AE225" s="61">
        <v>0</v>
      </c>
      <c r="AF225" s="61">
        <v>0</v>
      </c>
      <c r="AG225" s="61">
        <v>0</v>
      </c>
      <c r="AH225" s="61">
        <v>161199912</v>
      </c>
      <c r="AI225" s="61">
        <v>8193477</v>
      </c>
      <c r="AJ225" s="61">
        <v>169393389</v>
      </c>
      <c r="AK225" s="61">
        <v>8193477</v>
      </c>
      <c r="AL225" s="61">
        <v>8193477</v>
      </c>
      <c r="AM225" s="61">
        <v>1579520</v>
      </c>
      <c r="AN225" s="61">
        <v>0</v>
      </c>
      <c r="AO225" s="61">
        <v>1579520</v>
      </c>
      <c r="AP225" s="61">
        <v>0</v>
      </c>
      <c r="AQ225" s="61">
        <v>0</v>
      </c>
      <c r="AR225" s="61">
        <v>0</v>
      </c>
      <c r="AS225" s="61">
        <v>-3064</v>
      </c>
      <c r="AT225" s="61">
        <v>-3064</v>
      </c>
      <c r="AU225" s="61">
        <v>3547894</v>
      </c>
      <c r="AV225" s="61">
        <v>3547894</v>
      </c>
      <c r="AW225" s="61">
        <v>4642519</v>
      </c>
      <c r="AX225" s="61">
        <v>0</v>
      </c>
      <c r="AY225" s="61">
        <v>0</v>
      </c>
      <c r="AZ225" s="61">
        <v>0</v>
      </c>
      <c r="BA225" s="61">
        <v>0</v>
      </c>
      <c r="BB225" s="61">
        <v>0</v>
      </c>
      <c r="BC225" s="61">
        <v>0</v>
      </c>
      <c r="BD225" s="61">
        <v>0</v>
      </c>
      <c r="BE225" s="61">
        <v>0</v>
      </c>
      <c r="BF225" s="61">
        <v>0</v>
      </c>
      <c r="BG225" s="61">
        <v>0</v>
      </c>
      <c r="BH225" s="61">
        <v>0</v>
      </c>
      <c r="BI225" s="61">
        <v>0</v>
      </c>
      <c r="BJ225" s="61">
        <v>0</v>
      </c>
      <c r="BK225" s="61">
        <v>0</v>
      </c>
      <c r="BL225" s="61">
        <v>0</v>
      </c>
      <c r="BM225" s="61">
        <v>0</v>
      </c>
      <c r="BN225" s="61">
        <v>0</v>
      </c>
      <c r="BO225" s="61">
        <v>0</v>
      </c>
      <c r="BP225" s="61">
        <v>0</v>
      </c>
      <c r="BQ225" s="61">
        <v>0</v>
      </c>
      <c r="BR225" s="61">
        <v>0</v>
      </c>
      <c r="BS225" s="61">
        <v>18101933</v>
      </c>
      <c r="BT225" s="61">
        <v>-7761983</v>
      </c>
      <c r="BU225" s="58" t="s">
        <v>511</v>
      </c>
      <c r="BV225" s="58" t="s">
        <v>512</v>
      </c>
      <c r="BW225" s="58" t="s">
        <v>513</v>
      </c>
      <c r="BX225" s="58" t="s">
        <v>514</v>
      </c>
      <c r="BY225" s="58" t="s">
        <v>1202</v>
      </c>
    </row>
    <row r="226" spans="1:77">
      <c r="A226" s="58" t="s">
        <v>469</v>
      </c>
      <c r="B226" s="59" t="s">
        <v>1203</v>
      </c>
      <c r="C226" s="59" t="s">
        <v>1204</v>
      </c>
      <c r="D226" s="61">
        <v>58770899</v>
      </c>
      <c r="E226" s="61">
        <v>0</v>
      </c>
      <c r="F226" s="61">
        <v>58770899</v>
      </c>
      <c r="G226" s="61">
        <v>0</v>
      </c>
      <c r="H226" s="61">
        <v>0</v>
      </c>
      <c r="I226" s="61">
        <v>0</v>
      </c>
      <c r="J226" s="61">
        <v>0</v>
      </c>
      <c r="K226" s="61">
        <v>0</v>
      </c>
      <c r="L226" s="61">
        <v>0</v>
      </c>
      <c r="M226" s="61">
        <v>499</v>
      </c>
      <c r="N226" s="61">
        <v>0</v>
      </c>
      <c r="O226" s="61">
        <v>499</v>
      </c>
      <c r="P226" s="61">
        <v>-998487</v>
      </c>
      <c r="Q226" s="61">
        <v>0</v>
      </c>
      <c r="R226" s="61">
        <v>-998487</v>
      </c>
      <c r="S226" s="61">
        <v>699089</v>
      </c>
      <c r="T226" s="61">
        <v>0</v>
      </c>
      <c r="U226" s="61">
        <v>699089</v>
      </c>
      <c r="V226" s="61">
        <v>3728841</v>
      </c>
      <c r="W226" s="61">
        <v>0</v>
      </c>
      <c r="X226" s="61">
        <v>3728841</v>
      </c>
      <c r="Y226" s="61">
        <v>893613</v>
      </c>
      <c r="Z226" s="61">
        <v>0</v>
      </c>
      <c r="AA226" s="61">
        <v>893613</v>
      </c>
      <c r="AB226" s="61">
        <v>2400445</v>
      </c>
      <c r="AC226" s="61">
        <v>0</v>
      </c>
      <c r="AD226" s="61">
        <v>2400445</v>
      </c>
      <c r="AE226" s="61">
        <v>0</v>
      </c>
      <c r="AF226" s="61">
        <v>0</v>
      </c>
      <c r="AG226" s="61">
        <v>0</v>
      </c>
      <c r="AH226" s="61">
        <v>65494899</v>
      </c>
      <c r="AI226" s="61">
        <v>0</v>
      </c>
      <c r="AJ226" s="61">
        <v>65494899</v>
      </c>
      <c r="AK226" s="61">
        <v>0</v>
      </c>
      <c r="AL226" s="61">
        <v>0</v>
      </c>
      <c r="AM226" s="61">
        <v>787337</v>
      </c>
      <c r="AN226" s="61">
        <v>0</v>
      </c>
      <c r="AO226" s="61">
        <v>787337</v>
      </c>
      <c r="AP226" s="61">
        <v>0</v>
      </c>
      <c r="AQ226" s="61">
        <v>0</v>
      </c>
      <c r="AR226" s="61">
        <v>0</v>
      </c>
      <c r="AS226" s="61">
        <v>0</v>
      </c>
      <c r="AT226" s="61">
        <v>0</v>
      </c>
      <c r="AU226" s="61">
        <v>0</v>
      </c>
      <c r="AV226" s="61">
        <v>0</v>
      </c>
      <c r="AW226" s="61">
        <v>0</v>
      </c>
      <c r="AX226" s="61">
        <v>0</v>
      </c>
      <c r="AY226" s="61">
        <v>0</v>
      </c>
      <c r="AZ226" s="61">
        <v>0</v>
      </c>
      <c r="BA226" s="61">
        <v>0</v>
      </c>
      <c r="BB226" s="61">
        <v>0</v>
      </c>
      <c r="BC226" s="61">
        <v>0</v>
      </c>
      <c r="BD226" s="61">
        <v>0</v>
      </c>
      <c r="BE226" s="61">
        <v>0</v>
      </c>
      <c r="BF226" s="61">
        <v>0</v>
      </c>
      <c r="BG226" s="61">
        <v>0</v>
      </c>
      <c r="BH226" s="61">
        <v>0</v>
      </c>
      <c r="BI226" s="61">
        <v>0</v>
      </c>
      <c r="BJ226" s="61">
        <v>0</v>
      </c>
      <c r="BK226" s="61">
        <v>0</v>
      </c>
      <c r="BL226" s="61">
        <v>0</v>
      </c>
      <c r="BM226" s="61">
        <v>0</v>
      </c>
      <c r="BN226" s="61">
        <v>0</v>
      </c>
      <c r="BO226" s="61">
        <v>0</v>
      </c>
      <c r="BP226" s="61">
        <v>0</v>
      </c>
      <c r="BQ226" s="61">
        <v>0</v>
      </c>
      <c r="BR226" s="61">
        <v>0</v>
      </c>
      <c r="BS226" s="61">
        <v>5271147</v>
      </c>
      <c r="BT226" s="61">
        <v>-8186973</v>
      </c>
      <c r="BU226" s="58" t="s">
        <v>536</v>
      </c>
      <c r="BV226" s="58" t="s">
        <v>1205</v>
      </c>
      <c r="BW226" s="58" t="s">
        <v>536</v>
      </c>
      <c r="BX226" s="58" t="s">
        <v>549</v>
      </c>
      <c r="BY226" s="58" t="s">
        <v>1206</v>
      </c>
    </row>
    <row r="227" spans="1:77">
      <c r="A227" s="58" t="s">
        <v>469</v>
      </c>
      <c r="B227" s="59" t="s">
        <v>1207</v>
      </c>
      <c r="C227" s="59" t="s">
        <v>1208</v>
      </c>
      <c r="D227" s="61">
        <v>92554321</v>
      </c>
      <c r="E227" s="61">
        <v>0</v>
      </c>
      <c r="F227" s="61">
        <v>92554321</v>
      </c>
      <c r="G227" s="61">
        <v>0</v>
      </c>
      <c r="H227" s="61">
        <v>0</v>
      </c>
      <c r="I227" s="61">
        <v>0</v>
      </c>
      <c r="J227" s="61">
        <v>-264078</v>
      </c>
      <c r="K227" s="61">
        <v>0</v>
      </c>
      <c r="L227" s="61">
        <v>-264078</v>
      </c>
      <c r="M227" s="61">
        <v>0</v>
      </c>
      <c r="N227" s="61">
        <v>0</v>
      </c>
      <c r="O227" s="61">
        <v>0</v>
      </c>
      <c r="P227" s="61">
        <v>1676000</v>
      </c>
      <c r="Q227" s="61">
        <v>0</v>
      </c>
      <c r="R227" s="61">
        <v>1676000</v>
      </c>
      <c r="S227" s="61">
        <v>19037</v>
      </c>
      <c r="T227" s="61">
        <v>0</v>
      </c>
      <c r="U227" s="61">
        <v>19037</v>
      </c>
      <c r="V227" s="61">
        <v>649260</v>
      </c>
      <c r="W227" s="61">
        <v>0</v>
      </c>
      <c r="X227" s="61">
        <v>649260</v>
      </c>
      <c r="Y227" s="61">
        <v>-3048444</v>
      </c>
      <c r="Z227" s="61">
        <v>0</v>
      </c>
      <c r="AA227" s="61">
        <v>-3048444</v>
      </c>
      <c r="AB227" s="61">
        <v>-6908612</v>
      </c>
      <c r="AC227" s="61">
        <v>0</v>
      </c>
      <c r="AD227" s="61">
        <v>-6908612</v>
      </c>
      <c r="AE227" s="61">
        <v>0</v>
      </c>
      <c r="AF227" s="61">
        <v>0</v>
      </c>
      <c r="AG227" s="61">
        <v>0</v>
      </c>
      <c r="AH227" s="61">
        <v>84941562</v>
      </c>
      <c r="AI227" s="61">
        <v>0</v>
      </c>
      <c r="AJ227" s="61">
        <v>84941562</v>
      </c>
      <c r="AK227" s="61">
        <v>0</v>
      </c>
      <c r="AL227" s="61">
        <v>0</v>
      </c>
      <c r="AM227" s="61">
        <v>0</v>
      </c>
      <c r="AN227" s="61">
        <v>0</v>
      </c>
      <c r="AO227" s="61">
        <v>0</v>
      </c>
      <c r="AP227" s="61">
        <v>0</v>
      </c>
      <c r="AQ227" s="61">
        <v>0</v>
      </c>
      <c r="AR227" s="61">
        <v>0</v>
      </c>
      <c r="AS227" s="61">
        <v>0</v>
      </c>
      <c r="AT227" s="61">
        <v>0</v>
      </c>
      <c r="AU227" s="61">
        <v>0</v>
      </c>
      <c r="AV227" s="61">
        <v>0</v>
      </c>
      <c r="AW227" s="61">
        <v>0</v>
      </c>
      <c r="AX227" s="61">
        <v>0</v>
      </c>
      <c r="AY227" s="61">
        <v>0</v>
      </c>
      <c r="AZ227" s="61">
        <v>0</v>
      </c>
      <c r="BA227" s="61">
        <v>0</v>
      </c>
      <c r="BB227" s="61">
        <v>0</v>
      </c>
      <c r="BC227" s="61">
        <v>0</v>
      </c>
      <c r="BD227" s="61">
        <v>0</v>
      </c>
      <c r="BE227" s="61">
        <v>0</v>
      </c>
      <c r="BF227" s="61">
        <v>0</v>
      </c>
      <c r="BG227" s="61">
        <v>0</v>
      </c>
      <c r="BH227" s="61">
        <v>0</v>
      </c>
      <c r="BI227" s="61">
        <v>0</v>
      </c>
      <c r="BJ227" s="61">
        <v>0</v>
      </c>
      <c r="BK227" s="61">
        <v>0</v>
      </c>
      <c r="BL227" s="61">
        <v>0</v>
      </c>
      <c r="BM227" s="61">
        <v>0</v>
      </c>
      <c r="BN227" s="61">
        <v>0</v>
      </c>
      <c r="BO227" s="61">
        <v>0</v>
      </c>
      <c r="BP227" s="61">
        <v>0</v>
      </c>
      <c r="BQ227" s="61">
        <v>0</v>
      </c>
      <c r="BR227" s="61">
        <v>0</v>
      </c>
      <c r="BS227" s="61">
        <v>10856927</v>
      </c>
      <c r="BT227" s="61">
        <v>-3925144</v>
      </c>
      <c r="BU227" s="58" t="s">
        <v>536</v>
      </c>
      <c r="BV227" s="58" t="s">
        <v>580</v>
      </c>
      <c r="BW227" s="58" t="s">
        <v>536</v>
      </c>
      <c r="BX227" s="58" t="s">
        <v>467</v>
      </c>
      <c r="BY227" s="58" t="s">
        <v>1209</v>
      </c>
    </row>
    <row r="228" spans="1:77">
      <c r="A228" s="58" t="s">
        <v>469</v>
      </c>
      <c r="B228" s="59" t="s">
        <v>1210</v>
      </c>
      <c r="C228" s="59" t="s">
        <v>1211</v>
      </c>
      <c r="D228" s="61">
        <v>89751209</v>
      </c>
      <c r="E228" s="61">
        <v>0</v>
      </c>
      <c r="F228" s="61">
        <v>89751209</v>
      </c>
      <c r="G228" s="61">
        <v>0</v>
      </c>
      <c r="H228" s="61">
        <v>0</v>
      </c>
      <c r="I228" s="61">
        <v>0</v>
      </c>
      <c r="J228" s="61">
        <v>-1079490</v>
      </c>
      <c r="K228" s="61">
        <v>0</v>
      </c>
      <c r="L228" s="61">
        <v>-1079490</v>
      </c>
      <c r="M228" s="61">
        <v>0</v>
      </c>
      <c r="N228" s="61">
        <v>0</v>
      </c>
      <c r="O228" s="61">
        <v>0</v>
      </c>
      <c r="P228" s="61">
        <v>120910</v>
      </c>
      <c r="Q228" s="61">
        <v>0</v>
      </c>
      <c r="R228" s="61">
        <v>120910</v>
      </c>
      <c r="S228" s="61">
        <v>1861068</v>
      </c>
      <c r="T228" s="61">
        <v>0</v>
      </c>
      <c r="U228" s="61">
        <v>1861068</v>
      </c>
      <c r="V228" s="61">
        <v>1382091</v>
      </c>
      <c r="W228" s="61">
        <v>0</v>
      </c>
      <c r="X228" s="61">
        <v>1382091</v>
      </c>
      <c r="Y228" s="61">
        <v>8282</v>
      </c>
      <c r="Z228" s="61">
        <v>0</v>
      </c>
      <c r="AA228" s="61">
        <v>8282</v>
      </c>
      <c r="AB228" s="61">
        <v>-1090913</v>
      </c>
      <c r="AC228" s="61">
        <v>0</v>
      </c>
      <c r="AD228" s="61">
        <v>-1090913</v>
      </c>
      <c r="AE228" s="61">
        <v>0</v>
      </c>
      <c r="AF228" s="61">
        <v>0</v>
      </c>
      <c r="AG228" s="61">
        <v>0</v>
      </c>
      <c r="AH228" s="61">
        <v>92032647</v>
      </c>
      <c r="AI228" s="61">
        <v>0</v>
      </c>
      <c r="AJ228" s="61">
        <v>92032647</v>
      </c>
      <c r="AK228" s="61">
        <v>0</v>
      </c>
      <c r="AL228" s="61">
        <v>0</v>
      </c>
      <c r="AM228" s="61">
        <v>0</v>
      </c>
      <c r="AN228" s="61">
        <v>0</v>
      </c>
      <c r="AO228" s="61">
        <v>0</v>
      </c>
      <c r="AP228" s="61">
        <v>0</v>
      </c>
      <c r="AQ228" s="61">
        <v>0</v>
      </c>
      <c r="AR228" s="61">
        <v>0</v>
      </c>
      <c r="AS228" s="61">
        <v>0</v>
      </c>
      <c r="AT228" s="61">
        <v>0</v>
      </c>
      <c r="AU228" s="61">
        <v>0</v>
      </c>
      <c r="AV228" s="61">
        <v>0</v>
      </c>
      <c r="AW228" s="61">
        <v>0</v>
      </c>
      <c r="AX228" s="61">
        <v>0</v>
      </c>
      <c r="AY228" s="61">
        <v>0</v>
      </c>
      <c r="AZ228" s="61">
        <v>0</v>
      </c>
      <c r="BA228" s="61">
        <v>0</v>
      </c>
      <c r="BB228" s="61">
        <v>0</v>
      </c>
      <c r="BC228" s="61">
        <v>0</v>
      </c>
      <c r="BD228" s="61">
        <v>0</v>
      </c>
      <c r="BE228" s="61">
        <v>0</v>
      </c>
      <c r="BF228" s="61">
        <v>0</v>
      </c>
      <c r="BG228" s="61">
        <v>0</v>
      </c>
      <c r="BH228" s="61">
        <v>0</v>
      </c>
      <c r="BI228" s="61">
        <v>0</v>
      </c>
      <c r="BJ228" s="61">
        <v>0</v>
      </c>
      <c r="BK228" s="61">
        <v>0</v>
      </c>
      <c r="BL228" s="61">
        <v>0</v>
      </c>
      <c r="BM228" s="61">
        <v>0</v>
      </c>
      <c r="BN228" s="61">
        <v>0</v>
      </c>
      <c r="BO228" s="61">
        <v>0</v>
      </c>
      <c r="BP228" s="61">
        <v>0</v>
      </c>
      <c r="BQ228" s="61">
        <v>0</v>
      </c>
      <c r="BR228" s="61">
        <v>0</v>
      </c>
      <c r="BS228" s="61">
        <v>4077991</v>
      </c>
      <c r="BT228" s="61">
        <v>-12214091</v>
      </c>
      <c r="BU228" s="58" t="s">
        <v>511</v>
      </c>
      <c r="BV228" s="58" t="s">
        <v>548</v>
      </c>
      <c r="BW228" s="58" t="s">
        <v>513</v>
      </c>
      <c r="BX228" s="58" t="s">
        <v>549</v>
      </c>
      <c r="BY228" s="58" t="s">
        <v>1212</v>
      </c>
    </row>
    <row r="229" spans="1:77">
      <c r="A229" s="58" t="s">
        <v>461</v>
      </c>
      <c r="B229" s="59" t="s">
        <v>1213</v>
      </c>
      <c r="C229" s="59" t="s">
        <v>1214</v>
      </c>
      <c r="D229" s="61">
        <v>46534942</v>
      </c>
      <c r="E229" s="61">
        <v>0</v>
      </c>
      <c r="F229" s="61">
        <v>46534942</v>
      </c>
      <c r="G229" s="61">
        <v>0</v>
      </c>
      <c r="H229" s="61">
        <v>0</v>
      </c>
      <c r="I229" s="61">
        <v>0</v>
      </c>
      <c r="J229" s="61">
        <v>-601572</v>
      </c>
      <c r="K229" s="61">
        <v>0</v>
      </c>
      <c r="L229" s="61">
        <v>-601572</v>
      </c>
      <c r="M229" s="61">
        <v>0</v>
      </c>
      <c r="N229" s="61">
        <v>0</v>
      </c>
      <c r="O229" s="61">
        <v>0</v>
      </c>
      <c r="P229" s="61">
        <v>390739</v>
      </c>
      <c r="Q229" s="61">
        <v>0</v>
      </c>
      <c r="R229" s="61">
        <v>390739</v>
      </c>
      <c r="S229" s="61">
        <v>50639</v>
      </c>
      <c r="T229" s="61">
        <v>0</v>
      </c>
      <c r="U229" s="61">
        <v>50639</v>
      </c>
      <c r="V229" s="61">
        <v>661234</v>
      </c>
      <c r="W229" s="61">
        <v>0</v>
      </c>
      <c r="X229" s="61">
        <v>661234</v>
      </c>
      <c r="Y229" s="61">
        <v>847551</v>
      </c>
      <c r="Z229" s="61">
        <v>0</v>
      </c>
      <c r="AA229" s="61">
        <v>847551</v>
      </c>
      <c r="AB229" s="61">
        <v>-39742</v>
      </c>
      <c r="AC229" s="61">
        <v>0</v>
      </c>
      <c r="AD229" s="61">
        <v>-39742</v>
      </c>
      <c r="AE229" s="61">
        <v>0</v>
      </c>
      <c r="AF229" s="61">
        <v>0</v>
      </c>
      <c r="AG229" s="61">
        <v>0</v>
      </c>
      <c r="AH229" s="61">
        <v>48445363</v>
      </c>
      <c r="AI229" s="61">
        <v>0</v>
      </c>
      <c r="AJ229" s="61">
        <v>48445363</v>
      </c>
      <c r="AK229" s="61">
        <v>0</v>
      </c>
      <c r="AL229" s="61">
        <v>0</v>
      </c>
      <c r="AM229" s="61">
        <v>548990</v>
      </c>
      <c r="AN229" s="61">
        <v>0</v>
      </c>
      <c r="AO229" s="61">
        <v>548990</v>
      </c>
      <c r="AP229" s="61">
        <v>0</v>
      </c>
      <c r="AQ229" s="61">
        <v>0</v>
      </c>
      <c r="AR229" s="61">
        <v>0</v>
      </c>
      <c r="AS229" s="61">
        <v>0</v>
      </c>
      <c r="AT229" s="61">
        <v>0</v>
      </c>
      <c r="AU229" s="61">
        <v>0</v>
      </c>
      <c r="AV229" s="61">
        <v>0</v>
      </c>
      <c r="AW229" s="61">
        <v>0</v>
      </c>
      <c r="AX229" s="61">
        <v>0</v>
      </c>
      <c r="AY229" s="61">
        <v>0</v>
      </c>
      <c r="AZ229" s="61">
        <v>0</v>
      </c>
      <c r="BA229" s="61">
        <v>0</v>
      </c>
      <c r="BB229" s="61">
        <v>0</v>
      </c>
      <c r="BC229" s="61">
        <v>0</v>
      </c>
      <c r="BD229" s="61">
        <v>0</v>
      </c>
      <c r="BE229" s="61">
        <v>0</v>
      </c>
      <c r="BF229" s="61">
        <v>0</v>
      </c>
      <c r="BG229" s="61">
        <v>0</v>
      </c>
      <c r="BH229" s="61">
        <v>0</v>
      </c>
      <c r="BI229" s="61">
        <v>0</v>
      </c>
      <c r="BJ229" s="61">
        <v>0</v>
      </c>
      <c r="BK229" s="61">
        <v>0</v>
      </c>
      <c r="BL229" s="61">
        <v>0</v>
      </c>
      <c r="BM229" s="61">
        <v>0</v>
      </c>
      <c r="BN229" s="61">
        <v>0</v>
      </c>
      <c r="BO229" s="61">
        <v>0</v>
      </c>
      <c r="BP229" s="61">
        <v>0</v>
      </c>
      <c r="BQ229" s="61">
        <v>0</v>
      </c>
      <c r="BR229" s="61">
        <v>0</v>
      </c>
      <c r="BS229" s="61">
        <v>3409426</v>
      </c>
      <c r="BT229" s="61">
        <v>-1479417</v>
      </c>
      <c r="BU229" s="58" t="s">
        <v>1009</v>
      </c>
      <c r="BV229" s="58" t="s">
        <v>765</v>
      </c>
      <c r="BW229" s="58" t="s">
        <v>466</v>
      </c>
      <c r="BX229" s="58" t="s">
        <v>537</v>
      </c>
      <c r="BY229" s="58" t="s">
        <v>1215</v>
      </c>
    </row>
    <row r="230" spans="1:77">
      <c r="A230" s="58" t="s">
        <v>469</v>
      </c>
      <c r="B230" s="59" t="s">
        <v>1216</v>
      </c>
      <c r="C230" s="59" t="s">
        <v>1217</v>
      </c>
      <c r="D230" s="61">
        <v>81377315</v>
      </c>
      <c r="E230" s="61">
        <v>680196</v>
      </c>
      <c r="F230" s="61">
        <v>82057511</v>
      </c>
      <c r="G230" s="61">
        <v>0</v>
      </c>
      <c r="H230" s="61">
        <v>0</v>
      </c>
      <c r="I230" s="61">
        <v>0</v>
      </c>
      <c r="J230" s="61">
        <v>-189476</v>
      </c>
      <c r="K230" s="61">
        <v>0</v>
      </c>
      <c r="L230" s="61">
        <v>-189476</v>
      </c>
      <c r="M230" s="61">
        <v>54890</v>
      </c>
      <c r="N230" s="61">
        <v>0</v>
      </c>
      <c r="O230" s="61">
        <v>54890</v>
      </c>
      <c r="P230" s="61">
        <v>100536</v>
      </c>
      <c r="Q230" s="61">
        <v>0</v>
      </c>
      <c r="R230" s="61">
        <v>100536</v>
      </c>
      <c r="S230" s="61">
        <v>0</v>
      </c>
      <c r="T230" s="61">
        <v>0</v>
      </c>
      <c r="U230" s="61">
        <v>0</v>
      </c>
      <c r="V230" s="61">
        <v>0</v>
      </c>
      <c r="W230" s="61">
        <v>0</v>
      </c>
      <c r="X230" s="61">
        <v>0</v>
      </c>
      <c r="Y230" s="61">
        <v>985237</v>
      </c>
      <c r="Z230" s="61">
        <v>0</v>
      </c>
      <c r="AA230" s="61">
        <v>985237</v>
      </c>
      <c r="AB230" s="61">
        <v>2422428</v>
      </c>
      <c r="AC230" s="61">
        <v>0</v>
      </c>
      <c r="AD230" s="61">
        <v>2422428</v>
      </c>
      <c r="AE230" s="61">
        <v>0</v>
      </c>
      <c r="AF230" s="61">
        <v>0</v>
      </c>
      <c r="AG230" s="61">
        <v>0</v>
      </c>
      <c r="AH230" s="61">
        <v>84940406</v>
      </c>
      <c r="AI230" s="61">
        <v>680196</v>
      </c>
      <c r="AJ230" s="61">
        <v>85620602</v>
      </c>
      <c r="AK230" s="61">
        <v>680196</v>
      </c>
      <c r="AL230" s="61">
        <v>680196</v>
      </c>
      <c r="AM230" s="61">
        <v>745237</v>
      </c>
      <c r="AN230" s="61">
        <v>0</v>
      </c>
      <c r="AO230" s="61">
        <v>745237</v>
      </c>
      <c r="AP230" s="61">
        <v>0</v>
      </c>
      <c r="AQ230" s="61">
        <v>0</v>
      </c>
      <c r="AR230" s="61">
        <v>0</v>
      </c>
      <c r="AS230" s="61">
        <v>0</v>
      </c>
      <c r="AT230" s="61">
        <v>0</v>
      </c>
      <c r="AU230" s="61">
        <v>0</v>
      </c>
      <c r="AV230" s="61">
        <v>0</v>
      </c>
      <c r="AW230" s="61">
        <v>680196</v>
      </c>
      <c r="AX230" s="61">
        <v>0</v>
      </c>
      <c r="AY230" s="61">
        <v>0</v>
      </c>
      <c r="AZ230" s="61">
        <v>0</v>
      </c>
      <c r="BA230" s="61">
        <v>0</v>
      </c>
      <c r="BB230" s="61">
        <v>287643</v>
      </c>
      <c r="BC230" s="61">
        <v>287643</v>
      </c>
      <c r="BD230" s="61">
        <v>0</v>
      </c>
      <c r="BE230" s="61">
        <v>0</v>
      </c>
      <c r="BF230" s="61">
        <v>0</v>
      </c>
      <c r="BG230" s="61">
        <v>287643</v>
      </c>
      <c r="BH230" s="61">
        <v>287643</v>
      </c>
      <c r="BI230" s="61">
        <v>0</v>
      </c>
      <c r="BJ230" s="61">
        <v>0</v>
      </c>
      <c r="BK230" s="61">
        <v>0</v>
      </c>
      <c r="BL230" s="61">
        <v>0</v>
      </c>
      <c r="BM230" s="61">
        <v>0</v>
      </c>
      <c r="BN230" s="61">
        <v>0</v>
      </c>
      <c r="BO230" s="61">
        <v>0</v>
      </c>
      <c r="BP230" s="61">
        <v>0</v>
      </c>
      <c r="BQ230" s="61">
        <v>0</v>
      </c>
      <c r="BR230" s="61">
        <v>0</v>
      </c>
      <c r="BS230" s="61">
        <v>1278131</v>
      </c>
      <c r="BT230" s="61">
        <v>-988056</v>
      </c>
      <c r="BU230" s="58" t="s">
        <v>640</v>
      </c>
      <c r="BV230" s="58" t="s">
        <v>641</v>
      </c>
      <c r="BW230" s="58" t="s">
        <v>466</v>
      </c>
      <c r="BX230" s="58" t="s">
        <v>497</v>
      </c>
      <c r="BY230" s="58" t="s">
        <v>1218</v>
      </c>
    </row>
    <row r="231" spans="1:77">
      <c r="A231" s="58" t="s">
        <v>469</v>
      </c>
      <c r="B231" s="59" t="s">
        <v>1219</v>
      </c>
      <c r="C231" s="59" t="s">
        <v>1220</v>
      </c>
      <c r="D231" s="61">
        <v>24474324</v>
      </c>
      <c r="E231" s="61">
        <v>0</v>
      </c>
      <c r="F231" s="61">
        <v>24474324</v>
      </c>
      <c r="G231" s="61">
        <v>0</v>
      </c>
      <c r="H231" s="61">
        <v>0</v>
      </c>
      <c r="I231" s="61">
        <v>0</v>
      </c>
      <c r="J231" s="61">
        <v>-36692</v>
      </c>
      <c r="K231" s="61">
        <v>0</v>
      </c>
      <c r="L231" s="61">
        <v>-36692</v>
      </c>
      <c r="M231" s="61">
        <v>0</v>
      </c>
      <c r="N231" s="61">
        <v>0</v>
      </c>
      <c r="O231" s="61">
        <v>0</v>
      </c>
      <c r="P231" s="61">
        <v>-106911</v>
      </c>
      <c r="Q231" s="61">
        <v>0</v>
      </c>
      <c r="R231" s="61">
        <v>-106911</v>
      </c>
      <c r="S231" s="61">
        <v>806</v>
      </c>
      <c r="T231" s="61">
        <v>0</v>
      </c>
      <c r="U231" s="61">
        <v>806</v>
      </c>
      <c r="V231" s="61">
        <v>291807</v>
      </c>
      <c r="W231" s="61">
        <v>0</v>
      </c>
      <c r="X231" s="61">
        <v>291807</v>
      </c>
      <c r="Y231" s="61">
        <v>282388</v>
      </c>
      <c r="Z231" s="61">
        <v>0</v>
      </c>
      <c r="AA231" s="61">
        <v>282388</v>
      </c>
      <c r="AB231" s="61">
        <v>132593</v>
      </c>
      <c r="AC231" s="61">
        <v>0</v>
      </c>
      <c r="AD231" s="61">
        <v>132593</v>
      </c>
      <c r="AE231" s="61">
        <v>0</v>
      </c>
      <c r="AF231" s="61">
        <v>0</v>
      </c>
      <c r="AG231" s="61">
        <v>0</v>
      </c>
      <c r="AH231" s="61">
        <v>25075007</v>
      </c>
      <c r="AI231" s="61">
        <v>0</v>
      </c>
      <c r="AJ231" s="61">
        <v>25075007</v>
      </c>
      <c r="AK231" s="61">
        <v>0</v>
      </c>
      <c r="AL231" s="61">
        <v>0</v>
      </c>
      <c r="AM231" s="61">
        <v>0</v>
      </c>
      <c r="AN231" s="61">
        <v>0</v>
      </c>
      <c r="AO231" s="61">
        <v>0</v>
      </c>
      <c r="AP231" s="61">
        <v>0</v>
      </c>
      <c r="AQ231" s="61">
        <v>0</v>
      </c>
      <c r="AR231" s="61">
        <v>0</v>
      </c>
      <c r="AS231" s="61">
        <v>0</v>
      </c>
      <c r="AT231" s="61">
        <v>0</v>
      </c>
      <c r="AU231" s="61">
        <v>0</v>
      </c>
      <c r="AV231" s="61">
        <v>0</v>
      </c>
      <c r="AW231" s="61">
        <v>0</v>
      </c>
      <c r="AX231" s="61">
        <v>0</v>
      </c>
      <c r="AY231" s="61">
        <v>0</v>
      </c>
      <c r="AZ231" s="61">
        <v>0</v>
      </c>
      <c r="BA231" s="61">
        <v>0</v>
      </c>
      <c r="BB231" s="61">
        <v>0</v>
      </c>
      <c r="BC231" s="61">
        <v>0</v>
      </c>
      <c r="BD231" s="61">
        <v>0</v>
      </c>
      <c r="BE231" s="61">
        <v>0</v>
      </c>
      <c r="BF231" s="61">
        <v>0</v>
      </c>
      <c r="BG231" s="61">
        <v>0</v>
      </c>
      <c r="BH231" s="61">
        <v>0</v>
      </c>
      <c r="BI231" s="61">
        <v>0</v>
      </c>
      <c r="BJ231" s="61">
        <v>0</v>
      </c>
      <c r="BK231" s="61">
        <v>0</v>
      </c>
      <c r="BL231" s="61">
        <v>0</v>
      </c>
      <c r="BM231" s="61">
        <v>0</v>
      </c>
      <c r="BN231" s="61">
        <v>0</v>
      </c>
      <c r="BO231" s="61">
        <v>0</v>
      </c>
      <c r="BP231" s="61">
        <v>0</v>
      </c>
      <c r="BQ231" s="61">
        <v>0</v>
      </c>
      <c r="BR231" s="61">
        <v>0</v>
      </c>
      <c r="BS231" s="61">
        <v>2769635</v>
      </c>
      <c r="BT231" s="61">
        <v>-1488540</v>
      </c>
      <c r="BU231" s="58" t="s">
        <v>477</v>
      </c>
      <c r="BV231" s="58" t="s">
        <v>478</v>
      </c>
      <c r="BW231" s="58" t="s">
        <v>466</v>
      </c>
      <c r="BX231" s="58" t="s">
        <v>479</v>
      </c>
      <c r="BY231" s="58" t="s">
        <v>1221</v>
      </c>
    </row>
    <row r="232" spans="1:77">
      <c r="A232" s="58" t="s">
        <v>461</v>
      </c>
      <c r="B232" s="59" t="s">
        <v>1222</v>
      </c>
      <c r="C232" s="59" t="s">
        <v>1223</v>
      </c>
      <c r="D232" s="61">
        <v>106173724</v>
      </c>
      <c r="E232" s="61">
        <v>15791937</v>
      </c>
      <c r="F232" s="61">
        <v>121965661</v>
      </c>
      <c r="G232" s="61">
        <v>0</v>
      </c>
      <c r="H232" s="61">
        <v>0</v>
      </c>
      <c r="I232" s="61">
        <v>0</v>
      </c>
      <c r="J232" s="61">
        <v>-59808</v>
      </c>
      <c r="K232" s="61">
        <v>0</v>
      </c>
      <c r="L232" s="61">
        <v>-59808</v>
      </c>
      <c r="M232" s="61">
        <v>0</v>
      </c>
      <c r="N232" s="61">
        <v>0</v>
      </c>
      <c r="O232" s="61">
        <v>0</v>
      </c>
      <c r="P232" s="61">
        <v>8319807</v>
      </c>
      <c r="Q232" s="61">
        <v>-100000</v>
      </c>
      <c r="R232" s="61">
        <v>8219807</v>
      </c>
      <c r="S232" s="61">
        <v>2460681</v>
      </c>
      <c r="T232" s="61">
        <v>0</v>
      </c>
      <c r="U232" s="61">
        <v>2460681</v>
      </c>
      <c r="V232" s="61">
        <v>7634707</v>
      </c>
      <c r="W232" s="61">
        <v>2698990</v>
      </c>
      <c r="X232" s="61">
        <v>10333697</v>
      </c>
      <c r="Y232" s="61">
        <v>-216333</v>
      </c>
      <c r="Z232" s="61">
        <v>0</v>
      </c>
      <c r="AA232" s="61">
        <v>-216333</v>
      </c>
      <c r="AB232" s="61">
        <v>-5020475</v>
      </c>
      <c r="AC232" s="61">
        <v>-742221</v>
      </c>
      <c r="AD232" s="61">
        <v>-5762696</v>
      </c>
      <c r="AE232" s="61">
        <v>0</v>
      </c>
      <c r="AF232" s="61">
        <v>0</v>
      </c>
      <c r="AG232" s="61">
        <v>0</v>
      </c>
      <c r="AH232" s="61">
        <v>119352111</v>
      </c>
      <c r="AI232" s="61">
        <v>17648706</v>
      </c>
      <c r="AJ232" s="61">
        <v>137000817</v>
      </c>
      <c r="AK232" s="61">
        <v>17648706</v>
      </c>
      <c r="AL232" s="61">
        <v>17648706</v>
      </c>
      <c r="AM232" s="61">
        <v>236414</v>
      </c>
      <c r="AN232" s="61">
        <v>276480</v>
      </c>
      <c r="AO232" s="61">
        <v>512894</v>
      </c>
      <c r="AP232" s="61">
        <v>0</v>
      </c>
      <c r="AQ232" s="61">
        <v>0</v>
      </c>
      <c r="AR232" s="61">
        <v>0</v>
      </c>
      <c r="AS232" s="61">
        <v>-41648</v>
      </c>
      <c r="AT232" s="61">
        <v>-41648</v>
      </c>
      <c r="AU232" s="61">
        <v>742522</v>
      </c>
      <c r="AV232" s="61">
        <v>742522</v>
      </c>
      <c r="AW232" s="61">
        <v>16588056</v>
      </c>
      <c r="AX232" s="61">
        <v>0</v>
      </c>
      <c r="AY232" s="61">
        <v>0</v>
      </c>
      <c r="AZ232" s="61">
        <v>0</v>
      </c>
      <c r="BA232" s="61">
        <v>0</v>
      </c>
      <c r="BB232" s="61">
        <v>0</v>
      </c>
      <c r="BC232" s="61">
        <v>0</v>
      </c>
      <c r="BD232" s="61">
        <v>0</v>
      </c>
      <c r="BE232" s="61">
        <v>0</v>
      </c>
      <c r="BF232" s="61">
        <v>0</v>
      </c>
      <c r="BG232" s="61">
        <v>0</v>
      </c>
      <c r="BH232" s="61">
        <v>0</v>
      </c>
      <c r="BI232" s="61">
        <v>0</v>
      </c>
      <c r="BJ232" s="61">
        <v>0</v>
      </c>
      <c r="BK232" s="61">
        <v>0</v>
      </c>
      <c r="BL232" s="61">
        <v>0</v>
      </c>
      <c r="BM232" s="61">
        <v>0</v>
      </c>
      <c r="BN232" s="61">
        <v>0</v>
      </c>
      <c r="BO232" s="61">
        <v>0</v>
      </c>
      <c r="BP232" s="61">
        <v>0</v>
      </c>
      <c r="BQ232" s="61">
        <v>0</v>
      </c>
      <c r="BR232" s="61">
        <v>0</v>
      </c>
      <c r="BS232" s="61">
        <v>13184695</v>
      </c>
      <c r="BT232" s="61">
        <v>-4510648</v>
      </c>
      <c r="BU232" s="58" t="s">
        <v>534</v>
      </c>
      <c r="BV232" s="58" t="s">
        <v>535</v>
      </c>
      <c r="BW232" s="58" t="s">
        <v>536</v>
      </c>
      <c r="BX232" s="58" t="s">
        <v>537</v>
      </c>
      <c r="BY232" s="58" t="s">
        <v>1224</v>
      </c>
    </row>
    <row r="233" spans="1:77">
      <c r="A233" s="58" t="s">
        <v>461</v>
      </c>
      <c r="B233" s="59" t="s">
        <v>1225</v>
      </c>
      <c r="C233" s="59" t="s">
        <v>1226</v>
      </c>
      <c r="D233" s="61">
        <v>22865025</v>
      </c>
      <c r="E233" s="61">
        <v>0</v>
      </c>
      <c r="F233" s="61">
        <v>22865025</v>
      </c>
      <c r="G233" s="61">
        <v>0</v>
      </c>
      <c r="H233" s="61">
        <v>0</v>
      </c>
      <c r="I233" s="61">
        <v>0</v>
      </c>
      <c r="J233" s="61">
        <v>-276409</v>
      </c>
      <c r="K233" s="61">
        <v>0</v>
      </c>
      <c r="L233" s="61">
        <v>-276409</v>
      </c>
      <c r="M233" s="61">
        <v>0</v>
      </c>
      <c r="N233" s="61">
        <v>0</v>
      </c>
      <c r="O233" s="61">
        <v>0</v>
      </c>
      <c r="P233" s="61">
        <v>2029335</v>
      </c>
      <c r="Q233" s="61">
        <v>0</v>
      </c>
      <c r="R233" s="61">
        <v>2029335</v>
      </c>
      <c r="S233" s="61">
        <v>36803</v>
      </c>
      <c r="T233" s="61">
        <v>0</v>
      </c>
      <c r="U233" s="61">
        <v>36803</v>
      </c>
      <c r="V233" s="61">
        <v>553037</v>
      </c>
      <c r="W233" s="61">
        <v>0</v>
      </c>
      <c r="X233" s="61">
        <v>553037</v>
      </c>
      <c r="Y233" s="61">
        <v>111756</v>
      </c>
      <c r="Z233" s="61">
        <v>0</v>
      </c>
      <c r="AA233" s="61">
        <v>111756</v>
      </c>
      <c r="AB233" s="61">
        <v>-347210</v>
      </c>
      <c r="AC233" s="61">
        <v>0</v>
      </c>
      <c r="AD233" s="61">
        <v>-347210</v>
      </c>
      <c r="AE233" s="61">
        <v>0</v>
      </c>
      <c r="AF233" s="61">
        <v>0</v>
      </c>
      <c r="AG233" s="61">
        <v>0</v>
      </c>
      <c r="AH233" s="61">
        <v>25248746</v>
      </c>
      <c r="AI233" s="61">
        <v>0</v>
      </c>
      <c r="AJ233" s="61">
        <v>25248746</v>
      </c>
      <c r="AK233" s="61">
        <v>0</v>
      </c>
      <c r="AL233" s="61">
        <v>0</v>
      </c>
      <c r="AM233" s="61">
        <v>0</v>
      </c>
      <c r="AN233" s="61">
        <v>0</v>
      </c>
      <c r="AO233" s="61">
        <v>0</v>
      </c>
      <c r="AP233" s="61">
        <v>0</v>
      </c>
      <c r="AQ233" s="61">
        <v>0</v>
      </c>
      <c r="AR233" s="61">
        <v>0</v>
      </c>
      <c r="AS233" s="61">
        <v>0</v>
      </c>
      <c r="AT233" s="61">
        <v>0</v>
      </c>
      <c r="AU233" s="61">
        <v>0</v>
      </c>
      <c r="AV233" s="61">
        <v>0</v>
      </c>
      <c r="AW233" s="61">
        <v>0</v>
      </c>
      <c r="AX233" s="61">
        <v>0</v>
      </c>
      <c r="AY233" s="61">
        <v>0</v>
      </c>
      <c r="AZ233" s="61">
        <v>0</v>
      </c>
      <c r="BA233" s="61">
        <v>0</v>
      </c>
      <c r="BB233" s="61">
        <v>0</v>
      </c>
      <c r="BC233" s="61">
        <v>0</v>
      </c>
      <c r="BD233" s="61">
        <v>0</v>
      </c>
      <c r="BE233" s="61">
        <v>0</v>
      </c>
      <c r="BF233" s="61">
        <v>0</v>
      </c>
      <c r="BG233" s="61">
        <v>0</v>
      </c>
      <c r="BH233" s="61">
        <v>0</v>
      </c>
      <c r="BI233" s="61">
        <v>0</v>
      </c>
      <c r="BJ233" s="61">
        <v>0</v>
      </c>
      <c r="BK233" s="61">
        <v>0</v>
      </c>
      <c r="BL233" s="61">
        <v>0</v>
      </c>
      <c r="BM233" s="61">
        <v>0</v>
      </c>
      <c r="BN233" s="61">
        <v>0</v>
      </c>
      <c r="BO233" s="61">
        <v>0</v>
      </c>
      <c r="BP233" s="61">
        <v>0</v>
      </c>
      <c r="BQ233" s="61">
        <v>0</v>
      </c>
      <c r="BR233" s="61">
        <v>0</v>
      </c>
      <c r="BS233" s="61">
        <v>2554471</v>
      </c>
      <c r="BT233" s="61">
        <v>-634958</v>
      </c>
      <c r="BU233" s="58" t="s">
        <v>764</v>
      </c>
      <c r="BV233" s="58" t="s">
        <v>765</v>
      </c>
      <c r="BW233" s="58" t="s">
        <v>466</v>
      </c>
      <c r="BX233" s="58" t="s">
        <v>537</v>
      </c>
      <c r="BY233" s="58" t="s">
        <v>1227</v>
      </c>
    </row>
    <row r="234" spans="1:77">
      <c r="A234" s="58" t="s">
        <v>469</v>
      </c>
      <c r="B234" s="59" t="s">
        <v>1228</v>
      </c>
      <c r="C234" s="59" t="s">
        <v>1229</v>
      </c>
      <c r="D234" s="61">
        <v>22791546</v>
      </c>
      <c r="E234" s="61">
        <v>0</v>
      </c>
      <c r="F234" s="61">
        <v>22791546</v>
      </c>
      <c r="G234" s="61">
        <v>0</v>
      </c>
      <c r="H234" s="61">
        <v>0</v>
      </c>
      <c r="I234" s="61">
        <v>0</v>
      </c>
      <c r="J234" s="61">
        <v>-32387</v>
      </c>
      <c r="K234" s="61">
        <v>0</v>
      </c>
      <c r="L234" s="61">
        <v>-32387</v>
      </c>
      <c r="M234" s="61">
        <v>0</v>
      </c>
      <c r="N234" s="61">
        <v>0</v>
      </c>
      <c r="O234" s="61">
        <v>0</v>
      </c>
      <c r="P234" s="61">
        <v>415613</v>
      </c>
      <c r="Q234" s="61">
        <v>0</v>
      </c>
      <c r="R234" s="61">
        <v>415613</v>
      </c>
      <c r="S234" s="61">
        <v>65220</v>
      </c>
      <c r="T234" s="61">
        <v>0</v>
      </c>
      <c r="U234" s="61">
        <v>65220</v>
      </c>
      <c r="V234" s="61">
        <v>0</v>
      </c>
      <c r="W234" s="61">
        <v>0</v>
      </c>
      <c r="X234" s="61">
        <v>0</v>
      </c>
      <c r="Y234" s="61">
        <v>278066</v>
      </c>
      <c r="Z234" s="61">
        <v>0</v>
      </c>
      <c r="AA234" s="61">
        <v>278066</v>
      </c>
      <c r="AB234" s="61">
        <v>-27286</v>
      </c>
      <c r="AC234" s="61">
        <v>0</v>
      </c>
      <c r="AD234" s="61">
        <v>-27286</v>
      </c>
      <c r="AE234" s="61">
        <v>0</v>
      </c>
      <c r="AF234" s="61">
        <v>0</v>
      </c>
      <c r="AG234" s="61">
        <v>0</v>
      </c>
      <c r="AH234" s="61">
        <v>23523159</v>
      </c>
      <c r="AI234" s="61">
        <v>0</v>
      </c>
      <c r="AJ234" s="61">
        <v>23523159</v>
      </c>
      <c r="AK234" s="61">
        <v>0</v>
      </c>
      <c r="AL234" s="61">
        <v>0</v>
      </c>
      <c r="AM234" s="61">
        <v>358647</v>
      </c>
      <c r="AN234" s="61">
        <v>0</v>
      </c>
      <c r="AO234" s="61">
        <v>358647</v>
      </c>
      <c r="AP234" s="61">
        <v>0</v>
      </c>
      <c r="AQ234" s="61">
        <v>0</v>
      </c>
      <c r="AR234" s="61">
        <v>0</v>
      </c>
      <c r="AS234" s="61">
        <v>0</v>
      </c>
      <c r="AT234" s="61">
        <v>0</v>
      </c>
      <c r="AU234" s="61">
        <v>0</v>
      </c>
      <c r="AV234" s="61">
        <v>0</v>
      </c>
      <c r="AW234" s="61">
        <v>0</v>
      </c>
      <c r="AX234" s="61">
        <v>0</v>
      </c>
      <c r="AY234" s="61">
        <v>0</v>
      </c>
      <c r="AZ234" s="61">
        <v>0</v>
      </c>
      <c r="BA234" s="61">
        <v>0</v>
      </c>
      <c r="BB234" s="61">
        <v>0</v>
      </c>
      <c r="BC234" s="61">
        <v>0</v>
      </c>
      <c r="BD234" s="61">
        <v>0</v>
      </c>
      <c r="BE234" s="61">
        <v>0</v>
      </c>
      <c r="BF234" s="61">
        <v>0</v>
      </c>
      <c r="BG234" s="61">
        <v>0</v>
      </c>
      <c r="BH234" s="61">
        <v>0</v>
      </c>
      <c r="BI234" s="61">
        <v>0</v>
      </c>
      <c r="BJ234" s="61">
        <v>0</v>
      </c>
      <c r="BK234" s="61">
        <v>0</v>
      </c>
      <c r="BL234" s="61">
        <v>0</v>
      </c>
      <c r="BM234" s="61">
        <v>0</v>
      </c>
      <c r="BN234" s="61">
        <v>0</v>
      </c>
      <c r="BO234" s="61">
        <v>0</v>
      </c>
      <c r="BP234" s="61">
        <v>0</v>
      </c>
      <c r="BQ234" s="61">
        <v>0</v>
      </c>
      <c r="BR234" s="61">
        <v>0</v>
      </c>
      <c r="BS234" s="61">
        <v>2396233</v>
      </c>
      <c r="BT234" s="61">
        <v>-765729</v>
      </c>
      <c r="BU234" s="58" t="s">
        <v>572</v>
      </c>
      <c r="BV234" s="58" t="s">
        <v>465</v>
      </c>
      <c r="BW234" s="58" t="s">
        <v>466</v>
      </c>
      <c r="BX234" s="58" t="s">
        <v>479</v>
      </c>
      <c r="BY234" s="58" t="s">
        <v>1230</v>
      </c>
    </row>
    <row r="235" spans="1:77">
      <c r="A235" s="58" t="s">
        <v>469</v>
      </c>
      <c r="B235" s="59" t="s">
        <v>1231</v>
      </c>
      <c r="C235" s="59" t="s">
        <v>1232</v>
      </c>
      <c r="D235" s="61">
        <v>35460691</v>
      </c>
      <c r="E235" s="61">
        <v>0</v>
      </c>
      <c r="F235" s="61">
        <v>35460691</v>
      </c>
      <c r="G235" s="61">
        <v>0</v>
      </c>
      <c r="H235" s="61">
        <v>0</v>
      </c>
      <c r="I235" s="61">
        <v>0</v>
      </c>
      <c r="J235" s="61">
        <v>-857503</v>
      </c>
      <c r="K235" s="61">
        <v>0</v>
      </c>
      <c r="L235" s="61">
        <v>-857503</v>
      </c>
      <c r="M235" s="61">
        <v>0</v>
      </c>
      <c r="N235" s="61">
        <v>0</v>
      </c>
      <c r="O235" s="61">
        <v>0</v>
      </c>
      <c r="P235" s="61">
        <v>-529687</v>
      </c>
      <c r="Q235" s="61">
        <v>0</v>
      </c>
      <c r="R235" s="61">
        <v>-529687</v>
      </c>
      <c r="S235" s="61">
        <v>720378</v>
      </c>
      <c r="T235" s="61">
        <v>0</v>
      </c>
      <c r="U235" s="61">
        <v>720378</v>
      </c>
      <c r="V235" s="61">
        <v>0</v>
      </c>
      <c r="W235" s="61">
        <v>0</v>
      </c>
      <c r="X235" s="61">
        <v>0</v>
      </c>
      <c r="Y235" s="61">
        <v>0</v>
      </c>
      <c r="Z235" s="61">
        <v>0</v>
      </c>
      <c r="AA235" s="61">
        <v>0</v>
      </c>
      <c r="AB235" s="61">
        <v>-1063821</v>
      </c>
      <c r="AC235" s="61">
        <v>0</v>
      </c>
      <c r="AD235" s="61">
        <v>-1063821</v>
      </c>
      <c r="AE235" s="61">
        <v>0</v>
      </c>
      <c r="AF235" s="61">
        <v>0</v>
      </c>
      <c r="AG235" s="61">
        <v>0</v>
      </c>
      <c r="AH235" s="61">
        <v>34587561</v>
      </c>
      <c r="AI235" s="61">
        <v>0</v>
      </c>
      <c r="AJ235" s="61">
        <v>34587561</v>
      </c>
      <c r="AK235" s="61">
        <v>0</v>
      </c>
      <c r="AL235" s="61">
        <v>0</v>
      </c>
      <c r="AM235" s="61">
        <v>224915</v>
      </c>
      <c r="AN235" s="61">
        <v>0</v>
      </c>
      <c r="AO235" s="61">
        <v>224915</v>
      </c>
      <c r="AP235" s="61">
        <v>0</v>
      </c>
      <c r="AQ235" s="61">
        <v>0</v>
      </c>
      <c r="AR235" s="61">
        <v>0</v>
      </c>
      <c r="AS235" s="61">
        <v>0</v>
      </c>
      <c r="AT235" s="61">
        <v>0</v>
      </c>
      <c r="AU235" s="61">
        <v>0</v>
      </c>
      <c r="AV235" s="61">
        <v>0</v>
      </c>
      <c r="AW235" s="61">
        <v>0</v>
      </c>
      <c r="AX235" s="61">
        <v>0</v>
      </c>
      <c r="AY235" s="61">
        <v>0</v>
      </c>
      <c r="AZ235" s="61">
        <v>0</v>
      </c>
      <c r="BA235" s="61">
        <v>0</v>
      </c>
      <c r="BB235" s="61">
        <v>0</v>
      </c>
      <c r="BC235" s="61">
        <v>0</v>
      </c>
      <c r="BD235" s="61">
        <v>0</v>
      </c>
      <c r="BE235" s="61">
        <v>0</v>
      </c>
      <c r="BF235" s="61">
        <v>0</v>
      </c>
      <c r="BG235" s="61">
        <v>0</v>
      </c>
      <c r="BH235" s="61">
        <v>0</v>
      </c>
      <c r="BI235" s="61">
        <v>0</v>
      </c>
      <c r="BJ235" s="61">
        <v>0</v>
      </c>
      <c r="BK235" s="61">
        <v>0</v>
      </c>
      <c r="BL235" s="61">
        <v>0</v>
      </c>
      <c r="BM235" s="61">
        <v>0</v>
      </c>
      <c r="BN235" s="61">
        <v>0</v>
      </c>
      <c r="BO235" s="61">
        <v>0</v>
      </c>
      <c r="BP235" s="61">
        <v>0</v>
      </c>
      <c r="BQ235" s="61">
        <v>0</v>
      </c>
      <c r="BR235" s="61">
        <v>0</v>
      </c>
      <c r="BS235" s="61">
        <v>1429225</v>
      </c>
      <c r="BT235" s="61">
        <v>-1153766</v>
      </c>
      <c r="BU235" s="58" t="s">
        <v>572</v>
      </c>
      <c r="BV235" s="58" t="s">
        <v>465</v>
      </c>
      <c r="BW235" s="58" t="s">
        <v>466</v>
      </c>
      <c r="BX235" s="58" t="s">
        <v>479</v>
      </c>
      <c r="BY235" s="58" t="s">
        <v>1233</v>
      </c>
    </row>
    <row r="236" spans="1:77">
      <c r="A236" s="58" t="s">
        <v>461</v>
      </c>
      <c r="B236" s="59" t="s">
        <v>1234</v>
      </c>
      <c r="C236" s="59" t="s">
        <v>1235</v>
      </c>
      <c r="D236" s="61">
        <v>28337375</v>
      </c>
      <c r="E236" s="61">
        <v>0</v>
      </c>
      <c r="F236" s="61">
        <v>28337375</v>
      </c>
      <c r="G236" s="61">
        <v>0</v>
      </c>
      <c r="H236" s="61">
        <v>0</v>
      </c>
      <c r="I236" s="61">
        <v>0</v>
      </c>
      <c r="J236" s="61">
        <v>-238698</v>
      </c>
      <c r="K236" s="61">
        <v>0</v>
      </c>
      <c r="L236" s="61">
        <v>-238698</v>
      </c>
      <c r="M236" s="61">
        <v>0</v>
      </c>
      <c r="N236" s="61">
        <v>0</v>
      </c>
      <c r="O236" s="61">
        <v>0</v>
      </c>
      <c r="P236" s="61">
        <v>-264080</v>
      </c>
      <c r="Q236" s="61">
        <v>0</v>
      </c>
      <c r="R236" s="61">
        <v>-264080</v>
      </c>
      <c r="S236" s="61">
        <v>11166</v>
      </c>
      <c r="T236" s="61">
        <v>0</v>
      </c>
      <c r="U236" s="61">
        <v>11166</v>
      </c>
      <c r="V236" s="61">
        <v>508935</v>
      </c>
      <c r="W236" s="61">
        <v>0</v>
      </c>
      <c r="X236" s="61">
        <v>508935</v>
      </c>
      <c r="Y236" s="61">
        <v>0</v>
      </c>
      <c r="Z236" s="61">
        <v>0</v>
      </c>
      <c r="AA236" s="61">
        <v>0</v>
      </c>
      <c r="AB236" s="61">
        <v>1897908</v>
      </c>
      <c r="AC236" s="61">
        <v>0</v>
      </c>
      <c r="AD236" s="61">
        <v>1897908</v>
      </c>
      <c r="AE236" s="61">
        <v>945276</v>
      </c>
      <c r="AF236" s="61">
        <v>0</v>
      </c>
      <c r="AG236" s="61">
        <v>945276</v>
      </c>
      <c r="AH236" s="61">
        <v>30491304</v>
      </c>
      <c r="AI236" s="61">
        <v>0</v>
      </c>
      <c r="AJ236" s="61">
        <v>30491304</v>
      </c>
      <c r="AK236" s="61">
        <v>0</v>
      </c>
      <c r="AL236" s="61">
        <v>0</v>
      </c>
      <c r="AM236" s="61">
        <v>0</v>
      </c>
      <c r="AN236" s="61">
        <v>0</v>
      </c>
      <c r="AO236" s="61">
        <v>0</v>
      </c>
      <c r="AP236" s="61">
        <v>0</v>
      </c>
      <c r="AQ236" s="61">
        <v>0</v>
      </c>
      <c r="AR236" s="61">
        <v>0</v>
      </c>
      <c r="AS236" s="61">
        <v>0</v>
      </c>
      <c r="AT236" s="61">
        <v>0</v>
      </c>
      <c r="AU236" s="61">
        <v>0</v>
      </c>
      <c r="AV236" s="61">
        <v>0</v>
      </c>
      <c r="AW236" s="61">
        <v>0</v>
      </c>
      <c r="AX236" s="61">
        <v>0</v>
      </c>
      <c r="AY236" s="61">
        <v>0</v>
      </c>
      <c r="AZ236" s="61">
        <v>0</v>
      </c>
      <c r="BA236" s="61">
        <v>0</v>
      </c>
      <c r="BB236" s="61">
        <v>0</v>
      </c>
      <c r="BC236" s="61">
        <v>0</v>
      </c>
      <c r="BD236" s="61">
        <v>0</v>
      </c>
      <c r="BE236" s="61">
        <v>0</v>
      </c>
      <c r="BF236" s="61">
        <v>0</v>
      </c>
      <c r="BG236" s="61">
        <v>0</v>
      </c>
      <c r="BH236" s="61">
        <v>0</v>
      </c>
      <c r="BI236" s="61">
        <v>0</v>
      </c>
      <c r="BJ236" s="61">
        <v>0</v>
      </c>
      <c r="BK236" s="61">
        <v>0</v>
      </c>
      <c r="BL236" s="61">
        <v>0</v>
      </c>
      <c r="BM236" s="61">
        <v>0</v>
      </c>
      <c r="BN236" s="61">
        <v>0</v>
      </c>
      <c r="BO236" s="61">
        <v>0</v>
      </c>
      <c r="BP236" s="61">
        <v>0</v>
      </c>
      <c r="BQ236" s="61">
        <v>0</v>
      </c>
      <c r="BR236" s="61">
        <v>0</v>
      </c>
      <c r="BS236" s="61">
        <v>2457862</v>
      </c>
      <c r="BT236" s="61">
        <v>-1129451</v>
      </c>
      <c r="BU236" s="58" t="s">
        <v>472</v>
      </c>
      <c r="BV236" s="58" t="s">
        <v>465</v>
      </c>
      <c r="BW236" s="58" t="s">
        <v>466</v>
      </c>
      <c r="BX236" s="58" t="s">
        <v>473</v>
      </c>
      <c r="BY236" s="58" t="s">
        <v>1236</v>
      </c>
    </row>
    <row r="237" spans="1:77">
      <c r="A237" s="58" t="s">
        <v>469</v>
      </c>
      <c r="B237" s="59" t="s">
        <v>1237</v>
      </c>
      <c r="C237" s="59" t="s">
        <v>1238</v>
      </c>
      <c r="D237" s="61">
        <v>26616116</v>
      </c>
      <c r="E237" s="61">
        <v>366253</v>
      </c>
      <c r="F237" s="61">
        <v>26982369</v>
      </c>
      <c r="G237" s="61">
        <v>0</v>
      </c>
      <c r="H237" s="61">
        <v>0</v>
      </c>
      <c r="I237" s="61">
        <v>0</v>
      </c>
      <c r="J237" s="61">
        <v>-144993</v>
      </c>
      <c r="K237" s="61">
        <v>0</v>
      </c>
      <c r="L237" s="61">
        <v>-144993</v>
      </c>
      <c r="M237" s="61">
        <v>0</v>
      </c>
      <c r="N237" s="61">
        <v>0</v>
      </c>
      <c r="O237" s="61">
        <v>0</v>
      </c>
      <c r="P237" s="61">
        <v>-202644</v>
      </c>
      <c r="Q237" s="61">
        <v>0</v>
      </c>
      <c r="R237" s="61">
        <v>-202644</v>
      </c>
      <c r="S237" s="61">
        <v>794445</v>
      </c>
      <c r="T237" s="61">
        <v>0</v>
      </c>
      <c r="U237" s="61">
        <v>794445</v>
      </c>
      <c r="V237" s="61">
        <v>382379</v>
      </c>
      <c r="W237" s="61">
        <v>0</v>
      </c>
      <c r="X237" s="61">
        <v>382379</v>
      </c>
      <c r="Y237" s="61">
        <v>1475008</v>
      </c>
      <c r="Z237" s="61">
        <v>0</v>
      </c>
      <c r="AA237" s="61">
        <v>1475008</v>
      </c>
      <c r="AB237" s="61">
        <v>-2322658</v>
      </c>
      <c r="AC237" s="61">
        <v>0</v>
      </c>
      <c r="AD237" s="61">
        <v>-2322658</v>
      </c>
      <c r="AE237" s="61">
        <v>0</v>
      </c>
      <c r="AF237" s="61">
        <v>0</v>
      </c>
      <c r="AG237" s="61">
        <v>0</v>
      </c>
      <c r="AH237" s="61">
        <v>26742646</v>
      </c>
      <c r="AI237" s="61">
        <v>366253</v>
      </c>
      <c r="AJ237" s="61">
        <v>27108899</v>
      </c>
      <c r="AK237" s="61">
        <v>366253</v>
      </c>
      <c r="AL237" s="61">
        <v>366253</v>
      </c>
      <c r="AM237" s="61">
        <v>259234</v>
      </c>
      <c r="AN237" s="61">
        <v>102</v>
      </c>
      <c r="AO237" s="61">
        <v>259336</v>
      </c>
      <c r="AP237" s="61">
        <v>0</v>
      </c>
      <c r="AQ237" s="61">
        <v>0</v>
      </c>
      <c r="AR237" s="61">
        <v>0</v>
      </c>
      <c r="AS237" s="61">
        <v>0</v>
      </c>
      <c r="AT237" s="61">
        <v>0</v>
      </c>
      <c r="AU237" s="61">
        <v>211640</v>
      </c>
      <c r="AV237" s="61">
        <v>211640</v>
      </c>
      <c r="AW237" s="61">
        <v>154511</v>
      </c>
      <c r="AX237" s="61">
        <v>0</v>
      </c>
      <c r="AY237" s="61">
        <v>0</v>
      </c>
      <c r="AZ237" s="61">
        <v>0</v>
      </c>
      <c r="BA237" s="61">
        <v>-874</v>
      </c>
      <c r="BB237" s="61">
        <v>425604</v>
      </c>
      <c r="BC237" s="61">
        <v>424730</v>
      </c>
      <c r="BD237" s="61">
        <v>0</v>
      </c>
      <c r="BE237" s="61">
        <v>0</v>
      </c>
      <c r="BF237" s="61">
        <v>-874</v>
      </c>
      <c r="BG237" s="61">
        <v>425604</v>
      </c>
      <c r="BH237" s="61">
        <v>424730</v>
      </c>
      <c r="BI237" s="61">
        <v>0</v>
      </c>
      <c r="BJ237" s="61">
        <v>0</v>
      </c>
      <c r="BK237" s="61">
        <v>0</v>
      </c>
      <c r="BL237" s="61">
        <v>0</v>
      </c>
      <c r="BM237" s="61">
        <v>0</v>
      </c>
      <c r="BN237" s="61">
        <v>0</v>
      </c>
      <c r="BO237" s="61">
        <v>0</v>
      </c>
      <c r="BP237" s="61">
        <v>0</v>
      </c>
      <c r="BQ237" s="61">
        <v>0</v>
      </c>
      <c r="BR237" s="61">
        <v>0</v>
      </c>
      <c r="BS237" s="61">
        <v>661997</v>
      </c>
      <c r="BT237" s="61">
        <v>-95780</v>
      </c>
      <c r="BU237" s="58" t="s">
        <v>591</v>
      </c>
      <c r="BV237" s="58" t="s">
        <v>465</v>
      </c>
      <c r="BW237" s="58" t="s">
        <v>466</v>
      </c>
      <c r="BX237" s="58" t="s">
        <v>497</v>
      </c>
      <c r="BY237" s="58" t="s">
        <v>1239</v>
      </c>
    </row>
    <row r="238" spans="1:77">
      <c r="A238" s="58" t="s">
        <v>469</v>
      </c>
      <c r="B238" s="59" t="s">
        <v>1240</v>
      </c>
      <c r="C238" s="59" t="s">
        <v>1241</v>
      </c>
      <c r="D238" s="61">
        <v>38276963</v>
      </c>
      <c r="E238" s="61">
        <v>243200</v>
      </c>
      <c r="F238" s="61">
        <v>38520163</v>
      </c>
      <c r="G238" s="61">
        <v>0</v>
      </c>
      <c r="H238" s="61">
        <v>0</v>
      </c>
      <c r="I238" s="61">
        <v>0</v>
      </c>
      <c r="J238" s="61">
        <v>-31146</v>
      </c>
      <c r="K238" s="61">
        <v>0</v>
      </c>
      <c r="L238" s="61">
        <v>-31146</v>
      </c>
      <c r="M238" s="61">
        <v>0</v>
      </c>
      <c r="N238" s="61">
        <v>0</v>
      </c>
      <c r="O238" s="61">
        <v>0</v>
      </c>
      <c r="P238" s="61">
        <v>155554</v>
      </c>
      <c r="Q238" s="61">
        <v>0</v>
      </c>
      <c r="R238" s="61">
        <v>155554</v>
      </c>
      <c r="S238" s="61">
        <v>674220</v>
      </c>
      <c r="T238" s="61">
        <v>0</v>
      </c>
      <c r="U238" s="61">
        <v>674220</v>
      </c>
      <c r="V238" s="61">
        <v>170924</v>
      </c>
      <c r="W238" s="61">
        <v>0</v>
      </c>
      <c r="X238" s="61">
        <v>170924</v>
      </c>
      <c r="Y238" s="61">
        <v>922177</v>
      </c>
      <c r="Z238" s="61">
        <v>0</v>
      </c>
      <c r="AA238" s="61">
        <v>922177</v>
      </c>
      <c r="AB238" s="61">
        <v>2049265</v>
      </c>
      <c r="AC238" s="61">
        <v>0</v>
      </c>
      <c r="AD238" s="61">
        <v>2049265</v>
      </c>
      <c r="AE238" s="61">
        <v>0</v>
      </c>
      <c r="AF238" s="61">
        <v>0</v>
      </c>
      <c r="AG238" s="61">
        <v>0</v>
      </c>
      <c r="AH238" s="61">
        <v>42249103</v>
      </c>
      <c r="AI238" s="61">
        <v>243200</v>
      </c>
      <c r="AJ238" s="61">
        <v>42492303</v>
      </c>
      <c r="AK238" s="61">
        <v>243200</v>
      </c>
      <c r="AL238" s="61">
        <v>243200</v>
      </c>
      <c r="AM238" s="61">
        <v>76894</v>
      </c>
      <c r="AN238" s="61">
        <v>0</v>
      </c>
      <c r="AO238" s="61">
        <v>76894</v>
      </c>
      <c r="AP238" s="61">
        <v>0</v>
      </c>
      <c r="AQ238" s="61">
        <v>0</v>
      </c>
      <c r="AR238" s="61">
        <v>0</v>
      </c>
      <c r="AS238" s="61">
        <v>0</v>
      </c>
      <c r="AT238" s="61">
        <v>0</v>
      </c>
      <c r="AU238" s="61">
        <v>195868</v>
      </c>
      <c r="AV238" s="61">
        <v>195868</v>
      </c>
      <c r="AW238" s="61">
        <v>47378</v>
      </c>
      <c r="AX238" s="61">
        <v>0</v>
      </c>
      <c r="AY238" s="61">
        <v>0</v>
      </c>
      <c r="AZ238" s="61">
        <v>0</v>
      </c>
      <c r="BA238" s="61">
        <v>0</v>
      </c>
      <c r="BB238" s="61">
        <v>0</v>
      </c>
      <c r="BC238" s="61">
        <v>0</v>
      </c>
      <c r="BD238" s="61">
        <v>0</v>
      </c>
      <c r="BE238" s="61">
        <v>0</v>
      </c>
      <c r="BF238" s="61">
        <v>0</v>
      </c>
      <c r="BG238" s="61">
        <v>0</v>
      </c>
      <c r="BH238" s="61">
        <v>0</v>
      </c>
      <c r="BI238" s="61">
        <v>0</v>
      </c>
      <c r="BJ238" s="61">
        <v>0</v>
      </c>
      <c r="BK238" s="61">
        <v>0</v>
      </c>
      <c r="BL238" s="61">
        <v>0</v>
      </c>
      <c r="BM238" s="61">
        <v>0</v>
      </c>
      <c r="BN238" s="61">
        <v>0</v>
      </c>
      <c r="BO238" s="61">
        <v>0</v>
      </c>
      <c r="BP238" s="61">
        <v>0</v>
      </c>
      <c r="BQ238" s="61">
        <v>0</v>
      </c>
      <c r="BR238" s="61">
        <v>0</v>
      </c>
      <c r="BS238" s="61">
        <v>7825830</v>
      </c>
      <c r="BT238" s="61">
        <v>-3680404</v>
      </c>
      <c r="BU238" s="58" t="s">
        <v>676</v>
      </c>
      <c r="BV238" s="58" t="s">
        <v>465</v>
      </c>
      <c r="BW238" s="58" t="s">
        <v>466</v>
      </c>
      <c r="BX238" s="58" t="s">
        <v>467</v>
      </c>
      <c r="BY238" s="58" t="s">
        <v>1242</v>
      </c>
    </row>
    <row r="239" spans="1:77">
      <c r="A239" s="58" t="s">
        <v>461</v>
      </c>
      <c r="B239" s="59" t="s">
        <v>1243</v>
      </c>
      <c r="C239" s="59" t="s">
        <v>1244</v>
      </c>
      <c r="D239" s="61">
        <v>31053489</v>
      </c>
      <c r="E239" s="61">
        <v>170240</v>
      </c>
      <c r="F239" s="61">
        <v>31223729</v>
      </c>
      <c r="G239" s="61">
        <v>0</v>
      </c>
      <c r="H239" s="61">
        <v>0</v>
      </c>
      <c r="I239" s="61">
        <v>0</v>
      </c>
      <c r="J239" s="61">
        <v>-49032</v>
      </c>
      <c r="K239" s="61">
        <v>0</v>
      </c>
      <c r="L239" s="61">
        <v>-49032</v>
      </c>
      <c r="M239" s="61">
        <v>0</v>
      </c>
      <c r="N239" s="61">
        <v>0</v>
      </c>
      <c r="O239" s="61">
        <v>0</v>
      </c>
      <c r="P239" s="61">
        <v>-418303</v>
      </c>
      <c r="Q239" s="61">
        <v>0</v>
      </c>
      <c r="R239" s="61">
        <v>-418303</v>
      </c>
      <c r="S239" s="61">
        <v>684560</v>
      </c>
      <c r="T239" s="61">
        <v>0</v>
      </c>
      <c r="U239" s="61">
        <v>684560</v>
      </c>
      <c r="V239" s="61">
        <v>306385</v>
      </c>
      <c r="W239" s="61">
        <v>0</v>
      </c>
      <c r="X239" s="61">
        <v>306385</v>
      </c>
      <c r="Y239" s="61">
        <v>-444560</v>
      </c>
      <c r="Z239" s="61">
        <v>0</v>
      </c>
      <c r="AA239" s="61">
        <v>-444560</v>
      </c>
      <c r="AB239" s="61">
        <v>-1222385</v>
      </c>
      <c r="AC239" s="61">
        <v>0</v>
      </c>
      <c r="AD239" s="61">
        <v>-1222385</v>
      </c>
      <c r="AE239" s="61">
        <v>0</v>
      </c>
      <c r="AF239" s="61">
        <v>0</v>
      </c>
      <c r="AG239" s="61">
        <v>0</v>
      </c>
      <c r="AH239" s="61">
        <v>29959186</v>
      </c>
      <c r="AI239" s="61">
        <v>170240</v>
      </c>
      <c r="AJ239" s="61">
        <v>30129426</v>
      </c>
      <c r="AK239" s="61">
        <v>170240</v>
      </c>
      <c r="AL239" s="61">
        <v>170240</v>
      </c>
      <c r="AM239" s="61">
        <v>78211</v>
      </c>
      <c r="AN239" s="61">
        <v>0</v>
      </c>
      <c r="AO239" s="61">
        <v>78211</v>
      </c>
      <c r="AP239" s="61">
        <v>0</v>
      </c>
      <c r="AQ239" s="61">
        <v>0</v>
      </c>
      <c r="AR239" s="61">
        <v>0</v>
      </c>
      <c r="AS239" s="61">
        <v>0</v>
      </c>
      <c r="AT239" s="61">
        <v>0</v>
      </c>
      <c r="AU239" s="61">
        <v>0</v>
      </c>
      <c r="AV239" s="61">
        <v>0</v>
      </c>
      <c r="AW239" s="61">
        <v>170240</v>
      </c>
      <c r="AX239" s="61">
        <v>0</v>
      </c>
      <c r="AY239" s="61">
        <v>0</v>
      </c>
      <c r="AZ239" s="61">
        <v>0</v>
      </c>
      <c r="BA239" s="61">
        <v>0</v>
      </c>
      <c r="BB239" s="61">
        <v>0</v>
      </c>
      <c r="BC239" s="61">
        <v>0</v>
      </c>
      <c r="BD239" s="61">
        <v>0</v>
      </c>
      <c r="BE239" s="61">
        <v>0</v>
      </c>
      <c r="BF239" s="61">
        <v>0</v>
      </c>
      <c r="BG239" s="61">
        <v>0</v>
      </c>
      <c r="BH239" s="61">
        <v>0</v>
      </c>
      <c r="BI239" s="61">
        <v>0</v>
      </c>
      <c r="BJ239" s="61">
        <v>0</v>
      </c>
      <c r="BK239" s="61">
        <v>0</v>
      </c>
      <c r="BL239" s="61">
        <v>0</v>
      </c>
      <c r="BM239" s="61">
        <v>0</v>
      </c>
      <c r="BN239" s="61">
        <v>0</v>
      </c>
      <c r="BO239" s="61">
        <v>0</v>
      </c>
      <c r="BP239" s="61">
        <v>0</v>
      </c>
      <c r="BQ239" s="61">
        <v>0</v>
      </c>
      <c r="BR239" s="61">
        <v>0</v>
      </c>
      <c r="BS239" s="61">
        <v>2442706</v>
      </c>
      <c r="BT239" s="61">
        <v>-2820200</v>
      </c>
      <c r="BU239" s="58" t="s">
        <v>630</v>
      </c>
      <c r="BV239" s="58" t="s">
        <v>558</v>
      </c>
      <c r="BW239" s="58" t="s">
        <v>466</v>
      </c>
      <c r="BX239" s="58" t="s">
        <v>473</v>
      </c>
      <c r="BY239" s="58" t="s">
        <v>1245</v>
      </c>
    </row>
    <row r="240" spans="1:77">
      <c r="A240" s="58" t="s">
        <v>469</v>
      </c>
      <c r="B240" s="59" t="s">
        <v>1246</v>
      </c>
      <c r="C240" s="59" t="s">
        <v>1247</v>
      </c>
      <c r="D240" s="61">
        <v>37276480</v>
      </c>
      <c r="E240" s="61">
        <v>0</v>
      </c>
      <c r="F240" s="61">
        <v>37276480</v>
      </c>
      <c r="G240" s="61">
        <v>0</v>
      </c>
      <c r="H240" s="61">
        <v>0</v>
      </c>
      <c r="I240" s="61">
        <v>0</v>
      </c>
      <c r="J240" s="61">
        <v>-87304</v>
      </c>
      <c r="K240" s="61">
        <v>0</v>
      </c>
      <c r="L240" s="61">
        <v>-87304</v>
      </c>
      <c r="M240" s="61">
        <v>0</v>
      </c>
      <c r="N240" s="61">
        <v>0</v>
      </c>
      <c r="O240" s="61">
        <v>0</v>
      </c>
      <c r="P240" s="61">
        <v>-875404</v>
      </c>
      <c r="Q240" s="61">
        <v>0</v>
      </c>
      <c r="R240" s="61">
        <v>-875404</v>
      </c>
      <c r="S240" s="61">
        <v>461030</v>
      </c>
      <c r="T240" s="61">
        <v>0</v>
      </c>
      <c r="U240" s="61">
        <v>461030</v>
      </c>
      <c r="V240" s="61">
        <v>883709</v>
      </c>
      <c r="W240" s="61">
        <v>0</v>
      </c>
      <c r="X240" s="61">
        <v>883709</v>
      </c>
      <c r="Y240" s="61">
        <v>-71075</v>
      </c>
      <c r="Z240" s="61">
        <v>0</v>
      </c>
      <c r="AA240" s="61">
        <v>-71075</v>
      </c>
      <c r="AB240" s="61">
        <v>-1355245</v>
      </c>
      <c r="AC240" s="61">
        <v>0</v>
      </c>
      <c r="AD240" s="61">
        <v>-1355245</v>
      </c>
      <c r="AE240" s="61">
        <v>0</v>
      </c>
      <c r="AF240" s="61">
        <v>0</v>
      </c>
      <c r="AG240" s="61">
        <v>0</v>
      </c>
      <c r="AH240" s="61">
        <v>36319495</v>
      </c>
      <c r="AI240" s="61">
        <v>0</v>
      </c>
      <c r="AJ240" s="61">
        <v>36319495</v>
      </c>
      <c r="AK240" s="61">
        <v>0</v>
      </c>
      <c r="AL240" s="61">
        <v>0</v>
      </c>
      <c r="AM240" s="61">
        <v>461997</v>
      </c>
      <c r="AN240" s="61">
        <v>0</v>
      </c>
      <c r="AO240" s="61">
        <v>461997</v>
      </c>
      <c r="AP240" s="61">
        <v>0</v>
      </c>
      <c r="AQ240" s="61">
        <v>0</v>
      </c>
      <c r="AR240" s="61">
        <v>0</v>
      </c>
      <c r="AS240" s="61">
        <v>0</v>
      </c>
      <c r="AT240" s="61">
        <v>0</v>
      </c>
      <c r="AU240" s="61">
        <v>0</v>
      </c>
      <c r="AV240" s="61">
        <v>0</v>
      </c>
      <c r="AW240" s="61">
        <v>0</v>
      </c>
      <c r="AX240" s="61">
        <v>0</v>
      </c>
      <c r="AY240" s="61">
        <v>0</v>
      </c>
      <c r="AZ240" s="61">
        <v>0</v>
      </c>
      <c r="BA240" s="61">
        <v>0</v>
      </c>
      <c r="BB240" s="61">
        <v>0</v>
      </c>
      <c r="BC240" s="61">
        <v>0</v>
      </c>
      <c r="BD240" s="61">
        <v>0</v>
      </c>
      <c r="BE240" s="61">
        <v>0</v>
      </c>
      <c r="BF240" s="61">
        <v>0</v>
      </c>
      <c r="BG240" s="61">
        <v>0</v>
      </c>
      <c r="BH240" s="61">
        <v>0</v>
      </c>
      <c r="BI240" s="61">
        <v>0</v>
      </c>
      <c r="BJ240" s="61">
        <v>0</v>
      </c>
      <c r="BK240" s="61">
        <v>0</v>
      </c>
      <c r="BL240" s="61">
        <v>0</v>
      </c>
      <c r="BM240" s="61">
        <v>0</v>
      </c>
      <c r="BN240" s="61">
        <v>0</v>
      </c>
      <c r="BO240" s="61">
        <v>0</v>
      </c>
      <c r="BP240" s="61">
        <v>0</v>
      </c>
      <c r="BQ240" s="61">
        <v>0</v>
      </c>
      <c r="BR240" s="61">
        <v>0</v>
      </c>
      <c r="BS240" s="61">
        <v>7212220</v>
      </c>
      <c r="BT240" s="61">
        <v>-1013484</v>
      </c>
      <c r="BU240" s="58" t="s">
        <v>1009</v>
      </c>
      <c r="BV240" s="58" t="s">
        <v>765</v>
      </c>
      <c r="BW240" s="58" t="s">
        <v>466</v>
      </c>
      <c r="BX240" s="58" t="s">
        <v>537</v>
      </c>
      <c r="BY240" s="58" t="s">
        <v>1248</v>
      </c>
    </row>
    <row r="241" spans="1:77">
      <c r="A241" s="58" t="s">
        <v>461</v>
      </c>
      <c r="B241" s="59" t="s">
        <v>1249</v>
      </c>
      <c r="C241" s="59" t="s">
        <v>1250</v>
      </c>
      <c r="D241" s="61">
        <v>19217274</v>
      </c>
      <c r="E241" s="61">
        <v>4907176</v>
      </c>
      <c r="F241" s="61">
        <v>24124450</v>
      </c>
      <c r="G241" s="61">
        <v>0</v>
      </c>
      <c r="H241" s="61">
        <v>0</v>
      </c>
      <c r="I241" s="61">
        <v>0</v>
      </c>
      <c r="J241" s="61">
        <v>-62995</v>
      </c>
      <c r="K241" s="61">
        <v>0</v>
      </c>
      <c r="L241" s="61">
        <v>-62995</v>
      </c>
      <c r="M241" s="61">
        <v>0</v>
      </c>
      <c r="N241" s="61">
        <v>0</v>
      </c>
      <c r="O241" s="61">
        <v>0</v>
      </c>
      <c r="P241" s="61">
        <v>-2425</v>
      </c>
      <c r="Q241" s="61">
        <v>0</v>
      </c>
      <c r="R241" s="61">
        <v>-2425</v>
      </c>
      <c r="S241" s="61">
        <v>359567</v>
      </c>
      <c r="T241" s="61">
        <v>0</v>
      </c>
      <c r="U241" s="61">
        <v>359567</v>
      </c>
      <c r="V241" s="61">
        <v>548031</v>
      </c>
      <c r="W241" s="61">
        <v>0</v>
      </c>
      <c r="X241" s="61">
        <v>548031</v>
      </c>
      <c r="Y241" s="61">
        <v>-140950</v>
      </c>
      <c r="Z241" s="61">
        <v>0</v>
      </c>
      <c r="AA241" s="61">
        <v>-140950</v>
      </c>
      <c r="AB241" s="61">
        <v>1417781</v>
      </c>
      <c r="AC241" s="61">
        <v>0</v>
      </c>
      <c r="AD241" s="61">
        <v>1417781</v>
      </c>
      <c r="AE241" s="61">
        <v>0</v>
      </c>
      <c r="AF241" s="61">
        <v>0</v>
      </c>
      <c r="AG241" s="61">
        <v>0</v>
      </c>
      <c r="AH241" s="61">
        <v>21399278</v>
      </c>
      <c r="AI241" s="61">
        <v>4907176</v>
      </c>
      <c r="AJ241" s="61">
        <v>26306454</v>
      </c>
      <c r="AK241" s="61">
        <v>4907176</v>
      </c>
      <c r="AL241" s="61">
        <v>4907176</v>
      </c>
      <c r="AM241" s="61">
        <v>231297</v>
      </c>
      <c r="AN241" s="61">
        <v>0</v>
      </c>
      <c r="AO241" s="61">
        <v>231297</v>
      </c>
      <c r="AP241" s="61">
        <v>0</v>
      </c>
      <c r="AQ241" s="61">
        <v>0</v>
      </c>
      <c r="AR241" s="61">
        <v>0</v>
      </c>
      <c r="AS241" s="61">
        <v>0</v>
      </c>
      <c r="AT241" s="61">
        <v>0</v>
      </c>
      <c r="AU241" s="61">
        <v>0</v>
      </c>
      <c r="AV241" s="61">
        <v>0</v>
      </c>
      <c r="AW241" s="61">
        <v>4907176</v>
      </c>
      <c r="AX241" s="61">
        <v>0</v>
      </c>
      <c r="AY241" s="61">
        <v>0</v>
      </c>
      <c r="AZ241" s="61">
        <v>0</v>
      </c>
      <c r="BA241" s="61">
        <v>0</v>
      </c>
      <c r="BB241" s="61">
        <v>115731</v>
      </c>
      <c r="BC241" s="61">
        <v>115731</v>
      </c>
      <c r="BD241" s="61">
        <v>0</v>
      </c>
      <c r="BE241" s="61">
        <v>0</v>
      </c>
      <c r="BF241" s="61">
        <v>0</v>
      </c>
      <c r="BG241" s="61">
        <v>115731</v>
      </c>
      <c r="BH241" s="61">
        <v>115731</v>
      </c>
      <c r="BI241" s="61">
        <v>0</v>
      </c>
      <c r="BJ241" s="61">
        <v>0</v>
      </c>
      <c r="BK241" s="61">
        <v>0</v>
      </c>
      <c r="BL241" s="61">
        <v>0</v>
      </c>
      <c r="BM241" s="61">
        <v>0</v>
      </c>
      <c r="BN241" s="61">
        <v>0</v>
      </c>
      <c r="BO241" s="61">
        <v>0</v>
      </c>
      <c r="BP241" s="61">
        <v>0</v>
      </c>
      <c r="BQ241" s="61">
        <v>0</v>
      </c>
      <c r="BR241" s="61">
        <v>0</v>
      </c>
      <c r="BS241" s="61">
        <v>666941</v>
      </c>
      <c r="BT241" s="61">
        <v>-789532</v>
      </c>
      <c r="BU241" s="58" t="s">
        <v>649</v>
      </c>
      <c r="BV241" s="58" t="s">
        <v>650</v>
      </c>
      <c r="BW241" s="58" t="s">
        <v>466</v>
      </c>
      <c r="BX241" s="58" t="s">
        <v>549</v>
      </c>
      <c r="BY241" s="58" t="s">
        <v>1251</v>
      </c>
    </row>
    <row r="242" spans="1:77">
      <c r="A242" s="58" t="s">
        <v>461</v>
      </c>
      <c r="B242" s="59" t="s">
        <v>1252</v>
      </c>
      <c r="C242" s="59" t="s">
        <v>1253</v>
      </c>
      <c r="D242" s="61">
        <v>26304725</v>
      </c>
      <c r="E242" s="61">
        <v>0</v>
      </c>
      <c r="F242" s="61">
        <v>26304725</v>
      </c>
      <c r="G242" s="61">
        <v>0</v>
      </c>
      <c r="H242" s="61">
        <v>0</v>
      </c>
      <c r="I242" s="61">
        <v>0</v>
      </c>
      <c r="J242" s="61">
        <v>-117536</v>
      </c>
      <c r="K242" s="61">
        <v>0</v>
      </c>
      <c r="L242" s="61">
        <v>-117536</v>
      </c>
      <c r="M242" s="61">
        <v>0</v>
      </c>
      <c r="N242" s="61">
        <v>0</v>
      </c>
      <c r="O242" s="61">
        <v>0</v>
      </c>
      <c r="P242" s="61">
        <v>-486481</v>
      </c>
      <c r="Q242" s="61">
        <v>0</v>
      </c>
      <c r="R242" s="61">
        <v>-486481</v>
      </c>
      <c r="S242" s="61">
        <v>1515362</v>
      </c>
      <c r="T242" s="61">
        <v>0</v>
      </c>
      <c r="U242" s="61">
        <v>1515362</v>
      </c>
      <c r="V242" s="61">
        <v>0</v>
      </c>
      <c r="W242" s="61">
        <v>0</v>
      </c>
      <c r="X242" s="61">
        <v>0</v>
      </c>
      <c r="Y242" s="61">
        <v>-2312011</v>
      </c>
      <c r="Z242" s="61">
        <v>0</v>
      </c>
      <c r="AA242" s="61">
        <v>-2312011</v>
      </c>
      <c r="AB242" s="61">
        <v>0</v>
      </c>
      <c r="AC242" s="61">
        <v>0</v>
      </c>
      <c r="AD242" s="61">
        <v>0</v>
      </c>
      <c r="AE242" s="61">
        <v>0</v>
      </c>
      <c r="AF242" s="61">
        <v>0</v>
      </c>
      <c r="AG242" s="61">
        <v>0</v>
      </c>
      <c r="AH242" s="61">
        <v>25021595</v>
      </c>
      <c r="AI242" s="61">
        <v>0</v>
      </c>
      <c r="AJ242" s="61">
        <v>25021595</v>
      </c>
      <c r="AK242" s="61">
        <v>0</v>
      </c>
      <c r="AL242" s="61">
        <v>0</v>
      </c>
      <c r="AM242" s="61">
        <v>0</v>
      </c>
      <c r="AN242" s="61">
        <v>0</v>
      </c>
      <c r="AO242" s="61">
        <v>0</v>
      </c>
      <c r="AP242" s="61">
        <v>0</v>
      </c>
      <c r="AQ242" s="61">
        <v>0</v>
      </c>
      <c r="AR242" s="61">
        <v>0</v>
      </c>
      <c r="AS242" s="61">
        <v>0</v>
      </c>
      <c r="AT242" s="61">
        <v>0</v>
      </c>
      <c r="AU242" s="61">
        <v>0</v>
      </c>
      <c r="AV242" s="61">
        <v>0</v>
      </c>
      <c r="AW242" s="61">
        <v>0</v>
      </c>
      <c r="AX242" s="61">
        <v>0</v>
      </c>
      <c r="AY242" s="61">
        <v>0</v>
      </c>
      <c r="AZ242" s="61">
        <v>0</v>
      </c>
      <c r="BA242" s="61">
        <v>0</v>
      </c>
      <c r="BB242" s="61">
        <v>0</v>
      </c>
      <c r="BC242" s="61">
        <v>0</v>
      </c>
      <c r="BD242" s="61">
        <v>0</v>
      </c>
      <c r="BE242" s="61">
        <v>0</v>
      </c>
      <c r="BF242" s="61">
        <v>0</v>
      </c>
      <c r="BG242" s="61">
        <v>0</v>
      </c>
      <c r="BH242" s="61">
        <v>0</v>
      </c>
      <c r="BI242" s="61">
        <v>0</v>
      </c>
      <c r="BJ242" s="61">
        <v>0</v>
      </c>
      <c r="BK242" s="61">
        <v>0</v>
      </c>
      <c r="BL242" s="61">
        <v>0</v>
      </c>
      <c r="BM242" s="61">
        <v>0</v>
      </c>
      <c r="BN242" s="61">
        <v>0</v>
      </c>
      <c r="BO242" s="61">
        <v>0</v>
      </c>
      <c r="BP242" s="61">
        <v>0</v>
      </c>
      <c r="BQ242" s="61">
        <v>0</v>
      </c>
      <c r="BR242" s="61">
        <v>0</v>
      </c>
      <c r="BS242" s="61">
        <v>3030751</v>
      </c>
      <c r="BT242" s="61">
        <v>-985097</v>
      </c>
      <c r="BU242" s="58" t="s">
        <v>511</v>
      </c>
      <c r="BV242" s="58" t="s">
        <v>832</v>
      </c>
      <c r="BW242" s="58" t="s">
        <v>513</v>
      </c>
      <c r="BX242" s="58" t="s">
        <v>730</v>
      </c>
      <c r="BY242" s="58" t="s">
        <v>1254</v>
      </c>
    </row>
    <row r="243" spans="1:77">
      <c r="A243" s="58" t="s">
        <v>469</v>
      </c>
      <c r="B243" s="59" t="s">
        <v>1255</v>
      </c>
      <c r="C243" s="59" t="s">
        <v>1256</v>
      </c>
      <c r="D243" s="61">
        <v>87218991</v>
      </c>
      <c r="E243" s="61">
        <v>0</v>
      </c>
      <c r="F243" s="61">
        <v>87218991</v>
      </c>
      <c r="G243" s="61">
        <v>0</v>
      </c>
      <c r="H243" s="61">
        <v>0</v>
      </c>
      <c r="I243" s="61">
        <v>0</v>
      </c>
      <c r="J243" s="61">
        <v>-771953</v>
      </c>
      <c r="K243" s="61">
        <v>0</v>
      </c>
      <c r="L243" s="61">
        <v>-771953</v>
      </c>
      <c r="M243" s="61">
        <v>0</v>
      </c>
      <c r="N243" s="61">
        <v>0</v>
      </c>
      <c r="O243" s="61">
        <v>0</v>
      </c>
      <c r="P243" s="61">
        <v>-1970775</v>
      </c>
      <c r="Q243" s="61">
        <v>0</v>
      </c>
      <c r="R243" s="61">
        <v>-1970775</v>
      </c>
      <c r="S243" s="61">
        <v>198737</v>
      </c>
      <c r="T243" s="61">
        <v>0</v>
      </c>
      <c r="U243" s="61">
        <v>198737</v>
      </c>
      <c r="V243" s="61">
        <v>2943185</v>
      </c>
      <c r="W243" s="61">
        <v>0</v>
      </c>
      <c r="X243" s="61">
        <v>2943185</v>
      </c>
      <c r="Y243" s="61">
        <v>680344</v>
      </c>
      <c r="Z243" s="61">
        <v>0</v>
      </c>
      <c r="AA243" s="61">
        <v>680344</v>
      </c>
      <c r="AB243" s="61">
        <v>-6831984</v>
      </c>
      <c r="AC243" s="61">
        <v>0</v>
      </c>
      <c r="AD243" s="61">
        <v>-6831984</v>
      </c>
      <c r="AE243" s="61">
        <v>0</v>
      </c>
      <c r="AF243" s="61">
        <v>0</v>
      </c>
      <c r="AG243" s="61">
        <v>0</v>
      </c>
      <c r="AH243" s="61">
        <v>82238498</v>
      </c>
      <c r="AI243" s="61">
        <v>0</v>
      </c>
      <c r="AJ243" s="61">
        <v>82238498</v>
      </c>
      <c r="AK243" s="61">
        <v>0</v>
      </c>
      <c r="AL243" s="61">
        <v>0</v>
      </c>
      <c r="AM243" s="61">
        <v>0</v>
      </c>
      <c r="AN243" s="61">
        <v>0</v>
      </c>
      <c r="AO243" s="61">
        <v>0</v>
      </c>
      <c r="AP243" s="61">
        <v>0</v>
      </c>
      <c r="AQ243" s="61">
        <v>0</v>
      </c>
      <c r="AR243" s="61">
        <v>0</v>
      </c>
      <c r="AS243" s="61">
        <v>0</v>
      </c>
      <c r="AT243" s="61">
        <v>0</v>
      </c>
      <c r="AU243" s="61">
        <v>0</v>
      </c>
      <c r="AV243" s="61">
        <v>0</v>
      </c>
      <c r="AW243" s="61">
        <v>0</v>
      </c>
      <c r="AX243" s="61">
        <v>0</v>
      </c>
      <c r="AY243" s="61">
        <v>0</v>
      </c>
      <c r="AZ243" s="61">
        <v>0</v>
      </c>
      <c r="BA243" s="61">
        <v>0</v>
      </c>
      <c r="BB243" s="61">
        <v>0</v>
      </c>
      <c r="BC243" s="61">
        <v>0</v>
      </c>
      <c r="BD243" s="61">
        <v>0</v>
      </c>
      <c r="BE243" s="61">
        <v>0</v>
      </c>
      <c r="BF243" s="61">
        <v>0</v>
      </c>
      <c r="BG243" s="61">
        <v>0</v>
      </c>
      <c r="BH243" s="61">
        <v>0</v>
      </c>
      <c r="BI243" s="61">
        <v>0</v>
      </c>
      <c r="BJ243" s="61">
        <v>0</v>
      </c>
      <c r="BK243" s="61">
        <v>0</v>
      </c>
      <c r="BL243" s="61">
        <v>0</v>
      </c>
      <c r="BM243" s="61">
        <v>0</v>
      </c>
      <c r="BN243" s="61">
        <v>0</v>
      </c>
      <c r="BO243" s="61">
        <v>0</v>
      </c>
      <c r="BP243" s="61">
        <v>0</v>
      </c>
      <c r="BQ243" s="61">
        <v>0</v>
      </c>
      <c r="BR243" s="61">
        <v>0</v>
      </c>
      <c r="BS243" s="61">
        <v>6552760</v>
      </c>
      <c r="BT243" s="61">
        <v>-5048750</v>
      </c>
      <c r="BU243" s="58" t="s">
        <v>536</v>
      </c>
      <c r="BV243" s="58" t="s">
        <v>527</v>
      </c>
      <c r="BW243" s="58" t="s">
        <v>536</v>
      </c>
      <c r="BX243" s="58" t="s">
        <v>467</v>
      </c>
      <c r="BY243" s="58" t="s">
        <v>1257</v>
      </c>
    </row>
    <row r="244" spans="1:77">
      <c r="A244" s="58" t="s">
        <v>469</v>
      </c>
      <c r="B244" s="59" t="s">
        <v>1258</v>
      </c>
      <c r="C244" s="59" t="s">
        <v>1259</v>
      </c>
      <c r="D244" s="61">
        <v>28278854</v>
      </c>
      <c r="E244" s="61">
        <v>0</v>
      </c>
      <c r="F244" s="61">
        <v>28278854</v>
      </c>
      <c r="G244" s="61">
        <v>0</v>
      </c>
      <c r="H244" s="61">
        <v>0</v>
      </c>
      <c r="I244" s="61">
        <v>0</v>
      </c>
      <c r="J244" s="61">
        <v>-336103</v>
      </c>
      <c r="K244" s="61">
        <v>0</v>
      </c>
      <c r="L244" s="61">
        <v>-336103</v>
      </c>
      <c r="M244" s="61">
        <v>-12172</v>
      </c>
      <c r="N244" s="61">
        <v>0</v>
      </c>
      <c r="O244" s="61">
        <v>-12172</v>
      </c>
      <c r="P244" s="61">
        <v>98922</v>
      </c>
      <c r="Q244" s="61">
        <v>0</v>
      </c>
      <c r="R244" s="61">
        <v>98922</v>
      </c>
      <c r="S244" s="61">
        <v>450806</v>
      </c>
      <c r="T244" s="61">
        <v>0</v>
      </c>
      <c r="U244" s="61">
        <v>450806</v>
      </c>
      <c r="V244" s="61">
        <v>1974115</v>
      </c>
      <c r="W244" s="61">
        <v>0</v>
      </c>
      <c r="X244" s="61">
        <v>1974115</v>
      </c>
      <c r="Y244" s="61">
        <v>-48153</v>
      </c>
      <c r="Z244" s="61">
        <v>0</v>
      </c>
      <c r="AA244" s="61">
        <v>-48153</v>
      </c>
      <c r="AB244" s="61">
        <v>-875261</v>
      </c>
      <c r="AC244" s="61">
        <v>0</v>
      </c>
      <c r="AD244" s="61">
        <v>-875261</v>
      </c>
      <c r="AE244" s="61">
        <v>0</v>
      </c>
      <c r="AF244" s="61">
        <v>0</v>
      </c>
      <c r="AG244" s="61">
        <v>0</v>
      </c>
      <c r="AH244" s="61">
        <v>29867111</v>
      </c>
      <c r="AI244" s="61">
        <v>0</v>
      </c>
      <c r="AJ244" s="61">
        <v>29867111</v>
      </c>
      <c r="AK244" s="61">
        <v>0</v>
      </c>
      <c r="AL244" s="61">
        <v>0</v>
      </c>
      <c r="AM244" s="61">
        <v>0</v>
      </c>
      <c r="AN244" s="61">
        <v>0</v>
      </c>
      <c r="AO244" s="61">
        <v>0</v>
      </c>
      <c r="AP244" s="61">
        <v>0</v>
      </c>
      <c r="AQ244" s="61">
        <v>0</v>
      </c>
      <c r="AR244" s="61">
        <v>0</v>
      </c>
      <c r="AS244" s="61">
        <v>0</v>
      </c>
      <c r="AT244" s="61">
        <v>0</v>
      </c>
      <c r="AU244" s="61">
        <v>0</v>
      </c>
      <c r="AV244" s="61">
        <v>0</v>
      </c>
      <c r="AW244" s="61">
        <v>0</v>
      </c>
      <c r="AX244" s="61">
        <v>0</v>
      </c>
      <c r="AY244" s="61">
        <v>0</v>
      </c>
      <c r="AZ244" s="61">
        <v>0</v>
      </c>
      <c r="BA244" s="61">
        <v>0</v>
      </c>
      <c r="BB244" s="61">
        <v>0</v>
      </c>
      <c r="BC244" s="61">
        <v>0</v>
      </c>
      <c r="BD244" s="61">
        <v>0</v>
      </c>
      <c r="BE244" s="61">
        <v>0</v>
      </c>
      <c r="BF244" s="61">
        <v>0</v>
      </c>
      <c r="BG244" s="61">
        <v>0</v>
      </c>
      <c r="BH244" s="61">
        <v>0</v>
      </c>
      <c r="BI244" s="61">
        <v>0</v>
      </c>
      <c r="BJ244" s="61">
        <v>0</v>
      </c>
      <c r="BK244" s="61">
        <v>0</v>
      </c>
      <c r="BL244" s="61">
        <v>0</v>
      </c>
      <c r="BM244" s="61">
        <v>0</v>
      </c>
      <c r="BN244" s="61">
        <v>0</v>
      </c>
      <c r="BO244" s="61">
        <v>0</v>
      </c>
      <c r="BP244" s="61">
        <v>0</v>
      </c>
      <c r="BQ244" s="61">
        <v>0</v>
      </c>
      <c r="BR244" s="61">
        <v>0</v>
      </c>
      <c r="BS244" s="61">
        <v>2877932</v>
      </c>
      <c r="BT244" s="61">
        <v>-4810327</v>
      </c>
      <c r="BU244" s="58" t="s">
        <v>536</v>
      </c>
      <c r="BV244" s="58" t="s">
        <v>522</v>
      </c>
      <c r="BW244" s="58" t="s">
        <v>536</v>
      </c>
      <c r="BX244" s="58" t="s">
        <v>497</v>
      </c>
      <c r="BY244" s="58" t="s">
        <v>1260</v>
      </c>
    </row>
    <row r="245" spans="1:77">
      <c r="A245" s="58" t="s">
        <v>469</v>
      </c>
      <c r="B245" s="59" t="s">
        <v>1261</v>
      </c>
      <c r="C245" s="59" t="s">
        <v>1262</v>
      </c>
      <c r="D245" s="61">
        <v>249279581</v>
      </c>
      <c r="E245" s="61">
        <v>0</v>
      </c>
      <c r="F245" s="61">
        <v>249279581</v>
      </c>
      <c r="G245" s="61">
        <v>0</v>
      </c>
      <c r="H245" s="61">
        <v>0</v>
      </c>
      <c r="I245" s="61">
        <v>0</v>
      </c>
      <c r="J245" s="61">
        <v>-318423</v>
      </c>
      <c r="K245" s="61">
        <v>0</v>
      </c>
      <c r="L245" s="61">
        <v>-318423</v>
      </c>
      <c r="M245" s="61">
        <v>0</v>
      </c>
      <c r="N245" s="61">
        <v>0</v>
      </c>
      <c r="O245" s="61">
        <v>0</v>
      </c>
      <c r="P245" s="61">
        <v>-1317047</v>
      </c>
      <c r="Q245" s="61">
        <v>0</v>
      </c>
      <c r="R245" s="61">
        <v>-1317047</v>
      </c>
      <c r="S245" s="61">
        <v>21787166</v>
      </c>
      <c r="T245" s="61">
        <v>0</v>
      </c>
      <c r="U245" s="61">
        <v>21787166</v>
      </c>
      <c r="V245" s="61">
        <v>11540330</v>
      </c>
      <c r="W245" s="61">
        <v>0</v>
      </c>
      <c r="X245" s="61">
        <v>11540330</v>
      </c>
      <c r="Y245" s="61">
        <v>-31504153</v>
      </c>
      <c r="Z245" s="61">
        <v>0</v>
      </c>
      <c r="AA245" s="61">
        <v>-31504153</v>
      </c>
      <c r="AB245" s="61">
        <v>2230031</v>
      </c>
      <c r="AC245" s="61">
        <v>0</v>
      </c>
      <c r="AD245" s="61">
        <v>2230031</v>
      </c>
      <c r="AE245" s="61">
        <v>0</v>
      </c>
      <c r="AF245" s="61">
        <v>0</v>
      </c>
      <c r="AG245" s="61">
        <v>0</v>
      </c>
      <c r="AH245" s="61">
        <v>252015908</v>
      </c>
      <c r="AI245" s="61">
        <v>0</v>
      </c>
      <c r="AJ245" s="61">
        <v>252015908</v>
      </c>
      <c r="AK245" s="61">
        <v>0</v>
      </c>
      <c r="AL245" s="61">
        <v>0</v>
      </c>
      <c r="AM245" s="61">
        <v>0</v>
      </c>
      <c r="AN245" s="61">
        <v>0</v>
      </c>
      <c r="AO245" s="61">
        <v>0</v>
      </c>
      <c r="AP245" s="61">
        <v>0</v>
      </c>
      <c r="AQ245" s="61">
        <v>0</v>
      </c>
      <c r="AR245" s="61">
        <v>0</v>
      </c>
      <c r="AS245" s="61">
        <v>0</v>
      </c>
      <c r="AT245" s="61">
        <v>0</v>
      </c>
      <c r="AU245" s="61">
        <v>0</v>
      </c>
      <c r="AV245" s="61">
        <v>0</v>
      </c>
      <c r="AW245" s="61">
        <v>0</v>
      </c>
      <c r="AX245" s="61">
        <v>0</v>
      </c>
      <c r="AY245" s="61">
        <v>0</v>
      </c>
      <c r="AZ245" s="61">
        <v>0</v>
      </c>
      <c r="BA245" s="61">
        <v>0</v>
      </c>
      <c r="BB245" s="61">
        <v>0</v>
      </c>
      <c r="BC245" s="61">
        <v>0</v>
      </c>
      <c r="BD245" s="61">
        <v>0</v>
      </c>
      <c r="BE245" s="61">
        <v>0</v>
      </c>
      <c r="BF245" s="61">
        <v>0</v>
      </c>
      <c r="BG245" s="61">
        <v>0</v>
      </c>
      <c r="BH245" s="61">
        <v>0</v>
      </c>
      <c r="BI245" s="61">
        <v>0</v>
      </c>
      <c r="BJ245" s="61">
        <v>0</v>
      </c>
      <c r="BK245" s="61">
        <v>0</v>
      </c>
      <c r="BL245" s="61">
        <v>0</v>
      </c>
      <c r="BM245" s="61">
        <v>0</v>
      </c>
      <c r="BN245" s="61">
        <v>0</v>
      </c>
      <c r="BO245" s="61">
        <v>0</v>
      </c>
      <c r="BP245" s="61">
        <v>0</v>
      </c>
      <c r="BQ245" s="61">
        <v>0</v>
      </c>
      <c r="BR245" s="61">
        <v>0</v>
      </c>
      <c r="BS245" s="61">
        <v>29737530</v>
      </c>
      <c r="BT245" s="61">
        <v>-35551469</v>
      </c>
      <c r="BU245" s="58" t="s">
        <v>501</v>
      </c>
      <c r="BV245" s="58" t="s">
        <v>502</v>
      </c>
      <c r="BW245" s="58" t="s">
        <v>645</v>
      </c>
      <c r="BX245" s="58" t="s">
        <v>504</v>
      </c>
      <c r="BY245" s="58" t="s">
        <v>1263</v>
      </c>
    </row>
    <row r="246" spans="1:77">
      <c r="A246" s="58" t="s">
        <v>469</v>
      </c>
      <c r="B246" s="59" t="s">
        <v>1264</v>
      </c>
      <c r="C246" s="59" t="s">
        <v>1265</v>
      </c>
      <c r="D246" s="61">
        <v>39029144</v>
      </c>
      <c r="E246" s="61">
        <v>0</v>
      </c>
      <c r="F246" s="61">
        <v>39029144</v>
      </c>
      <c r="G246" s="61">
        <v>0</v>
      </c>
      <c r="H246" s="61">
        <v>0</v>
      </c>
      <c r="I246" s="61">
        <v>0</v>
      </c>
      <c r="J246" s="61">
        <v>-303941</v>
      </c>
      <c r="K246" s="61">
        <v>0</v>
      </c>
      <c r="L246" s="61">
        <v>-303941</v>
      </c>
      <c r="M246" s="61">
        <v>-4703</v>
      </c>
      <c r="N246" s="61">
        <v>0</v>
      </c>
      <c r="O246" s="61">
        <v>-4703</v>
      </c>
      <c r="P246" s="61">
        <v>1830000</v>
      </c>
      <c r="Q246" s="61">
        <v>0</v>
      </c>
      <c r="R246" s="61">
        <v>1830000</v>
      </c>
      <c r="S246" s="61">
        <v>343903</v>
      </c>
      <c r="T246" s="61">
        <v>0</v>
      </c>
      <c r="U246" s="61">
        <v>343903</v>
      </c>
      <c r="V246" s="61">
        <v>903231</v>
      </c>
      <c r="W246" s="61">
        <v>0</v>
      </c>
      <c r="X246" s="61">
        <v>903231</v>
      </c>
      <c r="Y246" s="61">
        <v>406097</v>
      </c>
      <c r="Z246" s="61">
        <v>0</v>
      </c>
      <c r="AA246" s="61">
        <v>406097</v>
      </c>
      <c r="AB246" s="61">
        <v>4019361</v>
      </c>
      <c r="AC246" s="61">
        <v>0</v>
      </c>
      <c r="AD246" s="61">
        <v>4019361</v>
      </c>
      <c r="AE246" s="61">
        <v>0</v>
      </c>
      <c r="AF246" s="61">
        <v>0</v>
      </c>
      <c r="AG246" s="61">
        <v>0</v>
      </c>
      <c r="AH246" s="61">
        <v>46527033</v>
      </c>
      <c r="AI246" s="61">
        <v>0</v>
      </c>
      <c r="AJ246" s="61">
        <v>46527033</v>
      </c>
      <c r="AK246" s="61">
        <v>0</v>
      </c>
      <c r="AL246" s="61">
        <v>0</v>
      </c>
      <c r="AM246" s="61">
        <v>0</v>
      </c>
      <c r="AN246" s="61">
        <v>0</v>
      </c>
      <c r="AO246" s="61">
        <v>0</v>
      </c>
      <c r="AP246" s="61">
        <v>0</v>
      </c>
      <c r="AQ246" s="61">
        <v>0</v>
      </c>
      <c r="AR246" s="61">
        <v>0</v>
      </c>
      <c r="AS246" s="61">
        <v>0</v>
      </c>
      <c r="AT246" s="61">
        <v>0</v>
      </c>
      <c r="AU246" s="61">
        <v>0</v>
      </c>
      <c r="AV246" s="61">
        <v>0</v>
      </c>
      <c r="AW246" s="61">
        <v>0</v>
      </c>
      <c r="AX246" s="61">
        <v>0</v>
      </c>
      <c r="AY246" s="61">
        <v>0</v>
      </c>
      <c r="AZ246" s="61">
        <v>0</v>
      </c>
      <c r="BA246" s="61">
        <v>0</v>
      </c>
      <c r="BB246" s="61">
        <v>0</v>
      </c>
      <c r="BC246" s="61">
        <v>0</v>
      </c>
      <c r="BD246" s="61">
        <v>0</v>
      </c>
      <c r="BE246" s="61">
        <v>0</v>
      </c>
      <c r="BF246" s="61">
        <v>0</v>
      </c>
      <c r="BG246" s="61">
        <v>0</v>
      </c>
      <c r="BH246" s="61">
        <v>0</v>
      </c>
      <c r="BI246" s="61">
        <v>0</v>
      </c>
      <c r="BJ246" s="61">
        <v>0</v>
      </c>
      <c r="BK246" s="61">
        <v>0</v>
      </c>
      <c r="BL246" s="61">
        <v>0</v>
      </c>
      <c r="BM246" s="61">
        <v>0</v>
      </c>
      <c r="BN246" s="61">
        <v>0</v>
      </c>
      <c r="BO246" s="61">
        <v>0</v>
      </c>
      <c r="BP246" s="61">
        <v>0</v>
      </c>
      <c r="BQ246" s="61">
        <v>0</v>
      </c>
      <c r="BR246" s="61">
        <v>0</v>
      </c>
      <c r="BS246" s="61">
        <v>3626246</v>
      </c>
      <c r="BT246" s="61">
        <v>-1986456</v>
      </c>
      <c r="BU246" s="58" t="s">
        <v>798</v>
      </c>
      <c r="BV246" s="58" t="s">
        <v>465</v>
      </c>
      <c r="BW246" s="58" t="s">
        <v>466</v>
      </c>
      <c r="BX246" s="58" t="s">
        <v>467</v>
      </c>
      <c r="BY246" s="58" t="s">
        <v>1266</v>
      </c>
    </row>
    <row r="247" spans="1:77">
      <c r="A247" s="58" t="s">
        <v>469</v>
      </c>
      <c r="B247" s="59" t="s">
        <v>1267</v>
      </c>
      <c r="C247" s="59" t="s">
        <v>1268</v>
      </c>
      <c r="D247" s="61">
        <v>46961581</v>
      </c>
      <c r="E247" s="61">
        <v>561745</v>
      </c>
      <c r="F247" s="61">
        <v>47523326</v>
      </c>
      <c r="G247" s="61">
        <v>0</v>
      </c>
      <c r="H247" s="61">
        <v>0</v>
      </c>
      <c r="I247" s="61">
        <v>0</v>
      </c>
      <c r="J247" s="61">
        <v>-57638</v>
      </c>
      <c r="K247" s="61">
        <v>0</v>
      </c>
      <c r="L247" s="61">
        <v>-57638</v>
      </c>
      <c r="M247" s="61">
        <v>0</v>
      </c>
      <c r="N247" s="61">
        <v>0</v>
      </c>
      <c r="O247" s="61">
        <v>0</v>
      </c>
      <c r="P247" s="61">
        <v>191362</v>
      </c>
      <c r="Q247" s="61">
        <v>0</v>
      </c>
      <c r="R247" s="61">
        <v>191362</v>
      </c>
      <c r="S247" s="61">
        <v>345497</v>
      </c>
      <c r="T247" s="61">
        <v>0</v>
      </c>
      <c r="U247" s="61">
        <v>345497</v>
      </c>
      <c r="V247" s="61">
        <v>1553090</v>
      </c>
      <c r="W247" s="61">
        <v>0</v>
      </c>
      <c r="X247" s="61">
        <v>1553090</v>
      </c>
      <c r="Y247" s="61">
        <v>2072518</v>
      </c>
      <c r="Z247" s="61">
        <v>0</v>
      </c>
      <c r="AA247" s="61">
        <v>2072518</v>
      </c>
      <c r="AB247" s="61">
        <v>-1247297</v>
      </c>
      <c r="AC247" s="61">
        <v>0</v>
      </c>
      <c r="AD247" s="61">
        <v>-1247297</v>
      </c>
      <c r="AE247" s="61">
        <v>0</v>
      </c>
      <c r="AF247" s="61">
        <v>0</v>
      </c>
      <c r="AG247" s="61">
        <v>0</v>
      </c>
      <c r="AH247" s="61">
        <v>49876751</v>
      </c>
      <c r="AI247" s="61">
        <v>561745</v>
      </c>
      <c r="AJ247" s="61">
        <v>50438496</v>
      </c>
      <c r="AK247" s="61">
        <v>561745</v>
      </c>
      <c r="AL247" s="61">
        <v>561745</v>
      </c>
      <c r="AM247" s="61">
        <v>0</v>
      </c>
      <c r="AN247" s="61">
        <v>0</v>
      </c>
      <c r="AO247" s="61">
        <v>0</v>
      </c>
      <c r="AP247" s="61">
        <v>0</v>
      </c>
      <c r="AQ247" s="61">
        <v>0</v>
      </c>
      <c r="AR247" s="61">
        <v>0</v>
      </c>
      <c r="AS247" s="61">
        <v>0</v>
      </c>
      <c r="AT247" s="61">
        <v>0</v>
      </c>
      <c r="AU247" s="61">
        <v>1067721</v>
      </c>
      <c r="AV247" s="61">
        <v>1067721</v>
      </c>
      <c r="AW247" s="61">
        <v>112436</v>
      </c>
      <c r="AX247" s="61">
        <v>0</v>
      </c>
      <c r="AY247" s="61">
        <v>0</v>
      </c>
      <c r="AZ247" s="61">
        <v>0</v>
      </c>
      <c r="BA247" s="61">
        <v>0</v>
      </c>
      <c r="BB247" s="61">
        <v>0</v>
      </c>
      <c r="BC247" s="61">
        <v>0</v>
      </c>
      <c r="BD247" s="61">
        <v>0</v>
      </c>
      <c r="BE247" s="61">
        <v>0</v>
      </c>
      <c r="BF247" s="61">
        <v>0</v>
      </c>
      <c r="BG247" s="61">
        <v>0</v>
      </c>
      <c r="BH247" s="61">
        <v>0</v>
      </c>
      <c r="BI247" s="61">
        <v>0</v>
      </c>
      <c r="BJ247" s="61">
        <v>0</v>
      </c>
      <c r="BK247" s="61">
        <v>0</v>
      </c>
      <c r="BL247" s="61">
        <v>0</v>
      </c>
      <c r="BM247" s="61">
        <v>0</v>
      </c>
      <c r="BN247" s="61">
        <v>0</v>
      </c>
      <c r="BO247" s="61">
        <v>0</v>
      </c>
      <c r="BP247" s="61">
        <v>0</v>
      </c>
      <c r="BQ247" s="61">
        <v>0</v>
      </c>
      <c r="BR247" s="61">
        <v>0</v>
      </c>
      <c r="BS247" s="61">
        <v>3549483</v>
      </c>
      <c r="BT247" s="61">
        <v>-1680180</v>
      </c>
      <c r="BU247" s="58" t="s">
        <v>619</v>
      </c>
      <c r="BV247" s="58" t="s">
        <v>465</v>
      </c>
      <c r="BW247" s="58" t="s">
        <v>466</v>
      </c>
      <c r="BX247" s="58" t="s">
        <v>497</v>
      </c>
      <c r="BY247" s="58" t="s">
        <v>1269</v>
      </c>
    </row>
    <row r="248" spans="1:77">
      <c r="A248" s="58" t="s">
        <v>461</v>
      </c>
      <c r="B248" s="59" t="s">
        <v>1270</v>
      </c>
      <c r="C248" s="59" t="s">
        <v>1271</v>
      </c>
      <c r="D248" s="61">
        <v>46962637</v>
      </c>
      <c r="E248" s="61">
        <v>0</v>
      </c>
      <c r="F248" s="61">
        <v>46962637</v>
      </c>
      <c r="G248" s="61">
        <v>0</v>
      </c>
      <c r="H248" s="61">
        <v>0</v>
      </c>
      <c r="I248" s="61">
        <v>0</v>
      </c>
      <c r="J248" s="61">
        <v>-470143</v>
      </c>
      <c r="K248" s="61">
        <v>0</v>
      </c>
      <c r="L248" s="61">
        <v>-470143</v>
      </c>
      <c r="M248" s="61">
        <v>0</v>
      </c>
      <c r="N248" s="61">
        <v>0</v>
      </c>
      <c r="O248" s="61">
        <v>0</v>
      </c>
      <c r="P248" s="61">
        <v>-96775</v>
      </c>
      <c r="Q248" s="61">
        <v>0</v>
      </c>
      <c r="R248" s="61">
        <v>-96775</v>
      </c>
      <c r="S248" s="61">
        <v>156626</v>
      </c>
      <c r="T248" s="61">
        <v>0</v>
      </c>
      <c r="U248" s="61">
        <v>156626</v>
      </c>
      <c r="V248" s="61">
        <v>0</v>
      </c>
      <c r="W248" s="61">
        <v>0</v>
      </c>
      <c r="X248" s="61">
        <v>0</v>
      </c>
      <c r="Y248" s="61">
        <v>1255112</v>
      </c>
      <c r="Z248" s="61">
        <v>0</v>
      </c>
      <c r="AA248" s="61">
        <v>1255112</v>
      </c>
      <c r="AB248" s="61">
        <v>-843969</v>
      </c>
      <c r="AC248" s="61">
        <v>0</v>
      </c>
      <c r="AD248" s="61">
        <v>-843969</v>
      </c>
      <c r="AE248" s="61">
        <v>0</v>
      </c>
      <c r="AF248" s="61">
        <v>0</v>
      </c>
      <c r="AG248" s="61">
        <v>0</v>
      </c>
      <c r="AH248" s="61">
        <v>47433631</v>
      </c>
      <c r="AI248" s="61">
        <v>0</v>
      </c>
      <c r="AJ248" s="61">
        <v>47433631</v>
      </c>
      <c r="AK248" s="61">
        <v>0</v>
      </c>
      <c r="AL248" s="61">
        <v>0</v>
      </c>
      <c r="AM248" s="61">
        <v>0</v>
      </c>
      <c r="AN248" s="61">
        <v>0</v>
      </c>
      <c r="AO248" s="61">
        <v>0</v>
      </c>
      <c r="AP248" s="61">
        <v>0</v>
      </c>
      <c r="AQ248" s="61">
        <v>0</v>
      </c>
      <c r="AR248" s="61">
        <v>0</v>
      </c>
      <c r="AS248" s="61">
        <v>0</v>
      </c>
      <c r="AT248" s="61">
        <v>0</v>
      </c>
      <c r="AU248" s="61">
        <v>0</v>
      </c>
      <c r="AV248" s="61">
        <v>0</v>
      </c>
      <c r="AW248" s="61">
        <v>0</v>
      </c>
      <c r="AX248" s="61">
        <v>0</v>
      </c>
      <c r="AY248" s="61">
        <v>0</v>
      </c>
      <c r="AZ248" s="61">
        <v>0</v>
      </c>
      <c r="BA248" s="61">
        <v>0</v>
      </c>
      <c r="BB248" s="61">
        <v>0</v>
      </c>
      <c r="BC248" s="61">
        <v>0</v>
      </c>
      <c r="BD248" s="61">
        <v>0</v>
      </c>
      <c r="BE248" s="61">
        <v>0</v>
      </c>
      <c r="BF248" s="61">
        <v>0</v>
      </c>
      <c r="BG248" s="61">
        <v>0</v>
      </c>
      <c r="BH248" s="61">
        <v>0</v>
      </c>
      <c r="BI248" s="61">
        <v>0</v>
      </c>
      <c r="BJ248" s="61">
        <v>0</v>
      </c>
      <c r="BK248" s="61">
        <v>0</v>
      </c>
      <c r="BL248" s="61">
        <v>0</v>
      </c>
      <c r="BM248" s="61">
        <v>0</v>
      </c>
      <c r="BN248" s="61">
        <v>0</v>
      </c>
      <c r="BO248" s="61">
        <v>0</v>
      </c>
      <c r="BP248" s="61">
        <v>0</v>
      </c>
      <c r="BQ248" s="61">
        <v>0</v>
      </c>
      <c r="BR248" s="61">
        <v>0</v>
      </c>
      <c r="BS248" s="61">
        <v>9551482</v>
      </c>
      <c r="BT248" s="61">
        <v>-1257407</v>
      </c>
      <c r="BU248" s="58" t="s">
        <v>511</v>
      </c>
      <c r="BV248" s="58" t="s">
        <v>954</v>
      </c>
      <c r="BW248" s="58" t="s">
        <v>513</v>
      </c>
      <c r="BX248" s="58" t="s">
        <v>473</v>
      </c>
      <c r="BY248" s="58" t="s">
        <v>1272</v>
      </c>
    </row>
    <row r="249" spans="1:77">
      <c r="A249" s="58" t="s">
        <v>469</v>
      </c>
      <c r="B249" s="59" t="s">
        <v>1273</v>
      </c>
      <c r="C249" s="59" t="s">
        <v>1274</v>
      </c>
      <c r="D249" s="61">
        <v>42138640</v>
      </c>
      <c r="E249" s="61">
        <v>0</v>
      </c>
      <c r="F249" s="61">
        <v>42138640</v>
      </c>
      <c r="G249" s="61">
        <v>0</v>
      </c>
      <c r="H249" s="61">
        <v>0</v>
      </c>
      <c r="I249" s="61">
        <v>0</v>
      </c>
      <c r="J249" s="61">
        <v>-82366</v>
      </c>
      <c r="K249" s="61">
        <v>0</v>
      </c>
      <c r="L249" s="61">
        <v>-82366</v>
      </c>
      <c r="M249" s="61">
        <v>0</v>
      </c>
      <c r="N249" s="61">
        <v>0</v>
      </c>
      <c r="O249" s="61">
        <v>0</v>
      </c>
      <c r="P249" s="61">
        <v>-479101</v>
      </c>
      <c r="Q249" s="61">
        <v>0</v>
      </c>
      <c r="R249" s="61">
        <v>-479101</v>
      </c>
      <c r="S249" s="61">
        <v>455180</v>
      </c>
      <c r="T249" s="61">
        <v>0</v>
      </c>
      <c r="U249" s="61">
        <v>455180</v>
      </c>
      <c r="V249" s="61">
        <v>1436852</v>
      </c>
      <c r="W249" s="61">
        <v>0</v>
      </c>
      <c r="X249" s="61">
        <v>1436852</v>
      </c>
      <c r="Y249" s="61">
        <v>-319795</v>
      </c>
      <c r="Z249" s="61">
        <v>0</v>
      </c>
      <c r="AA249" s="61">
        <v>-319795</v>
      </c>
      <c r="AB249" s="61">
        <v>-2235250</v>
      </c>
      <c r="AC249" s="61">
        <v>0</v>
      </c>
      <c r="AD249" s="61">
        <v>-2235250</v>
      </c>
      <c r="AE249" s="61">
        <v>0</v>
      </c>
      <c r="AF249" s="61">
        <v>0</v>
      </c>
      <c r="AG249" s="61">
        <v>0</v>
      </c>
      <c r="AH249" s="61">
        <v>40996526</v>
      </c>
      <c r="AI249" s="61">
        <v>0</v>
      </c>
      <c r="AJ249" s="61">
        <v>40996526</v>
      </c>
      <c r="AK249" s="61">
        <v>0</v>
      </c>
      <c r="AL249" s="61">
        <v>0</v>
      </c>
      <c r="AM249" s="61">
        <v>0</v>
      </c>
      <c r="AN249" s="61">
        <v>0</v>
      </c>
      <c r="AO249" s="61">
        <v>0</v>
      </c>
      <c r="AP249" s="61">
        <v>0</v>
      </c>
      <c r="AQ249" s="61">
        <v>0</v>
      </c>
      <c r="AR249" s="61">
        <v>0</v>
      </c>
      <c r="AS249" s="61">
        <v>0</v>
      </c>
      <c r="AT249" s="61">
        <v>0</v>
      </c>
      <c r="AU249" s="61">
        <v>0</v>
      </c>
      <c r="AV249" s="61">
        <v>0</v>
      </c>
      <c r="AW249" s="61">
        <v>0</v>
      </c>
      <c r="AX249" s="61">
        <v>0</v>
      </c>
      <c r="AY249" s="61">
        <v>0</v>
      </c>
      <c r="AZ249" s="61">
        <v>0</v>
      </c>
      <c r="BA249" s="61">
        <v>0</v>
      </c>
      <c r="BB249" s="61">
        <v>0</v>
      </c>
      <c r="BC249" s="61">
        <v>0</v>
      </c>
      <c r="BD249" s="61">
        <v>0</v>
      </c>
      <c r="BE249" s="61">
        <v>0</v>
      </c>
      <c r="BF249" s="61">
        <v>0</v>
      </c>
      <c r="BG249" s="61">
        <v>0</v>
      </c>
      <c r="BH249" s="61">
        <v>0</v>
      </c>
      <c r="BI249" s="61">
        <v>0</v>
      </c>
      <c r="BJ249" s="61">
        <v>0</v>
      </c>
      <c r="BK249" s="61">
        <v>0</v>
      </c>
      <c r="BL249" s="61">
        <v>0</v>
      </c>
      <c r="BM249" s="61">
        <v>0</v>
      </c>
      <c r="BN249" s="61">
        <v>0</v>
      </c>
      <c r="BO249" s="61">
        <v>0</v>
      </c>
      <c r="BP249" s="61">
        <v>0</v>
      </c>
      <c r="BQ249" s="61">
        <v>0</v>
      </c>
      <c r="BR249" s="61">
        <v>0</v>
      </c>
      <c r="BS249" s="61">
        <v>4449002</v>
      </c>
      <c r="BT249" s="61">
        <v>-596863</v>
      </c>
      <c r="BU249" s="58" t="s">
        <v>649</v>
      </c>
      <c r="BV249" s="58" t="s">
        <v>650</v>
      </c>
      <c r="BW249" s="58" t="s">
        <v>466</v>
      </c>
      <c r="BX249" s="58" t="s">
        <v>549</v>
      </c>
      <c r="BY249" s="58" t="s">
        <v>1275</v>
      </c>
    </row>
    <row r="250" spans="1:77">
      <c r="A250" s="58" t="s">
        <v>461</v>
      </c>
      <c r="B250" s="59" t="s">
        <v>1276</v>
      </c>
      <c r="C250" s="59" t="s">
        <v>1277</v>
      </c>
      <c r="D250" s="61">
        <v>16363551</v>
      </c>
      <c r="E250" s="61">
        <v>0</v>
      </c>
      <c r="F250" s="61">
        <v>16363551</v>
      </c>
      <c r="G250" s="61">
        <v>0</v>
      </c>
      <c r="H250" s="61">
        <v>0</v>
      </c>
      <c r="I250" s="61">
        <v>0</v>
      </c>
      <c r="J250" s="61">
        <v>-249776</v>
      </c>
      <c r="K250" s="61">
        <v>0</v>
      </c>
      <c r="L250" s="61">
        <v>-249776</v>
      </c>
      <c r="M250" s="61">
        <v>0</v>
      </c>
      <c r="N250" s="61">
        <v>0</v>
      </c>
      <c r="O250" s="61">
        <v>0</v>
      </c>
      <c r="P250" s="61">
        <v>84076</v>
      </c>
      <c r="Q250" s="61">
        <v>0</v>
      </c>
      <c r="R250" s="61">
        <v>84076</v>
      </c>
      <c r="S250" s="61">
        <v>130227</v>
      </c>
      <c r="T250" s="61">
        <v>0</v>
      </c>
      <c r="U250" s="61">
        <v>130227</v>
      </c>
      <c r="V250" s="61">
        <v>1730027</v>
      </c>
      <c r="W250" s="61">
        <v>0</v>
      </c>
      <c r="X250" s="61">
        <v>1730027</v>
      </c>
      <c r="Y250" s="61">
        <v>-1821425</v>
      </c>
      <c r="Z250" s="61">
        <v>0</v>
      </c>
      <c r="AA250" s="61">
        <v>-1821425</v>
      </c>
      <c r="AB250" s="61">
        <v>1519802</v>
      </c>
      <c r="AC250" s="61">
        <v>0</v>
      </c>
      <c r="AD250" s="61">
        <v>1519802</v>
      </c>
      <c r="AE250" s="61">
        <v>0</v>
      </c>
      <c r="AF250" s="61">
        <v>0</v>
      </c>
      <c r="AG250" s="61">
        <v>0</v>
      </c>
      <c r="AH250" s="61">
        <v>18006258</v>
      </c>
      <c r="AI250" s="61">
        <v>0</v>
      </c>
      <c r="AJ250" s="61">
        <v>18006258</v>
      </c>
      <c r="AK250" s="61">
        <v>0</v>
      </c>
      <c r="AL250" s="61">
        <v>0</v>
      </c>
      <c r="AM250" s="61">
        <v>0</v>
      </c>
      <c r="AN250" s="61">
        <v>0</v>
      </c>
      <c r="AO250" s="61">
        <v>0</v>
      </c>
      <c r="AP250" s="61">
        <v>0</v>
      </c>
      <c r="AQ250" s="61">
        <v>0</v>
      </c>
      <c r="AR250" s="61">
        <v>0</v>
      </c>
      <c r="AS250" s="61">
        <v>0</v>
      </c>
      <c r="AT250" s="61">
        <v>0</v>
      </c>
      <c r="AU250" s="61">
        <v>0</v>
      </c>
      <c r="AV250" s="61">
        <v>0</v>
      </c>
      <c r="AW250" s="61">
        <v>0</v>
      </c>
      <c r="AX250" s="61">
        <v>0</v>
      </c>
      <c r="AY250" s="61">
        <v>0</v>
      </c>
      <c r="AZ250" s="61">
        <v>0</v>
      </c>
      <c r="BA250" s="61">
        <v>0</v>
      </c>
      <c r="BB250" s="61">
        <v>0</v>
      </c>
      <c r="BC250" s="61">
        <v>0</v>
      </c>
      <c r="BD250" s="61">
        <v>0</v>
      </c>
      <c r="BE250" s="61">
        <v>0</v>
      </c>
      <c r="BF250" s="61">
        <v>0</v>
      </c>
      <c r="BG250" s="61">
        <v>0</v>
      </c>
      <c r="BH250" s="61">
        <v>0</v>
      </c>
      <c r="BI250" s="61">
        <v>0</v>
      </c>
      <c r="BJ250" s="61">
        <v>0</v>
      </c>
      <c r="BK250" s="61">
        <v>0</v>
      </c>
      <c r="BL250" s="61">
        <v>0</v>
      </c>
      <c r="BM250" s="61">
        <v>0</v>
      </c>
      <c r="BN250" s="61">
        <v>0</v>
      </c>
      <c r="BO250" s="61">
        <v>0</v>
      </c>
      <c r="BP250" s="61">
        <v>0</v>
      </c>
      <c r="BQ250" s="61">
        <v>0</v>
      </c>
      <c r="BR250" s="61">
        <v>0</v>
      </c>
      <c r="BS250" s="61">
        <v>357584</v>
      </c>
      <c r="BT250" s="61">
        <v>-862388</v>
      </c>
      <c r="BU250" s="58" t="s">
        <v>649</v>
      </c>
      <c r="BV250" s="58" t="s">
        <v>650</v>
      </c>
      <c r="BW250" s="58" t="s">
        <v>466</v>
      </c>
      <c r="BX250" s="58" t="s">
        <v>549</v>
      </c>
      <c r="BY250" s="58" t="s">
        <v>1278</v>
      </c>
    </row>
    <row r="251" spans="1:77">
      <c r="A251" s="58" t="s">
        <v>469</v>
      </c>
      <c r="B251" s="59" t="s">
        <v>1279</v>
      </c>
      <c r="C251" s="59" t="s">
        <v>1280</v>
      </c>
      <c r="D251" s="61">
        <v>39036212</v>
      </c>
      <c r="E251" s="61">
        <v>0</v>
      </c>
      <c r="F251" s="61">
        <v>39036212</v>
      </c>
      <c r="G251" s="61">
        <v>0</v>
      </c>
      <c r="H251" s="61">
        <v>0</v>
      </c>
      <c r="I251" s="61">
        <v>0</v>
      </c>
      <c r="J251" s="61">
        <v>-259951</v>
      </c>
      <c r="K251" s="61">
        <v>0</v>
      </c>
      <c r="L251" s="61">
        <v>-259951</v>
      </c>
      <c r="M251" s="61">
        <v>0</v>
      </c>
      <c r="N251" s="61">
        <v>0</v>
      </c>
      <c r="O251" s="61">
        <v>0</v>
      </c>
      <c r="P251" s="61">
        <v>-120606</v>
      </c>
      <c r="Q251" s="61">
        <v>0</v>
      </c>
      <c r="R251" s="61">
        <v>-120606</v>
      </c>
      <c r="S251" s="61">
        <v>1949300</v>
      </c>
      <c r="T251" s="61">
        <v>0</v>
      </c>
      <c r="U251" s="61">
        <v>1949300</v>
      </c>
      <c r="V251" s="61">
        <v>0</v>
      </c>
      <c r="W251" s="61">
        <v>0</v>
      </c>
      <c r="X251" s="61">
        <v>0</v>
      </c>
      <c r="Y251" s="61">
        <v>108222</v>
      </c>
      <c r="Z251" s="61">
        <v>0</v>
      </c>
      <c r="AA251" s="61">
        <v>108222</v>
      </c>
      <c r="AB251" s="61">
        <v>-1839470</v>
      </c>
      <c r="AC251" s="61">
        <v>0</v>
      </c>
      <c r="AD251" s="61">
        <v>-1839470</v>
      </c>
      <c r="AE251" s="61">
        <v>0</v>
      </c>
      <c r="AF251" s="61">
        <v>0</v>
      </c>
      <c r="AG251" s="61">
        <v>0</v>
      </c>
      <c r="AH251" s="61">
        <v>39133658</v>
      </c>
      <c r="AI251" s="61">
        <v>0</v>
      </c>
      <c r="AJ251" s="61">
        <v>39133658</v>
      </c>
      <c r="AK251" s="61">
        <v>0</v>
      </c>
      <c r="AL251" s="61">
        <v>0</v>
      </c>
      <c r="AM251" s="61">
        <v>0</v>
      </c>
      <c r="AN251" s="61">
        <v>0</v>
      </c>
      <c r="AO251" s="61">
        <v>0</v>
      </c>
      <c r="AP251" s="61">
        <v>0</v>
      </c>
      <c r="AQ251" s="61">
        <v>0</v>
      </c>
      <c r="AR251" s="61">
        <v>0</v>
      </c>
      <c r="AS251" s="61">
        <v>0</v>
      </c>
      <c r="AT251" s="61">
        <v>0</v>
      </c>
      <c r="AU251" s="61">
        <v>0</v>
      </c>
      <c r="AV251" s="61">
        <v>0</v>
      </c>
      <c r="AW251" s="61">
        <v>0</v>
      </c>
      <c r="AX251" s="61">
        <v>0</v>
      </c>
      <c r="AY251" s="61">
        <v>0</v>
      </c>
      <c r="AZ251" s="61">
        <v>0</v>
      </c>
      <c r="BA251" s="61">
        <v>0</v>
      </c>
      <c r="BB251" s="61">
        <v>0</v>
      </c>
      <c r="BC251" s="61">
        <v>0</v>
      </c>
      <c r="BD251" s="61">
        <v>0</v>
      </c>
      <c r="BE251" s="61">
        <v>0</v>
      </c>
      <c r="BF251" s="61">
        <v>0</v>
      </c>
      <c r="BG251" s="61">
        <v>0</v>
      </c>
      <c r="BH251" s="61">
        <v>0</v>
      </c>
      <c r="BI251" s="61">
        <v>0</v>
      </c>
      <c r="BJ251" s="61">
        <v>0</v>
      </c>
      <c r="BK251" s="61">
        <v>0</v>
      </c>
      <c r="BL251" s="61">
        <v>0</v>
      </c>
      <c r="BM251" s="61">
        <v>0</v>
      </c>
      <c r="BN251" s="61">
        <v>0</v>
      </c>
      <c r="BO251" s="61">
        <v>0</v>
      </c>
      <c r="BP251" s="61">
        <v>0</v>
      </c>
      <c r="BQ251" s="61">
        <v>0</v>
      </c>
      <c r="BR251" s="61">
        <v>0</v>
      </c>
      <c r="BS251" s="61">
        <v>1196046</v>
      </c>
      <c r="BT251" s="61">
        <v>-2455636</v>
      </c>
      <c r="BU251" s="58" t="s">
        <v>619</v>
      </c>
      <c r="BV251" s="58" t="s">
        <v>465</v>
      </c>
      <c r="BW251" s="58" t="s">
        <v>466</v>
      </c>
      <c r="BX251" s="58" t="s">
        <v>497</v>
      </c>
      <c r="BY251" s="58" t="s">
        <v>1281</v>
      </c>
    </row>
    <row r="252" spans="1:77">
      <c r="A252" s="58" t="s">
        <v>469</v>
      </c>
      <c r="B252" s="59" t="s">
        <v>1282</v>
      </c>
      <c r="C252" s="59" t="s">
        <v>1283</v>
      </c>
      <c r="D252" s="61">
        <v>72295906</v>
      </c>
      <c r="E252" s="61">
        <v>0</v>
      </c>
      <c r="F252" s="61">
        <v>72295906</v>
      </c>
      <c r="G252" s="61">
        <v>0</v>
      </c>
      <c r="H252" s="61">
        <v>0</v>
      </c>
      <c r="I252" s="61">
        <v>0</v>
      </c>
      <c r="J252" s="61">
        <v>-448734</v>
      </c>
      <c r="K252" s="61">
        <v>0</v>
      </c>
      <c r="L252" s="61">
        <v>-448734</v>
      </c>
      <c r="M252" s="61">
        <v>0</v>
      </c>
      <c r="N252" s="61">
        <v>0</v>
      </c>
      <c r="O252" s="61">
        <v>0</v>
      </c>
      <c r="P252" s="61">
        <v>269273</v>
      </c>
      <c r="Q252" s="61">
        <v>0</v>
      </c>
      <c r="R252" s="61">
        <v>269273</v>
      </c>
      <c r="S252" s="61">
        <v>569575</v>
      </c>
      <c r="T252" s="61">
        <v>0</v>
      </c>
      <c r="U252" s="61">
        <v>569575</v>
      </c>
      <c r="V252" s="61">
        <v>2520771</v>
      </c>
      <c r="W252" s="61">
        <v>0</v>
      </c>
      <c r="X252" s="61">
        <v>2520771</v>
      </c>
      <c r="Y252" s="61">
        <v>-1701505</v>
      </c>
      <c r="Z252" s="61">
        <v>0</v>
      </c>
      <c r="AA252" s="61">
        <v>-1701505</v>
      </c>
      <c r="AB252" s="61">
        <v>669667</v>
      </c>
      <c r="AC252" s="61">
        <v>0</v>
      </c>
      <c r="AD252" s="61">
        <v>669667</v>
      </c>
      <c r="AE252" s="61">
        <v>0</v>
      </c>
      <c r="AF252" s="61">
        <v>0</v>
      </c>
      <c r="AG252" s="61">
        <v>0</v>
      </c>
      <c r="AH252" s="61">
        <v>74623687</v>
      </c>
      <c r="AI252" s="61">
        <v>0</v>
      </c>
      <c r="AJ252" s="61">
        <v>74623687</v>
      </c>
      <c r="AK252" s="61">
        <v>0</v>
      </c>
      <c r="AL252" s="61">
        <v>0</v>
      </c>
      <c r="AM252" s="61">
        <v>464082</v>
      </c>
      <c r="AN252" s="61">
        <v>0</v>
      </c>
      <c r="AO252" s="61">
        <v>464082</v>
      </c>
      <c r="AP252" s="61">
        <v>0</v>
      </c>
      <c r="AQ252" s="61">
        <v>0</v>
      </c>
      <c r="AR252" s="61">
        <v>0</v>
      </c>
      <c r="AS252" s="61">
        <v>0</v>
      </c>
      <c r="AT252" s="61">
        <v>0</v>
      </c>
      <c r="AU252" s="61">
        <v>0</v>
      </c>
      <c r="AV252" s="61">
        <v>0</v>
      </c>
      <c r="AW252" s="61">
        <v>0</v>
      </c>
      <c r="AX252" s="61">
        <v>0</v>
      </c>
      <c r="AY252" s="61">
        <v>0</v>
      </c>
      <c r="AZ252" s="61">
        <v>0</v>
      </c>
      <c r="BA252" s="61">
        <v>0</v>
      </c>
      <c r="BB252" s="61">
        <v>0</v>
      </c>
      <c r="BC252" s="61">
        <v>0</v>
      </c>
      <c r="BD252" s="61">
        <v>0</v>
      </c>
      <c r="BE252" s="61">
        <v>0</v>
      </c>
      <c r="BF252" s="61">
        <v>0</v>
      </c>
      <c r="BG252" s="61">
        <v>0</v>
      </c>
      <c r="BH252" s="61">
        <v>0</v>
      </c>
      <c r="BI252" s="61">
        <v>0</v>
      </c>
      <c r="BJ252" s="61">
        <v>0</v>
      </c>
      <c r="BK252" s="61">
        <v>0</v>
      </c>
      <c r="BL252" s="61">
        <v>0</v>
      </c>
      <c r="BM252" s="61">
        <v>0</v>
      </c>
      <c r="BN252" s="61">
        <v>0</v>
      </c>
      <c r="BO252" s="61">
        <v>0</v>
      </c>
      <c r="BP252" s="61">
        <v>0</v>
      </c>
      <c r="BQ252" s="61">
        <v>0</v>
      </c>
      <c r="BR252" s="61">
        <v>0</v>
      </c>
      <c r="BS252" s="61">
        <v>8224293</v>
      </c>
      <c r="BT252" s="61">
        <v>-2800144</v>
      </c>
      <c r="BU252" s="58" t="s">
        <v>511</v>
      </c>
      <c r="BV252" s="58" t="s">
        <v>568</v>
      </c>
      <c r="BW252" s="58" t="s">
        <v>513</v>
      </c>
      <c r="BX252" s="58" t="s">
        <v>473</v>
      </c>
      <c r="BY252" s="58" t="s">
        <v>1284</v>
      </c>
    </row>
    <row r="253" spans="1:77">
      <c r="A253" s="58" t="s">
        <v>461</v>
      </c>
      <c r="B253" s="59" t="s">
        <v>1285</v>
      </c>
      <c r="C253" s="59" t="s">
        <v>1286</v>
      </c>
      <c r="D253" s="61">
        <v>66129933</v>
      </c>
      <c r="E253" s="61">
        <v>399248</v>
      </c>
      <c r="F253" s="61">
        <v>66529181</v>
      </c>
      <c r="G253" s="61">
        <v>0</v>
      </c>
      <c r="H253" s="61">
        <v>0</v>
      </c>
      <c r="I253" s="61">
        <v>0</v>
      </c>
      <c r="J253" s="61">
        <v>15396</v>
      </c>
      <c r="K253" s="61">
        <v>0</v>
      </c>
      <c r="L253" s="61">
        <v>15396</v>
      </c>
      <c r="M253" s="61">
        <v>0</v>
      </c>
      <c r="N253" s="61">
        <v>0</v>
      </c>
      <c r="O253" s="61">
        <v>0</v>
      </c>
      <c r="P253" s="61">
        <v>-234604</v>
      </c>
      <c r="Q253" s="61">
        <v>0</v>
      </c>
      <c r="R253" s="61">
        <v>-234604</v>
      </c>
      <c r="S253" s="61">
        <v>869025</v>
      </c>
      <c r="T253" s="61">
        <v>0</v>
      </c>
      <c r="U253" s="61">
        <v>869025</v>
      </c>
      <c r="V253" s="61">
        <v>2465023</v>
      </c>
      <c r="W253" s="61">
        <v>0</v>
      </c>
      <c r="X253" s="61">
        <v>2465023</v>
      </c>
      <c r="Y253" s="61">
        <v>753440</v>
      </c>
      <c r="Z253" s="61">
        <v>0</v>
      </c>
      <c r="AA253" s="61">
        <v>753440</v>
      </c>
      <c r="AB253" s="61">
        <v>-3087488</v>
      </c>
      <c r="AC253" s="61">
        <v>0</v>
      </c>
      <c r="AD253" s="61">
        <v>-3087488</v>
      </c>
      <c r="AE253" s="61">
        <v>0</v>
      </c>
      <c r="AF253" s="61">
        <v>0</v>
      </c>
      <c r="AG253" s="61">
        <v>0</v>
      </c>
      <c r="AH253" s="61">
        <v>66895329</v>
      </c>
      <c r="AI253" s="61">
        <v>399248</v>
      </c>
      <c r="AJ253" s="61">
        <v>67294577</v>
      </c>
      <c r="AK253" s="61">
        <v>399248</v>
      </c>
      <c r="AL253" s="61">
        <v>399248</v>
      </c>
      <c r="AM253" s="61">
        <v>107321</v>
      </c>
      <c r="AN253" s="61">
        <v>0</v>
      </c>
      <c r="AO253" s="61">
        <v>107321</v>
      </c>
      <c r="AP253" s="61">
        <v>0</v>
      </c>
      <c r="AQ253" s="61">
        <v>0</v>
      </c>
      <c r="AR253" s="61">
        <v>0</v>
      </c>
      <c r="AS253" s="61">
        <v>-29678</v>
      </c>
      <c r="AT253" s="61">
        <v>-29678</v>
      </c>
      <c r="AU253" s="61">
        <v>77591</v>
      </c>
      <c r="AV253" s="61">
        <v>77591</v>
      </c>
      <c r="AW253" s="61">
        <v>291979</v>
      </c>
      <c r="AX253" s="61">
        <v>0</v>
      </c>
      <c r="AY253" s="61">
        <v>0</v>
      </c>
      <c r="AZ253" s="61">
        <v>0</v>
      </c>
      <c r="BA253" s="61">
        <v>7981</v>
      </c>
      <c r="BB253" s="61">
        <v>8793</v>
      </c>
      <c r="BC253" s="61">
        <v>16774</v>
      </c>
      <c r="BD253" s="61">
        <v>0</v>
      </c>
      <c r="BE253" s="61">
        <v>0</v>
      </c>
      <c r="BF253" s="61">
        <v>7981</v>
      </c>
      <c r="BG253" s="61">
        <v>8793</v>
      </c>
      <c r="BH253" s="61">
        <v>16774</v>
      </c>
      <c r="BI253" s="61">
        <v>0</v>
      </c>
      <c r="BJ253" s="61">
        <v>0</v>
      </c>
      <c r="BK253" s="61">
        <v>0</v>
      </c>
      <c r="BL253" s="61">
        <v>0</v>
      </c>
      <c r="BM253" s="61">
        <v>0</v>
      </c>
      <c r="BN253" s="61">
        <v>0</v>
      </c>
      <c r="BO253" s="61">
        <v>0</v>
      </c>
      <c r="BP253" s="61">
        <v>0</v>
      </c>
      <c r="BQ253" s="61">
        <v>0</v>
      </c>
      <c r="BR253" s="61">
        <v>0</v>
      </c>
      <c r="BS253" s="61">
        <v>3310022</v>
      </c>
      <c r="BT253" s="61">
        <v>-6711300</v>
      </c>
      <c r="BU253" s="58" t="s">
        <v>536</v>
      </c>
      <c r="BV253" s="58" t="s">
        <v>887</v>
      </c>
      <c r="BW253" s="58" t="s">
        <v>536</v>
      </c>
      <c r="BX253" s="58" t="s">
        <v>730</v>
      </c>
      <c r="BY253" s="58" t="s">
        <v>1287</v>
      </c>
    </row>
    <row r="254" spans="1:77">
      <c r="A254" s="58" t="s">
        <v>469</v>
      </c>
      <c r="B254" s="59" t="s">
        <v>1288</v>
      </c>
      <c r="C254" s="59" t="s">
        <v>1289</v>
      </c>
      <c r="D254" s="61">
        <v>73987876</v>
      </c>
      <c r="E254" s="61">
        <v>1126769</v>
      </c>
      <c r="F254" s="61">
        <v>75114645</v>
      </c>
      <c r="G254" s="61">
        <v>0</v>
      </c>
      <c r="H254" s="61">
        <v>0</v>
      </c>
      <c r="I254" s="61">
        <v>0</v>
      </c>
      <c r="J254" s="61">
        <v>0</v>
      </c>
      <c r="K254" s="61">
        <v>0</v>
      </c>
      <c r="L254" s="61">
        <v>0</v>
      </c>
      <c r="M254" s="61">
        <v>-1342616</v>
      </c>
      <c r="N254" s="61">
        <v>0</v>
      </c>
      <c r="O254" s="61">
        <v>-1342616</v>
      </c>
      <c r="P254" s="61">
        <v>1150000</v>
      </c>
      <c r="Q254" s="61">
        <v>0</v>
      </c>
      <c r="R254" s="61">
        <v>1150000</v>
      </c>
      <c r="S254" s="61">
        <v>0</v>
      </c>
      <c r="T254" s="61">
        <v>0</v>
      </c>
      <c r="U254" s="61">
        <v>0</v>
      </c>
      <c r="V254" s="61">
        <v>0</v>
      </c>
      <c r="W254" s="61">
        <v>0</v>
      </c>
      <c r="X254" s="61">
        <v>0</v>
      </c>
      <c r="Y254" s="61">
        <v>-750719</v>
      </c>
      <c r="Z254" s="61">
        <v>0</v>
      </c>
      <c r="AA254" s="61">
        <v>-750719</v>
      </c>
      <c r="AB254" s="61">
        <v>750718</v>
      </c>
      <c r="AC254" s="61">
        <v>0</v>
      </c>
      <c r="AD254" s="61">
        <v>750718</v>
      </c>
      <c r="AE254" s="61">
        <v>0</v>
      </c>
      <c r="AF254" s="61">
        <v>0</v>
      </c>
      <c r="AG254" s="61">
        <v>0</v>
      </c>
      <c r="AH254" s="61">
        <v>73795259</v>
      </c>
      <c r="AI254" s="61">
        <v>1126769</v>
      </c>
      <c r="AJ254" s="61">
        <v>74922028</v>
      </c>
      <c r="AK254" s="61">
        <v>1126769</v>
      </c>
      <c r="AL254" s="61">
        <v>1126769</v>
      </c>
      <c r="AM254" s="61">
        <v>0</v>
      </c>
      <c r="AN254" s="61">
        <v>0</v>
      </c>
      <c r="AO254" s="61">
        <v>0</v>
      </c>
      <c r="AP254" s="61">
        <v>0</v>
      </c>
      <c r="AQ254" s="61">
        <v>0</v>
      </c>
      <c r="AR254" s="61">
        <v>0</v>
      </c>
      <c r="AS254" s="61">
        <v>267</v>
      </c>
      <c r="AT254" s="61">
        <v>267</v>
      </c>
      <c r="AU254" s="61">
        <v>395922</v>
      </c>
      <c r="AV254" s="61">
        <v>395922</v>
      </c>
      <c r="AW254" s="61">
        <v>823060</v>
      </c>
      <c r="AX254" s="61">
        <v>0</v>
      </c>
      <c r="AY254" s="61">
        <v>0</v>
      </c>
      <c r="AZ254" s="61">
        <v>0</v>
      </c>
      <c r="BA254" s="61">
        <v>0</v>
      </c>
      <c r="BB254" s="61">
        <v>493574</v>
      </c>
      <c r="BC254" s="61">
        <v>493574</v>
      </c>
      <c r="BD254" s="61">
        <v>0</v>
      </c>
      <c r="BE254" s="61">
        <v>0</v>
      </c>
      <c r="BF254" s="61">
        <v>0</v>
      </c>
      <c r="BG254" s="61">
        <v>493574</v>
      </c>
      <c r="BH254" s="61">
        <v>493574</v>
      </c>
      <c r="BI254" s="61">
        <v>0</v>
      </c>
      <c r="BJ254" s="61">
        <v>0</v>
      </c>
      <c r="BK254" s="61">
        <v>0</v>
      </c>
      <c r="BL254" s="61">
        <v>0</v>
      </c>
      <c r="BM254" s="61">
        <v>0</v>
      </c>
      <c r="BN254" s="61">
        <v>0</v>
      </c>
      <c r="BO254" s="61">
        <v>0</v>
      </c>
      <c r="BP254" s="61">
        <v>0</v>
      </c>
      <c r="BQ254" s="61">
        <v>0</v>
      </c>
      <c r="BR254" s="61">
        <v>0</v>
      </c>
      <c r="BS254" s="61">
        <v>5614938</v>
      </c>
      <c r="BT254" s="61">
        <v>-6005002</v>
      </c>
      <c r="BU254" s="58" t="s">
        <v>536</v>
      </c>
      <c r="BV254" s="58" t="s">
        <v>650</v>
      </c>
      <c r="BW254" s="58" t="s">
        <v>536</v>
      </c>
      <c r="BX254" s="58" t="s">
        <v>549</v>
      </c>
      <c r="BY254" s="58" t="s">
        <v>1290</v>
      </c>
    </row>
    <row r="255" spans="1:77">
      <c r="A255" s="58" t="s">
        <v>469</v>
      </c>
      <c r="B255" s="59" t="s">
        <v>1291</v>
      </c>
      <c r="C255" s="59" t="s">
        <v>1292</v>
      </c>
      <c r="D255" s="61">
        <v>47017986</v>
      </c>
      <c r="E255" s="61">
        <v>0</v>
      </c>
      <c r="F255" s="61">
        <v>47017986</v>
      </c>
      <c r="G255" s="61">
        <v>0</v>
      </c>
      <c r="H255" s="61">
        <v>0</v>
      </c>
      <c r="I255" s="61">
        <v>0</v>
      </c>
      <c r="J255" s="61">
        <v>-203164</v>
      </c>
      <c r="K255" s="61">
        <v>0</v>
      </c>
      <c r="L255" s="61">
        <v>-203164</v>
      </c>
      <c r="M255" s="61">
        <v>0</v>
      </c>
      <c r="N255" s="61">
        <v>0</v>
      </c>
      <c r="O255" s="61">
        <v>0</v>
      </c>
      <c r="P255" s="61">
        <v>-1128284</v>
      </c>
      <c r="Q255" s="61">
        <v>0</v>
      </c>
      <c r="R255" s="61">
        <v>-1128284</v>
      </c>
      <c r="S255" s="61">
        <v>0</v>
      </c>
      <c r="T255" s="61">
        <v>0</v>
      </c>
      <c r="U255" s="61">
        <v>0</v>
      </c>
      <c r="V255" s="61">
        <v>0</v>
      </c>
      <c r="W255" s="61">
        <v>0</v>
      </c>
      <c r="X255" s="61">
        <v>0</v>
      </c>
      <c r="Y255" s="61">
        <v>529000</v>
      </c>
      <c r="Z255" s="61">
        <v>0</v>
      </c>
      <c r="AA255" s="61">
        <v>529000</v>
      </c>
      <c r="AB255" s="61">
        <v>1088000</v>
      </c>
      <c r="AC255" s="61">
        <v>0</v>
      </c>
      <c r="AD255" s="61">
        <v>1088000</v>
      </c>
      <c r="AE255" s="61">
        <v>0</v>
      </c>
      <c r="AF255" s="61">
        <v>0</v>
      </c>
      <c r="AG255" s="61">
        <v>0</v>
      </c>
      <c r="AH255" s="61">
        <v>47506702</v>
      </c>
      <c r="AI255" s="61">
        <v>0</v>
      </c>
      <c r="AJ255" s="61">
        <v>47506702</v>
      </c>
      <c r="AK255" s="61">
        <v>0</v>
      </c>
      <c r="AL255" s="61">
        <v>0</v>
      </c>
      <c r="AM255" s="61">
        <v>28942</v>
      </c>
      <c r="AN255" s="61">
        <v>0</v>
      </c>
      <c r="AO255" s="61">
        <v>28942</v>
      </c>
      <c r="AP255" s="61">
        <v>0</v>
      </c>
      <c r="AQ255" s="61">
        <v>0</v>
      </c>
      <c r="AR255" s="61">
        <v>0</v>
      </c>
      <c r="AS255" s="61">
        <v>0</v>
      </c>
      <c r="AT255" s="61">
        <v>0</v>
      </c>
      <c r="AU255" s="61">
        <v>0</v>
      </c>
      <c r="AV255" s="61">
        <v>0</v>
      </c>
      <c r="AW255" s="61">
        <v>0</v>
      </c>
      <c r="AX255" s="61">
        <v>0</v>
      </c>
      <c r="AY255" s="61">
        <v>0</v>
      </c>
      <c r="AZ255" s="61">
        <v>0</v>
      </c>
      <c r="BA255" s="61">
        <v>0</v>
      </c>
      <c r="BB255" s="61">
        <v>0</v>
      </c>
      <c r="BC255" s="61">
        <v>0</v>
      </c>
      <c r="BD255" s="61">
        <v>0</v>
      </c>
      <c r="BE255" s="61">
        <v>0</v>
      </c>
      <c r="BF255" s="61">
        <v>0</v>
      </c>
      <c r="BG255" s="61">
        <v>0</v>
      </c>
      <c r="BH255" s="61">
        <v>0</v>
      </c>
      <c r="BI255" s="61">
        <v>0</v>
      </c>
      <c r="BJ255" s="61">
        <v>0</v>
      </c>
      <c r="BK255" s="61">
        <v>0</v>
      </c>
      <c r="BL255" s="61">
        <v>0</v>
      </c>
      <c r="BM255" s="61">
        <v>0</v>
      </c>
      <c r="BN255" s="61">
        <v>0</v>
      </c>
      <c r="BO255" s="61">
        <v>0</v>
      </c>
      <c r="BP255" s="61">
        <v>0</v>
      </c>
      <c r="BQ255" s="61">
        <v>0</v>
      </c>
      <c r="BR255" s="61">
        <v>0</v>
      </c>
      <c r="BS255" s="61">
        <v>5559040</v>
      </c>
      <c r="BT255" s="61">
        <v>-995282</v>
      </c>
      <c r="BU255" s="58" t="s">
        <v>1081</v>
      </c>
      <c r="BV255" s="58" t="s">
        <v>465</v>
      </c>
      <c r="BW255" s="58" t="s">
        <v>466</v>
      </c>
      <c r="BX255" s="58" t="s">
        <v>549</v>
      </c>
      <c r="BY255" s="58" t="s">
        <v>1293</v>
      </c>
    </row>
    <row r="256" spans="1:77">
      <c r="A256" s="58" t="s">
        <v>461</v>
      </c>
      <c r="B256" s="59" t="s">
        <v>1294</v>
      </c>
      <c r="C256" s="59" t="s">
        <v>1295</v>
      </c>
      <c r="D256" s="61">
        <v>25186984</v>
      </c>
      <c r="E256" s="61">
        <v>0</v>
      </c>
      <c r="F256" s="61">
        <v>25186984</v>
      </c>
      <c r="G256" s="61">
        <v>0</v>
      </c>
      <c r="H256" s="61">
        <v>0</v>
      </c>
      <c r="I256" s="61">
        <v>0</v>
      </c>
      <c r="J256" s="61">
        <v>-96159</v>
      </c>
      <c r="K256" s="61">
        <v>0</v>
      </c>
      <c r="L256" s="61">
        <v>-96159</v>
      </c>
      <c r="M256" s="61">
        <v>-65389</v>
      </c>
      <c r="N256" s="61">
        <v>0</v>
      </c>
      <c r="O256" s="61">
        <v>-65389</v>
      </c>
      <c r="P256" s="61">
        <v>317361</v>
      </c>
      <c r="Q256" s="61">
        <v>0</v>
      </c>
      <c r="R256" s="61">
        <v>317361</v>
      </c>
      <c r="S256" s="61">
        <v>286536</v>
      </c>
      <c r="T256" s="61">
        <v>0</v>
      </c>
      <c r="U256" s="61">
        <v>286536</v>
      </c>
      <c r="V256" s="61">
        <v>230280</v>
      </c>
      <c r="W256" s="61">
        <v>0</v>
      </c>
      <c r="X256" s="61">
        <v>230280</v>
      </c>
      <c r="Y256" s="61">
        <v>-1107147</v>
      </c>
      <c r="Z256" s="61">
        <v>0</v>
      </c>
      <c r="AA256" s="61">
        <v>-1107147</v>
      </c>
      <c r="AB256" s="61">
        <v>-8282</v>
      </c>
      <c r="AC256" s="61">
        <v>0</v>
      </c>
      <c r="AD256" s="61">
        <v>-8282</v>
      </c>
      <c r="AE256" s="61">
        <v>0</v>
      </c>
      <c r="AF256" s="61">
        <v>0</v>
      </c>
      <c r="AG256" s="61">
        <v>0</v>
      </c>
      <c r="AH256" s="61">
        <v>24840343</v>
      </c>
      <c r="AI256" s="61">
        <v>0</v>
      </c>
      <c r="AJ256" s="61">
        <v>24840343</v>
      </c>
      <c r="AK256" s="61">
        <v>0</v>
      </c>
      <c r="AL256" s="61">
        <v>0</v>
      </c>
      <c r="AM256" s="61">
        <v>1311723</v>
      </c>
      <c r="AN256" s="61">
        <v>0</v>
      </c>
      <c r="AO256" s="61">
        <v>1311723</v>
      </c>
      <c r="AP256" s="61">
        <v>0</v>
      </c>
      <c r="AQ256" s="61">
        <v>0</v>
      </c>
      <c r="AR256" s="61">
        <v>0</v>
      </c>
      <c r="AS256" s="61">
        <v>0</v>
      </c>
      <c r="AT256" s="61">
        <v>0</v>
      </c>
      <c r="AU256" s="61">
        <v>0</v>
      </c>
      <c r="AV256" s="61">
        <v>0</v>
      </c>
      <c r="AW256" s="61">
        <v>0</v>
      </c>
      <c r="AX256" s="61">
        <v>0</v>
      </c>
      <c r="AY256" s="61">
        <v>0</v>
      </c>
      <c r="AZ256" s="61">
        <v>0</v>
      </c>
      <c r="BA256" s="61">
        <v>0</v>
      </c>
      <c r="BB256" s="61">
        <v>0</v>
      </c>
      <c r="BC256" s="61">
        <v>0</v>
      </c>
      <c r="BD256" s="61">
        <v>0</v>
      </c>
      <c r="BE256" s="61">
        <v>0</v>
      </c>
      <c r="BF256" s="61">
        <v>0</v>
      </c>
      <c r="BG256" s="61">
        <v>0</v>
      </c>
      <c r="BH256" s="61">
        <v>0</v>
      </c>
      <c r="BI256" s="61">
        <v>0</v>
      </c>
      <c r="BJ256" s="61">
        <v>0</v>
      </c>
      <c r="BK256" s="61">
        <v>0</v>
      </c>
      <c r="BL256" s="61">
        <v>0</v>
      </c>
      <c r="BM256" s="61">
        <v>0</v>
      </c>
      <c r="BN256" s="61">
        <v>0</v>
      </c>
      <c r="BO256" s="61">
        <v>0</v>
      </c>
      <c r="BP256" s="61">
        <v>0</v>
      </c>
      <c r="BQ256" s="61">
        <v>0</v>
      </c>
      <c r="BR256" s="61">
        <v>0</v>
      </c>
      <c r="BS256" s="61">
        <v>2274472</v>
      </c>
      <c r="BT256" s="61">
        <v>-1143000</v>
      </c>
      <c r="BU256" s="58" t="s">
        <v>672</v>
      </c>
      <c r="BV256" s="58" t="s">
        <v>465</v>
      </c>
      <c r="BW256" s="58" t="s">
        <v>466</v>
      </c>
      <c r="BX256" s="58" t="s">
        <v>537</v>
      </c>
      <c r="BY256" s="58" t="s">
        <v>1296</v>
      </c>
    </row>
    <row r="257" spans="1:77">
      <c r="A257" s="58" t="s">
        <v>469</v>
      </c>
      <c r="B257" s="59" t="s">
        <v>1297</v>
      </c>
      <c r="C257" s="59" t="s">
        <v>1298</v>
      </c>
      <c r="D257" s="61">
        <v>74467396</v>
      </c>
      <c r="E257" s="61">
        <v>1410966</v>
      </c>
      <c r="F257" s="61">
        <v>75878362</v>
      </c>
      <c r="G257" s="61">
        <v>0</v>
      </c>
      <c r="H257" s="61">
        <v>0</v>
      </c>
      <c r="I257" s="61">
        <v>0</v>
      </c>
      <c r="J257" s="61">
        <v>-238996</v>
      </c>
      <c r="K257" s="61">
        <v>0</v>
      </c>
      <c r="L257" s="61">
        <v>-238996</v>
      </c>
      <c r="M257" s="61">
        <v>0</v>
      </c>
      <c r="N257" s="61">
        <v>0</v>
      </c>
      <c r="O257" s="61">
        <v>0</v>
      </c>
      <c r="P257" s="61">
        <v>-786735</v>
      </c>
      <c r="Q257" s="61">
        <v>0</v>
      </c>
      <c r="R257" s="61">
        <v>-786735</v>
      </c>
      <c r="S257" s="61">
        <v>923163</v>
      </c>
      <c r="T257" s="61">
        <v>0</v>
      </c>
      <c r="U257" s="61">
        <v>923163</v>
      </c>
      <c r="V257" s="61">
        <v>2330382</v>
      </c>
      <c r="W257" s="61">
        <v>0</v>
      </c>
      <c r="X257" s="61">
        <v>2330382</v>
      </c>
      <c r="Y257" s="61">
        <v>4851037</v>
      </c>
      <c r="Z257" s="61">
        <v>0</v>
      </c>
      <c r="AA257" s="61">
        <v>4851037</v>
      </c>
      <c r="AB257" s="61">
        <v>-4101147</v>
      </c>
      <c r="AC257" s="61">
        <v>0</v>
      </c>
      <c r="AD257" s="61">
        <v>-4101147</v>
      </c>
      <c r="AE257" s="61">
        <v>0</v>
      </c>
      <c r="AF257" s="61">
        <v>0</v>
      </c>
      <c r="AG257" s="61">
        <v>0</v>
      </c>
      <c r="AH257" s="61">
        <v>77684096</v>
      </c>
      <c r="AI257" s="61">
        <v>1410966</v>
      </c>
      <c r="AJ257" s="61">
        <v>79095062</v>
      </c>
      <c r="AK257" s="61">
        <v>1410966</v>
      </c>
      <c r="AL257" s="61">
        <v>1410966</v>
      </c>
      <c r="AM257" s="61">
        <v>0</v>
      </c>
      <c r="AN257" s="61">
        <v>0</v>
      </c>
      <c r="AO257" s="61">
        <v>0</v>
      </c>
      <c r="AP257" s="61">
        <v>0</v>
      </c>
      <c r="AQ257" s="61">
        <v>0</v>
      </c>
      <c r="AR257" s="61">
        <v>0</v>
      </c>
      <c r="AS257" s="61">
        <v>0</v>
      </c>
      <c r="AT257" s="61">
        <v>0</v>
      </c>
      <c r="AU257" s="61">
        <v>144320</v>
      </c>
      <c r="AV257" s="61">
        <v>144320</v>
      </c>
      <c r="AW257" s="61">
        <v>1266646</v>
      </c>
      <c r="AX257" s="61">
        <v>0</v>
      </c>
      <c r="AY257" s="61">
        <v>0</v>
      </c>
      <c r="AZ257" s="61">
        <v>0</v>
      </c>
      <c r="BA257" s="61">
        <v>0</v>
      </c>
      <c r="BB257" s="61">
        <v>0</v>
      </c>
      <c r="BC257" s="61">
        <v>0</v>
      </c>
      <c r="BD257" s="61">
        <v>0</v>
      </c>
      <c r="BE257" s="61">
        <v>0</v>
      </c>
      <c r="BF257" s="61">
        <v>0</v>
      </c>
      <c r="BG257" s="61">
        <v>0</v>
      </c>
      <c r="BH257" s="61">
        <v>0</v>
      </c>
      <c r="BI257" s="61">
        <v>0</v>
      </c>
      <c r="BJ257" s="61">
        <v>0</v>
      </c>
      <c r="BK257" s="61">
        <v>0</v>
      </c>
      <c r="BL257" s="61">
        <v>0</v>
      </c>
      <c r="BM257" s="61">
        <v>0</v>
      </c>
      <c r="BN257" s="61">
        <v>0</v>
      </c>
      <c r="BO257" s="61">
        <v>0</v>
      </c>
      <c r="BP257" s="61">
        <v>0</v>
      </c>
      <c r="BQ257" s="61">
        <v>0</v>
      </c>
      <c r="BR257" s="61">
        <v>0</v>
      </c>
      <c r="BS257" s="61">
        <v>10139487</v>
      </c>
      <c r="BT257" s="61">
        <v>-4059020</v>
      </c>
      <c r="BU257" s="58" t="s">
        <v>511</v>
      </c>
      <c r="BV257" s="58" t="s">
        <v>832</v>
      </c>
      <c r="BW257" s="58" t="s">
        <v>513</v>
      </c>
      <c r="BX257" s="58" t="s">
        <v>730</v>
      </c>
      <c r="BY257" s="58" t="s">
        <v>1299</v>
      </c>
    </row>
    <row r="258" spans="1:77">
      <c r="A258" s="58" t="s">
        <v>469</v>
      </c>
      <c r="B258" s="59" t="s">
        <v>1300</v>
      </c>
      <c r="C258" s="59" t="s">
        <v>1301</v>
      </c>
      <c r="D258" s="61">
        <v>28726966</v>
      </c>
      <c r="E258" s="61">
        <v>0</v>
      </c>
      <c r="F258" s="61">
        <v>28726966</v>
      </c>
      <c r="G258" s="61">
        <v>0</v>
      </c>
      <c r="H258" s="61">
        <v>0</v>
      </c>
      <c r="I258" s="61">
        <v>0</v>
      </c>
      <c r="J258" s="61">
        <v>-174559</v>
      </c>
      <c r="K258" s="61">
        <v>0</v>
      </c>
      <c r="L258" s="61">
        <v>-174559</v>
      </c>
      <c r="M258" s="61">
        <v>0</v>
      </c>
      <c r="N258" s="61">
        <v>0</v>
      </c>
      <c r="O258" s="61">
        <v>0</v>
      </c>
      <c r="P258" s="61">
        <v>-174559</v>
      </c>
      <c r="Q258" s="61">
        <v>0</v>
      </c>
      <c r="R258" s="61">
        <v>-174559</v>
      </c>
      <c r="S258" s="61">
        <v>0</v>
      </c>
      <c r="T258" s="61">
        <v>0</v>
      </c>
      <c r="U258" s="61">
        <v>0</v>
      </c>
      <c r="V258" s="61">
        <v>1830872</v>
      </c>
      <c r="W258" s="61">
        <v>0</v>
      </c>
      <c r="X258" s="61">
        <v>1830872</v>
      </c>
      <c r="Y258" s="61">
        <v>-1</v>
      </c>
      <c r="Z258" s="61">
        <v>0</v>
      </c>
      <c r="AA258" s="61">
        <v>-1</v>
      </c>
      <c r="AB258" s="61">
        <v>-1830872</v>
      </c>
      <c r="AC258" s="61">
        <v>0</v>
      </c>
      <c r="AD258" s="61">
        <v>-1830872</v>
      </c>
      <c r="AE258" s="61">
        <v>0</v>
      </c>
      <c r="AF258" s="61">
        <v>0</v>
      </c>
      <c r="AG258" s="61">
        <v>0</v>
      </c>
      <c r="AH258" s="61">
        <v>28552406</v>
      </c>
      <c r="AI258" s="61">
        <v>0</v>
      </c>
      <c r="AJ258" s="61">
        <v>28552406</v>
      </c>
      <c r="AK258" s="61">
        <v>0</v>
      </c>
      <c r="AL258" s="61">
        <v>0</v>
      </c>
      <c r="AM258" s="61">
        <v>0</v>
      </c>
      <c r="AN258" s="61">
        <v>0</v>
      </c>
      <c r="AO258" s="61">
        <v>0</v>
      </c>
      <c r="AP258" s="61">
        <v>0</v>
      </c>
      <c r="AQ258" s="61">
        <v>0</v>
      </c>
      <c r="AR258" s="61">
        <v>0</v>
      </c>
      <c r="AS258" s="61">
        <v>0</v>
      </c>
      <c r="AT258" s="61">
        <v>0</v>
      </c>
      <c r="AU258" s="61">
        <v>0</v>
      </c>
      <c r="AV258" s="61">
        <v>0</v>
      </c>
      <c r="AW258" s="61">
        <v>0</v>
      </c>
      <c r="AX258" s="61">
        <v>0</v>
      </c>
      <c r="AY258" s="61">
        <v>0</v>
      </c>
      <c r="AZ258" s="61">
        <v>0</v>
      </c>
      <c r="BA258" s="61">
        <v>0</v>
      </c>
      <c r="BB258" s="61">
        <v>0</v>
      </c>
      <c r="BC258" s="61">
        <v>0</v>
      </c>
      <c r="BD258" s="61">
        <v>0</v>
      </c>
      <c r="BE258" s="61">
        <v>0</v>
      </c>
      <c r="BF258" s="61">
        <v>0</v>
      </c>
      <c r="BG258" s="61">
        <v>0</v>
      </c>
      <c r="BH258" s="61">
        <v>0</v>
      </c>
      <c r="BI258" s="61">
        <v>0</v>
      </c>
      <c r="BJ258" s="61">
        <v>0</v>
      </c>
      <c r="BK258" s="61">
        <v>0</v>
      </c>
      <c r="BL258" s="61">
        <v>0</v>
      </c>
      <c r="BM258" s="61">
        <v>0</v>
      </c>
      <c r="BN258" s="61">
        <v>0</v>
      </c>
      <c r="BO258" s="61">
        <v>0</v>
      </c>
      <c r="BP258" s="61">
        <v>0</v>
      </c>
      <c r="BQ258" s="61">
        <v>0</v>
      </c>
      <c r="BR258" s="61">
        <v>0</v>
      </c>
      <c r="BS258" s="61">
        <v>1538509</v>
      </c>
      <c r="BT258" s="61">
        <v>-1085136</v>
      </c>
      <c r="BU258" s="58" t="s">
        <v>798</v>
      </c>
      <c r="BV258" s="58" t="s">
        <v>465</v>
      </c>
      <c r="BW258" s="58" t="s">
        <v>466</v>
      </c>
      <c r="BX258" s="58" t="s">
        <v>467</v>
      </c>
      <c r="BY258" s="58" t="s">
        <v>1302</v>
      </c>
    </row>
    <row r="259" spans="1:77">
      <c r="A259" s="58" t="s">
        <v>469</v>
      </c>
      <c r="B259" s="59" t="s">
        <v>1303</v>
      </c>
      <c r="C259" s="59" t="s">
        <v>1304</v>
      </c>
      <c r="D259" s="61">
        <v>48333404</v>
      </c>
      <c r="E259" s="61">
        <v>0</v>
      </c>
      <c r="F259" s="61">
        <v>48333404</v>
      </c>
      <c r="G259" s="61">
        <v>0</v>
      </c>
      <c r="H259" s="61">
        <v>0</v>
      </c>
      <c r="I259" s="61">
        <v>0</v>
      </c>
      <c r="J259" s="61">
        <v>-522692</v>
      </c>
      <c r="K259" s="61">
        <v>0</v>
      </c>
      <c r="L259" s="61">
        <v>-522692</v>
      </c>
      <c r="M259" s="61">
        <v>0</v>
      </c>
      <c r="N259" s="61">
        <v>0</v>
      </c>
      <c r="O259" s="61">
        <v>0</v>
      </c>
      <c r="P259" s="61">
        <v>788497</v>
      </c>
      <c r="Q259" s="61">
        <v>0</v>
      </c>
      <c r="R259" s="61">
        <v>788497</v>
      </c>
      <c r="S259" s="61">
        <v>940506</v>
      </c>
      <c r="T259" s="61">
        <v>0</v>
      </c>
      <c r="U259" s="61">
        <v>940506</v>
      </c>
      <c r="V259" s="61">
        <v>940506</v>
      </c>
      <c r="W259" s="61">
        <v>0</v>
      </c>
      <c r="X259" s="61">
        <v>940506</v>
      </c>
      <c r="Y259" s="61">
        <v>-309854</v>
      </c>
      <c r="Z259" s="61">
        <v>0</v>
      </c>
      <c r="AA259" s="61">
        <v>-309854</v>
      </c>
      <c r="AB259" s="61">
        <v>-1810287</v>
      </c>
      <c r="AC259" s="61">
        <v>0</v>
      </c>
      <c r="AD259" s="61">
        <v>-1810287</v>
      </c>
      <c r="AE259" s="61">
        <v>0</v>
      </c>
      <c r="AF259" s="61">
        <v>0</v>
      </c>
      <c r="AG259" s="61">
        <v>0</v>
      </c>
      <c r="AH259" s="61">
        <v>48882772</v>
      </c>
      <c r="AI259" s="61">
        <v>0</v>
      </c>
      <c r="AJ259" s="61">
        <v>48882772</v>
      </c>
      <c r="AK259" s="61">
        <v>0</v>
      </c>
      <c r="AL259" s="61">
        <v>0</v>
      </c>
      <c r="AM259" s="61">
        <v>263680</v>
      </c>
      <c r="AN259" s="61">
        <v>0</v>
      </c>
      <c r="AO259" s="61">
        <v>263680</v>
      </c>
      <c r="AP259" s="61">
        <v>0</v>
      </c>
      <c r="AQ259" s="61">
        <v>0</v>
      </c>
      <c r="AR259" s="61">
        <v>0</v>
      </c>
      <c r="AS259" s="61">
        <v>0</v>
      </c>
      <c r="AT259" s="61">
        <v>0</v>
      </c>
      <c r="AU259" s="61">
        <v>0</v>
      </c>
      <c r="AV259" s="61">
        <v>0</v>
      </c>
      <c r="AW259" s="61">
        <v>0</v>
      </c>
      <c r="AX259" s="61">
        <v>0</v>
      </c>
      <c r="AY259" s="61">
        <v>0</v>
      </c>
      <c r="AZ259" s="61">
        <v>0</v>
      </c>
      <c r="BA259" s="61">
        <v>0</v>
      </c>
      <c r="BB259" s="61">
        <v>0</v>
      </c>
      <c r="BC259" s="61">
        <v>0</v>
      </c>
      <c r="BD259" s="61">
        <v>0</v>
      </c>
      <c r="BE259" s="61">
        <v>0</v>
      </c>
      <c r="BF259" s="61">
        <v>0</v>
      </c>
      <c r="BG259" s="61">
        <v>0</v>
      </c>
      <c r="BH259" s="61">
        <v>0</v>
      </c>
      <c r="BI259" s="61">
        <v>0</v>
      </c>
      <c r="BJ259" s="61">
        <v>0</v>
      </c>
      <c r="BK259" s="61">
        <v>0</v>
      </c>
      <c r="BL259" s="61">
        <v>0</v>
      </c>
      <c r="BM259" s="61">
        <v>0</v>
      </c>
      <c r="BN259" s="61">
        <v>0</v>
      </c>
      <c r="BO259" s="61">
        <v>0</v>
      </c>
      <c r="BP259" s="61">
        <v>0</v>
      </c>
      <c r="BQ259" s="61">
        <v>0</v>
      </c>
      <c r="BR259" s="61">
        <v>0</v>
      </c>
      <c r="BS259" s="61">
        <v>2808782</v>
      </c>
      <c r="BT259" s="61">
        <v>-640856</v>
      </c>
      <c r="BU259" s="58" t="s">
        <v>501</v>
      </c>
      <c r="BV259" s="58" t="s">
        <v>502</v>
      </c>
      <c r="BW259" s="58" t="s">
        <v>503</v>
      </c>
      <c r="BX259" s="58" t="s">
        <v>504</v>
      </c>
      <c r="BY259" s="58" t="s">
        <v>1305</v>
      </c>
    </row>
    <row r="260" spans="1:77">
      <c r="A260" s="58" t="s">
        <v>461</v>
      </c>
      <c r="B260" s="59" t="s">
        <v>1306</v>
      </c>
      <c r="C260" s="59" t="s">
        <v>1307</v>
      </c>
      <c r="D260" s="61">
        <v>48102679</v>
      </c>
      <c r="E260" s="61">
        <v>0</v>
      </c>
      <c r="F260" s="61">
        <v>48102679</v>
      </c>
      <c r="G260" s="61">
        <v>0</v>
      </c>
      <c r="H260" s="61">
        <v>0</v>
      </c>
      <c r="I260" s="61">
        <v>0</v>
      </c>
      <c r="J260" s="61">
        <v>-580882</v>
      </c>
      <c r="K260" s="61">
        <v>0</v>
      </c>
      <c r="L260" s="61">
        <v>-580882</v>
      </c>
      <c r="M260" s="61">
        <v>0</v>
      </c>
      <c r="N260" s="61">
        <v>0</v>
      </c>
      <c r="O260" s="61">
        <v>0</v>
      </c>
      <c r="P260" s="61">
        <v>-1083573</v>
      </c>
      <c r="Q260" s="61">
        <v>0</v>
      </c>
      <c r="R260" s="61">
        <v>-1083573</v>
      </c>
      <c r="S260" s="61">
        <v>35468</v>
      </c>
      <c r="T260" s="61">
        <v>0</v>
      </c>
      <c r="U260" s="61">
        <v>35468</v>
      </c>
      <c r="V260" s="61">
        <v>1085462</v>
      </c>
      <c r="W260" s="61">
        <v>0</v>
      </c>
      <c r="X260" s="61">
        <v>1085462</v>
      </c>
      <c r="Y260" s="61">
        <v>1090722</v>
      </c>
      <c r="Z260" s="61">
        <v>0</v>
      </c>
      <c r="AA260" s="61">
        <v>1090722</v>
      </c>
      <c r="AB260" s="61">
        <v>-1240966</v>
      </c>
      <c r="AC260" s="61">
        <v>0</v>
      </c>
      <c r="AD260" s="61">
        <v>-1240966</v>
      </c>
      <c r="AE260" s="61">
        <v>0</v>
      </c>
      <c r="AF260" s="61">
        <v>0</v>
      </c>
      <c r="AG260" s="61">
        <v>0</v>
      </c>
      <c r="AH260" s="61">
        <v>47989792</v>
      </c>
      <c r="AI260" s="61">
        <v>0</v>
      </c>
      <c r="AJ260" s="61">
        <v>47989792</v>
      </c>
      <c r="AK260" s="61">
        <v>0</v>
      </c>
      <c r="AL260" s="61">
        <v>0</v>
      </c>
      <c r="AM260" s="61">
        <v>3406252</v>
      </c>
      <c r="AN260" s="61">
        <v>0</v>
      </c>
      <c r="AO260" s="61">
        <v>3406252</v>
      </c>
      <c r="AP260" s="61">
        <v>0</v>
      </c>
      <c r="AQ260" s="61">
        <v>0</v>
      </c>
      <c r="AR260" s="61">
        <v>0</v>
      </c>
      <c r="AS260" s="61">
        <v>0</v>
      </c>
      <c r="AT260" s="61">
        <v>0</v>
      </c>
      <c r="AU260" s="61">
        <v>0</v>
      </c>
      <c r="AV260" s="61">
        <v>0</v>
      </c>
      <c r="AW260" s="61">
        <v>0</v>
      </c>
      <c r="AX260" s="61">
        <v>0</v>
      </c>
      <c r="AY260" s="61">
        <v>0</v>
      </c>
      <c r="AZ260" s="61">
        <v>0</v>
      </c>
      <c r="BA260" s="61">
        <v>0</v>
      </c>
      <c r="BB260" s="61">
        <v>0</v>
      </c>
      <c r="BC260" s="61">
        <v>0</v>
      </c>
      <c r="BD260" s="61">
        <v>0</v>
      </c>
      <c r="BE260" s="61">
        <v>0</v>
      </c>
      <c r="BF260" s="61">
        <v>0</v>
      </c>
      <c r="BG260" s="61">
        <v>0</v>
      </c>
      <c r="BH260" s="61">
        <v>0</v>
      </c>
      <c r="BI260" s="61">
        <v>0</v>
      </c>
      <c r="BJ260" s="61">
        <v>0</v>
      </c>
      <c r="BK260" s="61">
        <v>0</v>
      </c>
      <c r="BL260" s="61">
        <v>0</v>
      </c>
      <c r="BM260" s="61">
        <v>0</v>
      </c>
      <c r="BN260" s="61">
        <v>0</v>
      </c>
      <c r="BO260" s="61">
        <v>0</v>
      </c>
      <c r="BP260" s="61">
        <v>0</v>
      </c>
      <c r="BQ260" s="61">
        <v>0</v>
      </c>
      <c r="BR260" s="61">
        <v>0</v>
      </c>
      <c r="BS260" s="61">
        <v>6042273</v>
      </c>
      <c r="BT260" s="61">
        <v>-4639882</v>
      </c>
      <c r="BU260" s="58" t="s">
        <v>491</v>
      </c>
      <c r="BV260" s="58" t="s">
        <v>492</v>
      </c>
      <c r="BW260" s="58" t="s">
        <v>466</v>
      </c>
      <c r="BX260" s="58" t="s">
        <v>467</v>
      </c>
      <c r="BY260" s="58" t="s">
        <v>1308</v>
      </c>
    </row>
    <row r="261" spans="1:77">
      <c r="A261" s="58" t="s">
        <v>461</v>
      </c>
      <c r="B261" s="59" t="s">
        <v>1309</v>
      </c>
      <c r="C261" s="59" t="s">
        <v>1310</v>
      </c>
      <c r="D261" s="61">
        <v>88730792</v>
      </c>
      <c r="E261" s="61">
        <v>0</v>
      </c>
      <c r="F261" s="61">
        <v>88730792</v>
      </c>
      <c r="G261" s="61">
        <v>0</v>
      </c>
      <c r="H261" s="61">
        <v>0</v>
      </c>
      <c r="I261" s="61">
        <v>0</v>
      </c>
      <c r="J261" s="61">
        <v>-852948</v>
      </c>
      <c r="K261" s="61">
        <v>0</v>
      </c>
      <c r="L261" s="61">
        <v>-852948</v>
      </c>
      <c r="M261" s="61">
        <v>0</v>
      </c>
      <c r="N261" s="61">
        <v>0</v>
      </c>
      <c r="O261" s="61">
        <v>0</v>
      </c>
      <c r="P261" s="61">
        <v>-286423</v>
      </c>
      <c r="Q261" s="61">
        <v>0</v>
      </c>
      <c r="R261" s="61">
        <v>-286423</v>
      </c>
      <c r="S261" s="61">
        <v>160746</v>
      </c>
      <c r="T261" s="61">
        <v>0</v>
      </c>
      <c r="U261" s="61">
        <v>160746</v>
      </c>
      <c r="V261" s="61">
        <v>3299406</v>
      </c>
      <c r="W261" s="61">
        <v>0</v>
      </c>
      <c r="X261" s="61">
        <v>3299406</v>
      </c>
      <c r="Y261" s="61">
        <v>606503</v>
      </c>
      <c r="Z261" s="61">
        <v>0</v>
      </c>
      <c r="AA261" s="61">
        <v>606503</v>
      </c>
      <c r="AB261" s="61">
        <v>-7326598</v>
      </c>
      <c r="AC261" s="61">
        <v>0</v>
      </c>
      <c r="AD261" s="61">
        <v>-7326598</v>
      </c>
      <c r="AE261" s="61">
        <v>0</v>
      </c>
      <c r="AF261" s="61">
        <v>0</v>
      </c>
      <c r="AG261" s="61">
        <v>0</v>
      </c>
      <c r="AH261" s="61">
        <v>85184426</v>
      </c>
      <c r="AI261" s="61">
        <v>0</v>
      </c>
      <c r="AJ261" s="61">
        <v>85184426</v>
      </c>
      <c r="AK261" s="61">
        <v>0</v>
      </c>
      <c r="AL261" s="61">
        <v>0</v>
      </c>
      <c r="AM261" s="61">
        <v>598079</v>
      </c>
      <c r="AN261" s="61">
        <v>0</v>
      </c>
      <c r="AO261" s="61">
        <v>598079</v>
      </c>
      <c r="AP261" s="61">
        <v>0</v>
      </c>
      <c r="AQ261" s="61">
        <v>0</v>
      </c>
      <c r="AR261" s="61">
        <v>0</v>
      </c>
      <c r="AS261" s="61">
        <v>0</v>
      </c>
      <c r="AT261" s="61">
        <v>0</v>
      </c>
      <c r="AU261" s="61">
        <v>0</v>
      </c>
      <c r="AV261" s="61">
        <v>0</v>
      </c>
      <c r="AW261" s="61">
        <v>0</v>
      </c>
      <c r="AX261" s="61">
        <v>0</v>
      </c>
      <c r="AY261" s="61">
        <v>0</v>
      </c>
      <c r="AZ261" s="61">
        <v>0</v>
      </c>
      <c r="BA261" s="61">
        <v>0</v>
      </c>
      <c r="BB261" s="61">
        <v>0</v>
      </c>
      <c r="BC261" s="61">
        <v>0</v>
      </c>
      <c r="BD261" s="61">
        <v>0</v>
      </c>
      <c r="BE261" s="61">
        <v>0</v>
      </c>
      <c r="BF261" s="61">
        <v>0</v>
      </c>
      <c r="BG261" s="61">
        <v>0</v>
      </c>
      <c r="BH261" s="61">
        <v>0</v>
      </c>
      <c r="BI261" s="61">
        <v>0</v>
      </c>
      <c r="BJ261" s="61">
        <v>0</v>
      </c>
      <c r="BK261" s="61">
        <v>0</v>
      </c>
      <c r="BL261" s="61">
        <v>0</v>
      </c>
      <c r="BM261" s="61">
        <v>0</v>
      </c>
      <c r="BN261" s="61">
        <v>0</v>
      </c>
      <c r="BO261" s="61">
        <v>0</v>
      </c>
      <c r="BP261" s="61">
        <v>0</v>
      </c>
      <c r="BQ261" s="61">
        <v>0</v>
      </c>
      <c r="BR261" s="61">
        <v>0</v>
      </c>
      <c r="BS261" s="61">
        <v>6709537</v>
      </c>
      <c r="BT261" s="61">
        <v>-3767263</v>
      </c>
      <c r="BU261" s="58" t="s">
        <v>536</v>
      </c>
      <c r="BV261" s="58" t="s">
        <v>1311</v>
      </c>
      <c r="BW261" s="58" t="s">
        <v>536</v>
      </c>
      <c r="BX261" s="58" t="s">
        <v>537</v>
      </c>
      <c r="BY261" s="58" t="s">
        <v>1312</v>
      </c>
    </row>
    <row r="262" spans="1:77">
      <c r="A262" s="58" t="s">
        <v>469</v>
      </c>
      <c r="B262" s="59" t="s">
        <v>1313</v>
      </c>
      <c r="C262" s="59" t="s">
        <v>1314</v>
      </c>
      <c r="D262" s="61">
        <v>47328422</v>
      </c>
      <c r="E262" s="61">
        <v>0</v>
      </c>
      <c r="F262" s="61">
        <v>47328422</v>
      </c>
      <c r="G262" s="61">
        <v>0</v>
      </c>
      <c r="H262" s="61">
        <v>0</v>
      </c>
      <c r="I262" s="61">
        <v>0</v>
      </c>
      <c r="J262" s="61">
        <v>-765528</v>
      </c>
      <c r="K262" s="61">
        <v>0</v>
      </c>
      <c r="L262" s="61">
        <v>-765528</v>
      </c>
      <c r="M262" s="61">
        <v>0</v>
      </c>
      <c r="N262" s="61">
        <v>0</v>
      </c>
      <c r="O262" s="61">
        <v>0</v>
      </c>
      <c r="P262" s="61">
        <v>-406092</v>
      </c>
      <c r="Q262" s="61">
        <v>0</v>
      </c>
      <c r="R262" s="61">
        <v>-406092</v>
      </c>
      <c r="S262" s="61">
        <v>1211930</v>
      </c>
      <c r="T262" s="61">
        <v>0</v>
      </c>
      <c r="U262" s="61">
        <v>1211930</v>
      </c>
      <c r="V262" s="61">
        <v>742948</v>
      </c>
      <c r="W262" s="61">
        <v>0</v>
      </c>
      <c r="X262" s="61">
        <v>742948</v>
      </c>
      <c r="Y262" s="61">
        <v>-1094188</v>
      </c>
      <c r="Z262" s="61">
        <v>0</v>
      </c>
      <c r="AA262" s="61">
        <v>-1094188</v>
      </c>
      <c r="AB262" s="61">
        <v>-1279952</v>
      </c>
      <c r="AC262" s="61">
        <v>0</v>
      </c>
      <c r="AD262" s="61">
        <v>-1279952</v>
      </c>
      <c r="AE262" s="61">
        <v>0</v>
      </c>
      <c r="AF262" s="61">
        <v>0</v>
      </c>
      <c r="AG262" s="61">
        <v>0</v>
      </c>
      <c r="AH262" s="61">
        <v>46503068</v>
      </c>
      <c r="AI262" s="61">
        <v>0</v>
      </c>
      <c r="AJ262" s="61">
        <v>46503068</v>
      </c>
      <c r="AK262" s="61">
        <v>0</v>
      </c>
      <c r="AL262" s="61">
        <v>0</v>
      </c>
      <c r="AM262" s="61">
        <v>0</v>
      </c>
      <c r="AN262" s="61">
        <v>0</v>
      </c>
      <c r="AO262" s="61">
        <v>0</v>
      </c>
      <c r="AP262" s="61">
        <v>0</v>
      </c>
      <c r="AQ262" s="61">
        <v>0</v>
      </c>
      <c r="AR262" s="61">
        <v>0</v>
      </c>
      <c r="AS262" s="61">
        <v>0</v>
      </c>
      <c r="AT262" s="61">
        <v>0</v>
      </c>
      <c r="AU262" s="61">
        <v>0</v>
      </c>
      <c r="AV262" s="61">
        <v>0</v>
      </c>
      <c r="AW262" s="61">
        <v>0</v>
      </c>
      <c r="AX262" s="61">
        <v>0</v>
      </c>
      <c r="AY262" s="61">
        <v>0</v>
      </c>
      <c r="AZ262" s="61">
        <v>0</v>
      </c>
      <c r="BA262" s="61">
        <v>0</v>
      </c>
      <c r="BB262" s="61">
        <v>0</v>
      </c>
      <c r="BC262" s="61">
        <v>0</v>
      </c>
      <c r="BD262" s="61">
        <v>0</v>
      </c>
      <c r="BE262" s="61">
        <v>0</v>
      </c>
      <c r="BF262" s="61">
        <v>0</v>
      </c>
      <c r="BG262" s="61">
        <v>0</v>
      </c>
      <c r="BH262" s="61">
        <v>0</v>
      </c>
      <c r="BI262" s="61">
        <v>0</v>
      </c>
      <c r="BJ262" s="61">
        <v>0</v>
      </c>
      <c r="BK262" s="61">
        <v>0</v>
      </c>
      <c r="BL262" s="61">
        <v>0</v>
      </c>
      <c r="BM262" s="61">
        <v>0</v>
      </c>
      <c r="BN262" s="61">
        <v>0</v>
      </c>
      <c r="BO262" s="61">
        <v>0</v>
      </c>
      <c r="BP262" s="61">
        <v>0</v>
      </c>
      <c r="BQ262" s="61">
        <v>0</v>
      </c>
      <c r="BR262" s="61">
        <v>0</v>
      </c>
      <c r="BS262" s="61">
        <v>4090217</v>
      </c>
      <c r="BT262" s="61">
        <v>-1989600</v>
      </c>
      <c r="BU262" s="58" t="s">
        <v>511</v>
      </c>
      <c r="BV262" s="58" t="s">
        <v>568</v>
      </c>
      <c r="BW262" s="58" t="s">
        <v>513</v>
      </c>
      <c r="BX262" s="58" t="s">
        <v>473</v>
      </c>
      <c r="BY262" s="58" t="s">
        <v>1315</v>
      </c>
    </row>
    <row r="263" spans="1:77">
      <c r="A263" s="58" t="s">
        <v>461</v>
      </c>
      <c r="B263" s="59" t="s">
        <v>1316</v>
      </c>
      <c r="C263" s="59" t="s">
        <v>1317</v>
      </c>
      <c r="D263" s="61">
        <v>30253123</v>
      </c>
      <c r="E263" s="61">
        <v>0</v>
      </c>
      <c r="F263" s="61">
        <v>30253123</v>
      </c>
      <c r="G263" s="61">
        <v>0</v>
      </c>
      <c r="H263" s="61">
        <v>0</v>
      </c>
      <c r="I263" s="61">
        <v>0</v>
      </c>
      <c r="J263" s="61">
        <v>-2582</v>
      </c>
      <c r="K263" s="61">
        <v>0</v>
      </c>
      <c r="L263" s="61">
        <v>-2582</v>
      </c>
      <c r="M263" s="61">
        <v>0</v>
      </c>
      <c r="N263" s="61">
        <v>0</v>
      </c>
      <c r="O263" s="61">
        <v>0</v>
      </c>
      <c r="P263" s="61">
        <v>-259261</v>
      </c>
      <c r="Q263" s="61">
        <v>0</v>
      </c>
      <c r="R263" s="61">
        <v>-259261</v>
      </c>
      <c r="S263" s="61">
        <v>41448</v>
      </c>
      <c r="T263" s="61">
        <v>0</v>
      </c>
      <c r="U263" s="61">
        <v>41448</v>
      </c>
      <c r="V263" s="61">
        <v>224616</v>
      </c>
      <c r="W263" s="61">
        <v>0</v>
      </c>
      <c r="X263" s="61">
        <v>224616</v>
      </c>
      <c r="Y263" s="61">
        <v>20595</v>
      </c>
      <c r="Z263" s="61">
        <v>0</v>
      </c>
      <c r="AA263" s="61">
        <v>20595</v>
      </c>
      <c r="AB263" s="61">
        <v>1513969</v>
      </c>
      <c r="AC263" s="61">
        <v>0</v>
      </c>
      <c r="AD263" s="61">
        <v>1513969</v>
      </c>
      <c r="AE263" s="61">
        <v>1528433</v>
      </c>
      <c r="AF263" s="61">
        <v>0</v>
      </c>
      <c r="AG263" s="61">
        <v>1528433</v>
      </c>
      <c r="AH263" s="61">
        <v>31794490</v>
      </c>
      <c r="AI263" s="61">
        <v>0</v>
      </c>
      <c r="AJ263" s="61">
        <v>31794490</v>
      </c>
      <c r="AK263" s="61">
        <v>0</v>
      </c>
      <c r="AL263" s="61">
        <v>0</v>
      </c>
      <c r="AM263" s="61">
        <v>0</v>
      </c>
      <c r="AN263" s="61">
        <v>0</v>
      </c>
      <c r="AO263" s="61">
        <v>0</v>
      </c>
      <c r="AP263" s="61">
        <v>0</v>
      </c>
      <c r="AQ263" s="61">
        <v>0</v>
      </c>
      <c r="AR263" s="61">
        <v>0</v>
      </c>
      <c r="AS263" s="61">
        <v>0</v>
      </c>
      <c r="AT263" s="61">
        <v>0</v>
      </c>
      <c r="AU263" s="61">
        <v>0</v>
      </c>
      <c r="AV263" s="61">
        <v>0</v>
      </c>
      <c r="AW263" s="61">
        <v>0</v>
      </c>
      <c r="AX263" s="61">
        <v>0</v>
      </c>
      <c r="AY263" s="61">
        <v>0</v>
      </c>
      <c r="AZ263" s="61">
        <v>0</v>
      </c>
      <c r="BA263" s="61">
        <v>0</v>
      </c>
      <c r="BB263" s="61">
        <v>0</v>
      </c>
      <c r="BC263" s="61">
        <v>0</v>
      </c>
      <c r="BD263" s="61">
        <v>0</v>
      </c>
      <c r="BE263" s="61">
        <v>0</v>
      </c>
      <c r="BF263" s="61">
        <v>0</v>
      </c>
      <c r="BG263" s="61">
        <v>0</v>
      </c>
      <c r="BH263" s="61">
        <v>0</v>
      </c>
      <c r="BI263" s="61">
        <v>0</v>
      </c>
      <c r="BJ263" s="61">
        <v>0</v>
      </c>
      <c r="BK263" s="61">
        <v>0</v>
      </c>
      <c r="BL263" s="61">
        <v>0</v>
      </c>
      <c r="BM263" s="61">
        <v>0</v>
      </c>
      <c r="BN263" s="61">
        <v>0</v>
      </c>
      <c r="BO263" s="61">
        <v>0</v>
      </c>
      <c r="BP263" s="61">
        <v>0</v>
      </c>
      <c r="BQ263" s="61">
        <v>0</v>
      </c>
      <c r="BR263" s="61">
        <v>0</v>
      </c>
      <c r="BS263" s="61">
        <v>1293960</v>
      </c>
      <c r="BT263" s="61">
        <v>-1249890</v>
      </c>
      <c r="BU263" s="58" t="s">
        <v>649</v>
      </c>
      <c r="BV263" s="58" t="s">
        <v>650</v>
      </c>
      <c r="BW263" s="58" t="s">
        <v>466</v>
      </c>
      <c r="BX263" s="58" t="s">
        <v>549</v>
      </c>
      <c r="BY263" s="58" t="s">
        <v>1318</v>
      </c>
    </row>
    <row r="264" spans="1:77">
      <c r="A264" s="58" t="s">
        <v>469</v>
      </c>
      <c r="B264" s="59" t="s">
        <v>1319</v>
      </c>
      <c r="C264" s="59" t="s">
        <v>1320</v>
      </c>
      <c r="D264" s="61">
        <v>16847331</v>
      </c>
      <c r="E264" s="61">
        <v>0</v>
      </c>
      <c r="F264" s="61">
        <v>16847331</v>
      </c>
      <c r="G264" s="61">
        <v>0</v>
      </c>
      <c r="H264" s="61">
        <v>0</v>
      </c>
      <c r="I264" s="61">
        <v>0</v>
      </c>
      <c r="J264" s="61">
        <v>-79790</v>
      </c>
      <c r="K264" s="61">
        <v>0</v>
      </c>
      <c r="L264" s="61">
        <v>-79790</v>
      </c>
      <c r="M264" s="61">
        <v>0</v>
      </c>
      <c r="N264" s="61">
        <v>0</v>
      </c>
      <c r="O264" s="61">
        <v>0</v>
      </c>
      <c r="P264" s="61">
        <v>565484</v>
      </c>
      <c r="Q264" s="61">
        <v>0</v>
      </c>
      <c r="R264" s="61">
        <v>565484</v>
      </c>
      <c r="S264" s="61">
        <v>204924</v>
      </c>
      <c r="T264" s="61">
        <v>0</v>
      </c>
      <c r="U264" s="61">
        <v>204924</v>
      </c>
      <c r="V264" s="61">
        <v>5904</v>
      </c>
      <c r="W264" s="61">
        <v>0</v>
      </c>
      <c r="X264" s="61">
        <v>5904</v>
      </c>
      <c r="Y264" s="61">
        <v>170541</v>
      </c>
      <c r="Z264" s="61">
        <v>0</v>
      </c>
      <c r="AA264" s="61">
        <v>170541</v>
      </c>
      <c r="AB264" s="61">
        <v>2671809</v>
      </c>
      <c r="AC264" s="61">
        <v>0</v>
      </c>
      <c r="AD264" s="61">
        <v>2671809</v>
      </c>
      <c r="AE264" s="61">
        <v>0</v>
      </c>
      <c r="AF264" s="61">
        <v>0</v>
      </c>
      <c r="AG264" s="61">
        <v>0</v>
      </c>
      <c r="AH264" s="61">
        <v>20465993</v>
      </c>
      <c r="AI264" s="61">
        <v>0</v>
      </c>
      <c r="AJ264" s="61">
        <v>20465993</v>
      </c>
      <c r="AK264" s="61">
        <v>0</v>
      </c>
      <c r="AL264" s="61">
        <v>0</v>
      </c>
      <c r="AM264" s="61">
        <v>0</v>
      </c>
      <c r="AN264" s="61">
        <v>0</v>
      </c>
      <c r="AO264" s="61">
        <v>0</v>
      </c>
      <c r="AP264" s="61">
        <v>0</v>
      </c>
      <c r="AQ264" s="61">
        <v>0</v>
      </c>
      <c r="AR264" s="61">
        <v>0</v>
      </c>
      <c r="AS264" s="61">
        <v>0</v>
      </c>
      <c r="AT264" s="61">
        <v>0</v>
      </c>
      <c r="AU264" s="61">
        <v>0</v>
      </c>
      <c r="AV264" s="61">
        <v>0</v>
      </c>
      <c r="AW264" s="61">
        <v>0</v>
      </c>
      <c r="AX264" s="61">
        <v>0</v>
      </c>
      <c r="AY264" s="61">
        <v>0</v>
      </c>
      <c r="AZ264" s="61">
        <v>0</v>
      </c>
      <c r="BA264" s="61">
        <v>0</v>
      </c>
      <c r="BB264" s="61">
        <v>0</v>
      </c>
      <c r="BC264" s="61">
        <v>0</v>
      </c>
      <c r="BD264" s="61">
        <v>0</v>
      </c>
      <c r="BE264" s="61">
        <v>0</v>
      </c>
      <c r="BF264" s="61">
        <v>0</v>
      </c>
      <c r="BG264" s="61">
        <v>0</v>
      </c>
      <c r="BH264" s="61">
        <v>0</v>
      </c>
      <c r="BI264" s="61">
        <v>0</v>
      </c>
      <c r="BJ264" s="61">
        <v>0</v>
      </c>
      <c r="BK264" s="61">
        <v>0</v>
      </c>
      <c r="BL264" s="61">
        <v>0</v>
      </c>
      <c r="BM264" s="61">
        <v>0</v>
      </c>
      <c r="BN264" s="61">
        <v>0</v>
      </c>
      <c r="BO264" s="61">
        <v>0</v>
      </c>
      <c r="BP264" s="61">
        <v>0</v>
      </c>
      <c r="BQ264" s="61">
        <v>0</v>
      </c>
      <c r="BR264" s="61">
        <v>0</v>
      </c>
      <c r="BS264" s="61">
        <v>1332955</v>
      </c>
      <c r="BT264" s="61">
        <v>-140258</v>
      </c>
      <c r="BU264" s="58" t="s">
        <v>798</v>
      </c>
      <c r="BV264" s="58" t="s">
        <v>465</v>
      </c>
      <c r="BW264" s="58" t="s">
        <v>466</v>
      </c>
      <c r="BX264" s="58" t="s">
        <v>467</v>
      </c>
      <c r="BY264" s="58" t="s">
        <v>1321</v>
      </c>
    </row>
    <row r="265" spans="1:77">
      <c r="A265" s="58" t="s">
        <v>469</v>
      </c>
      <c r="B265" s="59" t="s">
        <v>1322</v>
      </c>
      <c r="C265" s="59" t="s">
        <v>1323</v>
      </c>
      <c r="D265" s="61">
        <v>22819945</v>
      </c>
      <c r="E265" s="61">
        <v>0</v>
      </c>
      <c r="F265" s="61">
        <v>22819945</v>
      </c>
      <c r="G265" s="61">
        <v>0</v>
      </c>
      <c r="H265" s="61">
        <v>0</v>
      </c>
      <c r="I265" s="61">
        <v>0</v>
      </c>
      <c r="J265" s="61">
        <v>-42971</v>
      </c>
      <c r="K265" s="61">
        <v>0</v>
      </c>
      <c r="L265" s="61">
        <v>-42971</v>
      </c>
      <c r="M265" s="61">
        <v>0</v>
      </c>
      <c r="N265" s="61">
        <v>0</v>
      </c>
      <c r="O265" s="61">
        <v>0</v>
      </c>
      <c r="P265" s="61">
        <v>47029</v>
      </c>
      <c r="Q265" s="61">
        <v>0</v>
      </c>
      <c r="R265" s="61">
        <v>47029</v>
      </c>
      <c r="S265" s="61">
        <v>578001</v>
      </c>
      <c r="T265" s="61">
        <v>0</v>
      </c>
      <c r="U265" s="61">
        <v>578001</v>
      </c>
      <c r="V265" s="61">
        <v>315007</v>
      </c>
      <c r="W265" s="61">
        <v>0</v>
      </c>
      <c r="X265" s="61">
        <v>315007</v>
      </c>
      <c r="Y265" s="61">
        <v>-654430</v>
      </c>
      <c r="Z265" s="61">
        <v>0</v>
      </c>
      <c r="AA265" s="61">
        <v>-654430</v>
      </c>
      <c r="AB265" s="61">
        <v>-43578</v>
      </c>
      <c r="AC265" s="61">
        <v>0</v>
      </c>
      <c r="AD265" s="61">
        <v>-43578</v>
      </c>
      <c r="AE265" s="61">
        <v>0</v>
      </c>
      <c r="AF265" s="61">
        <v>0</v>
      </c>
      <c r="AG265" s="61">
        <v>0</v>
      </c>
      <c r="AH265" s="61">
        <v>23061974</v>
      </c>
      <c r="AI265" s="61">
        <v>0</v>
      </c>
      <c r="AJ265" s="61">
        <v>23061974</v>
      </c>
      <c r="AK265" s="61">
        <v>0</v>
      </c>
      <c r="AL265" s="61">
        <v>0</v>
      </c>
      <c r="AM265" s="61">
        <v>90284</v>
      </c>
      <c r="AN265" s="61">
        <v>0</v>
      </c>
      <c r="AO265" s="61">
        <v>90284</v>
      </c>
      <c r="AP265" s="61">
        <v>0</v>
      </c>
      <c r="AQ265" s="61">
        <v>0</v>
      </c>
      <c r="AR265" s="61">
        <v>0</v>
      </c>
      <c r="AS265" s="61">
        <v>0</v>
      </c>
      <c r="AT265" s="61">
        <v>0</v>
      </c>
      <c r="AU265" s="61">
        <v>0</v>
      </c>
      <c r="AV265" s="61">
        <v>0</v>
      </c>
      <c r="AW265" s="61">
        <v>0</v>
      </c>
      <c r="AX265" s="61">
        <v>0</v>
      </c>
      <c r="AY265" s="61">
        <v>0</v>
      </c>
      <c r="AZ265" s="61">
        <v>0</v>
      </c>
      <c r="BA265" s="61">
        <v>0</v>
      </c>
      <c r="BB265" s="61">
        <v>0</v>
      </c>
      <c r="BC265" s="61">
        <v>0</v>
      </c>
      <c r="BD265" s="61">
        <v>0</v>
      </c>
      <c r="BE265" s="61">
        <v>0</v>
      </c>
      <c r="BF265" s="61">
        <v>0</v>
      </c>
      <c r="BG265" s="61">
        <v>0</v>
      </c>
      <c r="BH265" s="61">
        <v>0</v>
      </c>
      <c r="BI265" s="61">
        <v>0</v>
      </c>
      <c r="BJ265" s="61">
        <v>0</v>
      </c>
      <c r="BK265" s="61">
        <v>0</v>
      </c>
      <c r="BL265" s="61">
        <v>0</v>
      </c>
      <c r="BM265" s="61">
        <v>0</v>
      </c>
      <c r="BN265" s="61">
        <v>0</v>
      </c>
      <c r="BO265" s="61">
        <v>0</v>
      </c>
      <c r="BP265" s="61">
        <v>0</v>
      </c>
      <c r="BQ265" s="61">
        <v>0</v>
      </c>
      <c r="BR265" s="61">
        <v>0</v>
      </c>
      <c r="BS265" s="61">
        <v>626970</v>
      </c>
      <c r="BT265" s="61">
        <v>-645400</v>
      </c>
      <c r="BU265" s="58" t="s">
        <v>764</v>
      </c>
      <c r="BV265" s="58" t="s">
        <v>765</v>
      </c>
      <c r="BW265" s="58" t="s">
        <v>466</v>
      </c>
      <c r="BX265" s="58" t="s">
        <v>537</v>
      </c>
      <c r="BY265" s="58" t="s">
        <v>1324</v>
      </c>
    </row>
    <row r="266" spans="1:77">
      <c r="A266" s="58" t="s">
        <v>469</v>
      </c>
      <c r="B266" s="59" t="s">
        <v>1325</v>
      </c>
      <c r="C266" s="59" t="s">
        <v>1326</v>
      </c>
      <c r="D266" s="61">
        <v>59452604</v>
      </c>
      <c r="E266" s="61">
        <v>0</v>
      </c>
      <c r="F266" s="61">
        <v>59452604</v>
      </c>
      <c r="G266" s="61">
        <v>0</v>
      </c>
      <c r="H266" s="61">
        <v>0</v>
      </c>
      <c r="I266" s="61">
        <v>0</v>
      </c>
      <c r="J266" s="61">
        <v>-207377</v>
      </c>
      <c r="K266" s="61">
        <v>0</v>
      </c>
      <c r="L266" s="61">
        <v>-207377</v>
      </c>
      <c r="M266" s="61">
        <v>0</v>
      </c>
      <c r="N266" s="61">
        <v>0</v>
      </c>
      <c r="O266" s="61">
        <v>0</v>
      </c>
      <c r="P266" s="61">
        <v>-219377</v>
      </c>
      <c r="Q266" s="61">
        <v>0</v>
      </c>
      <c r="R266" s="61">
        <v>-219377</v>
      </c>
      <c r="S266" s="61">
        <v>758158</v>
      </c>
      <c r="T266" s="61">
        <v>0</v>
      </c>
      <c r="U266" s="61">
        <v>758158</v>
      </c>
      <c r="V266" s="61">
        <v>3058384</v>
      </c>
      <c r="W266" s="61">
        <v>0</v>
      </c>
      <c r="X266" s="61">
        <v>3058384</v>
      </c>
      <c r="Y266" s="61">
        <v>1322842</v>
      </c>
      <c r="Z266" s="61">
        <v>0</v>
      </c>
      <c r="AA266" s="61">
        <v>1322842</v>
      </c>
      <c r="AB266" s="61">
        <v>358616</v>
      </c>
      <c r="AC266" s="61">
        <v>0</v>
      </c>
      <c r="AD266" s="61">
        <v>358616</v>
      </c>
      <c r="AE266" s="61">
        <v>2944511</v>
      </c>
      <c r="AF266" s="61">
        <v>0</v>
      </c>
      <c r="AG266" s="61">
        <v>2944511</v>
      </c>
      <c r="AH266" s="61">
        <v>64731227</v>
      </c>
      <c r="AI266" s="61">
        <v>0</v>
      </c>
      <c r="AJ266" s="61">
        <v>64731227</v>
      </c>
      <c r="AK266" s="61">
        <v>0</v>
      </c>
      <c r="AL266" s="61">
        <v>0</v>
      </c>
      <c r="AM266" s="61">
        <v>119791</v>
      </c>
      <c r="AN266" s="61">
        <v>0</v>
      </c>
      <c r="AO266" s="61">
        <v>119791</v>
      </c>
      <c r="AP266" s="61">
        <v>0</v>
      </c>
      <c r="AQ266" s="61">
        <v>0</v>
      </c>
      <c r="AR266" s="61">
        <v>0</v>
      </c>
      <c r="AS266" s="61">
        <v>0</v>
      </c>
      <c r="AT266" s="61">
        <v>0</v>
      </c>
      <c r="AU266" s="61">
        <v>0</v>
      </c>
      <c r="AV266" s="61">
        <v>0</v>
      </c>
      <c r="AW266" s="61">
        <v>0</v>
      </c>
      <c r="AX266" s="61">
        <v>0</v>
      </c>
      <c r="AY266" s="61">
        <v>0</v>
      </c>
      <c r="AZ266" s="61">
        <v>0</v>
      </c>
      <c r="BA266" s="61">
        <v>0</v>
      </c>
      <c r="BB266" s="61">
        <v>0</v>
      </c>
      <c r="BC266" s="61">
        <v>0</v>
      </c>
      <c r="BD266" s="61">
        <v>0</v>
      </c>
      <c r="BE266" s="61">
        <v>0</v>
      </c>
      <c r="BF266" s="61">
        <v>0</v>
      </c>
      <c r="BG266" s="61">
        <v>0</v>
      </c>
      <c r="BH266" s="61">
        <v>0</v>
      </c>
      <c r="BI266" s="61">
        <v>0</v>
      </c>
      <c r="BJ266" s="61">
        <v>0</v>
      </c>
      <c r="BK266" s="61">
        <v>0</v>
      </c>
      <c r="BL266" s="61">
        <v>0</v>
      </c>
      <c r="BM266" s="61">
        <v>0</v>
      </c>
      <c r="BN266" s="61">
        <v>0</v>
      </c>
      <c r="BO266" s="61">
        <v>0</v>
      </c>
      <c r="BP266" s="61">
        <v>0</v>
      </c>
      <c r="BQ266" s="61">
        <v>0</v>
      </c>
      <c r="BR266" s="61">
        <v>0</v>
      </c>
      <c r="BS266" s="61">
        <v>3428074</v>
      </c>
      <c r="BT266" s="61">
        <v>-6230381</v>
      </c>
      <c r="BU266" s="58" t="s">
        <v>536</v>
      </c>
      <c r="BV266" s="58" t="s">
        <v>1205</v>
      </c>
      <c r="BW266" s="58" t="s">
        <v>536</v>
      </c>
      <c r="BX266" s="58" t="s">
        <v>549</v>
      </c>
      <c r="BY266" s="58" t="s">
        <v>1327</v>
      </c>
    </row>
    <row r="267" spans="1:77">
      <c r="A267" s="58" t="s">
        <v>469</v>
      </c>
      <c r="B267" s="59" t="s">
        <v>1328</v>
      </c>
      <c r="C267" s="59" t="s">
        <v>1329</v>
      </c>
      <c r="D267" s="61">
        <v>21327741</v>
      </c>
      <c r="E267" s="61">
        <v>0</v>
      </c>
      <c r="F267" s="61">
        <v>21327741</v>
      </c>
      <c r="G267" s="61">
        <v>0</v>
      </c>
      <c r="H267" s="61">
        <v>0</v>
      </c>
      <c r="I267" s="61">
        <v>0</v>
      </c>
      <c r="J267" s="61">
        <v>-100382</v>
      </c>
      <c r="K267" s="61">
        <v>0</v>
      </c>
      <c r="L267" s="61">
        <v>-100382</v>
      </c>
      <c r="M267" s="61">
        <v>0</v>
      </c>
      <c r="N267" s="61">
        <v>0</v>
      </c>
      <c r="O267" s="61">
        <v>0</v>
      </c>
      <c r="P267" s="61">
        <v>-670555</v>
      </c>
      <c r="Q267" s="61">
        <v>0</v>
      </c>
      <c r="R267" s="61">
        <v>-670555</v>
      </c>
      <c r="S267" s="61">
        <v>363000</v>
      </c>
      <c r="T267" s="61">
        <v>0</v>
      </c>
      <c r="U267" s="61">
        <v>363000</v>
      </c>
      <c r="V267" s="61">
        <v>883000</v>
      </c>
      <c r="W267" s="61">
        <v>0</v>
      </c>
      <c r="X267" s="61">
        <v>883000</v>
      </c>
      <c r="Y267" s="61">
        <v>443000</v>
      </c>
      <c r="Z267" s="61">
        <v>0</v>
      </c>
      <c r="AA267" s="61">
        <v>443000</v>
      </c>
      <c r="AB267" s="61">
        <v>104000</v>
      </c>
      <c r="AC267" s="61">
        <v>0</v>
      </c>
      <c r="AD267" s="61">
        <v>104000</v>
      </c>
      <c r="AE267" s="61">
        <v>0</v>
      </c>
      <c r="AF267" s="61">
        <v>0</v>
      </c>
      <c r="AG267" s="61">
        <v>0</v>
      </c>
      <c r="AH267" s="61">
        <v>22450186</v>
      </c>
      <c r="AI267" s="61">
        <v>0</v>
      </c>
      <c r="AJ267" s="61">
        <v>22450186</v>
      </c>
      <c r="AK267" s="61">
        <v>0</v>
      </c>
      <c r="AL267" s="61">
        <v>0</v>
      </c>
      <c r="AM267" s="61">
        <v>356717</v>
      </c>
      <c r="AN267" s="61">
        <v>0</v>
      </c>
      <c r="AO267" s="61">
        <v>356717</v>
      </c>
      <c r="AP267" s="61">
        <v>0</v>
      </c>
      <c r="AQ267" s="61">
        <v>0</v>
      </c>
      <c r="AR267" s="61">
        <v>0</v>
      </c>
      <c r="AS267" s="61">
        <v>0</v>
      </c>
      <c r="AT267" s="61">
        <v>0</v>
      </c>
      <c r="AU267" s="61">
        <v>0</v>
      </c>
      <c r="AV267" s="61">
        <v>0</v>
      </c>
      <c r="AW267" s="61">
        <v>0</v>
      </c>
      <c r="AX267" s="61">
        <v>0</v>
      </c>
      <c r="AY267" s="61">
        <v>0</v>
      </c>
      <c r="AZ267" s="61">
        <v>0</v>
      </c>
      <c r="BA267" s="61">
        <v>0</v>
      </c>
      <c r="BB267" s="61">
        <v>0</v>
      </c>
      <c r="BC267" s="61">
        <v>0</v>
      </c>
      <c r="BD267" s="61">
        <v>0</v>
      </c>
      <c r="BE267" s="61">
        <v>0</v>
      </c>
      <c r="BF267" s="61">
        <v>0</v>
      </c>
      <c r="BG267" s="61">
        <v>0</v>
      </c>
      <c r="BH267" s="61">
        <v>0</v>
      </c>
      <c r="BI267" s="61">
        <v>0</v>
      </c>
      <c r="BJ267" s="61">
        <v>0</v>
      </c>
      <c r="BK267" s="61">
        <v>0</v>
      </c>
      <c r="BL267" s="61">
        <v>0</v>
      </c>
      <c r="BM267" s="61">
        <v>0</v>
      </c>
      <c r="BN267" s="61">
        <v>0</v>
      </c>
      <c r="BO267" s="61">
        <v>0</v>
      </c>
      <c r="BP267" s="61">
        <v>0</v>
      </c>
      <c r="BQ267" s="61">
        <v>0</v>
      </c>
      <c r="BR267" s="61">
        <v>0</v>
      </c>
      <c r="BS267" s="61">
        <v>3821048</v>
      </c>
      <c r="BT267" s="61">
        <v>-1080061</v>
      </c>
      <c r="BU267" s="58" t="s">
        <v>521</v>
      </c>
      <c r="BV267" s="58" t="s">
        <v>522</v>
      </c>
      <c r="BW267" s="58" t="s">
        <v>466</v>
      </c>
      <c r="BX267" s="58" t="s">
        <v>497</v>
      </c>
      <c r="BY267" s="58" t="s">
        <v>1330</v>
      </c>
    </row>
    <row r="268" spans="1:77">
      <c r="A268" s="58" t="s">
        <v>469</v>
      </c>
      <c r="B268" s="59" t="s">
        <v>1331</v>
      </c>
      <c r="C268" s="59" t="s">
        <v>1332</v>
      </c>
      <c r="D268" s="61">
        <v>50889472</v>
      </c>
      <c r="E268" s="61">
        <v>0</v>
      </c>
      <c r="F268" s="61">
        <v>50889472</v>
      </c>
      <c r="G268" s="61">
        <v>0</v>
      </c>
      <c r="H268" s="61">
        <v>0</v>
      </c>
      <c r="I268" s="61">
        <v>0</v>
      </c>
      <c r="J268" s="61">
        <v>-65205</v>
      </c>
      <c r="K268" s="61">
        <v>0</v>
      </c>
      <c r="L268" s="61">
        <v>-65205</v>
      </c>
      <c r="M268" s="61">
        <v>0</v>
      </c>
      <c r="N268" s="61">
        <v>0</v>
      </c>
      <c r="O268" s="61">
        <v>0</v>
      </c>
      <c r="P268" s="61">
        <v>-258845</v>
      </c>
      <c r="Q268" s="61">
        <v>0</v>
      </c>
      <c r="R268" s="61">
        <v>-258845</v>
      </c>
      <c r="S268" s="61">
        <v>139938</v>
      </c>
      <c r="T268" s="61">
        <v>0</v>
      </c>
      <c r="U268" s="61">
        <v>139938</v>
      </c>
      <c r="V268" s="61">
        <v>3264595</v>
      </c>
      <c r="W268" s="61">
        <v>0</v>
      </c>
      <c r="X268" s="61">
        <v>3264595</v>
      </c>
      <c r="Y268" s="61">
        <v>617150</v>
      </c>
      <c r="Z268" s="61">
        <v>0</v>
      </c>
      <c r="AA268" s="61">
        <v>617150</v>
      </c>
      <c r="AB268" s="61">
        <v>-3281181</v>
      </c>
      <c r="AC268" s="61">
        <v>0</v>
      </c>
      <c r="AD268" s="61">
        <v>-3281181</v>
      </c>
      <c r="AE268" s="61">
        <v>0</v>
      </c>
      <c r="AF268" s="61">
        <v>0</v>
      </c>
      <c r="AG268" s="61">
        <v>0</v>
      </c>
      <c r="AH268" s="61">
        <v>51371129</v>
      </c>
      <c r="AI268" s="61">
        <v>0</v>
      </c>
      <c r="AJ268" s="61">
        <v>51371129</v>
      </c>
      <c r="AK268" s="61">
        <v>0</v>
      </c>
      <c r="AL268" s="61">
        <v>0</v>
      </c>
      <c r="AM268" s="61">
        <v>392717</v>
      </c>
      <c r="AN268" s="61">
        <v>0</v>
      </c>
      <c r="AO268" s="61">
        <v>392717</v>
      </c>
      <c r="AP268" s="61">
        <v>0</v>
      </c>
      <c r="AQ268" s="61">
        <v>0</v>
      </c>
      <c r="AR268" s="61">
        <v>0</v>
      </c>
      <c r="AS268" s="61">
        <v>0</v>
      </c>
      <c r="AT268" s="61">
        <v>0</v>
      </c>
      <c r="AU268" s="61">
        <v>0</v>
      </c>
      <c r="AV268" s="61">
        <v>0</v>
      </c>
      <c r="AW268" s="61">
        <v>0</v>
      </c>
      <c r="AX268" s="61">
        <v>0</v>
      </c>
      <c r="AY268" s="61">
        <v>0</v>
      </c>
      <c r="AZ268" s="61">
        <v>0</v>
      </c>
      <c r="BA268" s="61">
        <v>0</v>
      </c>
      <c r="BB268" s="61">
        <v>0</v>
      </c>
      <c r="BC268" s="61">
        <v>0</v>
      </c>
      <c r="BD268" s="61">
        <v>0</v>
      </c>
      <c r="BE268" s="61">
        <v>0</v>
      </c>
      <c r="BF268" s="61">
        <v>0</v>
      </c>
      <c r="BG268" s="61">
        <v>0</v>
      </c>
      <c r="BH268" s="61">
        <v>0</v>
      </c>
      <c r="BI268" s="61">
        <v>0</v>
      </c>
      <c r="BJ268" s="61">
        <v>0</v>
      </c>
      <c r="BK268" s="61">
        <v>0</v>
      </c>
      <c r="BL268" s="61">
        <v>0</v>
      </c>
      <c r="BM268" s="61">
        <v>0</v>
      </c>
      <c r="BN268" s="61">
        <v>0</v>
      </c>
      <c r="BO268" s="61">
        <v>0</v>
      </c>
      <c r="BP268" s="61">
        <v>0</v>
      </c>
      <c r="BQ268" s="61">
        <v>0</v>
      </c>
      <c r="BR268" s="61">
        <v>0</v>
      </c>
      <c r="BS268" s="61">
        <v>3651589</v>
      </c>
      <c r="BT268" s="61">
        <v>-1132050</v>
      </c>
      <c r="BU268" s="58" t="s">
        <v>526</v>
      </c>
      <c r="BV268" s="58" t="s">
        <v>527</v>
      </c>
      <c r="BW268" s="58" t="s">
        <v>466</v>
      </c>
      <c r="BX268" s="58" t="s">
        <v>467</v>
      </c>
      <c r="BY268" s="58" t="s">
        <v>1333</v>
      </c>
    </row>
    <row r="269" spans="1:77">
      <c r="A269" s="58" t="s">
        <v>461</v>
      </c>
      <c r="B269" s="59" t="s">
        <v>1334</v>
      </c>
      <c r="C269" s="59" t="s">
        <v>1335</v>
      </c>
      <c r="D269" s="61">
        <v>35742142</v>
      </c>
      <c r="E269" s="61">
        <v>0</v>
      </c>
      <c r="F269" s="61">
        <v>35742142</v>
      </c>
      <c r="G269" s="61">
        <v>0</v>
      </c>
      <c r="H269" s="61">
        <v>0</v>
      </c>
      <c r="I269" s="61">
        <v>0</v>
      </c>
      <c r="J269" s="61">
        <v>-248652</v>
      </c>
      <c r="K269" s="61">
        <v>0</v>
      </c>
      <c r="L269" s="61">
        <v>-248652</v>
      </c>
      <c r="M269" s="61">
        <v>0</v>
      </c>
      <c r="N269" s="61">
        <v>0</v>
      </c>
      <c r="O269" s="61">
        <v>0</v>
      </c>
      <c r="P269" s="61">
        <v>-419859</v>
      </c>
      <c r="Q269" s="61">
        <v>0</v>
      </c>
      <c r="R269" s="61">
        <v>-419859</v>
      </c>
      <c r="S269" s="61">
        <v>0</v>
      </c>
      <c r="T269" s="61">
        <v>0</v>
      </c>
      <c r="U269" s="61">
        <v>0</v>
      </c>
      <c r="V269" s="61">
        <v>1839816</v>
      </c>
      <c r="W269" s="61">
        <v>0</v>
      </c>
      <c r="X269" s="61">
        <v>1839816</v>
      </c>
      <c r="Y269" s="61">
        <v>-102713</v>
      </c>
      <c r="Z269" s="61">
        <v>0</v>
      </c>
      <c r="AA269" s="61">
        <v>-102713</v>
      </c>
      <c r="AB269" s="61">
        <v>-3267046</v>
      </c>
      <c r="AC269" s="61">
        <v>0</v>
      </c>
      <c r="AD269" s="61">
        <v>-3267046</v>
      </c>
      <c r="AE269" s="61">
        <v>0</v>
      </c>
      <c r="AF269" s="61">
        <v>0</v>
      </c>
      <c r="AG269" s="61">
        <v>0</v>
      </c>
      <c r="AH269" s="61">
        <v>33792340</v>
      </c>
      <c r="AI269" s="61">
        <v>0</v>
      </c>
      <c r="AJ269" s="61">
        <v>33792340</v>
      </c>
      <c r="AK269" s="61">
        <v>0</v>
      </c>
      <c r="AL269" s="61">
        <v>0</v>
      </c>
      <c r="AM269" s="61">
        <v>246267</v>
      </c>
      <c r="AN269" s="61">
        <v>0</v>
      </c>
      <c r="AO269" s="61">
        <v>246267</v>
      </c>
      <c r="AP269" s="61">
        <v>0</v>
      </c>
      <c r="AQ269" s="61">
        <v>0</v>
      </c>
      <c r="AR269" s="61">
        <v>0</v>
      </c>
      <c r="AS269" s="61">
        <v>0</v>
      </c>
      <c r="AT269" s="61">
        <v>0</v>
      </c>
      <c r="AU269" s="61">
        <v>0</v>
      </c>
      <c r="AV269" s="61">
        <v>0</v>
      </c>
      <c r="AW269" s="61">
        <v>0</v>
      </c>
      <c r="AX269" s="61">
        <v>0</v>
      </c>
      <c r="AY269" s="61">
        <v>0</v>
      </c>
      <c r="AZ269" s="61">
        <v>0</v>
      </c>
      <c r="BA269" s="61">
        <v>0</v>
      </c>
      <c r="BB269" s="61">
        <v>0</v>
      </c>
      <c r="BC269" s="61">
        <v>0</v>
      </c>
      <c r="BD269" s="61">
        <v>0</v>
      </c>
      <c r="BE269" s="61">
        <v>0</v>
      </c>
      <c r="BF269" s="61">
        <v>0</v>
      </c>
      <c r="BG269" s="61">
        <v>0</v>
      </c>
      <c r="BH269" s="61">
        <v>0</v>
      </c>
      <c r="BI269" s="61">
        <v>0</v>
      </c>
      <c r="BJ269" s="61">
        <v>0</v>
      </c>
      <c r="BK269" s="61">
        <v>0</v>
      </c>
      <c r="BL269" s="61">
        <v>0</v>
      </c>
      <c r="BM269" s="61">
        <v>0</v>
      </c>
      <c r="BN269" s="61">
        <v>0</v>
      </c>
      <c r="BO269" s="61">
        <v>0</v>
      </c>
      <c r="BP269" s="61">
        <v>0</v>
      </c>
      <c r="BQ269" s="61">
        <v>0</v>
      </c>
      <c r="BR269" s="61">
        <v>0</v>
      </c>
      <c r="BS269" s="61">
        <v>1794530</v>
      </c>
      <c r="BT269" s="61">
        <v>-3366260</v>
      </c>
      <c r="BU269" s="58" t="s">
        <v>672</v>
      </c>
      <c r="BV269" s="58" t="s">
        <v>465</v>
      </c>
      <c r="BW269" s="58" t="s">
        <v>466</v>
      </c>
      <c r="BX269" s="58" t="s">
        <v>537</v>
      </c>
      <c r="BY269" s="58" t="s">
        <v>1336</v>
      </c>
    </row>
    <row r="270" spans="1:77">
      <c r="A270" s="58" t="s">
        <v>469</v>
      </c>
      <c r="B270" s="59" t="s">
        <v>1337</v>
      </c>
      <c r="C270" s="59" t="s">
        <v>1338</v>
      </c>
      <c r="D270" s="61">
        <v>28255274</v>
      </c>
      <c r="E270" s="61">
        <v>0</v>
      </c>
      <c r="F270" s="61">
        <v>28255274</v>
      </c>
      <c r="G270" s="61">
        <v>0</v>
      </c>
      <c r="H270" s="61">
        <v>0</v>
      </c>
      <c r="I270" s="61">
        <v>0</v>
      </c>
      <c r="J270" s="61">
        <v>2722</v>
      </c>
      <c r="K270" s="61">
        <v>0</v>
      </c>
      <c r="L270" s="61">
        <v>2722</v>
      </c>
      <c r="M270" s="61">
        <v>0</v>
      </c>
      <c r="N270" s="61">
        <v>0</v>
      </c>
      <c r="O270" s="61">
        <v>0</v>
      </c>
      <c r="P270" s="61">
        <v>-114625</v>
      </c>
      <c r="Q270" s="61">
        <v>0</v>
      </c>
      <c r="R270" s="61">
        <v>-114625</v>
      </c>
      <c r="S270" s="61">
        <v>68411</v>
      </c>
      <c r="T270" s="61">
        <v>0</v>
      </c>
      <c r="U270" s="61">
        <v>68411</v>
      </c>
      <c r="V270" s="61">
        <v>444639</v>
      </c>
      <c r="W270" s="61">
        <v>0</v>
      </c>
      <c r="X270" s="61">
        <v>444639</v>
      </c>
      <c r="Y270" s="61">
        <v>533851</v>
      </c>
      <c r="Z270" s="61">
        <v>0</v>
      </c>
      <c r="AA270" s="61">
        <v>533851</v>
      </c>
      <c r="AB270" s="61">
        <v>-1720742</v>
      </c>
      <c r="AC270" s="61">
        <v>0</v>
      </c>
      <c r="AD270" s="61">
        <v>-1720742</v>
      </c>
      <c r="AE270" s="61">
        <v>0</v>
      </c>
      <c r="AF270" s="61">
        <v>0</v>
      </c>
      <c r="AG270" s="61">
        <v>0</v>
      </c>
      <c r="AH270" s="61">
        <v>27466808</v>
      </c>
      <c r="AI270" s="61">
        <v>0</v>
      </c>
      <c r="AJ270" s="61">
        <v>27466808</v>
      </c>
      <c r="AK270" s="61">
        <v>0</v>
      </c>
      <c r="AL270" s="61">
        <v>0</v>
      </c>
      <c r="AM270" s="61">
        <v>5490</v>
      </c>
      <c r="AN270" s="61">
        <v>0</v>
      </c>
      <c r="AO270" s="61">
        <v>5490</v>
      </c>
      <c r="AP270" s="61">
        <v>0</v>
      </c>
      <c r="AQ270" s="61">
        <v>0</v>
      </c>
      <c r="AR270" s="61">
        <v>0</v>
      </c>
      <c r="AS270" s="61">
        <v>0</v>
      </c>
      <c r="AT270" s="61">
        <v>0</v>
      </c>
      <c r="AU270" s="61">
        <v>0</v>
      </c>
      <c r="AV270" s="61">
        <v>0</v>
      </c>
      <c r="AW270" s="61">
        <v>0</v>
      </c>
      <c r="AX270" s="61">
        <v>0</v>
      </c>
      <c r="AY270" s="61">
        <v>0</v>
      </c>
      <c r="AZ270" s="61">
        <v>0</v>
      </c>
      <c r="BA270" s="61">
        <v>0</v>
      </c>
      <c r="BB270" s="61">
        <v>0</v>
      </c>
      <c r="BC270" s="61">
        <v>0</v>
      </c>
      <c r="BD270" s="61">
        <v>0</v>
      </c>
      <c r="BE270" s="61">
        <v>0</v>
      </c>
      <c r="BF270" s="61">
        <v>0</v>
      </c>
      <c r="BG270" s="61">
        <v>0</v>
      </c>
      <c r="BH270" s="61">
        <v>0</v>
      </c>
      <c r="BI270" s="61">
        <v>0</v>
      </c>
      <c r="BJ270" s="61">
        <v>0</v>
      </c>
      <c r="BK270" s="61">
        <v>0</v>
      </c>
      <c r="BL270" s="61">
        <v>0</v>
      </c>
      <c r="BM270" s="61">
        <v>0</v>
      </c>
      <c r="BN270" s="61">
        <v>0</v>
      </c>
      <c r="BO270" s="61">
        <v>0</v>
      </c>
      <c r="BP270" s="61">
        <v>0</v>
      </c>
      <c r="BQ270" s="61">
        <v>0</v>
      </c>
      <c r="BR270" s="61">
        <v>0</v>
      </c>
      <c r="BS270" s="61">
        <v>3824987</v>
      </c>
      <c r="BT270" s="61">
        <v>-1267020</v>
      </c>
      <c r="BU270" s="58" t="s">
        <v>491</v>
      </c>
      <c r="BV270" s="58" t="s">
        <v>492</v>
      </c>
      <c r="BW270" s="58" t="s">
        <v>466</v>
      </c>
      <c r="BX270" s="58" t="s">
        <v>467</v>
      </c>
      <c r="BY270" s="58" t="s">
        <v>1339</v>
      </c>
    </row>
    <row r="271" spans="1:77">
      <c r="A271" s="58" t="s">
        <v>469</v>
      </c>
      <c r="B271" s="59" t="s">
        <v>1340</v>
      </c>
      <c r="C271" s="59" t="s">
        <v>1341</v>
      </c>
      <c r="D271" s="61">
        <v>25865606</v>
      </c>
      <c r="E271" s="61">
        <v>0</v>
      </c>
      <c r="F271" s="61">
        <v>25865606</v>
      </c>
      <c r="G271" s="61">
        <v>0</v>
      </c>
      <c r="H271" s="61">
        <v>0</v>
      </c>
      <c r="I271" s="61">
        <v>0</v>
      </c>
      <c r="J271" s="61">
        <v>-3099</v>
      </c>
      <c r="K271" s="61">
        <v>0</v>
      </c>
      <c r="L271" s="61">
        <v>-3099</v>
      </c>
      <c r="M271" s="61">
        <v>7176</v>
      </c>
      <c r="N271" s="61">
        <v>0</v>
      </c>
      <c r="O271" s="61">
        <v>7176</v>
      </c>
      <c r="P271" s="61">
        <v>1168313</v>
      </c>
      <c r="Q271" s="61">
        <v>0</v>
      </c>
      <c r="R271" s="61">
        <v>1168313</v>
      </c>
      <c r="S271" s="61">
        <v>0</v>
      </c>
      <c r="T271" s="61">
        <v>0</v>
      </c>
      <c r="U271" s="61">
        <v>0</v>
      </c>
      <c r="V271" s="61">
        <v>754643</v>
      </c>
      <c r="W271" s="61">
        <v>0</v>
      </c>
      <c r="X271" s="61">
        <v>754643</v>
      </c>
      <c r="Y271" s="61">
        <v>0</v>
      </c>
      <c r="Z271" s="61">
        <v>0</v>
      </c>
      <c r="AA271" s="61">
        <v>0</v>
      </c>
      <c r="AB271" s="61">
        <v>-151447</v>
      </c>
      <c r="AC271" s="61">
        <v>0</v>
      </c>
      <c r="AD271" s="61">
        <v>-151447</v>
      </c>
      <c r="AE271" s="61">
        <v>0</v>
      </c>
      <c r="AF271" s="61">
        <v>0</v>
      </c>
      <c r="AG271" s="61">
        <v>0</v>
      </c>
      <c r="AH271" s="61">
        <v>27644291</v>
      </c>
      <c r="AI271" s="61">
        <v>0</v>
      </c>
      <c r="AJ271" s="61">
        <v>27644291</v>
      </c>
      <c r="AK271" s="61">
        <v>0</v>
      </c>
      <c r="AL271" s="61">
        <v>0</v>
      </c>
      <c r="AM271" s="61">
        <v>0</v>
      </c>
      <c r="AN271" s="61">
        <v>0</v>
      </c>
      <c r="AO271" s="61">
        <v>0</v>
      </c>
      <c r="AP271" s="61">
        <v>0</v>
      </c>
      <c r="AQ271" s="61">
        <v>0</v>
      </c>
      <c r="AR271" s="61">
        <v>0</v>
      </c>
      <c r="AS271" s="61">
        <v>0</v>
      </c>
      <c r="AT271" s="61">
        <v>0</v>
      </c>
      <c r="AU271" s="61">
        <v>0</v>
      </c>
      <c r="AV271" s="61">
        <v>0</v>
      </c>
      <c r="AW271" s="61">
        <v>0</v>
      </c>
      <c r="AX271" s="61">
        <v>0</v>
      </c>
      <c r="AY271" s="61">
        <v>0</v>
      </c>
      <c r="AZ271" s="61">
        <v>0</v>
      </c>
      <c r="BA271" s="61">
        <v>0</v>
      </c>
      <c r="BB271" s="61">
        <v>0</v>
      </c>
      <c r="BC271" s="61">
        <v>0</v>
      </c>
      <c r="BD271" s="61">
        <v>0</v>
      </c>
      <c r="BE271" s="61">
        <v>0</v>
      </c>
      <c r="BF271" s="61">
        <v>0</v>
      </c>
      <c r="BG271" s="61">
        <v>0</v>
      </c>
      <c r="BH271" s="61">
        <v>0</v>
      </c>
      <c r="BI271" s="61">
        <v>0</v>
      </c>
      <c r="BJ271" s="61">
        <v>0</v>
      </c>
      <c r="BK271" s="61">
        <v>0</v>
      </c>
      <c r="BL271" s="61">
        <v>0</v>
      </c>
      <c r="BM271" s="61">
        <v>0</v>
      </c>
      <c r="BN271" s="61">
        <v>0</v>
      </c>
      <c r="BO271" s="61">
        <v>0</v>
      </c>
      <c r="BP271" s="61">
        <v>0</v>
      </c>
      <c r="BQ271" s="61">
        <v>0</v>
      </c>
      <c r="BR271" s="61">
        <v>0</v>
      </c>
      <c r="BS271" s="61">
        <v>994080</v>
      </c>
      <c r="BT271" s="61">
        <v>-818756</v>
      </c>
      <c r="BU271" s="58" t="s">
        <v>619</v>
      </c>
      <c r="BV271" s="58" t="s">
        <v>465</v>
      </c>
      <c r="BW271" s="58" t="s">
        <v>466</v>
      </c>
      <c r="BX271" s="58" t="s">
        <v>497</v>
      </c>
      <c r="BY271" s="58" t="s">
        <v>1342</v>
      </c>
    </row>
    <row r="272" spans="1:77">
      <c r="A272" s="58" t="s">
        <v>469</v>
      </c>
      <c r="B272" s="59" t="s">
        <v>1343</v>
      </c>
      <c r="C272" s="59" t="s">
        <v>1344</v>
      </c>
      <c r="D272" s="61">
        <v>112740804</v>
      </c>
      <c r="E272" s="61">
        <v>0</v>
      </c>
      <c r="F272" s="61">
        <v>112740804</v>
      </c>
      <c r="G272" s="61">
        <v>0</v>
      </c>
      <c r="H272" s="61">
        <v>0</v>
      </c>
      <c r="I272" s="61">
        <v>0</v>
      </c>
      <c r="J272" s="61">
        <v>0</v>
      </c>
      <c r="K272" s="61">
        <v>0</v>
      </c>
      <c r="L272" s="61">
        <v>0</v>
      </c>
      <c r="M272" s="61">
        <v>-600093</v>
      </c>
      <c r="N272" s="61">
        <v>0</v>
      </c>
      <c r="O272" s="61">
        <v>-600093</v>
      </c>
      <c r="P272" s="61">
        <v>1284936</v>
      </c>
      <c r="Q272" s="61">
        <v>0</v>
      </c>
      <c r="R272" s="61">
        <v>1284936</v>
      </c>
      <c r="S272" s="61">
        <v>0</v>
      </c>
      <c r="T272" s="61">
        <v>0</v>
      </c>
      <c r="U272" s="61">
        <v>0</v>
      </c>
      <c r="V272" s="61">
        <v>0</v>
      </c>
      <c r="W272" s="61">
        <v>0</v>
      </c>
      <c r="X272" s="61">
        <v>0</v>
      </c>
      <c r="Y272" s="61">
        <v>1571036</v>
      </c>
      <c r="Z272" s="61">
        <v>0</v>
      </c>
      <c r="AA272" s="61">
        <v>1571036</v>
      </c>
      <c r="AB272" s="61">
        <v>-1333642</v>
      </c>
      <c r="AC272" s="61">
        <v>0</v>
      </c>
      <c r="AD272" s="61">
        <v>-1333642</v>
      </c>
      <c r="AE272" s="61">
        <v>0</v>
      </c>
      <c r="AF272" s="61">
        <v>0</v>
      </c>
      <c r="AG272" s="61">
        <v>0</v>
      </c>
      <c r="AH272" s="61">
        <v>113663041</v>
      </c>
      <c r="AI272" s="61">
        <v>0</v>
      </c>
      <c r="AJ272" s="61">
        <v>113663041</v>
      </c>
      <c r="AK272" s="61">
        <v>0</v>
      </c>
      <c r="AL272" s="61">
        <v>0</v>
      </c>
      <c r="AM272" s="61">
        <v>0</v>
      </c>
      <c r="AN272" s="61">
        <v>0</v>
      </c>
      <c r="AO272" s="61">
        <v>0</v>
      </c>
      <c r="AP272" s="61">
        <v>0</v>
      </c>
      <c r="AQ272" s="61">
        <v>0</v>
      </c>
      <c r="AR272" s="61">
        <v>0</v>
      </c>
      <c r="AS272" s="61">
        <v>0</v>
      </c>
      <c r="AT272" s="61">
        <v>0</v>
      </c>
      <c r="AU272" s="61">
        <v>0</v>
      </c>
      <c r="AV272" s="61">
        <v>0</v>
      </c>
      <c r="AW272" s="61">
        <v>0</v>
      </c>
      <c r="AX272" s="61">
        <v>0</v>
      </c>
      <c r="AY272" s="61">
        <v>0</v>
      </c>
      <c r="AZ272" s="61">
        <v>0</v>
      </c>
      <c r="BA272" s="61">
        <v>0</v>
      </c>
      <c r="BB272" s="61">
        <v>0</v>
      </c>
      <c r="BC272" s="61">
        <v>0</v>
      </c>
      <c r="BD272" s="61">
        <v>0</v>
      </c>
      <c r="BE272" s="61">
        <v>0</v>
      </c>
      <c r="BF272" s="61">
        <v>0</v>
      </c>
      <c r="BG272" s="61">
        <v>0</v>
      </c>
      <c r="BH272" s="61">
        <v>0</v>
      </c>
      <c r="BI272" s="61">
        <v>0</v>
      </c>
      <c r="BJ272" s="61">
        <v>0</v>
      </c>
      <c r="BK272" s="61">
        <v>0</v>
      </c>
      <c r="BL272" s="61">
        <v>0</v>
      </c>
      <c r="BM272" s="61">
        <v>0</v>
      </c>
      <c r="BN272" s="61">
        <v>0</v>
      </c>
      <c r="BO272" s="61">
        <v>0</v>
      </c>
      <c r="BP272" s="61">
        <v>0</v>
      </c>
      <c r="BQ272" s="61">
        <v>0</v>
      </c>
      <c r="BR272" s="61">
        <v>0</v>
      </c>
      <c r="BS272" s="61">
        <v>4245828</v>
      </c>
      <c r="BT272" s="61">
        <v>-315143</v>
      </c>
      <c r="BU272" s="58" t="s">
        <v>536</v>
      </c>
      <c r="BV272" s="58" t="s">
        <v>522</v>
      </c>
      <c r="BW272" s="58" t="s">
        <v>536</v>
      </c>
      <c r="BX272" s="58" t="s">
        <v>497</v>
      </c>
      <c r="BY272" s="58" t="s">
        <v>1345</v>
      </c>
    </row>
    <row r="273" spans="1:77">
      <c r="A273" s="58" t="s">
        <v>461</v>
      </c>
      <c r="B273" s="59" t="s">
        <v>1346</v>
      </c>
      <c r="C273" s="59" t="s">
        <v>1347</v>
      </c>
      <c r="D273" s="61">
        <v>45303119</v>
      </c>
      <c r="E273" s="61">
        <v>0</v>
      </c>
      <c r="F273" s="61">
        <v>45303119</v>
      </c>
      <c r="G273" s="61">
        <v>0</v>
      </c>
      <c r="H273" s="61">
        <v>0</v>
      </c>
      <c r="I273" s="61">
        <v>0</v>
      </c>
      <c r="J273" s="61">
        <v>-65607</v>
      </c>
      <c r="K273" s="61">
        <v>0</v>
      </c>
      <c r="L273" s="61">
        <v>-65607</v>
      </c>
      <c r="M273" s="61">
        <v>0</v>
      </c>
      <c r="N273" s="61">
        <v>0</v>
      </c>
      <c r="O273" s="61">
        <v>0</v>
      </c>
      <c r="P273" s="61">
        <v>94393</v>
      </c>
      <c r="Q273" s="61">
        <v>0</v>
      </c>
      <c r="R273" s="61">
        <v>94393</v>
      </c>
      <c r="S273" s="61">
        <v>46000</v>
      </c>
      <c r="T273" s="61">
        <v>0</v>
      </c>
      <c r="U273" s="61">
        <v>46000</v>
      </c>
      <c r="V273" s="61">
        <v>1154160</v>
      </c>
      <c r="W273" s="61">
        <v>0</v>
      </c>
      <c r="X273" s="61">
        <v>1154160</v>
      </c>
      <c r="Y273" s="61">
        <v>0</v>
      </c>
      <c r="Z273" s="61">
        <v>0</v>
      </c>
      <c r="AA273" s="61">
        <v>0</v>
      </c>
      <c r="AB273" s="61">
        <v>-2044160</v>
      </c>
      <c r="AC273" s="61">
        <v>0</v>
      </c>
      <c r="AD273" s="61">
        <v>-2044160</v>
      </c>
      <c r="AE273" s="61">
        <v>0</v>
      </c>
      <c r="AF273" s="61">
        <v>0</v>
      </c>
      <c r="AG273" s="61">
        <v>0</v>
      </c>
      <c r="AH273" s="61">
        <v>44553512</v>
      </c>
      <c r="AI273" s="61">
        <v>0</v>
      </c>
      <c r="AJ273" s="61">
        <v>44553512</v>
      </c>
      <c r="AK273" s="61">
        <v>0</v>
      </c>
      <c r="AL273" s="61">
        <v>0</v>
      </c>
      <c r="AM273" s="61">
        <v>0</v>
      </c>
      <c r="AN273" s="61">
        <v>0</v>
      </c>
      <c r="AO273" s="61">
        <v>0</v>
      </c>
      <c r="AP273" s="61">
        <v>0</v>
      </c>
      <c r="AQ273" s="61">
        <v>0</v>
      </c>
      <c r="AR273" s="61">
        <v>0</v>
      </c>
      <c r="AS273" s="61">
        <v>0</v>
      </c>
      <c r="AT273" s="61">
        <v>0</v>
      </c>
      <c r="AU273" s="61">
        <v>0</v>
      </c>
      <c r="AV273" s="61">
        <v>0</v>
      </c>
      <c r="AW273" s="61">
        <v>0</v>
      </c>
      <c r="AX273" s="61">
        <v>0</v>
      </c>
      <c r="AY273" s="61">
        <v>0</v>
      </c>
      <c r="AZ273" s="61">
        <v>0</v>
      </c>
      <c r="BA273" s="61">
        <v>0</v>
      </c>
      <c r="BB273" s="61">
        <v>0</v>
      </c>
      <c r="BC273" s="61">
        <v>0</v>
      </c>
      <c r="BD273" s="61">
        <v>0</v>
      </c>
      <c r="BE273" s="61">
        <v>0</v>
      </c>
      <c r="BF273" s="61">
        <v>0</v>
      </c>
      <c r="BG273" s="61">
        <v>0</v>
      </c>
      <c r="BH273" s="61">
        <v>0</v>
      </c>
      <c r="BI273" s="61">
        <v>0</v>
      </c>
      <c r="BJ273" s="61">
        <v>0</v>
      </c>
      <c r="BK273" s="61">
        <v>0</v>
      </c>
      <c r="BL273" s="61">
        <v>0</v>
      </c>
      <c r="BM273" s="61">
        <v>0</v>
      </c>
      <c r="BN273" s="61">
        <v>0</v>
      </c>
      <c r="BO273" s="61">
        <v>0</v>
      </c>
      <c r="BP273" s="61">
        <v>0</v>
      </c>
      <c r="BQ273" s="61">
        <v>0</v>
      </c>
      <c r="BR273" s="61">
        <v>0</v>
      </c>
      <c r="BS273" s="61">
        <v>1836317</v>
      </c>
      <c r="BT273" s="61">
        <v>-5415277</v>
      </c>
      <c r="BU273" s="58" t="s">
        <v>491</v>
      </c>
      <c r="BV273" s="58" t="s">
        <v>492</v>
      </c>
      <c r="BW273" s="58" t="s">
        <v>466</v>
      </c>
      <c r="BX273" s="58" t="s">
        <v>467</v>
      </c>
      <c r="BY273" s="58" t="s">
        <v>1348</v>
      </c>
    </row>
    <row r="274" spans="1:77">
      <c r="A274" s="58" t="s">
        <v>469</v>
      </c>
      <c r="B274" s="59" t="s">
        <v>1349</v>
      </c>
      <c r="C274" s="59" t="s">
        <v>1350</v>
      </c>
      <c r="D274" s="61">
        <v>22395145</v>
      </c>
      <c r="E274" s="61">
        <v>0</v>
      </c>
      <c r="F274" s="61">
        <v>22395145</v>
      </c>
      <c r="G274" s="61">
        <v>0</v>
      </c>
      <c r="H274" s="61">
        <v>0</v>
      </c>
      <c r="I274" s="61">
        <v>0</v>
      </c>
      <c r="J274" s="61">
        <v>-195880</v>
      </c>
      <c r="K274" s="61">
        <v>0</v>
      </c>
      <c r="L274" s="61">
        <v>-195880</v>
      </c>
      <c r="M274" s="61">
        <v>0</v>
      </c>
      <c r="N274" s="61">
        <v>0</v>
      </c>
      <c r="O274" s="61">
        <v>0</v>
      </c>
      <c r="P274" s="61">
        <v>-350185</v>
      </c>
      <c r="Q274" s="61">
        <v>0</v>
      </c>
      <c r="R274" s="61">
        <v>-350185</v>
      </c>
      <c r="S274" s="61">
        <v>789203</v>
      </c>
      <c r="T274" s="61">
        <v>0</v>
      </c>
      <c r="U274" s="61">
        <v>789203</v>
      </c>
      <c r="V274" s="61">
        <v>127965</v>
      </c>
      <c r="W274" s="61">
        <v>0</v>
      </c>
      <c r="X274" s="61">
        <v>127965</v>
      </c>
      <c r="Y274" s="61">
        <v>0</v>
      </c>
      <c r="Z274" s="61">
        <v>0</v>
      </c>
      <c r="AA274" s="61">
        <v>0</v>
      </c>
      <c r="AB274" s="61">
        <v>-1954522</v>
      </c>
      <c r="AC274" s="61">
        <v>0</v>
      </c>
      <c r="AD274" s="61">
        <v>-1954522</v>
      </c>
      <c r="AE274" s="61">
        <v>0</v>
      </c>
      <c r="AF274" s="61">
        <v>0</v>
      </c>
      <c r="AG274" s="61">
        <v>0</v>
      </c>
      <c r="AH274" s="61">
        <v>21007606</v>
      </c>
      <c r="AI274" s="61">
        <v>0</v>
      </c>
      <c r="AJ274" s="61">
        <v>21007606</v>
      </c>
      <c r="AK274" s="61">
        <v>0</v>
      </c>
      <c r="AL274" s="61">
        <v>0</v>
      </c>
      <c r="AM274" s="61">
        <v>0</v>
      </c>
      <c r="AN274" s="61">
        <v>0</v>
      </c>
      <c r="AO274" s="61">
        <v>0</v>
      </c>
      <c r="AP274" s="61">
        <v>0</v>
      </c>
      <c r="AQ274" s="61">
        <v>0</v>
      </c>
      <c r="AR274" s="61">
        <v>0</v>
      </c>
      <c r="AS274" s="61">
        <v>0</v>
      </c>
      <c r="AT274" s="61">
        <v>0</v>
      </c>
      <c r="AU274" s="61">
        <v>0</v>
      </c>
      <c r="AV274" s="61">
        <v>0</v>
      </c>
      <c r="AW274" s="61">
        <v>0</v>
      </c>
      <c r="AX274" s="61">
        <v>0</v>
      </c>
      <c r="AY274" s="61">
        <v>0</v>
      </c>
      <c r="AZ274" s="61">
        <v>0</v>
      </c>
      <c r="BA274" s="61">
        <v>0</v>
      </c>
      <c r="BB274" s="61">
        <v>0</v>
      </c>
      <c r="BC274" s="61">
        <v>0</v>
      </c>
      <c r="BD274" s="61">
        <v>0</v>
      </c>
      <c r="BE274" s="61">
        <v>0</v>
      </c>
      <c r="BF274" s="61">
        <v>0</v>
      </c>
      <c r="BG274" s="61">
        <v>0</v>
      </c>
      <c r="BH274" s="61">
        <v>0</v>
      </c>
      <c r="BI274" s="61">
        <v>0</v>
      </c>
      <c r="BJ274" s="61">
        <v>0</v>
      </c>
      <c r="BK274" s="61">
        <v>0</v>
      </c>
      <c r="BL274" s="61">
        <v>0</v>
      </c>
      <c r="BM274" s="61">
        <v>0</v>
      </c>
      <c r="BN274" s="61">
        <v>0</v>
      </c>
      <c r="BO274" s="61">
        <v>0</v>
      </c>
      <c r="BP274" s="61">
        <v>0</v>
      </c>
      <c r="BQ274" s="61">
        <v>0</v>
      </c>
      <c r="BR274" s="61">
        <v>0</v>
      </c>
      <c r="BS274" s="61">
        <v>4865984</v>
      </c>
      <c r="BT274" s="61">
        <v>-3773789</v>
      </c>
      <c r="BU274" s="58" t="s">
        <v>536</v>
      </c>
      <c r="BV274" s="58" t="s">
        <v>765</v>
      </c>
      <c r="BW274" s="58" t="s">
        <v>536</v>
      </c>
      <c r="BX274" s="58" t="s">
        <v>537</v>
      </c>
      <c r="BY274" s="58" t="s">
        <v>1351</v>
      </c>
    </row>
    <row r="275" spans="1:77">
      <c r="A275" s="58" t="s">
        <v>469</v>
      </c>
      <c r="B275" s="59" t="s">
        <v>1352</v>
      </c>
      <c r="C275" s="59" t="s">
        <v>1353</v>
      </c>
      <c r="D275" s="61">
        <v>8667081</v>
      </c>
      <c r="E275" s="61">
        <v>0</v>
      </c>
      <c r="F275" s="61">
        <v>8667081</v>
      </c>
      <c r="G275" s="61">
        <v>0</v>
      </c>
      <c r="H275" s="61">
        <v>0</v>
      </c>
      <c r="I275" s="61">
        <v>0</v>
      </c>
      <c r="J275" s="61">
        <v>-1842</v>
      </c>
      <c r="K275" s="61">
        <v>0</v>
      </c>
      <c r="L275" s="61">
        <v>-1842</v>
      </c>
      <c r="M275" s="61">
        <v>0</v>
      </c>
      <c r="N275" s="61">
        <v>0</v>
      </c>
      <c r="O275" s="61">
        <v>0</v>
      </c>
      <c r="P275" s="61">
        <v>30300</v>
      </c>
      <c r="Q275" s="61">
        <v>0</v>
      </c>
      <c r="R275" s="61">
        <v>30300</v>
      </c>
      <c r="S275" s="61">
        <v>36384</v>
      </c>
      <c r="T275" s="61">
        <v>0</v>
      </c>
      <c r="U275" s="61">
        <v>36384</v>
      </c>
      <c r="V275" s="61">
        <v>351690</v>
      </c>
      <c r="W275" s="61">
        <v>0</v>
      </c>
      <c r="X275" s="61">
        <v>351690</v>
      </c>
      <c r="Y275" s="61">
        <v>62988</v>
      </c>
      <c r="Z275" s="61">
        <v>0</v>
      </c>
      <c r="AA275" s="61">
        <v>62988</v>
      </c>
      <c r="AB275" s="61">
        <v>-766475</v>
      </c>
      <c r="AC275" s="61">
        <v>0</v>
      </c>
      <c r="AD275" s="61">
        <v>-766475</v>
      </c>
      <c r="AE275" s="61">
        <v>0</v>
      </c>
      <c r="AF275" s="61">
        <v>0</v>
      </c>
      <c r="AG275" s="61">
        <v>0</v>
      </c>
      <c r="AH275" s="61">
        <v>8381968</v>
      </c>
      <c r="AI275" s="61">
        <v>0</v>
      </c>
      <c r="AJ275" s="61">
        <v>8381968</v>
      </c>
      <c r="AK275" s="61">
        <v>0</v>
      </c>
      <c r="AL275" s="61">
        <v>0</v>
      </c>
      <c r="AM275" s="61">
        <v>584222</v>
      </c>
      <c r="AN275" s="61">
        <v>0</v>
      </c>
      <c r="AO275" s="61">
        <v>584222</v>
      </c>
      <c r="AP275" s="61">
        <v>0</v>
      </c>
      <c r="AQ275" s="61">
        <v>0</v>
      </c>
      <c r="AR275" s="61">
        <v>0</v>
      </c>
      <c r="AS275" s="61">
        <v>0</v>
      </c>
      <c r="AT275" s="61">
        <v>0</v>
      </c>
      <c r="AU275" s="61">
        <v>0</v>
      </c>
      <c r="AV275" s="61">
        <v>0</v>
      </c>
      <c r="AW275" s="61">
        <v>0</v>
      </c>
      <c r="AX275" s="61">
        <v>0</v>
      </c>
      <c r="AY275" s="61">
        <v>0</v>
      </c>
      <c r="AZ275" s="61">
        <v>0</v>
      </c>
      <c r="BA275" s="61">
        <v>0</v>
      </c>
      <c r="BB275" s="61">
        <v>0</v>
      </c>
      <c r="BC275" s="61">
        <v>0</v>
      </c>
      <c r="BD275" s="61">
        <v>0</v>
      </c>
      <c r="BE275" s="61">
        <v>0</v>
      </c>
      <c r="BF275" s="61">
        <v>0</v>
      </c>
      <c r="BG275" s="61">
        <v>0</v>
      </c>
      <c r="BH275" s="61">
        <v>0</v>
      </c>
      <c r="BI275" s="61">
        <v>0</v>
      </c>
      <c r="BJ275" s="61">
        <v>0</v>
      </c>
      <c r="BK275" s="61">
        <v>0</v>
      </c>
      <c r="BL275" s="61">
        <v>0</v>
      </c>
      <c r="BM275" s="61">
        <v>0</v>
      </c>
      <c r="BN275" s="61">
        <v>0</v>
      </c>
      <c r="BO275" s="61">
        <v>0</v>
      </c>
      <c r="BP275" s="61">
        <v>0</v>
      </c>
      <c r="BQ275" s="61">
        <v>0</v>
      </c>
      <c r="BR275" s="61">
        <v>0</v>
      </c>
      <c r="BS275" s="61">
        <v>446713</v>
      </c>
      <c r="BT275" s="61">
        <v>-827470</v>
      </c>
      <c r="BU275" s="58" t="s">
        <v>764</v>
      </c>
      <c r="BV275" s="58" t="s">
        <v>765</v>
      </c>
      <c r="BW275" s="58" t="s">
        <v>466</v>
      </c>
      <c r="BX275" s="58" t="s">
        <v>537</v>
      </c>
      <c r="BY275" s="58" t="s">
        <v>1354</v>
      </c>
    </row>
    <row r="276" spans="1:77">
      <c r="A276" s="58" t="s">
        <v>469</v>
      </c>
      <c r="B276" s="59" t="s">
        <v>1355</v>
      </c>
      <c r="C276" s="59" t="s">
        <v>1356</v>
      </c>
      <c r="D276" s="61">
        <v>372000615</v>
      </c>
      <c r="E276" s="61">
        <v>0</v>
      </c>
      <c r="F276" s="61">
        <v>372000615</v>
      </c>
      <c r="G276" s="61">
        <v>0</v>
      </c>
      <c r="H276" s="61">
        <v>0</v>
      </c>
      <c r="I276" s="61">
        <v>0</v>
      </c>
      <c r="J276" s="61">
        <v>-1125999</v>
      </c>
      <c r="K276" s="61">
        <v>0</v>
      </c>
      <c r="L276" s="61">
        <v>-1125999</v>
      </c>
      <c r="M276" s="61">
        <v>0</v>
      </c>
      <c r="N276" s="61">
        <v>0</v>
      </c>
      <c r="O276" s="61">
        <v>0</v>
      </c>
      <c r="P276" s="61">
        <v>-5341286</v>
      </c>
      <c r="Q276" s="61">
        <v>0</v>
      </c>
      <c r="R276" s="61">
        <v>-5341286</v>
      </c>
      <c r="S276" s="61">
        <v>0</v>
      </c>
      <c r="T276" s="61">
        <v>0</v>
      </c>
      <c r="U276" s="61">
        <v>0</v>
      </c>
      <c r="V276" s="61">
        <v>5313815</v>
      </c>
      <c r="W276" s="61">
        <v>0</v>
      </c>
      <c r="X276" s="61">
        <v>5313815</v>
      </c>
      <c r="Y276" s="61">
        <v>1821816</v>
      </c>
      <c r="Z276" s="61">
        <v>0</v>
      </c>
      <c r="AA276" s="61">
        <v>1821816</v>
      </c>
      <c r="AB276" s="61">
        <v>-7097168</v>
      </c>
      <c r="AC276" s="61">
        <v>0</v>
      </c>
      <c r="AD276" s="61">
        <v>-7097168</v>
      </c>
      <c r="AE276" s="61">
        <v>0</v>
      </c>
      <c r="AF276" s="61">
        <v>0</v>
      </c>
      <c r="AG276" s="61">
        <v>0</v>
      </c>
      <c r="AH276" s="61">
        <v>366697792</v>
      </c>
      <c r="AI276" s="61">
        <v>0</v>
      </c>
      <c r="AJ276" s="61">
        <v>366697792</v>
      </c>
      <c r="AK276" s="61">
        <v>0</v>
      </c>
      <c r="AL276" s="61">
        <v>0</v>
      </c>
      <c r="AM276" s="61">
        <v>0</v>
      </c>
      <c r="AN276" s="61">
        <v>0</v>
      </c>
      <c r="AO276" s="61">
        <v>0</v>
      </c>
      <c r="AP276" s="61">
        <v>0</v>
      </c>
      <c r="AQ276" s="61">
        <v>0</v>
      </c>
      <c r="AR276" s="61">
        <v>0</v>
      </c>
      <c r="AS276" s="61">
        <v>0</v>
      </c>
      <c r="AT276" s="61">
        <v>0</v>
      </c>
      <c r="AU276" s="61">
        <v>0</v>
      </c>
      <c r="AV276" s="61">
        <v>0</v>
      </c>
      <c r="AW276" s="61">
        <v>0</v>
      </c>
      <c r="AX276" s="61">
        <v>0</v>
      </c>
      <c r="AY276" s="61">
        <v>0</v>
      </c>
      <c r="AZ276" s="61">
        <v>0</v>
      </c>
      <c r="BA276" s="61">
        <v>0</v>
      </c>
      <c r="BB276" s="61">
        <v>0</v>
      </c>
      <c r="BC276" s="61">
        <v>0</v>
      </c>
      <c r="BD276" s="61">
        <v>0</v>
      </c>
      <c r="BE276" s="61">
        <v>0</v>
      </c>
      <c r="BF276" s="61">
        <v>0</v>
      </c>
      <c r="BG276" s="61">
        <v>0</v>
      </c>
      <c r="BH276" s="61">
        <v>0</v>
      </c>
      <c r="BI276" s="61">
        <v>0</v>
      </c>
      <c r="BJ276" s="61">
        <v>0</v>
      </c>
      <c r="BK276" s="61">
        <v>0</v>
      </c>
      <c r="BL276" s="61">
        <v>0</v>
      </c>
      <c r="BM276" s="61">
        <v>0</v>
      </c>
      <c r="BN276" s="61">
        <v>0</v>
      </c>
      <c r="BO276" s="61">
        <v>0</v>
      </c>
      <c r="BP276" s="61">
        <v>0</v>
      </c>
      <c r="BQ276" s="61">
        <v>0</v>
      </c>
      <c r="BR276" s="61">
        <v>0</v>
      </c>
      <c r="BS276" s="61">
        <v>43121240</v>
      </c>
      <c r="BT276" s="61">
        <v>-31565135</v>
      </c>
      <c r="BU276" s="58" t="s">
        <v>501</v>
      </c>
      <c r="BV276" s="58" t="s">
        <v>502</v>
      </c>
      <c r="BW276" s="58" t="s">
        <v>645</v>
      </c>
      <c r="BX276" s="58" t="s">
        <v>504</v>
      </c>
      <c r="BY276" s="58" t="s">
        <v>1357</v>
      </c>
    </row>
    <row r="277" spans="1:77">
      <c r="A277" s="58" t="s">
        <v>469</v>
      </c>
      <c r="B277" s="59" t="s">
        <v>1358</v>
      </c>
      <c r="C277" s="59" t="s">
        <v>1359</v>
      </c>
      <c r="D277" s="61">
        <v>117586065</v>
      </c>
      <c r="E277" s="61">
        <v>0</v>
      </c>
      <c r="F277" s="61">
        <v>117586065</v>
      </c>
      <c r="G277" s="61">
        <v>0</v>
      </c>
      <c r="H277" s="61">
        <v>0</v>
      </c>
      <c r="I277" s="61">
        <v>0</v>
      </c>
      <c r="J277" s="61">
        <v>0</v>
      </c>
      <c r="K277" s="61">
        <v>0</v>
      </c>
      <c r="L277" s="61">
        <v>0</v>
      </c>
      <c r="M277" s="61">
        <v>0</v>
      </c>
      <c r="N277" s="61">
        <v>0</v>
      </c>
      <c r="O277" s="61">
        <v>0</v>
      </c>
      <c r="P277" s="61">
        <v>-1254148</v>
      </c>
      <c r="Q277" s="61">
        <v>0</v>
      </c>
      <c r="R277" s="61">
        <v>-1254148</v>
      </c>
      <c r="S277" s="61">
        <v>0</v>
      </c>
      <c r="T277" s="61">
        <v>0</v>
      </c>
      <c r="U277" s="61">
        <v>0</v>
      </c>
      <c r="V277" s="61">
        <v>6663100</v>
      </c>
      <c r="W277" s="61">
        <v>0</v>
      </c>
      <c r="X277" s="61">
        <v>6663100</v>
      </c>
      <c r="Y277" s="61">
        <v>0</v>
      </c>
      <c r="Z277" s="61">
        <v>0</v>
      </c>
      <c r="AA277" s="61">
        <v>0</v>
      </c>
      <c r="AB277" s="61">
        <v>-3500000</v>
      </c>
      <c r="AC277" s="61">
        <v>0</v>
      </c>
      <c r="AD277" s="61">
        <v>-3500000</v>
      </c>
      <c r="AE277" s="61">
        <v>0</v>
      </c>
      <c r="AF277" s="61">
        <v>0</v>
      </c>
      <c r="AG277" s="61">
        <v>0</v>
      </c>
      <c r="AH277" s="61">
        <v>119495017</v>
      </c>
      <c r="AI277" s="61">
        <v>0</v>
      </c>
      <c r="AJ277" s="61">
        <v>119495017</v>
      </c>
      <c r="AK277" s="61">
        <v>0</v>
      </c>
      <c r="AL277" s="61">
        <v>0</v>
      </c>
      <c r="AM277" s="61">
        <v>82944</v>
      </c>
      <c r="AN277" s="61">
        <v>0</v>
      </c>
      <c r="AO277" s="61">
        <v>82944</v>
      </c>
      <c r="AP277" s="61">
        <v>0</v>
      </c>
      <c r="AQ277" s="61">
        <v>0</v>
      </c>
      <c r="AR277" s="61">
        <v>0</v>
      </c>
      <c r="AS277" s="61">
        <v>0</v>
      </c>
      <c r="AT277" s="61">
        <v>0</v>
      </c>
      <c r="AU277" s="61">
        <v>0</v>
      </c>
      <c r="AV277" s="61">
        <v>0</v>
      </c>
      <c r="AW277" s="61">
        <v>0</v>
      </c>
      <c r="AX277" s="61">
        <v>0</v>
      </c>
      <c r="AY277" s="61">
        <v>0</v>
      </c>
      <c r="AZ277" s="61">
        <v>0</v>
      </c>
      <c r="BA277" s="61">
        <v>0</v>
      </c>
      <c r="BB277" s="61">
        <v>0</v>
      </c>
      <c r="BC277" s="61">
        <v>0</v>
      </c>
      <c r="BD277" s="61">
        <v>0</v>
      </c>
      <c r="BE277" s="61">
        <v>0</v>
      </c>
      <c r="BF277" s="61">
        <v>0</v>
      </c>
      <c r="BG277" s="61">
        <v>0</v>
      </c>
      <c r="BH277" s="61">
        <v>0</v>
      </c>
      <c r="BI277" s="61">
        <v>0</v>
      </c>
      <c r="BJ277" s="61">
        <v>0</v>
      </c>
      <c r="BK277" s="61">
        <v>0</v>
      </c>
      <c r="BL277" s="61">
        <v>0</v>
      </c>
      <c r="BM277" s="61">
        <v>0</v>
      </c>
      <c r="BN277" s="61">
        <v>0</v>
      </c>
      <c r="BO277" s="61">
        <v>0</v>
      </c>
      <c r="BP277" s="61">
        <v>0</v>
      </c>
      <c r="BQ277" s="61">
        <v>0</v>
      </c>
      <c r="BR277" s="61">
        <v>0</v>
      </c>
      <c r="BS277" s="61">
        <v>13023942</v>
      </c>
      <c r="BT277" s="61">
        <v>-8315119</v>
      </c>
      <c r="BU277" s="58" t="s">
        <v>511</v>
      </c>
      <c r="BV277" s="58" t="s">
        <v>568</v>
      </c>
      <c r="BW277" s="58" t="s">
        <v>513</v>
      </c>
      <c r="BX277" s="58" t="s">
        <v>473</v>
      </c>
      <c r="BY277" s="58" t="s">
        <v>1360</v>
      </c>
    </row>
    <row r="278" spans="1:77">
      <c r="A278" s="58" t="s">
        <v>461</v>
      </c>
      <c r="B278" s="59" t="s">
        <v>1361</v>
      </c>
      <c r="C278" s="59" t="s">
        <v>1362</v>
      </c>
      <c r="D278" s="61">
        <v>39791945</v>
      </c>
      <c r="E278" s="61">
        <v>0</v>
      </c>
      <c r="F278" s="61">
        <v>39791945</v>
      </c>
      <c r="G278" s="61">
        <v>0</v>
      </c>
      <c r="H278" s="61">
        <v>0</v>
      </c>
      <c r="I278" s="61">
        <v>0</v>
      </c>
      <c r="J278" s="61">
        <v>-396920</v>
      </c>
      <c r="K278" s="61">
        <v>0</v>
      </c>
      <c r="L278" s="61">
        <v>-396920</v>
      </c>
      <c r="M278" s="61">
        <v>0</v>
      </c>
      <c r="N278" s="61">
        <v>0</v>
      </c>
      <c r="O278" s="61">
        <v>0</v>
      </c>
      <c r="P278" s="61">
        <v>-735889</v>
      </c>
      <c r="Q278" s="61">
        <v>0</v>
      </c>
      <c r="R278" s="61">
        <v>-735889</v>
      </c>
      <c r="S278" s="61">
        <v>0</v>
      </c>
      <c r="T278" s="61">
        <v>0</v>
      </c>
      <c r="U278" s="61">
        <v>0</v>
      </c>
      <c r="V278" s="61">
        <v>0</v>
      </c>
      <c r="W278" s="61">
        <v>0</v>
      </c>
      <c r="X278" s="61">
        <v>0</v>
      </c>
      <c r="Y278" s="61">
        <v>549870</v>
      </c>
      <c r="Z278" s="61">
        <v>0</v>
      </c>
      <c r="AA278" s="61">
        <v>549870</v>
      </c>
      <c r="AB278" s="61">
        <v>-1742693</v>
      </c>
      <c r="AC278" s="61">
        <v>0</v>
      </c>
      <c r="AD278" s="61">
        <v>-1742693</v>
      </c>
      <c r="AE278" s="61">
        <v>0</v>
      </c>
      <c r="AF278" s="61">
        <v>0</v>
      </c>
      <c r="AG278" s="61">
        <v>0</v>
      </c>
      <c r="AH278" s="61">
        <v>37863233</v>
      </c>
      <c r="AI278" s="61">
        <v>0</v>
      </c>
      <c r="AJ278" s="61">
        <v>37863233</v>
      </c>
      <c r="AK278" s="61">
        <v>0</v>
      </c>
      <c r="AL278" s="61">
        <v>0</v>
      </c>
      <c r="AM278" s="61">
        <v>123323</v>
      </c>
      <c r="AN278" s="61">
        <v>0</v>
      </c>
      <c r="AO278" s="61">
        <v>123323</v>
      </c>
      <c r="AP278" s="61">
        <v>0</v>
      </c>
      <c r="AQ278" s="61">
        <v>0</v>
      </c>
      <c r="AR278" s="61">
        <v>0</v>
      </c>
      <c r="AS278" s="61">
        <v>0</v>
      </c>
      <c r="AT278" s="61">
        <v>0</v>
      </c>
      <c r="AU278" s="61">
        <v>0</v>
      </c>
      <c r="AV278" s="61">
        <v>0</v>
      </c>
      <c r="AW278" s="61">
        <v>0</v>
      </c>
      <c r="AX278" s="61">
        <v>0</v>
      </c>
      <c r="AY278" s="61">
        <v>0</v>
      </c>
      <c r="AZ278" s="61">
        <v>0</v>
      </c>
      <c r="BA278" s="61">
        <v>0</v>
      </c>
      <c r="BB278" s="61">
        <v>0</v>
      </c>
      <c r="BC278" s="61">
        <v>0</v>
      </c>
      <c r="BD278" s="61">
        <v>0</v>
      </c>
      <c r="BE278" s="61">
        <v>0</v>
      </c>
      <c r="BF278" s="61">
        <v>0</v>
      </c>
      <c r="BG278" s="61">
        <v>0</v>
      </c>
      <c r="BH278" s="61">
        <v>0</v>
      </c>
      <c r="BI278" s="61">
        <v>0</v>
      </c>
      <c r="BJ278" s="61">
        <v>0</v>
      </c>
      <c r="BK278" s="61">
        <v>0</v>
      </c>
      <c r="BL278" s="61">
        <v>0</v>
      </c>
      <c r="BM278" s="61">
        <v>0</v>
      </c>
      <c r="BN278" s="61">
        <v>0</v>
      </c>
      <c r="BO278" s="61">
        <v>0</v>
      </c>
      <c r="BP278" s="61">
        <v>0</v>
      </c>
      <c r="BQ278" s="61">
        <v>0</v>
      </c>
      <c r="BR278" s="61">
        <v>0</v>
      </c>
      <c r="BS278" s="61">
        <v>3536901</v>
      </c>
      <c r="BT278" s="61">
        <v>-3780407</v>
      </c>
      <c r="BU278" s="58" t="s">
        <v>491</v>
      </c>
      <c r="BV278" s="58" t="s">
        <v>492</v>
      </c>
      <c r="BW278" s="58" t="s">
        <v>466</v>
      </c>
      <c r="BX278" s="58" t="s">
        <v>467</v>
      </c>
      <c r="BY278" s="58" t="s">
        <v>1363</v>
      </c>
    </row>
    <row r="279" spans="1:77">
      <c r="A279" s="58" t="s">
        <v>469</v>
      </c>
      <c r="B279" s="59" t="s">
        <v>1364</v>
      </c>
      <c r="C279" s="59" t="s">
        <v>1365</v>
      </c>
      <c r="D279" s="61">
        <v>44174204</v>
      </c>
      <c r="E279" s="61">
        <v>0</v>
      </c>
      <c r="F279" s="61">
        <v>44174204</v>
      </c>
      <c r="G279" s="61">
        <v>0</v>
      </c>
      <c r="H279" s="61">
        <v>0</v>
      </c>
      <c r="I279" s="61">
        <v>0</v>
      </c>
      <c r="J279" s="61">
        <v>-69081</v>
      </c>
      <c r="K279" s="61">
        <v>0</v>
      </c>
      <c r="L279" s="61">
        <v>-69081</v>
      </c>
      <c r="M279" s="61">
        <v>0</v>
      </c>
      <c r="N279" s="61">
        <v>0</v>
      </c>
      <c r="O279" s="61">
        <v>0</v>
      </c>
      <c r="P279" s="61">
        <v>-474320</v>
      </c>
      <c r="Q279" s="61">
        <v>0</v>
      </c>
      <c r="R279" s="61">
        <v>-474320</v>
      </c>
      <c r="S279" s="61">
        <v>131757</v>
      </c>
      <c r="T279" s="61">
        <v>0</v>
      </c>
      <c r="U279" s="61">
        <v>131757</v>
      </c>
      <c r="V279" s="61">
        <v>445421</v>
      </c>
      <c r="W279" s="61">
        <v>0</v>
      </c>
      <c r="X279" s="61">
        <v>445421</v>
      </c>
      <c r="Y279" s="61">
        <v>452431</v>
      </c>
      <c r="Z279" s="61">
        <v>0</v>
      </c>
      <c r="AA279" s="61">
        <v>452431</v>
      </c>
      <c r="AB279" s="61">
        <v>-1231422</v>
      </c>
      <c r="AC279" s="61">
        <v>0</v>
      </c>
      <c r="AD279" s="61">
        <v>-1231422</v>
      </c>
      <c r="AE279" s="61">
        <v>0</v>
      </c>
      <c r="AF279" s="61">
        <v>0</v>
      </c>
      <c r="AG279" s="61">
        <v>0</v>
      </c>
      <c r="AH279" s="61">
        <v>43498071</v>
      </c>
      <c r="AI279" s="61">
        <v>0</v>
      </c>
      <c r="AJ279" s="61">
        <v>43498071</v>
      </c>
      <c r="AK279" s="61">
        <v>0</v>
      </c>
      <c r="AL279" s="61">
        <v>0</v>
      </c>
      <c r="AM279" s="61">
        <v>108370</v>
      </c>
      <c r="AN279" s="61">
        <v>0</v>
      </c>
      <c r="AO279" s="61">
        <v>108370</v>
      </c>
      <c r="AP279" s="61">
        <v>0</v>
      </c>
      <c r="AQ279" s="61">
        <v>0</v>
      </c>
      <c r="AR279" s="61">
        <v>0</v>
      </c>
      <c r="AS279" s="61">
        <v>0</v>
      </c>
      <c r="AT279" s="61">
        <v>0</v>
      </c>
      <c r="AU279" s="61">
        <v>0</v>
      </c>
      <c r="AV279" s="61">
        <v>0</v>
      </c>
      <c r="AW279" s="61">
        <v>0</v>
      </c>
      <c r="AX279" s="61">
        <v>0</v>
      </c>
      <c r="AY279" s="61">
        <v>0</v>
      </c>
      <c r="AZ279" s="61">
        <v>0</v>
      </c>
      <c r="BA279" s="61">
        <v>0</v>
      </c>
      <c r="BB279" s="61">
        <v>0</v>
      </c>
      <c r="BC279" s="61">
        <v>0</v>
      </c>
      <c r="BD279" s="61">
        <v>0</v>
      </c>
      <c r="BE279" s="61">
        <v>0</v>
      </c>
      <c r="BF279" s="61">
        <v>0</v>
      </c>
      <c r="BG279" s="61">
        <v>0</v>
      </c>
      <c r="BH279" s="61">
        <v>0</v>
      </c>
      <c r="BI279" s="61">
        <v>0</v>
      </c>
      <c r="BJ279" s="61">
        <v>0</v>
      </c>
      <c r="BK279" s="61">
        <v>0</v>
      </c>
      <c r="BL279" s="61">
        <v>0</v>
      </c>
      <c r="BM279" s="61">
        <v>0</v>
      </c>
      <c r="BN279" s="61">
        <v>0</v>
      </c>
      <c r="BO279" s="61">
        <v>0</v>
      </c>
      <c r="BP279" s="61">
        <v>0</v>
      </c>
      <c r="BQ279" s="61">
        <v>0</v>
      </c>
      <c r="BR279" s="61">
        <v>0</v>
      </c>
      <c r="BS279" s="61">
        <v>4093464</v>
      </c>
      <c r="BT279" s="61">
        <v>-1447860</v>
      </c>
      <c r="BU279" s="58" t="s">
        <v>521</v>
      </c>
      <c r="BV279" s="58" t="s">
        <v>522</v>
      </c>
      <c r="BW279" s="58" t="s">
        <v>466</v>
      </c>
      <c r="BX279" s="58" t="s">
        <v>497</v>
      </c>
      <c r="BY279" s="58" t="s">
        <v>1366</v>
      </c>
    </row>
    <row r="280" spans="1:77">
      <c r="A280" s="58" t="s">
        <v>469</v>
      </c>
      <c r="B280" s="59" t="s">
        <v>1367</v>
      </c>
      <c r="C280" s="59" t="s">
        <v>1368</v>
      </c>
      <c r="D280" s="61">
        <v>55670412</v>
      </c>
      <c r="E280" s="61">
        <v>4950849</v>
      </c>
      <c r="F280" s="61">
        <v>60621261</v>
      </c>
      <c r="G280" s="61">
        <v>0</v>
      </c>
      <c r="H280" s="61">
        <v>0</v>
      </c>
      <c r="I280" s="61">
        <v>0</v>
      </c>
      <c r="J280" s="61">
        <v>0</v>
      </c>
      <c r="K280" s="61">
        <v>0</v>
      </c>
      <c r="L280" s="61">
        <v>0</v>
      </c>
      <c r="M280" s="61">
        <v>0</v>
      </c>
      <c r="N280" s="61">
        <v>0</v>
      </c>
      <c r="O280" s="61">
        <v>0</v>
      </c>
      <c r="P280" s="61">
        <v>373270</v>
      </c>
      <c r="Q280" s="61">
        <v>0</v>
      </c>
      <c r="R280" s="61">
        <v>373270</v>
      </c>
      <c r="S280" s="61">
        <v>72473</v>
      </c>
      <c r="T280" s="61">
        <v>0</v>
      </c>
      <c r="U280" s="61">
        <v>72473</v>
      </c>
      <c r="V280" s="61">
        <v>0</v>
      </c>
      <c r="W280" s="61">
        <v>0</v>
      </c>
      <c r="X280" s="61">
        <v>0</v>
      </c>
      <c r="Y280" s="61">
        <v>2213454</v>
      </c>
      <c r="Z280" s="61">
        <v>0</v>
      </c>
      <c r="AA280" s="61">
        <v>2213454</v>
      </c>
      <c r="AB280" s="61">
        <v>4739991</v>
      </c>
      <c r="AC280" s="61">
        <v>0</v>
      </c>
      <c r="AD280" s="61">
        <v>4739991</v>
      </c>
      <c r="AE280" s="61">
        <v>0</v>
      </c>
      <c r="AF280" s="61">
        <v>0</v>
      </c>
      <c r="AG280" s="61">
        <v>0</v>
      </c>
      <c r="AH280" s="61">
        <v>63069600</v>
      </c>
      <c r="AI280" s="61">
        <v>4950849</v>
      </c>
      <c r="AJ280" s="61">
        <v>68020449</v>
      </c>
      <c r="AK280" s="61">
        <v>4950849</v>
      </c>
      <c r="AL280" s="61">
        <v>4950849</v>
      </c>
      <c r="AM280" s="61">
        <v>226304</v>
      </c>
      <c r="AN280" s="61">
        <v>0</v>
      </c>
      <c r="AO280" s="61">
        <v>226304</v>
      </c>
      <c r="AP280" s="61">
        <v>0</v>
      </c>
      <c r="AQ280" s="61">
        <v>0</v>
      </c>
      <c r="AR280" s="61">
        <v>0</v>
      </c>
      <c r="AS280" s="61">
        <v>43</v>
      </c>
      <c r="AT280" s="61">
        <v>43</v>
      </c>
      <c r="AU280" s="61">
        <v>2746810</v>
      </c>
      <c r="AV280" s="61">
        <v>2746810</v>
      </c>
      <c r="AW280" s="61">
        <v>3417262</v>
      </c>
      <c r="AX280" s="61">
        <v>0</v>
      </c>
      <c r="AY280" s="61">
        <v>0</v>
      </c>
      <c r="AZ280" s="61">
        <v>0</v>
      </c>
      <c r="BA280" s="61">
        <v>0</v>
      </c>
      <c r="BB280" s="61">
        <v>622159</v>
      </c>
      <c r="BC280" s="61">
        <v>622159</v>
      </c>
      <c r="BD280" s="61">
        <v>0</v>
      </c>
      <c r="BE280" s="61">
        <v>0</v>
      </c>
      <c r="BF280" s="61">
        <v>0</v>
      </c>
      <c r="BG280" s="61">
        <v>622159</v>
      </c>
      <c r="BH280" s="61">
        <v>622159</v>
      </c>
      <c r="BI280" s="61">
        <v>0</v>
      </c>
      <c r="BJ280" s="61">
        <v>0</v>
      </c>
      <c r="BK280" s="61">
        <v>0</v>
      </c>
      <c r="BL280" s="61">
        <v>0</v>
      </c>
      <c r="BM280" s="61">
        <v>0</v>
      </c>
      <c r="BN280" s="61">
        <v>0</v>
      </c>
      <c r="BO280" s="61">
        <v>0</v>
      </c>
      <c r="BP280" s="61">
        <v>0</v>
      </c>
      <c r="BQ280" s="61">
        <v>0</v>
      </c>
      <c r="BR280" s="61">
        <v>0</v>
      </c>
      <c r="BS280" s="61">
        <v>7513072</v>
      </c>
      <c r="BT280" s="61">
        <v>-3618099</v>
      </c>
      <c r="BU280" s="58" t="s">
        <v>676</v>
      </c>
      <c r="BV280" s="58" t="s">
        <v>465</v>
      </c>
      <c r="BW280" s="58" t="s">
        <v>466</v>
      </c>
      <c r="BX280" s="58" t="s">
        <v>467</v>
      </c>
      <c r="BY280" s="58" t="s">
        <v>1369</v>
      </c>
    </row>
    <row r="281" spans="1:77">
      <c r="A281" s="58" t="s">
        <v>469</v>
      </c>
      <c r="B281" s="59" t="s">
        <v>1370</v>
      </c>
      <c r="C281" s="59" t="s">
        <v>1371</v>
      </c>
      <c r="D281" s="61">
        <v>119274989</v>
      </c>
      <c r="E281" s="61">
        <v>20776</v>
      </c>
      <c r="F281" s="61">
        <v>119295765</v>
      </c>
      <c r="G281" s="61">
        <v>0</v>
      </c>
      <c r="H281" s="61">
        <v>0</v>
      </c>
      <c r="I281" s="61">
        <v>0</v>
      </c>
      <c r="J281" s="61">
        <v>-283655</v>
      </c>
      <c r="K281" s="61">
        <v>0</v>
      </c>
      <c r="L281" s="61">
        <v>-283655</v>
      </c>
      <c r="M281" s="61">
        <v>0</v>
      </c>
      <c r="N281" s="61">
        <v>0</v>
      </c>
      <c r="O281" s="61">
        <v>0</v>
      </c>
      <c r="P281" s="61">
        <v>-320709</v>
      </c>
      <c r="Q281" s="61">
        <v>0</v>
      </c>
      <c r="R281" s="61">
        <v>-320709</v>
      </c>
      <c r="S281" s="61">
        <v>0</v>
      </c>
      <c r="T281" s="61">
        <v>0</v>
      </c>
      <c r="U281" s="61">
        <v>0</v>
      </c>
      <c r="V281" s="61">
        <v>0</v>
      </c>
      <c r="W281" s="61">
        <v>0</v>
      </c>
      <c r="X281" s="61">
        <v>0</v>
      </c>
      <c r="Y281" s="61">
        <v>2646353</v>
      </c>
      <c r="Z281" s="61">
        <v>0</v>
      </c>
      <c r="AA281" s="61">
        <v>2646353</v>
      </c>
      <c r="AB281" s="61">
        <v>2312244</v>
      </c>
      <c r="AC281" s="61">
        <v>0</v>
      </c>
      <c r="AD281" s="61">
        <v>2312244</v>
      </c>
      <c r="AE281" s="61">
        <v>0</v>
      </c>
      <c r="AF281" s="61">
        <v>0</v>
      </c>
      <c r="AG281" s="61">
        <v>0</v>
      </c>
      <c r="AH281" s="61">
        <v>123912877</v>
      </c>
      <c r="AI281" s="61">
        <v>20776</v>
      </c>
      <c r="AJ281" s="61">
        <v>123933653</v>
      </c>
      <c r="AK281" s="61">
        <v>20776</v>
      </c>
      <c r="AL281" s="61">
        <v>20776</v>
      </c>
      <c r="AM281" s="61">
        <v>1311600</v>
      </c>
      <c r="AN281" s="61">
        <v>0</v>
      </c>
      <c r="AO281" s="61">
        <v>1311600</v>
      </c>
      <c r="AP281" s="61">
        <v>0</v>
      </c>
      <c r="AQ281" s="61">
        <v>0</v>
      </c>
      <c r="AR281" s="61">
        <v>0</v>
      </c>
      <c r="AS281" s="61">
        <v>0</v>
      </c>
      <c r="AT281" s="61">
        <v>0</v>
      </c>
      <c r="AU281" s="61">
        <v>0</v>
      </c>
      <c r="AV281" s="61">
        <v>0</v>
      </c>
      <c r="AW281" s="61">
        <v>20776</v>
      </c>
      <c r="AX281" s="61">
        <v>0</v>
      </c>
      <c r="AY281" s="61">
        <v>0</v>
      </c>
      <c r="AZ281" s="61">
        <v>0</v>
      </c>
      <c r="BA281" s="61">
        <v>0</v>
      </c>
      <c r="BB281" s="61">
        <v>181675</v>
      </c>
      <c r="BC281" s="61">
        <v>181675</v>
      </c>
      <c r="BD281" s="61">
        <v>0</v>
      </c>
      <c r="BE281" s="61">
        <v>0</v>
      </c>
      <c r="BF281" s="61">
        <v>0</v>
      </c>
      <c r="BG281" s="61">
        <v>181675</v>
      </c>
      <c r="BH281" s="61">
        <v>181675</v>
      </c>
      <c r="BI281" s="61">
        <v>0</v>
      </c>
      <c r="BJ281" s="61">
        <v>0</v>
      </c>
      <c r="BK281" s="61">
        <v>0</v>
      </c>
      <c r="BL281" s="61">
        <v>0</v>
      </c>
      <c r="BM281" s="61">
        <v>0</v>
      </c>
      <c r="BN281" s="61">
        <v>0</v>
      </c>
      <c r="BO281" s="61">
        <v>0</v>
      </c>
      <c r="BP281" s="61">
        <v>0</v>
      </c>
      <c r="BQ281" s="61">
        <v>0</v>
      </c>
      <c r="BR281" s="61">
        <v>0</v>
      </c>
      <c r="BS281" s="61">
        <v>6883870</v>
      </c>
      <c r="BT281" s="61">
        <v>-2191148</v>
      </c>
      <c r="BU281" s="58" t="s">
        <v>511</v>
      </c>
      <c r="BV281" s="58" t="s">
        <v>584</v>
      </c>
      <c r="BW281" s="58" t="s">
        <v>513</v>
      </c>
      <c r="BX281" s="58" t="s">
        <v>514</v>
      </c>
      <c r="BY281" s="58" t="s">
        <v>1372</v>
      </c>
    </row>
    <row r="282" spans="1:77">
      <c r="A282" s="58" t="s">
        <v>469</v>
      </c>
      <c r="B282" s="59" t="s">
        <v>1373</v>
      </c>
      <c r="C282" s="59" t="s">
        <v>1374</v>
      </c>
      <c r="D282" s="61">
        <v>62378021</v>
      </c>
      <c r="E282" s="61">
        <v>176075</v>
      </c>
      <c r="F282" s="61">
        <v>62554096</v>
      </c>
      <c r="G282" s="61">
        <v>0</v>
      </c>
      <c r="H282" s="61">
        <v>0</v>
      </c>
      <c r="I282" s="61">
        <v>0</v>
      </c>
      <c r="J282" s="61">
        <v>0</v>
      </c>
      <c r="K282" s="61">
        <v>0</v>
      </c>
      <c r="L282" s="61">
        <v>0</v>
      </c>
      <c r="M282" s="61">
        <v>0</v>
      </c>
      <c r="N282" s="61">
        <v>0</v>
      </c>
      <c r="O282" s="61">
        <v>0</v>
      </c>
      <c r="P282" s="61">
        <v>530233</v>
      </c>
      <c r="Q282" s="61">
        <v>0</v>
      </c>
      <c r="R282" s="61">
        <v>530233</v>
      </c>
      <c r="S282" s="61">
        <v>446899</v>
      </c>
      <c r="T282" s="61">
        <v>0</v>
      </c>
      <c r="U282" s="61">
        <v>446899</v>
      </c>
      <c r="V282" s="61">
        <v>2511305</v>
      </c>
      <c r="W282" s="61">
        <v>0</v>
      </c>
      <c r="X282" s="61">
        <v>2511305</v>
      </c>
      <c r="Y282" s="61">
        <v>532521</v>
      </c>
      <c r="Z282" s="61">
        <v>0</v>
      </c>
      <c r="AA282" s="61">
        <v>532521</v>
      </c>
      <c r="AB282" s="61">
        <v>-1511473</v>
      </c>
      <c r="AC282" s="61">
        <v>0</v>
      </c>
      <c r="AD282" s="61">
        <v>-1511473</v>
      </c>
      <c r="AE282" s="61">
        <v>485994</v>
      </c>
      <c r="AF282" s="61">
        <v>0</v>
      </c>
      <c r="AG282" s="61">
        <v>485994</v>
      </c>
      <c r="AH282" s="61">
        <v>64887506</v>
      </c>
      <c r="AI282" s="61">
        <v>176075</v>
      </c>
      <c r="AJ282" s="61">
        <v>65063581</v>
      </c>
      <c r="AK282" s="61">
        <v>176075</v>
      </c>
      <c r="AL282" s="61">
        <v>176075</v>
      </c>
      <c r="AM282" s="61">
        <v>0</v>
      </c>
      <c r="AN282" s="61">
        <v>0</v>
      </c>
      <c r="AO282" s="61">
        <v>0</v>
      </c>
      <c r="AP282" s="61">
        <v>0</v>
      </c>
      <c r="AQ282" s="61">
        <v>0</v>
      </c>
      <c r="AR282" s="61">
        <v>0</v>
      </c>
      <c r="AS282" s="61">
        <v>1467</v>
      </c>
      <c r="AT282" s="61">
        <v>1467</v>
      </c>
      <c r="AU282" s="61">
        <v>182097</v>
      </c>
      <c r="AV282" s="61">
        <v>182097</v>
      </c>
      <c r="AW282" s="61">
        <v>0</v>
      </c>
      <c r="AX282" s="61">
        <v>0</v>
      </c>
      <c r="AY282" s="61">
        <v>48273</v>
      </c>
      <c r="AZ282" s="61">
        <v>48273</v>
      </c>
      <c r="BA282" s="61">
        <v>0</v>
      </c>
      <c r="BB282" s="61">
        <v>0</v>
      </c>
      <c r="BC282" s="61">
        <v>0</v>
      </c>
      <c r="BD282" s="61">
        <v>0</v>
      </c>
      <c r="BE282" s="61">
        <v>0</v>
      </c>
      <c r="BF282" s="61">
        <v>0</v>
      </c>
      <c r="BG282" s="61">
        <v>0</v>
      </c>
      <c r="BH282" s="61">
        <v>0</v>
      </c>
      <c r="BI282" s="61">
        <v>0</v>
      </c>
      <c r="BJ282" s="61">
        <v>0</v>
      </c>
      <c r="BK282" s="61">
        <v>0</v>
      </c>
      <c r="BL282" s="61">
        <v>0</v>
      </c>
      <c r="BM282" s="61">
        <v>0</v>
      </c>
      <c r="BN282" s="61">
        <v>0</v>
      </c>
      <c r="BO282" s="61">
        <v>0</v>
      </c>
      <c r="BP282" s="61">
        <v>0</v>
      </c>
      <c r="BQ282" s="61">
        <v>0</v>
      </c>
      <c r="BR282" s="61">
        <v>0</v>
      </c>
      <c r="BS282" s="61">
        <v>12374918</v>
      </c>
      <c r="BT282" s="61">
        <v>-2546935</v>
      </c>
      <c r="BU282" s="58" t="s">
        <v>511</v>
      </c>
      <c r="BV282" s="58" t="s">
        <v>548</v>
      </c>
      <c r="BW282" s="58" t="s">
        <v>513</v>
      </c>
      <c r="BX282" s="58" t="s">
        <v>549</v>
      </c>
      <c r="BY282" s="58" t="s">
        <v>1375</v>
      </c>
    </row>
    <row r="283" spans="1:77">
      <c r="A283" s="58" t="s">
        <v>469</v>
      </c>
      <c r="B283" s="59" t="s">
        <v>1376</v>
      </c>
      <c r="C283" s="59" t="s">
        <v>1377</v>
      </c>
      <c r="D283" s="61">
        <v>53075059</v>
      </c>
      <c r="E283" s="61">
        <v>0</v>
      </c>
      <c r="F283" s="61">
        <v>53075059</v>
      </c>
      <c r="G283" s="61">
        <v>0</v>
      </c>
      <c r="H283" s="61">
        <v>0</v>
      </c>
      <c r="I283" s="61">
        <v>0</v>
      </c>
      <c r="J283" s="61">
        <v>-877121</v>
      </c>
      <c r="K283" s="61">
        <v>0</v>
      </c>
      <c r="L283" s="61">
        <v>-877121</v>
      </c>
      <c r="M283" s="61">
        <v>0</v>
      </c>
      <c r="N283" s="61">
        <v>0</v>
      </c>
      <c r="O283" s="61">
        <v>0</v>
      </c>
      <c r="P283" s="61">
        <v>2892734</v>
      </c>
      <c r="Q283" s="61">
        <v>0</v>
      </c>
      <c r="R283" s="61">
        <v>2892734</v>
      </c>
      <c r="S283" s="61">
        <v>68937</v>
      </c>
      <c r="T283" s="61">
        <v>0</v>
      </c>
      <c r="U283" s="61">
        <v>68937</v>
      </c>
      <c r="V283" s="61">
        <v>1075696</v>
      </c>
      <c r="W283" s="61">
        <v>0</v>
      </c>
      <c r="X283" s="61">
        <v>1075696</v>
      </c>
      <c r="Y283" s="61">
        <v>48368</v>
      </c>
      <c r="Z283" s="61">
        <v>0</v>
      </c>
      <c r="AA283" s="61">
        <v>48368</v>
      </c>
      <c r="AB283" s="61">
        <v>-377907</v>
      </c>
      <c r="AC283" s="61">
        <v>0</v>
      </c>
      <c r="AD283" s="61">
        <v>-377907</v>
      </c>
      <c r="AE283" s="61">
        <v>0</v>
      </c>
      <c r="AF283" s="61">
        <v>0</v>
      </c>
      <c r="AG283" s="61">
        <v>0</v>
      </c>
      <c r="AH283" s="61">
        <v>56782887</v>
      </c>
      <c r="AI283" s="61">
        <v>0</v>
      </c>
      <c r="AJ283" s="61">
        <v>56782887</v>
      </c>
      <c r="AK283" s="61">
        <v>0</v>
      </c>
      <c r="AL283" s="61">
        <v>0</v>
      </c>
      <c r="AM283" s="61">
        <v>0</v>
      </c>
      <c r="AN283" s="61">
        <v>0</v>
      </c>
      <c r="AO283" s="61">
        <v>0</v>
      </c>
      <c r="AP283" s="61">
        <v>0</v>
      </c>
      <c r="AQ283" s="61">
        <v>0</v>
      </c>
      <c r="AR283" s="61">
        <v>0</v>
      </c>
      <c r="AS283" s="61">
        <v>0</v>
      </c>
      <c r="AT283" s="61">
        <v>0</v>
      </c>
      <c r="AU283" s="61">
        <v>0</v>
      </c>
      <c r="AV283" s="61">
        <v>0</v>
      </c>
      <c r="AW283" s="61">
        <v>0</v>
      </c>
      <c r="AX283" s="61">
        <v>0</v>
      </c>
      <c r="AY283" s="61">
        <v>0</v>
      </c>
      <c r="AZ283" s="61">
        <v>0</v>
      </c>
      <c r="BA283" s="61">
        <v>0</v>
      </c>
      <c r="BB283" s="61">
        <v>0</v>
      </c>
      <c r="BC283" s="61">
        <v>0</v>
      </c>
      <c r="BD283" s="61">
        <v>0</v>
      </c>
      <c r="BE283" s="61">
        <v>0</v>
      </c>
      <c r="BF283" s="61">
        <v>0</v>
      </c>
      <c r="BG283" s="61">
        <v>0</v>
      </c>
      <c r="BH283" s="61">
        <v>0</v>
      </c>
      <c r="BI283" s="61">
        <v>0</v>
      </c>
      <c r="BJ283" s="61">
        <v>0</v>
      </c>
      <c r="BK283" s="61">
        <v>0</v>
      </c>
      <c r="BL283" s="61">
        <v>0</v>
      </c>
      <c r="BM283" s="61">
        <v>0</v>
      </c>
      <c r="BN283" s="61">
        <v>0</v>
      </c>
      <c r="BO283" s="61">
        <v>0</v>
      </c>
      <c r="BP283" s="61">
        <v>0</v>
      </c>
      <c r="BQ283" s="61">
        <v>0</v>
      </c>
      <c r="BR283" s="61">
        <v>0</v>
      </c>
      <c r="BS283" s="61">
        <v>14162532</v>
      </c>
      <c r="BT283" s="61">
        <v>-3338663</v>
      </c>
      <c r="BU283" s="58" t="s">
        <v>501</v>
      </c>
      <c r="BV283" s="58" t="s">
        <v>502</v>
      </c>
      <c r="BW283" s="58" t="s">
        <v>503</v>
      </c>
      <c r="BX283" s="58" t="s">
        <v>504</v>
      </c>
      <c r="BY283" s="58" t="s">
        <v>1378</v>
      </c>
    </row>
    <row r="284" spans="1:77">
      <c r="A284" s="58" t="s">
        <v>469</v>
      </c>
      <c r="B284" s="59" t="s">
        <v>1379</v>
      </c>
      <c r="C284" s="59" t="s">
        <v>1380</v>
      </c>
      <c r="D284" s="61">
        <v>80107670</v>
      </c>
      <c r="E284" s="61">
        <v>12916379</v>
      </c>
      <c r="F284" s="61">
        <v>93024049</v>
      </c>
      <c r="G284" s="61">
        <v>0</v>
      </c>
      <c r="H284" s="61">
        <v>0</v>
      </c>
      <c r="I284" s="61">
        <v>0</v>
      </c>
      <c r="J284" s="61">
        <v>0</v>
      </c>
      <c r="K284" s="61">
        <v>0</v>
      </c>
      <c r="L284" s="61">
        <v>0</v>
      </c>
      <c r="M284" s="61">
        <v>-4012</v>
      </c>
      <c r="N284" s="61">
        <v>0</v>
      </c>
      <c r="O284" s="61">
        <v>-4012</v>
      </c>
      <c r="P284" s="61">
        <v>-2405983</v>
      </c>
      <c r="Q284" s="61">
        <v>-181017</v>
      </c>
      <c r="R284" s="61">
        <v>-2587000</v>
      </c>
      <c r="S284" s="61">
        <v>1857474</v>
      </c>
      <c r="T284" s="61">
        <v>0</v>
      </c>
      <c r="U284" s="61">
        <v>1857474</v>
      </c>
      <c r="V284" s="61">
        <v>1194</v>
      </c>
      <c r="W284" s="61">
        <v>8836</v>
      </c>
      <c r="X284" s="61">
        <v>10030</v>
      </c>
      <c r="Y284" s="61">
        <v>430084</v>
      </c>
      <c r="Z284" s="61">
        <v>0</v>
      </c>
      <c r="AA284" s="61">
        <v>430084</v>
      </c>
      <c r="AB284" s="61">
        <v>-2646762</v>
      </c>
      <c r="AC284" s="61">
        <v>228493</v>
      </c>
      <c r="AD284" s="61">
        <v>-2418269</v>
      </c>
      <c r="AE284" s="61">
        <v>0</v>
      </c>
      <c r="AF284" s="61">
        <v>0</v>
      </c>
      <c r="AG284" s="61">
        <v>0</v>
      </c>
      <c r="AH284" s="61">
        <v>77339665</v>
      </c>
      <c r="AI284" s="61">
        <v>12972691</v>
      </c>
      <c r="AJ284" s="61">
        <v>90312356</v>
      </c>
      <c r="AK284" s="61">
        <v>12972691</v>
      </c>
      <c r="AL284" s="61">
        <v>12972691</v>
      </c>
      <c r="AM284" s="61">
        <v>0</v>
      </c>
      <c r="AN284" s="61">
        <v>0</v>
      </c>
      <c r="AO284" s="61">
        <v>0</v>
      </c>
      <c r="AP284" s="61">
        <v>0</v>
      </c>
      <c r="AQ284" s="61">
        <v>0</v>
      </c>
      <c r="AR284" s="61">
        <v>0</v>
      </c>
      <c r="AS284" s="61">
        <v>20719</v>
      </c>
      <c r="AT284" s="61">
        <v>20719</v>
      </c>
      <c r="AU284" s="61">
        <v>4504332</v>
      </c>
      <c r="AV284" s="61">
        <v>4504332</v>
      </c>
      <c r="AW284" s="61">
        <v>8489078</v>
      </c>
      <c r="AX284" s="61">
        <v>0</v>
      </c>
      <c r="AY284" s="61">
        <v>0</v>
      </c>
      <c r="AZ284" s="61">
        <v>0</v>
      </c>
      <c r="BA284" s="61">
        <v>0</v>
      </c>
      <c r="BB284" s="61">
        <v>0</v>
      </c>
      <c r="BC284" s="61">
        <v>0</v>
      </c>
      <c r="BD284" s="61">
        <v>0</v>
      </c>
      <c r="BE284" s="61">
        <v>0</v>
      </c>
      <c r="BF284" s="61">
        <v>0</v>
      </c>
      <c r="BG284" s="61">
        <v>0</v>
      </c>
      <c r="BH284" s="61">
        <v>0</v>
      </c>
      <c r="BI284" s="61">
        <v>0</v>
      </c>
      <c r="BJ284" s="61">
        <v>0</v>
      </c>
      <c r="BK284" s="61">
        <v>0</v>
      </c>
      <c r="BL284" s="61">
        <v>0</v>
      </c>
      <c r="BM284" s="61">
        <v>0</v>
      </c>
      <c r="BN284" s="61">
        <v>0</v>
      </c>
      <c r="BO284" s="61">
        <v>0</v>
      </c>
      <c r="BP284" s="61">
        <v>0</v>
      </c>
      <c r="BQ284" s="61">
        <v>0</v>
      </c>
      <c r="BR284" s="61">
        <v>0</v>
      </c>
      <c r="BS284" s="61">
        <v>25378776</v>
      </c>
      <c r="BT284" s="61">
        <v>-8569807</v>
      </c>
      <c r="BU284" s="58" t="s">
        <v>501</v>
      </c>
      <c r="BV284" s="58" t="s">
        <v>502</v>
      </c>
      <c r="BW284" s="58" t="s">
        <v>645</v>
      </c>
      <c r="BX284" s="58" t="s">
        <v>504</v>
      </c>
      <c r="BY284" s="58" t="s">
        <v>1381</v>
      </c>
    </row>
    <row r="285" spans="1:77">
      <c r="A285" s="58" t="s">
        <v>469</v>
      </c>
      <c r="B285" s="59" t="s">
        <v>1382</v>
      </c>
      <c r="C285" s="59" t="s">
        <v>1383</v>
      </c>
      <c r="D285" s="61">
        <v>81776199</v>
      </c>
      <c r="E285" s="61">
        <v>969389</v>
      </c>
      <c r="F285" s="61">
        <v>82745588</v>
      </c>
      <c r="G285" s="61">
        <v>-80296</v>
      </c>
      <c r="H285" s="61">
        <v>0</v>
      </c>
      <c r="I285" s="61">
        <v>-80296</v>
      </c>
      <c r="J285" s="61">
        <v>-435401</v>
      </c>
      <c r="K285" s="61">
        <v>0</v>
      </c>
      <c r="L285" s="61">
        <v>-435401</v>
      </c>
      <c r="M285" s="61">
        <v>0</v>
      </c>
      <c r="N285" s="61">
        <v>0</v>
      </c>
      <c r="O285" s="61">
        <v>0</v>
      </c>
      <c r="P285" s="61">
        <v>-1113708</v>
      </c>
      <c r="Q285" s="61">
        <v>0</v>
      </c>
      <c r="R285" s="61">
        <v>-1113708</v>
      </c>
      <c r="S285" s="61">
        <v>0</v>
      </c>
      <c r="T285" s="61">
        <v>0</v>
      </c>
      <c r="U285" s="61">
        <v>0</v>
      </c>
      <c r="V285" s="61">
        <v>0</v>
      </c>
      <c r="W285" s="61">
        <v>0</v>
      </c>
      <c r="X285" s="61">
        <v>0</v>
      </c>
      <c r="Y285" s="61">
        <v>2807547</v>
      </c>
      <c r="Z285" s="61">
        <v>0</v>
      </c>
      <c r="AA285" s="61">
        <v>2807547</v>
      </c>
      <c r="AB285" s="61">
        <v>-5055744</v>
      </c>
      <c r="AC285" s="61">
        <v>0</v>
      </c>
      <c r="AD285" s="61">
        <v>-5055744</v>
      </c>
      <c r="AE285" s="61">
        <v>0</v>
      </c>
      <c r="AF285" s="61">
        <v>0</v>
      </c>
      <c r="AG285" s="61">
        <v>0</v>
      </c>
      <c r="AH285" s="61">
        <v>78333998</v>
      </c>
      <c r="AI285" s="61">
        <v>969389</v>
      </c>
      <c r="AJ285" s="61">
        <v>79303387</v>
      </c>
      <c r="AK285" s="61">
        <v>969389</v>
      </c>
      <c r="AL285" s="61">
        <v>969389</v>
      </c>
      <c r="AM285" s="61">
        <v>0</v>
      </c>
      <c r="AN285" s="61">
        <v>0</v>
      </c>
      <c r="AO285" s="61">
        <v>0</v>
      </c>
      <c r="AP285" s="61">
        <v>0</v>
      </c>
      <c r="AQ285" s="61">
        <v>0</v>
      </c>
      <c r="AR285" s="61">
        <v>0</v>
      </c>
      <c r="AS285" s="61">
        <v>0</v>
      </c>
      <c r="AT285" s="61">
        <v>0</v>
      </c>
      <c r="AU285" s="61">
        <v>992156</v>
      </c>
      <c r="AV285" s="61">
        <v>992156</v>
      </c>
      <c r="AW285" s="61">
        <v>0</v>
      </c>
      <c r="AX285" s="61">
        <v>0</v>
      </c>
      <c r="AY285" s="61">
        <v>0</v>
      </c>
      <c r="AZ285" s="61">
        <v>0</v>
      </c>
      <c r="BA285" s="61">
        <v>0</v>
      </c>
      <c r="BB285" s="61">
        <v>646271</v>
      </c>
      <c r="BC285" s="61">
        <v>646271</v>
      </c>
      <c r="BD285" s="61">
        <v>0</v>
      </c>
      <c r="BE285" s="61">
        <v>0</v>
      </c>
      <c r="BF285" s="61">
        <v>0</v>
      </c>
      <c r="BG285" s="61">
        <v>646271</v>
      </c>
      <c r="BH285" s="61">
        <v>646271</v>
      </c>
      <c r="BI285" s="61">
        <v>0</v>
      </c>
      <c r="BJ285" s="61">
        <v>0</v>
      </c>
      <c r="BK285" s="61">
        <v>0</v>
      </c>
      <c r="BL285" s="61">
        <v>0</v>
      </c>
      <c r="BM285" s="61">
        <v>0</v>
      </c>
      <c r="BN285" s="61">
        <v>0</v>
      </c>
      <c r="BO285" s="61">
        <v>0</v>
      </c>
      <c r="BP285" s="61">
        <v>0</v>
      </c>
      <c r="BQ285" s="61">
        <v>0</v>
      </c>
      <c r="BR285" s="61">
        <v>0</v>
      </c>
      <c r="BS285" s="61">
        <v>17278645</v>
      </c>
      <c r="BT285" s="61">
        <v>-3201802</v>
      </c>
      <c r="BU285" s="58" t="s">
        <v>536</v>
      </c>
      <c r="BV285" s="58" t="s">
        <v>680</v>
      </c>
      <c r="BW285" s="58" t="s">
        <v>536</v>
      </c>
      <c r="BX285" s="58" t="s">
        <v>473</v>
      </c>
      <c r="BY285" s="58" t="s">
        <v>1384</v>
      </c>
    </row>
    <row r="286" spans="1:77">
      <c r="A286" s="58" t="s">
        <v>469</v>
      </c>
      <c r="B286" s="59" t="s">
        <v>1385</v>
      </c>
      <c r="C286" s="59" t="s">
        <v>1386</v>
      </c>
      <c r="D286" s="61">
        <v>59573045</v>
      </c>
      <c r="E286" s="61">
        <v>0</v>
      </c>
      <c r="F286" s="61">
        <v>59573045</v>
      </c>
      <c r="G286" s="61">
        <v>0</v>
      </c>
      <c r="H286" s="61">
        <v>0</v>
      </c>
      <c r="I286" s="61">
        <v>0</v>
      </c>
      <c r="J286" s="61">
        <v>-143177</v>
      </c>
      <c r="K286" s="61">
        <v>0</v>
      </c>
      <c r="L286" s="61">
        <v>-143177</v>
      </c>
      <c r="M286" s="61">
        <v>0</v>
      </c>
      <c r="N286" s="61">
        <v>0</v>
      </c>
      <c r="O286" s="61">
        <v>0</v>
      </c>
      <c r="P286" s="61">
        <v>-270877</v>
      </c>
      <c r="Q286" s="61">
        <v>0</v>
      </c>
      <c r="R286" s="61">
        <v>-270877</v>
      </c>
      <c r="S286" s="61">
        <v>1691631</v>
      </c>
      <c r="T286" s="61">
        <v>0</v>
      </c>
      <c r="U286" s="61">
        <v>1691631</v>
      </c>
      <c r="V286" s="61">
        <v>2891119</v>
      </c>
      <c r="W286" s="61">
        <v>0</v>
      </c>
      <c r="X286" s="61">
        <v>2891119</v>
      </c>
      <c r="Y286" s="61">
        <v>-4800638</v>
      </c>
      <c r="Z286" s="61">
        <v>0</v>
      </c>
      <c r="AA286" s="61">
        <v>-4800638</v>
      </c>
      <c r="AB286" s="61">
        <v>935677</v>
      </c>
      <c r="AC286" s="61">
        <v>0</v>
      </c>
      <c r="AD286" s="61">
        <v>935677</v>
      </c>
      <c r="AE286" s="61">
        <v>0</v>
      </c>
      <c r="AF286" s="61">
        <v>0</v>
      </c>
      <c r="AG286" s="61">
        <v>0</v>
      </c>
      <c r="AH286" s="61">
        <v>60019957</v>
      </c>
      <c r="AI286" s="61">
        <v>0</v>
      </c>
      <c r="AJ286" s="61">
        <v>60019957</v>
      </c>
      <c r="AK286" s="61">
        <v>0</v>
      </c>
      <c r="AL286" s="61">
        <v>0</v>
      </c>
      <c r="AM286" s="61">
        <v>15344</v>
      </c>
      <c r="AN286" s="61">
        <v>0</v>
      </c>
      <c r="AO286" s="61">
        <v>15344</v>
      </c>
      <c r="AP286" s="61">
        <v>0</v>
      </c>
      <c r="AQ286" s="61">
        <v>0</v>
      </c>
      <c r="AR286" s="61">
        <v>0</v>
      </c>
      <c r="AS286" s="61">
        <v>0</v>
      </c>
      <c r="AT286" s="61">
        <v>0</v>
      </c>
      <c r="AU286" s="61">
        <v>0</v>
      </c>
      <c r="AV286" s="61">
        <v>0</v>
      </c>
      <c r="AW286" s="61">
        <v>0</v>
      </c>
      <c r="AX286" s="61">
        <v>0</v>
      </c>
      <c r="AY286" s="61">
        <v>0</v>
      </c>
      <c r="AZ286" s="61">
        <v>0</v>
      </c>
      <c r="BA286" s="61">
        <v>0</v>
      </c>
      <c r="BB286" s="61">
        <v>0</v>
      </c>
      <c r="BC286" s="61">
        <v>0</v>
      </c>
      <c r="BD286" s="61">
        <v>0</v>
      </c>
      <c r="BE286" s="61">
        <v>0</v>
      </c>
      <c r="BF286" s="61">
        <v>0</v>
      </c>
      <c r="BG286" s="61">
        <v>0</v>
      </c>
      <c r="BH286" s="61">
        <v>0</v>
      </c>
      <c r="BI286" s="61">
        <v>0</v>
      </c>
      <c r="BJ286" s="61">
        <v>0</v>
      </c>
      <c r="BK286" s="61">
        <v>0</v>
      </c>
      <c r="BL286" s="61">
        <v>0</v>
      </c>
      <c r="BM286" s="61">
        <v>0</v>
      </c>
      <c r="BN286" s="61">
        <v>0</v>
      </c>
      <c r="BO286" s="61">
        <v>0</v>
      </c>
      <c r="BP286" s="61">
        <v>0</v>
      </c>
      <c r="BQ286" s="61">
        <v>0</v>
      </c>
      <c r="BR286" s="61">
        <v>0</v>
      </c>
      <c r="BS286" s="61">
        <v>1883033</v>
      </c>
      <c r="BT286" s="61">
        <v>-642066</v>
      </c>
      <c r="BU286" s="58" t="s">
        <v>1081</v>
      </c>
      <c r="BV286" s="58" t="s">
        <v>465</v>
      </c>
      <c r="BW286" s="58" t="s">
        <v>466</v>
      </c>
      <c r="BX286" s="58" t="s">
        <v>549</v>
      </c>
      <c r="BY286" s="58" t="s">
        <v>1387</v>
      </c>
    </row>
    <row r="287" spans="1:77">
      <c r="A287" s="58" t="s">
        <v>469</v>
      </c>
      <c r="B287" s="59" t="s">
        <v>1388</v>
      </c>
      <c r="C287" s="59" t="s">
        <v>1389</v>
      </c>
      <c r="D287" s="61">
        <v>51030260</v>
      </c>
      <c r="E287" s="61">
        <v>0</v>
      </c>
      <c r="F287" s="61">
        <v>51030260</v>
      </c>
      <c r="G287" s="61">
        <v>0</v>
      </c>
      <c r="H287" s="61">
        <v>0</v>
      </c>
      <c r="I287" s="61">
        <v>0</v>
      </c>
      <c r="J287" s="61">
        <v>0</v>
      </c>
      <c r="K287" s="61">
        <v>0</v>
      </c>
      <c r="L287" s="61">
        <v>0</v>
      </c>
      <c r="M287" s="61">
        <v>5986</v>
      </c>
      <c r="N287" s="61">
        <v>0</v>
      </c>
      <c r="O287" s="61">
        <v>5986</v>
      </c>
      <c r="P287" s="61">
        <v>289448</v>
      </c>
      <c r="Q287" s="61">
        <v>0</v>
      </c>
      <c r="R287" s="61">
        <v>289448</v>
      </c>
      <c r="S287" s="61">
        <v>136447</v>
      </c>
      <c r="T287" s="61">
        <v>0</v>
      </c>
      <c r="U287" s="61">
        <v>136447</v>
      </c>
      <c r="V287" s="61">
        <v>1778888</v>
      </c>
      <c r="W287" s="61">
        <v>0</v>
      </c>
      <c r="X287" s="61">
        <v>1778888</v>
      </c>
      <c r="Y287" s="61">
        <v>-125601</v>
      </c>
      <c r="Z287" s="61">
        <v>0</v>
      </c>
      <c r="AA287" s="61">
        <v>-125601</v>
      </c>
      <c r="AB287" s="61">
        <v>-325893</v>
      </c>
      <c r="AC287" s="61">
        <v>0</v>
      </c>
      <c r="AD287" s="61">
        <v>-325893</v>
      </c>
      <c r="AE287" s="61">
        <v>0</v>
      </c>
      <c r="AF287" s="61">
        <v>0</v>
      </c>
      <c r="AG287" s="61">
        <v>0</v>
      </c>
      <c r="AH287" s="61">
        <v>52789535</v>
      </c>
      <c r="AI287" s="61">
        <v>0</v>
      </c>
      <c r="AJ287" s="61">
        <v>52789535</v>
      </c>
      <c r="AK287" s="61">
        <v>0</v>
      </c>
      <c r="AL287" s="61">
        <v>0</v>
      </c>
      <c r="AM287" s="61">
        <v>0</v>
      </c>
      <c r="AN287" s="61">
        <v>0</v>
      </c>
      <c r="AO287" s="61">
        <v>0</v>
      </c>
      <c r="AP287" s="61">
        <v>0</v>
      </c>
      <c r="AQ287" s="61">
        <v>0</v>
      </c>
      <c r="AR287" s="61">
        <v>0</v>
      </c>
      <c r="AS287" s="61">
        <v>0</v>
      </c>
      <c r="AT287" s="61">
        <v>0</v>
      </c>
      <c r="AU287" s="61">
        <v>0</v>
      </c>
      <c r="AV287" s="61">
        <v>0</v>
      </c>
      <c r="AW287" s="61">
        <v>0</v>
      </c>
      <c r="AX287" s="61">
        <v>0</v>
      </c>
      <c r="AY287" s="61">
        <v>0</v>
      </c>
      <c r="AZ287" s="61">
        <v>0</v>
      </c>
      <c r="BA287" s="61">
        <v>0</v>
      </c>
      <c r="BB287" s="61">
        <v>0</v>
      </c>
      <c r="BC287" s="61">
        <v>0</v>
      </c>
      <c r="BD287" s="61">
        <v>0</v>
      </c>
      <c r="BE287" s="61">
        <v>0</v>
      </c>
      <c r="BF287" s="61">
        <v>0</v>
      </c>
      <c r="BG287" s="61">
        <v>0</v>
      </c>
      <c r="BH287" s="61">
        <v>0</v>
      </c>
      <c r="BI287" s="61">
        <v>0</v>
      </c>
      <c r="BJ287" s="61">
        <v>0</v>
      </c>
      <c r="BK287" s="61">
        <v>0</v>
      </c>
      <c r="BL287" s="61">
        <v>0</v>
      </c>
      <c r="BM287" s="61">
        <v>0</v>
      </c>
      <c r="BN287" s="61">
        <v>0</v>
      </c>
      <c r="BO287" s="61">
        <v>0</v>
      </c>
      <c r="BP287" s="61">
        <v>0</v>
      </c>
      <c r="BQ287" s="61">
        <v>0</v>
      </c>
      <c r="BR287" s="61">
        <v>0</v>
      </c>
      <c r="BS287" s="61">
        <v>3981245</v>
      </c>
      <c r="BT287" s="61">
        <v>-4196490</v>
      </c>
      <c r="BU287" s="58" t="s">
        <v>619</v>
      </c>
      <c r="BV287" s="58" t="s">
        <v>465</v>
      </c>
      <c r="BW287" s="58" t="s">
        <v>466</v>
      </c>
      <c r="BX287" s="58" t="s">
        <v>497</v>
      </c>
      <c r="BY287" s="58" t="s">
        <v>1390</v>
      </c>
    </row>
    <row r="288" spans="1:77">
      <c r="A288" s="58" t="s">
        <v>469</v>
      </c>
      <c r="B288" s="59" t="s">
        <v>1391</v>
      </c>
      <c r="C288" s="59" t="s">
        <v>1392</v>
      </c>
      <c r="D288" s="61">
        <v>27662617</v>
      </c>
      <c r="E288" s="61">
        <v>0</v>
      </c>
      <c r="F288" s="61">
        <v>27662617</v>
      </c>
      <c r="G288" s="61">
        <v>0</v>
      </c>
      <c r="H288" s="61">
        <v>0</v>
      </c>
      <c r="I288" s="61">
        <v>0</v>
      </c>
      <c r="J288" s="61">
        <v>-151782</v>
      </c>
      <c r="K288" s="61">
        <v>0</v>
      </c>
      <c r="L288" s="61">
        <v>-151782</v>
      </c>
      <c r="M288" s="61">
        <v>0</v>
      </c>
      <c r="N288" s="61">
        <v>0</v>
      </c>
      <c r="O288" s="61">
        <v>0</v>
      </c>
      <c r="P288" s="61">
        <v>-138782</v>
      </c>
      <c r="Q288" s="61">
        <v>0</v>
      </c>
      <c r="R288" s="61">
        <v>-138782</v>
      </c>
      <c r="S288" s="61">
        <v>0</v>
      </c>
      <c r="T288" s="61">
        <v>0</v>
      </c>
      <c r="U288" s="61">
        <v>0</v>
      </c>
      <c r="V288" s="61">
        <v>494000</v>
      </c>
      <c r="W288" s="61">
        <v>0</v>
      </c>
      <c r="X288" s="61">
        <v>494000</v>
      </c>
      <c r="Y288" s="61">
        <v>650000</v>
      </c>
      <c r="Z288" s="61">
        <v>0</v>
      </c>
      <c r="AA288" s="61">
        <v>650000</v>
      </c>
      <c r="AB288" s="61">
        <v>-533000</v>
      </c>
      <c r="AC288" s="61">
        <v>0</v>
      </c>
      <c r="AD288" s="61">
        <v>-533000</v>
      </c>
      <c r="AE288" s="61">
        <v>0</v>
      </c>
      <c r="AF288" s="61">
        <v>0</v>
      </c>
      <c r="AG288" s="61">
        <v>0</v>
      </c>
      <c r="AH288" s="61">
        <v>28134835</v>
      </c>
      <c r="AI288" s="61">
        <v>0</v>
      </c>
      <c r="AJ288" s="61">
        <v>28134835</v>
      </c>
      <c r="AK288" s="61">
        <v>0</v>
      </c>
      <c r="AL288" s="61">
        <v>0</v>
      </c>
      <c r="AM288" s="61">
        <v>0</v>
      </c>
      <c r="AN288" s="61">
        <v>0</v>
      </c>
      <c r="AO288" s="61">
        <v>0</v>
      </c>
      <c r="AP288" s="61">
        <v>0</v>
      </c>
      <c r="AQ288" s="61">
        <v>0</v>
      </c>
      <c r="AR288" s="61">
        <v>0</v>
      </c>
      <c r="AS288" s="61">
        <v>0</v>
      </c>
      <c r="AT288" s="61">
        <v>0</v>
      </c>
      <c r="AU288" s="61">
        <v>0</v>
      </c>
      <c r="AV288" s="61">
        <v>0</v>
      </c>
      <c r="AW288" s="61">
        <v>0</v>
      </c>
      <c r="AX288" s="61">
        <v>0</v>
      </c>
      <c r="AY288" s="61">
        <v>0</v>
      </c>
      <c r="AZ288" s="61">
        <v>0</v>
      </c>
      <c r="BA288" s="61">
        <v>0</v>
      </c>
      <c r="BB288" s="61">
        <v>0</v>
      </c>
      <c r="BC288" s="61">
        <v>0</v>
      </c>
      <c r="BD288" s="61">
        <v>0</v>
      </c>
      <c r="BE288" s="61">
        <v>0</v>
      </c>
      <c r="BF288" s="61">
        <v>0</v>
      </c>
      <c r="BG288" s="61">
        <v>0</v>
      </c>
      <c r="BH288" s="61">
        <v>0</v>
      </c>
      <c r="BI288" s="61">
        <v>0</v>
      </c>
      <c r="BJ288" s="61">
        <v>0</v>
      </c>
      <c r="BK288" s="61">
        <v>0</v>
      </c>
      <c r="BL288" s="61">
        <v>0</v>
      </c>
      <c r="BM288" s="61">
        <v>0</v>
      </c>
      <c r="BN288" s="61">
        <v>0</v>
      </c>
      <c r="BO288" s="61">
        <v>0</v>
      </c>
      <c r="BP288" s="61">
        <v>0</v>
      </c>
      <c r="BQ288" s="61">
        <v>0</v>
      </c>
      <c r="BR288" s="61">
        <v>0</v>
      </c>
      <c r="BS288" s="61">
        <v>1853255</v>
      </c>
      <c r="BT288" s="61">
        <v>-1161646</v>
      </c>
      <c r="BU288" s="58" t="s">
        <v>798</v>
      </c>
      <c r="BV288" s="58" t="s">
        <v>465</v>
      </c>
      <c r="BW288" s="58" t="s">
        <v>466</v>
      </c>
      <c r="BX288" s="58" t="s">
        <v>467</v>
      </c>
      <c r="BY288" s="58" t="s">
        <v>1393</v>
      </c>
    </row>
    <row r="289" spans="1:77">
      <c r="A289" s="58" t="s">
        <v>469</v>
      </c>
      <c r="B289" s="59" t="s">
        <v>1394</v>
      </c>
      <c r="C289" s="59" t="s">
        <v>1395</v>
      </c>
      <c r="D289" s="61">
        <v>27345131</v>
      </c>
      <c r="E289" s="61">
        <v>0</v>
      </c>
      <c r="F289" s="61">
        <v>27345131</v>
      </c>
      <c r="G289" s="61">
        <v>0</v>
      </c>
      <c r="H289" s="61">
        <v>0</v>
      </c>
      <c r="I289" s="61">
        <v>0</v>
      </c>
      <c r="J289" s="61">
        <v>-74338</v>
      </c>
      <c r="K289" s="61">
        <v>0</v>
      </c>
      <c r="L289" s="61">
        <v>-74338</v>
      </c>
      <c r="M289" s="61">
        <v>0</v>
      </c>
      <c r="N289" s="61">
        <v>0</v>
      </c>
      <c r="O289" s="61">
        <v>0</v>
      </c>
      <c r="P289" s="61">
        <v>-363997</v>
      </c>
      <c r="Q289" s="61">
        <v>0</v>
      </c>
      <c r="R289" s="61">
        <v>-363997</v>
      </c>
      <c r="S289" s="61">
        <v>7228</v>
      </c>
      <c r="T289" s="61">
        <v>0</v>
      </c>
      <c r="U289" s="61">
        <v>7228</v>
      </c>
      <c r="V289" s="61">
        <v>329409</v>
      </c>
      <c r="W289" s="61">
        <v>0</v>
      </c>
      <c r="X289" s="61">
        <v>329409</v>
      </c>
      <c r="Y289" s="61">
        <v>901361</v>
      </c>
      <c r="Z289" s="61">
        <v>0</v>
      </c>
      <c r="AA289" s="61">
        <v>901361</v>
      </c>
      <c r="AB289" s="61">
        <v>252517</v>
      </c>
      <c r="AC289" s="61">
        <v>0</v>
      </c>
      <c r="AD289" s="61">
        <v>252517</v>
      </c>
      <c r="AE289" s="61">
        <v>0</v>
      </c>
      <c r="AF289" s="61">
        <v>0</v>
      </c>
      <c r="AG289" s="61">
        <v>0</v>
      </c>
      <c r="AH289" s="61">
        <v>28471649</v>
      </c>
      <c r="AI289" s="61">
        <v>0</v>
      </c>
      <c r="AJ289" s="61">
        <v>28471649</v>
      </c>
      <c r="AK289" s="61">
        <v>0</v>
      </c>
      <c r="AL289" s="61">
        <v>0</v>
      </c>
      <c r="AM289" s="61">
        <v>209359</v>
      </c>
      <c r="AN289" s="61">
        <v>0</v>
      </c>
      <c r="AO289" s="61">
        <v>209359</v>
      </c>
      <c r="AP289" s="61">
        <v>0</v>
      </c>
      <c r="AQ289" s="61">
        <v>0</v>
      </c>
      <c r="AR289" s="61">
        <v>0</v>
      </c>
      <c r="AS289" s="61">
        <v>0</v>
      </c>
      <c r="AT289" s="61">
        <v>0</v>
      </c>
      <c r="AU289" s="61">
        <v>0</v>
      </c>
      <c r="AV289" s="61">
        <v>0</v>
      </c>
      <c r="AW289" s="61">
        <v>0</v>
      </c>
      <c r="AX289" s="61">
        <v>0</v>
      </c>
      <c r="AY289" s="61">
        <v>0</v>
      </c>
      <c r="AZ289" s="61">
        <v>0</v>
      </c>
      <c r="BA289" s="61">
        <v>0</v>
      </c>
      <c r="BB289" s="61">
        <v>0</v>
      </c>
      <c r="BC289" s="61">
        <v>0</v>
      </c>
      <c r="BD289" s="61">
        <v>0</v>
      </c>
      <c r="BE289" s="61">
        <v>0</v>
      </c>
      <c r="BF289" s="61">
        <v>0</v>
      </c>
      <c r="BG289" s="61">
        <v>0</v>
      </c>
      <c r="BH289" s="61">
        <v>0</v>
      </c>
      <c r="BI289" s="61">
        <v>0</v>
      </c>
      <c r="BJ289" s="61">
        <v>0</v>
      </c>
      <c r="BK289" s="61">
        <v>0</v>
      </c>
      <c r="BL289" s="61">
        <v>0</v>
      </c>
      <c r="BM289" s="61">
        <v>0</v>
      </c>
      <c r="BN289" s="61">
        <v>0</v>
      </c>
      <c r="BO289" s="61">
        <v>0</v>
      </c>
      <c r="BP289" s="61">
        <v>0</v>
      </c>
      <c r="BQ289" s="61">
        <v>0</v>
      </c>
      <c r="BR289" s="61">
        <v>0</v>
      </c>
      <c r="BS289" s="61">
        <v>3400166</v>
      </c>
      <c r="BT289" s="61">
        <v>-462361</v>
      </c>
      <c r="BU289" s="58" t="s">
        <v>788</v>
      </c>
      <c r="BV289" s="58" t="s">
        <v>601</v>
      </c>
      <c r="BW289" s="58" t="s">
        <v>466</v>
      </c>
      <c r="BX289" s="58" t="s">
        <v>467</v>
      </c>
      <c r="BY289" s="58" t="s">
        <v>1396</v>
      </c>
    </row>
    <row r="290" spans="1:77">
      <c r="A290" s="58" t="s">
        <v>469</v>
      </c>
      <c r="B290" s="59" t="s">
        <v>1397</v>
      </c>
      <c r="C290" s="59" t="s">
        <v>1398</v>
      </c>
      <c r="D290" s="61">
        <v>50333457</v>
      </c>
      <c r="E290" s="61">
        <v>0</v>
      </c>
      <c r="F290" s="61">
        <v>50333457</v>
      </c>
      <c r="G290" s="61">
        <v>0</v>
      </c>
      <c r="H290" s="61">
        <v>0</v>
      </c>
      <c r="I290" s="61">
        <v>0</v>
      </c>
      <c r="J290" s="61">
        <v>-290951</v>
      </c>
      <c r="K290" s="61">
        <v>0</v>
      </c>
      <c r="L290" s="61">
        <v>-290951</v>
      </c>
      <c r="M290" s="61">
        <v>0</v>
      </c>
      <c r="N290" s="61">
        <v>0</v>
      </c>
      <c r="O290" s="61">
        <v>0</v>
      </c>
      <c r="P290" s="61">
        <v>200735</v>
      </c>
      <c r="Q290" s="61">
        <v>0</v>
      </c>
      <c r="R290" s="61">
        <v>200735</v>
      </c>
      <c r="S290" s="61">
        <v>955296</v>
      </c>
      <c r="T290" s="61">
        <v>0</v>
      </c>
      <c r="U290" s="61">
        <v>955296</v>
      </c>
      <c r="V290" s="61">
        <v>1922832</v>
      </c>
      <c r="W290" s="61">
        <v>0</v>
      </c>
      <c r="X290" s="61">
        <v>1922832</v>
      </c>
      <c r="Y290" s="61">
        <v>1625405</v>
      </c>
      <c r="Z290" s="61">
        <v>0</v>
      </c>
      <c r="AA290" s="61">
        <v>1625405</v>
      </c>
      <c r="AB290" s="61">
        <v>1583473</v>
      </c>
      <c r="AC290" s="61">
        <v>0</v>
      </c>
      <c r="AD290" s="61">
        <v>1583473</v>
      </c>
      <c r="AE290" s="61">
        <v>0</v>
      </c>
      <c r="AF290" s="61">
        <v>0</v>
      </c>
      <c r="AG290" s="61">
        <v>0</v>
      </c>
      <c r="AH290" s="61">
        <v>56621198</v>
      </c>
      <c r="AI290" s="61">
        <v>0</v>
      </c>
      <c r="AJ290" s="61">
        <v>56621198</v>
      </c>
      <c r="AK290" s="61">
        <v>0</v>
      </c>
      <c r="AL290" s="61">
        <v>0</v>
      </c>
      <c r="AM290" s="61">
        <v>0</v>
      </c>
      <c r="AN290" s="61">
        <v>0</v>
      </c>
      <c r="AO290" s="61">
        <v>0</v>
      </c>
      <c r="AP290" s="61">
        <v>0</v>
      </c>
      <c r="AQ290" s="61">
        <v>0</v>
      </c>
      <c r="AR290" s="61">
        <v>0</v>
      </c>
      <c r="AS290" s="61">
        <v>0</v>
      </c>
      <c r="AT290" s="61">
        <v>0</v>
      </c>
      <c r="AU290" s="61">
        <v>0</v>
      </c>
      <c r="AV290" s="61">
        <v>0</v>
      </c>
      <c r="AW290" s="61">
        <v>0</v>
      </c>
      <c r="AX290" s="61">
        <v>0</v>
      </c>
      <c r="AY290" s="61">
        <v>0</v>
      </c>
      <c r="AZ290" s="61">
        <v>0</v>
      </c>
      <c r="BA290" s="61">
        <v>0</v>
      </c>
      <c r="BB290" s="61">
        <v>0</v>
      </c>
      <c r="BC290" s="61">
        <v>0</v>
      </c>
      <c r="BD290" s="61">
        <v>0</v>
      </c>
      <c r="BE290" s="61">
        <v>0</v>
      </c>
      <c r="BF290" s="61">
        <v>0</v>
      </c>
      <c r="BG290" s="61">
        <v>0</v>
      </c>
      <c r="BH290" s="61">
        <v>0</v>
      </c>
      <c r="BI290" s="61">
        <v>0</v>
      </c>
      <c r="BJ290" s="61">
        <v>0</v>
      </c>
      <c r="BK290" s="61">
        <v>0</v>
      </c>
      <c r="BL290" s="61">
        <v>0</v>
      </c>
      <c r="BM290" s="61">
        <v>0</v>
      </c>
      <c r="BN290" s="61">
        <v>0</v>
      </c>
      <c r="BO290" s="61">
        <v>0</v>
      </c>
      <c r="BP290" s="61">
        <v>0</v>
      </c>
      <c r="BQ290" s="61">
        <v>0</v>
      </c>
      <c r="BR290" s="61">
        <v>0</v>
      </c>
      <c r="BS290" s="61">
        <v>1332038</v>
      </c>
      <c r="BT290" s="61">
        <v>-2336718</v>
      </c>
      <c r="BU290" s="58" t="s">
        <v>619</v>
      </c>
      <c r="BV290" s="58" t="s">
        <v>465</v>
      </c>
      <c r="BW290" s="58" t="s">
        <v>466</v>
      </c>
      <c r="BX290" s="58" t="s">
        <v>497</v>
      </c>
      <c r="BY290" s="58" t="s">
        <v>1399</v>
      </c>
    </row>
    <row r="291" spans="1:77">
      <c r="A291" s="58" t="s">
        <v>469</v>
      </c>
      <c r="B291" s="59" t="s">
        <v>1400</v>
      </c>
      <c r="C291" s="59" t="s">
        <v>1401</v>
      </c>
      <c r="D291" s="61">
        <v>71602894</v>
      </c>
      <c r="E291" s="61">
        <v>0</v>
      </c>
      <c r="F291" s="61">
        <v>71602894</v>
      </c>
      <c r="G291" s="61">
        <v>0</v>
      </c>
      <c r="H291" s="61">
        <v>0</v>
      </c>
      <c r="I291" s="61">
        <v>0</v>
      </c>
      <c r="J291" s="61">
        <v>-42410</v>
      </c>
      <c r="K291" s="61">
        <v>0</v>
      </c>
      <c r="L291" s="61">
        <v>-42410</v>
      </c>
      <c r="M291" s="61">
        <v>0</v>
      </c>
      <c r="N291" s="61">
        <v>0</v>
      </c>
      <c r="O291" s="61">
        <v>0</v>
      </c>
      <c r="P291" s="61">
        <v>14941</v>
      </c>
      <c r="Q291" s="61">
        <v>0</v>
      </c>
      <c r="R291" s="61">
        <v>14941</v>
      </c>
      <c r="S291" s="61">
        <v>0</v>
      </c>
      <c r="T291" s="61">
        <v>0</v>
      </c>
      <c r="U291" s="61">
        <v>0</v>
      </c>
      <c r="V291" s="61">
        <v>2135304</v>
      </c>
      <c r="W291" s="61">
        <v>0</v>
      </c>
      <c r="X291" s="61">
        <v>2135304</v>
      </c>
      <c r="Y291" s="61">
        <v>0</v>
      </c>
      <c r="Z291" s="61">
        <v>0</v>
      </c>
      <c r="AA291" s="61">
        <v>0</v>
      </c>
      <c r="AB291" s="61">
        <v>-512700</v>
      </c>
      <c r="AC291" s="61">
        <v>0</v>
      </c>
      <c r="AD291" s="61">
        <v>-512700</v>
      </c>
      <c r="AE291" s="61">
        <v>0</v>
      </c>
      <c r="AF291" s="61">
        <v>0</v>
      </c>
      <c r="AG291" s="61">
        <v>0</v>
      </c>
      <c r="AH291" s="61">
        <v>73240439</v>
      </c>
      <c r="AI291" s="61">
        <v>0</v>
      </c>
      <c r="AJ291" s="61">
        <v>73240439</v>
      </c>
      <c r="AK291" s="61">
        <v>0</v>
      </c>
      <c r="AL291" s="61">
        <v>0</v>
      </c>
      <c r="AM291" s="61">
        <v>0</v>
      </c>
      <c r="AN291" s="61">
        <v>0</v>
      </c>
      <c r="AO291" s="61">
        <v>0</v>
      </c>
      <c r="AP291" s="61">
        <v>0</v>
      </c>
      <c r="AQ291" s="61">
        <v>0</v>
      </c>
      <c r="AR291" s="61">
        <v>0</v>
      </c>
      <c r="AS291" s="61">
        <v>0</v>
      </c>
      <c r="AT291" s="61">
        <v>0</v>
      </c>
      <c r="AU291" s="61">
        <v>0</v>
      </c>
      <c r="AV291" s="61">
        <v>0</v>
      </c>
      <c r="AW291" s="61">
        <v>0</v>
      </c>
      <c r="AX291" s="61">
        <v>0</v>
      </c>
      <c r="AY291" s="61">
        <v>0</v>
      </c>
      <c r="AZ291" s="61">
        <v>0</v>
      </c>
      <c r="BA291" s="61">
        <v>0</v>
      </c>
      <c r="BB291" s="61">
        <v>0</v>
      </c>
      <c r="BC291" s="61">
        <v>0</v>
      </c>
      <c r="BD291" s="61">
        <v>0</v>
      </c>
      <c r="BE291" s="61">
        <v>0</v>
      </c>
      <c r="BF291" s="61">
        <v>0</v>
      </c>
      <c r="BG291" s="61">
        <v>0</v>
      </c>
      <c r="BH291" s="61">
        <v>0</v>
      </c>
      <c r="BI291" s="61">
        <v>0</v>
      </c>
      <c r="BJ291" s="61">
        <v>0</v>
      </c>
      <c r="BK291" s="61">
        <v>0</v>
      </c>
      <c r="BL291" s="61">
        <v>0</v>
      </c>
      <c r="BM291" s="61">
        <v>0</v>
      </c>
      <c r="BN291" s="61">
        <v>0</v>
      </c>
      <c r="BO291" s="61">
        <v>0</v>
      </c>
      <c r="BP291" s="61">
        <v>0</v>
      </c>
      <c r="BQ291" s="61">
        <v>0</v>
      </c>
      <c r="BR291" s="61">
        <v>0</v>
      </c>
      <c r="BS291" s="61">
        <v>4541656</v>
      </c>
      <c r="BT291" s="61">
        <v>-1786543</v>
      </c>
      <c r="BU291" s="58" t="s">
        <v>536</v>
      </c>
      <c r="BV291" s="58" t="s">
        <v>580</v>
      </c>
      <c r="BW291" s="58" t="s">
        <v>536</v>
      </c>
      <c r="BX291" s="58" t="s">
        <v>467</v>
      </c>
      <c r="BY291" s="58" t="s">
        <v>1402</v>
      </c>
    </row>
    <row r="292" spans="1:77">
      <c r="A292" s="58" t="s">
        <v>461</v>
      </c>
      <c r="B292" s="59" t="s">
        <v>1403</v>
      </c>
      <c r="C292" s="59" t="s">
        <v>1404</v>
      </c>
      <c r="D292" s="61">
        <v>8135864</v>
      </c>
      <c r="E292" s="61">
        <v>0</v>
      </c>
      <c r="F292" s="61">
        <v>8135864</v>
      </c>
      <c r="G292" s="61">
        <v>0</v>
      </c>
      <c r="H292" s="61">
        <v>0</v>
      </c>
      <c r="I292" s="61">
        <v>0</v>
      </c>
      <c r="J292" s="61">
        <v>-28523</v>
      </c>
      <c r="K292" s="61">
        <v>0</v>
      </c>
      <c r="L292" s="61">
        <v>-28523</v>
      </c>
      <c r="M292" s="61">
        <v>0</v>
      </c>
      <c r="N292" s="61">
        <v>0</v>
      </c>
      <c r="O292" s="61">
        <v>0</v>
      </c>
      <c r="P292" s="61">
        <v>339335</v>
      </c>
      <c r="Q292" s="61">
        <v>0</v>
      </c>
      <c r="R292" s="61">
        <v>339335</v>
      </c>
      <c r="S292" s="61">
        <v>14222</v>
      </c>
      <c r="T292" s="61">
        <v>0</v>
      </c>
      <c r="U292" s="61">
        <v>14222</v>
      </c>
      <c r="V292" s="61">
        <v>126912</v>
      </c>
      <c r="W292" s="61">
        <v>0</v>
      </c>
      <c r="X292" s="61">
        <v>126912</v>
      </c>
      <c r="Y292" s="61">
        <v>-10930</v>
      </c>
      <c r="Z292" s="61">
        <v>0</v>
      </c>
      <c r="AA292" s="61">
        <v>-10930</v>
      </c>
      <c r="AB292" s="61">
        <v>-216487</v>
      </c>
      <c r="AC292" s="61">
        <v>0</v>
      </c>
      <c r="AD292" s="61">
        <v>-216487</v>
      </c>
      <c r="AE292" s="61">
        <v>0</v>
      </c>
      <c r="AF292" s="61">
        <v>0</v>
      </c>
      <c r="AG292" s="61">
        <v>0</v>
      </c>
      <c r="AH292" s="61">
        <v>8388916</v>
      </c>
      <c r="AI292" s="61">
        <v>0</v>
      </c>
      <c r="AJ292" s="61">
        <v>8388916</v>
      </c>
      <c r="AK292" s="61">
        <v>0</v>
      </c>
      <c r="AL292" s="61">
        <v>0</v>
      </c>
      <c r="AM292" s="61">
        <v>0</v>
      </c>
      <c r="AN292" s="61">
        <v>0</v>
      </c>
      <c r="AO292" s="61">
        <v>0</v>
      </c>
      <c r="AP292" s="61">
        <v>0</v>
      </c>
      <c r="AQ292" s="61">
        <v>0</v>
      </c>
      <c r="AR292" s="61">
        <v>0</v>
      </c>
      <c r="AS292" s="61">
        <v>0</v>
      </c>
      <c r="AT292" s="61">
        <v>0</v>
      </c>
      <c r="AU292" s="61">
        <v>0</v>
      </c>
      <c r="AV292" s="61">
        <v>0</v>
      </c>
      <c r="AW292" s="61">
        <v>0</v>
      </c>
      <c r="AX292" s="61">
        <v>0</v>
      </c>
      <c r="AY292" s="61">
        <v>0</v>
      </c>
      <c r="AZ292" s="61">
        <v>0</v>
      </c>
      <c r="BA292" s="61">
        <v>0</v>
      </c>
      <c r="BB292" s="61">
        <v>0</v>
      </c>
      <c r="BC292" s="61">
        <v>0</v>
      </c>
      <c r="BD292" s="61">
        <v>0</v>
      </c>
      <c r="BE292" s="61">
        <v>0</v>
      </c>
      <c r="BF292" s="61">
        <v>0</v>
      </c>
      <c r="BG292" s="61">
        <v>0</v>
      </c>
      <c r="BH292" s="61">
        <v>0</v>
      </c>
      <c r="BI292" s="61">
        <v>0</v>
      </c>
      <c r="BJ292" s="61">
        <v>0</v>
      </c>
      <c r="BK292" s="61">
        <v>0</v>
      </c>
      <c r="BL292" s="61">
        <v>0</v>
      </c>
      <c r="BM292" s="61">
        <v>0</v>
      </c>
      <c r="BN292" s="61">
        <v>0</v>
      </c>
      <c r="BO292" s="61">
        <v>0</v>
      </c>
      <c r="BP292" s="61">
        <v>0</v>
      </c>
      <c r="BQ292" s="61">
        <v>0</v>
      </c>
      <c r="BR292" s="61">
        <v>0</v>
      </c>
      <c r="BS292" s="61">
        <v>1625306</v>
      </c>
      <c r="BT292" s="61">
        <v>-195172</v>
      </c>
      <c r="BU292" s="58" t="s">
        <v>764</v>
      </c>
      <c r="BV292" s="58" t="s">
        <v>765</v>
      </c>
      <c r="BW292" s="58" t="s">
        <v>466</v>
      </c>
      <c r="BX292" s="58" t="s">
        <v>537</v>
      </c>
      <c r="BY292" s="58" t="s">
        <v>1405</v>
      </c>
    </row>
    <row r="293" spans="1:77">
      <c r="A293" s="58" t="s">
        <v>469</v>
      </c>
      <c r="B293" s="59" t="s">
        <v>1406</v>
      </c>
      <c r="C293" s="59" t="s">
        <v>1407</v>
      </c>
      <c r="D293" s="61">
        <v>27193115</v>
      </c>
      <c r="E293" s="61">
        <v>0</v>
      </c>
      <c r="F293" s="61">
        <v>27193115</v>
      </c>
      <c r="G293" s="61">
        <v>0</v>
      </c>
      <c r="H293" s="61">
        <v>0</v>
      </c>
      <c r="I293" s="61">
        <v>0</v>
      </c>
      <c r="J293" s="61">
        <v>-543542</v>
      </c>
      <c r="K293" s="61">
        <v>0</v>
      </c>
      <c r="L293" s="61">
        <v>-543542</v>
      </c>
      <c r="M293" s="61">
        <v>-4</v>
      </c>
      <c r="N293" s="61">
        <v>0</v>
      </c>
      <c r="O293" s="61">
        <v>-4</v>
      </c>
      <c r="P293" s="61">
        <v>-691284</v>
      </c>
      <c r="Q293" s="61">
        <v>0</v>
      </c>
      <c r="R293" s="61">
        <v>-691284</v>
      </c>
      <c r="S293" s="61">
        <v>0</v>
      </c>
      <c r="T293" s="61">
        <v>0</v>
      </c>
      <c r="U293" s="61">
        <v>0</v>
      </c>
      <c r="V293" s="61">
        <v>706546</v>
      </c>
      <c r="W293" s="61">
        <v>0</v>
      </c>
      <c r="X293" s="61">
        <v>706546</v>
      </c>
      <c r="Y293" s="61">
        <v>0</v>
      </c>
      <c r="Z293" s="61">
        <v>0</v>
      </c>
      <c r="AA293" s="61">
        <v>0</v>
      </c>
      <c r="AB293" s="61">
        <v>-1522340</v>
      </c>
      <c r="AC293" s="61">
        <v>0</v>
      </c>
      <c r="AD293" s="61">
        <v>-1522340</v>
      </c>
      <c r="AE293" s="61">
        <v>0</v>
      </c>
      <c r="AF293" s="61">
        <v>0</v>
      </c>
      <c r="AG293" s="61">
        <v>0</v>
      </c>
      <c r="AH293" s="61">
        <v>25686033</v>
      </c>
      <c r="AI293" s="61">
        <v>0</v>
      </c>
      <c r="AJ293" s="61">
        <v>25686033</v>
      </c>
      <c r="AK293" s="61">
        <v>0</v>
      </c>
      <c r="AL293" s="61">
        <v>0</v>
      </c>
      <c r="AM293" s="61">
        <v>0</v>
      </c>
      <c r="AN293" s="61">
        <v>0</v>
      </c>
      <c r="AO293" s="61">
        <v>0</v>
      </c>
      <c r="AP293" s="61">
        <v>0</v>
      </c>
      <c r="AQ293" s="61">
        <v>0</v>
      </c>
      <c r="AR293" s="61">
        <v>0</v>
      </c>
      <c r="AS293" s="61">
        <v>0</v>
      </c>
      <c r="AT293" s="61">
        <v>0</v>
      </c>
      <c r="AU293" s="61">
        <v>0</v>
      </c>
      <c r="AV293" s="61">
        <v>0</v>
      </c>
      <c r="AW293" s="61">
        <v>0</v>
      </c>
      <c r="AX293" s="61">
        <v>0</v>
      </c>
      <c r="AY293" s="61">
        <v>0</v>
      </c>
      <c r="AZ293" s="61">
        <v>0</v>
      </c>
      <c r="BA293" s="61">
        <v>0</v>
      </c>
      <c r="BB293" s="61">
        <v>0</v>
      </c>
      <c r="BC293" s="61">
        <v>0</v>
      </c>
      <c r="BD293" s="61">
        <v>0</v>
      </c>
      <c r="BE293" s="61">
        <v>0</v>
      </c>
      <c r="BF293" s="61">
        <v>0</v>
      </c>
      <c r="BG293" s="61">
        <v>0</v>
      </c>
      <c r="BH293" s="61">
        <v>0</v>
      </c>
      <c r="BI293" s="61">
        <v>0</v>
      </c>
      <c r="BJ293" s="61">
        <v>0</v>
      </c>
      <c r="BK293" s="61">
        <v>0</v>
      </c>
      <c r="BL293" s="61">
        <v>0</v>
      </c>
      <c r="BM293" s="61">
        <v>0</v>
      </c>
      <c r="BN293" s="61">
        <v>0</v>
      </c>
      <c r="BO293" s="61">
        <v>0</v>
      </c>
      <c r="BP293" s="61">
        <v>0</v>
      </c>
      <c r="BQ293" s="61">
        <v>0</v>
      </c>
      <c r="BR293" s="61">
        <v>0</v>
      </c>
      <c r="BS293" s="61">
        <v>6789218</v>
      </c>
      <c r="BT293" s="61">
        <v>-801363</v>
      </c>
      <c r="BU293" s="58" t="s">
        <v>630</v>
      </c>
      <c r="BV293" s="58" t="s">
        <v>558</v>
      </c>
      <c r="BW293" s="58" t="s">
        <v>466</v>
      </c>
      <c r="BX293" s="58" t="s">
        <v>473</v>
      </c>
      <c r="BY293" s="58" t="s">
        <v>1408</v>
      </c>
    </row>
    <row r="294" spans="1:77">
      <c r="A294" s="58" t="s">
        <v>461</v>
      </c>
      <c r="B294" s="59" t="s">
        <v>1409</v>
      </c>
      <c r="C294" s="59" t="s">
        <v>1410</v>
      </c>
      <c r="D294" s="61">
        <v>15215385</v>
      </c>
      <c r="E294" s="61">
        <v>0</v>
      </c>
      <c r="F294" s="61">
        <v>15215385</v>
      </c>
      <c r="G294" s="61">
        <v>0</v>
      </c>
      <c r="H294" s="61">
        <v>0</v>
      </c>
      <c r="I294" s="61">
        <v>0</v>
      </c>
      <c r="J294" s="61">
        <v>-78456</v>
      </c>
      <c r="K294" s="61">
        <v>0</v>
      </c>
      <c r="L294" s="61">
        <v>-78456</v>
      </c>
      <c r="M294" s="61">
        <v>0</v>
      </c>
      <c r="N294" s="61">
        <v>0</v>
      </c>
      <c r="O294" s="61">
        <v>0</v>
      </c>
      <c r="P294" s="61">
        <v>-329466</v>
      </c>
      <c r="Q294" s="61">
        <v>0</v>
      </c>
      <c r="R294" s="61">
        <v>-329466</v>
      </c>
      <c r="S294" s="61">
        <v>227360</v>
      </c>
      <c r="T294" s="61">
        <v>0</v>
      </c>
      <c r="U294" s="61">
        <v>227360</v>
      </c>
      <c r="V294" s="61">
        <v>550214</v>
      </c>
      <c r="W294" s="61">
        <v>0</v>
      </c>
      <c r="X294" s="61">
        <v>550214</v>
      </c>
      <c r="Y294" s="61">
        <v>371583</v>
      </c>
      <c r="Z294" s="61">
        <v>0</v>
      </c>
      <c r="AA294" s="61">
        <v>371583</v>
      </c>
      <c r="AB294" s="61">
        <v>-714662</v>
      </c>
      <c r="AC294" s="61">
        <v>0</v>
      </c>
      <c r="AD294" s="61">
        <v>-714662</v>
      </c>
      <c r="AE294" s="61">
        <v>0</v>
      </c>
      <c r="AF294" s="61">
        <v>0</v>
      </c>
      <c r="AG294" s="61">
        <v>0</v>
      </c>
      <c r="AH294" s="61">
        <v>15320414</v>
      </c>
      <c r="AI294" s="61">
        <v>0</v>
      </c>
      <c r="AJ294" s="61">
        <v>15320414</v>
      </c>
      <c r="AK294" s="61">
        <v>0</v>
      </c>
      <c r="AL294" s="61">
        <v>0</v>
      </c>
      <c r="AM294" s="61">
        <v>186865</v>
      </c>
      <c r="AN294" s="61">
        <v>0</v>
      </c>
      <c r="AO294" s="61">
        <v>186865</v>
      </c>
      <c r="AP294" s="61">
        <v>0</v>
      </c>
      <c r="AQ294" s="61">
        <v>0</v>
      </c>
      <c r="AR294" s="61">
        <v>0</v>
      </c>
      <c r="AS294" s="61">
        <v>0</v>
      </c>
      <c r="AT294" s="61">
        <v>0</v>
      </c>
      <c r="AU294" s="61">
        <v>0</v>
      </c>
      <c r="AV294" s="61">
        <v>0</v>
      </c>
      <c r="AW294" s="61">
        <v>0</v>
      </c>
      <c r="AX294" s="61">
        <v>0</v>
      </c>
      <c r="AY294" s="61">
        <v>0</v>
      </c>
      <c r="AZ294" s="61">
        <v>0</v>
      </c>
      <c r="BA294" s="61">
        <v>0</v>
      </c>
      <c r="BB294" s="61">
        <v>0</v>
      </c>
      <c r="BC294" s="61">
        <v>0</v>
      </c>
      <c r="BD294" s="61">
        <v>0</v>
      </c>
      <c r="BE294" s="61">
        <v>0</v>
      </c>
      <c r="BF294" s="61">
        <v>0</v>
      </c>
      <c r="BG294" s="61">
        <v>0</v>
      </c>
      <c r="BH294" s="61">
        <v>0</v>
      </c>
      <c r="BI294" s="61">
        <v>0</v>
      </c>
      <c r="BJ294" s="61">
        <v>0</v>
      </c>
      <c r="BK294" s="61">
        <v>0</v>
      </c>
      <c r="BL294" s="61">
        <v>0</v>
      </c>
      <c r="BM294" s="61">
        <v>0</v>
      </c>
      <c r="BN294" s="61">
        <v>0</v>
      </c>
      <c r="BO294" s="61">
        <v>0</v>
      </c>
      <c r="BP294" s="61">
        <v>0</v>
      </c>
      <c r="BQ294" s="61">
        <v>0</v>
      </c>
      <c r="BR294" s="61">
        <v>0</v>
      </c>
      <c r="BS294" s="61">
        <v>1285221</v>
      </c>
      <c r="BT294" s="61">
        <v>-1065892</v>
      </c>
      <c r="BU294" s="58" t="s">
        <v>572</v>
      </c>
      <c r="BV294" s="58" t="s">
        <v>465</v>
      </c>
      <c r="BW294" s="58" t="s">
        <v>466</v>
      </c>
      <c r="BX294" s="58" t="s">
        <v>479</v>
      </c>
      <c r="BY294" s="58" t="s">
        <v>1411</v>
      </c>
    </row>
    <row r="295" spans="1:77">
      <c r="A295" s="58" t="s">
        <v>469</v>
      </c>
      <c r="B295" s="59" t="s">
        <v>1412</v>
      </c>
      <c r="C295" s="59" t="s">
        <v>1413</v>
      </c>
      <c r="D295" s="61">
        <v>155502011</v>
      </c>
      <c r="E295" s="61">
        <v>4432599</v>
      </c>
      <c r="F295" s="61">
        <v>159934610</v>
      </c>
      <c r="G295" s="61">
        <v>0</v>
      </c>
      <c r="H295" s="61">
        <v>0</v>
      </c>
      <c r="I295" s="61">
        <v>0</v>
      </c>
      <c r="J295" s="61">
        <v>0</v>
      </c>
      <c r="K295" s="61">
        <v>0</v>
      </c>
      <c r="L295" s="61">
        <v>0</v>
      </c>
      <c r="M295" s="61">
        <v>0</v>
      </c>
      <c r="N295" s="61">
        <v>0</v>
      </c>
      <c r="O295" s="61">
        <v>0</v>
      </c>
      <c r="P295" s="61">
        <v>-3572850</v>
      </c>
      <c r="Q295" s="61">
        <v>0</v>
      </c>
      <c r="R295" s="61">
        <v>-3572850</v>
      </c>
      <c r="S295" s="61">
        <v>22157</v>
      </c>
      <c r="T295" s="61">
        <v>0</v>
      </c>
      <c r="U295" s="61">
        <v>22157</v>
      </c>
      <c r="V295" s="61">
        <v>581546</v>
      </c>
      <c r="W295" s="61">
        <v>0</v>
      </c>
      <c r="X295" s="61">
        <v>581546</v>
      </c>
      <c r="Y295" s="61">
        <v>5739735</v>
      </c>
      <c r="Z295" s="61">
        <v>0</v>
      </c>
      <c r="AA295" s="61">
        <v>5739735</v>
      </c>
      <c r="AB295" s="61">
        <v>-906661</v>
      </c>
      <c r="AC295" s="61">
        <v>0</v>
      </c>
      <c r="AD295" s="61">
        <v>-906661</v>
      </c>
      <c r="AE295" s="61">
        <v>0</v>
      </c>
      <c r="AF295" s="61">
        <v>0</v>
      </c>
      <c r="AG295" s="61">
        <v>0</v>
      </c>
      <c r="AH295" s="61">
        <v>157365938</v>
      </c>
      <c r="AI295" s="61">
        <v>4432599</v>
      </c>
      <c r="AJ295" s="61">
        <v>161798537</v>
      </c>
      <c r="AK295" s="61">
        <v>4432599</v>
      </c>
      <c r="AL295" s="61">
        <v>4432599</v>
      </c>
      <c r="AM295" s="61">
        <v>1510617</v>
      </c>
      <c r="AN295" s="61">
        <v>0</v>
      </c>
      <c r="AO295" s="61">
        <v>1510617</v>
      </c>
      <c r="AP295" s="61">
        <v>0</v>
      </c>
      <c r="AQ295" s="61">
        <v>0</v>
      </c>
      <c r="AR295" s="61">
        <v>0</v>
      </c>
      <c r="AS295" s="61">
        <v>-3975</v>
      </c>
      <c r="AT295" s="61">
        <v>-3975</v>
      </c>
      <c r="AU295" s="61">
        <v>3390005</v>
      </c>
      <c r="AV295" s="61">
        <v>3390005</v>
      </c>
      <c r="AW295" s="61">
        <v>1038619</v>
      </c>
      <c r="AX295" s="61">
        <v>0</v>
      </c>
      <c r="AY295" s="61">
        <v>0</v>
      </c>
      <c r="AZ295" s="61">
        <v>0</v>
      </c>
      <c r="BA295" s="61">
        <v>0</v>
      </c>
      <c r="BB295" s="61">
        <v>227430</v>
      </c>
      <c r="BC295" s="61">
        <v>227430</v>
      </c>
      <c r="BD295" s="61">
        <v>0</v>
      </c>
      <c r="BE295" s="61">
        <v>0</v>
      </c>
      <c r="BF295" s="61">
        <v>0</v>
      </c>
      <c r="BG295" s="61">
        <v>227430</v>
      </c>
      <c r="BH295" s="61">
        <v>227430</v>
      </c>
      <c r="BI295" s="61">
        <v>0</v>
      </c>
      <c r="BJ295" s="61">
        <v>0</v>
      </c>
      <c r="BK295" s="61">
        <v>0</v>
      </c>
      <c r="BL295" s="61">
        <v>0</v>
      </c>
      <c r="BM295" s="61">
        <v>0</v>
      </c>
      <c r="BN295" s="61">
        <v>0</v>
      </c>
      <c r="BO295" s="61">
        <v>0</v>
      </c>
      <c r="BP295" s="61">
        <v>0</v>
      </c>
      <c r="BQ295" s="61">
        <v>0</v>
      </c>
      <c r="BR295" s="61">
        <v>0</v>
      </c>
      <c r="BS295" s="61">
        <v>15479633</v>
      </c>
      <c r="BT295" s="61">
        <v>-16570608</v>
      </c>
      <c r="BU295" s="58" t="s">
        <v>1070</v>
      </c>
      <c r="BV295" s="58" t="s">
        <v>1414</v>
      </c>
      <c r="BW295" s="58" t="s">
        <v>536</v>
      </c>
      <c r="BX295" s="58" t="s">
        <v>479</v>
      </c>
      <c r="BY295" s="58" t="s">
        <v>1415</v>
      </c>
    </row>
    <row r="296" spans="1:77">
      <c r="A296" s="58" t="s">
        <v>469</v>
      </c>
      <c r="B296" s="59" t="s">
        <v>1416</v>
      </c>
      <c r="C296" s="59" t="s">
        <v>1417</v>
      </c>
      <c r="D296" s="61">
        <v>30267659</v>
      </c>
      <c r="E296" s="61">
        <v>0</v>
      </c>
      <c r="F296" s="61">
        <v>30267659</v>
      </c>
      <c r="G296" s="61">
        <v>0</v>
      </c>
      <c r="H296" s="61">
        <v>0</v>
      </c>
      <c r="I296" s="61">
        <v>0</v>
      </c>
      <c r="J296" s="61">
        <v>-9858</v>
      </c>
      <c r="K296" s="61">
        <v>0</v>
      </c>
      <c r="L296" s="61">
        <v>-9858</v>
      </c>
      <c r="M296" s="61">
        <v>0</v>
      </c>
      <c r="N296" s="61">
        <v>0</v>
      </c>
      <c r="O296" s="61">
        <v>0</v>
      </c>
      <c r="P296" s="61">
        <v>86719</v>
      </c>
      <c r="Q296" s="61">
        <v>0</v>
      </c>
      <c r="R296" s="61">
        <v>86719</v>
      </c>
      <c r="S296" s="61">
        <v>13413</v>
      </c>
      <c r="T296" s="61">
        <v>0</v>
      </c>
      <c r="U296" s="61">
        <v>13413</v>
      </c>
      <c r="V296" s="61">
        <v>628740</v>
      </c>
      <c r="W296" s="61">
        <v>0</v>
      </c>
      <c r="X296" s="61">
        <v>628740</v>
      </c>
      <c r="Y296" s="61">
        <v>112890</v>
      </c>
      <c r="Z296" s="61">
        <v>0</v>
      </c>
      <c r="AA296" s="61">
        <v>112890</v>
      </c>
      <c r="AB296" s="61">
        <v>-1229240</v>
      </c>
      <c r="AC296" s="61">
        <v>0</v>
      </c>
      <c r="AD296" s="61">
        <v>-1229240</v>
      </c>
      <c r="AE296" s="61">
        <v>0</v>
      </c>
      <c r="AF296" s="61">
        <v>0</v>
      </c>
      <c r="AG296" s="61">
        <v>0</v>
      </c>
      <c r="AH296" s="61">
        <v>29880181</v>
      </c>
      <c r="AI296" s="61">
        <v>0</v>
      </c>
      <c r="AJ296" s="61">
        <v>29880181</v>
      </c>
      <c r="AK296" s="61">
        <v>0</v>
      </c>
      <c r="AL296" s="61">
        <v>0</v>
      </c>
      <c r="AM296" s="61">
        <v>209140</v>
      </c>
      <c r="AN296" s="61">
        <v>0</v>
      </c>
      <c r="AO296" s="61">
        <v>209140</v>
      </c>
      <c r="AP296" s="61">
        <v>0</v>
      </c>
      <c r="AQ296" s="61">
        <v>0</v>
      </c>
      <c r="AR296" s="61">
        <v>0</v>
      </c>
      <c r="AS296" s="61">
        <v>0</v>
      </c>
      <c r="AT296" s="61">
        <v>0</v>
      </c>
      <c r="AU296" s="61">
        <v>0</v>
      </c>
      <c r="AV296" s="61">
        <v>0</v>
      </c>
      <c r="AW296" s="61">
        <v>0</v>
      </c>
      <c r="AX296" s="61">
        <v>0</v>
      </c>
      <c r="AY296" s="61">
        <v>0</v>
      </c>
      <c r="AZ296" s="61">
        <v>0</v>
      </c>
      <c r="BA296" s="61">
        <v>0</v>
      </c>
      <c r="BB296" s="61">
        <v>0</v>
      </c>
      <c r="BC296" s="61">
        <v>0</v>
      </c>
      <c r="BD296" s="61">
        <v>0</v>
      </c>
      <c r="BE296" s="61">
        <v>0</v>
      </c>
      <c r="BF296" s="61">
        <v>0</v>
      </c>
      <c r="BG296" s="61">
        <v>0</v>
      </c>
      <c r="BH296" s="61">
        <v>0</v>
      </c>
      <c r="BI296" s="61">
        <v>0</v>
      </c>
      <c r="BJ296" s="61">
        <v>0</v>
      </c>
      <c r="BK296" s="61">
        <v>0</v>
      </c>
      <c r="BL296" s="61">
        <v>0</v>
      </c>
      <c r="BM296" s="61">
        <v>0</v>
      </c>
      <c r="BN296" s="61">
        <v>0</v>
      </c>
      <c r="BO296" s="61">
        <v>0</v>
      </c>
      <c r="BP296" s="61">
        <v>0</v>
      </c>
      <c r="BQ296" s="61">
        <v>0</v>
      </c>
      <c r="BR296" s="61">
        <v>0</v>
      </c>
      <c r="BS296" s="61">
        <v>3314038</v>
      </c>
      <c r="BT296" s="61">
        <v>-882747</v>
      </c>
      <c r="BU296" s="58" t="s">
        <v>676</v>
      </c>
      <c r="BV296" s="58" t="s">
        <v>465</v>
      </c>
      <c r="BW296" s="58" t="s">
        <v>466</v>
      </c>
      <c r="BX296" s="58" t="s">
        <v>467</v>
      </c>
      <c r="BY296" s="58" t="s">
        <v>1418</v>
      </c>
    </row>
    <row r="297" spans="1:77">
      <c r="A297" s="58" t="s">
        <v>469</v>
      </c>
      <c r="B297" s="59" t="s">
        <v>1419</v>
      </c>
      <c r="C297" s="59" t="s">
        <v>1420</v>
      </c>
      <c r="D297" s="61">
        <v>56849252</v>
      </c>
      <c r="E297" s="61">
        <v>851903</v>
      </c>
      <c r="F297" s="61">
        <v>57701155</v>
      </c>
      <c r="G297" s="61">
        <v>0</v>
      </c>
      <c r="H297" s="61">
        <v>0</v>
      </c>
      <c r="I297" s="61">
        <v>0</v>
      </c>
      <c r="J297" s="61">
        <v>-189545</v>
      </c>
      <c r="K297" s="61">
        <v>0</v>
      </c>
      <c r="L297" s="61">
        <v>-189545</v>
      </c>
      <c r="M297" s="61">
        <v>0</v>
      </c>
      <c r="N297" s="61">
        <v>0</v>
      </c>
      <c r="O297" s="61">
        <v>0</v>
      </c>
      <c r="P297" s="61">
        <v>-187807</v>
      </c>
      <c r="Q297" s="61">
        <v>0</v>
      </c>
      <c r="R297" s="61">
        <v>-187807</v>
      </c>
      <c r="S297" s="61">
        <v>674942</v>
      </c>
      <c r="T297" s="61">
        <v>0</v>
      </c>
      <c r="U297" s="61">
        <v>674942</v>
      </c>
      <c r="V297" s="61">
        <v>1796268</v>
      </c>
      <c r="W297" s="61">
        <v>0</v>
      </c>
      <c r="X297" s="61">
        <v>1796268</v>
      </c>
      <c r="Y297" s="61">
        <v>-100974</v>
      </c>
      <c r="Z297" s="61">
        <v>0</v>
      </c>
      <c r="AA297" s="61">
        <v>-100974</v>
      </c>
      <c r="AB297" s="61">
        <v>689231</v>
      </c>
      <c r="AC297" s="61">
        <v>0</v>
      </c>
      <c r="AD297" s="61">
        <v>689231</v>
      </c>
      <c r="AE297" s="61">
        <v>0</v>
      </c>
      <c r="AF297" s="61">
        <v>0</v>
      </c>
      <c r="AG297" s="61">
        <v>0</v>
      </c>
      <c r="AH297" s="61">
        <v>59720912</v>
      </c>
      <c r="AI297" s="61">
        <v>851903</v>
      </c>
      <c r="AJ297" s="61">
        <v>60572815</v>
      </c>
      <c r="AK297" s="61">
        <v>851903</v>
      </c>
      <c r="AL297" s="61">
        <v>851903</v>
      </c>
      <c r="AM297" s="61">
        <v>580988</v>
      </c>
      <c r="AN297" s="61">
        <v>0</v>
      </c>
      <c r="AO297" s="61">
        <v>580988</v>
      </c>
      <c r="AP297" s="61">
        <v>0</v>
      </c>
      <c r="AQ297" s="61">
        <v>0</v>
      </c>
      <c r="AR297" s="61">
        <v>0</v>
      </c>
      <c r="AS297" s="61">
        <v>0</v>
      </c>
      <c r="AT297" s="61">
        <v>0</v>
      </c>
      <c r="AU297" s="61">
        <v>0</v>
      </c>
      <c r="AV297" s="61">
        <v>0</v>
      </c>
      <c r="AW297" s="61">
        <v>851903</v>
      </c>
      <c r="AX297" s="61">
        <v>0</v>
      </c>
      <c r="AY297" s="61">
        <v>0</v>
      </c>
      <c r="AZ297" s="61">
        <v>0</v>
      </c>
      <c r="BA297" s="61">
        <v>0</v>
      </c>
      <c r="BB297" s="61">
        <v>43136</v>
      </c>
      <c r="BC297" s="61">
        <v>43136</v>
      </c>
      <c r="BD297" s="61">
        <v>0</v>
      </c>
      <c r="BE297" s="61">
        <v>0</v>
      </c>
      <c r="BF297" s="61">
        <v>0</v>
      </c>
      <c r="BG297" s="61">
        <v>43136</v>
      </c>
      <c r="BH297" s="61">
        <v>43136</v>
      </c>
      <c r="BI297" s="61">
        <v>0</v>
      </c>
      <c r="BJ297" s="61">
        <v>0</v>
      </c>
      <c r="BK297" s="61">
        <v>0</v>
      </c>
      <c r="BL297" s="61">
        <v>0</v>
      </c>
      <c r="BM297" s="61">
        <v>0</v>
      </c>
      <c r="BN297" s="61">
        <v>0</v>
      </c>
      <c r="BO297" s="61">
        <v>0</v>
      </c>
      <c r="BP297" s="61">
        <v>0</v>
      </c>
      <c r="BQ297" s="61">
        <v>0</v>
      </c>
      <c r="BR297" s="61">
        <v>0</v>
      </c>
      <c r="BS297" s="61">
        <v>2732933</v>
      </c>
      <c r="BT297" s="61">
        <v>-3043014</v>
      </c>
      <c r="BU297" s="58" t="s">
        <v>496</v>
      </c>
      <c r="BV297" s="58" t="s">
        <v>465</v>
      </c>
      <c r="BW297" s="58" t="s">
        <v>466</v>
      </c>
      <c r="BX297" s="58" t="s">
        <v>497</v>
      </c>
      <c r="BY297" s="58" t="s">
        <v>1421</v>
      </c>
    </row>
    <row r="298" spans="1:77">
      <c r="A298" s="58" t="s">
        <v>461</v>
      </c>
      <c r="B298" s="59" t="s">
        <v>1422</v>
      </c>
      <c r="C298" s="59" t="s">
        <v>1423</v>
      </c>
      <c r="D298" s="61">
        <v>1569668171</v>
      </c>
      <c r="E298" s="61">
        <v>0</v>
      </c>
      <c r="F298" s="61">
        <v>1569668171</v>
      </c>
      <c r="G298" s="61">
        <v>0</v>
      </c>
      <c r="H298" s="61">
        <v>0</v>
      </c>
      <c r="I298" s="61">
        <v>0</v>
      </c>
      <c r="J298" s="61">
        <v>-13152306</v>
      </c>
      <c r="K298" s="61">
        <v>0</v>
      </c>
      <c r="L298" s="61">
        <v>-13152306</v>
      </c>
      <c r="M298" s="61">
        <v>0</v>
      </c>
      <c r="N298" s="61">
        <v>0</v>
      </c>
      <c r="O298" s="61">
        <v>0</v>
      </c>
      <c r="P298" s="61">
        <v>-34952306</v>
      </c>
      <c r="Q298" s="61">
        <v>0</v>
      </c>
      <c r="R298" s="61">
        <v>-34952306</v>
      </c>
      <c r="S298" s="61">
        <v>0</v>
      </c>
      <c r="T298" s="61">
        <v>0</v>
      </c>
      <c r="U298" s="61">
        <v>0</v>
      </c>
      <c r="V298" s="61">
        <v>126470806</v>
      </c>
      <c r="W298" s="61">
        <v>0</v>
      </c>
      <c r="X298" s="61">
        <v>126470806</v>
      </c>
      <c r="Y298" s="61">
        <v>2291970</v>
      </c>
      <c r="Z298" s="61">
        <v>0</v>
      </c>
      <c r="AA298" s="61">
        <v>2291970</v>
      </c>
      <c r="AB298" s="61">
        <v>-192974294</v>
      </c>
      <c r="AC298" s="61">
        <v>0</v>
      </c>
      <c r="AD298" s="61">
        <v>-192974294</v>
      </c>
      <c r="AE298" s="61">
        <v>0</v>
      </c>
      <c r="AF298" s="61">
        <v>0</v>
      </c>
      <c r="AG298" s="61">
        <v>0</v>
      </c>
      <c r="AH298" s="61">
        <v>1470504347</v>
      </c>
      <c r="AI298" s="61">
        <v>0</v>
      </c>
      <c r="AJ298" s="61">
        <v>1470504347</v>
      </c>
      <c r="AK298" s="61">
        <v>0</v>
      </c>
      <c r="AL298" s="61">
        <v>0</v>
      </c>
      <c r="AM298" s="61">
        <v>0</v>
      </c>
      <c r="AN298" s="61">
        <v>0</v>
      </c>
      <c r="AO298" s="61">
        <v>0</v>
      </c>
      <c r="AP298" s="61">
        <v>0</v>
      </c>
      <c r="AQ298" s="61">
        <v>0</v>
      </c>
      <c r="AR298" s="61">
        <v>0</v>
      </c>
      <c r="AS298" s="61">
        <v>0</v>
      </c>
      <c r="AT298" s="61">
        <v>0</v>
      </c>
      <c r="AU298" s="61">
        <v>0</v>
      </c>
      <c r="AV298" s="61">
        <v>0</v>
      </c>
      <c r="AW298" s="61">
        <v>0</v>
      </c>
      <c r="AX298" s="61">
        <v>0</v>
      </c>
      <c r="AY298" s="61">
        <v>0</v>
      </c>
      <c r="AZ298" s="61">
        <v>0</v>
      </c>
      <c r="BA298" s="61">
        <v>0</v>
      </c>
      <c r="BB298" s="61">
        <v>0</v>
      </c>
      <c r="BC298" s="61">
        <v>0</v>
      </c>
      <c r="BD298" s="61">
        <v>0</v>
      </c>
      <c r="BE298" s="61">
        <v>0</v>
      </c>
      <c r="BF298" s="61">
        <v>0</v>
      </c>
      <c r="BG298" s="61">
        <v>0</v>
      </c>
      <c r="BH298" s="61">
        <v>0</v>
      </c>
      <c r="BI298" s="61">
        <v>0</v>
      </c>
      <c r="BJ298" s="61">
        <v>0</v>
      </c>
      <c r="BK298" s="61">
        <v>0</v>
      </c>
      <c r="BL298" s="61">
        <v>0</v>
      </c>
      <c r="BM298" s="61">
        <v>0</v>
      </c>
      <c r="BN298" s="61">
        <v>0</v>
      </c>
      <c r="BO298" s="61">
        <v>0</v>
      </c>
      <c r="BP298" s="61">
        <v>0</v>
      </c>
      <c r="BQ298" s="61">
        <v>0</v>
      </c>
      <c r="BR298" s="61">
        <v>0</v>
      </c>
      <c r="BS298" s="61">
        <v>231724545</v>
      </c>
      <c r="BT298" s="61">
        <v>-185626689</v>
      </c>
      <c r="BU298" s="58" t="s">
        <v>501</v>
      </c>
      <c r="BV298" s="58" t="s">
        <v>502</v>
      </c>
      <c r="BW298" s="58" t="s">
        <v>645</v>
      </c>
      <c r="BX298" s="58" t="s">
        <v>504</v>
      </c>
      <c r="BY298" s="58" t="s">
        <v>1424</v>
      </c>
    </row>
    <row r="299" spans="1:77">
      <c r="A299" s="58" t="s">
        <v>469</v>
      </c>
      <c r="B299" s="59" t="s">
        <v>1425</v>
      </c>
      <c r="C299" s="59" t="s">
        <v>1426</v>
      </c>
      <c r="D299" s="61">
        <v>70983595</v>
      </c>
      <c r="E299" s="61">
        <v>0</v>
      </c>
      <c r="F299" s="61">
        <v>70983595</v>
      </c>
      <c r="G299" s="61">
        <v>0</v>
      </c>
      <c r="H299" s="61">
        <v>0</v>
      </c>
      <c r="I299" s="61">
        <v>0</v>
      </c>
      <c r="J299" s="61">
        <v>-9785168</v>
      </c>
      <c r="K299" s="61">
        <v>0</v>
      </c>
      <c r="L299" s="61">
        <v>-9785168</v>
      </c>
      <c r="M299" s="61">
        <v>0</v>
      </c>
      <c r="N299" s="61">
        <v>0</v>
      </c>
      <c r="O299" s="61">
        <v>0</v>
      </c>
      <c r="P299" s="61">
        <v>-3907381</v>
      </c>
      <c r="Q299" s="61">
        <v>0</v>
      </c>
      <c r="R299" s="61">
        <v>-3907381</v>
      </c>
      <c r="S299" s="61">
        <v>1468610</v>
      </c>
      <c r="T299" s="61">
        <v>0</v>
      </c>
      <c r="U299" s="61">
        <v>1468610</v>
      </c>
      <c r="V299" s="61">
        <v>274004</v>
      </c>
      <c r="W299" s="61">
        <v>0</v>
      </c>
      <c r="X299" s="61">
        <v>274004</v>
      </c>
      <c r="Y299" s="61">
        <v>-5225419</v>
      </c>
      <c r="Z299" s="61">
        <v>0</v>
      </c>
      <c r="AA299" s="61">
        <v>-5225419</v>
      </c>
      <c r="AB299" s="61">
        <v>1611963</v>
      </c>
      <c r="AC299" s="61">
        <v>0</v>
      </c>
      <c r="AD299" s="61">
        <v>1611963</v>
      </c>
      <c r="AE299" s="61">
        <v>0</v>
      </c>
      <c r="AF299" s="61">
        <v>0</v>
      </c>
      <c r="AG299" s="61">
        <v>0</v>
      </c>
      <c r="AH299" s="61">
        <v>65205372</v>
      </c>
      <c r="AI299" s="61">
        <v>0</v>
      </c>
      <c r="AJ299" s="61">
        <v>65205372</v>
      </c>
      <c r="AK299" s="61">
        <v>0</v>
      </c>
      <c r="AL299" s="61">
        <v>0</v>
      </c>
      <c r="AM299" s="61">
        <v>0</v>
      </c>
      <c r="AN299" s="61">
        <v>0</v>
      </c>
      <c r="AO299" s="61">
        <v>0</v>
      </c>
      <c r="AP299" s="61">
        <v>0</v>
      </c>
      <c r="AQ299" s="61">
        <v>0</v>
      </c>
      <c r="AR299" s="61">
        <v>0</v>
      </c>
      <c r="AS299" s="61">
        <v>0</v>
      </c>
      <c r="AT299" s="61">
        <v>0</v>
      </c>
      <c r="AU299" s="61">
        <v>0</v>
      </c>
      <c r="AV299" s="61">
        <v>0</v>
      </c>
      <c r="AW299" s="61">
        <v>0</v>
      </c>
      <c r="AX299" s="61">
        <v>0</v>
      </c>
      <c r="AY299" s="61">
        <v>0</v>
      </c>
      <c r="AZ299" s="61">
        <v>0</v>
      </c>
      <c r="BA299" s="61">
        <v>0</v>
      </c>
      <c r="BB299" s="61">
        <v>0</v>
      </c>
      <c r="BC299" s="61">
        <v>0</v>
      </c>
      <c r="BD299" s="61">
        <v>0</v>
      </c>
      <c r="BE299" s="61">
        <v>0</v>
      </c>
      <c r="BF299" s="61">
        <v>0</v>
      </c>
      <c r="BG299" s="61">
        <v>0</v>
      </c>
      <c r="BH299" s="61">
        <v>0</v>
      </c>
      <c r="BI299" s="61">
        <v>0</v>
      </c>
      <c r="BJ299" s="61">
        <v>0</v>
      </c>
      <c r="BK299" s="61">
        <v>0</v>
      </c>
      <c r="BL299" s="61">
        <v>0</v>
      </c>
      <c r="BM299" s="61">
        <v>0</v>
      </c>
      <c r="BN299" s="61">
        <v>0</v>
      </c>
      <c r="BO299" s="61">
        <v>0</v>
      </c>
      <c r="BP299" s="61">
        <v>0</v>
      </c>
      <c r="BQ299" s="61">
        <v>0</v>
      </c>
      <c r="BR299" s="61">
        <v>0</v>
      </c>
      <c r="BS299" s="61">
        <v>9613842</v>
      </c>
      <c r="BT299" s="61">
        <v>-1218066</v>
      </c>
      <c r="BU299" s="58" t="s">
        <v>511</v>
      </c>
      <c r="BV299" s="58" t="s">
        <v>568</v>
      </c>
      <c r="BW299" s="58" t="s">
        <v>513</v>
      </c>
      <c r="BX299" s="58" t="s">
        <v>473</v>
      </c>
      <c r="BY299" s="58" t="s">
        <v>1427</v>
      </c>
    </row>
    <row r="300" spans="1:77">
      <c r="A300" s="58" t="s">
        <v>469</v>
      </c>
      <c r="B300" s="59" t="s">
        <v>1428</v>
      </c>
      <c r="C300" s="59" t="s">
        <v>1429</v>
      </c>
      <c r="D300" s="61">
        <v>131057272</v>
      </c>
      <c r="E300" s="61">
        <v>0</v>
      </c>
      <c r="F300" s="61">
        <v>131057272</v>
      </c>
      <c r="G300" s="61">
        <v>0</v>
      </c>
      <c r="H300" s="61">
        <v>0</v>
      </c>
      <c r="I300" s="61">
        <v>0</v>
      </c>
      <c r="J300" s="61">
        <v>-656500</v>
      </c>
      <c r="K300" s="61">
        <v>0</v>
      </c>
      <c r="L300" s="61">
        <v>-656500</v>
      </c>
      <c r="M300" s="61">
        <v>-268742</v>
      </c>
      <c r="N300" s="61">
        <v>0</v>
      </c>
      <c r="O300" s="61">
        <v>-268742</v>
      </c>
      <c r="P300" s="61">
        <v>-855800</v>
      </c>
      <c r="Q300" s="61">
        <v>0</v>
      </c>
      <c r="R300" s="61">
        <v>-855800</v>
      </c>
      <c r="S300" s="61">
        <v>0</v>
      </c>
      <c r="T300" s="61">
        <v>0</v>
      </c>
      <c r="U300" s="61">
        <v>0</v>
      </c>
      <c r="V300" s="61">
        <v>0</v>
      </c>
      <c r="W300" s="61">
        <v>0</v>
      </c>
      <c r="X300" s="61">
        <v>0</v>
      </c>
      <c r="Y300" s="61">
        <v>0</v>
      </c>
      <c r="Z300" s="61">
        <v>0</v>
      </c>
      <c r="AA300" s="61">
        <v>0</v>
      </c>
      <c r="AB300" s="61">
        <v>504800</v>
      </c>
      <c r="AC300" s="61">
        <v>0</v>
      </c>
      <c r="AD300" s="61">
        <v>504800</v>
      </c>
      <c r="AE300" s="61">
        <v>0</v>
      </c>
      <c r="AF300" s="61">
        <v>0</v>
      </c>
      <c r="AG300" s="61">
        <v>0</v>
      </c>
      <c r="AH300" s="61">
        <v>130437530</v>
      </c>
      <c r="AI300" s="61">
        <v>0</v>
      </c>
      <c r="AJ300" s="61">
        <v>130437530</v>
      </c>
      <c r="AK300" s="61">
        <v>0</v>
      </c>
      <c r="AL300" s="61">
        <v>0</v>
      </c>
      <c r="AM300" s="61">
        <v>1242166</v>
      </c>
      <c r="AN300" s="61">
        <v>0</v>
      </c>
      <c r="AO300" s="61">
        <v>1242166</v>
      </c>
      <c r="AP300" s="61">
        <v>0</v>
      </c>
      <c r="AQ300" s="61">
        <v>0</v>
      </c>
      <c r="AR300" s="61">
        <v>0</v>
      </c>
      <c r="AS300" s="61">
        <v>0</v>
      </c>
      <c r="AT300" s="61">
        <v>0</v>
      </c>
      <c r="AU300" s="61">
        <v>0</v>
      </c>
      <c r="AV300" s="61">
        <v>0</v>
      </c>
      <c r="AW300" s="61">
        <v>0</v>
      </c>
      <c r="AX300" s="61">
        <v>0</v>
      </c>
      <c r="AY300" s="61">
        <v>0</v>
      </c>
      <c r="AZ300" s="61">
        <v>0</v>
      </c>
      <c r="BA300" s="61">
        <v>0</v>
      </c>
      <c r="BB300" s="61">
        <v>0</v>
      </c>
      <c r="BC300" s="61">
        <v>0</v>
      </c>
      <c r="BD300" s="61">
        <v>0</v>
      </c>
      <c r="BE300" s="61">
        <v>0</v>
      </c>
      <c r="BF300" s="61">
        <v>0</v>
      </c>
      <c r="BG300" s="61">
        <v>0</v>
      </c>
      <c r="BH300" s="61">
        <v>0</v>
      </c>
      <c r="BI300" s="61">
        <v>0</v>
      </c>
      <c r="BJ300" s="61">
        <v>0</v>
      </c>
      <c r="BK300" s="61">
        <v>0</v>
      </c>
      <c r="BL300" s="61">
        <v>0</v>
      </c>
      <c r="BM300" s="61">
        <v>0</v>
      </c>
      <c r="BN300" s="61">
        <v>0</v>
      </c>
      <c r="BO300" s="61">
        <v>0</v>
      </c>
      <c r="BP300" s="61">
        <v>0</v>
      </c>
      <c r="BQ300" s="61">
        <v>0</v>
      </c>
      <c r="BR300" s="61">
        <v>0</v>
      </c>
      <c r="BS300" s="61">
        <v>6316486</v>
      </c>
      <c r="BT300" s="61">
        <v>-3145805</v>
      </c>
      <c r="BU300" s="58" t="s">
        <v>536</v>
      </c>
      <c r="BV300" s="58" t="s">
        <v>1311</v>
      </c>
      <c r="BW300" s="58" t="s">
        <v>536</v>
      </c>
      <c r="BX300" s="58" t="s">
        <v>537</v>
      </c>
      <c r="BY300" s="58" t="s">
        <v>1430</v>
      </c>
    </row>
    <row r="301" spans="1:77">
      <c r="A301" s="58" t="s">
        <v>469</v>
      </c>
      <c r="B301" s="59" t="s">
        <v>1431</v>
      </c>
      <c r="C301" s="59" t="s">
        <v>1432</v>
      </c>
      <c r="D301" s="61">
        <v>49358741</v>
      </c>
      <c r="E301" s="61">
        <v>0</v>
      </c>
      <c r="F301" s="61">
        <v>49358741</v>
      </c>
      <c r="G301" s="61">
        <v>0</v>
      </c>
      <c r="H301" s="61">
        <v>0</v>
      </c>
      <c r="I301" s="61">
        <v>0</v>
      </c>
      <c r="J301" s="61">
        <v>0</v>
      </c>
      <c r="K301" s="61">
        <v>0</v>
      </c>
      <c r="L301" s="61">
        <v>0</v>
      </c>
      <c r="M301" s="61">
        <v>0</v>
      </c>
      <c r="N301" s="61">
        <v>0</v>
      </c>
      <c r="O301" s="61">
        <v>0</v>
      </c>
      <c r="P301" s="61">
        <v>-129683</v>
      </c>
      <c r="Q301" s="61">
        <v>0</v>
      </c>
      <c r="R301" s="61">
        <v>-129683</v>
      </c>
      <c r="S301" s="61">
        <v>7547</v>
      </c>
      <c r="T301" s="61">
        <v>0</v>
      </c>
      <c r="U301" s="61">
        <v>7547</v>
      </c>
      <c r="V301" s="61">
        <v>949666</v>
      </c>
      <c r="W301" s="61">
        <v>0</v>
      </c>
      <c r="X301" s="61">
        <v>949666</v>
      </c>
      <c r="Y301" s="61">
        <v>-303198</v>
      </c>
      <c r="Z301" s="61">
        <v>0</v>
      </c>
      <c r="AA301" s="61">
        <v>-303198</v>
      </c>
      <c r="AB301" s="61">
        <v>-1689240</v>
      </c>
      <c r="AC301" s="61">
        <v>0</v>
      </c>
      <c r="AD301" s="61">
        <v>-1689240</v>
      </c>
      <c r="AE301" s="61">
        <v>0</v>
      </c>
      <c r="AF301" s="61">
        <v>0</v>
      </c>
      <c r="AG301" s="61">
        <v>0</v>
      </c>
      <c r="AH301" s="61">
        <v>48193833</v>
      </c>
      <c r="AI301" s="61">
        <v>0</v>
      </c>
      <c r="AJ301" s="61">
        <v>48193833</v>
      </c>
      <c r="AK301" s="61">
        <v>0</v>
      </c>
      <c r="AL301" s="61">
        <v>0</v>
      </c>
      <c r="AM301" s="61">
        <v>264149</v>
      </c>
      <c r="AN301" s="61">
        <v>0</v>
      </c>
      <c r="AO301" s="61">
        <v>264149</v>
      </c>
      <c r="AP301" s="61">
        <v>0</v>
      </c>
      <c r="AQ301" s="61">
        <v>0</v>
      </c>
      <c r="AR301" s="61">
        <v>0</v>
      </c>
      <c r="AS301" s="61">
        <v>0</v>
      </c>
      <c r="AT301" s="61">
        <v>0</v>
      </c>
      <c r="AU301" s="61">
        <v>0</v>
      </c>
      <c r="AV301" s="61">
        <v>0</v>
      </c>
      <c r="AW301" s="61">
        <v>0</v>
      </c>
      <c r="AX301" s="61">
        <v>0</v>
      </c>
      <c r="AY301" s="61">
        <v>0</v>
      </c>
      <c r="AZ301" s="61">
        <v>0</v>
      </c>
      <c r="BA301" s="61">
        <v>0</v>
      </c>
      <c r="BB301" s="61">
        <v>0</v>
      </c>
      <c r="BC301" s="61">
        <v>0</v>
      </c>
      <c r="BD301" s="61">
        <v>0</v>
      </c>
      <c r="BE301" s="61">
        <v>0</v>
      </c>
      <c r="BF301" s="61">
        <v>0</v>
      </c>
      <c r="BG301" s="61">
        <v>0</v>
      </c>
      <c r="BH301" s="61">
        <v>0</v>
      </c>
      <c r="BI301" s="61">
        <v>0</v>
      </c>
      <c r="BJ301" s="61">
        <v>0</v>
      </c>
      <c r="BK301" s="61">
        <v>0</v>
      </c>
      <c r="BL301" s="61">
        <v>0</v>
      </c>
      <c r="BM301" s="61">
        <v>0</v>
      </c>
      <c r="BN301" s="61">
        <v>0</v>
      </c>
      <c r="BO301" s="61">
        <v>0</v>
      </c>
      <c r="BP301" s="61">
        <v>0</v>
      </c>
      <c r="BQ301" s="61">
        <v>0</v>
      </c>
      <c r="BR301" s="61">
        <v>0</v>
      </c>
      <c r="BS301" s="61">
        <v>3864234</v>
      </c>
      <c r="BT301" s="61">
        <v>-4919455</v>
      </c>
      <c r="BU301" s="58" t="s">
        <v>526</v>
      </c>
      <c r="BV301" s="58" t="s">
        <v>527</v>
      </c>
      <c r="BW301" s="58" t="s">
        <v>466</v>
      </c>
      <c r="BX301" s="58" t="s">
        <v>467</v>
      </c>
      <c r="BY301" s="58" t="s">
        <v>1433</v>
      </c>
    </row>
    <row r="302" spans="1:77">
      <c r="A302" s="58" t="s">
        <v>469</v>
      </c>
      <c r="B302" s="59" t="s">
        <v>1434</v>
      </c>
      <c r="C302" s="59" t="s">
        <v>1435</v>
      </c>
      <c r="D302" s="61">
        <v>59850236</v>
      </c>
      <c r="E302" s="61">
        <v>0</v>
      </c>
      <c r="F302" s="61">
        <v>59850236</v>
      </c>
      <c r="G302" s="61">
        <v>0</v>
      </c>
      <c r="H302" s="61">
        <v>0</v>
      </c>
      <c r="I302" s="61">
        <v>0</v>
      </c>
      <c r="J302" s="61">
        <v>-393772</v>
      </c>
      <c r="K302" s="61">
        <v>0</v>
      </c>
      <c r="L302" s="61">
        <v>-393772</v>
      </c>
      <c r="M302" s="61">
        <v>342141</v>
      </c>
      <c r="N302" s="61">
        <v>0</v>
      </c>
      <c r="O302" s="61">
        <v>342141</v>
      </c>
      <c r="P302" s="61">
        <v>282808</v>
      </c>
      <c r="Q302" s="61">
        <v>0</v>
      </c>
      <c r="R302" s="61">
        <v>282808</v>
      </c>
      <c r="S302" s="61">
        <v>390000</v>
      </c>
      <c r="T302" s="61">
        <v>0</v>
      </c>
      <c r="U302" s="61">
        <v>390000</v>
      </c>
      <c r="V302" s="61">
        <v>0</v>
      </c>
      <c r="W302" s="61">
        <v>0</v>
      </c>
      <c r="X302" s="61">
        <v>0</v>
      </c>
      <c r="Y302" s="61">
        <v>501476</v>
      </c>
      <c r="Z302" s="61">
        <v>0</v>
      </c>
      <c r="AA302" s="61">
        <v>501476</v>
      </c>
      <c r="AB302" s="61">
        <v>-1704105</v>
      </c>
      <c r="AC302" s="61">
        <v>0</v>
      </c>
      <c r="AD302" s="61">
        <v>-1704105</v>
      </c>
      <c r="AE302" s="61">
        <v>0</v>
      </c>
      <c r="AF302" s="61">
        <v>0</v>
      </c>
      <c r="AG302" s="61">
        <v>0</v>
      </c>
      <c r="AH302" s="61">
        <v>59662556</v>
      </c>
      <c r="AI302" s="61">
        <v>0</v>
      </c>
      <c r="AJ302" s="61">
        <v>59662556</v>
      </c>
      <c r="AK302" s="61">
        <v>0</v>
      </c>
      <c r="AL302" s="61">
        <v>0</v>
      </c>
      <c r="AM302" s="61">
        <v>19910</v>
      </c>
      <c r="AN302" s="61">
        <v>0</v>
      </c>
      <c r="AO302" s="61">
        <v>19910</v>
      </c>
      <c r="AP302" s="61">
        <v>0</v>
      </c>
      <c r="AQ302" s="61">
        <v>0</v>
      </c>
      <c r="AR302" s="61">
        <v>0</v>
      </c>
      <c r="AS302" s="61">
        <v>0</v>
      </c>
      <c r="AT302" s="61">
        <v>0</v>
      </c>
      <c r="AU302" s="61">
        <v>0</v>
      </c>
      <c r="AV302" s="61">
        <v>0</v>
      </c>
      <c r="AW302" s="61">
        <v>0</v>
      </c>
      <c r="AX302" s="61">
        <v>0</v>
      </c>
      <c r="AY302" s="61">
        <v>0</v>
      </c>
      <c r="AZ302" s="61">
        <v>0</v>
      </c>
      <c r="BA302" s="61">
        <v>0</v>
      </c>
      <c r="BB302" s="61">
        <v>0</v>
      </c>
      <c r="BC302" s="61">
        <v>0</v>
      </c>
      <c r="BD302" s="61">
        <v>0</v>
      </c>
      <c r="BE302" s="61">
        <v>0</v>
      </c>
      <c r="BF302" s="61">
        <v>0</v>
      </c>
      <c r="BG302" s="61">
        <v>0</v>
      </c>
      <c r="BH302" s="61">
        <v>0</v>
      </c>
      <c r="BI302" s="61">
        <v>0</v>
      </c>
      <c r="BJ302" s="61">
        <v>0</v>
      </c>
      <c r="BK302" s="61">
        <v>0</v>
      </c>
      <c r="BL302" s="61">
        <v>0</v>
      </c>
      <c r="BM302" s="61">
        <v>0</v>
      </c>
      <c r="BN302" s="61">
        <v>0</v>
      </c>
      <c r="BO302" s="61">
        <v>0</v>
      </c>
      <c r="BP302" s="61">
        <v>0</v>
      </c>
      <c r="BQ302" s="61">
        <v>0</v>
      </c>
      <c r="BR302" s="61">
        <v>0</v>
      </c>
      <c r="BS302" s="61">
        <v>8278828</v>
      </c>
      <c r="BT302" s="61">
        <v>-5939379</v>
      </c>
      <c r="BU302" s="58" t="s">
        <v>536</v>
      </c>
      <c r="BV302" s="58" t="s">
        <v>580</v>
      </c>
      <c r="BW302" s="58" t="s">
        <v>536</v>
      </c>
      <c r="BX302" s="58" t="s">
        <v>467</v>
      </c>
      <c r="BY302" s="58" t="s">
        <v>1436</v>
      </c>
    </row>
    <row r="303" spans="1:77">
      <c r="A303" s="58" t="s">
        <v>461</v>
      </c>
      <c r="B303" s="59" t="s">
        <v>1437</v>
      </c>
      <c r="C303" s="59" t="s">
        <v>1438</v>
      </c>
      <c r="D303" s="61">
        <v>57334546</v>
      </c>
      <c r="E303" s="61">
        <v>1067960</v>
      </c>
      <c r="F303" s="61">
        <v>58402506</v>
      </c>
      <c r="G303" s="61">
        <v>0</v>
      </c>
      <c r="H303" s="61">
        <v>0</v>
      </c>
      <c r="I303" s="61">
        <v>0</v>
      </c>
      <c r="J303" s="61">
        <v>-622841</v>
      </c>
      <c r="K303" s="61">
        <v>0</v>
      </c>
      <c r="L303" s="61">
        <v>-622841</v>
      </c>
      <c r="M303" s="61">
        <v>0</v>
      </c>
      <c r="N303" s="61">
        <v>0</v>
      </c>
      <c r="O303" s="61">
        <v>0</v>
      </c>
      <c r="P303" s="61">
        <v>297545</v>
      </c>
      <c r="Q303" s="61">
        <v>0</v>
      </c>
      <c r="R303" s="61">
        <v>297545</v>
      </c>
      <c r="S303" s="61">
        <v>207928</v>
      </c>
      <c r="T303" s="61">
        <v>0</v>
      </c>
      <c r="U303" s="61">
        <v>207928</v>
      </c>
      <c r="V303" s="61">
        <v>3369439</v>
      </c>
      <c r="W303" s="61">
        <v>0</v>
      </c>
      <c r="X303" s="61">
        <v>3369439</v>
      </c>
      <c r="Y303" s="61">
        <v>-4048298</v>
      </c>
      <c r="Z303" s="61">
        <v>0</v>
      </c>
      <c r="AA303" s="61">
        <v>-4048298</v>
      </c>
      <c r="AB303" s="61">
        <v>-552656</v>
      </c>
      <c r="AC303" s="61">
        <v>0</v>
      </c>
      <c r="AD303" s="61">
        <v>-552656</v>
      </c>
      <c r="AE303" s="61">
        <v>0</v>
      </c>
      <c r="AF303" s="61">
        <v>0</v>
      </c>
      <c r="AG303" s="61">
        <v>0</v>
      </c>
      <c r="AH303" s="61">
        <v>56608504</v>
      </c>
      <c r="AI303" s="61">
        <v>1067960</v>
      </c>
      <c r="AJ303" s="61">
        <v>57676464</v>
      </c>
      <c r="AK303" s="61">
        <v>1067960</v>
      </c>
      <c r="AL303" s="61">
        <v>1067960</v>
      </c>
      <c r="AM303" s="61">
        <v>0</v>
      </c>
      <c r="AN303" s="61">
        <v>0</v>
      </c>
      <c r="AO303" s="61">
        <v>0</v>
      </c>
      <c r="AP303" s="61">
        <v>0</v>
      </c>
      <c r="AQ303" s="61">
        <v>0</v>
      </c>
      <c r="AR303" s="61">
        <v>0</v>
      </c>
      <c r="AS303" s="61">
        <v>0</v>
      </c>
      <c r="AT303" s="61">
        <v>0</v>
      </c>
      <c r="AU303" s="61">
        <v>939847</v>
      </c>
      <c r="AV303" s="61">
        <v>939847</v>
      </c>
      <c r="AW303" s="61">
        <v>128113</v>
      </c>
      <c r="AX303" s="61">
        <v>0</v>
      </c>
      <c r="AY303" s="61">
        <v>0</v>
      </c>
      <c r="AZ303" s="61">
        <v>0</v>
      </c>
      <c r="BA303" s="61">
        <v>0</v>
      </c>
      <c r="BB303" s="61">
        <v>0</v>
      </c>
      <c r="BC303" s="61">
        <v>0</v>
      </c>
      <c r="BD303" s="61">
        <v>0</v>
      </c>
      <c r="BE303" s="61">
        <v>0</v>
      </c>
      <c r="BF303" s="61">
        <v>0</v>
      </c>
      <c r="BG303" s="61">
        <v>0</v>
      </c>
      <c r="BH303" s="61">
        <v>0</v>
      </c>
      <c r="BI303" s="61">
        <v>0</v>
      </c>
      <c r="BJ303" s="61">
        <v>0</v>
      </c>
      <c r="BK303" s="61">
        <v>0</v>
      </c>
      <c r="BL303" s="61">
        <v>0</v>
      </c>
      <c r="BM303" s="61">
        <v>0</v>
      </c>
      <c r="BN303" s="61">
        <v>0</v>
      </c>
      <c r="BO303" s="61">
        <v>0</v>
      </c>
      <c r="BP303" s="61">
        <v>0</v>
      </c>
      <c r="BQ303" s="61">
        <v>0</v>
      </c>
      <c r="BR303" s="61">
        <v>0</v>
      </c>
      <c r="BS303" s="61">
        <v>6668027</v>
      </c>
      <c r="BT303" s="61">
        <v>-2578016</v>
      </c>
      <c r="BU303" s="58" t="s">
        <v>511</v>
      </c>
      <c r="BV303" s="58" t="s">
        <v>954</v>
      </c>
      <c r="BW303" s="58" t="s">
        <v>513</v>
      </c>
      <c r="BX303" s="58" t="s">
        <v>473</v>
      </c>
      <c r="BY303" s="58" t="s">
        <v>1439</v>
      </c>
    </row>
    <row r="304" spans="1:77">
      <c r="A304" s="58" t="s">
        <v>469</v>
      </c>
      <c r="B304" s="59" t="s">
        <v>1440</v>
      </c>
      <c r="C304" s="59" t="s">
        <v>1441</v>
      </c>
      <c r="D304" s="61">
        <v>39820581</v>
      </c>
      <c r="E304" s="61">
        <v>0</v>
      </c>
      <c r="F304" s="61">
        <v>39820581</v>
      </c>
      <c r="G304" s="61">
        <v>0</v>
      </c>
      <c r="H304" s="61">
        <v>0</v>
      </c>
      <c r="I304" s="61">
        <v>0</v>
      </c>
      <c r="J304" s="61">
        <v>0</v>
      </c>
      <c r="K304" s="61">
        <v>0</v>
      </c>
      <c r="L304" s="61">
        <v>0</v>
      </c>
      <c r="M304" s="61">
        <v>-123201</v>
      </c>
      <c r="N304" s="61">
        <v>0</v>
      </c>
      <c r="O304" s="61">
        <v>-123201</v>
      </c>
      <c r="P304" s="61">
        <v>-93000</v>
      </c>
      <c r="Q304" s="61">
        <v>0</v>
      </c>
      <c r="R304" s="61">
        <v>-93000</v>
      </c>
      <c r="S304" s="61">
        <v>130630</v>
      </c>
      <c r="T304" s="61">
        <v>0</v>
      </c>
      <c r="U304" s="61">
        <v>130630</v>
      </c>
      <c r="V304" s="61">
        <v>104473</v>
      </c>
      <c r="W304" s="61">
        <v>0</v>
      </c>
      <c r="X304" s="61">
        <v>104473</v>
      </c>
      <c r="Y304" s="61">
        <v>201956</v>
      </c>
      <c r="Z304" s="61">
        <v>0</v>
      </c>
      <c r="AA304" s="61">
        <v>201956</v>
      </c>
      <c r="AB304" s="61">
        <v>-3212728</v>
      </c>
      <c r="AC304" s="61">
        <v>0</v>
      </c>
      <c r="AD304" s="61">
        <v>-3212728</v>
      </c>
      <c r="AE304" s="61">
        <v>0</v>
      </c>
      <c r="AF304" s="61">
        <v>0</v>
      </c>
      <c r="AG304" s="61">
        <v>0</v>
      </c>
      <c r="AH304" s="61">
        <v>36828711</v>
      </c>
      <c r="AI304" s="61">
        <v>0</v>
      </c>
      <c r="AJ304" s="61">
        <v>36828711</v>
      </c>
      <c r="AK304" s="61">
        <v>0</v>
      </c>
      <c r="AL304" s="61">
        <v>0</v>
      </c>
      <c r="AM304" s="61">
        <v>0</v>
      </c>
      <c r="AN304" s="61">
        <v>0</v>
      </c>
      <c r="AO304" s="61">
        <v>0</v>
      </c>
      <c r="AP304" s="61">
        <v>0</v>
      </c>
      <c r="AQ304" s="61">
        <v>0</v>
      </c>
      <c r="AR304" s="61">
        <v>0</v>
      </c>
      <c r="AS304" s="61">
        <v>0</v>
      </c>
      <c r="AT304" s="61">
        <v>0</v>
      </c>
      <c r="AU304" s="61">
        <v>0</v>
      </c>
      <c r="AV304" s="61">
        <v>0</v>
      </c>
      <c r="AW304" s="61">
        <v>0</v>
      </c>
      <c r="AX304" s="61">
        <v>0</v>
      </c>
      <c r="AY304" s="61">
        <v>0</v>
      </c>
      <c r="AZ304" s="61">
        <v>0</v>
      </c>
      <c r="BA304" s="61">
        <v>0</v>
      </c>
      <c r="BB304" s="61">
        <v>0</v>
      </c>
      <c r="BC304" s="61">
        <v>0</v>
      </c>
      <c r="BD304" s="61">
        <v>0</v>
      </c>
      <c r="BE304" s="61">
        <v>0</v>
      </c>
      <c r="BF304" s="61">
        <v>0</v>
      </c>
      <c r="BG304" s="61">
        <v>0</v>
      </c>
      <c r="BH304" s="61">
        <v>0</v>
      </c>
      <c r="BI304" s="61">
        <v>0</v>
      </c>
      <c r="BJ304" s="61">
        <v>0</v>
      </c>
      <c r="BK304" s="61">
        <v>0</v>
      </c>
      <c r="BL304" s="61">
        <v>0</v>
      </c>
      <c r="BM304" s="61">
        <v>0</v>
      </c>
      <c r="BN304" s="61">
        <v>0</v>
      </c>
      <c r="BO304" s="61">
        <v>0</v>
      </c>
      <c r="BP304" s="61">
        <v>0</v>
      </c>
      <c r="BQ304" s="61">
        <v>0</v>
      </c>
      <c r="BR304" s="61">
        <v>0</v>
      </c>
      <c r="BS304" s="61">
        <v>2823485</v>
      </c>
      <c r="BT304" s="61">
        <v>-2346043</v>
      </c>
      <c r="BU304" s="58" t="s">
        <v>798</v>
      </c>
      <c r="BV304" s="58" t="s">
        <v>465</v>
      </c>
      <c r="BW304" s="58" t="s">
        <v>466</v>
      </c>
      <c r="BX304" s="58" t="s">
        <v>467</v>
      </c>
      <c r="BY304" s="58" t="s">
        <v>1442</v>
      </c>
    </row>
    <row r="305" spans="1:77">
      <c r="A305" s="58" t="s">
        <v>469</v>
      </c>
      <c r="B305" s="59" t="s">
        <v>1443</v>
      </c>
      <c r="C305" s="59" t="s">
        <v>1444</v>
      </c>
      <c r="D305" s="61">
        <v>60048278</v>
      </c>
      <c r="E305" s="61">
        <v>0</v>
      </c>
      <c r="F305" s="61">
        <v>60048278</v>
      </c>
      <c r="G305" s="61">
        <v>0</v>
      </c>
      <c r="H305" s="61">
        <v>0</v>
      </c>
      <c r="I305" s="61">
        <v>0</v>
      </c>
      <c r="J305" s="61">
        <v>-86570</v>
      </c>
      <c r="K305" s="61">
        <v>0</v>
      </c>
      <c r="L305" s="61">
        <v>-86570</v>
      </c>
      <c r="M305" s="61">
        <v>0</v>
      </c>
      <c r="N305" s="61">
        <v>0</v>
      </c>
      <c r="O305" s="61">
        <v>0</v>
      </c>
      <c r="P305" s="61">
        <v>0</v>
      </c>
      <c r="Q305" s="61">
        <v>0</v>
      </c>
      <c r="R305" s="61">
        <v>0</v>
      </c>
      <c r="S305" s="61">
        <v>19369</v>
      </c>
      <c r="T305" s="61">
        <v>0</v>
      </c>
      <c r="U305" s="61">
        <v>19369</v>
      </c>
      <c r="V305" s="61">
        <v>2417873</v>
      </c>
      <c r="W305" s="61">
        <v>0</v>
      </c>
      <c r="X305" s="61">
        <v>2417873</v>
      </c>
      <c r="Y305" s="61">
        <v>445746</v>
      </c>
      <c r="Z305" s="61">
        <v>0</v>
      </c>
      <c r="AA305" s="61">
        <v>445746</v>
      </c>
      <c r="AB305" s="61">
        <v>-715051</v>
      </c>
      <c r="AC305" s="61">
        <v>0</v>
      </c>
      <c r="AD305" s="61">
        <v>-715051</v>
      </c>
      <c r="AE305" s="61">
        <v>0</v>
      </c>
      <c r="AF305" s="61">
        <v>0</v>
      </c>
      <c r="AG305" s="61">
        <v>0</v>
      </c>
      <c r="AH305" s="61">
        <v>62216215</v>
      </c>
      <c r="AI305" s="61">
        <v>0</v>
      </c>
      <c r="AJ305" s="61">
        <v>62216215</v>
      </c>
      <c r="AK305" s="61">
        <v>0</v>
      </c>
      <c r="AL305" s="61">
        <v>0</v>
      </c>
      <c r="AM305" s="61">
        <v>9481</v>
      </c>
      <c r="AN305" s="61">
        <v>0</v>
      </c>
      <c r="AO305" s="61">
        <v>9481</v>
      </c>
      <c r="AP305" s="61">
        <v>0</v>
      </c>
      <c r="AQ305" s="61">
        <v>0</v>
      </c>
      <c r="AR305" s="61">
        <v>0</v>
      </c>
      <c r="AS305" s="61">
        <v>0</v>
      </c>
      <c r="AT305" s="61">
        <v>0</v>
      </c>
      <c r="AU305" s="61">
        <v>0</v>
      </c>
      <c r="AV305" s="61">
        <v>0</v>
      </c>
      <c r="AW305" s="61">
        <v>0</v>
      </c>
      <c r="AX305" s="61">
        <v>0</v>
      </c>
      <c r="AY305" s="61">
        <v>0</v>
      </c>
      <c r="AZ305" s="61">
        <v>0</v>
      </c>
      <c r="BA305" s="61">
        <v>0</v>
      </c>
      <c r="BB305" s="61">
        <v>0</v>
      </c>
      <c r="BC305" s="61">
        <v>0</v>
      </c>
      <c r="BD305" s="61">
        <v>0</v>
      </c>
      <c r="BE305" s="61">
        <v>0</v>
      </c>
      <c r="BF305" s="61">
        <v>0</v>
      </c>
      <c r="BG305" s="61">
        <v>0</v>
      </c>
      <c r="BH305" s="61">
        <v>0</v>
      </c>
      <c r="BI305" s="61">
        <v>0</v>
      </c>
      <c r="BJ305" s="61">
        <v>0</v>
      </c>
      <c r="BK305" s="61">
        <v>0</v>
      </c>
      <c r="BL305" s="61">
        <v>0</v>
      </c>
      <c r="BM305" s="61">
        <v>0</v>
      </c>
      <c r="BN305" s="61">
        <v>0</v>
      </c>
      <c r="BO305" s="61">
        <v>0</v>
      </c>
      <c r="BP305" s="61">
        <v>0</v>
      </c>
      <c r="BQ305" s="61">
        <v>0</v>
      </c>
      <c r="BR305" s="61">
        <v>0</v>
      </c>
      <c r="BS305" s="61">
        <v>3933249</v>
      </c>
      <c r="BT305" s="61">
        <v>-4518247</v>
      </c>
      <c r="BU305" s="58" t="s">
        <v>536</v>
      </c>
      <c r="BV305" s="58" t="s">
        <v>580</v>
      </c>
      <c r="BW305" s="58" t="s">
        <v>536</v>
      </c>
      <c r="BX305" s="58" t="s">
        <v>467</v>
      </c>
      <c r="BY305" s="58" t="s">
        <v>1445</v>
      </c>
    </row>
    <row r="306" spans="1:77">
      <c r="A306" s="58" t="s">
        <v>469</v>
      </c>
      <c r="B306" s="59" t="s">
        <v>1446</v>
      </c>
      <c r="C306" s="59" t="s">
        <v>1447</v>
      </c>
      <c r="D306" s="61">
        <v>59728985</v>
      </c>
      <c r="E306" s="61">
        <v>652353</v>
      </c>
      <c r="F306" s="61">
        <v>60381338</v>
      </c>
      <c r="G306" s="61">
        <v>0</v>
      </c>
      <c r="H306" s="61">
        <v>0</v>
      </c>
      <c r="I306" s="61">
        <v>0</v>
      </c>
      <c r="J306" s="61">
        <v>-731511</v>
      </c>
      <c r="K306" s="61">
        <v>0</v>
      </c>
      <c r="L306" s="61">
        <v>-731511</v>
      </c>
      <c r="M306" s="61">
        <v>0</v>
      </c>
      <c r="N306" s="61">
        <v>0</v>
      </c>
      <c r="O306" s="61">
        <v>0</v>
      </c>
      <c r="P306" s="61">
        <v>481349</v>
      </c>
      <c r="Q306" s="61">
        <v>0</v>
      </c>
      <c r="R306" s="61">
        <v>481349</v>
      </c>
      <c r="S306" s="61">
        <v>87225</v>
      </c>
      <c r="T306" s="61">
        <v>0</v>
      </c>
      <c r="U306" s="61">
        <v>87225</v>
      </c>
      <c r="V306" s="61">
        <v>1474372</v>
      </c>
      <c r="W306" s="61">
        <v>0</v>
      </c>
      <c r="X306" s="61">
        <v>1474372</v>
      </c>
      <c r="Y306" s="61">
        <v>676044</v>
      </c>
      <c r="Z306" s="61">
        <v>0</v>
      </c>
      <c r="AA306" s="61">
        <v>676044</v>
      </c>
      <c r="AB306" s="61">
        <v>-4585076</v>
      </c>
      <c r="AC306" s="61">
        <v>0</v>
      </c>
      <c r="AD306" s="61">
        <v>-4585076</v>
      </c>
      <c r="AE306" s="61">
        <v>0</v>
      </c>
      <c r="AF306" s="61">
        <v>0</v>
      </c>
      <c r="AG306" s="61">
        <v>0</v>
      </c>
      <c r="AH306" s="61">
        <v>57862900</v>
      </c>
      <c r="AI306" s="61">
        <v>652353</v>
      </c>
      <c r="AJ306" s="61">
        <v>58515253</v>
      </c>
      <c r="AK306" s="61">
        <v>652353</v>
      </c>
      <c r="AL306" s="61">
        <v>652353</v>
      </c>
      <c r="AM306" s="61">
        <v>5115</v>
      </c>
      <c r="AN306" s="61">
        <v>0</v>
      </c>
      <c r="AO306" s="61">
        <v>5115</v>
      </c>
      <c r="AP306" s="61">
        <v>0</v>
      </c>
      <c r="AQ306" s="61">
        <v>0</v>
      </c>
      <c r="AR306" s="61">
        <v>0</v>
      </c>
      <c r="AS306" s="61">
        <v>0</v>
      </c>
      <c r="AT306" s="61">
        <v>0</v>
      </c>
      <c r="AU306" s="61">
        <v>104664</v>
      </c>
      <c r="AV306" s="61">
        <v>104664</v>
      </c>
      <c r="AW306" s="61">
        <v>547689</v>
      </c>
      <c r="AX306" s="61">
        <v>0</v>
      </c>
      <c r="AY306" s="61">
        <v>0</v>
      </c>
      <c r="AZ306" s="61">
        <v>0</v>
      </c>
      <c r="BA306" s="61">
        <v>0</v>
      </c>
      <c r="BB306" s="61">
        <v>0</v>
      </c>
      <c r="BC306" s="61">
        <v>0</v>
      </c>
      <c r="BD306" s="61">
        <v>0</v>
      </c>
      <c r="BE306" s="61">
        <v>0</v>
      </c>
      <c r="BF306" s="61">
        <v>0</v>
      </c>
      <c r="BG306" s="61">
        <v>0</v>
      </c>
      <c r="BH306" s="61">
        <v>0</v>
      </c>
      <c r="BI306" s="61">
        <v>0</v>
      </c>
      <c r="BJ306" s="61">
        <v>0</v>
      </c>
      <c r="BK306" s="61">
        <v>0</v>
      </c>
      <c r="BL306" s="61">
        <v>0</v>
      </c>
      <c r="BM306" s="61">
        <v>0</v>
      </c>
      <c r="BN306" s="61">
        <v>0</v>
      </c>
      <c r="BO306" s="61">
        <v>0</v>
      </c>
      <c r="BP306" s="61">
        <v>0</v>
      </c>
      <c r="BQ306" s="61">
        <v>0</v>
      </c>
      <c r="BR306" s="61">
        <v>0</v>
      </c>
      <c r="BS306" s="61">
        <v>8745747</v>
      </c>
      <c r="BT306" s="61">
        <v>-7148885</v>
      </c>
      <c r="BU306" s="58" t="s">
        <v>511</v>
      </c>
      <c r="BV306" s="58" t="s">
        <v>548</v>
      </c>
      <c r="BW306" s="58" t="s">
        <v>513</v>
      </c>
      <c r="BX306" s="58" t="s">
        <v>549</v>
      </c>
      <c r="BY306" s="58" t="s">
        <v>1448</v>
      </c>
    </row>
    <row r="307" spans="1:77">
      <c r="A307" s="58" t="s">
        <v>469</v>
      </c>
      <c r="B307" s="59" t="s">
        <v>1449</v>
      </c>
      <c r="C307" s="59" t="s">
        <v>1450</v>
      </c>
      <c r="D307" s="61">
        <v>31293625</v>
      </c>
      <c r="E307" s="61">
        <v>0</v>
      </c>
      <c r="F307" s="61">
        <v>31293625</v>
      </c>
      <c r="G307" s="61">
        <v>0</v>
      </c>
      <c r="H307" s="61">
        <v>0</v>
      </c>
      <c r="I307" s="61">
        <v>0</v>
      </c>
      <c r="J307" s="61">
        <v>-60163</v>
      </c>
      <c r="K307" s="61">
        <v>0</v>
      </c>
      <c r="L307" s="61">
        <v>-60163</v>
      </c>
      <c r="M307" s="61">
        <v>0</v>
      </c>
      <c r="N307" s="61">
        <v>0</v>
      </c>
      <c r="O307" s="61">
        <v>0</v>
      </c>
      <c r="P307" s="61">
        <v>-226296</v>
      </c>
      <c r="Q307" s="61">
        <v>0</v>
      </c>
      <c r="R307" s="61">
        <v>-226296</v>
      </c>
      <c r="S307" s="61">
        <v>1056442</v>
      </c>
      <c r="T307" s="61">
        <v>0</v>
      </c>
      <c r="U307" s="61">
        <v>1056442</v>
      </c>
      <c r="V307" s="61">
        <v>234838</v>
      </c>
      <c r="W307" s="61">
        <v>0</v>
      </c>
      <c r="X307" s="61">
        <v>234838</v>
      </c>
      <c r="Y307" s="61">
        <v>196911</v>
      </c>
      <c r="Z307" s="61">
        <v>0</v>
      </c>
      <c r="AA307" s="61">
        <v>196911</v>
      </c>
      <c r="AB307" s="61">
        <v>-145558</v>
      </c>
      <c r="AC307" s="61">
        <v>0</v>
      </c>
      <c r="AD307" s="61">
        <v>-145558</v>
      </c>
      <c r="AE307" s="61">
        <v>0</v>
      </c>
      <c r="AF307" s="61">
        <v>0</v>
      </c>
      <c r="AG307" s="61">
        <v>0</v>
      </c>
      <c r="AH307" s="61">
        <v>32409962</v>
      </c>
      <c r="AI307" s="61">
        <v>0</v>
      </c>
      <c r="AJ307" s="61">
        <v>32409962</v>
      </c>
      <c r="AK307" s="61">
        <v>0</v>
      </c>
      <c r="AL307" s="61">
        <v>0</v>
      </c>
      <c r="AM307" s="61">
        <v>4506</v>
      </c>
      <c r="AN307" s="61">
        <v>0</v>
      </c>
      <c r="AO307" s="61">
        <v>4506</v>
      </c>
      <c r="AP307" s="61">
        <v>0</v>
      </c>
      <c r="AQ307" s="61">
        <v>0</v>
      </c>
      <c r="AR307" s="61">
        <v>0</v>
      </c>
      <c r="AS307" s="61">
        <v>0</v>
      </c>
      <c r="AT307" s="61">
        <v>0</v>
      </c>
      <c r="AU307" s="61">
        <v>0</v>
      </c>
      <c r="AV307" s="61">
        <v>0</v>
      </c>
      <c r="AW307" s="61">
        <v>0</v>
      </c>
      <c r="AX307" s="61">
        <v>0</v>
      </c>
      <c r="AY307" s="61">
        <v>0</v>
      </c>
      <c r="AZ307" s="61">
        <v>0</v>
      </c>
      <c r="BA307" s="61">
        <v>0</v>
      </c>
      <c r="BB307" s="61">
        <v>0</v>
      </c>
      <c r="BC307" s="61">
        <v>0</v>
      </c>
      <c r="BD307" s="61">
        <v>0</v>
      </c>
      <c r="BE307" s="61">
        <v>0</v>
      </c>
      <c r="BF307" s="61">
        <v>0</v>
      </c>
      <c r="BG307" s="61">
        <v>0</v>
      </c>
      <c r="BH307" s="61">
        <v>0</v>
      </c>
      <c r="BI307" s="61">
        <v>0</v>
      </c>
      <c r="BJ307" s="61">
        <v>0</v>
      </c>
      <c r="BK307" s="61">
        <v>0</v>
      </c>
      <c r="BL307" s="61">
        <v>0</v>
      </c>
      <c r="BM307" s="61">
        <v>0</v>
      </c>
      <c r="BN307" s="61">
        <v>0</v>
      </c>
      <c r="BO307" s="61">
        <v>0</v>
      </c>
      <c r="BP307" s="61">
        <v>0</v>
      </c>
      <c r="BQ307" s="61">
        <v>0</v>
      </c>
      <c r="BR307" s="61">
        <v>0</v>
      </c>
      <c r="BS307" s="61">
        <v>2472441</v>
      </c>
      <c r="BT307" s="61">
        <v>-926268</v>
      </c>
      <c r="BU307" s="58" t="s">
        <v>614</v>
      </c>
      <c r="BV307" s="58" t="s">
        <v>615</v>
      </c>
      <c r="BW307" s="58" t="s">
        <v>466</v>
      </c>
      <c r="BX307" s="58" t="s">
        <v>549</v>
      </c>
      <c r="BY307" s="58" t="s">
        <v>1451</v>
      </c>
    </row>
    <row r="308" spans="1:77">
      <c r="A308" s="58" t="s">
        <v>461</v>
      </c>
      <c r="B308" s="59" t="s">
        <v>1452</v>
      </c>
      <c r="C308" s="59" t="s">
        <v>1453</v>
      </c>
      <c r="D308" s="61">
        <v>25673143</v>
      </c>
      <c r="E308" s="61">
        <v>0</v>
      </c>
      <c r="F308" s="61">
        <v>25673143</v>
      </c>
      <c r="G308" s="61">
        <v>0</v>
      </c>
      <c r="H308" s="61">
        <v>0</v>
      </c>
      <c r="I308" s="61">
        <v>0</v>
      </c>
      <c r="J308" s="61">
        <v>-167752</v>
      </c>
      <c r="K308" s="61">
        <v>0</v>
      </c>
      <c r="L308" s="61">
        <v>-167752</v>
      </c>
      <c r="M308" s="61">
        <v>0</v>
      </c>
      <c r="N308" s="61">
        <v>0</v>
      </c>
      <c r="O308" s="61">
        <v>0</v>
      </c>
      <c r="P308" s="61">
        <v>-233543</v>
      </c>
      <c r="Q308" s="61">
        <v>0</v>
      </c>
      <c r="R308" s="61">
        <v>-233543</v>
      </c>
      <c r="S308" s="61">
        <v>69785</v>
      </c>
      <c r="T308" s="61">
        <v>0</v>
      </c>
      <c r="U308" s="61">
        <v>69785</v>
      </c>
      <c r="V308" s="61">
        <v>0</v>
      </c>
      <c r="W308" s="61">
        <v>0</v>
      </c>
      <c r="X308" s="61">
        <v>0</v>
      </c>
      <c r="Y308" s="61">
        <v>322745</v>
      </c>
      <c r="Z308" s="61">
        <v>0</v>
      </c>
      <c r="AA308" s="61">
        <v>322745</v>
      </c>
      <c r="AB308" s="61">
        <v>684296</v>
      </c>
      <c r="AC308" s="61">
        <v>0</v>
      </c>
      <c r="AD308" s="61">
        <v>684296</v>
      </c>
      <c r="AE308" s="61">
        <v>0</v>
      </c>
      <c r="AF308" s="61">
        <v>0</v>
      </c>
      <c r="AG308" s="61">
        <v>0</v>
      </c>
      <c r="AH308" s="61">
        <v>26516426</v>
      </c>
      <c r="AI308" s="61">
        <v>0</v>
      </c>
      <c r="AJ308" s="61">
        <v>26516426</v>
      </c>
      <c r="AK308" s="61">
        <v>0</v>
      </c>
      <c r="AL308" s="61">
        <v>0</v>
      </c>
      <c r="AM308" s="61">
        <v>0</v>
      </c>
      <c r="AN308" s="61">
        <v>0</v>
      </c>
      <c r="AO308" s="61">
        <v>0</v>
      </c>
      <c r="AP308" s="61">
        <v>0</v>
      </c>
      <c r="AQ308" s="61">
        <v>0</v>
      </c>
      <c r="AR308" s="61">
        <v>0</v>
      </c>
      <c r="AS308" s="61">
        <v>0</v>
      </c>
      <c r="AT308" s="61">
        <v>0</v>
      </c>
      <c r="AU308" s="61">
        <v>0</v>
      </c>
      <c r="AV308" s="61">
        <v>0</v>
      </c>
      <c r="AW308" s="61">
        <v>0</v>
      </c>
      <c r="AX308" s="61">
        <v>0</v>
      </c>
      <c r="AY308" s="61">
        <v>0</v>
      </c>
      <c r="AZ308" s="61">
        <v>0</v>
      </c>
      <c r="BA308" s="61">
        <v>0</v>
      </c>
      <c r="BB308" s="61">
        <v>0</v>
      </c>
      <c r="BC308" s="61">
        <v>0</v>
      </c>
      <c r="BD308" s="61">
        <v>0</v>
      </c>
      <c r="BE308" s="61">
        <v>0</v>
      </c>
      <c r="BF308" s="61">
        <v>0</v>
      </c>
      <c r="BG308" s="61">
        <v>0</v>
      </c>
      <c r="BH308" s="61">
        <v>0</v>
      </c>
      <c r="BI308" s="61">
        <v>0</v>
      </c>
      <c r="BJ308" s="61">
        <v>0</v>
      </c>
      <c r="BK308" s="61">
        <v>0</v>
      </c>
      <c r="BL308" s="61">
        <v>0</v>
      </c>
      <c r="BM308" s="61">
        <v>0</v>
      </c>
      <c r="BN308" s="61">
        <v>0</v>
      </c>
      <c r="BO308" s="61">
        <v>0</v>
      </c>
      <c r="BP308" s="61">
        <v>0</v>
      </c>
      <c r="BQ308" s="61">
        <v>0</v>
      </c>
      <c r="BR308" s="61">
        <v>0</v>
      </c>
      <c r="BS308" s="61">
        <v>445434</v>
      </c>
      <c r="BT308" s="61">
        <v>-1133587</v>
      </c>
      <c r="BU308" s="58" t="s">
        <v>464</v>
      </c>
      <c r="BV308" s="58" t="s">
        <v>465</v>
      </c>
      <c r="BW308" s="58" t="s">
        <v>466</v>
      </c>
      <c r="BX308" s="58" t="s">
        <v>467</v>
      </c>
      <c r="BY308" s="58" t="s">
        <v>1454</v>
      </c>
    </row>
    <row r="309" spans="1:77">
      <c r="A309" s="58" t="s">
        <v>469</v>
      </c>
      <c r="B309" s="56" t="s">
        <v>1455</v>
      </c>
      <c r="C309" s="56" t="s">
        <v>1456</v>
      </c>
      <c r="D309" s="61">
        <v>37279850</v>
      </c>
      <c r="E309" s="61">
        <v>0</v>
      </c>
      <c r="F309" s="61">
        <v>37279850</v>
      </c>
      <c r="G309" s="61">
        <v>0</v>
      </c>
      <c r="H309" s="61">
        <v>0</v>
      </c>
      <c r="I309" s="61">
        <v>0</v>
      </c>
      <c r="J309" s="61">
        <v>-59539</v>
      </c>
      <c r="K309" s="61">
        <v>0</v>
      </c>
      <c r="L309" s="61">
        <v>-59539</v>
      </c>
      <c r="M309" s="61">
        <v>0</v>
      </c>
      <c r="N309" s="61">
        <v>0</v>
      </c>
      <c r="O309" s="61">
        <v>0</v>
      </c>
      <c r="P309" s="61">
        <v>2675561</v>
      </c>
      <c r="Q309" s="61">
        <v>0</v>
      </c>
      <c r="R309" s="61">
        <v>2675561</v>
      </c>
      <c r="S309" s="61">
        <v>210448</v>
      </c>
      <c r="T309" s="61">
        <v>0</v>
      </c>
      <c r="U309" s="61">
        <v>210448</v>
      </c>
      <c r="V309" s="61">
        <v>584140</v>
      </c>
      <c r="W309" s="61">
        <v>0</v>
      </c>
      <c r="X309" s="61">
        <v>584140</v>
      </c>
      <c r="Y309" s="61">
        <v>45604</v>
      </c>
      <c r="Z309" s="61">
        <v>0</v>
      </c>
      <c r="AA309" s="61">
        <v>45604</v>
      </c>
      <c r="AB309" s="61">
        <v>-2718644</v>
      </c>
      <c r="AC309" s="61">
        <v>0</v>
      </c>
      <c r="AD309" s="61">
        <v>-2718644</v>
      </c>
      <c r="AE309" s="61">
        <v>0</v>
      </c>
      <c r="AF309" s="61">
        <v>0</v>
      </c>
      <c r="AG309" s="61">
        <v>0</v>
      </c>
      <c r="AH309" s="61">
        <v>38076959</v>
      </c>
      <c r="AI309" s="61">
        <v>0</v>
      </c>
      <c r="AJ309" s="61">
        <v>38076959</v>
      </c>
      <c r="AK309" s="61">
        <v>0</v>
      </c>
      <c r="AL309" s="61">
        <v>0</v>
      </c>
      <c r="AM309" s="61">
        <v>644222</v>
      </c>
      <c r="AN309" s="61">
        <v>0</v>
      </c>
      <c r="AO309" s="61">
        <v>644222</v>
      </c>
      <c r="AP309" s="61">
        <v>0</v>
      </c>
      <c r="AQ309" s="61">
        <v>0</v>
      </c>
      <c r="AR309" s="61">
        <v>0</v>
      </c>
      <c r="AS309" s="61">
        <v>0</v>
      </c>
      <c r="AT309" s="61">
        <v>0</v>
      </c>
      <c r="AU309" s="61">
        <v>0</v>
      </c>
      <c r="AV309" s="61">
        <v>0</v>
      </c>
      <c r="AW309" s="61">
        <v>0</v>
      </c>
      <c r="AX309" s="61">
        <v>0</v>
      </c>
      <c r="AY309" s="61">
        <v>0</v>
      </c>
      <c r="AZ309" s="61">
        <v>0</v>
      </c>
      <c r="BA309" s="61">
        <v>0</v>
      </c>
      <c r="BB309" s="61">
        <v>0</v>
      </c>
      <c r="BC309" s="61">
        <v>0</v>
      </c>
      <c r="BD309" s="61">
        <v>0</v>
      </c>
      <c r="BE309" s="61">
        <v>0</v>
      </c>
      <c r="BF309" s="61">
        <v>0</v>
      </c>
      <c r="BG309" s="61">
        <v>0</v>
      </c>
      <c r="BH309" s="61">
        <v>0</v>
      </c>
      <c r="BI309" s="61">
        <v>0</v>
      </c>
      <c r="BJ309" s="61">
        <v>0</v>
      </c>
      <c r="BK309" s="61">
        <v>0</v>
      </c>
      <c r="BL309" s="61">
        <v>0</v>
      </c>
      <c r="BM309" s="61">
        <v>0</v>
      </c>
      <c r="BN309" s="61">
        <v>0</v>
      </c>
      <c r="BO309" s="61">
        <v>0</v>
      </c>
      <c r="BP309" s="61">
        <v>0</v>
      </c>
      <c r="BQ309" s="61">
        <v>0</v>
      </c>
      <c r="BR309" s="61">
        <v>0</v>
      </c>
      <c r="BS309" s="61">
        <v>947930</v>
      </c>
      <c r="BT309" s="61">
        <v>-642572</v>
      </c>
      <c r="BU309" s="58" t="s">
        <v>614</v>
      </c>
      <c r="BV309" s="58" t="s">
        <v>615</v>
      </c>
      <c r="BW309" s="58" t="s">
        <v>466</v>
      </c>
      <c r="BX309" s="58" t="s">
        <v>549</v>
      </c>
      <c r="BY309" s="58" t="s">
        <v>1457</v>
      </c>
    </row>
    <row r="310" spans="1:77">
      <c r="A310" s="58" t="s">
        <v>469</v>
      </c>
      <c r="B310" s="59" t="s">
        <v>1458</v>
      </c>
      <c r="C310" s="59" t="s">
        <v>1459</v>
      </c>
      <c r="D310" s="61">
        <v>17726406</v>
      </c>
      <c r="E310" s="61">
        <v>2682565</v>
      </c>
      <c r="F310" s="61">
        <v>20408971</v>
      </c>
      <c r="G310" s="61">
        <v>0</v>
      </c>
      <c r="H310" s="61">
        <v>0</v>
      </c>
      <c r="I310" s="61">
        <v>0</v>
      </c>
      <c r="J310" s="61">
        <v>-173430</v>
      </c>
      <c r="K310" s="61">
        <v>0</v>
      </c>
      <c r="L310" s="61">
        <v>-173430</v>
      </c>
      <c r="M310" s="61">
        <v>0</v>
      </c>
      <c r="N310" s="61">
        <v>0</v>
      </c>
      <c r="O310" s="61">
        <v>0</v>
      </c>
      <c r="P310" s="61">
        <v>479352</v>
      </c>
      <c r="Q310" s="61">
        <v>0</v>
      </c>
      <c r="R310" s="61">
        <v>479352</v>
      </c>
      <c r="S310" s="61">
        <v>0</v>
      </c>
      <c r="T310" s="61">
        <v>0</v>
      </c>
      <c r="U310" s="61">
        <v>0</v>
      </c>
      <c r="V310" s="61">
        <v>0</v>
      </c>
      <c r="W310" s="61">
        <v>0</v>
      </c>
      <c r="X310" s="61">
        <v>0</v>
      </c>
      <c r="Y310" s="61">
        <v>54931</v>
      </c>
      <c r="Z310" s="61">
        <v>0</v>
      </c>
      <c r="AA310" s="61">
        <v>54931</v>
      </c>
      <c r="AB310" s="61">
        <v>-833141</v>
      </c>
      <c r="AC310" s="61">
        <v>-126081</v>
      </c>
      <c r="AD310" s="61">
        <v>-959222</v>
      </c>
      <c r="AE310" s="61">
        <v>0</v>
      </c>
      <c r="AF310" s="61">
        <v>0</v>
      </c>
      <c r="AG310" s="61">
        <v>0</v>
      </c>
      <c r="AH310" s="61">
        <v>17427548</v>
      </c>
      <c r="AI310" s="61">
        <v>2556484</v>
      </c>
      <c r="AJ310" s="61">
        <v>19984032</v>
      </c>
      <c r="AK310" s="61">
        <v>2556484</v>
      </c>
      <c r="AL310" s="61">
        <v>2556484</v>
      </c>
      <c r="AM310" s="61">
        <v>0</v>
      </c>
      <c r="AN310" s="61">
        <v>0</v>
      </c>
      <c r="AO310" s="61">
        <v>0</v>
      </c>
      <c r="AP310" s="61">
        <v>0</v>
      </c>
      <c r="AQ310" s="61">
        <v>0</v>
      </c>
      <c r="AR310" s="61">
        <v>0</v>
      </c>
      <c r="AS310" s="61">
        <v>186</v>
      </c>
      <c r="AT310" s="61">
        <v>186</v>
      </c>
      <c r="AU310" s="61">
        <v>2583352</v>
      </c>
      <c r="AV310" s="61">
        <v>2583352</v>
      </c>
      <c r="AW310" s="61">
        <v>0</v>
      </c>
      <c r="AX310" s="61">
        <v>0</v>
      </c>
      <c r="AY310" s="61">
        <v>0</v>
      </c>
      <c r="AZ310" s="61">
        <v>0</v>
      </c>
      <c r="BA310" s="61">
        <v>0</v>
      </c>
      <c r="BB310" s="61">
        <v>0</v>
      </c>
      <c r="BC310" s="61">
        <v>0</v>
      </c>
      <c r="BD310" s="61">
        <v>0</v>
      </c>
      <c r="BE310" s="61">
        <v>0</v>
      </c>
      <c r="BF310" s="61">
        <v>0</v>
      </c>
      <c r="BG310" s="61">
        <v>0</v>
      </c>
      <c r="BH310" s="61">
        <v>0</v>
      </c>
      <c r="BI310" s="61">
        <v>0</v>
      </c>
      <c r="BJ310" s="61">
        <v>0</v>
      </c>
      <c r="BK310" s="61">
        <v>0</v>
      </c>
      <c r="BL310" s="61">
        <v>0</v>
      </c>
      <c r="BM310" s="61">
        <v>0</v>
      </c>
      <c r="BN310" s="61">
        <v>0</v>
      </c>
      <c r="BO310" s="61">
        <v>0</v>
      </c>
      <c r="BP310" s="61">
        <v>0</v>
      </c>
      <c r="BQ310" s="61">
        <v>0</v>
      </c>
      <c r="BR310" s="61">
        <v>0</v>
      </c>
      <c r="BS310" s="61">
        <v>1581644</v>
      </c>
      <c r="BT310" s="61">
        <v>-469633</v>
      </c>
      <c r="BU310" s="58" t="s">
        <v>630</v>
      </c>
      <c r="BV310" s="58" t="s">
        <v>558</v>
      </c>
      <c r="BW310" s="58" t="s">
        <v>466</v>
      </c>
      <c r="BX310" s="58" t="s">
        <v>473</v>
      </c>
      <c r="BY310" s="58" t="s">
        <v>1460</v>
      </c>
    </row>
    <row r="311" spans="1:77">
      <c r="A311" s="58" t="s">
        <v>461</v>
      </c>
      <c r="B311" s="59" t="s">
        <v>1461</v>
      </c>
      <c r="C311" s="59" t="s">
        <v>1462</v>
      </c>
      <c r="D311" s="61">
        <v>20717830</v>
      </c>
      <c r="E311" s="61">
        <v>0</v>
      </c>
      <c r="F311" s="61">
        <v>20717830</v>
      </c>
      <c r="G311" s="61">
        <v>0</v>
      </c>
      <c r="H311" s="61">
        <v>0</v>
      </c>
      <c r="I311" s="61">
        <v>0</v>
      </c>
      <c r="J311" s="61">
        <v>-320188</v>
      </c>
      <c r="K311" s="61">
        <v>0</v>
      </c>
      <c r="L311" s="61">
        <v>-320188</v>
      </c>
      <c r="M311" s="61">
        <v>0</v>
      </c>
      <c r="N311" s="61">
        <v>0</v>
      </c>
      <c r="O311" s="61">
        <v>0</v>
      </c>
      <c r="P311" s="61">
        <v>-388085</v>
      </c>
      <c r="Q311" s="61">
        <v>0</v>
      </c>
      <c r="R311" s="61">
        <v>-388085</v>
      </c>
      <c r="S311" s="61">
        <v>1261411</v>
      </c>
      <c r="T311" s="61">
        <v>0</v>
      </c>
      <c r="U311" s="61">
        <v>1261411</v>
      </c>
      <c r="V311" s="61">
        <v>1482953</v>
      </c>
      <c r="W311" s="61">
        <v>0</v>
      </c>
      <c r="X311" s="61">
        <v>1482953</v>
      </c>
      <c r="Y311" s="61">
        <v>0</v>
      </c>
      <c r="Z311" s="61">
        <v>0</v>
      </c>
      <c r="AA311" s="61">
        <v>0</v>
      </c>
      <c r="AB311" s="61">
        <v>-973738</v>
      </c>
      <c r="AC311" s="61">
        <v>0</v>
      </c>
      <c r="AD311" s="61">
        <v>-973738</v>
      </c>
      <c r="AE311" s="61">
        <v>0</v>
      </c>
      <c r="AF311" s="61">
        <v>0</v>
      </c>
      <c r="AG311" s="61">
        <v>0</v>
      </c>
      <c r="AH311" s="61">
        <v>22100371</v>
      </c>
      <c r="AI311" s="61">
        <v>0</v>
      </c>
      <c r="AJ311" s="61">
        <v>22100371</v>
      </c>
      <c r="AK311" s="61">
        <v>0</v>
      </c>
      <c r="AL311" s="61">
        <v>0</v>
      </c>
      <c r="AM311" s="61">
        <v>5240</v>
      </c>
      <c r="AN311" s="61">
        <v>0</v>
      </c>
      <c r="AO311" s="61">
        <v>5240</v>
      </c>
      <c r="AP311" s="61">
        <v>0</v>
      </c>
      <c r="AQ311" s="61">
        <v>0</v>
      </c>
      <c r="AR311" s="61">
        <v>0</v>
      </c>
      <c r="AS311" s="61">
        <v>0</v>
      </c>
      <c r="AT311" s="61">
        <v>0</v>
      </c>
      <c r="AU311" s="61">
        <v>0</v>
      </c>
      <c r="AV311" s="61">
        <v>0</v>
      </c>
      <c r="AW311" s="61">
        <v>0</v>
      </c>
      <c r="AX311" s="61">
        <v>0</v>
      </c>
      <c r="AY311" s="61">
        <v>0</v>
      </c>
      <c r="AZ311" s="61">
        <v>0</v>
      </c>
      <c r="BA311" s="61">
        <v>0</v>
      </c>
      <c r="BB311" s="61">
        <v>0</v>
      </c>
      <c r="BC311" s="61">
        <v>0</v>
      </c>
      <c r="BD311" s="61">
        <v>0</v>
      </c>
      <c r="BE311" s="61">
        <v>0</v>
      </c>
      <c r="BF311" s="61">
        <v>0</v>
      </c>
      <c r="BG311" s="61">
        <v>0</v>
      </c>
      <c r="BH311" s="61">
        <v>0</v>
      </c>
      <c r="BI311" s="61">
        <v>0</v>
      </c>
      <c r="BJ311" s="61">
        <v>0</v>
      </c>
      <c r="BK311" s="61">
        <v>0</v>
      </c>
      <c r="BL311" s="61">
        <v>0</v>
      </c>
      <c r="BM311" s="61">
        <v>0</v>
      </c>
      <c r="BN311" s="61">
        <v>0</v>
      </c>
      <c r="BO311" s="61">
        <v>0</v>
      </c>
      <c r="BP311" s="61">
        <v>0</v>
      </c>
      <c r="BQ311" s="61">
        <v>0</v>
      </c>
      <c r="BR311" s="61">
        <v>0</v>
      </c>
      <c r="BS311" s="61">
        <v>1934438</v>
      </c>
      <c r="BT311" s="61">
        <v>-2546973</v>
      </c>
      <c r="BU311" s="58" t="s">
        <v>614</v>
      </c>
      <c r="BV311" s="58" t="s">
        <v>615</v>
      </c>
      <c r="BW311" s="58" t="s">
        <v>466</v>
      </c>
      <c r="BX311" s="58" t="s">
        <v>549</v>
      </c>
      <c r="BY311" s="58" t="s">
        <v>1463</v>
      </c>
    </row>
    <row r="312" spans="1:77">
      <c r="A312" s="58" t="s">
        <v>469</v>
      </c>
      <c r="B312" s="59" t="s">
        <v>1464</v>
      </c>
      <c r="C312" s="59" t="s">
        <v>1465</v>
      </c>
      <c r="D312" s="61">
        <v>73392040</v>
      </c>
      <c r="E312" s="61">
        <v>576326</v>
      </c>
      <c r="F312" s="61">
        <v>73968366</v>
      </c>
      <c r="G312" s="61">
        <v>0</v>
      </c>
      <c r="H312" s="61">
        <v>0</v>
      </c>
      <c r="I312" s="61">
        <v>0</v>
      </c>
      <c r="J312" s="61">
        <v>-251968</v>
      </c>
      <c r="K312" s="61">
        <v>0</v>
      </c>
      <c r="L312" s="61">
        <v>-251968</v>
      </c>
      <c r="M312" s="61">
        <v>0</v>
      </c>
      <c r="N312" s="61">
        <v>0</v>
      </c>
      <c r="O312" s="61">
        <v>0</v>
      </c>
      <c r="P312" s="61">
        <v>163517</v>
      </c>
      <c r="Q312" s="61">
        <v>0</v>
      </c>
      <c r="R312" s="61">
        <v>163517</v>
      </c>
      <c r="S312" s="61">
        <v>165980</v>
      </c>
      <c r="T312" s="61">
        <v>0</v>
      </c>
      <c r="U312" s="61">
        <v>165980</v>
      </c>
      <c r="V312" s="61">
        <v>1400331</v>
      </c>
      <c r="W312" s="61">
        <v>0</v>
      </c>
      <c r="X312" s="61">
        <v>1400331</v>
      </c>
      <c r="Y312" s="61">
        <v>0</v>
      </c>
      <c r="Z312" s="61">
        <v>0</v>
      </c>
      <c r="AA312" s="61">
        <v>0</v>
      </c>
      <c r="AB312" s="61">
        <v>-1566311</v>
      </c>
      <c r="AC312" s="61">
        <v>0</v>
      </c>
      <c r="AD312" s="61">
        <v>-1566311</v>
      </c>
      <c r="AE312" s="61">
        <v>0</v>
      </c>
      <c r="AF312" s="61">
        <v>0</v>
      </c>
      <c r="AG312" s="61">
        <v>0</v>
      </c>
      <c r="AH312" s="61">
        <v>73555557</v>
      </c>
      <c r="AI312" s="61">
        <v>576326</v>
      </c>
      <c r="AJ312" s="61">
        <v>74131883</v>
      </c>
      <c r="AK312" s="61">
        <v>576326</v>
      </c>
      <c r="AL312" s="61">
        <v>576326</v>
      </c>
      <c r="AM312" s="61">
        <v>0</v>
      </c>
      <c r="AN312" s="61">
        <v>0</v>
      </c>
      <c r="AO312" s="61">
        <v>0</v>
      </c>
      <c r="AP312" s="61">
        <v>0</v>
      </c>
      <c r="AQ312" s="61">
        <v>0</v>
      </c>
      <c r="AR312" s="61">
        <v>0</v>
      </c>
      <c r="AS312" s="61">
        <v>35434</v>
      </c>
      <c r="AT312" s="61">
        <v>35434</v>
      </c>
      <c r="AU312" s="61">
        <v>798671</v>
      </c>
      <c r="AV312" s="61">
        <v>798671</v>
      </c>
      <c r="AW312" s="61">
        <v>0</v>
      </c>
      <c r="AX312" s="61">
        <v>0</v>
      </c>
      <c r="AY312" s="61">
        <v>0</v>
      </c>
      <c r="AZ312" s="61">
        <v>0</v>
      </c>
      <c r="BA312" s="61">
        <v>0</v>
      </c>
      <c r="BB312" s="61">
        <v>0</v>
      </c>
      <c r="BC312" s="61">
        <v>0</v>
      </c>
      <c r="BD312" s="61">
        <v>0</v>
      </c>
      <c r="BE312" s="61">
        <v>0</v>
      </c>
      <c r="BF312" s="61">
        <v>0</v>
      </c>
      <c r="BG312" s="61">
        <v>0</v>
      </c>
      <c r="BH312" s="61">
        <v>0</v>
      </c>
      <c r="BI312" s="61">
        <v>0</v>
      </c>
      <c r="BJ312" s="61">
        <v>0</v>
      </c>
      <c r="BK312" s="61">
        <v>0</v>
      </c>
      <c r="BL312" s="61">
        <v>0</v>
      </c>
      <c r="BM312" s="61">
        <v>0</v>
      </c>
      <c r="BN312" s="61">
        <v>0</v>
      </c>
      <c r="BO312" s="61">
        <v>0</v>
      </c>
      <c r="BP312" s="61">
        <v>0</v>
      </c>
      <c r="BQ312" s="61">
        <v>0</v>
      </c>
      <c r="BR312" s="61">
        <v>0</v>
      </c>
      <c r="BS312" s="61">
        <v>6125688</v>
      </c>
      <c r="BT312" s="61">
        <v>-2746921</v>
      </c>
      <c r="BU312" s="58" t="s">
        <v>536</v>
      </c>
      <c r="BV312" s="58" t="s">
        <v>716</v>
      </c>
      <c r="BW312" s="58" t="s">
        <v>536</v>
      </c>
      <c r="BX312" s="58" t="s">
        <v>514</v>
      </c>
      <c r="BY312" s="58" t="s">
        <v>1466</v>
      </c>
    </row>
    <row r="313" spans="1:77">
      <c r="A313" s="88"/>
      <c r="B313" s="59" t="s">
        <v>1467</v>
      </c>
      <c r="C313" s="59" t="s">
        <v>1468</v>
      </c>
      <c r="D313" s="61">
        <v>20423143754</v>
      </c>
      <c r="E313" s="61">
        <v>284736014</v>
      </c>
      <c r="F313" s="61">
        <v>20707879768</v>
      </c>
      <c r="G313" s="61">
        <v>-80316</v>
      </c>
      <c r="H313" s="61">
        <v>0</v>
      </c>
      <c r="I313" s="61">
        <v>-80316</v>
      </c>
      <c r="J313" s="61">
        <v>-111592556</v>
      </c>
      <c r="K313" s="61">
        <v>162622</v>
      </c>
      <c r="L313" s="61">
        <v>-111429934</v>
      </c>
      <c r="M313" s="61">
        <v>2950123</v>
      </c>
      <c r="N313" s="61">
        <v>132947</v>
      </c>
      <c r="O313" s="61">
        <v>3083070</v>
      </c>
      <c r="P313" s="61">
        <v>-146277091</v>
      </c>
      <c r="Q313" s="61">
        <v>-2427763</v>
      </c>
      <c r="R313" s="61">
        <v>-148704854</v>
      </c>
      <c r="S313" s="61">
        <v>166847783</v>
      </c>
      <c r="T313" s="61">
        <v>643261</v>
      </c>
      <c r="U313" s="61">
        <v>167491044</v>
      </c>
      <c r="V313" s="61">
        <v>751611730</v>
      </c>
      <c r="W313" s="61">
        <v>13101339</v>
      </c>
      <c r="X313" s="61">
        <v>764713069</v>
      </c>
      <c r="Y313" s="61">
        <v>23741844</v>
      </c>
      <c r="Z313" s="61">
        <v>474962</v>
      </c>
      <c r="AA313" s="61">
        <v>24216806</v>
      </c>
      <c r="AB313" s="61">
        <v>-599987568</v>
      </c>
      <c r="AC313" s="61">
        <v>-8875343</v>
      </c>
      <c r="AD313" s="61">
        <v>-608862911</v>
      </c>
      <c r="AE313" s="61">
        <v>121607747</v>
      </c>
      <c r="AF313" s="61">
        <v>7545755</v>
      </c>
      <c r="AG313" s="61">
        <v>129153502</v>
      </c>
      <c r="AH313" s="61">
        <v>20621950259</v>
      </c>
      <c r="AI313" s="61">
        <v>287785417</v>
      </c>
      <c r="AJ313" s="61">
        <v>20909735676</v>
      </c>
      <c r="AK313" s="61">
        <v>287785417</v>
      </c>
      <c r="AL313" s="61">
        <v>287785417</v>
      </c>
      <c r="AM313" s="61">
        <v>91925026</v>
      </c>
      <c r="AN313" s="61">
        <v>583125</v>
      </c>
      <c r="AO313" s="61">
        <v>92508151</v>
      </c>
      <c r="AP313" s="61">
        <v>26368</v>
      </c>
      <c r="AQ313" s="61">
        <v>0</v>
      </c>
      <c r="AR313" s="61">
        <v>26368</v>
      </c>
      <c r="AS313" s="61">
        <v>-2610643</v>
      </c>
      <c r="AT313" s="61">
        <v>-2610643</v>
      </c>
      <c r="AU313" s="61">
        <v>224539821</v>
      </c>
      <c r="AV313" s="61">
        <v>224539821</v>
      </c>
      <c r="AW313" s="61">
        <v>106385004</v>
      </c>
      <c r="AX313" s="61">
        <v>221748</v>
      </c>
      <c r="AY313" s="61">
        <v>2322652</v>
      </c>
      <c r="AZ313" s="61">
        <v>2544400</v>
      </c>
      <c r="BA313" s="61">
        <v>1267502</v>
      </c>
      <c r="BB313" s="61">
        <v>12276105</v>
      </c>
      <c r="BC313" s="61">
        <v>13543607</v>
      </c>
      <c r="BD313" s="61">
        <v>1226401</v>
      </c>
      <c r="BE313" s="61">
        <v>625465</v>
      </c>
      <c r="BF313" s="61">
        <v>1892967</v>
      </c>
      <c r="BG313" s="61">
        <v>12276105</v>
      </c>
      <c r="BH313" s="61">
        <v>14169072</v>
      </c>
      <c r="BI313" s="61">
        <v>0</v>
      </c>
      <c r="BJ313" s="61">
        <v>0</v>
      </c>
      <c r="BK313" s="61">
        <v>0</v>
      </c>
      <c r="BL313" s="61">
        <v>0</v>
      </c>
      <c r="BM313" s="61">
        <v>0</v>
      </c>
      <c r="BN313" s="61">
        <v>0</v>
      </c>
      <c r="BO313" s="61">
        <v>0</v>
      </c>
      <c r="BP313" s="61">
        <v>0</v>
      </c>
      <c r="BQ313" s="61">
        <v>0</v>
      </c>
      <c r="BR313" s="61">
        <v>0</v>
      </c>
      <c r="BS313" s="61">
        <v>2565942731</v>
      </c>
      <c r="BT313" s="61">
        <v>-1498623742</v>
      </c>
      <c r="BU313" s="61" t="s">
        <v>1469</v>
      </c>
      <c r="BV313" s="61" t="s">
        <v>1469</v>
      </c>
      <c r="BW313" s="61" t="s">
        <v>1469</v>
      </c>
      <c r="BX313" s="61" t="s">
        <v>1469</v>
      </c>
    </row>
    <row r="315" spans="1:77">
      <c r="C315" s="59" t="s">
        <v>1470</v>
      </c>
    </row>
  </sheetData>
  <autoFilter ref="A3:BY3" xr:uid="{A7109841-9F1C-42BF-A894-B8AB62C5A807}"/>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6" ma:contentTypeDescription="Create a new document." ma:contentTypeScope="" ma:versionID="68584e3685d24682d74fbadffedfef0f">
  <xsd:schema xmlns:xsd="http://www.w3.org/2001/XMLSchema" xmlns:xs="http://www.w3.org/2001/XMLSchema" xmlns:p="http://schemas.microsoft.com/office/2006/metadata/properties" xmlns:ns2="3fa4860e-4e84-4984-b511-cb934d7752ca" xmlns:ns3="63fd57c9-5291-4ee5-b3d3-37b4b570c278" xmlns:ns4="83a87e31-bf32-46ab-8e70-9fa18461fa4d" targetNamespace="http://schemas.microsoft.com/office/2006/metadata/properties" ma:root="true" ma:fieldsID="90f2536f57e85155fcd295c76b7f1763" ns2:_="" ns3:_="" ns4:_="">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35A9CE-BDA2-4451-A4E6-01E0BC759A4E}"/>
</file>

<file path=customXml/itemProps2.xml><?xml version="1.0" encoding="utf-8"?>
<ds:datastoreItem xmlns:ds="http://schemas.openxmlformats.org/officeDocument/2006/customXml" ds:itemID="{C5D72C1F-9E50-4473-B3FC-B36181F5751B}"/>
</file>

<file path=customXml/itemProps3.xml><?xml version="1.0" encoding="utf-8"?>
<ds:datastoreItem xmlns:ds="http://schemas.openxmlformats.org/officeDocument/2006/customXml" ds:itemID="{460E3C99-3081-4DBC-B3B2-0C4091352814}"/>
</file>

<file path=customXml/itemProps4.xml><?xml version="1.0" encoding="utf-8"?>
<ds:datastoreItem xmlns:ds="http://schemas.openxmlformats.org/officeDocument/2006/customXml" ds:itemID="{319807FF-011C-4BEF-979D-3FE96825EBD4}"/>
</file>

<file path=docProps/app.xml><?xml version="1.0" encoding="utf-8"?>
<Properties xmlns="http://schemas.openxmlformats.org/officeDocument/2006/extended-properties" xmlns:vt="http://schemas.openxmlformats.org/officeDocument/2006/docPropsVTypes">
  <Application>Microsoft Excel Online</Application>
  <Manager/>
  <Company>DCLG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LGF data collection</dc:creator>
  <cp:keywords/>
  <dc:description/>
  <cp:lastModifiedBy>Jo Coleman</cp:lastModifiedBy>
  <cp:revision/>
  <dcterms:created xsi:type="dcterms:W3CDTF">2013-07-12T16:47:25Z</dcterms:created>
  <dcterms:modified xsi:type="dcterms:W3CDTF">2023-07-06T09:04:42Z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y fmtid="{D5CDD505-2E9C-101B-9397-08002B2CF9AE}" pid="7" name="MediaServiceImageTags">
    <vt:lpwstr/>
  </property>
</Properties>
</file>